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su.sharepoint.com/sites/fuzzyphoenix/Shared Documents/"/>
    </mc:Choice>
  </mc:AlternateContent>
  <xr:revisionPtr revIDLastSave="968" documentId="8_{B259276B-4230-4CC6-9DE5-602374B8FA7B}" xr6:coauthVersionLast="38" xr6:coauthVersionMax="40" xr10:uidLastSave="{85A4302A-B232-D448-A7D4-83AD3067A144}"/>
  <bookViews>
    <workbookView xWindow="0" yWindow="460" windowWidth="28800" windowHeight="16340" activeTab="1" xr2:uid="{A092E636-2A62-4FF0-BED1-E2FF10EE6C6D}"/>
  </bookViews>
  <sheets>
    <sheet name="Pivot date flattened" sheetId="3" r:id="rId1"/>
    <sheet name="Benchmarking" sheetId="7" r:id="rId2"/>
    <sheet name="Moving Averages" sheetId="4" r:id="rId3"/>
    <sheet name="Price &amp; Volume" sheetId="6" r:id="rId4"/>
  </sheet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28" i="7" l="1"/>
  <c r="AO76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51" i="7"/>
  <c r="AO52" i="7"/>
  <c r="AO53" i="7"/>
  <c r="AO54" i="7"/>
  <c r="AO55" i="7"/>
  <c r="AO56" i="7"/>
  <c r="AO57" i="7"/>
  <c r="AO58" i="7"/>
  <c r="AO59" i="7"/>
  <c r="AO60" i="7"/>
  <c r="AO61" i="7"/>
  <c r="AO62" i="7"/>
  <c r="AO63" i="7"/>
  <c r="AO64" i="7"/>
  <c r="AO65" i="7"/>
  <c r="AO66" i="7"/>
  <c r="AO67" i="7"/>
  <c r="AO68" i="7"/>
  <c r="AO69" i="7"/>
  <c r="AO70" i="7"/>
  <c r="AO71" i="7"/>
  <c r="AO72" i="7"/>
  <c r="AO73" i="7"/>
  <c r="AO74" i="7"/>
  <c r="AO75" i="7"/>
  <c r="AO76" i="7"/>
  <c r="AO77" i="7"/>
  <c r="AO78" i="7"/>
  <c r="AO79" i="7"/>
  <c r="AO80" i="7"/>
  <c r="AO81" i="7"/>
  <c r="AO82" i="7"/>
  <c r="AO83" i="7"/>
  <c r="AO84" i="7"/>
  <c r="AO85" i="7"/>
  <c r="AO86" i="7"/>
  <c r="AO87" i="7"/>
  <c r="AO88" i="7"/>
  <c r="AO89" i="7"/>
  <c r="AO90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AO110" i="7"/>
  <c r="AO111" i="7"/>
  <c r="AO112" i="7"/>
  <c r="AO113" i="7"/>
  <c r="AO114" i="7"/>
  <c r="AO115" i="7"/>
  <c r="AO116" i="7"/>
  <c r="AO117" i="7"/>
  <c r="AO118" i="7"/>
  <c r="AO119" i="7"/>
  <c r="AO120" i="7"/>
  <c r="AO121" i="7"/>
  <c r="AO122" i="7"/>
  <c r="AO123" i="7"/>
  <c r="AO124" i="7"/>
  <c r="AO125" i="7"/>
  <c r="AO126" i="7"/>
  <c r="AO127" i="7"/>
  <c r="AO128" i="7"/>
  <c r="AO129" i="7"/>
  <c r="AO130" i="7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51" i="7"/>
  <c r="AO152" i="7"/>
  <c r="AO153" i="7"/>
  <c r="AO154" i="7"/>
  <c r="AO155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1" i="7"/>
  <c r="AO172" i="7"/>
  <c r="AO173" i="7"/>
  <c r="AO174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92" i="7"/>
  <c r="AO193" i="7"/>
  <c r="AO194" i="7"/>
  <c r="AO195" i="7"/>
  <c r="AO196" i="7"/>
  <c r="AO197" i="7"/>
  <c r="AO198" i="7"/>
  <c r="AO199" i="7"/>
  <c r="AO200" i="7"/>
  <c r="AO201" i="7"/>
  <c r="AO202" i="7"/>
  <c r="AO203" i="7"/>
  <c r="AO204" i="7"/>
  <c r="AO205" i="7"/>
  <c r="AO206" i="7"/>
  <c r="AO207" i="7"/>
  <c r="AO208" i="7"/>
  <c r="AO209" i="7"/>
  <c r="AO210" i="7"/>
  <c r="AO211" i="7"/>
  <c r="AO212" i="7"/>
  <c r="AO213" i="7"/>
  <c r="AO214" i="7"/>
  <c r="AO215" i="7"/>
  <c r="AO216" i="7"/>
  <c r="AO217" i="7"/>
  <c r="AO218" i="7"/>
  <c r="AO219" i="7"/>
  <c r="AO220" i="7"/>
  <c r="AO221" i="7"/>
  <c r="AO222" i="7"/>
  <c r="AO223" i="7"/>
  <c r="AO224" i="7"/>
  <c r="AO225" i="7"/>
  <c r="AO226" i="7"/>
  <c r="AO227" i="7"/>
  <c r="AO228" i="7"/>
  <c r="AO229" i="7"/>
  <c r="AO230" i="7"/>
  <c r="AO231" i="7"/>
  <c r="AO232" i="7"/>
  <c r="AO233" i="7"/>
  <c r="AO234" i="7"/>
  <c r="AO235" i="7"/>
  <c r="AO236" i="7"/>
  <c r="AO237" i="7"/>
  <c r="AO238" i="7"/>
  <c r="AO239" i="7"/>
  <c r="AO240" i="7"/>
  <c r="AO241" i="7"/>
  <c r="AO242" i="7"/>
  <c r="AO243" i="7"/>
  <c r="AO244" i="7"/>
  <c r="AO245" i="7"/>
  <c r="AO246" i="7"/>
  <c r="AO247" i="7"/>
  <c r="AO248" i="7"/>
  <c r="AO249" i="7"/>
  <c r="AO250" i="7"/>
  <c r="AO251" i="7"/>
  <c r="AO252" i="7"/>
  <c r="AO253" i="7"/>
  <c r="AO254" i="7"/>
  <c r="AO255" i="7"/>
  <c r="AO256" i="7"/>
  <c r="AO257" i="7"/>
  <c r="AO258" i="7"/>
  <c r="AO259" i="7"/>
  <c r="AO260" i="7"/>
  <c r="AO261" i="7"/>
  <c r="AO262" i="7"/>
  <c r="AO263" i="7"/>
  <c r="AO264" i="7"/>
  <c r="AO265" i="7"/>
  <c r="AO266" i="7"/>
  <c r="AO267" i="7"/>
  <c r="AO268" i="7"/>
  <c r="AO269" i="7"/>
  <c r="AO270" i="7"/>
  <c r="AO271" i="7"/>
  <c r="AO272" i="7"/>
  <c r="AO273" i="7"/>
  <c r="AO274" i="7"/>
  <c r="AO275" i="7"/>
  <c r="AO276" i="7"/>
  <c r="AO277" i="7"/>
  <c r="AO278" i="7"/>
  <c r="AO279" i="7"/>
  <c r="AO280" i="7"/>
  <c r="AO281" i="7"/>
  <c r="AO282" i="7"/>
  <c r="AO283" i="7"/>
  <c r="AO284" i="7"/>
  <c r="AO285" i="7"/>
  <c r="AO286" i="7"/>
  <c r="AO287" i="7"/>
  <c r="AO288" i="7"/>
  <c r="AO289" i="7"/>
  <c r="AO290" i="7"/>
  <c r="AO291" i="7"/>
  <c r="AO292" i="7"/>
  <c r="AO293" i="7"/>
  <c r="AO294" i="7"/>
  <c r="AO295" i="7"/>
  <c r="AO296" i="7"/>
  <c r="AO297" i="7"/>
  <c r="AO298" i="7"/>
  <c r="AO299" i="7"/>
  <c r="AO300" i="7"/>
  <c r="AO301" i="7"/>
  <c r="AO302" i="7"/>
  <c r="AO303" i="7"/>
  <c r="AO304" i="7"/>
  <c r="AO305" i="7"/>
  <c r="AO306" i="7"/>
  <c r="AO307" i="7"/>
  <c r="AO308" i="7"/>
  <c r="AO309" i="7"/>
  <c r="AO310" i="7"/>
  <c r="AO311" i="7"/>
  <c r="AO312" i="7"/>
  <c r="AO313" i="7"/>
  <c r="AO314" i="7"/>
  <c r="AO315" i="7"/>
  <c r="AO316" i="7"/>
  <c r="AO317" i="7"/>
  <c r="AO318" i="7"/>
  <c r="AO319" i="7"/>
  <c r="AO320" i="7"/>
  <c r="AO321" i="7"/>
  <c r="AO322" i="7"/>
  <c r="AO323" i="7"/>
  <c r="AO324" i="7"/>
  <c r="AO325" i="7"/>
  <c r="AO326" i="7"/>
  <c r="AO327" i="7"/>
  <c r="AO328" i="7"/>
  <c r="AO329" i="7"/>
  <c r="AO330" i="7"/>
  <c r="AO331" i="7"/>
  <c r="AO332" i="7"/>
  <c r="AO333" i="7"/>
  <c r="AO334" i="7"/>
  <c r="AO335" i="7"/>
  <c r="AO336" i="7"/>
  <c r="AO337" i="7"/>
  <c r="AO338" i="7"/>
  <c r="AO339" i="7"/>
  <c r="AO340" i="7"/>
  <c r="AO341" i="7"/>
  <c r="AO342" i="7"/>
  <c r="AO343" i="7"/>
  <c r="AO344" i="7"/>
  <c r="AO345" i="7"/>
  <c r="AO346" i="7"/>
  <c r="AO347" i="7"/>
  <c r="AO348" i="7"/>
  <c r="AO349" i="7"/>
  <c r="AO350" i="7"/>
  <c r="AO351" i="7"/>
  <c r="AO352" i="7"/>
  <c r="AO353" i="7"/>
  <c r="AO354" i="7"/>
  <c r="AO355" i="7"/>
  <c r="AO356" i="7"/>
  <c r="AO357" i="7"/>
  <c r="AO358" i="7"/>
  <c r="AO359" i="7"/>
  <c r="AO360" i="7"/>
  <c r="AO361" i="7"/>
  <c r="AO362" i="7"/>
  <c r="AO363" i="7"/>
  <c r="AO364" i="7"/>
  <c r="AO365" i="7"/>
  <c r="AO366" i="7"/>
  <c r="AO367" i="7"/>
  <c r="AO368" i="7"/>
  <c r="AO369" i="7"/>
  <c r="AO370" i="7"/>
  <c r="AO371" i="7"/>
  <c r="AO372" i="7"/>
  <c r="AO373" i="7"/>
  <c r="AO374" i="7"/>
  <c r="AO375" i="7"/>
  <c r="AO376" i="7"/>
  <c r="AO377" i="7"/>
  <c r="AO378" i="7"/>
  <c r="AO379" i="7"/>
  <c r="AO380" i="7"/>
  <c r="AO381" i="7"/>
  <c r="AO382" i="7"/>
  <c r="AO383" i="7"/>
  <c r="AO384" i="7"/>
  <c r="AO385" i="7"/>
  <c r="AO386" i="7"/>
  <c r="AO387" i="7"/>
  <c r="AO388" i="7"/>
  <c r="AO389" i="7"/>
  <c r="AO390" i="7"/>
  <c r="AO391" i="7"/>
  <c r="AO392" i="7"/>
  <c r="AO393" i="7"/>
  <c r="AO394" i="7"/>
  <c r="AO395" i="7"/>
  <c r="AO396" i="7"/>
  <c r="AO397" i="7"/>
  <c r="AO398" i="7"/>
  <c r="AO399" i="7"/>
  <c r="AO400" i="7"/>
  <c r="AO401" i="7"/>
  <c r="AO402" i="7"/>
  <c r="AO403" i="7"/>
  <c r="AO404" i="7"/>
  <c r="AO405" i="7"/>
  <c r="AO406" i="7"/>
  <c r="AO407" i="7"/>
  <c r="AO408" i="7"/>
  <c r="AO409" i="7"/>
  <c r="AO410" i="7"/>
  <c r="AO411" i="7"/>
  <c r="AO412" i="7"/>
  <c r="AO413" i="7"/>
  <c r="AO414" i="7"/>
  <c r="AO415" i="7"/>
  <c r="AO416" i="7"/>
  <c r="AO417" i="7"/>
  <c r="AO418" i="7"/>
  <c r="AO419" i="7"/>
  <c r="AO420" i="7"/>
  <c r="AO421" i="7"/>
  <c r="AO422" i="7"/>
  <c r="AO423" i="7"/>
  <c r="AO424" i="7"/>
  <c r="AO425" i="7"/>
  <c r="AO426" i="7"/>
  <c r="AO427" i="7"/>
  <c r="AO428" i="7"/>
  <c r="AO429" i="7"/>
  <c r="AO430" i="7"/>
  <c r="AO431" i="7"/>
  <c r="AO432" i="7"/>
  <c r="AO433" i="7"/>
  <c r="AO434" i="7"/>
  <c r="AO435" i="7"/>
  <c r="AO436" i="7"/>
  <c r="AO437" i="7"/>
  <c r="AO438" i="7"/>
  <c r="AO439" i="7"/>
  <c r="AO440" i="7"/>
  <c r="AO441" i="7"/>
  <c r="AO442" i="7"/>
  <c r="AO443" i="7"/>
  <c r="AO444" i="7"/>
  <c r="AO445" i="7"/>
  <c r="AO446" i="7"/>
  <c r="AO447" i="7"/>
  <c r="AO448" i="7"/>
  <c r="AO449" i="7"/>
  <c r="AO450" i="7"/>
  <c r="AO451" i="7"/>
  <c r="AO452" i="7"/>
  <c r="AO453" i="7"/>
  <c r="AO454" i="7"/>
  <c r="AO455" i="7"/>
  <c r="AO456" i="7"/>
  <c r="AO457" i="7"/>
  <c r="AO458" i="7"/>
  <c r="AO459" i="7"/>
  <c r="AO460" i="7"/>
  <c r="AO461" i="7"/>
  <c r="AO462" i="7"/>
  <c r="AO463" i="7"/>
  <c r="AO464" i="7"/>
  <c r="AO465" i="7"/>
  <c r="AO466" i="7"/>
  <c r="AO467" i="7"/>
  <c r="AO468" i="7"/>
  <c r="AO469" i="7"/>
  <c r="AO470" i="7"/>
  <c r="AO471" i="7"/>
  <c r="AO472" i="7"/>
  <c r="AO473" i="7"/>
  <c r="AO474" i="7"/>
  <c r="AO475" i="7"/>
  <c r="AO476" i="7"/>
  <c r="AO477" i="7"/>
  <c r="AO478" i="7"/>
  <c r="AO479" i="7"/>
  <c r="AO480" i="7"/>
  <c r="AO481" i="7"/>
  <c r="AO482" i="7"/>
  <c r="AO483" i="7"/>
  <c r="AO484" i="7"/>
  <c r="AO485" i="7"/>
  <c r="AO486" i="7"/>
  <c r="AO487" i="7"/>
  <c r="AO488" i="7"/>
  <c r="AO489" i="7"/>
  <c r="AO490" i="7"/>
  <c r="AO491" i="7"/>
  <c r="AO492" i="7"/>
  <c r="AO493" i="7"/>
  <c r="AO494" i="7"/>
  <c r="AO495" i="7"/>
  <c r="AO496" i="7"/>
  <c r="AO497" i="7"/>
  <c r="AO498" i="7"/>
  <c r="AO499" i="7"/>
  <c r="AO500" i="7"/>
  <c r="AO501" i="7"/>
  <c r="AO502" i="7"/>
  <c r="AO503" i="7"/>
  <c r="AO504" i="7"/>
  <c r="AO505" i="7"/>
  <c r="AO506" i="7"/>
  <c r="AO507" i="7"/>
  <c r="AO508" i="7"/>
  <c r="AO509" i="7"/>
  <c r="AO510" i="7"/>
  <c r="AO511" i="7"/>
  <c r="AO512" i="7"/>
  <c r="AO513" i="7"/>
  <c r="AO514" i="7"/>
  <c r="AO515" i="7"/>
  <c r="AO516" i="7"/>
  <c r="AO517" i="7"/>
  <c r="AO518" i="7"/>
  <c r="AO519" i="7"/>
  <c r="AO520" i="7"/>
  <c r="AO521" i="7"/>
  <c r="AO522" i="7"/>
  <c r="AO523" i="7"/>
  <c r="AO524" i="7"/>
  <c r="AO525" i="7"/>
  <c r="AO526" i="7"/>
  <c r="AO527" i="7"/>
  <c r="AO528" i="7"/>
  <c r="AO529" i="7"/>
  <c r="AO530" i="7"/>
  <c r="AO531" i="7"/>
  <c r="AO532" i="7"/>
  <c r="AO533" i="7"/>
  <c r="AO534" i="7"/>
  <c r="AO535" i="7"/>
  <c r="AO536" i="7"/>
  <c r="AO537" i="7"/>
  <c r="AO538" i="7"/>
  <c r="AO539" i="7"/>
  <c r="AO540" i="7"/>
  <c r="AO541" i="7"/>
  <c r="AO542" i="7"/>
  <c r="AO543" i="7"/>
  <c r="AO544" i="7"/>
  <c r="AO545" i="7"/>
  <c r="AO546" i="7"/>
  <c r="AO547" i="7"/>
  <c r="AO548" i="7"/>
  <c r="AO549" i="7"/>
  <c r="AO550" i="7"/>
  <c r="AO551" i="7"/>
  <c r="AO552" i="7"/>
  <c r="AO553" i="7"/>
  <c r="AO554" i="7"/>
  <c r="AO555" i="7"/>
  <c r="AO556" i="7"/>
  <c r="AO557" i="7"/>
  <c r="AO558" i="7"/>
  <c r="AO559" i="7"/>
  <c r="AO560" i="7"/>
  <c r="AO561" i="7"/>
  <c r="AO562" i="7"/>
  <c r="AO563" i="7"/>
  <c r="AO564" i="7"/>
  <c r="AO565" i="7"/>
  <c r="AO566" i="7"/>
  <c r="AO567" i="7"/>
  <c r="AO568" i="7"/>
  <c r="AO569" i="7"/>
  <c r="AO570" i="7"/>
  <c r="AO571" i="7"/>
  <c r="AO572" i="7"/>
  <c r="AO573" i="7"/>
  <c r="AO574" i="7"/>
  <c r="AO575" i="7"/>
  <c r="AO576" i="7"/>
  <c r="AO577" i="7"/>
  <c r="AO578" i="7"/>
  <c r="AO579" i="7"/>
  <c r="AO580" i="7"/>
  <c r="AO581" i="7"/>
  <c r="AO582" i="7"/>
  <c r="AO583" i="7"/>
  <c r="AO584" i="7"/>
  <c r="AO585" i="7"/>
  <c r="AO586" i="7"/>
  <c r="AO587" i="7"/>
  <c r="AO588" i="7"/>
  <c r="AO589" i="7"/>
  <c r="AO590" i="7"/>
  <c r="AO591" i="7"/>
  <c r="AO592" i="7"/>
  <c r="AO593" i="7"/>
  <c r="AO594" i="7"/>
  <c r="AO595" i="7"/>
  <c r="AO596" i="7"/>
  <c r="AO597" i="7"/>
  <c r="AO598" i="7"/>
  <c r="AO599" i="7"/>
  <c r="AO600" i="7"/>
  <c r="AO601" i="7"/>
  <c r="AO602" i="7"/>
  <c r="AO603" i="7"/>
  <c r="AO604" i="7"/>
  <c r="AO605" i="7"/>
  <c r="AO606" i="7"/>
  <c r="AO607" i="7"/>
  <c r="AO608" i="7"/>
  <c r="AO609" i="7"/>
  <c r="AO610" i="7"/>
  <c r="AO611" i="7"/>
  <c r="AO612" i="7"/>
  <c r="AO613" i="7"/>
  <c r="AO614" i="7"/>
  <c r="AO615" i="7"/>
  <c r="AO616" i="7"/>
  <c r="AO617" i="7"/>
  <c r="AO618" i="7"/>
  <c r="AO619" i="7"/>
  <c r="AO620" i="7"/>
  <c r="AO621" i="7"/>
  <c r="AO622" i="7"/>
  <c r="AO623" i="7"/>
  <c r="AO624" i="7"/>
  <c r="AO625" i="7"/>
  <c r="AO626" i="7"/>
  <c r="AO627" i="7"/>
  <c r="AO628" i="7"/>
  <c r="AO629" i="7"/>
  <c r="AO630" i="7"/>
  <c r="AO631" i="7"/>
  <c r="AO632" i="7"/>
  <c r="AO633" i="7"/>
  <c r="AO634" i="7"/>
  <c r="AO635" i="7"/>
  <c r="AO636" i="7"/>
  <c r="AO637" i="7"/>
  <c r="AO638" i="7"/>
  <c r="AO639" i="7"/>
  <c r="AO640" i="7"/>
  <c r="AO641" i="7"/>
  <c r="AO642" i="7"/>
  <c r="AO643" i="7"/>
  <c r="AO644" i="7"/>
  <c r="AO645" i="7"/>
  <c r="AO646" i="7"/>
  <c r="AO647" i="7"/>
  <c r="AO648" i="7"/>
  <c r="AO649" i="7"/>
  <c r="AO650" i="7"/>
  <c r="AO651" i="7"/>
  <c r="AO652" i="7"/>
  <c r="AO653" i="7"/>
  <c r="AO654" i="7"/>
  <c r="AO655" i="7"/>
  <c r="AO656" i="7"/>
  <c r="AO657" i="7"/>
  <c r="AO658" i="7"/>
  <c r="AO659" i="7"/>
  <c r="AO660" i="7"/>
  <c r="AO661" i="7"/>
  <c r="AO662" i="7"/>
  <c r="AO663" i="7"/>
  <c r="AO664" i="7"/>
  <c r="AO665" i="7"/>
  <c r="AO666" i="7"/>
  <c r="AO667" i="7"/>
  <c r="AO668" i="7"/>
  <c r="AO669" i="7"/>
  <c r="AO670" i="7"/>
  <c r="AO671" i="7"/>
  <c r="AO672" i="7"/>
  <c r="AO673" i="7"/>
  <c r="AO674" i="7"/>
  <c r="AO675" i="7"/>
  <c r="AO676" i="7"/>
  <c r="AO677" i="7"/>
  <c r="AO678" i="7"/>
  <c r="AO679" i="7"/>
  <c r="AO680" i="7"/>
  <c r="AO681" i="7"/>
  <c r="AO682" i="7"/>
  <c r="AO683" i="7"/>
  <c r="AO684" i="7"/>
  <c r="AO685" i="7"/>
  <c r="AO686" i="7"/>
  <c r="AO687" i="7"/>
  <c r="AO688" i="7"/>
  <c r="AO689" i="7"/>
  <c r="AO690" i="7"/>
  <c r="AO691" i="7"/>
  <c r="AO692" i="7"/>
  <c r="AO693" i="7"/>
  <c r="AO694" i="7"/>
  <c r="AO695" i="7"/>
  <c r="AO696" i="7"/>
  <c r="AO697" i="7"/>
  <c r="AO698" i="7"/>
  <c r="AO699" i="7"/>
  <c r="AO700" i="7"/>
  <c r="AO701" i="7"/>
  <c r="AO702" i="7"/>
  <c r="AO703" i="7"/>
  <c r="AO704" i="7"/>
  <c r="AO705" i="7"/>
  <c r="AO706" i="7"/>
  <c r="AO707" i="7"/>
  <c r="AO708" i="7"/>
  <c r="AO709" i="7"/>
  <c r="AO710" i="7"/>
  <c r="AO711" i="7"/>
  <c r="AO712" i="7"/>
  <c r="AO713" i="7"/>
  <c r="AO714" i="7"/>
  <c r="AO715" i="7"/>
  <c r="AO716" i="7"/>
  <c r="AO717" i="7"/>
  <c r="AO718" i="7"/>
  <c r="AO719" i="7"/>
  <c r="AO720" i="7"/>
  <c r="AO721" i="7"/>
  <c r="AO722" i="7"/>
  <c r="AO723" i="7"/>
  <c r="AO724" i="7"/>
  <c r="AO725" i="7"/>
  <c r="AO726" i="7"/>
  <c r="AO727" i="7"/>
  <c r="AO728" i="7"/>
  <c r="AO729" i="7"/>
  <c r="AO730" i="7"/>
  <c r="AO731" i="7"/>
  <c r="AO732" i="7"/>
  <c r="AO733" i="7"/>
  <c r="AO734" i="7"/>
  <c r="AO735" i="7"/>
  <c r="AO736" i="7"/>
  <c r="AO737" i="7"/>
  <c r="AO738" i="7"/>
  <c r="AO739" i="7"/>
  <c r="AO740" i="7"/>
  <c r="AO741" i="7"/>
  <c r="AO742" i="7"/>
  <c r="AO743" i="7"/>
  <c r="AO744" i="7"/>
  <c r="AO745" i="7"/>
  <c r="AO746" i="7"/>
  <c r="AO747" i="7"/>
  <c r="AO748" i="7"/>
  <c r="AO749" i="7"/>
  <c r="AO750" i="7"/>
  <c r="AO751" i="7"/>
  <c r="AO752" i="7"/>
  <c r="AO753" i="7"/>
  <c r="AO754" i="7"/>
  <c r="AO755" i="7"/>
  <c r="AO756" i="7"/>
  <c r="AO757" i="7"/>
  <c r="AO758" i="7"/>
  <c r="AO759" i="7"/>
  <c r="AO760" i="7"/>
  <c r="AO761" i="7"/>
  <c r="AO762" i="7"/>
  <c r="AO763" i="7"/>
  <c r="AO764" i="7"/>
  <c r="AO35" i="7"/>
  <c r="AI35" i="3"/>
  <c r="AN36" i="7"/>
  <c r="AN35" i="7"/>
  <c r="AH35" i="3"/>
  <c r="AM35" i="7"/>
  <c r="AG35" i="3"/>
  <c r="AL35" i="7"/>
  <c r="AK36" i="7"/>
  <c r="AK35" i="7"/>
  <c r="AE35" i="3"/>
  <c r="AJ36" i="7"/>
  <c r="AM36" i="7" s="1"/>
  <c r="AJ37" i="7"/>
  <c r="AJ35" i="7"/>
  <c r="AD35" i="3"/>
  <c r="AH37" i="7"/>
  <c r="AH38" i="7" s="1"/>
  <c r="AH39" i="7" s="1"/>
  <c r="AH40" i="7" s="1"/>
  <c r="AH41" i="7" s="1"/>
  <c r="AH42" i="7" s="1"/>
  <c r="AH43" i="7" s="1"/>
  <c r="AH44" i="7"/>
  <c r="AH45" i="7" s="1"/>
  <c r="AH46" i="7" s="1"/>
  <c r="AH47" i="7" s="1"/>
  <c r="AH48" i="7" s="1"/>
  <c r="AH49" i="7" s="1"/>
  <c r="AH50" i="7" s="1"/>
  <c r="AH51" i="7" s="1"/>
  <c r="AH52" i="7" s="1"/>
  <c r="AH36" i="7"/>
  <c r="AB36" i="3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35" i="7"/>
  <c r="AF29" i="7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47" i="7" s="1"/>
  <c r="AF48" i="7" s="1"/>
  <c r="AF49" i="7" s="1"/>
  <c r="AF50" i="7" s="1"/>
  <c r="AF51" i="7" s="1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71" i="7" s="1"/>
  <c r="AF72" i="7" s="1"/>
  <c r="AF73" i="7" s="1"/>
  <c r="AF74" i="7" s="1"/>
  <c r="AF75" i="7" s="1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95" i="7" s="1"/>
  <c r="AF96" i="7" s="1"/>
  <c r="AF97" i="7" s="1"/>
  <c r="AF98" i="7" s="1"/>
  <c r="AF99" i="7" s="1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AF119" i="7" s="1"/>
  <c r="AF120" i="7" s="1"/>
  <c r="AF121" i="7" s="1"/>
  <c r="AF122" i="7" s="1"/>
  <c r="AF123" i="7" s="1"/>
  <c r="AF124" i="7" s="1"/>
  <c r="AF125" i="7" s="1"/>
  <c r="AF126" i="7" s="1"/>
  <c r="AF127" i="7" s="1"/>
  <c r="AF128" i="7" s="1"/>
  <c r="AF129" i="7" s="1"/>
  <c r="AF130" i="7" s="1"/>
  <c r="AF131" i="7" s="1"/>
  <c r="AF132" i="7" s="1"/>
  <c r="AF133" i="7" s="1"/>
  <c r="AF134" i="7" s="1"/>
  <c r="AF135" i="7" s="1"/>
  <c r="AF136" i="7" s="1"/>
  <c r="AF137" i="7" s="1"/>
  <c r="AF138" i="7" s="1"/>
  <c r="AF139" i="7" s="1"/>
  <c r="AF140" i="7" s="1"/>
  <c r="AF141" i="7" s="1"/>
  <c r="AF142" i="7" s="1"/>
  <c r="AF143" i="7" s="1"/>
  <c r="AF144" i="7" s="1"/>
  <c r="AF145" i="7" s="1"/>
  <c r="AF146" i="7" s="1"/>
  <c r="AF147" i="7" s="1"/>
  <c r="AF148" i="7" s="1"/>
  <c r="AF149" i="7" s="1"/>
  <c r="AF150" i="7" s="1"/>
  <c r="AF151" i="7" s="1"/>
  <c r="AF152" i="7" s="1"/>
  <c r="AF153" i="7" s="1"/>
  <c r="AF154" i="7" s="1"/>
  <c r="AF155" i="7" s="1"/>
  <c r="AF156" i="7" s="1"/>
  <c r="AF157" i="7" s="1"/>
  <c r="AF158" i="7" s="1"/>
  <c r="AF159" i="7" s="1"/>
  <c r="AF160" i="7" s="1"/>
  <c r="AF161" i="7" s="1"/>
  <c r="AF162" i="7" s="1"/>
  <c r="AF163" i="7" s="1"/>
  <c r="AF164" i="7" s="1"/>
  <c r="AF165" i="7" s="1"/>
  <c r="AF166" i="7" s="1"/>
  <c r="AF167" i="7" s="1"/>
  <c r="AF168" i="7" s="1"/>
  <c r="AF169" i="7" s="1"/>
  <c r="AF170" i="7" s="1"/>
  <c r="AF171" i="7" s="1"/>
  <c r="AF172" i="7" s="1"/>
  <c r="AF173" i="7" s="1"/>
  <c r="AF174" i="7" s="1"/>
  <c r="AF175" i="7" s="1"/>
  <c r="AF176" i="7" s="1"/>
  <c r="AF177" i="7" s="1"/>
  <c r="AF178" i="7" s="1"/>
  <c r="AF179" i="7" s="1"/>
  <c r="AF180" i="7" s="1"/>
  <c r="AF181" i="7" s="1"/>
  <c r="AF182" i="7" s="1"/>
  <c r="AF183" i="7" s="1"/>
  <c r="AF184" i="7" s="1"/>
  <c r="AF185" i="7" s="1"/>
  <c r="AF186" i="7" s="1"/>
  <c r="AF187" i="7" s="1"/>
  <c r="AF188" i="7" s="1"/>
  <c r="AF189" i="7" s="1"/>
  <c r="AF190" i="7" s="1"/>
  <c r="AF191" i="7" s="1"/>
  <c r="AF192" i="7" s="1"/>
  <c r="AF193" i="7" s="1"/>
  <c r="AF194" i="7" s="1"/>
  <c r="AF195" i="7" s="1"/>
  <c r="AF196" i="7" s="1"/>
  <c r="AF197" i="7" s="1"/>
  <c r="AF198" i="7" s="1"/>
  <c r="AF199" i="7" s="1"/>
  <c r="AF200" i="7" s="1"/>
  <c r="AF201" i="7" s="1"/>
  <c r="AF202" i="7" s="1"/>
  <c r="AF203" i="7" s="1"/>
  <c r="AF204" i="7" s="1"/>
  <c r="AF205" i="7" s="1"/>
  <c r="AF206" i="7" s="1"/>
  <c r="AF207" i="7" s="1"/>
  <c r="AF208" i="7" s="1"/>
  <c r="AF209" i="7" s="1"/>
  <c r="AF210" i="7" s="1"/>
  <c r="AF211" i="7" s="1"/>
  <c r="AF212" i="7" s="1"/>
  <c r="AF213" i="7" s="1"/>
  <c r="AF214" i="7" s="1"/>
  <c r="AF215" i="7" s="1"/>
  <c r="AF216" i="7" s="1"/>
  <c r="AF217" i="7" s="1"/>
  <c r="AF218" i="7" s="1"/>
  <c r="AF219" i="7" s="1"/>
  <c r="AF220" i="7" s="1"/>
  <c r="AF221" i="7" s="1"/>
  <c r="AF222" i="7" s="1"/>
  <c r="AF223" i="7" s="1"/>
  <c r="AF224" i="7" s="1"/>
  <c r="AF225" i="7" s="1"/>
  <c r="AF226" i="7" s="1"/>
  <c r="AF227" i="7" s="1"/>
  <c r="AF228" i="7" s="1"/>
  <c r="AF229" i="7" s="1"/>
  <c r="AF230" i="7" s="1"/>
  <c r="AF231" i="7" s="1"/>
  <c r="AF232" i="7" s="1"/>
  <c r="AF233" i="7" s="1"/>
  <c r="AF234" i="7" s="1"/>
  <c r="AF235" i="7" s="1"/>
  <c r="AF236" i="7" s="1"/>
  <c r="AF237" i="7" s="1"/>
  <c r="AF238" i="7" s="1"/>
  <c r="AF239" i="7" s="1"/>
  <c r="AF240" i="7" s="1"/>
  <c r="AF241" i="7" s="1"/>
  <c r="AF242" i="7" s="1"/>
  <c r="AF243" i="7" s="1"/>
  <c r="AF244" i="7" s="1"/>
  <c r="AF245" i="7" s="1"/>
  <c r="AF246" i="7" s="1"/>
  <c r="AF247" i="7" s="1"/>
  <c r="AF248" i="7" s="1"/>
  <c r="AF249" i="7" s="1"/>
  <c r="AF250" i="7" s="1"/>
  <c r="AF251" i="7" s="1"/>
  <c r="AF252" i="7" s="1"/>
  <c r="AF253" i="7" s="1"/>
  <c r="AF254" i="7" s="1"/>
  <c r="AF255" i="7" s="1"/>
  <c r="AF256" i="7" s="1"/>
  <c r="AF257" i="7" s="1"/>
  <c r="AF258" i="7" s="1"/>
  <c r="AF259" i="7" s="1"/>
  <c r="AF260" i="7" s="1"/>
  <c r="AF261" i="7" s="1"/>
  <c r="AF262" i="7" s="1"/>
  <c r="AF263" i="7" s="1"/>
  <c r="AF264" i="7" s="1"/>
  <c r="AF265" i="7" s="1"/>
  <c r="AF266" i="7" s="1"/>
  <c r="AF267" i="7" s="1"/>
  <c r="AF268" i="7" s="1"/>
  <c r="AF269" i="7" s="1"/>
  <c r="AF270" i="7" s="1"/>
  <c r="AF271" i="7" s="1"/>
  <c r="AF272" i="7" s="1"/>
  <c r="AF273" i="7" s="1"/>
  <c r="AF274" i="7" s="1"/>
  <c r="AF275" i="7" s="1"/>
  <c r="AF276" i="7" s="1"/>
  <c r="AF277" i="7" s="1"/>
  <c r="AF278" i="7" s="1"/>
  <c r="AF279" i="7" s="1"/>
  <c r="AF280" i="7" s="1"/>
  <c r="AF281" i="7" s="1"/>
  <c r="AF282" i="7" s="1"/>
  <c r="AF283" i="7" s="1"/>
  <c r="AF284" i="7" s="1"/>
  <c r="AF285" i="7" s="1"/>
  <c r="AF286" i="7" s="1"/>
  <c r="AF287" i="7" s="1"/>
  <c r="AF288" i="7" s="1"/>
  <c r="AF289" i="7" s="1"/>
  <c r="AF290" i="7" s="1"/>
  <c r="AF291" i="7" s="1"/>
  <c r="AF292" i="7" s="1"/>
  <c r="AF293" i="7" s="1"/>
  <c r="AF294" i="7" s="1"/>
  <c r="AF295" i="7" s="1"/>
  <c r="AF296" i="7" s="1"/>
  <c r="AF297" i="7" s="1"/>
  <c r="AF298" i="7" s="1"/>
  <c r="AF299" i="7" s="1"/>
  <c r="AF300" i="7" s="1"/>
  <c r="AF301" i="7" s="1"/>
  <c r="AF302" i="7" s="1"/>
  <c r="AF303" i="7" s="1"/>
  <c r="AF304" i="7" s="1"/>
  <c r="AF305" i="7" s="1"/>
  <c r="AF306" i="7" s="1"/>
  <c r="AF307" i="7" s="1"/>
  <c r="AF308" i="7" s="1"/>
  <c r="AF309" i="7" s="1"/>
  <c r="AF310" i="7" s="1"/>
  <c r="AF311" i="7" s="1"/>
  <c r="AF312" i="7" s="1"/>
  <c r="AF313" i="7" s="1"/>
  <c r="AF314" i="7" s="1"/>
  <c r="AF315" i="7" s="1"/>
  <c r="AF316" i="7" s="1"/>
  <c r="AF317" i="7" s="1"/>
  <c r="AF318" i="7" s="1"/>
  <c r="AF319" i="7" s="1"/>
  <c r="AF320" i="7" s="1"/>
  <c r="AF321" i="7" s="1"/>
  <c r="AF322" i="7" s="1"/>
  <c r="AF323" i="7" s="1"/>
  <c r="AF324" i="7" s="1"/>
  <c r="AF325" i="7" s="1"/>
  <c r="AF326" i="7" s="1"/>
  <c r="AF327" i="7" s="1"/>
  <c r="AF328" i="7" s="1"/>
  <c r="AF329" i="7" s="1"/>
  <c r="AF330" i="7" s="1"/>
  <c r="AF331" i="7" s="1"/>
  <c r="AF332" i="7" s="1"/>
  <c r="AF333" i="7" s="1"/>
  <c r="AF334" i="7" s="1"/>
  <c r="AF335" i="7" s="1"/>
  <c r="AF336" i="7" s="1"/>
  <c r="AF337" i="7" s="1"/>
  <c r="AF338" i="7" s="1"/>
  <c r="AF339" i="7" s="1"/>
  <c r="AF340" i="7" s="1"/>
  <c r="AF341" i="7" s="1"/>
  <c r="AF342" i="7" s="1"/>
  <c r="AF343" i="7" s="1"/>
  <c r="AF344" i="7" s="1"/>
  <c r="AF345" i="7" s="1"/>
  <c r="AF346" i="7" s="1"/>
  <c r="AF347" i="7" s="1"/>
  <c r="AF348" i="7" s="1"/>
  <c r="AF349" i="7" s="1"/>
  <c r="AF350" i="7" s="1"/>
  <c r="AF351" i="7" s="1"/>
  <c r="AF352" i="7" s="1"/>
  <c r="AF353" i="7" s="1"/>
  <c r="AF354" i="7" s="1"/>
  <c r="AF355" i="7" s="1"/>
  <c r="AF356" i="7" s="1"/>
  <c r="AF357" i="7" s="1"/>
  <c r="AF358" i="7" s="1"/>
  <c r="AF359" i="7" s="1"/>
  <c r="AF360" i="7" s="1"/>
  <c r="AF361" i="7" s="1"/>
  <c r="AF362" i="7" s="1"/>
  <c r="AF363" i="7" s="1"/>
  <c r="AF364" i="7" s="1"/>
  <c r="AF365" i="7" s="1"/>
  <c r="AF366" i="7" s="1"/>
  <c r="AF367" i="7" s="1"/>
  <c r="AF368" i="7" s="1"/>
  <c r="AF369" i="7" s="1"/>
  <c r="AF370" i="7" s="1"/>
  <c r="AF371" i="7" s="1"/>
  <c r="AF372" i="7" s="1"/>
  <c r="AF373" i="7" s="1"/>
  <c r="AF374" i="7" s="1"/>
  <c r="AF375" i="7" s="1"/>
  <c r="AF376" i="7" s="1"/>
  <c r="AF377" i="7" s="1"/>
  <c r="AF378" i="7" s="1"/>
  <c r="AF379" i="7" s="1"/>
  <c r="AF380" i="7" s="1"/>
  <c r="AF381" i="7" s="1"/>
  <c r="AF382" i="7" s="1"/>
  <c r="AF383" i="7" s="1"/>
  <c r="AF384" i="7" s="1"/>
  <c r="AF385" i="7" s="1"/>
  <c r="AF386" i="7" s="1"/>
  <c r="AF387" i="7" s="1"/>
  <c r="AF388" i="7" s="1"/>
  <c r="AF389" i="7" s="1"/>
  <c r="AF390" i="7" s="1"/>
  <c r="AF391" i="7" s="1"/>
  <c r="AF392" i="7" s="1"/>
  <c r="AF393" i="7" s="1"/>
  <c r="AF394" i="7" s="1"/>
  <c r="AF395" i="7" s="1"/>
  <c r="AF396" i="7" s="1"/>
  <c r="AF397" i="7" s="1"/>
  <c r="AF398" i="7" s="1"/>
  <c r="AF399" i="7" s="1"/>
  <c r="AF400" i="7" s="1"/>
  <c r="AF401" i="7" s="1"/>
  <c r="AF402" i="7" s="1"/>
  <c r="AF403" i="7" s="1"/>
  <c r="AF404" i="7" s="1"/>
  <c r="AF405" i="7" s="1"/>
  <c r="AF406" i="7" s="1"/>
  <c r="AF407" i="7" s="1"/>
  <c r="AF408" i="7" s="1"/>
  <c r="AF409" i="7" s="1"/>
  <c r="AF410" i="7" s="1"/>
  <c r="AF411" i="7" s="1"/>
  <c r="AF412" i="7" s="1"/>
  <c r="AF413" i="7" s="1"/>
  <c r="AF414" i="7" s="1"/>
  <c r="AF415" i="7" s="1"/>
  <c r="AF416" i="7" s="1"/>
  <c r="AF417" i="7" s="1"/>
  <c r="AF418" i="7" s="1"/>
  <c r="AF419" i="7" s="1"/>
  <c r="AF420" i="7" s="1"/>
  <c r="AF421" i="7" s="1"/>
  <c r="AF422" i="7" s="1"/>
  <c r="AF423" i="7" s="1"/>
  <c r="AF424" i="7" s="1"/>
  <c r="AF425" i="7" s="1"/>
  <c r="AF426" i="7" s="1"/>
  <c r="AF427" i="7" s="1"/>
  <c r="AF428" i="7" s="1"/>
  <c r="AF429" i="7" s="1"/>
  <c r="AF430" i="7" s="1"/>
  <c r="AF431" i="7" s="1"/>
  <c r="AF432" i="7" s="1"/>
  <c r="AF433" i="7" s="1"/>
  <c r="AF434" i="7" s="1"/>
  <c r="AF435" i="7" s="1"/>
  <c r="AF436" i="7" s="1"/>
  <c r="AF437" i="7" s="1"/>
  <c r="AF438" i="7" s="1"/>
  <c r="AF439" i="7" s="1"/>
  <c r="AF440" i="7" s="1"/>
  <c r="AF441" i="7" s="1"/>
  <c r="AF442" i="7" s="1"/>
  <c r="AF443" i="7" s="1"/>
  <c r="AF444" i="7" s="1"/>
  <c r="AF445" i="7" s="1"/>
  <c r="AF446" i="7" s="1"/>
  <c r="AF447" i="7" s="1"/>
  <c r="AF448" i="7" s="1"/>
  <c r="AF449" i="7" s="1"/>
  <c r="AF450" i="7" s="1"/>
  <c r="AF451" i="7" s="1"/>
  <c r="AF452" i="7" s="1"/>
  <c r="AF453" i="7" s="1"/>
  <c r="AF454" i="7" s="1"/>
  <c r="AF455" i="7" s="1"/>
  <c r="AF456" i="7" s="1"/>
  <c r="AF457" i="7" s="1"/>
  <c r="AF458" i="7" s="1"/>
  <c r="AF459" i="7" s="1"/>
  <c r="AF460" i="7" s="1"/>
  <c r="AF461" i="7" s="1"/>
  <c r="AF462" i="7" s="1"/>
  <c r="AF463" i="7" s="1"/>
  <c r="AF464" i="7" s="1"/>
  <c r="AF465" i="7" s="1"/>
  <c r="AF466" i="7" s="1"/>
  <c r="AF467" i="7" s="1"/>
  <c r="AF468" i="7" s="1"/>
  <c r="AF469" i="7" s="1"/>
  <c r="AF470" i="7" s="1"/>
  <c r="AF471" i="7" s="1"/>
  <c r="AF472" i="7" s="1"/>
  <c r="AF473" i="7" s="1"/>
  <c r="AF474" i="7" s="1"/>
  <c r="AF475" i="7" s="1"/>
  <c r="AF476" i="7" s="1"/>
  <c r="AF477" i="7" s="1"/>
  <c r="AF478" i="7" s="1"/>
  <c r="AF479" i="7" s="1"/>
  <c r="AF480" i="7" s="1"/>
  <c r="AF481" i="7" s="1"/>
  <c r="AF482" i="7" s="1"/>
  <c r="AF483" i="7" s="1"/>
  <c r="AF484" i="7" s="1"/>
  <c r="AF485" i="7" s="1"/>
  <c r="AF486" i="7" s="1"/>
  <c r="AF487" i="7" s="1"/>
  <c r="AF488" i="7" s="1"/>
  <c r="AF489" i="7" s="1"/>
  <c r="AF490" i="7" s="1"/>
  <c r="AF491" i="7" s="1"/>
  <c r="AF492" i="7" s="1"/>
  <c r="AF493" i="7" s="1"/>
  <c r="AF494" i="7" s="1"/>
  <c r="AF495" i="7" s="1"/>
  <c r="AF496" i="7" s="1"/>
  <c r="AF497" i="7" s="1"/>
  <c r="AF498" i="7" s="1"/>
  <c r="AF499" i="7" s="1"/>
  <c r="AF500" i="7" s="1"/>
  <c r="AF501" i="7" s="1"/>
  <c r="AF502" i="7" s="1"/>
  <c r="AF503" i="7" s="1"/>
  <c r="AF504" i="7" s="1"/>
  <c r="AF505" i="7" s="1"/>
  <c r="AF506" i="7" s="1"/>
  <c r="AF507" i="7" s="1"/>
  <c r="AF508" i="7" s="1"/>
  <c r="AF509" i="7" s="1"/>
  <c r="AF510" i="7" s="1"/>
  <c r="AF511" i="7" s="1"/>
  <c r="AF512" i="7" s="1"/>
  <c r="AF513" i="7" s="1"/>
  <c r="AF514" i="7" s="1"/>
  <c r="AF515" i="7" s="1"/>
  <c r="AF516" i="7" s="1"/>
  <c r="AF517" i="7" s="1"/>
  <c r="AF518" i="7" s="1"/>
  <c r="AF519" i="7" s="1"/>
  <c r="AF520" i="7" s="1"/>
  <c r="AF521" i="7" s="1"/>
  <c r="AF522" i="7" s="1"/>
  <c r="AF523" i="7" s="1"/>
  <c r="AF524" i="7" s="1"/>
  <c r="AF525" i="7" s="1"/>
  <c r="AF526" i="7" s="1"/>
  <c r="AF527" i="7" s="1"/>
  <c r="AF528" i="7" s="1"/>
  <c r="AF529" i="7" s="1"/>
  <c r="AF530" i="7" s="1"/>
  <c r="AF531" i="7" s="1"/>
  <c r="AF532" i="7" s="1"/>
  <c r="AF533" i="7" s="1"/>
  <c r="AF534" i="7" s="1"/>
  <c r="AF535" i="7" s="1"/>
  <c r="AF536" i="7" s="1"/>
  <c r="AF537" i="7" s="1"/>
  <c r="AF538" i="7" s="1"/>
  <c r="AF539" i="7" s="1"/>
  <c r="AF540" i="7" s="1"/>
  <c r="AF541" i="7" s="1"/>
  <c r="AF542" i="7" s="1"/>
  <c r="AF543" i="7" s="1"/>
  <c r="AF544" i="7" s="1"/>
  <c r="AF545" i="7" s="1"/>
  <c r="AF546" i="7" s="1"/>
  <c r="AF547" i="7" s="1"/>
  <c r="AF548" i="7" s="1"/>
  <c r="AF549" i="7" s="1"/>
  <c r="AF550" i="7" s="1"/>
  <c r="AF551" i="7" s="1"/>
  <c r="AF552" i="7" s="1"/>
  <c r="AF553" i="7" s="1"/>
  <c r="AF554" i="7" s="1"/>
  <c r="AF555" i="7" s="1"/>
  <c r="AF556" i="7" s="1"/>
  <c r="AF557" i="7" s="1"/>
  <c r="AF558" i="7" s="1"/>
  <c r="AF559" i="7" s="1"/>
  <c r="AF560" i="7" s="1"/>
  <c r="AF561" i="7" s="1"/>
  <c r="AF562" i="7" s="1"/>
  <c r="AF563" i="7" s="1"/>
  <c r="AF564" i="7" s="1"/>
  <c r="AF565" i="7" s="1"/>
  <c r="AF566" i="7" s="1"/>
  <c r="AF567" i="7" s="1"/>
  <c r="AF568" i="7" s="1"/>
  <c r="AF569" i="7" s="1"/>
  <c r="AF570" i="7" s="1"/>
  <c r="AF571" i="7" s="1"/>
  <c r="AF572" i="7" s="1"/>
  <c r="AF573" i="7" s="1"/>
  <c r="AF574" i="7" s="1"/>
  <c r="AF575" i="7" s="1"/>
  <c r="AF576" i="7" s="1"/>
  <c r="AF577" i="7" s="1"/>
  <c r="AF578" i="7" s="1"/>
  <c r="AF579" i="7" s="1"/>
  <c r="AF580" i="7" s="1"/>
  <c r="AF581" i="7" s="1"/>
  <c r="AF582" i="7" s="1"/>
  <c r="AF583" i="7" s="1"/>
  <c r="AF584" i="7" s="1"/>
  <c r="AF585" i="7" s="1"/>
  <c r="AF586" i="7" s="1"/>
  <c r="AF587" i="7" s="1"/>
  <c r="AF588" i="7" s="1"/>
  <c r="AF589" i="7" s="1"/>
  <c r="AF590" i="7" s="1"/>
  <c r="AF591" i="7" s="1"/>
  <c r="AF592" i="7" s="1"/>
  <c r="AF593" i="7" s="1"/>
  <c r="AF594" i="7" s="1"/>
  <c r="AF595" i="7" s="1"/>
  <c r="AF596" i="7" s="1"/>
  <c r="AF597" i="7" s="1"/>
  <c r="AF598" i="7" s="1"/>
  <c r="AF599" i="7" s="1"/>
  <c r="AF600" i="7" s="1"/>
  <c r="AF601" i="7" s="1"/>
  <c r="AF602" i="7" s="1"/>
  <c r="AF603" i="7" s="1"/>
  <c r="AF604" i="7" s="1"/>
  <c r="AF605" i="7" s="1"/>
  <c r="AF606" i="7" s="1"/>
  <c r="AF607" i="7" s="1"/>
  <c r="AF608" i="7" s="1"/>
  <c r="AF609" i="7" s="1"/>
  <c r="AF610" i="7" s="1"/>
  <c r="AF611" i="7" s="1"/>
  <c r="AF612" i="7" s="1"/>
  <c r="AF613" i="7" s="1"/>
  <c r="AF614" i="7" s="1"/>
  <c r="AF615" i="7" s="1"/>
  <c r="AF616" i="7" s="1"/>
  <c r="AF617" i="7" s="1"/>
  <c r="AF618" i="7" s="1"/>
  <c r="AF619" i="7" s="1"/>
  <c r="AF620" i="7" s="1"/>
  <c r="AF621" i="7" s="1"/>
  <c r="AF622" i="7" s="1"/>
  <c r="AF623" i="7" s="1"/>
  <c r="AF624" i="7" s="1"/>
  <c r="AF625" i="7" s="1"/>
  <c r="AF626" i="7" s="1"/>
  <c r="AF627" i="7" s="1"/>
  <c r="AF628" i="7" s="1"/>
  <c r="AF629" i="7" s="1"/>
  <c r="AF630" i="7" s="1"/>
  <c r="AF631" i="7" s="1"/>
  <c r="AF632" i="7" s="1"/>
  <c r="AF633" i="7" s="1"/>
  <c r="AF634" i="7" s="1"/>
  <c r="AF635" i="7" s="1"/>
  <c r="AF636" i="7" s="1"/>
  <c r="AF637" i="7" s="1"/>
  <c r="AF638" i="7" s="1"/>
  <c r="AF639" i="7" s="1"/>
  <c r="AF640" i="7" s="1"/>
  <c r="AF641" i="7" s="1"/>
  <c r="AF642" i="7" s="1"/>
  <c r="AF643" i="7" s="1"/>
  <c r="AF644" i="7" s="1"/>
  <c r="AF645" i="7" s="1"/>
  <c r="AF646" i="7" s="1"/>
  <c r="AF647" i="7" s="1"/>
  <c r="AF648" i="7" s="1"/>
  <c r="AF649" i="7" s="1"/>
  <c r="AF650" i="7" s="1"/>
  <c r="AF651" i="7" s="1"/>
  <c r="AF652" i="7" s="1"/>
  <c r="AF653" i="7" s="1"/>
  <c r="AF654" i="7" s="1"/>
  <c r="AF655" i="7" s="1"/>
  <c r="AF656" i="7" s="1"/>
  <c r="AF657" i="7" s="1"/>
  <c r="AF658" i="7" s="1"/>
  <c r="AF659" i="7" s="1"/>
  <c r="AF660" i="7" s="1"/>
  <c r="AF661" i="7" s="1"/>
  <c r="AF662" i="7" s="1"/>
  <c r="AF663" i="7" s="1"/>
  <c r="AF664" i="7" s="1"/>
  <c r="AF665" i="7" s="1"/>
  <c r="AF666" i="7" s="1"/>
  <c r="AF667" i="7" s="1"/>
  <c r="AF668" i="7" s="1"/>
  <c r="AF669" i="7" s="1"/>
  <c r="AF670" i="7" s="1"/>
  <c r="AF671" i="7" s="1"/>
  <c r="AF672" i="7" s="1"/>
  <c r="AF673" i="7" s="1"/>
  <c r="AF674" i="7" s="1"/>
  <c r="AF675" i="7" s="1"/>
  <c r="AF676" i="7" s="1"/>
  <c r="AF677" i="7" s="1"/>
  <c r="AF678" i="7" s="1"/>
  <c r="AF679" i="7" s="1"/>
  <c r="AF680" i="7" s="1"/>
  <c r="AF681" i="7" s="1"/>
  <c r="AF682" i="7" s="1"/>
  <c r="AF683" i="7" s="1"/>
  <c r="AF684" i="7" s="1"/>
  <c r="AF685" i="7" s="1"/>
  <c r="AF686" i="7" s="1"/>
  <c r="AF687" i="7" s="1"/>
  <c r="AF688" i="7" s="1"/>
  <c r="AF689" i="7" s="1"/>
  <c r="AF690" i="7" s="1"/>
  <c r="AF691" i="7" s="1"/>
  <c r="AF692" i="7" s="1"/>
  <c r="AF693" i="7" s="1"/>
  <c r="AF694" i="7" s="1"/>
  <c r="AF695" i="7" s="1"/>
  <c r="AF696" i="7" s="1"/>
  <c r="AF697" i="7" s="1"/>
  <c r="AF698" i="7" s="1"/>
  <c r="AF699" i="7" s="1"/>
  <c r="AF700" i="7" s="1"/>
  <c r="AF701" i="7" s="1"/>
  <c r="AF702" i="7" s="1"/>
  <c r="AF703" i="7" s="1"/>
  <c r="AF704" i="7" s="1"/>
  <c r="AF705" i="7" s="1"/>
  <c r="AF706" i="7" s="1"/>
  <c r="AF707" i="7" s="1"/>
  <c r="AF708" i="7" s="1"/>
  <c r="AF709" i="7" s="1"/>
  <c r="AF710" i="7" s="1"/>
  <c r="AF711" i="7" s="1"/>
  <c r="AF712" i="7" s="1"/>
  <c r="AF713" i="7" s="1"/>
  <c r="AF714" i="7" s="1"/>
  <c r="AF715" i="7" s="1"/>
  <c r="AF716" i="7" s="1"/>
  <c r="AF717" i="7" s="1"/>
  <c r="AF718" i="7" s="1"/>
  <c r="AF719" i="7" s="1"/>
  <c r="AF720" i="7" s="1"/>
  <c r="AF721" i="7" s="1"/>
  <c r="AF722" i="7" s="1"/>
  <c r="AF723" i="7" s="1"/>
  <c r="AF724" i="7" s="1"/>
  <c r="AF725" i="7" s="1"/>
  <c r="AF726" i="7" s="1"/>
  <c r="AF727" i="7" s="1"/>
  <c r="AF728" i="7" s="1"/>
  <c r="AF729" i="7" s="1"/>
  <c r="AF730" i="7" s="1"/>
  <c r="AF731" i="7" s="1"/>
  <c r="AF732" i="7" s="1"/>
  <c r="AF733" i="7" s="1"/>
  <c r="AF734" i="7" s="1"/>
  <c r="AF735" i="7" s="1"/>
  <c r="AF736" i="7" s="1"/>
  <c r="AF737" i="7" s="1"/>
  <c r="AF738" i="7" s="1"/>
  <c r="AF739" i="7" s="1"/>
  <c r="AF740" i="7" s="1"/>
  <c r="AF741" i="7" s="1"/>
  <c r="AF742" i="7" s="1"/>
  <c r="AF743" i="7" s="1"/>
  <c r="AF744" i="7" s="1"/>
  <c r="AF745" i="7" s="1"/>
  <c r="AF746" i="7" s="1"/>
  <c r="AF747" i="7" s="1"/>
  <c r="AF748" i="7" s="1"/>
  <c r="AF749" i="7" s="1"/>
  <c r="AF750" i="7" s="1"/>
  <c r="AF751" i="7" s="1"/>
  <c r="AF752" i="7" s="1"/>
  <c r="AF753" i="7" s="1"/>
  <c r="AF754" i="7" s="1"/>
  <c r="AF755" i="7" s="1"/>
  <c r="AF756" i="7" s="1"/>
  <c r="AF757" i="7" s="1"/>
  <c r="AF758" i="7" s="1"/>
  <c r="AF759" i="7" s="1"/>
  <c r="AF760" i="7" s="1"/>
  <c r="AF761" i="7" s="1"/>
  <c r="AF762" i="7" s="1"/>
  <c r="AF763" i="7" s="1"/>
  <c r="AF764" i="7" s="1"/>
  <c r="AF765" i="7" s="1"/>
  <c r="Z28" i="3"/>
  <c r="AF28" i="7"/>
  <c r="AE29" i="7"/>
  <c r="AE30" i="7" s="1"/>
  <c r="AE31" i="7" s="1"/>
  <c r="AE32" i="7" s="1"/>
  <c r="AE33" i="7" s="1"/>
  <c r="AE34" i="7" s="1"/>
  <c r="AE35" i="7" s="1"/>
  <c r="AE28" i="7"/>
  <c r="Y28" i="3"/>
  <c r="AG28" i="7"/>
  <c r="AG29" i="7"/>
  <c r="AG30" i="7"/>
  <c r="AG31" i="7"/>
  <c r="AG32" i="7"/>
  <c r="AG33" i="7"/>
  <c r="AG34" i="7"/>
  <c r="AG27" i="7"/>
  <c r="P738" i="3"/>
  <c r="Y27" i="3"/>
  <c r="AO34" i="7"/>
  <c r="AF6" i="7"/>
  <c r="AF5" i="7"/>
  <c r="AF4" i="7"/>
  <c r="Z28" i="7"/>
  <c r="U28" i="7"/>
  <c r="T28" i="7"/>
  <c r="S28" i="7"/>
  <c r="U28" i="3"/>
  <c r="T28" i="3"/>
  <c r="S28" i="3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28" i="7"/>
  <c r="R28" i="3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28" i="7"/>
  <c r="Q28" i="3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28" i="7"/>
  <c r="P28" i="3"/>
  <c r="AD27" i="7"/>
  <c r="K16" i="7"/>
  <c r="K16" i="3"/>
  <c r="J16" i="7"/>
  <c r="J16" i="3"/>
  <c r="U27" i="7"/>
  <c r="G765" i="7"/>
  <c r="I765" i="7" s="1"/>
  <c r="G764" i="7"/>
  <c r="I764" i="7" s="1"/>
  <c r="G763" i="7"/>
  <c r="H763" i="7" s="1"/>
  <c r="G762" i="7"/>
  <c r="I762" i="7" s="1"/>
  <c r="G761" i="7"/>
  <c r="G760" i="7"/>
  <c r="I760" i="7" s="1"/>
  <c r="G759" i="7"/>
  <c r="H759" i="7" s="1"/>
  <c r="G758" i="7"/>
  <c r="I758" i="7" s="1"/>
  <c r="G757" i="7"/>
  <c r="G756" i="7"/>
  <c r="I756" i="7" s="1"/>
  <c r="G755" i="7"/>
  <c r="I755" i="7" s="1"/>
  <c r="G754" i="7"/>
  <c r="I754" i="7" s="1"/>
  <c r="G753" i="7"/>
  <c r="H753" i="7" s="1"/>
  <c r="G752" i="7"/>
  <c r="H752" i="7" s="1"/>
  <c r="G751" i="7"/>
  <c r="H751" i="7" s="1"/>
  <c r="G750" i="7"/>
  <c r="I750" i="7" s="1"/>
  <c r="G749" i="7"/>
  <c r="G748" i="7"/>
  <c r="I748" i="7" s="1"/>
  <c r="G747" i="7"/>
  <c r="I747" i="7" s="1"/>
  <c r="G746" i="7"/>
  <c r="I746" i="7" s="1"/>
  <c r="G745" i="7"/>
  <c r="H745" i="7" s="1"/>
  <c r="G744" i="7"/>
  <c r="H744" i="7" s="1"/>
  <c r="G743" i="7"/>
  <c r="H743" i="7" s="1"/>
  <c r="G742" i="7"/>
  <c r="I742" i="7" s="1"/>
  <c r="G741" i="7"/>
  <c r="G740" i="7"/>
  <c r="H740" i="7" s="1"/>
  <c r="G739" i="7"/>
  <c r="I739" i="7" s="1"/>
  <c r="G738" i="7"/>
  <c r="H738" i="7" s="1"/>
  <c r="G737" i="7"/>
  <c r="I737" i="7" s="1"/>
  <c r="G736" i="7"/>
  <c r="I736" i="7" s="1"/>
  <c r="G735" i="7"/>
  <c r="I735" i="7" s="1"/>
  <c r="G734" i="7"/>
  <c r="G733" i="7"/>
  <c r="H733" i="7" s="1"/>
  <c r="G732" i="7"/>
  <c r="H732" i="7" s="1"/>
  <c r="G731" i="7"/>
  <c r="I731" i="7" s="1"/>
  <c r="G730" i="7"/>
  <c r="I730" i="7" s="1"/>
  <c r="G729" i="7"/>
  <c r="G728" i="7"/>
  <c r="I728" i="7" s="1"/>
  <c r="G727" i="7"/>
  <c r="I727" i="7" s="1"/>
  <c r="G726" i="7"/>
  <c r="I726" i="7" s="1"/>
  <c r="G725" i="7"/>
  <c r="H725" i="7" s="1"/>
  <c r="G724" i="7"/>
  <c r="H724" i="7" s="1"/>
  <c r="G723" i="7"/>
  <c r="H723" i="7" s="1"/>
  <c r="G722" i="7"/>
  <c r="H722" i="7" s="1"/>
  <c r="G721" i="7"/>
  <c r="I721" i="7" s="1"/>
  <c r="G720" i="7"/>
  <c r="H720" i="7" s="1"/>
  <c r="G719" i="7"/>
  <c r="I719" i="7" s="1"/>
  <c r="G718" i="7"/>
  <c r="H718" i="7" s="1"/>
  <c r="G717" i="7"/>
  <c r="I717" i="7" s="1"/>
  <c r="G716" i="7"/>
  <c r="I716" i="7" s="1"/>
  <c r="G715" i="7"/>
  <c r="I715" i="7" s="1"/>
  <c r="G714" i="7"/>
  <c r="H714" i="7" s="1"/>
  <c r="G713" i="7"/>
  <c r="I713" i="7" s="1"/>
  <c r="G712" i="7"/>
  <c r="H712" i="7" s="1"/>
  <c r="G711" i="7"/>
  <c r="G710" i="7"/>
  <c r="I710" i="7" s="1"/>
  <c r="G709" i="7"/>
  <c r="I709" i="7" s="1"/>
  <c r="G708" i="7"/>
  <c r="I708" i="7" s="1"/>
  <c r="G707" i="7"/>
  <c r="I707" i="7" s="1"/>
  <c r="G706" i="7"/>
  <c r="H706" i="7" s="1"/>
  <c r="G705" i="7"/>
  <c r="I705" i="7" s="1"/>
  <c r="G704" i="7"/>
  <c r="G703" i="7"/>
  <c r="I703" i="7" s="1"/>
  <c r="G702" i="7"/>
  <c r="I702" i="7" s="1"/>
  <c r="G701" i="7"/>
  <c r="I701" i="7" s="1"/>
  <c r="G700" i="7"/>
  <c r="H700" i="7" s="1"/>
  <c r="G699" i="7"/>
  <c r="I699" i="7" s="1"/>
  <c r="G698" i="7"/>
  <c r="I698" i="7" s="1"/>
  <c r="G697" i="7"/>
  <c r="I697" i="7" s="1"/>
  <c r="G696" i="7"/>
  <c r="G695" i="7"/>
  <c r="I695" i="7" s="1"/>
  <c r="G694" i="7"/>
  <c r="I694" i="7" s="1"/>
  <c r="G693" i="7"/>
  <c r="I693" i="7" s="1"/>
  <c r="G692" i="7"/>
  <c r="H692" i="7" s="1"/>
  <c r="G691" i="7"/>
  <c r="G690" i="7"/>
  <c r="I690" i="7" s="1"/>
  <c r="G689" i="7"/>
  <c r="I689" i="7" s="1"/>
  <c r="G688" i="7"/>
  <c r="I688" i="7" s="1"/>
  <c r="G687" i="7"/>
  <c r="I687" i="7" s="1"/>
  <c r="G686" i="7"/>
  <c r="I686" i="7" s="1"/>
  <c r="G685" i="7"/>
  <c r="I685" i="7" s="1"/>
  <c r="G684" i="7"/>
  <c r="G683" i="7"/>
  <c r="H683" i="7" s="1"/>
  <c r="G682" i="7"/>
  <c r="I682" i="7" s="1"/>
  <c r="G681" i="7"/>
  <c r="I681" i="7" s="1"/>
  <c r="G680" i="7"/>
  <c r="I680" i="7" s="1"/>
  <c r="G679" i="7"/>
  <c r="I679" i="7" s="1"/>
  <c r="G678" i="7"/>
  <c r="I678" i="7" s="1"/>
  <c r="G677" i="7"/>
  <c r="I677" i="7" s="1"/>
  <c r="G676" i="7"/>
  <c r="G675" i="7"/>
  <c r="H675" i="7" s="1"/>
  <c r="G674" i="7"/>
  <c r="I674" i="7" s="1"/>
  <c r="G673" i="7"/>
  <c r="I673" i="7" s="1"/>
  <c r="G672" i="7"/>
  <c r="I672" i="7" s="1"/>
  <c r="G671" i="7"/>
  <c r="I671" i="7" s="1"/>
  <c r="G670" i="7"/>
  <c r="I670" i="7" s="1"/>
  <c r="G669" i="7"/>
  <c r="I669" i="7" s="1"/>
  <c r="G668" i="7"/>
  <c r="H668" i="7" s="1"/>
  <c r="G667" i="7"/>
  <c r="H667" i="7" s="1"/>
  <c r="G666" i="7"/>
  <c r="I666" i="7" s="1"/>
  <c r="G665" i="7"/>
  <c r="I665" i="7" s="1"/>
  <c r="G664" i="7"/>
  <c r="H664" i="7" s="1"/>
  <c r="G663" i="7"/>
  <c r="H663" i="7" s="1"/>
  <c r="G662" i="7"/>
  <c r="G661" i="7"/>
  <c r="H661" i="7" s="1"/>
  <c r="G660" i="7"/>
  <c r="I660" i="7" s="1"/>
  <c r="G659" i="7"/>
  <c r="G658" i="7"/>
  <c r="H658" i="7" s="1"/>
  <c r="G657" i="7"/>
  <c r="I657" i="7" s="1"/>
  <c r="G656" i="7"/>
  <c r="I656" i="7" s="1"/>
  <c r="G655" i="7"/>
  <c r="H655" i="7" s="1"/>
  <c r="G654" i="7"/>
  <c r="G653" i="7"/>
  <c r="H653" i="7" s="1"/>
  <c r="G652" i="7"/>
  <c r="H652" i="7" s="1"/>
  <c r="G651" i="7"/>
  <c r="I651" i="7" s="1"/>
  <c r="G650" i="7"/>
  <c r="I650" i="7" s="1"/>
  <c r="G649" i="7"/>
  <c r="I649" i="7" s="1"/>
  <c r="G648" i="7"/>
  <c r="I648" i="7" s="1"/>
  <c r="G647" i="7"/>
  <c r="I647" i="7" s="1"/>
  <c r="G646" i="7"/>
  <c r="G645" i="7"/>
  <c r="H645" i="7" s="1"/>
  <c r="G644" i="7"/>
  <c r="H644" i="7" s="1"/>
  <c r="G643" i="7"/>
  <c r="I643" i="7" s="1"/>
  <c r="G642" i="7"/>
  <c r="G641" i="7"/>
  <c r="I641" i="7" s="1"/>
  <c r="G640" i="7"/>
  <c r="I640" i="7" s="1"/>
  <c r="G639" i="7"/>
  <c r="G638" i="7"/>
  <c r="I638" i="7" s="1"/>
  <c r="G637" i="7"/>
  <c r="I637" i="7" s="1"/>
  <c r="G636" i="7"/>
  <c r="I636" i="7" s="1"/>
  <c r="G635" i="7"/>
  <c r="I635" i="7" s="1"/>
  <c r="G634" i="7"/>
  <c r="I634" i="7" s="1"/>
  <c r="G633" i="7"/>
  <c r="I633" i="7" s="1"/>
  <c r="G632" i="7"/>
  <c r="I632" i="7" s="1"/>
  <c r="G631" i="7"/>
  <c r="G630" i="7"/>
  <c r="I630" i="7" s="1"/>
  <c r="G629" i="7"/>
  <c r="I629" i="7" s="1"/>
  <c r="G628" i="7"/>
  <c r="G627" i="7"/>
  <c r="H627" i="7" s="1"/>
  <c r="G626" i="7"/>
  <c r="I626" i="7" s="1"/>
  <c r="H625" i="7"/>
  <c r="G625" i="7"/>
  <c r="I625" i="7" s="1"/>
  <c r="G624" i="7"/>
  <c r="I624" i="7" s="1"/>
  <c r="G623" i="7"/>
  <c r="G622" i="7"/>
  <c r="I622" i="7" s="1"/>
  <c r="G621" i="7"/>
  <c r="I621" i="7" s="1"/>
  <c r="H620" i="7"/>
  <c r="G620" i="7"/>
  <c r="I620" i="7" s="1"/>
  <c r="G619" i="7"/>
  <c r="H619" i="7" s="1"/>
  <c r="G618" i="7"/>
  <c r="I618" i="7" s="1"/>
  <c r="G617" i="7"/>
  <c r="I617" i="7" s="1"/>
  <c r="G616" i="7"/>
  <c r="I616" i="7" s="1"/>
  <c r="G615" i="7"/>
  <c r="G614" i="7"/>
  <c r="I614" i="7" s="1"/>
  <c r="G613" i="7"/>
  <c r="I613" i="7" s="1"/>
  <c r="G612" i="7"/>
  <c r="I612" i="7" s="1"/>
  <c r="G611" i="7"/>
  <c r="H611" i="7" s="1"/>
  <c r="G610" i="7"/>
  <c r="I610" i="7" s="1"/>
  <c r="G609" i="7"/>
  <c r="I609" i="7" s="1"/>
  <c r="G608" i="7"/>
  <c r="I608" i="7" s="1"/>
  <c r="G607" i="7"/>
  <c r="G606" i="7"/>
  <c r="I606" i="7" s="1"/>
  <c r="G605" i="7"/>
  <c r="I605" i="7" s="1"/>
  <c r="G604" i="7"/>
  <c r="I604" i="7" s="1"/>
  <c r="G603" i="7"/>
  <c r="H603" i="7" s="1"/>
  <c r="G602" i="7"/>
  <c r="I602" i="7" s="1"/>
  <c r="G601" i="7"/>
  <c r="H601" i="7" s="1"/>
  <c r="G600" i="7"/>
  <c r="I600" i="7" s="1"/>
  <c r="G599" i="7"/>
  <c r="G598" i="7"/>
  <c r="H598" i="7" s="1"/>
  <c r="G597" i="7"/>
  <c r="H597" i="7" s="1"/>
  <c r="G596" i="7"/>
  <c r="I596" i="7" s="1"/>
  <c r="G595" i="7"/>
  <c r="I595" i="7" s="1"/>
  <c r="G594" i="7"/>
  <c r="I593" i="7"/>
  <c r="H593" i="7"/>
  <c r="G593" i="7"/>
  <c r="G592" i="7"/>
  <c r="I592" i="7" s="1"/>
  <c r="G591" i="7"/>
  <c r="H591" i="7" s="1"/>
  <c r="G590" i="7"/>
  <c r="I590" i="7" s="1"/>
  <c r="G589" i="7"/>
  <c r="G588" i="7"/>
  <c r="H588" i="7" s="1"/>
  <c r="G587" i="7"/>
  <c r="I587" i="7" s="1"/>
  <c r="G586" i="7"/>
  <c r="I586" i="7" s="1"/>
  <c r="G585" i="7"/>
  <c r="H585" i="7" s="1"/>
  <c r="G584" i="7"/>
  <c r="I584" i="7" s="1"/>
  <c r="G583" i="7"/>
  <c r="H583" i="7" s="1"/>
  <c r="G582" i="7"/>
  <c r="I582" i="7" s="1"/>
  <c r="G581" i="7"/>
  <c r="G580" i="7"/>
  <c r="H580" i="7" s="1"/>
  <c r="G579" i="7"/>
  <c r="I579" i="7" s="1"/>
  <c r="G578" i="7"/>
  <c r="I578" i="7" s="1"/>
  <c r="G577" i="7"/>
  <c r="H577" i="7" s="1"/>
  <c r="G576" i="7"/>
  <c r="I576" i="7" s="1"/>
  <c r="G575" i="7"/>
  <c r="H575" i="7" s="1"/>
  <c r="G574" i="7"/>
  <c r="I574" i="7" s="1"/>
  <c r="G573" i="7"/>
  <c r="G572" i="7"/>
  <c r="H572" i="7" s="1"/>
  <c r="G571" i="7"/>
  <c r="I571" i="7" s="1"/>
  <c r="G570" i="7"/>
  <c r="I570" i="7" s="1"/>
  <c r="G569" i="7"/>
  <c r="H569" i="7" s="1"/>
  <c r="G568" i="7"/>
  <c r="I568" i="7" s="1"/>
  <c r="G567" i="7"/>
  <c r="H567" i="7" s="1"/>
  <c r="G566" i="7"/>
  <c r="I566" i="7" s="1"/>
  <c r="G565" i="7"/>
  <c r="G564" i="7"/>
  <c r="I564" i="7" s="1"/>
  <c r="G563" i="7"/>
  <c r="I563" i="7" s="1"/>
  <c r="G562" i="7"/>
  <c r="I562" i="7" s="1"/>
  <c r="G561" i="7"/>
  <c r="H561" i="7" s="1"/>
  <c r="G560" i="7"/>
  <c r="H560" i="7" s="1"/>
  <c r="G559" i="7"/>
  <c r="H559" i="7" s="1"/>
  <c r="G558" i="7"/>
  <c r="I558" i="7" s="1"/>
  <c r="G557" i="7"/>
  <c r="G556" i="7"/>
  <c r="H556" i="7" s="1"/>
  <c r="G555" i="7"/>
  <c r="I555" i="7" s="1"/>
  <c r="G554" i="7"/>
  <c r="I554" i="7" s="1"/>
  <c r="G553" i="7"/>
  <c r="H553" i="7" s="1"/>
  <c r="G552" i="7"/>
  <c r="H552" i="7" s="1"/>
  <c r="G551" i="7"/>
  <c r="H551" i="7" s="1"/>
  <c r="G550" i="7"/>
  <c r="I550" i="7" s="1"/>
  <c r="G549" i="7"/>
  <c r="I549" i="7" s="1"/>
  <c r="G548" i="7"/>
  <c r="I548" i="7" s="1"/>
  <c r="G547" i="7"/>
  <c r="I547" i="7" s="1"/>
  <c r="G546" i="7"/>
  <c r="I546" i="7" s="1"/>
  <c r="G545" i="7"/>
  <c r="I545" i="7" s="1"/>
  <c r="G544" i="7"/>
  <c r="G543" i="7"/>
  <c r="H543" i="7" s="1"/>
  <c r="G542" i="7"/>
  <c r="I542" i="7" s="1"/>
  <c r="G541" i="7"/>
  <c r="I541" i="7" s="1"/>
  <c r="G540" i="7"/>
  <c r="I540" i="7" s="1"/>
  <c r="G539" i="7"/>
  <c r="I539" i="7" s="1"/>
  <c r="G538" i="7"/>
  <c r="H538" i="7" s="1"/>
  <c r="G537" i="7"/>
  <c r="I537" i="7" s="1"/>
  <c r="G536" i="7"/>
  <c r="G535" i="7"/>
  <c r="H535" i="7" s="1"/>
  <c r="G534" i="7"/>
  <c r="H534" i="7" s="1"/>
  <c r="G533" i="7"/>
  <c r="I533" i="7" s="1"/>
  <c r="G532" i="7"/>
  <c r="I532" i="7" s="1"/>
  <c r="G531" i="7"/>
  <c r="I531" i="7" s="1"/>
  <c r="G530" i="7"/>
  <c r="G529" i="7"/>
  <c r="I529" i="7" s="1"/>
  <c r="G528" i="7"/>
  <c r="G527" i="7"/>
  <c r="H527" i="7" s="1"/>
  <c r="G526" i="7"/>
  <c r="G525" i="7"/>
  <c r="I525" i="7" s="1"/>
  <c r="G524" i="7"/>
  <c r="I524" i="7" s="1"/>
  <c r="G523" i="7"/>
  <c r="I523" i="7" s="1"/>
  <c r="G522" i="7"/>
  <c r="G521" i="7"/>
  <c r="I521" i="7" s="1"/>
  <c r="G520" i="7"/>
  <c r="G519" i="7"/>
  <c r="H519" i="7" s="1"/>
  <c r="G518" i="7"/>
  <c r="G517" i="7"/>
  <c r="G516" i="7"/>
  <c r="I516" i="7" s="1"/>
  <c r="G515" i="7"/>
  <c r="H515" i="7" s="1"/>
  <c r="G514" i="7"/>
  <c r="I514" i="7" s="1"/>
  <c r="G513" i="7"/>
  <c r="I513" i="7" s="1"/>
  <c r="G512" i="7"/>
  <c r="G511" i="7"/>
  <c r="H511" i="7" s="1"/>
  <c r="I510" i="7"/>
  <c r="G510" i="7"/>
  <c r="H510" i="7" s="1"/>
  <c r="G509" i="7"/>
  <c r="I509" i="7" s="1"/>
  <c r="G508" i="7"/>
  <c r="G507" i="7"/>
  <c r="G506" i="7"/>
  <c r="H506" i="7" s="1"/>
  <c r="G505" i="7"/>
  <c r="I505" i="7" s="1"/>
  <c r="G504" i="7"/>
  <c r="I504" i="7" s="1"/>
  <c r="G503" i="7"/>
  <c r="I503" i="7" s="1"/>
  <c r="G502" i="7"/>
  <c r="I502" i="7" s="1"/>
  <c r="G501" i="7"/>
  <c r="I501" i="7" s="1"/>
  <c r="G500" i="7"/>
  <c r="H500" i="7" s="1"/>
  <c r="G499" i="7"/>
  <c r="G498" i="7"/>
  <c r="G497" i="7"/>
  <c r="I497" i="7" s="1"/>
  <c r="G496" i="7"/>
  <c r="I496" i="7" s="1"/>
  <c r="G495" i="7"/>
  <c r="I495" i="7" s="1"/>
  <c r="G494" i="7"/>
  <c r="I494" i="7" s="1"/>
  <c r="G493" i="7"/>
  <c r="G492" i="7"/>
  <c r="H492" i="7" s="1"/>
  <c r="G491" i="7"/>
  <c r="G490" i="7"/>
  <c r="H490" i="7" s="1"/>
  <c r="G489" i="7"/>
  <c r="G488" i="7"/>
  <c r="I488" i="7" s="1"/>
  <c r="G487" i="7"/>
  <c r="I487" i="7" s="1"/>
  <c r="G486" i="7"/>
  <c r="I486" i="7" s="1"/>
  <c r="G485" i="7"/>
  <c r="I485" i="7" s="1"/>
  <c r="G484" i="7"/>
  <c r="H484" i="7" s="1"/>
  <c r="G483" i="7"/>
  <c r="G482" i="7"/>
  <c r="H482" i="7" s="1"/>
  <c r="G481" i="7"/>
  <c r="H481" i="7" s="1"/>
  <c r="G480" i="7"/>
  <c r="I480" i="7" s="1"/>
  <c r="G479" i="7"/>
  <c r="I479" i="7" s="1"/>
  <c r="G478" i="7"/>
  <c r="I478" i="7" s="1"/>
  <c r="G477" i="7"/>
  <c r="H477" i="7" s="1"/>
  <c r="G476" i="7"/>
  <c r="H476" i="7" s="1"/>
  <c r="G475" i="7"/>
  <c r="G474" i="7"/>
  <c r="H474" i="7" s="1"/>
  <c r="G473" i="7"/>
  <c r="H473" i="7" s="1"/>
  <c r="G472" i="7"/>
  <c r="H472" i="7" s="1"/>
  <c r="G471" i="7"/>
  <c r="I471" i="7" s="1"/>
  <c r="G470" i="7"/>
  <c r="G469" i="7"/>
  <c r="H469" i="7" s="1"/>
  <c r="G468" i="7"/>
  <c r="I468" i="7" s="1"/>
  <c r="G467" i="7"/>
  <c r="I467" i="7" s="1"/>
  <c r="G466" i="7"/>
  <c r="G465" i="7"/>
  <c r="I465" i="7" s="1"/>
  <c r="G464" i="7"/>
  <c r="I464" i="7" s="1"/>
  <c r="G463" i="7"/>
  <c r="I463" i="7" s="1"/>
  <c r="G462" i="7"/>
  <c r="I462" i="7" s="1"/>
  <c r="G461" i="7"/>
  <c r="I461" i="7" s="1"/>
  <c r="G460" i="7"/>
  <c r="H460" i="7" s="1"/>
  <c r="G459" i="7"/>
  <c r="H459" i="7" s="1"/>
  <c r="G458" i="7"/>
  <c r="G457" i="7"/>
  <c r="G456" i="7"/>
  <c r="I456" i="7" s="1"/>
  <c r="G455" i="7"/>
  <c r="I455" i="7" s="1"/>
  <c r="G454" i="7"/>
  <c r="I454" i="7" s="1"/>
  <c r="H453" i="7"/>
  <c r="G453" i="7"/>
  <c r="I453" i="7" s="1"/>
  <c r="G452" i="7"/>
  <c r="I452" i="7" s="1"/>
  <c r="G451" i="7"/>
  <c r="H451" i="7" s="1"/>
  <c r="G450" i="7"/>
  <c r="G449" i="7"/>
  <c r="H449" i="7" s="1"/>
  <c r="G448" i="7"/>
  <c r="I448" i="7" s="1"/>
  <c r="G447" i="7"/>
  <c r="I447" i="7" s="1"/>
  <c r="G446" i="7"/>
  <c r="G445" i="7"/>
  <c r="I445" i="7" s="1"/>
  <c r="G444" i="7"/>
  <c r="I444" i="7" s="1"/>
  <c r="G443" i="7"/>
  <c r="H443" i="7" s="1"/>
  <c r="G442" i="7"/>
  <c r="G441" i="7"/>
  <c r="H441" i="7" s="1"/>
  <c r="G440" i="7"/>
  <c r="I440" i="7" s="1"/>
  <c r="G439" i="7"/>
  <c r="I439" i="7" s="1"/>
  <c r="G438" i="7"/>
  <c r="I438" i="7" s="1"/>
  <c r="G437" i="7"/>
  <c r="G436" i="7"/>
  <c r="I436" i="7" s="1"/>
  <c r="I435" i="7"/>
  <c r="G435" i="7"/>
  <c r="H435" i="7" s="1"/>
  <c r="G434" i="7"/>
  <c r="G433" i="7"/>
  <c r="I433" i="7" s="1"/>
  <c r="G432" i="7"/>
  <c r="I432" i="7" s="1"/>
  <c r="G431" i="7"/>
  <c r="I431" i="7" s="1"/>
  <c r="G430" i="7"/>
  <c r="I430" i="7" s="1"/>
  <c r="G429" i="7"/>
  <c r="I429" i="7" s="1"/>
  <c r="G428" i="7"/>
  <c r="I428" i="7" s="1"/>
  <c r="G427" i="7"/>
  <c r="H427" i="7" s="1"/>
  <c r="G426" i="7"/>
  <c r="G425" i="7"/>
  <c r="G424" i="7"/>
  <c r="H424" i="7" s="1"/>
  <c r="G423" i="7"/>
  <c r="I423" i="7" s="1"/>
  <c r="G422" i="7"/>
  <c r="I422" i="7" s="1"/>
  <c r="I421" i="7"/>
  <c r="G421" i="7"/>
  <c r="H421" i="7" s="1"/>
  <c r="G420" i="7"/>
  <c r="I420" i="7" s="1"/>
  <c r="G419" i="7"/>
  <c r="H419" i="7" s="1"/>
  <c r="G418" i="7"/>
  <c r="I418" i="7" s="1"/>
  <c r="G417" i="7"/>
  <c r="G416" i="7"/>
  <c r="I416" i="7" s="1"/>
  <c r="G415" i="7"/>
  <c r="I415" i="7" s="1"/>
  <c r="G414" i="7"/>
  <c r="G413" i="7"/>
  <c r="H413" i="7" s="1"/>
  <c r="H412" i="7"/>
  <c r="G412" i="7"/>
  <c r="I412" i="7" s="1"/>
  <c r="G411" i="7"/>
  <c r="I411" i="7" s="1"/>
  <c r="G410" i="7"/>
  <c r="I410" i="7" s="1"/>
  <c r="G409" i="7"/>
  <c r="G408" i="7"/>
  <c r="H408" i="7" s="1"/>
  <c r="G407" i="7"/>
  <c r="I407" i="7" s="1"/>
  <c r="G406" i="7"/>
  <c r="I406" i="7" s="1"/>
  <c r="G405" i="7"/>
  <c r="H405" i="7" s="1"/>
  <c r="G404" i="7"/>
  <c r="I404" i="7" s="1"/>
  <c r="G403" i="7"/>
  <c r="G402" i="7"/>
  <c r="I402" i="7" s="1"/>
  <c r="G401" i="7"/>
  <c r="G400" i="7"/>
  <c r="H400" i="7" s="1"/>
  <c r="G399" i="7"/>
  <c r="I399" i="7" s="1"/>
  <c r="G398" i="7"/>
  <c r="I398" i="7" s="1"/>
  <c r="G397" i="7"/>
  <c r="H397" i="7" s="1"/>
  <c r="G396" i="7"/>
  <c r="I396" i="7" s="1"/>
  <c r="G395" i="7"/>
  <c r="G394" i="7"/>
  <c r="I394" i="7" s="1"/>
  <c r="G393" i="7"/>
  <c r="G392" i="7"/>
  <c r="I392" i="7" s="1"/>
  <c r="G391" i="7"/>
  <c r="H391" i="7" s="1"/>
  <c r="G390" i="7"/>
  <c r="I390" i="7" s="1"/>
  <c r="G389" i="7"/>
  <c r="H389" i="7" s="1"/>
  <c r="G388" i="7"/>
  <c r="G387" i="7"/>
  <c r="G386" i="7"/>
  <c r="I386" i="7" s="1"/>
  <c r="G385" i="7"/>
  <c r="I384" i="7"/>
  <c r="G384" i="7"/>
  <c r="H384" i="7" s="1"/>
  <c r="G383" i="7"/>
  <c r="I383" i="7" s="1"/>
  <c r="G382" i="7"/>
  <c r="H382" i="7" s="1"/>
  <c r="G381" i="7"/>
  <c r="I381" i="7" s="1"/>
  <c r="G380" i="7"/>
  <c r="G379" i="7"/>
  <c r="G378" i="7"/>
  <c r="I378" i="7" s="1"/>
  <c r="G377" i="7"/>
  <c r="I377" i="7" s="1"/>
  <c r="G376" i="7"/>
  <c r="H376" i="7" s="1"/>
  <c r="G375" i="7"/>
  <c r="I375" i="7" s="1"/>
  <c r="G374" i="7"/>
  <c r="I374" i="7" s="1"/>
  <c r="G373" i="7"/>
  <c r="G372" i="7"/>
  <c r="G371" i="7"/>
  <c r="I371" i="7" s="1"/>
  <c r="G370" i="7"/>
  <c r="I370" i="7" s="1"/>
  <c r="G369" i="7"/>
  <c r="G368" i="7"/>
  <c r="H368" i="7" s="1"/>
  <c r="G367" i="7"/>
  <c r="I367" i="7" s="1"/>
  <c r="G366" i="7"/>
  <c r="I366" i="7" s="1"/>
  <c r="G365" i="7"/>
  <c r="G364" i="7"/>
  <c r="G363" i="7"/>
  <c r="I363" i="7" s="1"/>
  <c r="G362" i="7"/>
  <c r="I362" i="7" s="1"/>
  <c r="G361" i="7"/>
  <c r="I361" i="7" s="1"/>
  <c r="G360" i="7"/>
  <c r="H360" i="7" s="1"/>
  <c r="G359" i="7"/>
  <c r="I359" i="7" s="1"/>
  <c r="G358" i="7"/>
  <c r="I358" i="7" s="1"/>
  <c r="G357" i="7"/>
  <c r="G356" i="7"/>
  <c r="G355" i="7"/>
  <c r="I355" i="7" s="1"/>
  <c r="G354" i="7"/>
  <c r="I354" i="7" s="1"/>
  <c r="G353" i="7"/>
  <c r="G352" i="7"/>
  <c r="H352" i="7" s="1"/>
  <c r="G351" i="7"/>
  <c r="I351" i="7" s="1"/>
  <c r="G350" i="7"/>
  <c r="I350" i="7" s="1"/>
  <c r="G349" i="7"/>
  <c r="I349" i="7" s="1"/>
  <c r="G348" i="7"/>
  <c r="G347" i="7"/>
  <c r="I347" i="7" s="1"/>
  <c r="G346" i="7"/>
  <c r="I346" i="7" s="1"/>
  <c r="G345" i="7"/>
  <c r="I345" i="7" s="1"/>
  <c r="G344" i="7"/>
  <c r="H344" i="7" s="1"/>
  <c r="G343" i="7"/>
  <c r="I343" i="7" s="1"/>
  <c r="H342" i="7"/>
  <c r="G342" i="7"/>
  <c r="I342" i="7" s="1"/>
  <c r="G341" i="7"/>
  <c r="I341" i="7" s="1"/>
  <c r="G340" i="7"/>
  <c r="G339" i="7"/>
  <c r="H339" i="7" s="1"/>
  <c r="G338" i="7"/>
  <c r="H338" i="7" s="1"/>
  <c r="G337" i="7"/>
  <c r="I337" i="7" s="1"/>
  <c r="G336" i="7"/>
  <c r="H336" i="7" s="1"/>
  <c r="G335" i="7"/>
  <c r="I335" i="7" s="1"/>
  <c r="G334" i="7"/>
  <c r="I334" i="7" s="1"/>
  <c r="G333" i="7"/>
  <c r="I333" i="7" s="1"/>
  <c r="G332" i="7"/>
  <c r="G331" i="7"/>
  <c r="I331" i="7" s="1"/>
  <c r="G330" i="7"/>
  <c r="I330" i="7" s="1"/>
  <c r="G329" i="7"/>
  <c r="G328" i="7"/>
  <c r="H328" i="7" s="1"/>
  <c r="G327" i="7"/>
  <c r="H327" i="7" s="1"/>
  <c r="G326" i="7"/>
  <c r="H326" i="7" s="1"/>
  <c r="G325" i="7"/>
  <c r="I325" i="7" s="1"/>
  <c r="G324" i="7"/>
  <c r="G323" i="7"/>
  <c r="I323" i="7" s="1"/>
  <c r="G322" i="7"/>
  <c r="I322" i="7" s="1"/>
  <c r="G321" i="7"/>
  <c r="I321" i="7" s="1"/>
  <c r="G320" i="7"/>
  <c r="H320" i="7" s="1"/>
  <c r="G319" i="7"/>
  <c r="H319" i="7" s="1"/>
  <c r="G318" i="7"/>
  <c r="I318" i="7" s="1"/>
  <c r="G317" i="7"/>
  <c r="I317" i="7" s="1"/>
  <c r="G316" i="7"/>
  <c r="G315" i="7"/>
  <c r="H315" i="7" s="1"/>
  <c r="G314" i="7"/>
  <c r="I314" i="7" s="1"/>
  <c r="G313" i="7"/>
  <c r="I313" i="7" s="1"/>
  <c r="G312" i="7"/>
  <c r="H312" i="7" s="1"/>
  <c r="G311" i="7"/>
  <c r="I311" i="7" s="1"/>
  <c r="G310" i="7"/>
  <c r="I310" i="7" s="1"/>
  <c r="G309" i="7"/>
  <c r="I309" i="7" s="1"/>
  <c r="G308" i="7"/>
  <c r="G307" i="7"/>
  <c r="H307" i="7" s="1"/>
  <c r="G306" i="7"/>
  <c r="I306" i="7" s="1"/>
  <c r="G305" i="7"/>
  <c r="G304" i="7"/>
  <c r="H304" i="7" s="1"/>
  <c r="G303" i="7"/>
  <c r="I303" i="7" s="1"/>
  <c r="G302" i="7"/>
  <c r="I302" i="7" s="1"/>
  <c r="G301" i="7"/>
  <c r="G300" i="7"/>
  <c r="H300" i="7" s="1"/>
  <c r="G299" i="7"/>
  <c r="I299" i="7" s="1"/>
  <c r="G298" i="7"/>
  <c r="G297" i="7"/>
  <c r="I297" i="7" s="1"/>
  <c r="G296" i="7"/>
  <c r="I296" i="7" s="1"/>
  <c r="G295" i="7"/>
  <c r="H295" i="7" s="1"/>
  <c r="G294" i="7"/>
  <c r="I294" i="7" s="1"/>
  <c r="G293" i="7"/>
  <c r="G292" i="7"/>
  <c r="H292" i="7" s="1"/>
  <c r="G291" i="7"/>
  <c r="I291" i="7" s="1"/>
  <c r="G290" i="7"/>
  <c r="I290" i="7" s="1"/>
  <c r="G289" i="7"/>
  <c r="I289" i="7" s="1"/>
  <c r="G288" i="7"/>
  <c r="I288" i="7" s="1"/>
  <c r="G287" i="7"/>
  <c r="I287" i="7" s="1"/>
  <c r="G286" i="7"/>
  <c r="I286" i="7" s="1"/>
  <c r="G285" i="7"/>
  <c r="G284" i="7"/>
  <c r="H284" i="7" s="1"/>
  <c r="H283" i="7"/>
  <c r="G283" i="7"/>
  <c r="I283" i="7" s="1"/>
  <c r="G282" i="7"/>
  <c r="G281" i="7"/>
  <c r="I281" i="7" s="1"/>
  <c r="G280" i="7"/>
  <c r="I280" i="7" s="1"/>
  <c r="G279" i="7"/>
  <c r="H279" i="7" s="1"/>
  <c r="G278" i="7"/>
  <c r="I278" i="7" s="1"/>
  <c r="G277" i="7"/>
  <c r="G276" i="7"/>
  <c r="H276" i="7" s="1"/>
  <c r="G275" i="7"/>
  <c r="I275" i="7" s="1"/>
  <c r="G274" i="7"/>
  <c r="I274" i="7" s="1"/>
  <c r="G273" i="7"/>
  <c r="I273" i="7" s="1"/>
  <c r="G272" i="7"/>
  <c r="H272" i="7" s="1"/>
  <c r="G271" i="7"/>
  <c r="H271" i="7" s="1"/>
  <c r="G270" i="7"/>
  <c r="I270" i="7" s="1"/>
  <c r="G269" i="7"/>
  <c r="G268" i="7"/>
  <c r="H268" i="7" s="1"/>
  <c r="G267" i="7"/>
  <c r="I267" i="7" s="1"/>
  <c r="G266" i="7"/>
  <c r="G265" i="7"/>
  <c r="I265" i="7" s="1"/>
  <c r="H264" i="7"/>
  <c r="G264" i="7"/>
  <c r="I264" i="7" s="1"/>
  <c r="G263" i="7"/>
  <c r="H263" i="7" s="1"/>
  <c r="G262" i="7"/>
  <c r="I262" i="7" s="1"/>
  <c r="G261" i="7"/>
  <c r="G260" i="7"/>
  <c r="H260" i="7" s="1"/>
  <c r="G259" i="7"/>
  <c r="I259" i="7" s="1"/>
  <c r="G258" i="7"/>
  <c r="I258" i="7" s="1"/>
  <c r="G257" i="7"/>
  <c r="I257" i="7" s="1"/>
  <c r="G256" i="7"/>
  <c r="I256" i="7" s="1"/>
  <c r="G255" i="7"/>
  <c r="H255" i="7" s="1"/>
  <c r="G254" i="7"/>
  <c r="I254" i="7" s="1"/>
  <c r="G253" i="7"/>
  <c r="I252" i="7"/>
  <c r="G252" i="7"/>
  <c r="H252" i="7" s="1"/>
  <c r="H251" i="7"/>
  <c r="G251" i="7"/>
  <c r="I251" i="7" s="1"/>
  <c r="G250" i="7"/>
  <c r="G249" i="7"/>
  <c r="I249" i="7" s="1"/>
  <c r="G248" i="7"/>
  <c r="I248" i="7" s="1"/>
  <c r="G247" i="7"/>
  <c r="H247" i="7" s="1"/>
  <c r="G246" i="7"/>
  <c r="I246" i="7" s="1"/>
  <c r="G245" i="7"/>
  <c r="G244" i="7"/>
  <c r="H244" i="7" s="1"/>
  <c r="G243" i="7"/>
  <c r="I243" i="7" s="1"/>
  <c r="G242" i="7"/>
  <c r="I242" i="7" s="1"/>
  <c r="G241" i="7"/>
  <c r="I241" i="7" s="1"/>
  <c r="G240" i="7"/>
  <c r="H240" i="7" s="1"/>
  <c r="G239" i="7"/>
  <c r="H239" i="7" s="1"/>
  <c r="G238" i="7"/>
  <c r="I238" i="7" s="1"/>
  <c r="G237" i="7"/>
  <c r="G236" i="7"/>
  <c r="H236" i="7" s="1"/>
  <c r="G235" i="7"/>
  <c r="I235" i="7" s="1"/>
  <c r="G234" i="7"/>
  <c r="I234" i="7" s="1"/>
  <c r="G233" i="7"/>
  <c r="H233" i="7" s="1"/>
  <c r="G232" i="7"/>
  <c r="H232" i="7" s="1"/>
  <c r="G231" i="7"/>
  <c r="I231" i="7" s="1"/>
  <c r="G230" i="7"/>
  <c r="G229" i="7"/>
  <c r="G228" i="7"/>
  <c r="H228" i="7" s="1"/>
  <c r="G227" i="7"/>
  <c r="I227" i="7" s="1"/>
  <c r="G226" i="7"/>
  <c r="I226" i="7" s="1"/>
  <c r="G225" i="7"/>
  <c r="I225" i="7" s="1"/>
  <c r="G224" i="7"/>
  <c r="H224" i="7" s="1"/>
  <c r="G223" i="7"/>
  <c r="I223" i="7" s="1"/>
  <c r="G222" i="7"/>
  <c r="H222" i="7" s="1"/>
  <c r="G221" i="7"/>
  <c r="I221" i="7" s="1"/>
  <c r="G220" i="7"/>
  <c r="I220" i="7" s="1"/>
  <c r="G219" i="7"/>
  <c r="I219" i="7" s="1"/>
  <c r="G218" i="7"/>
  <c r="I218" i="7" s="1"/>
  <c r="G217" i="7"/>
  <c r="I217" i="7" s="1"/>
  <c r="G216" i="7"/>
  <c r="I216" i="7" s="1"/>
  <c r="G215" i="7"/>
  <c r="G214" i="7"/>
  <c r="H214" i="7" s="1"/>
  <c r="G213" i="7"/>
  <c r="H213" i="7" s="1"/>
  <c r="G212" i="7"/>
  <c r="I212" i="7" s="1"/>
  <c r="G211" i="7"/>
  <c r="I211" i="7" s="1"/>
  <c r="G210" i="7"/>
  <c r="I210" i="7" s="1"/>
  <c r="G209" i="7"/>
  <c r="I209" i="7" s="1"/>
  <c r="G208" i="7"/>
  <c r="I208" i="7" s="1"/>
  <c r="G207" i="7"/>
  <c r="G206" i="7"/>
  <c r="H206" i="7" s="1"/>
  <c r="G205" i="7"/>
  <c r="I205" i="7" s="1"/>
  <c r="G204" i="7"/>
  <c r="G203" i="7"/>
  <c r="I203" i="7" s="1"/>
  <c r="G202" i="7"/>
  <c r="H202" i="7" s="1"/>
  <c r="G201" i="7"/>
  <c r="I201" i="7" s="1"/>
  <c r="G200" i="7"/>
  <c r="I200" i="7" s="1"/>
  <c r="G199" i="7"/>
  <c r="G198" i="7"/>
  <c r="H198" i="7" s="1"/>
  <c r="G197" i="7"/>
  <c r="I197" i="7" s="1"/>
  <c r="G196" i="7"/>
  <c r="I196" i="7" s="1"/>
  <c r="G195" i="7"/>
  <c r="I195" i="7" s="1"/>
  <c r="G194" i="7"/>
  <c r="H194" i="7" s="1"/>
  <c r="G193" i="7"/>
  <c r="I193" i="7" s="1"/>
  <c r="G192" i="7"/>
  <c r="I192" i="7" s="1"/>
  <c r="G191" i="7"/>
  <c r="G190" i="7"/>
  <c r="H190" i="7" s="1"/>
  <c r="G189" i="7"/>
  <c r="I189" i="7" s="1"/>
  <c r="G188" i="7"/>
  <c r="G187" i="7"/>
  <c r="I187" i="7" s="1"/>
  <c r="G186" i="7"/>
  <c r="H186" i="7" s="1"/>
  <c r="G185" i="7"/>
  <c r="I185" i="7" s="1"/>
  <c r="G184" i="7"/>
  <c r="I184" i="7" s="1"/>
  <c r="G183" i="7"/>
  <c r="G182" i="7"/>
  <c r="H182" i="7" s="1"/>
  <c r="G181" i="7"/>
  <c r="I181" i="7" s="1"/>
  <c r="G180" i="7"/>
  <c r="I180" i="7" s="1"/>
  <c r="G179" i="7"/>
  <c r="I179" i="7" s="1"/>
  <c r="I178" i="7"/>
  <c r="G178" i="7"/>
  <c r="H178" i="7" s="1"/>
  <c r="G177" i="7"/>
  <c r="I177" i="7" s="1"/>
  <c r="G176" i="7"/>
  <c r="I176" i="7" s="1"/>
  <c r="G175" i="7"/>
  <c r="G174" i="7"/>
  <c r="H174" i="7" s="1"/>
  <c r="G173" i="7"/>
  <c r="I173" i="7" s="1"/>
  <c r="G172" i="7"/>
  <c r="G171" i="7"/>
  <c r="I171" i="7" s="1"/>
  <c r="G170" i="7"/>
  <c r="H170" i="7" s="1"/>
  <c r="G169" i="7"/>
  <c r="H169" i="7" s="1"/>
  <c r="G168" i="7"/>
  <c r="I168" i="7" s="1"/>
  <c r="G167" i="7"/>
  <c r="G166" i="7"/>
  <c r="H166" i="7" s="1"/>
  <c r="G165" i="7"/>
  <c r="H165" i="7" s="1"/>
  <c r="G164" i="7"/>
  <c r="I164" i="7" s="1"/>
  <c r="G163" i="7"/>
  <c r="I163" i="7" s="1"/>
  <c r="G162" i="7"/>
  <c r="H162" i="7" s="1"/>
  <c r="G161" i="7"/>
  <c r="H161" i="7" s="1"/>
  <c r="G160" i="7"/>
  <c r="I160" i="7" s="1"/>
  <c r="G159" i="7"/>
  <c r="G158" i="7"/>
  <c r="H158" i="7" s="1"/>
  <c r="G157" i="7"/>
  <c r="I157" i="7" s="1"/>
  <c r="G156" i="7"/>
  <c r="G155" i="7"/>
  <c r="I155" i="7" s="1"/>
  <c r="G154" i="7"/>
  <c r="H154" i="7" s="1"/>
  <c r="G153" i="7"/>
  <c r="H153" i="7" s="1"/>
  <c r="G152" i="7"/>
  <c r="I152" i="7" s="1"/>
  <c r="G151" i="7"/>
  <c r="G150" i="7"/>
  <c r="H150" i="7" s="1"/>
  <c r="G149" i="7"/>
  <c r="H149" i="7" s="1"/>
  <c r="G148" i="7"/>
  <c r="I148" i="7" s="1"/>
  <c r="G147" i="7"/>
  <c r="I147" i="7" s="1"/>
  <c r="G146" i="7"/>
  <c r="H146" i="7" s="1"/>
  <c r="G145" i="7"/>
  <c r="I145" i="7" s="1"/>
  <c r="G144" i="7"/>
  <c r="G143" i="7"/>
  <c r="G142" i="7"/>
  <c r="H142" i="7" s="1"/>
  <c r="G141" i="7"/>
  <c r="I141" i="7" s="1"/>
  <c r="G140" i="7"/>
  <c r="I140" i="7" s="1"/>
  <c r="G139" i="7"/>
  <c r="I139" i="7" s="1"/>
  <c r="G138" i="7"/>
  <c r="H138" i="7" s="1"/>
  <c r="G137" i="7"/>
  <c r="I137" i="7" s="1"/>
  <c r="G136" i="7"/>
  <c r="I136" i="7" s="1"/>
  <c r="G135" i="7"/>
  <c r="G134" i="7"/>
  <c r="I134" i="7" s="1"/>
  <c r="G133" i="7"/>
  <c r="I133" i="7" s="1"/>
  <c r="G132" i="7"/>
  <c r="I132" i="7" s="1"/>
  <c r="G131" i="7"/>
  <c r="H131" i="7" s="1"/>
  <c r="G130" i="7"/>
  <c r="I130" i="7" s="1"/>
  <c r="G129" i="7"/>
  <c r="I129" i="7" s="1"/>
  <c r="G128" i="7"/>
  <c r="I128" i="7" s="1"/>
  <c r="G127" i="7"/>
  <c r="G126" i="7"/>
  <c r="I126" i="7" s="1"/>
  <c r="G125" i="7"/>
  <c r="I125" i="7" s="1"/>
  <c r="G124" i="7"/>
  <c r="I124" i="7" s="1"/>
  <c r="G123" i="7"/>
  <c r="I123" i="7" s="1"/>
  <c r="G122" i="7"/>
  <c r="I122" i="7" s="1"/>
  <c r="G121" i="7"/>
  <c r="I121" i="7" s="1"/>
  <c r="G120" i="7"/>
  <c r="I120" i="7" s="1"/>
  <c r="G119" i="7"/>
  <c r="G118" i="7"/>
  <c r="H118" i="7" s="1"/>
  <c r="G117" i="7"/>
  <c r="H117" i="7" s="1"/>
  <c r="G116" i="7"/>
  <c r="I116" i="7" s="1"/>
  <c r="G115" i="7"/>
  <c r="I115" i="7" s="1"/>
  <c r="G114" i="7"/>
  <c r="I114" i="7" s="1"/>
  <c r="G113" i="7"/>
  <c r="I113" i="7" s="1"/>
  <c r="G112" i="7"/>
  <c r="I112" i="7" s="1"/>
  <c r="G111" i="7"/>
  <c r="G110" i="7"/>
  <c r="H110" i="7" s="1"/>
  <c r="G109" i="7"/>
  <c r="I109" i="7" s="1"/>
  <c r="G108" i="7"/>
  <c r="I108" i="7" s="1"/>
  <c r="G107" i="7"/>
  <c r="I107" i="7" s="1"/>
  <c r="G106" i="7"/>
  <c r="I106" i="7" s="1"/>
  <c r="G105" i="7"/>
  <c r="H105" i="7" s="1"/>
  <c r="G104" i="7"/>
  <c r="I104" i="7" s="1"/>
  <c r="G103" i="7"/>
  <c r="G102" i="7"/>
  <c r="H102" i="7" s="1"/>
  <c r="G101" i="7"/>
  <c r="H101" i="7" s="1"/>
  <c r="G100" i="7"/>
  <c r="I100" i="7" s="1"/>
  <c r="G99" i="7"/>
  <c r="I99" i="7" s="1"/>
  <c r="G98" i="7"/>
  <c r="I98" i="7" s="1"/>
  <c r="G97" i="7"/>
  <c r="I97" i="7" s="1"/>
  <c r="G96" i="7"/>
  <c r="I96" i="7" s="1"/>
  <c r="G95" i="7"/>
  <c r="G94" i="7"/>
  <c r="H94" i="7" s="1"/>
  <c r="G93" i="7"/>
  <c r="I93" i="7" s="1"/>
  <c r="G92" i="7"/>
  <c r="G91" i="7"/>
  <c r="I91" i="7" s="1"/>
  <c r="G90" i="7"/>
  <c r="I90" i="7" s="1"/>
  <c r="G89" i="7"/>
  <c r="H89" i="7" s="1"/>
  <c r="G88" i="7"/>
  <c r="I88" i="7" s="1"/>
  <c r="G87" i="7"/>
  <c r="G86" i="7"/>
  <c r="H86" i="7" s="1"/>
  <c r="G85" i="7"/>
  <c r="I85" i="7" s="1"/>
  <c r="G84" i="7"/>
  <c r="I84" i="7" s="1"/>
  <c r="G83" i="7"/>
  <c r="H83" i="7" s="1"/>
  <c r="G82" i="7"/>
  <c r="H82" i="7" s="1"/>
  <c r="G81" i="7"/>
  <c r="I81" i="7" s="1"/>
  <c r="G80" i="7"/>
  <c r="I80" i="7" s="1"/>
  <c r="G79" i="7"/>
  <c r="H79" i="7" s="1"/>
  <c r="G78" i="7"/>
  <c r="I78" i="7" s="1"/>
  <c r="G77" i="7"/>
  <c r="G76" i="7"/>
  <c r="H76" i="7" s="1"/>
  <c r="G75" i="7"/>
  <c r="I75" i="7" s="1"/>
  <c r="G74" i="7"/>
  <c r="H74" i="7" s="1"/>
  <c r="G73" i="7"/>
  <c r="I73" i="7" s="1"/>
  <c r="G72" i="7"/>
  <c r="I72" i="7" s="1"/>
  <c r="G71" i="7"/>
  <c r="I71" i="7" s="1"/>
  <c r="G70" i="7"/>
  <c r="I70" i="7" s="1"/>
  <c r="G69" i="7"/>
  <c r="G68" i="7"/>
  <c r="H68" i="7" s="1"/>
  <c r="G67" i="7"/>
  <c r="I67" i="7" s="1"/>
  <c r="G66" i="7"/>
  <c r="I66" i="7" s="1"/>
  <c r="G65" i="7"/>
  <c r="I65" i="7" s="1"/>
  <c r="G64" i="7"/>
  <c r="I64" i="7" s="1"/>
  <c r="G63" i="7"/>
  <c r="I63" i="7" s="1"/>
  <c r="G62" i="7"/>
  <c r="I62" i="7" s="1"/>
  <c r="G61" i="7"/>
  <c r="G60" i="7"/>
  <c r="I60" i="7" s="1"/>
  <c r="H59" i="7"/>
  <c r="G59" i="7"/>
  <c r="I59" i="7" s="1"/>
  <c r="G58" i="7"/>
  <c r="I58" i="7" s="1"/>
  <c r="G57" i="7"/>
  <c r="I57" i="7" s="1"/>
  <c r="G56" i="7"/>
  <c r="I56" i="7" s="1"/>
  <c r="G55" i="7"/>
  <c r="H55" i="7" s="1"/>
  <c r="G54" i="7"/>
  <c r="I54" i="7" s="1"/>
  <c r="G53" i="7"/>
  <c r="G52" i="7"/>
  <c r="I52" i="7" s="1"/>
  <c r="G51" i="7"/>
  <c r="I51" i="7" s="1"/>
  <c r="G50" i="7"/>
  <c r="I50" i="7" s="1"/>
  <c r="G49" i="7"/>
  <c r="I49" i="7" s="1"/>
  <c r="G48" i="7"/>
  <c r="I48" i="7" s="1"/>
  <c r="G47" i="7"/>
  <c r="H47" i="7" s="1"/>
  <c r="G46" i="7"/>
  <c r="I46" i="7" s="1"/>
  <c r="G45" i="7"/>
  <c r="G44" i="7"/>
  <c r="I44" i="7" s="1"/>
  <c r="G43" i="7"/>
  <c r="I43" i="7" s="1"/>
  <c r="G42" i="7"/>
  <c r="I42" i="7" s="1"/>
  <c r="G41" i="7"/>
  <c r="H41" i="7" s="1"/>
  <c r="G40" i="7"/>
  <c r="I40" i="7" s="1"/>
  <c r="G39" i="7"/>
  <c r="I39" i="7" s="1"/>
  <c r="G38" i="7"/>
  <c r="I38" i="7" s="1"/>
  <c r="G37" i="7"/>
  <c r="I37" i="7" s="1"/>
  <c r="G36" i="7"/>
  <c r="I36" i="7" s="1"/>
  <c r="G35" i="7"/>
  <c r="I35" i="7" s="1"/>
  <c r="G34" i="7"/>
  <c r="I34" i="7" s="1"/>
  <c r="G33" i="7"/>
  <c r="H33" i="7" s="1"/>
  <c r="G32" i="7"/>
  <c r="I32" i="7" s="1"/>
  <c r="G31" i="7"/>
  <c r="I31" i="7" s="1"/>
  <c r="G30" i="7"/>
  <c r="I30" i="7" s="1"/>
  <c r="G29" i="7"/>
  <c r="I29" i="7" s="1"/>
  <c r="G28" i="7"/>
  <c r="I28" i="7" s="1"/>
  <c r="G27" i="7"/>
  <c r="I27" i="7" s="1"/>
  <c r="G26" i="7"/>
  <c r="I26" i="7" s="1"/>
  <c r="G25" i="7"/>
  <c r="H25" i="7" s="1"/>
  <c r="G24" i="7"/>
  <c r="I24" i="7" s="1"/>
  <c r="G23" i="7"/>
  <c r="I23" i="7" s="1"/>
  <c r="G22" i="7"/>
  <c r="I22" i="7" s="1"/>
  <c r="G21" i="7"/>
  <c r="I21" i="7" s="1"/>
  <c r="G20" i="7"/>
  <c r="I20" i="7" s="1"/>
  <c r="G19" i="7"/>
  <c r="I19" i="7" s="1"/>
  <c r="G18" i="7"/>
  <c r="I18" i="7" s="1"/>
  <c r="G17" i="7"/>
  <c r="H17" i="7" s="1"/>
  <c r="G16" i="7"/>
  <c r="I16" i="7" s="1"/>
  <c r="G15" i="7"/>
  <c r="I15" i="7" s="1"/>
  <c r="G14" i="7"/>
  <c r="I14" i="7" s="1"/>
  <c r="G13" i="7"/>
  <c r="I13" i="7" s="1"/>
  <c r="G12" i="7"/>
  <c r="I12" i="7" s="1"/>
  <c r="G11" i="7"/>
  <c r="I11" i="7" s="1"/>
  <c r="G10" i="7"/>
  <c r="I10" i="7" s="1"/>
  <c r="G9" i="7"/>
  <c r="H9" i="7" s="1"/>
  <c r="G8" i="7"/>
  <c r="I8" i="7" s="1"/>
  <c r="G7" i="7"/>
  <c r="I7" i="7" s="1"/>
  <c r="G6" i="7"/>
  <c r="I6" i="7" s="1"/>
  <c r="G5" i="7"/>
  <c r="I5" i="7" s="1"/>
  <c r="G4" i="7"/>
  <c r="I4" i="7" s="1"/>
  <c r="G3" i="7"/>
  <c r="I3" i="7" s="1"/>
  <c r="AL36" i="7" l="1"/>
  <c r="AK37" i="7" s="1"/>
  <c r="AM37" i="7" s="1"/>
  <c r="AN37" i="7" s="1"/>
  <c r="AL37" i="7"/>
  <c r="AH53" i="7"/>
  <c r="AI52" i="7"/>
  <c r="AG35" i="7"/>
  <c r="AE36" i="7"/>
  <c r="AH35" i="7"/>
  <c r="AB28" i="7"/>
  <c r="AC28" i="7" s="1"/>
  <c r="AA28" i="7"/>
  <c r="Z29" i="7" s="1"/>
  <c r="I55" i="7"/>
  <c r="I304" i="7"/>
  <c r="I722" i="7"/>
  <c r="I419" i="7"/>
  <c r="H256" i="7"/>
  <c r="I284" i="7"/>
  <c r="I469" i="7"/>
  <c r="I553" i="7"/>
  <c r="I597" i="7"/>
  <c r="I94" i="7"/>
  <c r="I661" i="7"/>
  <c r="I247" i="7"/>
  <c r="I295" i="7"/>
  <c r="I441" i="7"/>
  <c r="I572" i="7"/>
  <c r="I585" i="7"/>
  <c r="H586" i="7"/>
  <c r="I591" i="7"/>
  <c r="I744" i="7"/>
  <c r="I161" i="7"/>
  <c r="H433" i="7"/>
  <c r="I481" i="7"/>
  <c r="H243" i="7"/>
  <c r="I260" i="7"/>
  <c r="H267" i="7"/>
  <c r="I272" i="7"/>
  <c r="H287" i="7"/>
  <c r="I307" i="7"/>
  <c r="I312" i="7"/>
  <c r="I339" i="7"/>
  <c r="H406" i="7"/>
  <c r="H462" i="7"/>
  <c r="I472" i="7"/>
  <c r="I474" i="7"/>
  <c r="H496" i="7"/>
  <c r="I506" i="7"/>
  <c r="H549" i="7"/>
  <c r="I664" i="7"/>
  <c r="H685" i="7"/>
  <c r="I724" i="7"/>
  <c r="H235" i="7"/>
  <c r="I117" i="7"/>
  <c r="H452" i="7"/>
  <c r="I89" i="7"/>
  <c r="I315" i="7"/>
  <c r="H429" i="7"/>
  <c r="I477" i="7"/>
  <c r="H509" i="7"/>
  <c r="I552" i="7"/>
  <c r="H554" i="7"/>
  <c r="I567" i="7"/>
  <c r="H596" i="7"/>
  <c r="I598" i="7"/>
  <c r="I763" i="7"/>
  <c r="H351" i="7"/>
  <c r="I105" i="7"/>
  <c r="I131" i="7"/>
  <c r="H318" i="7"/>
  <c r="H323" i="7"/>
  <c r="H439" i="7"/>
  <c r="I473" i="7"/>
  <c r="H485" i="7"/>
  <c r="I490" i="7"/>
  <c r="H495" i="7"/>
  <c r="H505" i="7"/>
  <c r="I527" i="7"/>
  <c r="I575" i="7"/>
  <c r="I601" i="7"/>
  <c r="I653" i="7"/>
  <c r="I658" i="7"/>
  <c r="I738" i="7"/>
  <c r="I326" i="7"/>
  <c r="H85" i="7"/>
  <c r="I400" i="7"/>
  <c r="H420" i="7"/>
  <c r="H444" i="7"/>
  <c r="I449" i="7"/>
  <c r="H334" i="7"/>
  <c r="H355" i="7"/>
  <c r="I368" i="7"/>
  <c r="H402" i="7"/>
  <c r="H503" i="7"/>
  <c r="I580" i="7"/>
  <c r="H641" i="7"/>
  <c r="H648" i="7"/>
  <c r="H747" i="7"/>
  <c r="I79" i="7"/>
  <c r="I149" i="7"/>
  <c r="I263" i="7"/>
  <c r="I279" i="7"/>
  <c r="H371" i="7"/>
  <c r="I376" i="7"/>
  <c r="H381" i="7"/>
  <c r="H525" i="7"/>
  <c r="I556" i="7"/>
  <c r="I583" i="7"/>
  <c r="I603" i="7"/>
  <c r="I644" i="7"/>
  <c r="I740" i="7"/>
  <c r="I752" i="7"/>
  <c r="H84" i="7"/>
  <c r="H157" i="7"/>
  <c r="I174" i="7"/>
  <c r="I202" i="7"/>
  <c r="H248" i="7"/>
  <c r="H259" i="7"/>
  <c r="H288" i="7"/>
  <c r="H303" i="7"/>
  <c r="H331" i="7"/>
  <c r="I408" i="7"/>
  <c r="H410" i="7"/>
  <c r="I460" i="7"/>
  <c r="H479" i="7"/>
  <c r="I538" i="7"/>
  <c r="I559" i="7"/>
  <c r="H564" i="7"/>
  <c r="I588" i="7"/>
  <c r="H647" i="7"/>
  <c r="H708" i="7"/>
  <c r="H760" i="7"/>
  <c r="H762" i="7"/>
  <c r="I82" i="7"/>
  <c r="I255" i="7"/>
  <c r="H275" i="7"/>
  <c r="I424" i="7"/>
  <c r="I451" i="7"/>
  <c r="I484" i="7"/>
  <c r="H546" i="7"/>
  <c r="H635" i="7"/>
  <c r="I213" i="7"/>
  <c r="I239" i="7"/>
  <c r="I271" i="7"/>
  <c r="H280" i="7"/>
  <c r="I320" i="7"/>
  <c r="H347" i="7"/>
  <c r="I382" i="7"/>
  <c r="H394" i="7"/>
  <c r="I500" i="7"/>
  <c r="I519" i="7"/>
  <c r="I153" i="7"/>
  <c r="H341" i="7"/>
  <c r="I413" i="7"/>
  <c r="H418" i="7"/>
  <c r="I443" i="7"/>
  <c r="H447" i="7"/>
  <c r="H28" i="7"/>
  <c r="H43" i="7"/>
  <c r="I9" i="7"/>
  <c r="H12" i="7"/>
  <c r="I47" i="7"/>
  <c r="I25" i="7"/>
  <c r="H333" i="7"/>
  <c r="I17" i="7"/>
  <c r="I33" i="7"/>
  <c r="H44" i="7"/>
  <c r="H58" i="7"/>
  <c r="H64" i="7"/>
  <c r="I74" i="7"/>
  <c r="I76" i="7"/>
  <c r="I86" i="7"/>
  <c r="H97" i="7"/>
  <c r="I101" i="7"/>
  <c r="H116" i="7"/>
  <c r="H124" i="7"/>
  <c r="H126" i="7"/>
  <c r="H134" i="7"/>
  <c r="I165" i="7"/>
  <c r="I169" i="7"/>
  <c r="H173" i="7"/>
  <c r="H177" i="7"/>
  <c r="I190" i="7"/>
  <c r="I194" i="7"/>
  <c r="H212" i="7"/>
  <c r="I319" i="7"/>
  <c r="I327" i="7"/>
  <c r="I344" i="7"/>
  <c r="H350" i="7"/>
  <c r="H514" i="7"/>
  <c r="H526" i="7"/>
  <c r="I526" i="7"/>
  <c r="I405" i="7"/>
  <c r="H66" i="7"/>
  <c r="I68" i="7"/>
  <c r="H93" i="7"/>
  <c r="H181" i="7"/>
  <c r="H185" i="7"/>
  <c r="I198" i="7"/>
  <c r="I224" i="7"/>
  <c r="I228" i="7"/>
  <c r="I232" i="7"/>
  <c r="H234" i="7"/>
  <c r="H310" i="7"/>
  <c r="H335" i="7"/>
  <c r="H337" i="7"/>
  <c r="I357" i="7"/>
  <c r="H357" i="7"/>
  <c r="I437" i="7"/>
  <c r="H437" i="7"/>
  <c r="I457" i="7"/>
  <c r="H457" i="7"/>
  <c r="H487" i="7"/>
  <c r="I489" i="7"/>
  <c r="H489" i="7"/>
  <c r="I493" i="7"/>
  <c r="H493" i="7"/>
  <c r="I530" i="7"/>
  <c r="H530" i="7"/>
  <c r="I379" i="7"/>
  <c r="H379" i="7"/>
  <c r="H4" i="7"/>
  <c r="H20" i="7"/>
  <c r="H36" i="7"/>
  <c r="H63" i="7"/>
  <c r="I83" i="7"/>
  <c r="H108" i="7"/>
  <c r="I110" i="7"/>
  <c r="I118" i="7"/>
  <c r="I138" i="7"/>
  <c r="I142" i="7"/>
  <c r="I146" i="7"/>
  <c r="H189" i="7"/>
  <c r="H193" i="7"/>
  <c r="I206" i="7"/>
  <c r="I214" i="7"/>
  <c r="I365" i="7"/>
  <c r="H365" i="7"/>
  <c r="I387" i="7"/>
  <c r="H387" i="7"/>
  <c r="I446" i="7"/>
  <c r="H446" i="7"/>
  <c r="H71" i="7"/>
  <c r="I150" i="7"/>
  <c r="I154" i="7"/>
  <c r="H197" i="7"/>
  <c r="H201" i="7"/>
  <c r="H221" i="7"/>
  <c r="H223" i="7"/>
  <c r="H227" i="7"/>
  <c r="H231" i="7"/>
  <c r="I236" i="7"/>
  <c r="I240" i="7"/>
  <c r="I244" i="7"/>
  <c r="I268" i="7"/>
  <c r="I276" i="7"/>
  <c r="H431" i="7"/>
  <c r="H508" i="7"/>
  <c r="I508" i="7"/>
  <c r="I522" i="7"/>
  <c r="H522" i="7"/>
  <c r="I534" i="7"/>
  <c r="H291" i="7"/>
  <c r="I41" i="7"/>
  <c r="H65" i="7"/>
  <c r="I102" i="7"/>
  <c r="H113" i="7"/>
  <c r="H121" i="7"/>
  <c r="H125" i="7"/>
  <c r="H129" i="7"/>
  <c r="H133" i="7"/>
  <c r="H137" i="7"/>
  <c r="H141" i="7"/>
  <c r="H145" i="7"/>
  <c r="I158" i="7"/>
  <c r="I162" i="7"/>
  <c r="H205" i="7"/>
  <c r="H209" i="7"/>
  <c r="H217" i="7"/>
  <c r="I292" i="7"/>
  <c r="H296" i="7"/>
  <c r="I300" i="7"/>
  <c r="I328" i="7"/>
  <c r="H343" i="7"/>
  <c r="H349" i="7"/>
  <c r="H363" i="7"/>
  <c r="I373" i="7"/>
  <c r="H373" i="7"/>
  <c r="I182" i="7"/>
  <c r="I186" i="7"/>
  <c r="H299" i="7"/>
  <c r="H498" i="7"/>
  <c r="I498" i="7"/>
  <c r="H50" i="7"/>
  <c r="I166" i="7"/>
  <c r="I170" i="7"/>
  <c r="I233" i="7"/>
  <c r="I336" i="7"/>
  <c r="I338" i="7"/>
  <c r="I395" i="7"/>
  <c r="H395" i="7"/>
  <c r="H518" i="7"/>
  <c r="I518" i="7"/>
  <c r="I561" i="7"/>
  <c r="I569" i="7"/>
  <c r="I577" i="7"/>
  <c r="H630" i="7"/>
  <c r="H677" i="7"/>
  <c r="I683" i="7"/>
  <c r="H689" i="7"/>
  <c r="H739" i="7"/>
  <c r="I543" i="7"/>
  <c r="H606" i="7"/>
  <c r="H614" i="7"/>
  <c r="H622" i="7"/>
  <c r="H638" i="7"/>
  <c r="I655" i="7"/>
  <c r="I663" i="7"/>
  <c r="I667" i="7"/>
  <c r="H669" i="7"/>
  <c r="I675" i="7"/>
  <c r="H687" i="7"/>
  <c r="H693" i="7"/>
  <c r="H695" i="7"/>
  <c r="H721" i="7"/>
  <c r="H728" i="7"/>
  <c r="H756" i="7"/>
  <c r="H764" i="7"/>
  <c r="I397" i="7"/>
  <c r="H416" i="7"/>
  <c r="H430" i="7"/>
  <c r="H455" i="7"/>
  <c r="I459" i="7"/>
  <c r="I476" i="7"/>
  <c r="H541" i="7"/>
  <c r="H600" i="7"/>
  <c r="H679" i="7"/>
  <c r="H701" i="7"/>
  <c r="H703" i="7"/>
  <c r="H707" i="7"/>
  <c r="H713" i="7"/>
  <c r="H715" i="7"/>
  <c r="H717" i="7"/>
  <c r="I732" i="7"/>
  <c r="H671" i="7"/>
  <c r="H686" i="7"/>
  <c r="H709" i="7"/>
  <c r="I723" i="7"/>
  <c r="H727" i="7"/>
  <c r="H736" i="7"/>
  <c r="H746" i="7"/>
  <c r="H755" i="7"/>
  <c r="I759" i="7"/>
  <c r="H392" i="7"/>
  <c r="H404" i="7"/>
  <c r="H436" i="7"/>
  <c r="H454" i="7"/>
  <c r="H461" i="7"/>
  <c r="H480" i="7"/>
  <c r="I482" i="7"/>
  <c r="H497" i="7"/>
  <c r="H501" i="7"/>
  <c r="H521" i="7"/>
  <c r="H529" i="7"/>
  <c r="I535" i="7"/>
  <c r="I560" i="7"/>
  <c r="H562" i="7"/>
  <c r="H570" i="7"/>
  <c r="H633" i="7"/>
  <c r="H650" i="7"/>
  <c r="H678" i="7"/>
  <c r="H690" i="7"/>
  <c r="H358" i="7"/>
  <c r="H366" i="7"/>
  <c r="H374" i="7"/>
  <c r="H438" i="7"/>
  <c r="H445" i="7"/>
  <c r="H465" i="7"/>
  <c r="I492" i="7"/>
  <c r="H609" i="7"/>
  <c r="H617" i="7"/>
  <c r="H643" i="7"/>
  <c r="H656" i="7"/>
  <c r="I668" i="7"/>
  <c r="H670" i="7"/>
  <c r="I692" i="7"/>
  <c r="H698" i="7"/>
  <c r="I720" i="7"/>
  <c r="H731" i="7"/>
  <c r="H735" i="7"/>
  <c r="H748" i="7"/>
  <c r="I352" i="7"/>
  <c r="I360" i="7"/>
  <c r="H396" i="7"/>
  <c r="I427" i="7"/>
  <c r="H463" i="7"/>
  <c r="I511" i="7"/>
  <c r="I515" i="7"/>
  <c r="I551" i="7"/>
  <c r="I611" i="7"/>
  <c r="I619" i="7"/>
  <c r="I627" i="7"/>
  <c r="I645" i="7"/>
  <c r="I652" i="7"/>
  <c r="I700" i="7"/>
  <c r="I706" i="7"/>
  <c r="I712" i="7"/>
  <c r="I714" i="7"/>
  <c r="H726" i="7"/>
  <c r="I733" i="7"/>
  <c r="H750" i="7"/>
  <c r="H754" i="7"/>
  <c r="I69" i="7"/>
  <c r="H69" i="7"/>
  <c r="I111" i="7"/>
  <c r="H111" i="7"/>
  <c r="H7" i="7"/>
  <c r="H15" i="7"/>
  <c r="H23" i="7"/>
  <c r="H31" i="7"/>
  <c r="H39" i="7"/>
  <c r="I45" i="7"/>
  <c r="H45" i="7"/>
  <c r="I53" i="7"/>
  <c r="H53" i="7"/>
  <c r="H10" i="7"/>
  <c r="H18" i="7"/>
  <c r="H26" i="7"/>
  <c r="H34" i="7"/>
  <c r="H42" i="7"/>
  <c r="I61" i="7"/>
  <c r="H61" i="7"/>
  <c r="I204" i="7"/>
  <c r="H204" i="7"/>
  <c r="H5" i="7"/>
  <c r="H13" i="7"/>
  <c r="H21" i="7"/>
  <c r="H29" i="7"/>
  <c r="H37" i="7"/>
  <c r="H8" i="7"/>
  <c r="H16" i="7"/>
  <c r="H24" i="7"/>
  <c r="H32" i="7"/>
  <c r="H40" i="7"/>
  <c r="I77" i="7"/>
  <c r="H77" i="7"/>
  <c r="I92" i="7"/>
  <c r="H92" i="7"/>
  <c r="H3" i="7"/>
  <c r="H11" i="7"/>
  <c r="H19" i="7"/>
  <c r="H27" i="7"/>
  <c r="H35" i="7"/>
  <c r="I103" i="7"/>
  <c r="H103" i="7"/>
  <c r="H6" i="7"/>
  <c r="H14" i="7"/>
  <c r="H22" i="7"/>
  <c r="H30" i="7"/>
  <c r="H38" i="7"/>
  <c r="I135" i="7"/>
  <c r="H135" i="7"/>
  <c r="H48" i="7"/>
  <c r="H56" i="7"/>
  <c r="H72" i="7"/>
  <c r="H80" i="7"/>
  <c r="I119" i="7"/>
  <c r="H119" i="7"/>
  <c r="I188" i="7"/>
  <c r="H188" i="7"/>
  <c r="H51" i="7"/>
  <c r="H67" i="7"/>
  <c r="H75" i="7"/>
  <c r="H100" i="7"/>
  <c r="H132" i="7"/>
  <c r="H46" i="7"/>
  <c r="H54" i="7"/>
  <c r="H62" i="7"/>
  <c r="H70" i="7"/>
  <c r="H78" i="7"/>
  <c r="H81" i="7"/>
  <c r="I87" i="7"/>
  <c r="H87" i="7"/>
  <c r="I172" i="7"/>
  <c r="H172" i="7"/>
  <c r="H49" i="7"/>
  <c r="H57" i="7"/>
  <c r="H73" i="7"/>
  <c r="I127" i="7"/>
  <c r="H127" i="7"/>
  <c r="H52" i="7"/>
  <c r="H60" i="7"/>
  <c r="I95" i="7"/>
  <c r="H95" i="7"/>
  <c r="I156" i="7"/>
  <c r="H156" i="7"/>
  <c r="I282" i="7"/>
  <c r="H282" i="7"/>
  <c r="I215" i="7"/>
  <c r="H215" i="7"/>
  <c r="I266" i="7"/>
  <c r="H266" i="7"/>
  <c r="I237" i="7"/>
  <c r="H237" i="7"/>
  <c r="I250" i="7"/>
  <c r="H250" i="7"/>
  <c r="H90" i="7"/>
  <c r="H98" i="7"/>
  <c r="H106" i="7"/>
  <c r="H114" i="7"/>
  <c r="H122" i="7"/>
  <c r="H130" i="7"/>
  <c r="I151" i="7"/>
  <c r="H151" i="7"/>
  <c r="I167" i="7"/>
  <c r="H167" i="7"/>
  <c r="I183" i="7"/>
  <c r="H183" i="7"/>
  <c r="I199" i="7"/>
  <c r="H199" i="7"/>
  <c r="H109" i="7"/>
  <c r="I143" i="7"/>
  <c r="H143" i="7"/>
  <c r="H88" i="7"/>
  <c r="H96" i="7"/>
  <c r="H104" i="7"/>
  <c r="H112" i="7"/>
  <c r="H120" i="7"/>
  <c r="H128" i="7"/>
  <c r="H136" i="7"/>
  <c r="H148" i="7"/>
  <c r="H164" i="7"/>
  <c r="H180" i="7"/>
  <c r="H196" i="7"/>
  <c r="H91" i="7"/>
  <c r="H99" i="7"/>
  <c r="H107" i="7"/>
  <c r="H115" i="7"/>
  <c r="H123" i="7"/>
  <c r="H140" i="7"/>
  <c r="I144" i="7"/>
  <c r="H144" i="7"/>
  <c r="H220" i="7"/>
  <c r="I159" i="7"/>
  <c r="H159" i="7"/>
  <c r="I175" i="7"/>
  <c r="H175" i="7"/>
  <c r="I191" i="7"/>
  <c r="H191" i="7"/>
  <c r="I207" i="7"/>
  <c r="H207" i="7"/>
  <c r="I298" i="7"/>
  <c r="H298" i="7"/>
  <c r="I385" i="7"/>
  <c r="H385" i="7"/>
  <c r="I369" i="7"/>
  <c r="H369" i="7"/>
  <c r="I426" i="7"/>
  <c r="H426" i="7"/>
  <c r="H210" i="7"/>
  <c r="H218" i="7"/>
  <c r="I245" i="7"/>
  <c r="H245" i="7"/>
  <c r="I261" i="7"/>
  <c r="H261" i="7"/>
  <c r="I277" i="7"/>
  <c r="H277" i="7"/>
  <c r="I293" i="7"/>
  <c r="H293" i="7"/>
  <c r="I229" i="7"/>
  <c r="H229" i="7"/>
  <c r="I305" i="7"/>
  <c r="H305" i="7"/>
  <c r="I353" i="7"/>
  <c r="H353" i="7"/>
  <c r="H152" i="7"/>
  <c r="H160" i="7"/>
  <c r="H168" i="7"/>
  <c r="H176" i="7"/>
  <c r="H184" i="7"/>
  <c r="H192" i="7"/>
  <c r="H200" i="7"/>
  <c r="H208" i="7"/>
  <c r="H216" i="7"/>
  <c r="I222" i="7"/>
  <c r="H139" i="7"/>
  <c r="H147" i="7"/>
  <c r="H155" i="7"/>
  <c r="H163" i="7"/>
  <c r="H171" i="7"/>
  <c r="H179" i="7"/>
  <c r="H187" i="7"/>
  <c r="H195" i="7"/>
  <c r="H203" i="7"/>
  <c r="H211" i="7"/>
  <c r="H219" i="7"/>
  <c r="H226" i="7"/>
  <c r="I230" i="7"/>
  <c r="H230" i="7"/>
  <c r="H242" i="7"/>
  <c r="H258" i="7"/>
  <c r="H274" i="7"/>
  <c r="H290" i="7"/>
  <c r="I329" i="7"/>
  <c r="H329" i="7"/>
  <c r="I253" i="7"/>
  <c r="H253" i="7"/>
  <c r="I269" i="7"/>
  <c r="H269" i="7"/>
  <c r="I285" i="7"/>
  <c r="H285" i="7"/>
  <c r="I301" i="7"/>
  <c r="H301" i="7"/>
  <c r="H313" i="7"/>
  <c r="I348" i="7"/>
  <c r="H348" i="7"/>
  <c r="I414" i="7"/>
  <c r="H414" i="7"/>
  <c r="I517" i="7"/>
  <c r="H517" i="7"/>
  <c r="I308" i="7"/>
  <c r="H308" i="7"/>
  <c r="I324" i="7"/>
  <c r="H324" i="7"/>
  <c r="I364" i="7"/>
  <c r="H364" i="7"/>
  <c r="I380" i="7"/>
  <c r="H380" i="7"/>
  <c r="I425" i="7"/>
  <c r="H425" i="7"/>
  <c r="I470" i="7"/>
  <c r="H470" i="7"/>
  <c r="H238" i="7"/>
  <c r="H246" i="7"/>
  <c r="H254" i="7"/>
  <c r="H262" i="7"/>
  <c r="H270" i="7"/>
  <c r="H278" i="7"/>
  <c r="H286" i="7"/>
  <c r="H294" i="7"/>
  <c r="H302" i="7"/>
  <c r="I340" i="7"/>
  <c r="H340" i="7"/>
  <c r="H345" i="7"/>
  <c r="H390" i="7"/>
  <c r="H393" i="7"/>
  <c r="I393" i="7"/>
  <c r="H225" i="7"/>
  <c r="H241" i="7"/>
  <c r="H249" i="7"/>
  <c r="H257" i="7"/>
  <c r="H265" i="7"/>
  <c r="H273" i="7"/>
  <c r="H281" i="7"/>
  <c r="H289" i="7"/>
  <c r="H297" i="7"/>
  <c r="I316" i="7"/>
  <c r="H316" i="7"/>
  <c r="H321" i="7"/>
  <c r="H361" i="7"/>
  <c r="H377" i="7"/>
  <c r="I403" i="7"/>
  <c r="H403" i="7"/>
  <c r="I332" i="7"/>
  <c r="H332" i="7"/>
  <c r="I356" i="7"/>
  <c r="H356" i="7"/>
  <c r="I372" i="7"/>
  <c r="H372" i="7"/>
  <c r="I388" i="7"/>
  <c r="H388" i="7"/>
  <c r="I401" i="7"/>
  <c r="H401" i="7"/>
  <c r="H311" i="7"/>
  <c r="H359" i="7"/>
  <c r="H367" i="7"/>
  <c r="H375" i="7"/>
  <c r="H383" i="7"/>
  <c r="I491" i="7"/>
  <c r="H491" i="7"/>
  <c r="H306" i="7"/>
  <c r="H314" i="7"/>
  <c r="H322" i="7"/>
  <c r="H330" i="7"/>
  <c r="H346" i="7"/>
  <c r="H354" i="7"/>
  <c r="H362" i="7"/>
  <c r="H370" i="7"/>
  <c r="H378" i="7"/>
  <c r="H386" i="7"/>
  <c r="I389" i="7"/>
  <c r="I409" i="7"/>
  <c r="H409" i="7"/>
  <c r="H411" i="7"/>
  <c r="H422" i="7"/>
  <c r="H428" i="7"/>
  <c r="H309" i="7"/>
  <c r="H317" i="7"/>
  <c r="H325" i="7"/>
  <c r="I391" i="7"/>
  <c r="H398" i="7"/>
  <c r="I417" i="7"/>
  <c r="H417" i="7"/>
  <c r="I442" i="7"/>
  <c r="H442" i="7"/>
  <c r="I458" i="7"/>
  <c r="H458" i="7"/>
  <c r="I475" i="7"/>
  <c r="H475" i="7"/>
  <c r="I434" i="7"/>
  <c r="H434" i="7"/>
  <c r="I450" i="7"/>
  <c r="H450" i="7"/>
  <c r="I466" i="7"/>
  <c r="H466" i="7"/>
  <c r="H399" i="7"/>
  <c r="H407" i="7"/>
  <c r="H415" i="7"/>
  <c r="H423" i="7"/>
  <c r="I507" i="7"/>
  <c r="H507" i="7"/>
  <c r="I483" i="7"/>
  <c r="H483" i="7"/>
  <c r="H488" i="7"/>
  <c r="H432" i="7"/>
  <c r="H440" i="7"/>
  <c r="H448" i="7"/>
  <c r="H456" i="7"/>
  <c r="H464" i="7"/>
  <c r="H467" i="7"/>
  <c r="I499" i="7"/>
  <c r="H499" i="7"/>
  <c r="H504" i="7"/>
  <c r="I528" i="7"/>
  <c r="H528" i="7"/>
  <c r="H478" i="7"/>
  <c r="H486" i="7"/>
  <c r="H494" i="7"/>
  <c r="H502" i="7"/>
  <c r="I512" i="7"/>
  <c r="H512" i="7"/>
  <c r="I536" i="7"/>
  <c r="H536" i="7"/>
  <c r="I544" i="7"/>
  <c r="H544" i="7"/>
  <c r="H468" i="7"/>
  <c r="I520" i="7"/>
  <c r="H520" i="7"/>
  <c r="H471" i="7"/>
  <c r="H533" i="7"/>
  <c r="I581" i="7"/>
  <c r="H581" i="7"/>
  <c r="H523" i="7"/>
  <c r="H531" i="7"/>
  <c r="H539" i="7"/>
  <c r="H547" i="7"/>
  <c r="I565" i="7"/>
  <c r="H565" i="7"/>
  <c r="I628" i="7"/>
  <c r="H628" i="7"/>
  <c r="H542" i="7"/>
  <c r="H550" i="7"/>
  <c r="H578" i="7"/>
  <c r="I589" i="7"/>
  <c r="H589" i="7"/>
  <c r="H513" i="7"/>
  <c r="H537" i="7"/>
  <c r="H545" i="7"/>
  <c r="H604" i="7"/>
  <c r="H516" i="7"/>
  <c r="H524" i="7"/>
  <c r="H532" i="7"/>
  <c r="H540" i="7"/>
  <c r="H548" i="7"/>
  <c r="I573" i="7"/>
  <c r="H573" i="7"/>
  <c r="I654" i="7"/>
  <c r="H654" i="7"/>
  <c r="I557" i="7"/>
  <c r="H557" i="7"/>
  <c r="I615" i="7"/>
  <c r="H615" i="7"/>
  <c r="I599" i="7"/>
  <c r="H599" i="7"/>
  <c r="H568" i="7"/>
  <c r="H576" i="7"/>
  <c r="H584" i="7"/>
  <c r="H592" i="7"/>
  <c r="I639" i="7"/>
  <c r="H639" i="7"/>
  <c r="H555" i="7"/>
  <c r="H563" i="7"/>
  <c r="H571" i="7"/>
  <c r="H579" i="7"/>
  <c r="H587" i="7"/>
  <c r="I594" i="7"/>
  <c r="H594" i="7"/>
  <c r="H612" i="7"/>
  <c r="I623" i="7"/>
  <c r="H623" i="7"/>
  <c r="H558" i="7"/>
  <c r="H566" i="7"/>
  <c r="H574" i="7"/>
  <c r="H582" i="7"/>
  <c r="H590" i="7"/>
  <c r="I607" i="7"/>
  <c r="H607" i="7"/>
  <c r="H636" i="7"/>
  <c r="I684" i="7"/>
  <c r="H684" i="7"/>
  <c r="I631" i="7"/>
  <c r="H631" i="7"/>
  <c r="I659" i="7"/>
  <c r="H659" i="7"/>
  <c r="I642" i="7"/>
  <c r="H642" i="7"/>
  <c r="I646" i="7"/>
  <c r="H646" i="7"/>
  <c r="H602" i="7"/>
  <c r="H610" i="7"/>
  <c r="H618" i="7"/>
  <c r="H626" i="7"/>
  <c r="H634" i="7"/>
  <c r="H605" i="7"/>
  <c r="H613" i="7"/>
  <c r="H621" i="7"/>
  <c r="H629" i="7"/>
  <c r="H637" i="7"/>
  <c r="H608" i="7"/>
  <c r="H616" i="7"/>
  <c r="H624" i="7"/>
  <c r="H632" i="7"/>
  <c r="H640" i="7"/>
  <c r="H651" i="7"/>
  <c r="I662" i="7"/>
  <c r="H662" i="7"/>
  <c r="H595" i="7"/>
  <c r="H649" i="7"/>
  <c r="H657" i="7"/>
  <c r="H665" i="7"/>
  <c r="H673" i="7"/>
  <c r="H660" i="7"/>
  <c r="H666" i="7"/>
  <c r="H681" i="7"/>
  <c r="I676" i="7"/>
  <c r="H676" i="7"/>
  <c r="I704" i="7"/>
  <c r="H704" i="7"/>
  <c r="I696" i="7"/>
  <c r="H696" i="7"/>
  <c r="H674" i="7"/>
  <c r="H682" i="7"/>
  <c r="I691" i="7"/>
  <c r="H691" i="7"/>
  <c r="H672" i="7"/>
  <c r="H680" i="7"/>
  <c r="H688" i="7"/>
  <c r="H699" i="7"/>
  <c r="I718" i="7"/>
  <c r="H694" i="7"/>
  <c r="H702" i="7"/>
  <c r="H710" i="7"/>
  <c r="H697" i="7"/>
  <c r="H705" i="7"/>
  <c r="H716" i="7"/>
  <c r="I711" i="7"/>
  <c r="H711" i="7"/>
  <c r="H719" i="7"/>
  <c r="I725" i="7"/>
  <c r="I734" i="7"/>
  <c r="H734" i="7"/>
  <c r="I729" i="7"/>
  <c r="H729" i="7"/>
  <c r="I749" i="7"/>
  <c r="H749" i="7"/>
  <c r="I761" i="7"/>
  <c r="H761" i="7"/>
  <c r="I741" i="7"/>
  <c r="H741" i="7"/>
  <c r="H737" i="7"/>
  <c r="H758" i="7"/>
  <c r="I745" i="7"/>
  <c r="H730" i="7"/>
  <c r="I743" i="7"/>
  <c r="I753" i="7"/>
  <c r="H742" i="7"/>
  <c r="I751" i="7"/>
  <c r="I757" i="7"/>
  <c r="H757" i="7"/>
  <c r="H765" i="7"/>
  <c r="AR54" i="3"/>
  <c r="AQ54" i="3"/>
  <c r="AP54" i="3"/>
  <c r="AO54" i="3"/>
  <c r="AN54" i="3"/>
  <c r="BA53" i="3"/>
  <c r="AM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43" i="3"/>
  <c r="AU751" i="3"/>
  <c r="AU759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U1102" i="3"/>
  <c r="AU1103" i="3"/>
  <c r="AU1104" i="3"/>
  <c r="AU1105" i="3"/>
  <c r="AU1106" i="3"/>
  <c r="AU1107" i="3"/>
  <c r="AU1108" i="3"/>
  <c r="AU1109" i="3"/>
  <c r="AU1110" i="3"/>
  <c r="AU1111" i="3"/>
  <c r="AU1112" i="3"/>
  <c r="AU1113" i="3"/>
  <c r="AU1114" i="3"/>
  <c r="AU1115" i="3"/>
  <c r="AU1116" i="3"/>
  <c r="AU1117" i="3"/>
  <c r="AU1118" i="3"/>
  <c r="AU1119" i="3"/>
  <c r="AU1120" i="3"/>
  <c r="AU1121" i="3"/>
  <c r="AU1122" i="3"/>
  <c r="AU1123" i="3"/>
  <c r="AU1124" i="3"/>
  <c r="AU1125" i="3"/>
  <c r="AU1126" i="3"/>
  <c r="AU1127" i="3"/>
  <c r="AU1128" i="3"/>
  <c r="AU1129" i="3"/>
  <c r="AU1130" i="3"/>
  <c r="AU1131" i="3"/>
  <c r="AU1132" i="3"/>
  <c r="AU1133" i="3"/>
  <c r="AU1134" i="3"/>
  <c r="AU1135" i="3"/>
  <c r="AU1136" i="3"/>
  <c r="AU1137" i="3"/>
  <c r="AU1138" i="3"/>
  <c r="AU1139" i="3"/>
  <c r="AU1140" i="3"/>
  <c r="AU1141" i="3"/>
  <c r="AU1142" i="3"/>
  <c r="AU1143" i="3"/>
  <c r="AU1144" i="3"/>
  <c r="AU1145" i="3"/>
  <c r="AU1146" i="3"/>
  <c r="AU1147" i="3"/>
  <c r="AU1148" i="3"/>
  <c r="AU1149" i="3"/>
  <c r="AU1150" i="3"/>
  <c r="AU1151" i="3"/>
  <c r="AU1152" i="3"/>
  <c r="AU1153" i="3"/>
  <c r="AU1154" i="3"/>
  <c r="AU1155" i="3"/>
  <c r="AU1156" i="3"/>
  <c r="AU1157" i="3"/>
  <c r="AU1158" i="3"/>
  <c r="AU1159" i="3"/>
  <c r="AU1160" i="3"/>
  <c r="AU1161" i="3"/>
  <c r="AU1162" i="3"/>
  <c r="AU1163" i="3"/>
  <c r="AU1164" i="3"/>
  <c r="AU1165" i="3"/>
  <c r="AU1166" i="3"/>
  <c r="AU1167" i="3"/>
  <c r="AU1168" i="3"/>
  <c r="AU1169" i="3"/>
  <c r="AU1170" i="3"/>
  <c r="AU1171" i="3"/>
  <c r="AU1172" i="3"/>
  <c r="AU1173" i="3"/>
  <c r="AU1174" i="3"/>
  <c r="AU1175" i="3"/>
  <c r="AU1176" i="3"/>
  <c r="AU1177" i="3"/>
  <c r="AU1178" i="3"/>
  <c r="AU1179" i="3"/>
  <c r="AU1180" i="3"/>
  <c r="AU1181" i="3"/>
  <c r="AU1182" i="3"/>
  <c r="AU1183" i="3"/>
  <c r="AU1184" i="3"/>
  <c r="AU1185" i="3"/>
  <c r="AU1186" i="3"/>
  <c r="AU1187" i="3"/>
  <c r="AU1188" i="3"/>
  <c r="AU1189" i="3"/>
  <c r="AU1190" i="3"/>
  <c r="AU1191" i="3"/>
  <c r="AU1192" i="3"/>
  <c r="AU1193" i="3"/>
  <c r="AU1194" i="3"/>
  <c r="AU1195" i="3"/>
  <c r="AU1196" i="3"/>
  <c r="AU1197" i="3"/>
  <c r="AU1198" i="3"/>
  <c r="AU1199" i="3"/>
  <c r="AU1200" i="3"/>
  <c r="AU1201" i="3"/>
  <c r="AU1202" i="3"/>
  <c r="AU1203" i="3"/>
  <c r="AU1204" i="3"/>
  <c r="AU1205" i="3"/>
  <c r="AU1206" i="3"/>
  <c r="AU1207" i="3"/>
  <c r="AU1208" i="3"/>
  <c r="AU1209" i="3"/>
  <c r="AU1210" i="3"/>
  <c r="AU1211" i="3"/>
  <c r="AU1212" i="3"/>
  <c r="AU1213" i="3"/>
  <c r="AU1214" i="3"/>
  <c r="AU1215" i="3"/>
  <c r="AU1216" i="3"/>
  <c r="AU1217" i="3"/>
  <c r="AU1218" i="3"/>
  <c r="AU1219" i="3"/>
  <c r="AU1220" i="3"/>
  <c r="AU1221" i="3"/>
  <c r="AU1222" i="3"/>
  <c r="AU1223" i="3"/>
  <c r="AU1224" i="3"/>
  <c r="AU1225" i="3"/>
  <c r="AU1226" i="3"/>
  <c r="AU1227" i="3"/>
  <c r="AU1228" i="3"/>
  <c r="AU1229" i="3"/>
  <c r="AU1230" i="3"/>
  <c r="AU1231" i="3"/>
  <c r="AU1232" i="3"/>
  <c r="AU1233" i="3"/>
  <c r="AU1234" i="3"/>
  <c r="AU1235" i="3"/>
  <c r="AU1236" i="3"/>
  <c r="AU1237" i="3"/>
  <c r="AU1238" i="3"/>
  <c r="AU1239" i="3"/>
  <c r="AU1240" i="3"/>
  <c r="AU1241" i="3"/>
  <c r="AU1242" i="3"/>
  <c r="AU1243" i="3"/>
  <c r="AU1244" i="3"/>
  <c r="AU1245" i="3"/>
  <c r="AU1246" i="3"/>
  <c r="AU1247" i="3"/>
  <c r="AU1248" i="3"/>
  <c r="AU1249" i="3"/>
  <c r="AU1250" i="3"/>
  <c r="AU1251" i="3"/>
  <c r="AU1252" i="3"/>
  <c r="AU1253" i="3"/>
  <c r="AU1254" i="3"/>
  <c r="AU1255" i="3"/>
  <c r="AU1256" i="3"/>
  <c r="AU1257" i="3"/>
  <c r="AU1258" i="3"/>
  <c r="AU1259" i="3"/>
  <c r="AU1260" i="3"/>
  <c r="AU1261" i="3"/>
  <c r="AU1262" i="3"/>
  <c r="AU1263" i="3"/>
  <c r="AU1264" i="3"/>
  <c r="AU1265" i="3"/>
  <c r="AU1266" i="3"/>
  <c r="AU1267" i="3"/>
  <c r="AU1268" i="3"/>
  <c r="AU1269" i="3"/>
  <c r="AU1270" i="3"/>
  <c r="AU1271" i="3"/>
  <c r="AU1272" i="3"/>
  <c r="AU1273" i="3"/>
  <c r="AU1274" i="3"/>
  <c r="AU1275" i="3"/>
  <c r="AU1276" i="3"/>
  <c r="AU1277" i="3"/>
  <c r="AU1278" i="3"/>
  <c r="AU1279" i="3"/>
  <c r="AU1280" i="3"/>
  <c r="AU1281" i="3"/>
  <c r="AU1282" i="3"/>
  <c r="AU1283" i="3"/>
  <c r="AU1284" i="3"/>
  <c r="AU1285" i="3"/>
  <c r="AU1286" i="3"/>
  <c r="AU1287" i="3"/>
  <c r="AU1288" i="3"/>
  <c r="AU1289" i="3"/>
  <c r="AU1290" i="3"/>
  <c r="AU1291" i="3"/>
  <c r="AU1292" i="3"/>
  <c r="AU1293" i="3"/>
  <c r="AU1294" i="3"/>
  <c r="AU1295" i="3"/>
  <c r="AU1296" i="3"/>
  <c r="AU1297" i="3"/>
  <c r="AU1298" i="3"/>
  <c r="AU1299" i="3"/>
  <c r="AU1300" i="3"/>
  <c r="AU1301" i="3"/>
  <c r="AU1302" i="3"/>
  <c r="AU1303" i="3"/>
  <c r="AU1304" i="3"/>
  <c r="AU1305" i="3"/>
  <c r="AU1306" i="3"/>
  <c r="AU1307" i="3"/>
  <c r="AU1308" i="3"/>
  <c r="AU1309" i="3"/>
  <c r="AU1310" i="3"/>
  <c r="AU1311" i="3"/>
  <c r="AU1312" i="3"/>
  <c r="AU1313" i="3"/>
  <c r="AU1314" i="3"/>
  <c r="AU1315" i="3"/>
  <c r="AU1316" i="3"/>
  <c r="AU1317" i="3"/>
  <c r="AU1318" i="3"/>
  <c r="AU1319" i="3"/>
  <c r="AU1320" i="3"/>
  <c r="AU1321" i="3"/>
  <c r="AU1322" i="3"/>
  <c r="AU1323" i="3"/>
  <c r="AU1324" i="3"/>
  <c r="AU1325" i="3"/>
  <c r="AU1326" i="3"/>
  <c r="AU1327" i="3"/>
  <c r="AU1328" i="3"/>
  <c r="AU1329" i="3"/>
  <c r="AU1330" i="3"/>
  <c r="AU1331" i="3"/>
  <c r="AU1332" i="3"/>
  <c r="AU1333" i="3"/>
  <c r="AU1334" i="3"/>
  <c r="AU1335" i="3"/>
  <c r="AU1336" i="3"/>
  <c r="AU1337" i="3"/>
  <c r="AU1338" i="3"/>
  <c r="AU1339" i="3"/>
  <c r="AU1340" i="3"/>
  <c r="AU1341" i="3"/>
  <c r="AU1342" i="3"/>
  <c r="AU1343" i="3"/>
  <c r="AU1344" i="3"/>
  <c r="AU1345" i="3"/>
  <c r="AU1346" i="3"/>
  <c r="AU1347" i="3"/>
  <c r="AU1348" i="3"/>
  <c r="AU1349" i="3"/>
  <c r="AU1350" i="3"/>
  <c r="AU1351" i="3"/>
  <c r="AU1352" i="3"/>
  <c r="AU1353" i="3"/>
  <c r="AU1354" i="3"/>
  <c r="AU1355" i="3"/>
  <c r="AU1356" i="3"/>
  <c r="AU1357" i="3"/>
  <c r="AU1358" i="3"/>
  <c r="AU1359" i="3"/>
  <c r="AU1360" i="3"/>
  <c r="AU1361" i="3"/>
  <c r="AU1362" i="3"/>
  <c r="AU1363" i="3"/>
  <c r="AU1364" i="3"/>
  <c r="AU1365" i="3"/>
  <c r="AU1366" i="3"/>
  <c r="AU1367" i="3"/>
  <c r="AU1368" i="3"/>
  <c r="AU1369" i="3"/>
  <c r="AU1370" i="3"/>
  <c r="AU1371" i="3"/>
  <c r="AU1372" i="3"/>
  <c r="AU1373" i="3"/>
  <c r="AU1374" i="3"/>
  <c r="AU1375" i="3"/>
  <c r="AU1376" i="3"/>
  <c r="AU1377" i="3"/>
  <c r="AU1378" i="3"/>
  <c r="AU1379" i="3"/>
  <c r="AU1380" i="3"/>
  <c r="AU1381" i="3"/>
  <c r="AU1382" i="3"/>
  <c r="AU1383" i="3"/>
  <c r="AU1384" i="3"/>
  <c r="AU1385" i="3"/>
  <c r="AU1386" i="3"/>
  <c r="AU1387" i="3"/>
  <c r="AU1388" i="3"/>
  <c r="AU1389" i="3"/>
  <c r="AU1390" i="3"/>
  <c r="AU1391" i="3"/>
  <c r="AU1392" i="3"/>
  <c r="AU1393" i="3"/>
  <c r="AU1394" i="3"/>
  <c r="AU1395" i="3"/>
  <c r="AU1396" i="3"/>
  <c r="AU1397" i="3"/>
  <c r="AU1398" i="3"/>
  <c r="AU1399" i="3"/>
  <c r="AU1400" i="3"/>
  <c r="AU1401" i="3"/>
  <c r="AU1402" i="3"/>
  <c r="AU1403" i="3"/>
  <c r="AU1404" i="3"/>
  <c r="AU1405" i="3"/>
  <c r="AU1406" i="3"/>
  <c r="AU1407" i="3"/>
  <c r="AU1408" i="3"/>
  <c r="AU1409" i="3"/>
  <c r="AU1410" i="3"/>
  <c r="AU1411" i="3"/>
  <c r="AU1412" i="3"/>
  <c r="AU1413" i="3"/>
  <c r="AU1414" i="3"/>
  <c r="AU1415" i="3"/>
  <c r="AU1416" i="3"/>
  <c r="AU1417" i="3"/>
  <c r="AU1418" i="3"/>
  <c r="AU1419" i="3"/>
  <c r="AU1420" i="3"/>
  <c r="AU1421" i="3"/>
  <c r="AU1422" i="3"/>
  <c r="AU1423" i="3"/>
  <c r="AU1424" i="3"/>
  <c r="AU1425" i="3"/>
  <c r="AU1426" i="3"/>
  <c r="AU1427" i="3"/>
  <c r="AU1428" i="3"/>
  <c r="AU1429" i="3"/>
  <c r="AU1430" i="3"/>
  <c r="AU1431" i="3"/>
  <c r="AU1432" i="3"/>
  <c r="AU1433" i="3"/>
  <c r="AU1434" i="3"/>
  <c r="AU1435" i="3"/>
  <c r="AU1436" i="3"/>
  <c r="AU1437" i="3"/>
  <c r="AU1438" i="3"/>
  <c r="AU1439" i="3"/>
  <c r="AU1440" i="3"/>
  <c r="AU1441" i="3"/>
  <c r="AU1442" i="3"/>
  <c r="AU1443" i="3"/>
  <c r="AU1444" i="3"/>
  <c r="AU1445" i="3"/>
  <c r="AU1446" i="3"/>
  <c r="AU1447" i="3"/>
  <c r="AU1448" i="3"/>
  <c r="AU1449" i="3"/>
  <c r="AU1450" i="3"/>
  <c r="AU1451" i="3"/>
  <c r="AU1452" i="3"/>
  <c r="AU1453" i="3"/>
  <c r="AU1454" i="3"/>
  <c r="AU1455" i="3"/>
  <c r="AU1456" i="3"/>
  <c r="AU1457" i="3"/>
  <c r="AU1458" i="3"/>
  <c r="AU1459" i="3"/>
  <c r="AU1460" i="3"/>
  <c r="AU1461" i="3"/>
  <c r="AU1462" i="3"/>
  <c r="AU1463" i="3"/>
  <c r="AU1464" i="3"/>
  <c r="AU1465" i="3"/>
  <c r="AU1466" i="3"/>
  <c r="AU1467" i="3"/>
  <c r="AU1468" i="3"/>
  <c r="AU1469" i="3"/>
  <c r="AU1470" i="3"/>
  <c r="AU1471" i="3"/>
  <c r="AU1472" i="3"/>
  <c r="AU1473" i="3"/>
  <c r="AU1474" i="3"/>
  <c r="AU1475" i="3"/>
  <c r="AU1476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AT1102" i="3"/>
  <c r="AT1103" i="3"/>
  <c r="AT1104" i="3"/>
  <c r="AT1105" i="3"/>
  <c r="AT1106" i="3"/>
  <c r="AT1107" i="3"/>
  <c r="AT1108" i="3"/>
  <c r="AT1109" i="3"/>
  <c r="AT1110" i="3"/>
  <c r="AT1111" i="3"/>
  <c r="AT1112" i="3"/>
  <c r="AT1113" i="3"/>
  <c r="AT1114" i="3"/>
  <c r="AT1115" i="3"/>
  <c r="AT1116" i="3"/>
  <c r="AT1117" i="3"/>
  <c r="AT1118" i="3"/>
  <c r="AT1119" i="3"/>
  <c r="AT1120" i="3"/>
  <c r="AT1121" i="3"/>
  <c r="AT1122" i="3"/>
  <c r="AT1123" i="3"/>
  <c r="AT1124" i="3"/>
  <c r="AT1125" i="3"/>
  <c r="AT1126" i="3"/>
  <c r="AT1127" i="3"/>
  <c r="AT1128" i="3"/>
  <c r="AT1129" i="3"/>
  <c r="AT1130" i="3"/>
  <c r="AT1131" i="3"/>
  <c r="AT1132" i="3"/>
  <c r="AT1133" i="3"/>
  <c r="AT1134" i="3"/>
  <c r="AT1135" i="3"/>
  <c r="AT1136" i="3"/>
  <c r="AT1137" i="3"/>
  <c r="AT1138" i="3"/>
  <c r="AT1139" i="3"/>
  <c r="AT1140" i="3"/>
  <c r="AT1141" i="3"/>
  <c r="AT1142" i="3"/>
  <c r="AT1143" i="3"/>
  <c r="AT1144" i="3"/>
  <c r="AT1145" i="3"/>
  <c r="AT1146" i="3"/>
  <c r="AT1147" i="3"/>
  <c r="AT1148" i="3"/>
  <c r="AT1149" i="3"/>
  <c r="AT1150" i="3"/>
  <c r="AT1151" i="3"/>
  <c r="AT1152" i="3"/>
  <c r="AT1153" i="3"/>
  <c r="AT1154" i="3"/>
  <c r="AT1155" i="3"/>
  <c r="AT1156" i="3"/>
  <c r="AT1157" i="3"/>
  <c r="AT1158" i="3"/>
  <c r="AT1159" i="3"/>
  <c r="AT1160" i="3"/>
  <c r="AT1161" i="3"/>
  <c r="AT1162" i="3"/>
  <c r="AT1163" i="3"/>
  <c r="AT1164" i="3"/>
  <c r="AT1165" i="3"/>
  <c r="AT1166" i="3"/>
  <c r="AT1167" i="3"/>
  <c r="AT1168" i="3"/>
  <c r="AT1169" i="3"/>
  <c r="AT1170" i="3"/>
  <c r="AT1171" i="3"/>
  <c r="AT1172" i="3"/>
  <c r="AT1173" i="3"/>
  <c r="AT1174" i="3"/>
  <c r="AT1175" i="3"/>
  <c r="AT1176" i="3"/>
  <c r="AT1177" i="3"/>
  <c r="AT1178" i="3"/>
  <c r="AT1179" i="3"/>
  <c r="AT1180" i="3"/>
  <c r="AT1181" i="3"/>
  <c r="AT1182" i="3"/>
  <c r="AT1183" i="3"/>
  <c r="AT1184" i="3"/>
  <c r="AT1185" i="3"/>
  <c r="AT1186" i="3"/>
  <c r="AT1187" i="3"/>
  <c r="AT1188" i="3"/>
  <c r="AT1189" i="3"/>
  <c r="AT1190" i="3"/>
  <c r="AT1191" i="3"/>
  <c r="AT1192" i="3"/>
  <c r="AT1193" i="3"/>
  <c r="AT1194" i="3"/>
  <c r="AT1195" i="3"/>
  <c r="AT1196" i="3"/>
  <c r="AT1197" i="3"/>
  <c r="AT1198" i="3"/>
  <c r="AT1199" i="3"/>
  <c r="AT1200" i="3"/>
  <c r="AT1201" i="3"/>
  <c r="AT1202" i="3"/>
  <c r="AT1203" i="3"/>
  <c r="AT1204" i="3"/>
  <c r="AT1205" i="3"/>
  <c r="AT1206" i="3"/>
  <c r="AT1207" i="3"/>
  <c r="AT1208" i="3"/>
  <c r="AT1209" i="3"/>
  <c r="AT1210" i="3"/>
  <c r="AT1211" i="3"/>
  <c r="AT1212" i="3"/>
  <c r="AT1213" i="3"/>
  <c r="AT1214" i="3"/>
  <c r="AT1215" i="3"/>
  <c r="AT1216" i="3"/>
  <c r="AT1217" i="3"/>
  <c r="AT1218" i="3"/>
  <c r="AT1219" i="3"/>
  <c r="AT1220" i="3"/>
  <c r="AT1221" i="3"/>
  <c r="AT1222" i="3"/>
  <c r="AT1223" i="3"/>
  <c r="AT1224" i="3"/>
  <c r="AT1225" i="3"/>
  <c r="AT1226" i="3"/>
  <c r="AT1227" i="3"/>
  <c r="AT1228" i="3"/>
  <c r="AT1229" i="3"/>
  <c r="AT1230" i="3"/>
  <c r="AT1231" i="3"/>
  <c r="AT1232" i="3"/>
  <c r="AT1233" i="3"/>
  <c r="AT1234" i="3"/>
  <c r="AT1235" i="3"/>
  <c r="AT1236" i="3"/>
  <c r="AT1237" i="3"/>
  <c r="AT1238" i="3"/>
  <c r="AT1239" i="3"/>
  <c r="AT1240" i="3"/>
  <c r="AT1241" i="3"/>
  <c r="AT1242" i="3"/>
  <c r="AT1243" i="3"/>
  <c r="AT1244" i="3"/>
  <c r="AT1245" i="3"/>
  <c r="AT1246" i="3"/>
  <c r="AT1247" i="3"/>
  <c r="AT1248" i="3"/>
  <c r="AT1249" i="3"/>
  <c r="AT1250" i="3"/>
  <c r="AT1251" i="3"/>
  <c r="AT1252" i="3"/>
  <c r="AT1253" i="3"/>
  <c r="AT1254" i="3"/>
  <c r="AT1255" i="3"/>
  <c r="AT1256" i="3"/>
  <c r="AT1257" i="3"/>
  <c r="AT1258" i="3"/>
  <c r="AT1259" i="3"/>
  <c r="AT1260" i="3"/>
  <c r="AT1261" i="3"/>
  <c r="AT1262" i="3"/>
  <c r="AT1263" i="3"/>
  <c r="AT1264" i="3"/>
  <c r="AT1265" i="3"/>
  <c r="AT1266" i="3"/>
  <c r="AT1267" i="3"/>
  <c r="AT1268" i="3"/>
  <c r="AT1269" i="3"/>
  <c r="AT1270" i="3"/>
  <c r="AT1271" i="3"/>
  <c r="AT1272" i="3"/>
  <c r="AT1273" i="3"/>
  <c r="AT1274" i="3"/>
  <c r="AT1275" i="3"/>
  <c r="AT1276" i="3"/>
  <c r="AT1277" i="3"/>
  <c r="AT1278" i="3"/>
  <c r="AT1279" i="3"/>
  <c r="AT1280" i="3"/>
  <c r="AT1281" i="3"/>
  <c r="AT1282" i="3"/>
  <c r="AT1283" i="3"/>
  <c r="AT1284" i="3"/>
  <c r="AT1285" i="3"/>
  <c r="AT1286" i="3"/>
  <c r="AT1287" i="3"/>
  <c r="AT1288" i="3"/>
  <c r="AT1289" i="3"/>
  <c r="AT1290" i="3"/>
  <c r="AT1291" i="3"/>
  <c r="AT1292" i="3"/>
  <c r="AT1293" i="3"/>
  <c r="AT1294" i="3"/>
  <c r="AT1295" i="3"/>
  <c r="AT1296" i="3"/>
  <c r="AT1297" i="3"/>
  <c r="AT1298" i="3"/>
  <c r="AT1299" i="3"/>
  <c r="AT1300" i="3"/>
  <c r="AT1301" i="3"/>
  <c r="AT1302" i="3"/>
  <c r="AT1303" i="3"/>
  <c r="AT1304" i="3"/>
  <c r="AT1305" i="3"/>
  <c r="AT1306" i="3"/>
  <c r="AT1307" i="3"/>
  <c r="AT1308" i="3"/>
  <c r="AT1309" i="3"/>
  <c r="AT1310" i="3"/>
  <c r="AT1311" i="3"/>
  <c r="AT1312" i="3"/>
  <c r="AT1313" i="3"/>
  <c r="AT1314" i="3"/>
  <c r="AT1315" i="3"/>
  <c r="AT1316" i="3"/>
  <c r="AT1317" i="3"/>
  <c r="AT1318" i="3"/>
  <c r="AT1319" i="3"/>
  <c r="AT1320" i="3"/>
  <c r="AT1321" i="3"/>
  <c r="AT1322" i="3"/>
  <c r="AT1323" i="3"/>
  <c r="AT1324" i="3"/>
  <c r="AT1325" i="3"/>
  <c r="AT1326" i="3"/>
  <c r="AT1327" i="3"/>
  <c r="AT1328" i="3"/>
  <c r="AT1329" i="3"/>
  <c r="AT1330" i="3"/>
  <c r="AT1331" i="3"/>
  <c r="AT1332" i="3"/>
  <c r="AT1333" i="3"/>
  <c r="AT1334" i="3"/>
  <c r="AT1335" i="3"/>
  <c r="AT1336" i="3"/>
  <c r="AT1337" i="3"/>
  <c r="AT1338" i="3"/>
  <c r="AT1339" i="3"/>
  <c r="AT1340" i="3"/>
  <c r="AT1341" i="3"/>
  <c r="AT1342" i="3"/>
  <c r="AT1343" i="3"/>
  <c r="AT1344" i="3"/>
  <c r="AT1345" i="3"/>
  <c r="AT1346" i="3"/>
  <c r="AT1347" i="3"/>
  <c r="AT1348" i="3"/>
  <c r="AT1349" i="3"/>
  <c r="AT1350" i="3"/>
  <c r="AT1351" i="3"/>
  <c r="AT1352" i="3"/>
  <c r="AT1353" i="3"/>
  <c r="AT1354" i="3"/>
  <c r="AT1355" i="3"/>
  <c r="AT1356" i="3"/>
  <c r="AT1357" i="3"/>
  <c r="AT1358" i="3"/>
  <c r="AT1359" i="3"/>
  <c r="AT1360" i="3"/>
  <c r="AT1361" i="3"/>
  <c r="AT1362" i="3"/>
  <c r="AT1363" i="3"/>
  <c r="AT1364" i="3"/>
  <c r="AT1365" i="3"/>
  <c r="AT1366" i="3"/>
  <c r="AT1367" i="3"/>
  <c r="AT1368" i="3"/>
  <c r="AT1369" i="3"/>
  <c r="AT1370" i="3"/>
  <c r="AT1371" i="3"/>
  <c r="AT1372" i="3"/>
  <c r="AT1373" i="3"/>
  <c r="AT1374" i="3"/>
  <c r="AT1375" i="3"/>
  <c r="AT1376" i="3"/>
  <c r="AT1377" i="3"/>
  <c r="AT1378" i="3"/>
  <c r="AT1379" i="3"/>
  <c r="AT1380" i="3"/>
  <c r="AT1381" i="3"/>
  <c r="AT1382" i="3"/>
  <c r="AT1383" i="3"/>
  <c r="AT1384" i="3"/>
  <c r="AT1385" i="3"/>
  <c r="AT1386" i="3"/>
  <c r="AT1387" i="3"/>
  <c r="AT1388" i="3"/>
  <c r="AT1389" i="3"/>
  <c r="AT1390" i="3"/>
  <c r="AT1391" i="3"/>
  <c r="AT1392" i="3"/>
  <c r="AT1393" i="3"/>
  <c r="AT1394" i="3"/>
  <c r="AT1395" i="3"/>
  <c r="AT1396" i="3"/>
  <c r="AT1397" i="3"/>
  <c r="AT1398" i="3"/>
  <c r="AT1399" i="3"/>
  <c r="AT1400" i="3"/>
  <c r="AT1401" i="3"/>
  <c r="AT1402" i="3"/>
  <c r="AT1403" i="3"/>
  <c r="AT1404" i="3"/>
  <c r="AT1405" i="3"/>
  <c r="AT1406" i="3"/>
  <c r="AT1407" i="3"/>
  <c r="AT1408" i="3"/>
  <c r="AT1409" i="3"/>
  <c r="AT1410" i="3"/>
  <c r="AT1411" i="3"/>
  <c r="AT1412" i="3"/>
  <c r="AT1413" i="3"/>
  <c r="AT1414" i="3"/>
  <c r="AT1415" i="3"/>
  <c r="AT1416" i="3"/>
  <c r="AT1417" i="3"/>
  <c r="AT1418" i="3"/>
  <c r="AT1419" i="3"/>
  <c r="AT1420" i="3"/>
  <c r="AT1421" i="3"/>
  <c r="AT1422" i="3"/>
  <c r="AT1423" i="3"/>
  <c r="AT1424" i="3"/>
  <c r="AT1425" i="3"/>
  <c r="AT1426" i="3"/>
  <c r="AT1427" i="3"/>
  <c r="AT1428" i="3"/>
  <c r="AT1429" i="3"/>
  <c r="AT1430" i="3"/>
  <c r="AT1431" i="3"/>
  <c r="AT1432" i="3"/>
  <c r="AT1433" i="3"/>
  <c r="AT1434" i="3"/>
  <c r="AT1435" i="3"/>
  <c r="AT1436" i="3"/>
  <c r="AT1437" i="3"/>
  <c r="AT1438" i="3"/>
  <c r="AT1439" i="3"/>
  <c r="AT1440" i="3"/>
  <c r="AT1441" i="3"/>
  <c r="AT1442" i="3"/>
  <c r="AT1443" i="3"/>
  <c r="AT1444" i="3"/>
  <c r="AT1445" i="3"/>
  <c r="AT1446" i="3"/>
  <c r="AT1447" i="3"/>
  <c r="AT1448" i="3"/>
  <c r="AT1449" i="3"/>
  <c r="AT1450" i="3"/>
  <c r="AT1451" i="3"/>
  <c r="AT1452" i="3"/>
  <c r="AT1453" i="3"/>
  <c r="AT1454" i="3"/>
  <c r="AT1455" i="3"/>
  <c r="AT1456" i="3"/>
  <c r="AT1457" i="3"/>
  <c r="AT1458" i="3"/>
  <c r="AT1459" i="3"/>
  <c r="AT1460" i="3"/>
  <c r="AT1461" i="3"/>
  <c r="AT1462" i="3"/>
  <c r="AT1463" i="3"/>
  <c r="AT1464" i="3"/>
  <c r="AT1465" i="3"/>
  <c r="AT1466" i="3"/>
  <c r="AT1467" i="3"/>
  <c r="AT1468" i="3"/>
  <c r="AT1469" i="3"/>
  <c r="AT1470" i="3"/>
  <c r="AT1471" i="3"/>
  <c r="AT1472" i="3"/>
  <c r="AT1473" i="3"/>
  <c r="AT1474" i="3"/>
  <c r="AT1475" i="3"/>
  <c r="AT1476" i="3"/>
  <c r="AT54" i="3"/>
  <c r="Q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U739" i="3" s="1"/>
  <c r="AS740" i="3"/>
  <c r="AU740" i="3" s="1"/>
  <c r="AS741" i="3"/>
  <c r="AU741" i="3" s="1"/>
  <c r="AS742" i="3"/>
  <c r="AU742" i="3" s="1"/>
  <c r="AS743" i="3"/>
  <c r="AS744" i="3"/>
  <c r="AU744" i="3" s="1"/>
  <c r="AS745" i="3"/>
  <c r="AU745" i="3" s="1"/>
  <c r="AS746" i="3"/>
  <c r="AU746" i="3" s="1"/>
  <c r="AS747" i="3"/>
  <c r="AU747" i="3" s="1"/>
  <c r="AS748" i="3"/>
  <c r="AU748" i="3" s="1"/>
  <c r="AS749" i="3"/>
  <c r="AU749" i="3" s="1"/>
  <c r="AS750" i="3"/>
  <c r="AU750" i="3" s="1"/>
  <c r="AS751" i="3"/>
  <c r="AS752" i="3"/>
  <c r="AU752" i="3" s="1"/>
  <c r="AS753" i="3"/>
  <c r="AU753" i="3" s="1"/>
  <c r="AS754" i="3"/>
  <c r="AU754" i="3" s="1"/>
  <c r="AS755" i="3"/>
  <c r="AU755" i="3" s="1"/>
  <c r="AS756" i="3"/>
  <c r="AU756" i="3" s="1"/>
  <c r="AS757" i="3"/>
  <c r="AU757" i="3" s="1"/>
  <c r="AS758" i="3"/>
  <c r="AU758" i="3" s="1"/>
  <c r="AS759" i="3"/>
  <c r="AS760" i="3"/>
  <c r="AU760" i="3" s="1"/>
  <c r="AS761" i="3"/>
  <c r="AU761" i="3" s="1"/>
  <c r="AS762" i="3"/>
  <c r="AU762" i="3" s="1"/>
  <c r="AS763" i="3"/>
  <c r="AU763" i="3" s="1"/>
  <c r="AS764" i="3"/>
  <c r="AU764" i="3" s="1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2" i="3"/>
  <c r="AS1103" i="3"/>
  <c r="AS1104" i="3"/>
  <c r="AS1105" i="3"/>
  <c r="AS1106" i="3"/>
  <c r="AS1107" i="3"/>
  <c r="AS1108" i="3"/>
  <c r="AS1109" i="3"/>
  <c r="AS1110" i="3"/>
  <c r="AS1111" i="3"/>
  <c r="AS1112" i="3"/>
  <c r="AS1113" i="3"/>
  <c r="AS1114" i="3"/>
  <c r="AS1115" i="3"/>
  <c r="AS1116" i="3"/>
  <c r="AS1117" i="3"/>
  <c r="AS1118" i="3"/>
  <c r="AS1119" i="3"/>
  <c r="AS1120" i="3"/>
  <c r="AS1121" i="3"/>
  <c r="AS1122" i="3"/>
  <c r="AS1123" i="3"/>
  <c r="AS1124" i="3"/>
  <c r="AS1125" i="3"/>
  <c r="AS1126" i="3"/>
  <c r="AS1127" i="3"/>
  <c r="AS1128" i="3"/>
  <c r="AS1129" i="3"/>
  <c r="AS1130" i="3"/>
  <c r="AS1131" i="3"/>
  <c r="AS1132" i="3"/>
  <c r="AS1133" i="3"/>
  <c r="AS1134" i="3"/>
  <c r="AS1135" i="3"/>
  <c r="AS1136" i="3"/>
  <c r="AS1137" i="3"/>
  <c r="AS1138" i="3"/>
  <c r="AS1139" i="3"/>
  <c r="AS1140" i="3"/>
  <c r="AS1141" i="3"/>
  <c r="AS1142" i="3"/>
  <c r="AS1143" i="3"/>
  <c r="AS1144" i="3"/>
  <c r="AS1145" i="3"/>
  <c r="AS1146" i="3"/>
  <c r="AS1147" i="3"/>
  <c r="AS1148" i="3"/>
  <c r="AS1149" i="3"/>
  <c r="AS1150" i="3"/>
  <c r="AS1151" i="3"/>
  <c r="AS1152" i="3"/>
  <c r="AS1153" i="3"/>
  <c r="AS1154" i="3"/>
  <c r="AS1155" i="3"/>
  <c r="AS1156" i="3"/>
  <c r="AS1157" i="3"/>
  <c r="AS1158" i="3"/>
  <c r="AS1159" i="3"/>
  <c r="AS1160" i="3"/>
  <c r="AS1161" i="3"/>
  <c r="AS1162" i="3"/>
  <c r="AS1163" i="3"/>
  <c r="AS1164" i="3"/>
  <c r="AS1165" i="3"/>
  <c r="AS1166" i="3"/>
  <c r="AS1167" i="3"/>
  <c r="AS1168" i="3"/>
  <c r="AS1169" i="3"/>
  <c r="AS1170" i="3"/>
  <c r="AS1171" i="3"/>
  <c r="AS1172" i="3"/>
  <c r="AS1173" i="3"/>
  <c r="AS1174" i="3"/>
  <c r="AS1175" i="3"/>
  <c r="AS1176" i="3"/>
  <c r="AS1177" i="3"/>
  <c r="AS1178" i="3"/>
  <c r="AS1179" i="3"/>
  <c r="AS1180" i="3"/>
  <c r="AS1181" i="3"/>
  <c r="AS1182" i="3"/>
  <c r="AS1183" i="3"/>
  <c r="AS1184" i="3"/>
  <c r="AS1185" i="3"/>
  <c r="AS1186" i="3"/>
  <c r="AS1187" i="3"/>
  <c r="AS1188" i="3"/>
  <c r="AS1189" i="3"/>
  <c r="AS1190" i="3"/>
  <c r="AS1191" i="3"/>
  <c r="AS1192" i="3"/>
  <c r="AS1193" i="3"/>
  <c r="AS1194" i="3"/>
  <c r="AS1195" i="3"/>
  <c r="AS1196" i="3"/>
  <c r="AS1197" i="3"/>
  <c r="AS1198" i="3"/>
  <c r="AS1199" i="3"/>
  <c r="AS1200" i="3"/>
  <c r="AS1201" i="3"/>
  <c r="AS1202" i="3"/>
  <c r="AS1203" i="3"/>
  <c r="AS1204" i="3"/>
  <c r="AS1205" i="3"/>
  <c r="AS1206" i="3"/>
  <c r="AS1207" i="3"/>
  <c r="AS1208" i="3"/>
  <c r="AS1209" i="3"/>
  <c r="AS1210" i="3"/>
  <c r="AS1211" i="3"/>
  <c r="AS1212" i="3"/>
  <c r="AS1213" i="3"/>
  <c r="AS1214" i="3"/>
  <c r="AS1215" i="3"/>
  <c r="AS1216" i="3"/>
  <c r="AS1217" i="3"/>
  <c r="AS1218" i="3"/>
  <c r="AS1219" i="3"/>
  <c r="AS1220" i="3"/>
  <c r="AS1221" i="3"/>
  <c r="AS1222" i="3"/>
  <c r="AS1223" i="3"/>
  <c r="AS1224" i="3"/>
  <c r="AS1225" i="3"/>
  <c r="AS1226" i="3"/>
  <c r="AS1227" i="3"/>
  <c r="AS1228" i="3"/>
  <c r="AS1229" i="3"/>
  <c r="AS1230" i="3"/>
  <c r="AS1231" i="3"/>
  <c r="AS1232" i="3"/>
  <c r="AS1233" i="3"/>
  <c r="AS1234" i="3"/>
  <c r="AS1235" i="3"/>
  <c r="AS1236" i="3"/>
  <c r="AS1237" i="3"/>
  <c r="AS1238" i="3"/>
  <c r="AS1239" i="3"/>
  <c r="AS1240" i="3"/>
  <c r="AS1241" i="3"/>
  <c r="AS1242" i="3"/>
  <c r="AS1243" i="3"/>
  <c r="AS1244" i="3"/>
  <c r="AS1245" i="3"/>
  <c r="AS1246" i="3"/>
  <c r="AS1247" i="3"/>
  <c r="AS1248" i="3"/>
  <c r="AS1249" i="3"/>
  <c r="AS1250" i="3"/>
  <c r="AS1251" i="3"/>
  <c r="AS1252" i="3"/>
  <c r="AS1253" i="3"/>
  <c r="AS1254" i="3"/>
  <c r="AS1255" i="3"/>
  <c r="AS1256" i="3"/>
  <c r="AS1257" i="3"/>
  <c r="AS1258" i="3"/>
  <c r="AS1259" i="3"/>
  <c r="AS1260" i="3"/>
  <c r="AS1261" i="3"/>
  <c r="AS1262" i="3"/>
  <c r="AS1263" i="3"/>
  <c r="AS1264" i="3"/>
  <c r="AS1265" i="3"/>
  <c r="AS1266" i="3"/>
  <c r="AS1267" i="3"/>
  <c r="AS1268" i="3"/>
  <c r="AS1269" i="3"/>
  <c r="AS1270" i="3"/>
  <c r="AS1271" i="3"/>
  <c r="AS1272" i="3"/>
  <c r="AS1273" i="3"/>
  <c r="AS1274" i="3"/>
  <c r="AS1275" i="3"/>
  <c r="AS1276" i="3"/>
  <c r="AS1277" i="3"/>
  <c r="AS1278" i="3"/>
  <c r="AS1279" i="3"/>
  <c r="AS1280" i="3"/>
  <c r="AS1281" i="3"/>
  <c r="AS1282" i="3"/>
  <c r="AS1283" i="3"/>
  <c r="AS1284" i="3"/>
  <c r="AS1285" i="3"/>
  <c r="AS1286" i="3"/>
  <c r="AS1287" i="3"/>
  <c r="AS1288" i="3"/>
  <c r="AS1289" i="3"/>
  <c r="AS1290" i="3"/>
  <c r="AS1291" i="3"/>
  <c r="AS1292" i="3"/>
  <c r="AS1293" i="3"/>
  <c r="AS1294" i="3"/>
  <c r="AS1295" i="3"/>
  <c r="AS1296" i="3"/>
  <c r="AS1297" i="3"/>
  <c r="AS1298" i="3"/>
  <c r="AS1299" i="3"/>
  <c r="AS1300" i="3"/>
  <c r="AS1301" i="3"/>
  <c r="AS1302" i="3"/>
  <c r="AS1303" i="3"/>
  <c r="AS1304" i="3"/>
  <c r="AS1305" i="3"/>
  <c r="AS1306" i="3"/>
  <c r="AS1307" i="3"/>
  <c r="AS1308" i="3"/>
  <c r="AS1309" i="3"/>
  <c r="AS1310" i="3"/>
  <c r="AS1311" i="3"/>
  <c r="AS1312" i="3"/>
  <c r="AS1313" i="3"/>
  <c r="AS1314" i="3"/>
  <c r="AS1315" i="3"/>
  <c r="AS1316" i="3"/>
  <c r="AS1317" i="3"/>
  <c r="AS1318" i="3"/>
  <c r="AS1319" i="3"/>
  <c r="AS1320" i="3"/>
  <c r="AS1321" i="3"/>
  <c r="AS1322" i="3"/>
  <c r="AS1323" i="3"/>
  <c r="AS1324" i="3"/>
  <c r="AS1325" i="3"/>
  <c r="AS1326" i="3"/>
  <c r="AS1327" i="3"/>
  <c r="AS1328" i="3"/>
  <c r="AS1329" i="3"/>
  <c r="AS1330" i="3"/>
  <c r="AS1331" i="3"/>
  <c r="AS1332" i="3"/>
  <c r="AS1333" i="3"/>
  <c r="AS1334" i="3"/>
  <c r="AS1335" i="3"/>
  <c r="AS1336" i="3"/>
  <c r="AS1337" i="3"/>
  <c r="AS1338" i="3"/>
  <c r="AS1339" i="3"/>
  <c r="AS1340" i="3"/>
  <c r="AS1341" i="3"/>
  <c r="AS1342" i="3"/>
  <c r="AS1343" i="3"/>
  <c r="AS1344" i="3"/>
  <c r="AS1345" i="3"/>
  <c r="AS1346" i="3"/>
  <c r="AS1347" i="3"/>
  <c r="AS1348" i="3"/>
  <c r="AS1349" i="3"/>
  <c r="AS1350" i="3"/>
  <c r="AS1351" i="3"/>
  <c r="AS1352" i="3"/>
  <c r="AS1353" i="3"/>
  <c r="AS1354" i="3"/>
  <c r="AS1355" i="3"/>
  <c r="AS1356" i="3"/>
  <c r="AS1357" i="3"/>
  <c r="AS1358" i="3"/>
  <c r="AS1359" i="3"/>
  <c r="AS1360" i="3"/>
  <c r="AS1361" i="3"/>
  <c r="AS1362" i="3"/>
  <c r="AS1363" i="3"/>
  <c r="AS1364" i="3"/>
  <c r="AS1365" i="3"/>
  <c r="AS1366" i="3"/>
  <c r="AS1367" i="3"/>
  <c r="AS1368" i="3"/>
  <c r="AS1369" i="3"/>
  <c r="AS1370" i="3"/>
  <c r="AS1371" i="3"/>
  <c r="AS1372" i="3"/>
  <c r="AS1373" i="3"/>
  <c r="AS1374" i="3"/>
  <c r="AS1375" i="3"/>
  <c r="AS1376" i="3"/>
  <c r="AS1377" i="3"/>
  <c r="AS1378" i="3"/>
  <c r="AS1379" i="3"/>
  <c r="AS1380" i="3"/>
  <c r="AS1381" i="3"/>
  <c r="AS1382" i="3"/>
  <c r="AS1383" i="3"/>
  <c r="AS1384" i="3"/>
  <c r="AS1385" i="3"/>
  <c r="AS1386" i="3"/>
  <c r="AS1387" i="3"/>
  <c r="AS1388" i="3"/>
  <c r="AS1389" i="3"/>
  <c r="AS1390" i="3"/>
  <c r="AS1391" i="3"/>
  <c r="AS1392" i="3"/>
  <c r="AS1393" i="3"/>
  <c r="AS1394" i="3"/>
  <c r="AS1395" i="3"/>
  <c r="AS1396" i="3"/>
  <c r="AS1397" i="3"/>
  <c r="AS1398" i="3"/>
  <c r="AS1399" i="3"/>
  <c r="AS1400" i="3"/>
  <c r="AS1401" i="3"/>
  <c r="AS1402" i="3"/>
  <c r="AS1403" i="3"/>
  <c r="AS1404" i="3"/>
  <c r="AS1405" i="3"/>
  <c r="AS1406" i="3"/>
  <c r="AS1407" i="3"/>
  <c r="AS1408" i="3"/>
  <c r="AS1409" i="3"/>
  <c r="AS1410" i="3"/>
  <c r="AS1411" i="3"/>
  <c r="AS1412" i="3"/>
  <c r="AS1413" i="3"/>
  <c r="AS1414" i="3"/>
  <c r="AS1415" i="3"/>
  <c r="AS1416" i="3"/>
  <c r="AS1417" i="3"/>
  <c r="AS1418" i="3"/>
  <c r="AS1419" i="3"/>
  <c r="AS1420" i="3"/>
  <c r="AS1421" i="3"/>
  <c r="AS1422" i="3"/>
  <c r="AS1423" i="3"/>
  <c r="AS1424" i="3"/>
  <c r="AS1425" i="3"/>
  <c r="AS1426" i="3"/>
  <c r="AS1427" i="3"/>
  <c r="AS1428" i="3"/>
  <c r="AS1429" i="3"/>
  <c r="AS1430" i="3"/>
  <c r="AS1431" i="3"/>
  <c r="AS1432" i="3"/>
  <c r="AS1433" i="3"/>
  <c r="AS1434" i="3"/>
  <c r="AS1435" i="3"/>
  <c r="AS1436" i="3"/>
  <c r="AS1437" i="3"/>
  <c r="AS1438" i="3"/>
  <c r="AS1439" i="3"/>
  <c r="AS1440" i="3"/>
  <c r="AS1441" i="3"/>
  <c r="AS1442" i="3"/>
  <c r="AS1443" i="3"/>
  <c r="AS1444" i="3"/>
  <c r="AS1445" i="3"/>
  <c r="AS1446" i="3"/>
  <c r="AS1447" i="3"/>
  <c r="AS1448" i="3"/>
  <c r="AS1449" i="3"/>
  <c r="AS1450" i="3"/>
  <c r="AS1451" i="3"/>
  <c r="AS1452" i="3"/>
  <c r="AS1453" i="3"/>
  <c r="AS1454" i="3"/>
  <c r="AS1455" i="3"/>
  <c r="AS1456" i="3"/>
  <c r="AS1457" i="3"/>
  <c r="AS1458" i="3"/>
  <c r="AS1459" i="3"/>
  <c r="AS1460" i="3"/>
  <c r="AS1461" i="3"/>
  <c r="AS1462" i="3"/>
  <c r="AS1463" i="3"/>
  <c r="AS1464" i="3"/>
  <c r="AS1465" i="3"/>
  <c r="AS1466" i="3"/>
  <c r="AS1467" i="3"/>
  <c r="AS1468" i="3"/>
  <c r="AS1469" i="3"/>
  <c r="AS1470" i="3"/>
  <c r="AS1471" i="3"/>
  <c r="AS1472" i="3"/>
  <c r="AS1473" i="3"/>
  <c r="AS1474" i="3"/>
  <c r="AS1475" i="3"/>
  <c r="AS1476" i="3"/>
  <c r="AS54" i="3"/>
  <c r="AU54" i="3" s="1"/>
  <c r="P54" i="3"/>
  <c r="X27" i="3"/>
  <c r="P29" i="3"/>
  <c r="AN28" i="3"/>
  <c r="AM28" i="3"/>
  <c r="AR27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L336" i="3"/>
  <c r="AL337" i="3"/>
  <c r="AL338" i="3"/>
  <c r="AL339" i="3"/>
  <c r="AL340" i="3"/>
  <c r="AL341" i="3"/>
  <c r="AL342" i="3"/>
  <c r="AL343" i="3"/>
  <c r="AL344" i="3"/>
  <c r="AL345" i="3"/>
  <c r="AL346" i="3"/>
  <c r="AL347" i="3"/>
  <c r="AL348" i="3"/>
  <c r="AL349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67" i="3"/>
  <c r="AL368" i="3"/>
  <c r="AL369" i="3"/>
  <c r="AL370" i="3"/>
  <c r="AL371" i="3"/>
  <c r="AL372" i="3"/>
  <c r="AL373" i="3"/>
  <c r="AL374" i="3"/>
  <c r="AL375" i="3"/>
  <c r="AL376" i="3"/>
  <c r="AL377" i="3"/>
  <c r="AL378" i="3"/>
  <c r="AL379" i="3"/>
  <c r="AL380" i="3"/>
  <c r="AL381" i="3"/>
  <c r="AL382" i="3"/>
  <c r="AL383" i="3"/>
  <c r="AL384" i="3"/>
  <c r="AL385" i="3"/>
  <c r="AL386" i="3"/>
  <c r="AL387" i="3"/>
  <c r="AL388" i="3"/>
  <c r="AL389" i="3"/>
  <c r="AL390" i="3"/>
  <c r="AL391" i="3"/>
  <c r="AL392" i="3"/>
  <c r="AL393" i="3"/>
  <c r="AL394" i="3"/>
  <c r="AL395" i="3"/>
  <c r="AL396" i="3"/>
  <c r="AL397" i="3"/>
  <c r="AL398" i="3"/>
  <c r="AL399" i="3"/>
  <c r="AL400" i="3"/>
  <c r="AL401" i="3"/>
  <c r="AL402" i="3"/>
  <c r="AL403" i="3"/>
  <c r="AL404" i="3"/>
  <c r="AL405" i="3"/>
  <c r="AL406" i="3"/>
  <c r="AL407" i="3"/>
  <c r="AL408" i="3"/>
  <c r="AL409" i="3"/>
  <c r="AL410" i="3"/>
  <c r="AL411" i="3"/>
  <c r="AL412" i="3"/>
  <c r="AL413" i="3"/>
  <c r="AL414" i="3"/>
  <c r="AL415" i="3"/>
  <c r="AL416" i="3"/>
  <c r="AL417" i="3"/>
  <c r="AL418" i="3"/>
  <c r="AL419" i="3"/>
  <c r="AL420" i="3"/>
  <c r="AL421" i="3"/>
  <c r="AL422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35" i="3"/>
  <c r="AL436" i="3"/>
  <c r="AL437" i="3"/>
  <c r="AL438" i="3"/>
  <c r="AL439" i="3"/>
  <c r="AL440" i="3"/>
  <c r="AL441" i="3"/>
  <c r="AL442" i="3"/>
  <c r="AL443" i="3"/>
  <c r="AL444" i="3"/>
  <c r="AL445" i="3"/>
  <c r="AL446" i="3"/>
  <c r="AL447" i="3"/>
  <c r="AL448" i="3"/>
  <c r="AL449" i="3"/>
  <c r="AL450" i="3"/>
  <c r="AL451" i="3"/>
  <c r="AL452" i="3"/>
  <c r="AL453" i="3"/>
  <c r="AL454" i="3"/>
  <c r="AL455" i="3"/>
  <c r="AL456" i="3"/>
  <c r="AL457" i="3"/>
  <c r="AL458" i="3"/>
  <c r="AL459" i="3"/>
  <c r="AL460" i="3"/>
  <c r="AL461" i="3"/>
  <c r="AL462" i="3"/>
  <c r="AL463" i="3"/>
  <c r="AL464" i="3"/>
  <c r="AL465" i="3"/>
  <c r="AL466" i="3"/>
  <c r="AL467" i="3"/>
  <c r="AL468" i="3"/>
  <c r="AL469" i="3"/>
  <c r="AL470" i="3"/>
  <c r="AL471" i="3"/>
  <c r="AL472" i="3"/>
  <c r="AL473" i="3"/>
  <c r="AL474" i="3"/>
  <c r="AL475" i="3"/>
  <c r="AL476" i="3"/>
  <c r="AL477" i="3"/>
  <c r="AL478" i="3"/>
  <c r="AL479" i="3"/>
  <c r="AL480" i="3"/>
  <c r="AL481" i="3"/>
  <c r="AL482" i="3"/>
  <c r="AL483" i="3"/>
  <c r="AL484" i="3"/>
  <c r="AL485" i="3"/>
  <c r="AL486" i="3"/>
  <c r="AL487" i="3"/>
  <c r="AL488" i="3"/>
  <c r="AL489" i="3"/>
  <c r="AL490" i="3"/>
  <c r="AL491" i="3"/>
  <c r="AL492" i="3"/>
  <c r="AL493" i="3"/>
  <c r="AL494" i="3"/>
  <c r="AL495" i="3"/>
  <c r="AL496" i="3"/>
  <c r="AL497" i="3"/>
  <c r="AL498" i="3"/>
  <c r="AL499" i="3"/>
  <c r="AL500" i="3"/>
  <c r="AL501" i="3"/>
  <c r="AL502" i="3"/>
  <c r="AL503" i="3"/>
  <c r="AL504" i="3"/>
  <c r="AL505" i="3"/>
  <c r="AL506" i="3"/>
  <c r="AL507" i="3"/>
  <c r="AL508" i="3"/>
  <c r="AL509" i="3"/>
  <c r="AL510" i="3"/>
  <c r="AL511" i="3"/>
  <c r="AL512" i="3"/>
  <c r="AL513" i="3"/>
  <c r="AL514" i="3"/>
  <c r="AL515" i="3"/>
  <c r="AL516" i="3"/>
  <c r="AL517" i="3"/>
  <c r="AL518" i="3"/>
  <c r="AL519" i="3"/>
  <c r="AL520" i="3"/>
  <c r="AL521" i="3"/>
  <c r="AL522" i="3"/>
  <c r="AL523" i="3"/>
  <c r="AL524" i="3"/>
  <c r="AL525" i="3"/>
  <c r="AL526" i="3"/>
  <c r="AL527" i="3"/>
  <c r="AL528" i="3"/>
  <c r="AL529" i="3"/>
  <c r="AL530" i="3"/>
  <c r="AL531" i="3"/>
  <c r="AL532" i="3"/>
  <c r="AL533" i="3"/>
  <c r="AL534" i="3"/>
  <c r="AL535" i="3"/>
  <c r="AL536" i="3"/>
  <c r="AL537" i="3"/>
  <c r="AL538" i="3"/>
  <c r="AL539" i="3"/>
  <c r="AL540" i="3"/>
  <c r="AL541" i="3"/>
  <c r="AL542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66" i="3"/>
  <c r="AL567" i="3"/>
  <c r="AL568" i="3"/>
  <c r="AL569" i="3"/>
  <c r="AL570" i="3"/>
  <c r="AL571" i="3"/>
  <c r="AL572" i="3"/>
  <c r="AL573" i="3"/>
  <c r="AL574" i="3"/>
  <c r="AL575" i="3"/>
  <c r="AL576" i="3"/>
  <c r="AL577" i="3"/>
  <c r="AL578" i="3"/>
  <c r="AL579" i="3"/>
  <c r="AL580" i="3"/>
  <c r="AL581" i="3"/>
  <c r="AL582" i="3"/>
  <c r="AL583" i="3"/>
  <c r="AL584" i="3"/>
  <c r="AL585" i="3"/>
  <c r="AL586" i="3"/>
  <c r="AL587" i="3"/>
  <c r="AL588" i="3"/>
  <c r="AL589" i="3"/>
  <c r="AL590" i="3"/>
  <c r="AL591" i="3"/>
  <c r="AL592" i="3"/>
  <c r="AL593" i="3"/>
  <c r="AL594" i="3"/>
  <c r="AL595" i="3"/>
  <c r="AL596" i="3"/>
  <c r="AL597" i="3"/>
  <c r="AL598" i="3"/>
  <c r="AL599" i="3"/>
  <c r="AL600" i="3"/>
  <c r="AL601" i="3"/>
  <c r="AL602" i="3"/>
  <c r="AL603" i="3"/>
  <c r="AL604" i="3"/>
  <c r="AL605" i="3"/>
  <c r="AL606" i="3"/>
  <c r="AL607" i="3"/>
  <c r="AL608" i="3"/>
  <c r="AL609" i="3"/>
  <c r="AL610" i="3"/>
  <c r="AL611" i="3"/>
  <c r="AL612" i="3"/>
  <c r="AL613" i="3"/>
  <c r="AL614" i="3"/>
  <c r="AL615" i="3"/>
  <c r="AL616" i="3"/>
  <c r="AL617" i="3"/>
  <c r="AL618" i="3"/>
  <c r="AL619" i="3"/>
  <c r="AL620" i="3"/>
  <c r="AL621" i="3"/>
  <c r="AL622" i="3"/>
  <c r="AL623" i="3"/>
  <c r="AL624" i="3"/>
  <c r="AL625" i="3"/>
  <c r="AL626" i="3"/>
  <c r="AL627" i="3"/>
  <c r="AL628" i="3"/>
  <c r="AL629" i="3"/>
  <c r="AL630" i="3"/>
  <c r="AL631" i="3"/>
  <c r="AL632" i="3"/>
  <c r="AL633" i="3"/>
  <c r="AL634" i="3"/>
  <c r="AL635" i="3"/>
  <c r="AL636" i="3"/>
  <c r="AL637" i="3"/>
  <c r="AL638" i="3"/>
  <c r="AL639" i="3"/>
  <c r="AL640" i="3"/>
  <c r="AL641" i="3"/>
  <c r="AL642" i="3"/>
  <c r="AL643" i="3"/>
  <c r="AL644" i="3"/>
  <c r="AL645" i="3"/>
  <c r="AL646" i="3"/>
  <c r="AL647" i="3"/>
  <c r="AL648" i="3"/>
  <c r="AL649" i="3"/>
  <c r="AL650" i="3"/>
  <c r="AL651" i="3"/>
  <c r="AL652" i="3"/>
  <c r="AL653" i="3"/>
  <c r="AL654" i="3"/>
  <c r="AL655" i="3"/>
  <c r="AL656" i="3"/>
  <c r="AL657" i="3"/>
  <c r="AL658" i="3"/>
  <c r="AL659" i="3"/>
  <c r="AL660" i="3"/>
  <c r="AL661" i="3"/>
  <c r="AL662" i="3"/>
  <c r="AL663" i="3"/>
  <c r="AL664" i="3"/>
  <c r="AL665" i="3"/>
  <c r="AL666" i="3"/>
  <c r="AL667" i="3"/>
  <c r="AL668" i="3"/>
  <c r="AL669" i="3"/>
  <c r="AL670" i="3"/>
  <c r="AL671" i="3"/>
  <c r="AL672" i="3"/>
  <c r="AL673" i="3"/>
  <c r="AL674" i="3"/>
  <c r="AL675" i="3"/>
  <c r="AL676" i="3"/>
  <c r="AL677" i="3"/>
  <c r="AL678" i="3"/>
  <c r="AL679" i="3"/>
  <c r="AL680" i="3"/>
  <c r="AL681" i="3"/>
  <c r="AL682" i="3"/>
  <c r="AL683" i="3"/>
  <c r="AL684" i="3"/>
  <c r="AL685" i="3"/>
  <c r="AL686" i="3"/>
  <c r="AL687" i="3"/>
  <c r="AL688" i="3"/>
  <c r="AL689" i="3"/>
  <c r="AL690" i="3"/>
  <c r="AL691" i="3"/>
  <c r="AL692" i="3"/>
  <c r="AL693" i="3"/>
  <c r="AL694" i="3"/>
  <c r="AL695" i="3"/>
  <c r="AL696" i="3"/>
  <c r="AL697" i="3"/>
  <c r="AL698" i="3"/>
  <c r="AL699" i="3"/>
  <c r="AL700" i="3"/>
  <c r="AL701" i="3"/>
  <c r="AL702" i="3"/>
  <c r="AL703" i="3"/>
  <c r="AL704" i="3"/>
  <c r="AL705" i="3"/>
  <c r="AL706" i="3"/>
  <c r="AL707" i="3"/>
  <c r="AL708" i="3"/>
  <c r="AL709" i="3"/>
  <c r="AL710" i="3"/>
  <c r="AL711" i="3"/>
  <c r="AL712" i="3"/>
  <c r="AL713" i="3"/>
  <c r="AL714" i="3"/>
  <c r="AL715" i="3"/>
  <c r="AL716" i="3"/>
  <c r="AL717" i="3"/>
  <c r="AL718" i="3"/>
  <c r="AL719" i="3"/>
  <c r="AL720" i="3"/>
  <c r="AL721" i="3"/>
  <c r="AL722" i="3"/>
  <c r="AL723" i="3"/>
  <c r="AL724" i="3"/>
  <c r="AL725" i="3"/>
  <c r="AL726" i="3"/>
  <c r="AL727" i="3"/>
  <c r="AL728" i="3"/>
  <c r="AL729" i="3"/>
  <c r="AL730" i="3"/>
  <c r="AL731" i="3"/>
  <c r="AL732" i="3"/>
  <c r="AL733" i="3"/>
  <c r="AL734" i="3"/>
  <c r="AL735" i="3"/>
  <c r="AL736" i="3"/>
  <c r="AL737" i="3"/>
  <c r="AL738" i="3"/>
  <c r="AL739" i="3"/>
  <c r="AL740" i="3"/>
  <c r="AL741" i="3"/>
  <c r="AL742" i="3"/>
  <c r="AL743" i="3"/>
  <c r="AL744" i="3"/>
  <c r="AL745" i="3"/>
  <c r="AL746" i="3"/>
  <c r="AL747" i="3"/>
  <c r="AL748" i="3"/>
  <c r="AL749" i="3"/>
  <c r="AL750" i="3"/>
  <c r="AL751" i="3"/>
  <c r="AL752" i="3"/>
  <c r="AL753" i="3"/>
  <c r="AL754" i="3"/>
  <c r="AL755" i="3"/>
  <c r="AL756" i="3"/>
  <c r="AL757" i="3"/>
  <c r="AL758" i="3"/>
  <c r="AL759" i="3"/>
  <c r="AL760" i="3"/>
  <c r="AL761" i="3"/>
  <c r="AL762" i="3"/>
  <c r="AL763" i="3"/>
  <c r="AL764" i="3"/>
  <c r="AL765" i="3"/>
  <c r="AL766" i="3"/>
  <c r="AL767" i="3"/>
  <c r="AL768" i="3"/>
  <c r="AL769" i="3"/>
  <c r="AL770" i="3"/>
  <c r="AL771" i="3"/>
  <c r="AL772" i="3"/>
  <c r="AL773" i="3"/>
  <c r="AL774" i="3"/>
  <c r="AL775" i="3"/>
  <c r="AL776" i="3"/>
  <c r="AL777" i="3"/>
  <c r="AL778" i="3"/>
  <c r="AL779" i="3"/>
  <c r="AL780" i="3"/>
  <c r="AL781" i="3"/>
  <c r="AL782" i="3"/>
  <c r="AL783" i="3"/>
  <c r="AL784" i="3"/>
  <c r="AL785" i="3"/>
  <c r="AL786" i="3"/>
  <c r="AL787" i="3"/>
  <c r="AL788" i="3"/>
  <c r="AL789" i="3"/>
  <c r="AL790" i="3"/>
  <c r="AL791" i="3"/>
  <c r="AL792" i="3"/>
  <c r="AL793" i="3"/>
  <c r="AL794" i="3"/>
  <c r="AL795" i="3"/>
  <c r="AL796" i="3"/>
  <c r="AL797" i="3"/>
  <c r="AL798" i="3"/>
  <c r="AL799" i="3"/>
  <c r="AL800" i="3"/>
  <c r="AL801" i="3"/>
  <c r="AL802" i="3"/>
  <c r="AL803" i="3"/>
  <c r="AL804" i="3"/>
  <c r="AL805" i="3"/>
  <c r="AL806" i="3"/>
  <c r="AL807" i="3"/>
  <c r="AL808" i="3"/>
  <c r="AL809" i="3"/>
  <c r="AL810" i="3"/>
  <c r="AL811" i="3"/>
  <c r="AL812" i="3"/>
  <c r="AL813" i="3"/>
  <c r="AL814" i="3"/>
  <c r="AL815" i="3"/>
  <c r="AL816" i="3"/>
  <c r="AL817" i="3"/>
  <c r="AL818" i="3"/>
  <c r="AL819" i="3"/>
  <c r="AL820" i="3"/>
  <c r="AL821" i="3"/>
  <c r="AL822" i="3"/>
  <c r="AL823" i="3"/>
  <c r="AL824" i="3"/>
  <c r="AL825" i="3"/>
  <c r="AL826" i="3"/>
  <c r="AL827" i="3"/>
  <c r="AL828" i="3"/>
  <c r="AL829" i="3"/>
  <c r="AL830" i="3"/>
  <c r="AL831" i="3"/>
  <c r="AL832" i="3"/>
  <c r="AL833" i="3"/>
  <c r="AL834" i="3"/>
  <c r="AL835" i="3"/>
  <c r="AL836" i="3"/>
  <c r="AL837" i="3"/>
  <c r="AL838" i="3"/>
  <c r="AL839" i="3"/>
  <c r="AL840" i="3"/>
  <c r="AL841" i="3"/>
  <c r="AL842" i="3"/>
  <c r="AL843" i="3"/>
  <c r="AL844" i="3"/>
  <c r="AL845" i="3"/>
  <c r="AL846" i="3"/>
  <c r="AL847" i="3"/>
  <c r="AL848" i="3"/>
  <c r="AL849" i="3"/>
  <c r="AL850" i="3"/>
  <c r="AL851" i="3"/>
  <c r="AL852" i="3"/>
  <c r="AL853" i="3"/>
  <c r="AL854" i="3"/>
  <c r="AL855" i="3"/>
  <c r="AL856" i="3"/>
  <c r="AL857" i="3"/>
  <c r="AL858" i="3"/>
  <c r="AL859" i="3"/>
  <c r="AL860" i="3"/>
  <c r="AL861" i="3"/>
  <c r="AL862" i="3"/>
  <c r="AL863" i="3"/>
  <c r="AL864" i="3"/>
  <c r="AL865" i="3"/>
  <c r="AL866" i="3"/>
  <c r="AL867" i="3"/>
  <c r="AL868" i="3"/>
  <c r="AL869" i="3"/>
  <c r="AL870" i="3"/>
  <c r="AL871" i="3"/>
  <c r="AL872" i="3"/>
  <c r="AL873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886" i="3"/>
  <c r="AL887" i="3"/>
  <c r="AL888" i="3"/>
  <c r="AL889" i="3"/>
  <c r="AL890" i="3"/>
  <c r="AL891" i="3"/>
  <c r="AL892" i="3"/>
  <c r="AL893" i="3"/>
  <c r="AL894" i="3"/>
  <c r="AL895" i="3"/>
  <c r="AL896" i="3"/>
  <c r="AL897" i="3"/>
  <c r="AL898" i="3"/>
  <c r="AL899" i="3"/>
  <c r="AL900" i="3"/>
  <c r="AL901" i="3"/>
  <c r="AL902" i="3"/>
  <c r="AL903" i="3"/>
  <c r="AL904" i="3"/>
  <c r="AL905" i="3"/>
  <c r="AL906" i="3"/>
  <c r="AL907" i="3"/>
  <c r="AL908" i="3"/>
  <c r="AL909" i="3"/>
  <c r="AL910" i="3"/>
  <c r="AL911" i="3"/>
  <c r="AL912" i="3"/>
  <c r="AL913" i="3"/>
  <c r="AL914" i="3"/>
  <c r="AL915" i="3"/>
  <c r="AL916" i="3"/>
  <c r="AL917" i="3"/>
  <c r="AL918" i="3"/>
  <c r="AL919" i="3"/>
  <c r="AL920" i="3"/>
  <c r="AL921" i="3"/>
  <c r="AL922" i="3"/>
  <c r="AL923" i="3"/>
  <c r="AL924" i="3"/>
  <c r="AL925" i="3"/>
  <c r="AL926" i="3"/>
  <c r="AL927" i="3"/>
  <c r="AL928" i="3"/>
  <c r="AL929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1" i="3"/>
  <c r="AL962" i="3"/>
  <c r="AL963" i="3"/>
  <c r="AL964" i="3"/>
  <c r="AL965" i="3"/>
  <c r="AL966" i="3"/>
  <c r="AL967" i="3"/>
  <c r="AL968" i="3"/>
  <c r="AL969" i="3"/>
  <c r="AL970" i="3"/>
  <c r="AL971" i="3"/>
  <c r="AL972" i="3"/>
  <c r="AL973" i="3"/>
  <c r="AL974" i="3"/>
  <c r="AL975" i="3"/>
  <c r="AL976" i="3"/>
  <c r="AL977" i="3"/>
  <c r="AL978" i="3"/>
  <c r="AL979" i="3"/>
  <c r="AL980" i="3"/>
  <c r="AL981" i="3"/>
  <c r="AL982" i="3"/>
  <c r="AL983" i="3"/>
  <c r="AL984" i="3"/>
  <c r="AL985" i="3"/>
  <c r="AL986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L1002" i="3"/>
  <c r="AL1003" i="3"/>
  <c r="AL1004" i="3"/>
  <c r="AL1005" i="3"/>
  <c r="AL1006" i="3"/>
  <c r="AL1007" i="3"/>
  <c r="AL1008" i="3"/>
  <c r="AL1009" i="3"/>
  <c r="AL1010" i="3"/>
  <c r="AL1011" i="3"/>
  <c r="AL1012" i="3"/>
  <c r="AL1013" i="3"/>
  <c r="AL1014" i="3"/>
  <c r="AL1015" i="3"/>
  <c r="AL1016" i="3"/>
  <c r="AL1017" i="3"/>
  <c r="AL1018" i="3"/>
  <c r="AL1019" i="3"/>
  <c r="AL1020" i="3"/>
  <c r="AL1021" i="3"/>
  <c r="AL1022" i="3"/>
  <c r="AL1023" i="3"/>
  <c r="AL1024" i="3"/>
  <c r="AL1025" i="3"/>
  <c r="AL1026" i="3"/>
  <c r="AL1027" i="3"/>
  <c r="AL1028" i="3"/>
  <c r="AL1029" i="3"/>
  <c r="AL1030" i="3"/>
  <c r="AL1031" i="3"/>
  <c r="AL1032" i="3"/>
  <c r="AL1033" i="3"/>
  <c r="AL1034" i="3"/>
  <c r="AL1035" i="3"/>
  <c r="AL1036" i="3"/>
  <c r="AL1037" i="3"/>
  <c r="AL1038" i="3"/>
  <c r="AL1039" i="3"/>
  <c r="AL1040" i="3"/>
  <c r="AL1041" i="3"/>
  <c r="AL1042" i="3"/>
  <c r="AL1043" i="3"/>
  <c r="AL1044" i="3"/>
  <c r="AL1045" i="3"/>
  <c r="AL1046" i="3"/>
  <c r="AL1047" i="3"/>
  <c r="AL1048" i="3"/>
  <c r="AL1049" i="3"/>
  <c r="AL1050" i="3"/>
  <c r="AL1051" i="3"/>
  <c r="AL1052" i="3"/>
  <c r="AL1053" i="3"/>
  <c r="AL1054" i="3"/>
  <c r="AL1055" i="3"/>
  <c r="AL1056" i="3"/>
  <c r="AL1057" i="3"/>
  <c r="AL1058" i="3"/>
  <c r="AL1059" i="3"/>
  <c r="AL1060" i="3"/>
  <c r="AL1061" i="3"/>
  <c r="AL1062" i="3"/>
  <c r="AL1063" i="3"/>
  <c r="AL1064" i="3"/>
  <c r="AL1065" i="3"/>
  <c r="AL1066" i="3"/>
  <c r="AL1067" i="3"/>
  <c r="AL1068" i="3"/>
  <c r="AL1069" i="3"/>
  <c r="AL1070" i="3"/>
  <c r="AL1071" i="3"/>
  <c r="AL1072" i="3"/>
  <c r="AL1073" i="3"/>
  <c r="AL1074" i="3"/>
  <c r="AL1075" i="3"/>
  <c r="AL1076" i="3"/>
  <c r="AL1077" i="3"/>
  <c r="AL1078" i="3"/>
  <c r="AL1079" i="3"/>
  <c r="AL1080" i="3"/>
  <c r="AL1081" i="3"/>
  <c r="AL1082" i="3"/>
  <c r="AL1083" i="3"/>
  <c r="AL1084" i="3"/>
  <c r="AL1085" i="3"/>
  <c r="AL1086" i="3"/>
  <c r="AL1087" i="3"/>
  <c r="AL1088" i="3"/>
  <c r="AL1089" i="3"/>
  <c r="AL1090" i="3"/>
  <c r="AL1091" i="3"/>
  <c r="AL1092" i="3"/>
  <c r="AL1093" i="3"/>
  <c r="AL1094" i="3"/>
  <c r="AL1095" i="3"/>
  <c r="AL1096" i="3"/>
  <c r="AL1097" i="3"/>
  <c r="AL1098" i="3"/>
  <c r="AL1099" i="3"/>
  <c r="AL1100" i="3"/>
  <c r="AL1101" i="3"/>
  <c r="AL1102" i="3"/>
  <c r="AL1103" i="3"/>
  <c r="AL1104" i="3"/>
  <c r="AL1105" i="3"/>
  <c r="AL1106" i="3"/>
  <c r="AL1107" i="3"/>
  <c r="AL1108" i="3"/>
  <c r="AL1109" i="3"/>
  <c r="AL1110" i="3"/>
  <c r="AL1111" i="3"/>
  <c r="AL1112" i="3"/>
  <c r="AL1113" i="3"/>
  <c r="AL1114" i="3"/>
  <c r="AL1115" i="3"/>
  <c r="AL1116" i="3"/>
  <c r="AL1117" i="3"/>
  <c r="AL1118" i="3"/>
  <c r="AL1119" i="3"/>
  <c r="AL1120" i="3"/>
  <c r="AL1121" i="3"/>
  <c r="AL1122" i="3"/>
  <c r="AL1123" i="3"/>
  <c r="AL1124" i="3"/>
  <c r="AL1125" i="3"/>
  <c r="AL1126" i="3"/>
  <c r="AL1127" i="3"/>
  <c r="AL1128" i="3"/>
  <c r="AL1129" i="3"/>
  <c r="AL1130" i="3"/>
  <c r="AL1131" i="3"/>
  <c r="AL1132" i="3"/>
  <c r="AL1133" i="3"/>
  <c r="AL1134" i="3"/>
  <c r="AL1135" i="3"/>
  <c r="AL1136" i="3"/>
  <c r="AL1137" i="3"/>
  <c r="AL1138" i="3"/>
  <c r="AL1139" i="3"/>
  <c r="AL1140" i="3"/>
  <c r="AL1141" i="3"/>
  <c r="AL1142" i="3"/>
  <c r="AL1143" i="3"/>
  <c r="AL1144" i="3"/>
  <c r="AL1145" i="3"/>
  <c r="AL1146" i="3"/>
  <c r="AL1147" i="3"/>
  <c r="AL1148" i="3"/>
  <c r="AL1149" i="3"/>
  <c r="AL1150" i="3"/>
  <c r="AL1151" i="3"/>
  <c r="AL1152" i="3"/>
  <c r="AL1153" i="3"/>
  <c r="AL1154" i="3"/>
  <c r="AL1155" i="3"/>
  <c r="AL1156" i="3"/>
  <c r="AL1157" i="3"/>
  <c r="AL1158" i="3"/>
  <c r="AL1159" i="3"/>
  <c r="AL1160" i="3"/>
  <c r="AL1161" i="3"/>
  <c r="AL1162" i="3"/>
  <c r="AL1163" i="3"/>
  <c r="AL1164" i="3"/>
  <c r="AL1165" i="3"/>
  <c r="AL1166" i="3"/>
  <c r="AL1167" i="3"/>
  <c r="AL1168" i="3"/>
  <c r="AL1169" i="3"/>
  <c r="AL1170" i="3"/>
  <c r="AL1171" i="3"/>
  <c r="AL1172" i="3"/>
  <c r="AL1173" i="3"/>
  <c r="AL1174" i="3"/>
  <c r="AL1175" i="3"/>
  <c r="AL1176" i="3"/>
  <c r="AL1177" i="3"/>
  <c r="AL1178" i="3"/>
  <c r="AL1179" i="3"/>
  <c r="AL1180" i="3"/>
  <c r="AL1181" i="3"/>
  <c r="AL1182" i="3"/>
  <c r="AL1183" i="3"/>
  <c r="AL1184" i="3"/>
  <c r="AL1185" i="3"/>
  <c r="AL1186" i="3"/>
  <c r="AL1187" i="3"/>
  <c r="AL1188" i="3"/>
  <c r="AL1189" i="3"/>
  <c r="AL1190" i="3"/>
  <c r="AL1191" i="3"/>
  <c r="AL1192" i="3"/>
  <c r="AL1193" i="3"/>
  <c r="AL1194" i="3"/>
  <c r="AL1195" i="3"/>
  <c r="AL1196" i="3"/>
  <c r="AL1197" i="3"/>
  <c r="AL1198" i="3"/>
  <c r="AL1199" i="3"/>
  <c r="AL1200" i="3"/>
  <c r="AL1201" i="3"/>
  <c r="AL1202" i="3"/>
  <c r="AL1203" i="3"/>
  <c r="AL1204" i="3"/>
  <c r="AL1205" i="3"/>
  <c r="AL1206" i="3"/>
  <c r="AL1207" i="3"/>
  <c r="AL1208" i="3"/>
  <c r="AL1209" i="3"/>
  <c r="AL1210" i="3"/>
  <c r="AL1211" i="3"/>
  <c r="AL1212" i="3"/>
  <c r="AL1213" i="3"/>
  <c r="AL1214" i="3"/>
  <c r="AL1215" i="3"/>
  <c r="AL1216" i="3"/>
  <c r="AL1217" i="3"/>
  <c r="AL1218" i="3"/>
  <c r="AL1219" i="3"/>
  <c r="AL1220" i="3"/>
  <c r="AL1221" i="3"/>
  <c r="AL1222" i="3"/>
  <c r="AL1223" i="3"/>
  <c r="AL1224" i="3"/>
  <c r="AL1225" i="3"/>
  <c r="AL1226" i="3"/>
  <c r="AL1227" i="3"/>
  <c r="AL1228" i="3"/>
  <c r="AL1229" i="3"/>
  <c r="AL1230" i="3"/>
  <c r="AL1231" i="3"/>
  <c r="AL1232" i="3"/>
  <c r="AL1233" i="3"/>
  <c r="AL1234" i="3"/>
  <c r="AL1235" i="3"/>
  <c r="AL1236" i="3"/>
  <c r="AL1237" i="3"/>
  <c r="AL1238" i="3"/>
  <c r="AL1239" i="3"/>
  <c r="AL1240" i="3"/>
  <c r="AL1241" i="3"/>
  <c r="AL1242" i="3"/>
  <c r="AL1243" i="3"/>
  <c r="AL1244" i="3"/>
  <c r="AL1245" i="3"/>
  <c r="AL1246" i="3"/>
  <c r="AL1247" i="3"/>
  <c r="AL1248" i="3"/>
  <c r="AL1249" i="3"/>
  <c r="AL1250" i="3"/>
  <c r="AL1251" i="3"/>
  <c r="AL1252" i="3"/>
  <c r="AL1253" i="3"/>
  <c r="AL1254" i="3"/>
  <c r="AL1255" i="3"/>
  <c r="AL1256" i="3"/>
  <c r="AL1257" i="3"/>
  <c r="AL1258" i="3"/>
  <c r="AL1259" i="3"/>
  <c r="AL1260" i="3"/>
  <c r="AL1261" i="3"/>
  <c r="AL1262" i="3"/>
  <c r="AL1263" i="3"/>
  <c r="AL1264" i="3"/>
  <c r="AL1265" i="3"/>
  <c r="AL1266" i="3"/>
  <c r="AL1267" i="3"/>
  <c r="AL1268" i="3"/>
  <c r="AL1269" i="3"/>
  <c r="AL1270" i="3"/>
  <c r="AL1271" i="3"/>
  <c r="AL1272" i="3"/>
  <c r="AL1273" i="3"/>
  <c r="AL1274" i="3"/>
  <c r="AL1275" i="3"/>
  <c r="AL1276" i="3"/>
  <c r="AL1277" i="3"/>
  <c r="AL1278" i="3"/>
  <c r="AL1279" i="3"/>
  <c r="AL1280" i="3"/>
  <c r="AL1281" i="3"/>
  <c r="AL1282" i="3"/>
  <c r="AL1283" i="3"/>
  <c r="AL1284" i="3"/>
  <c r="AL1285" i="3"/>
  <c r="AL1286" i="3"/>
  <c r="AL1287" i="3"/>
  <c r="AL1288" i="3"/>
  <c r="AL1289" i="3"/>
  <c r="AL1290" i="3"/>
  <c r="AL1291" i="3"/>
  <c r="AL1292" i="3"/>
  <c r="AL1293" i="3"/>
  <c r="AL1294" i="3"/>
  <c r="AL1295" i="3"/>
  <c r="AL1296" i="3"/>
  <c r="AL1297" i="3"/>
  <c r="AL1298" i="3"/>
  <c r="AL1299" i="3"/>
  <c r="AL1300" i="3"/>
  <c r="AL1301" i="3"/>
  <c r="AL1302" i="3"/>
  <c r="AL1303" i="3"/>
  <c r="AL1304" i="3"/>
  <c r="AL1305" i="3"/>
  <c r="AL1306" i="3"/>
  <c r="AL1307" i="3"/>
  <c r="AL1308" i="3"/>
  <c r="AL1309" i="3"/>
  <c r="AL1310" i="3"/>
  <c r="AL1311" i="3"/>
  <c r="AL1312" i="3"/>
  <c r="AL1313" i="3"/>
  <c r="AL1314" i="3"/>
  <c r="AL1315" i="3"/>
  <c r="AL1316" i="3"/>
  <c r="AL1317" i="3"/>
  <c r="AL1318" i="3"/>
  <c r="AL1319" i="3"/>
  <c r="AL1320" i="3"/>
  <c r="AL1321" i="3"/>
  <c r="AL1322" i="3"/>
  <c r="AL1323" i="3"/>
  <c r="AL1324" i="3"/>
  <c r="AL1325" i="3"/>
  <c r="AL1326" i="3"/>
  <c r="AL1327" i="3"/>
  <c r="AL1328" i="3"/>
  <c r="AL1329" i="3"/>
  <c r="AL1330" i="3"/>
  <c r="AL1331" i="3"/>
  <c r="AL1332" i="3"/>
  <c r="AL1333" i="3"/>
  <c r="AL1334" i="3"/>
  <c r="AL1335" i="3"/>
  <c r="AL1336" i="3"/>
  <c r="AL1337" i="3"/>
  <c r="AL1338" i="3"/>
  <c r="AL1339" i="3"/>
  <c r="AL1340" i="3"/>
  <c r="AL1341" i="3"/>
  <c r="AL1342" i="3"/>
  <c r="AL1343" i="3"/>
  <c r="AL1344" i="3"/>
  <c r="AL1345" i="3"/>
  <c r="AL1346" i="3"/>
  <c r="AL1347" i="3"/>
  <c r="AL1348" i="3"/>
  <c r="AL1349" i="3"/>
  <c r="AL1350" i="3"/>
  <c r="AL1351" i="3"/>
  <c r="AL1352" i="3"/>
  <c r="AL1353" i="3"/>
  <c r="AL1354" i="3"/>
  <c r="AL1355" i="3"/>
  <c r="AL1356" i="3"/>
  <c r="AL1357" i="3"/>
  <c r="AL1358" i="3"/>
  <c r="AL1359" i="3"/>
  <c r="AL1360" i="3"/>
  <c r="AL1361" i="3"/>
  <c r="AL1362" i="3"/>
  <c r="AL1363" i="3"/>
  <c r="AL1364" i="3"/>
  <c r="AL1365" i="3"/>
  <c r="AL1366" i="3"/>
  <c r="AL1367" i="3"/>
  <c r="AL1368" i="3"/>
  <c r="AL1369" i="3"/>
  <c r="AL1370" i="3"/>
  <c r="AL1371" i="3"/>
  <c r="AL1372" i="3"/>
  <c r="AL1373" i="3"/>
  <c r="AL1374" i="3"/>
  <c r="AL1375" i="3"/>
  <c r="AL1376" i="3"/>
  <c r="AL1377" i="3"/>
  <c r="AL1378" i="3"/>
  <c r="AL1379" i="3"/>
  <c r="AL1380" i="3"/>
  <c r="AL1381" i="3"/>
  <c r="AL1382" i="3"/>
  <c r="AL1383" i="3"/>
  <c r="AL1384" i="3"/>
  <c r="AL1385" i="3"/>
  <c r="AL1386" i="3"/>
  <c r="AL1387" i="3"/>
  <c r="AL1388" i="3"/>
  <c r="AL1389" i="3"/>
  <c r="AL1390" i="3"/>
  <c r="AL1391" i="3"/>
  <c r="AL1392" i="3"/>
  <c r="AL1393" i="3"/>
  <c r="AL1394" i="3"/>
  <c r="AL1395" i="3"/>
  <c r="AL1396" i="3"/>
  <c r="AL1397" i="3"/>
  <c r="AL1398" i="3"/>
  <c r="AL1399" i="3"/>
  <c r="AL1400" i="3"/>
  <c r="AL1401" i="3"/>
  <c r="AL1402" i="3"/>
  <c r="AL1403" i="3"/>
  <c r="AL1404" i="3"/>
  <c r="AL1405" i="3"/>
  <c r="AL1406" i="3"/>
  <c r="AL1407" i="3"/>
  <c r="AL1408" i="3"/>
  <c r="AL1409" i="3"/>
  <c r="AL1410" i="3"/>
  <c r="AL1411" i="3"/>
  <c r="AL1412" i="3"/>
  <c r="AL1413" i="3"/>
  <c r="AL1414" i="3"/>
  <c r="AL1415" i="3"/>
  <c r="AL1416" i="3"/>
  <c r="AL1417" i="3"/>
  <c r="AL1418" i="3"/>
  <c r="AL1419" i="3"/>
  <c r="AL1420" i="3"/>
  <c r="AL1421" i="3"/>
  <c r="AL1422" i="3"/>
  <c r="AL1423" i="3"/>
  <c r="AL1424" i="3"/>
  <c r="AL1425" i="3"/>
  <c r="AL1426" i="3"/>
  <c r="AL1427" i="3"/>
  <c r="AL1428" i="3"/>
  <c r="AL1429" i="3"/>
  <c r="AL1430" i="3"/>
  <c r="AL1431" i="3"/>
  <c r="AL1432" i="3"/>
  <c r="AL1433" i="3"/>
  <c r="AL1434" i="3"/>
  <c r="AL1435" i="3"/>
  <c r="AL1436" i="3"/>
  <c r="AL1437" i="3"/>
  <c r="AL1438" i="3"/>
  <c r="AL1439" i="3"/>
  <c r="AL1440" i="3"/>
  <c r="AL1441" i="3"/>
  <c r="AL1442" i="3"/>
  <c r="AL1443" i="3"/>
  <c r="AL1444" i="3"/>
  <c r="AL1445" i="3"/>
  <c r="AL1446" i="3"/>
  <c r="AL1447" i="3"/>
  <c r="AL1448" i="3"/>
  <c r="AL1449" i="3"/>
  <c r="AL1450" i="3"/>
  <c r="AL1451" i="3"/>
  <c r="AL1452" i="3"/>
  <c r="AL1453" i="3"/>
  <c r="AL1454" i="3"/>
  <c r="AL1455" i="3"/>
  <c r="AL1456" i="3"/>
  <c r="AL1457" i="3"/>
  <c r="AL1458" i="3"/>
  <c r="AL1459" i="3"/>
  <c r="AL1460" i="3"/>
  <c r="AL1461" i="3"/>
  <c r="AL1462" i="3"/>
  <c r="AL1463" i="3"/>
  <c r="AL1464" i="3"/>
  <c r="AL1465" i="3"/>
  <c r="AL1466" i="3"/>
  <c r="AL1467" i="3"/>
  <c r="AL1468" i="3"/>
  <c r="AL1469" i="3"/>
  <c r="AL1470" i="3"/>
  <c r="AL1471" i="3"/>
  <c r="AL1472" i="3"/>
  <c r="AL1473" i="3"/>
  <c r="AL1474" i="3"/>
  <c r="AL1475" i="3"/>
  <c r="AL1476" i="3"/>
  <c r="AL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28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760" i="3"/>
  <c r="AJ761" i="3"/>
  <c r="AJ762" i="3"/>
  <c r="AJ763" i="3"/>
  <c r="AJ764" i="3"/>
  <c r="AJ765" i="3"/>
  <c r="AJ766" i="3"/>
  <c r="AJ767" i="3"/>
  <c r="AJ768" i="3"/>
  <c r="AJ769" i="3"/>
  <c r="AJ770" i="3"/>
  <c r="AJ771" i="3"/>
  <c r="AJ772" i="3"/>
  <c r="AJ773" i="3"/>
  <c r="AJ774" i="3"/>
  <c r="AJ775" i="3"/>
  <c r="AJ776" i="3"/>
  <c r="AJ777" i="3"/>
  <c r="AJ778" i="3"/>
  <c r="AJ779" i="3"/>
  <c r="AJ780" i="3"/>
  <c r="AJ781" i="3"/>
  <c r="AJ782" i="3"/>
  <c r="AJ783" i="3"/>
  <c r="AJ784" i="3"/>
  <c r="AJ785" i="3"/>
  <c r="AJ786" i="3"/>
  <c r="AJ787" i="3"/>
  <c r="AJ788" i="3"/>
  <c r="AJ789" i="3"/>
  <c r="AJ790" i="3"/>
  <c r="AJ791" i="3"/>
  <c r="AJ792" i="3"/>
  <c r="AJ793" i="3"/>
  <c r="AJ794" i="3"/>
  <c r="AJ795" i="3"/>
  <c r="AJ796" i="3"/>
  <c r="AJ797" i="3"/>
  <c r="AJ798" i="3"/>
  <c r="AJ799" i="3"/>
  <c r="AJ800" i="3"/>
  <c r="AJ801" i="3"/>
  <c r="AJ802" i="3"/>
  <c r="AJ803" i="3"/>
  <c r="AJ804" i="3"/>
  <c r="AJ805" i="3"/>
  <c r="AJ806" i="3"/>
  <c r="AJ807" i="3"/>
  <c r="AJ808" i="3"/>
  <c r="AJ809" i="3"/>
  <c r="AJ810" i="3"/>
  <c r="AJ811" i="3"/>
  <c r="AJ812" i="3"/>
  <c r="AJ813" i="3"/>
  <c r="AJ814" i="3"/>
  <c r="AJ815" i="3"/>
  <c r="AJ816" i="3"/>
  <c r="AJ817" i="3"/>
  <c r="AJ818" i="3"/>
  <c r="AJ819" i="3"/>
  <c r="AJ820" i="3"/>
  <c r="AJ821" i="3"/>
  <c r="AJ822" i="3"/>
  <c r="AJ823" i="3"/>
  <c r="AJ824" i="3"/>
  <c r="AJ825" i="3"/>
  <c r="AJ826" i="3"/>
  <c r="AJ827" i="3"/>
  <c r="AJ828" i="3"/>
  <c r="AJ829" i="3"/>
  <c r="AJ830" i="3"/>
  <c r="AJ831" i="3"/>
  <c r="AJ832" i="3"/>
  <c r="AJ833" i="3"/>
  <c r="AJ834" i="3"/>
  <c r="AJ835" i="3"/>
  <c r="AJ836" i="3"/>
  <c r="AJ837" i="3"/>
  <c r="AJ838" i="3"/>
  <c r="AJ839" i="3"/>
  <c r="AJ840" i="3"/>
  <c r="AJ841" i="3"/>
  <c r="AJ842" i="3"/>
  <c r="AJ843" i="3"/>
  <c r="AJ844" i="3"/>
  <c r="AJ845" i="3"/>
  <c r="AJ846" i="3"/>
  <c r="AJ847" i="3"/>
  <c r="AJ848" i="3"/>
  <c r="AJ849" i="3"/>
  <c r="AJ850" i="3"/>
  <c r="AJ851" i="3"/>
  <c r="AJ852" i="3"/>
  <c r="AJ853" i="3"/>
  <c r="AJ854" i="3"/>
  <c r="AJ855" i="3"/>
  <c r="AJ856" i="3"/>
  <c r="AJ857" i="3"/>
  <c r="AJ858" i="3"/>
  <c r="AJ859" i="3"/>
  <c r="AJ860" i="3"/>
  <c r="AJ861" i="3"/>
  <c r="AJ862" i="3"/>
  <c r="AJ863" i="3"/>
  <c r="AJ864" i="3"/>
  <c r="AJ865" i="3"/>
  <c r="AJ866" i="3"/>
  <c r="AJ867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976" i="3"/>
  <c r="AJ977" i="3"/>
  <c r="AJ978" i="3"/>
  <c r="AJ979" i="3"/>
  <c r="AJ980" i="3"/>
  <c r="AJ981" i="3"/>
  <c r="AJ982" i="3"/>
  <c r="AJ983" i="3"/>
  <c r="AJ984" i="3"/>
  <c r="AJ985" i="3"/>
  <c r="AJ986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J1002" i="3"/>
  <c r="AJ1003" i="3"/>
  <c r="AJ1004" i="3"/>
  <c r="AJ1005" i="3"/>
  <c r="AJ1006" i="3"/>
  <c r="AJ1007" i="3"/>
  <c r="AJ1008" i="3"/>
  <c r="AJ1009" i="3"/>
  <c r="AJ1010" i="3"/>
  <c r="AJ1011" i="3"/>
  <c r="AJ1012" i="3"/>
  <c r="AJ1013" i="3"/>
  <c r="AJ1014" i="3"/>
  <c r="AJ1015" i="3"/>
  <c r="AJ1016" i="3"/>
  <c r="AJ1017" i="3"/>
  <c r="AJ1018" i="3"/>
  <c r="AJ1019" i="3"/>
  <c r="AJ1020" i="3"/>
  <c r="AJ1021" i="3"/>
  <c r="AJ1022" i="3"/>
  <c r="AJ1023" i="3"/>
  <c r="AJ1024" i="3"/>
  <c r="AJ1025" i="3"/>
  <c r="AJ1026" i="3"/>
  <c r="AJ1027" i="3"/>
  <c r="AJ1028" i="3"/>
  <c r="AJ1029" i="3"/>
  <c r="AJ1030" i="3"/>
  <c r="AJ1031" i="3"/>
  <c r="AJ1032" i="3"/>
  <c r="AJ1033" i="3"/>
  <c r="AJ1034" i="3"/>
  <c r="AJ1035" i="3"/>
  <c r="AJ1036" i="3"/>
  <c r="AJ1037" i="3"/>
  <c r="AJ1038" i="3"/>
  <c r="AJ1039" i="3"/>
  <c r="AJ1040" i="3"/>
  <c r="AJ1041" i="3"/>
  <c r="AJ1042" i="3"/>
  <c r="AJ1043" i="3"/>
  <c r="AJ1044" i="3"/>
  <c r="AJ1045" i="3"/>
  <c r="AJ1046" i="3"/>
  <c r="AJ1047" i="3"/>
  <c r="AJ1048" i="3"/>
  <c r="AJ1049" i="3"/>
  <c r="AJ1050" i="3"/>
  <c r="AJ1051" i="3"/>
  <c r="AJ1052" i="3"/>
  <c r="AJ1053" i="3"/>
  <c r="AJ1054" i="3"/>
  <c r="AJ1055" i="3"/>
  <c r="AJ1056" i="3"/>
  <c r="AJ1057" i="3"/>
  <c r="AJ1058" i="3"/>
  <c r="AJ1059" i="3"/>
  <c r="AJ1060" i="3"/>
  <c r="AJ1061" i="3"/>
  <c r="AJ1062" i="3"/>
  <c r="AJ1063" i="3"/>
  <c r="AJ1064" i="3"/>
  <c r="AJ1065" i="3"/>
  <c r="AJ1066" i="3"/>
  <c r="AJ1067" i="3"/>
  <c r="AJ1068" i="3"/>
  <c r="AJ1069" i="3"/>
  <c r="AJ1070" i="3"/>
  <c r="AJ1071" i="3"/>
  <c r="AJ1072" i="3"/>
  <c r="AJ1073" i="3"/>
  <c r="AJ1074" i="3"/>
  <c r="AJ1075" i="3"/>
  <c r="AJ1076" i="3"/>
  <c r="AJ1077" i="3"/>
  <c r="AJ1078" i="3"/>
  <c r="AJ1079" i="3"/>
  <c r="AJ1080" i="3"/>
  <c r="AJ1081" i="3"/>
  <c r="AJ1082" i="3"/>
  <c r="AJ1083" i="3"/>
  <c r="AJ1084" i="3"/>
  <c r="AJ1085" i="3"/>
  <c r="AJ1086" i="3"/>
  <c r="AJ1087" i="3"/>
  <c r="AJ1088" i="3"/>
  <c r="AJ1089" i="3"/>
  <c r="AJ1090" i="3"/>
  <c r="AJ1091" i="3"/>
  <c r="AJ1092" i="3"/>
  <c r="AJ1093" i="3"/>
  <c r="AJ1094" i="3"/>
  <c r="AJ1095" i="3"/>
  <c r="AJ1096" i="3"/>
  <c r="AJ1097" i="3"/>
  <c r="AJ1098" i="3"/>
  <c r="AJ1099" i="3"/>
  <c r="AJ1100" i="3"/>
  <c r="AJ1101" i="3"/>
  <c r="AJ1102" i="3"/>
  <c r="AJ1103" i="3"/>
  <c r="AJ1104" i="3"/>
  <c r="AJ1105" i="3"/>
  <c r="AJ1106" i="3"/>
  <c r="AJ1107" i="3"/>
  <c r="AJ1108" i="3"/>
  <c r="AJ1109" i="3"/>
  <c r="AJ1110" i="3"/>
  <c r="AJ1111" i="3"/>
  <c r="AJ1112" i="3"/>
  <c r="AJ1113" i="3"/>
  <c r="AJ1114" i="3"/>
  <c r="AJ1115" i="3"/>
  <c r="AJ1116" i="3"/>
  <c r="AJ1117" i="3"/>
  <c r="AJ1118" i="3"/>
  <c r="AJ1119" i="3"/>
  <c r="AJ1120" i="3"/>
  <c r="AJ1121" i="3"/>
  <c r="AJ1122" i="3"/>
  <c r="AJ1123" i="3"/>
  <c r="AJ1124" i="3"/>
  <c r="AJ1125" i="3"/>
  <c r="AJ1126" i="3"/>
  <c r="AJ1127" i="3"/>
  <c r="AJ1128" i="3"/>
  <c r="AJ1129" i="3"/>
  <c r="AJ1130" i="3"/>
  <c r="AJ1131" i="3"/>
  <c r="AJ1132" i="3"/>
  <c r="AJ1133" i="3"/>
  <c r="AJ1134" i="3"/>
  <c r="AJ1135" i="3"/>
  <c r="AJ1136" i="3"/>
  <c r="AJ1137" i="3"/>
  <c r="AJ1138" i="3"/>
  <c r="AJ1139" i="3"/>
  <c r="AJ1140" i="3"/>
  <c r="AJ1141" i="3"/>
  <c r="AJ1142" i="3"/>
  <c r="AJ1143" i="3"/>
  <c r="AJ1144" i="3"/>
  <c r="AJ1145" i="3"/>
  <c r="AJ1146" i="3"/>
  <c r="AJ1147" i="3"/>
  <c r="AJ1148" i="3"/>
  <c r="AJ1149" i="3"/>
  <c r="AJ1150" i="3"/>
  <c r="AJ1151" i="3"/>
  <c r="AJ1152" i="3"/>
  <c r="AJ1153" i="3"/>
  <c r="AJ1154" i="3"/>
  <c r="AJ1155" i="3"/>
  <c r="AJ1156" i="3"/>
  <c r="AJ1157" i="3"/>
  <c r="AJ1158" i="3"/>
  <c r="AJ1159" i="3"/>
  <c r="AJ1160" i="3"/>
  <c r="AJ1161" i="3"/>
  <c r="AJ1162" i="3"/>
  <c r="AJ1163" i="3"/>
  <c r="AJ1164" i="3"/>
  <c r="AJ1165" i="3"/>
  <c r="AJ1166" i="3"/>
  <c r="AJ1167" i="3"/>
  <c r="AJ1168" i="3"/>
  <c r="AJ1169" i="3"/>
  <c r="AJ1170" i="3"/>
  <c r="AJ1171" i="3"/>
  <c r="AJ1172" i="3"/>
  <c r="AJ1173" i="3"/>
  <c r="AJ1174" i="3"/>
  <c r="AJ1175" i="3"/>
  <c r="AJ1176" i="3"/>
  <c r="AJ1177" i="3"/>
  <c r="AJ1178" i="3"/>
  <c r="AJ1179" i="3"/>
  <c r="AJ1180" i="3"/>
  <c r="AJ1181" i="3"/>
  <c r="AJ1182" i="3"/>
  <c r="AJ1183" i="3"/>
  <c r="AJ1184" i="3"/>
  <c r="AJ1185" i="3"/>
  <c r="AJ1186" i="3"/>
  <c r="AJ1187" i="3"/>
  <c r="AJ1188" i="3"/>
  <c r="AJ1189" i="3"/>
  <c r="AJ1190" i="3"/>
  <c r="AJ1191" i="3"/>
  <c r="AJ1192" i="3"/>
  <c r="AJ1193" i="3"/>
  <c r="AJ1194" i="3"/>
  <c r="AJ1195" i="3"/>
  <c r="AJ1196" i="3"/>
  <c r="AJ1197" i="3"/>
  <c r="AJ1198" i="3"/>
  <c r="AJ1199" i="3"/>
  <c r="AJ1200" i="3"/>
  <c r="AJ1201" i="3"/>
  <c r="AJ1202" i="3"/>
  <c r="AJ1203" i="3"/>
  <c r="AJ1204" i="3"/>
  <c r="AJ1205" i="3"/>
  <c r="AJ1206" i="3"/>
  <c r="AJ1207" i="3"/>
  <c r="AJ1208" i="3"/>
  <c r="AJ1209" i="3"/>
  <c r="AJ1210" i="3"/>
  <c r="AJ1211" i="3"/>
  <c r="AJ1212" i="3"/>
  <c r="AJ1213" i="3"/>
  <c r="AJ1214" i="3"/>
  <c r="AJ1215" i="3"/>
  <c r="AJ1216" i="3"/>
  <c r="AJ1217" i="3"/>
  <c r="AJ1218" i="3"/>
  <c r="AJ1219" i="3"/>
  <c r="AJ1220" i="3"/>
  <c r="AJ1221" i="3"/>
  <c r="AJ1222" i="3"/>
  <c r="AJ1223" i="3"/>
  <c r="AJ1224" i="3"/>
  <c r="AJ1225" i="3"/>
  <c r="AJ1226" i="3"/>
  <c r="AJ1227" i="3"/>
  <c r="AJ1228" i="3"/>
  <c r="AJ1229" i="3"/>
  <c r="AJ1230" i="3"/>
  <c r="AJ1231" i="3"/>
  <c r="AJ1232" i="3"/>
  <c r="AJ1233" i="3"/>
  <c r="AJ1234" i="3"/>
  <c r="AJ1235" i="3"/>
  <c r="AJ1236" i="3"/>
  <c r="AJ1237" i="3"/>
  <c r="AJ1238" i="3"/>
  <c r="AJ1239" i="3"/>
  <c r="AJ1240" i="3"/>
  <c r="AJ1241" i="3"/>
  <c r="AJ1242" i="3"/>
  <c r="AJ1243" i="3"/>
  <c r="AJ1244" i="3"/>
  <c r="AJ1245" i="3"/>
  <c r="AJ1246" i="3"/>
  <c r="AJ1247" i="3"/>
  <c r="AJ1248" i="3"/>
  <c r="AJ1249" i="3"/>
  <c r="AJ1250" i="3"/>
  <c r="AJ1251" i="3"/>
  <c r="AJ1252" i="3"/>
  <c r="AJ1253" i="3"/>
  <c r="AJ1254" i="3"/>
  <c r="AJ1255" i="3"/>
  <c r="AJ1256" i="3"/>
  <c r="AJ1257" i="3"/>
  <c r="AJ1258" i="3"/>
  <c r="AJ1259" i="3"/>
  <c r="AJ1260" i="3"/>
  <c r="AJ1261" i="3"/>
  <c r="AJ1262" i="3"/>
  <c r="AJ1263" i="3"/>
  <c r="AJ1264" i="3"/>
  <c r="AJ1265" i="3"/>
  <c r="AJ1266" i="3"/>
  <c r="AJ1267" i="3"/>
  <c r="AJ1268" i="3"/>
  <c r="AJ1269" i="3"/>
  <c r="AJ1270" i="3"/>
  <c r="AJ1271" i="3"/>
  <c r="AJ1272" i="3"/>
  <c r="AJ1273" i="3"/>
  <c r="AJ1274" i="3"/>
  <c r="AJ1275" i="3"/>
  <c r="AJ1276" i="3"/>
  <c r="AJ1277" i="3"/>
  <c r="AJ1278" i="3"/>
  <c r="AJ1279" i="3"/>
  <c r="AJ1280" i="3"/>
  <c r="AJ1281" i="3"/>
  <c r="AJ1282" i="3"/>
  <c r="AJ1283" i="3"/>
  <c r="AJ1284" i="3"/>
  <c r="AJ1285" i="3"/>
  <c r="AJ1286" i="3"/>
  <c r="AJ1287" i="3"/>
  <c r="AJ1288" i="3"/>
  <c r="AJ1289" i="3"/>
  <c r="AJ1290" i="3"/>
  <c r="AJ1291" i="3"/>
  <c r="AJ1292" i="3"/>
  <c r="AJ1293" i="3"/>
  <c r="AJ1294" i="3"/>
  <c r="AJ1295" i="3"/>
  <c r="AJ1296" i="3"/>
  <c r="AJ1297" i="3"/>
  <c r="AJ1298" i="3"/>
  <c r="AJ1299" i="3"/>
  <c r="AJ1300" i="3"/>
  <c r="AJ1301" i="3"/>
  <c r="AJ1302" i="3"/>
  <c r="AJ1303" i="3"/>
  <c r="AJ1304" i="3"/>
  <c r="AJ1305" i="3"/>
  <c r="AJ1306" i="3"/>
  <c r="AJ1307" i="3"/>
  <c r="AJ1308" i="3"/>
  <c r="AJ1309" i="3"/>
  <c r="AJ1310" i="3"/>
  <c r="AJ1311" i="3"/>
  <c r="AJ1312" i="3"/>
  <c r="AJ1313" i="3"/>
  <c r="AJ1314" i="3"/>
  <c r="AJ1315" i="3"/>
  <c r="AJ1316" i="3"/>
  <c r="AJ1317" i="3"/>
  <c r="AJ1318" i="3"/>
  <c r="AJ1319" i="3"/>
  <c r="AJ1320" i="3"/>
  <c r="AJ1321" i="3"/>
  <c r="AJ1322" i="3"/>
  <c r="AJ1323" i="3"/>
  <c r="AJ1324" i="3"/>
  <c r="AJ1325" i="3"/>
  <c r="AJ1326" i="3"/>
  <c r="AJ1327" i="3"/>
  <c r="AJ1328" i="3"/>
  <c r="AJ1329" i="3"/>
  <c r="AJ1330" i="3"/>
  <c r="AJ1331" i="3"/>
  <c r="AJ1332" i="3"/>
  <c r="AJ1333" i="3"/>
  <c r="AJ1334" i="3"/>
  <c r="AJ1335" i="3"/>
  <c r="AJ1336" i="3"/>
  <c r="AJ1337" i="3"/>
  <c r="AJ1338" i="3"/>
  <c r="AJ1339" i="3"/>
  <c r="AJ1340" i="3"/>
  <c r="AJ1341" i="3"/>
  <c r="AJ1342" i="3"/>
  <c r="AJ1343" i="3"/>
  <c r="AJ1344" i="3"/>
  <c r="AJ1345" i="3"/>
  <c r="AJ1346" i="3"/>
  <c r="AJ1347" i="3"/>
  <c r="AJ1348" i="3"/>
  <c r="AJ1349" i="3"/>
  <c r="AJ1350" i="3"/>
  <c r="AJ1351" i="3"/>
  <c r="AJ1352" i="3"/>
  <c r="AJ1353" i="3"/>
  <c r="AJ1354" i="3"/>
  <c r="AJ1355" i="3"/>
  <c r="AJ1356" i="3"/>
  <c r="AJ1357" i="3"/>
  <c r="AJ1358" i="3"/>
  <c r="AJ1359" i="3"/>
  <c r="AJ1360" i="3"/>
  <c r="AJ1361" i="3"/>
  <c r="AJ1362" i="3"/>
  <c r="AJ1363" i="3"/>
  <c r="AJ1364" i="3"/>
  <c r="AJ1365" i="3"/>
  <c r="AJ1366" i="3"/>
  <c r="AJ1367" i="3"/>
  <c r="AJ1368" i="3"/>
  <c r="AJ1369" i="3"/>
  <c r="AJ1370" i="3"/>
  <c r="AJ1371" i="3"/>
  <c r="AJ1372" i="3"/>
  <c r="AJ1373" i="3"/>
  <c r="AJ1374" i="3"/>
  <c r="AJ1375" i="3"/>
  <c r="AJ1376" i="3"/>
  <c r="AJ1377" i="3"/>
  <c r="AJ1378" i="3"/>
  <c r="AJ1379" i="3"/>
  <c r="AJ1380" i="3"/>
  <c r="AJ1381" i="3"/>
  <c r="AJ1382" i="3"/>
  <c r="AJ1383" i="3"/>
  <c r="AJ1384" i="3"/>
  <c r="AJ1385" i="3"/>
  <c r="AJ1386" i="3"/>
  <c r="AJ1387" i="3"/>
  <c r="AJ1388" i="3"/>
  <c r="AJ1389" i="3"/>
  <c r="AJ1390" i="3"/>
  <c r="AJ1391" i="3"/>
  <c r="AJ1392" i="3"/>
  <c r="AJ1393" i="3"/>
  <c r="AJ1394" i="3"/>
  <c r="AJ1395" i="3"/>
  <c r="AJ1396" i="3"/>
  <c r="AJ1397" i="3"/>
  <c r="AJ1398" i="3"/>
  <c r="AJ1399" i="3"/>
  <c r="AJ1400" i="3"/>
  <c r="AJ1401" i="3"/>
  <c r="AJ1402" i="3"/>
  <c r="AJ1403" i="3"/>
  <c r="AJ1404" i="3"/>
  <c r="AJ1405" i="3"/>
  <c r="AJ1406" i="3"/>
  <c r="AJ1407" i="3"/>
  <c r="AJ1408" i="3"/>
  <c r="AJ1409" i="3"/>
  <c r="AJ1410" i="3"/>
  <c r="AJ1411" i="3"/>
  <c r="AJ1412" i="3"/>
  <c r="AJ1413" i="3"/>
  <c r="AJ1414" i="3"/>
  <c r="AJ1415" i="3"/>
  <c r="AJ1416" i="3"/>
  <c r="AJ1417" i="3"/>
  <c r="AJ1418" i="3"/>
  <c r="AJ1419" i="3"/>
  <c r="AJ1420" i="3"/>
  <c r="AJ1421" i="3"/>
  <c r="AJ1422" i="3"/>
  <c r="AJ1423" i="3"/>
  <c r="AJ1424" i="3"/>
  <c r="AJ1425" i="3"/>
  <c r="AJ1426" i="3"/>
  <c r="AJ1427" i="3"/>
  <c r="AJ1428" i="3"/>
  <c r="AJ1429" i="3"/>
  <c r="AJ1430" i="3"/>
  <c r="AJ1431" i="3"/>
  <c r="AJ1432" i="3"/>
  <c r="AJ1433" i="3"/>
  <c r="AJ1434" i="3"/>
  <c r="AJ1435" i="3"/>
  <c r="AJ1436" i="3"/>
  <c r="AJ1437" i="3"/>
  <c r="AJ1438" i="3"/>
  <c r="AJ1439" i="3"/>
  <c r="AJ1440" i="3"/>
  <c r="AJ1441" i="3"/>
  <c r="AJ1442" i="3"/>
  <c r="AJ1443" i="3"/>
  <c r="AJ1444" i="3"/>
  <c r="AJ1445" i="3"/>
  <c r="AJ1446" i="3"/>
  <c r="AJ1447" i="3"/>
  <c r="AJ1448" i="3"/>
  <c r="AJ1449" i="3"/>
  <c r="AJ1450" i="3"/>
  <c r="AJ1451" i="3"/>
  <c r="AJ1452" i="3"/>
  <c r="AJ1453" i="3"/>
  <c r="AJ1454" i="3"/>
  <c r="AJ1455" i="3"/>
  <c r="AJ1456" i="3"/>
  <c r="AJ1457" i="3"/>
  <c r="AJ1458" i="3"/>
  <c r="AJ1459" i="3"/>
  <c r="AJ1460" i="3"/>
  <c r="AJ1461" i="3"/>
  <c r="AJ1462" i="3"/>
  <c r="AJ1463" i="3"/>
  <c r="AJ1464" i="3"/>
  <c r="AJ1465" i="3"/>
  <c r="AJ1466" i="3"/>
  <c r="AJ1467" i="3"/>
  <c r="AJ1468" i="3"/>
  <c r="AJ1469" i="3"/>
  <c r="AJ1470" i="3"/>
  <c r="AJ1471" i="3"/>
  <c r="AJ1472" i="3"/>
  <c r="AJ1473" i="3"/>
  <c r="AJ1474" i="3"/>
  <c r="AJ1475" i="3"/>
  <c r="AJ1476" i="3"/>
  <c r="AJ38" i="7" l="1"/>
  <c r="AK38" i="7"/>
  <c r="AH54" i="7"/>
  <c r="AI53" i="7"/>
  <c r="AE37" i="7"/>
  <c r="AG36" i="7"/>
  <c r="AD28" i="7"/>
  <c r="Y29" i="7"/>
  <c r="AV54" i="3"/>
  <c r="AW54" i="3"/>
  <c r="AO28" i="3"/>
  <c r="AP28" i="3"/>
  <c r="AQ28" i="3" s="1"/>
  <c r="AR28" i="3" s="1"/>
  <c r="AN29" i="3"/>
  <c r="K17" i="3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K1262" i="3" s="1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K1322" i="3" s="1"/>
  <c r="K1323" i="3" s="1"/>
  <c r="K1324" i="3" s="1"/>
  <c r="K1325" i="3" s="1"/>
  <c r="K1326" i="3" s="1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K1363" i="3" s="1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 s="1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K1442" i="3" s="1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J17" i="3"/>
  <c r="L16" i="3"/>
  <c r="M16" i="3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3" i="3"/>
  <c r="AI34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29" i="3"/>
  <c r="R30" i="3"/>
  <c r="R31" i="3"/>
  <c r="R32" i="3"/>
  <c r="R33" i="3"/>
  <c r="R34" i="3"/>
  <c r="R35" i="3"/>
  <c r="R36" i="3"/>
  <c r="R37" i="3"/>
  <c r="R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29" i="3"/>
  <c r="Q30" i="3"/>
  <c r="Q31" i="3"/>
  <c r="Q32" i="3"/>
  <c r="Q33" i="3"/>
  <c r="Q34" i="3"/>
  <c r="Q35" i="3"/>
  <c r="Q36" i="3"/>
  <c r="Q37" i="3"/>
  <c r="Q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30" i="3"/>
  <c r="P31" i="3"/>
  <c r="P32" i="3"/>
  <c r="P33" i="3"/>
  <c r="P34" i="3"/>
  <c r="P35" i="3"/>
  <c r="P36" i="3"/>
  <c r="P37" i="3"/>
  <c r="P38" i="3"/>
  <c r="Z4" i="3"/>
  <c r="Z5" i="3"/>
  <c r="Z6" i="3"/>
  <c r="Z27" i="3"/>
  <c r="Z29" i="3" s="1"/>
  <c r="Z30" i="3" s="1"/>
  <c r="Z31" i="3" s="1"/>
  <c r="Z32" i="3" s="1"/>
  <c r="Z33" i="3" s="1"/>
  <c r="Z34" i="3" s="1"/>
  <c r="Z35" i="3" s="1"/>
  <c r="Z36" i="3" s="1"/>
  <c r="Z37" i="3" s="1"/>
  <c r="Z38" i="3" s="1"/>
  <c r="Z39" i="3" s="1"/>
  <c r="Z40" i="3" s="1"/>
  <c r="Z41" i="3" s="1"/>
  <c r="Z42" i="3" s="1"/>
  <c r="Z43" i="3" s="1"/>
  <c r="Z44" i="3" s="1"/>
  <c r="Z45" i="3" s="1"/>
  <c r="Z46" i="3" s="1"/>
  <c r="Z47" i="3" s="1"/>
  <c r="Z48" i="3" s="1"/>
  <c r="Z49" i="3" s="1"/>
  <c r="Z50" i="3" s="1"/>
  <c r="Z51" i="3" s="1"/>
  <c r="Z52" i="3" s="1"/>
  <c r="Z53" i="3" s="1"/>
  <c r="Z54" i="3" s="1"/>
  <c r="Z55" i="3" s="1"/>
  <c r="Z56" i="3" s="1"/>
  <c r="Z57" i="3" s="1"/>
  <c r="Z58" i="3" s="1"/>
  <c r="Z59" i="3" s="1"/>
  <c r="Z60" i="3" s="1"/>
  <c r="Z61" i="3" s="1"/>
  <c r="Z62" i="3" s="1"/>
  <c r="Z63" i="3" s="1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Z74" i="3" s="1"/>
  <c r="Z75" i="3" s="1"/>
  <c r="Z76" i="3" s="1"/>
  <c r="Z77" i="3" s="1"/>
  <c r="Z78" i="3" s="1"/>
  <c r="Z79" i="3" s="1"/>
  <c r="Z80" i="3" s="1"/>
  <c r="Z81" i="3" s="1"/>
  <c r="Z82" i="3" s="1"/>
  <c r="Z83" i="3" s="1"/>
  <c r="Z84" i="3" s="1"/>
  <c r="Z85" i="3" s="1"/>
  <c r="Z86" i="3" s="1"/>
  <c r="Z87" i="3" s="1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Z98" i="3" s="1"/>
  <c r="Z99" i="3" s="1"/>
  <c r="Z100" i="3" s="1"/>
  <c r="Z101" i="3" s="1"/>
  <c r="Z102" i="3" s="1"/>
  <c r="Z103" i="3" s="1"/>
  <c r="Z104" i="3" s="1"/>
  <c r="Z105" i="3" s="1"/>
  <c r="Z106" i="3" s="1"/>
  <c r="Z107" i="3" s="1"/>
  <c r="Z108" i="3" s="1"/>
  <c r="Z109" i="3" s="1"/>
  <c r="Z110" i="3" s="1"/>
  <c r="Z111" i="3" s="1"/>
  <c r="Z112" i="3" s="1"/>
  <c r="Z113" i="3" s="1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4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Z194" i="3" s="1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Z206" i="3" s="1"/>
  <c r="Z207" i="3" s="1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Z218" i="3" s="1"/>
  <c r="Z219" i="3" s="1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8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Z290" i="3" s="1"/>
  <c r="Z291" i="3" s="1"/>
  <c r="Z292" i="3" s="1"/>
  <c r="Z293" i="3" s="1"/>
  <c r="Z294" i="3" s="1"/>
  <c r="Z295" i="3" s="1"/>
  <c r="Z296" i="3" s="1"/>
  <c r="Z297" i="3" s="1"/>
  <c r="Z298" i="3" s="1"/>
  <c r="Z299" i="3" s="1"/>
  <c r="Z300" i="3" s="1"/>
  <c r="Z301" i="3" s="1"/>
  <c r="Z302" i="3" s="1"/>
  <c r="Z303" i="3" s="1"/>
  <c r="Z304" i="3" s="1"/>
  <c r="Z305" i="3" s="1"/>
  <c r="Z306" i="3" s="1"/>
  <c r="Z307" i="3" s="1"/>
  <c r="Z308" i="3" s="1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Z361" i="3" s="1"/>
  <c r="Z362" i="3" s="1"/>
  <c r="Z363" i="3" s="1"/>
  <c r="Z364" i="3" s="1"/>
  <c r="Z365" i="3" s="1"/>
  <c r="Z366" i="3" s="1"/>
  <c r="Z367" i="3" s="1"/>
  <c r="Z368" i="3" s="1"/>
  <c r="Z369" i="3" s="1"/>
  <c r="Z370" i="3" s="1"/>
  <c r="Z371" i="3" s="1"/>
  <c r="Z372" i="3" s="1"/>
  <c r="Z373" i="3" s="1"/>
  <c r="Z374" i="3" s="1"/>
  <c r="Z375" i="3" s="1"/>
  <c r="Z376" i="3" s="1"/>
  <c r="Z377" i="3" s="1"/>
  <c r="Z378" i="3" s="1"/>
  <c r="Z379" i="3" s="1"/>
  <c r="Z380" i="3" s="1"/>
  <c r="Z381" i="3" s="1"/>
  <c r="Z382" i="3" s="1"/>
  <c r="Z383" i="3" s="1"/>
  <c r="Z384" i="3" s="1"/>
  <c r="Z385" i="3" s="1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Z397" i="3" s="1"/>
  <c r="Z398" i="3" s="1"/>
  <c r="Z399" i="3" s="1"/>
  <c r="Z400" i="3" s="1"/>
  <c r="Z401" i="3" s="1"/>
  <c r="Z402" i="3" s="1"/>
  <c r="Z403" i="3" s="1"/>
  <c r="Z404" i="3" s="1"/>
  <c r="Z405" i="3" s="1"/>
  <c r="Z406" i="3" s="1"/>
  <c r="Z407" i="3" s="1"/>
  <c r="Z408" i="3" s="1"/>
  <c r="Z409" i="3" s="1"/>
  <c r="Z410" i="3" s="1"/>
  <c r="Z411" i="3" s="1"/>
  <c r="Z412" i="3" s="1"/>
  <c r="Z413" i="3" s="1"/>
  <c r="Z414" i="3" s="1"/>
  <c r="Z415" i="3" s="1"/>
  <c r="Z416" i="3" s="1"/>
  <c r="Z417" i="3" s="1"/>
  <c r="Z418" i="3" s="1"/>
  <c r="Z419" i="3" s="1"/>
  <c r="Z420" i="3" s="1"/>
  <c r="Z421" i="3" s="1"/>
  <c r="Z422" i="3" s="1"/>
  <c r="Z423" i="3" s="1"/>
  <c r="Z424" i="3" s="1"/>
  <c r="Z425" i="3" s="1"/>
  <c r="Z426" i="3" s="1"/>
  <c r="Z427" i="3" s="1"/>
  <c r="Z428" i="3" s="1"/>
  <c r="Z429" i="3" s="1"/>
  <c r="Z430" i="3" s="1"/>
  <c r="Z431" i="3" s="1"/>
  <c r="Z432" i="3" s="1"/>
  <c r="Z433" i="3" s="1"/>
  <c r="Z434" i="3" s="1"/>
  <c r="Z435" i="3" s="1"/>
  <c r="Z436" i="3" s="1"/>
  <c r="Z437" i="3" s="1"/>
  <c r="Z438" i="3" s="1"/>
  <c r="Z439" i="3" s="1"/>
  <c r="Z440" i="3" s="1"/>
  <c r="Z441" i="3" s="1"/>
  <c r="Z442" i="3" s="1"/>
  <c r="Z443" i="3" s="1"/>
  <c r="Z444" i="3" s="1"/>
  <c r="Z445" i="3" s="1"/>
  <c r="Z446" i="3" s="1"/>
  <c r="Z447" i="3" s="1"/>
  <c r="Z448" i="3" s="1"/>
  <c r="Z449" i="3" s="1"/>
  <c r="Z450" i="3" s="1"/>
  <c r="Z451" i="3" s="1"/>
  <c r="Z452" i="3" s="1"/>
  <c r="Z453" i="3" s="1"/>
  <c r="Z454" i="3" s="1"/>
  <c r="Z455" i="3" s="1"/>
  <c r="Z456" i="3" s="1"/>
  <c r="Z457" i="3" s="1"/>
  <c r="Z458" i="3" s="1"/>
  <c r="Z459" i="3" s="1"/>
  <c r="Z460" i="3" s="1"/>
  <c r="Z461" i="3" s="1"/>
  <c r="Z462" i="3" s="1"/>
  <c r="Z463" i="3" s="1"/>
  <c r="Z464" i="3" s="1"/>
  <c r="Z465" i="3" s="1"/>
  <c r="Z466" i="3" s="1"/>
  <c r="Z467" i="3" s="1"/>
  <c r="Z468" i="3" s="1"/>
  <c r="Z469" i="3" s="1"/>
  <c r="Z470" i="3" s="1"/>
  <c r="Z471" i="3" s="1"/>
  <c r="Z472" i="3" s="1"/>
  <c r="Z473" i="3" s="1"/>
  <c r="Z474" i="3" s="1"/>
  <c r="Z475" i="3" s="1"/>
  <c r="Z476" i="3" s="1"/>
  <c r="Z477" i="3" s="1"/>
  <c r="Z478" i="3" s="1"/>
  <c r="Z479" i="3" s="1"/>
  <c r="Z480" i="3" s="1"/>
  <c r="Z481" i="3" s="1"/>
  <c r="Z482" i="3" s="1"/>
  <c r="Z483" i="3" s="1"/>
  <c r="Z484" i="3" s="1"/>
  <c r="Z485" i="3" s="1"/>
  <c r="Z486" i="3" s="1"/>
  <c r="Z487" i="3" s="1"/>
  <c r="Z488" i="3" s="1"/>
  <c r="Z489" i="3" s="1"/>
  <c r="Z490" i="3" s="1"/>
  <c r="Z491" i="3" s="1"/>
  <c r="Z492" i="3" s="1"/>
  <c r="Z493" i="3" s="1"/>
  <c r="Z494" i="3" s="1"/>
  <c r="Z495" i="3" s="1"/>
  <c r="Z496" i="3" s="1"/>
  <c r="Z497" i="3" s="1"/>
  <c r="Z498" i="3" s="1"/>
  <c r="Z499" i="3" s="1"/>
  <c r="Z500" i="3" s="1"/>
  <c r="Z501" i="3" s="1"/>
  <c r="Z502" i="3" s="1"/>
  <c r="Z503" i="3" s="1"/>
  <c r="Z504" i="3" s="1"/>
  <c r="Z505" i="3" s="1"/>
  <c r="Z506" i="3" s="1"/>
  <c r="Z507" i="3" s="1"/>
  <c r="Z508" i="3" s="1"/>
  <c r="Z509" i="3" s="1"/>
  <c r="Z510" i="3" s="1"/>
  <c r="Z511" i="3" s="1"/>
  <c r="Z512" i="3" s="1"/>
  <c r="Z513" i="3" s="1"/>
  <c r="Z514" i="3" s="1"/>
  <c r="Z515" i="3" s="1"/>
  <c r="Z516" i="3" s="1"/>
  <c r="Z517" i="3" s="1"/>
  <c r="Z518" i="3" s="1"/>
  <c r="Z519" i="3" s="1"/>
  <c r="Z520" i="3" s="1"/>
  <c r="Z521" i="3" s="1"/>
  <c r="Z522" i="3" s="1"/>
  <c r="Z523" i="3" s="1"/>
  <c r="Z524" i="3" s="1"/>
  <c r="Z525" i="3" s="1"/>
  <c r="Z526" i="3" s="1"/>
  <c r="Z527" i="3" s="1"/>
  <c r="Z528" i="3" s="1"/>
  <c r="Z529" i="3" s="1"/>
  <c r="Z530" i="3" s="1"/>
  <c r="Z531" i="3" s="1"/>
  <c r="Z532" i="3" s="1"/>
  <c r="Z533" i="3" s="1"/>
  <c r="Z534" i="3" s="1"/>
  <c r="Z535" i="3" s="1"/>
  <c r="Z536" i="3" s="1"/>
  <c r="Z537" i="3" s="1"/>
  <c r="Z538" i="3" s="1"/>
  <c r="Z539" i="3" s="1"/>
  <c r="Z540" i="3" s="1"/>
  <c r="Z541" i="3" s="1"/>
  <c r="Z542" i="3" s="1"/>
  <c r="Z543" i="3" s="1"/>
  <c r="Z544" i="3" s="1"/>
  <c r="Z545" i="3" s="1"/>
  <c r="Z546" i="3" s="1"/>
  <c r="Z547" i="3" s="1"/>
  <c r="Z548" i="3" s="1"/>
  <c r="Z549" i="3" s="1"/>
  <c r="Z550" i="3" s="1"/>
  <c r="Z551" i="3" s="1"/>
  <c r="Z552" i="3" s="1"/>
  <c r="Z553" i="3" s="1"/>
  <c r="Z554" i="3" s="1"/>
  <c r="Z555" i="3" s="1"/>
  <c r="Z556" i="3" s="1"/>
  <c r="Z557" i="3" s="1"/>
  <c r="Z558" i="3" s="1"/>
  <c r="Z559" i="3" s="1"/>
  <c r="Z560" i="3" s="1"/>
  <c r="Z561" i="3" s="1"/>
  <c r="Z562" i="3" s="1"/>
  <c r="Z563" i="3" s="1"/>
  <c r="Z564" i="3" s="1"/>
  <c r="Z565" i="3" s="1"/>
  <c r="Z566" i="3" s="1"/>
  <c r="Z567" i="3" s="1"/>
  <c r="Z568" i="3" s="1"/>
  <c r="Z569" i="3" s="1"/>
  <c r="Z570" i="3" s="1"/>
  <c r="Z571" i="3" s="1"/>
  <c r="Z572" i="3" s="1"/>
  <c r="Z573" i="3" s="1"/>
  <c r="Z574" i="3" s="1"/>
  <c r="Z575" i="3" s="1"/>
  <c r="Z576" i="3" s="1"/>
  <c r="Z577" i="3" s="1"/>
  <c r="Z578" i="3" s="1"/>
  <c r="Z579" i="3" s="1"/>
  <c r="Z580" i="3" s="1"/>
  <c r="Z581" i="3" s="1"/>
  <c r="Z582" i="3" s="1"/>
  <c r="Z583" i="3" s="1"/>
  <c r="Z584" i="3" s="1"/>
  <c r="Z585" i="3" s="1"/>
  <c r="Z586" i="3" s="1"/>
  <c r="Z587" i="3" s="1"/>
  <c r="Z588" i="3" s="1"/>
  <c r="Z589" i="3" s="1"/>
  <c r="Z590" i="3" s="1"/>
  <c r="Z591" i="3" s="1"/>
  <c r="Z592" i="3" s="1"/>
  <c r="Z593" i="3" s="1"/>
  <c r="Z594" i="3" s="1"/>
  <c r="Z595" i="3" s="1"/>
  <c r="Z596" i="3" s="1"/>
  <c r="Z597" i="3" s="1"/>
  <c r="Z598" i="3" s="1"/>
  <c r="Z599" i="3" s="1"/>
  <c r="Z600" i="3" s="1"/>
  <c r="Z601" i="3" s="1"/>
  <c r="Z602" i="3" s="1"/>
  <c r="Z603" i="3" s="1"/>
  <c r="Z604" i="3" s="1"/>
  <c r="Z605" i="3" s="1"/>
  <c r="Z606" i="3" s="1"/>
  <c r="Z607" i="3" s="1"/>
  <c r="Z608" i="3" s="1"/>
  <c r="Z609" i="3" s="1"/>
  <c r="Z610" i="3" s="1"/>
  <c r="Z611" i="3" s="1"/>
  <c r="Z612" i="3" s="1"/>
  <c r="Z613" i="3" s="1"/>
  <c r="Z614" i="3" s="1"/>
  <c r="Z615" i="3" s="1"/>
  <c r="Z616" i="3" s="1"/>
  <c r="Z617" i="3" s="1"/>
  <c r="Z618" i="3" s="1"/>
  <c r="Z619" i="3" s="1"/>
  <c r="Z620" i="3" s="1"/>
  <c r="Z621" i="3" s="1"/>
  <c r="Z622" i="3" s="1"/>
  <c r="Z623" i="3" s="1"/>
  <c r="Z624" i="3" s="1"/>
  <c r="Z625" i="3" s="1"/>
  <c r="Z626" i="3" s="1"/>
  <c r="Z627" i="3" s="1"/>
  <c r="Z628" i="3" s="1"/>
  <c r="Z629" i="3" s="1"/>
  <c r="Z630" i="3" s="1"/>
  <c r="Z631" i="3" s="1"/>
  <c r="Z632" i="3" s="1"/>
  <c r="Z633" i="3" s="1"/>
  <c r="Z634" i="3" s="1"/>
  <c r="Z635" i="3" s="1"/>
  <c r="Z636" i="3" s="1"/>
  <c r="Z637" i="3" s="1"/>
  <c r="Z638" i="3" s="1"/>
  <c r="Z639" i="3" s="1"/>
  <c r="Z640" i="3" s="1"/>
  <c r="Z641" i="3" s="1"/>
  <c r="Z642" i="3" s="1"/>
  <c r="Z643" i="3" s="1"/>
  <c r="Z644" i="3" s="1"/>
  <c r="Z645" i="3" s="1"/>
  <c r="Z646" i="3" s="1"/>
  <c r="Z647" i="3" s="1"/>
  <c r="Z648" i="3" s="1"/>
  <c r="Z649" i="3" s="1"/>
  <c r="Z650" i="3" s="1"/>
  <c r="Z651" i="3" s="1"/>
  <c r="Z652" i="3" s="1"/>
  <c r="Z653" i="3" s="1"/>
  <c r="Z654" i="3" s="1"/>
  <c r="Z655" i="3" s="1"/>
  <c r="Z656" i="3" s="1"/>
  <c r="Z657" i="3" s="1"/>
  <c r="Z658" i="3" s="1"/>
  <c r="Z659" i="3" s="1"/>
  <c r="Z660" i="3" s="1"/>
  <c r="Z661" i="3" s="1"/>
  <c r="Z662" i="3" s="1"/>
  <c r="Z663" i="3" s="1"/>
  <c r="Z664" i="3" s="1"/>
  <c r="Z665" i="3" s="1"/>
  <c r="Z666" i="3" s="1"/>
  <c r="Z667" i="3" s="1"/>
  <c r="Z668" i="3" s="1"/>
  <c r="Z669" i="3" s="1"/>
  <c r="Z670" i="3" s="1"/>
  <c r="Z671" i="3" s="1"/>
  <c r="Z672" i="3" s="1"/>
  <c r="Z673" i="3" s="1"/>
  <c r="Z674" i="3" s="1"/>
  <c r="Z675" i="3" s="1"/>
  <c r="Z676" i="3" s="1"/>
  <c r="Z677" i="3" s="1"/>
  <c r="Z678" i="3" s="1"/>
  <c r="Z679" i="3" s="1"/>
  <c r="Z680" i="3" s="1"/>
  <c r="Z681" i="3" s="1"/>
  <c r="Z682" i="3" s="1"/>
  <c r="Z683" i="3" s="1"/>
  <c r="Z684" i="3" s="1"/>
  <c r="Z685" i="3" s="1"/>
  <c r="Z686" i="3" s="1"/>
  <c r="Z687" i="3" s="1"/>
  <c r="Z688" i="3" s="1"/>
  <c r="Z689" i="3" s="1"/>
  <c r="Z690" i="3" s="1"/>
  <c r="Z691" i="3" s="1"/>
  <c r="Z692" i="3" s="1"/>
  <c r="Z693" i="3" s="1"/>
  <c r="Z694" i="3" s="1"/>
  <c r="Z695" i="3" s="1"/>
  <c r="Z696" i="3" s="1"/>
  <c r="Z697" i="3" s="1"/>
  <c r="Z698" i="3" s="1"/>
  <c r="Z699" i="3" s="1"/>
  <c r="Z700" i="3" s="1"/>
  <c r="Z701" i="3" s="1"/>
  <c r="Z702" i="3" s="1"/>
  <c r="Z703" i="3" s="1"/>
  <c r="Z704" i="3" s="1"/>
  <c r="Z705" i="3" s="1"/>
  <c r="Z706" i="3" s="1"/>
  <c r="Z707" i="3" s="1"/>
  <c r="Z708" i="3" s="1"/>
  <c r="Z709" i="3" s="1"/>
  <c r="Z710" i="3" s="1"/>
  <c r="Z711" i="3" s="1"/>
  <c r="Z712" i="3" s="1"/>
  <c r="Z713" i="3" s="1"/>
  <c r="Z714" i="3" s="1"/>
  <c r="Z715" i="3" s="1"/>
  <c r="Z716" i="3" s="1"/>
  <c r="Z717" i="3" s="1"/>
  <c r="Z718" i="3" s="1"/>
  <c r="Z719" i="3" s="1"/>
  <c r="Z720" i="3" s="1"/>
  <c r="Z721" i="3" s="1"/>
  <c r="Z722" i="3" s="1"/>
  <c r="Z723" i="3" s="1"/>
  <c r="Z724" i="3" s="1"/>
  <c r="Z725" i="3" s="1"/>
  <c r="Z726" i="3" s="1"/>
  <c r="Z727" i="3" s="1"/>
  <c r="Z728" i="3" s="1"/>
  <c r="Z729" i="3" s="1"/>
  <c r="Z730" i="3" s="1"/>
  <c r="Z731" i="3" s="1"/>
  <c r="Z732" i="3" s="1"/>
  <c r="Z733" i="3" s="1"/>
  <c r="Z734" i="3" s="1"/>
  <c r="Z735" i="3" s="1"/>
  <c r="Z736" i="3" s="1"/>
  <c r="Z737" i="3" s="1"/>
  <c r="Z738" i="3" s="1"/>
  <c r="Z739" i="3" s="1"/>
  <c r="Z740" i="3" s="1"/>
  <c r="Z741" i="3" s="1"/>
  <c r="Z742" i="3" s="1"/>
  <c r="Z743" i="3" s="1"/>
  <c r="Z744" i="3" s="1"/>
  <c r="Z745" i="3" s="1"/>
  <c r="Z746" i="3" s="1"/>
  <c r="Z747" i="3" s="1"/>
  <c r="Z748" i="3" s="1"/>
  <c r="Z749" i="3" s="1"/>
  <c r="Z750" i="3" s="1"/>
  <c r="Z751" i="3" s="1"/>
  <c r="Z752" i="3" s="1"/>
  <c r="Z753" i="3" s="1"/>
  <c r="Z754" i="3" s="1"/>
  <c r="Z755" i="3" s="1"/>
  <c r="Z756" i="3" s="1"/>
  <c r="Z757" i="3" s="1"/>
  <c r="Z758" i="3" s="1"/>
  <c r="Z759" i="3" s="1"/>
  <c r="Z760" i="3" s="1"/>
  <c r="Z761" i="3" s="1"/>
  <c r="Z762" i="3" s="1"/>
  <c r="Z763" i="3" s="1"/>
  <c r="Z764" i="3" s="1"/>
  <c r="Z765" i="3" s="1"/>
  <c r="Z766" i="3" s="1"/>
  <c r="Z767" i="3" s="1"/>
  <c r="Z768" i="3" s="1"/>
  <c r="Z769" i="3" s="1"/>
  <c r="Z770" i="3" s="1"/>
  <c r="Z771" i="3" s="1"/>
  <c r="Z772" i="3" s="1"/>
  <c r="Z773" i="3" s="1"/>
  <c r="Z774" i="3" s="1"/>
  <c r="Z775" i="3" s="1"/>
  <c r="Z776" i="3" s="1"/>
  <c r="Z777" i="3" s="1"/>
  <c r="Z778" i="3" s="1"/>
  <c r="Z779" i="3" s="1"/>
  <c r="Z780" i="3" s="1"/>
  <c r="Z781" i="3" s="1"/>
  <c r="Z782" i="3" s="1"/>
  <c r="Z783" i="3" s="1"/>
  <c r="Z784" i="3" s="1"/>
  <c r="Z785" i="3" s="1"/>
  <c r="Z786" i="3" s="1"/>
  <c r="Z787" i="3" s="1"/>
  <c r="Z788" i="3" s="1"/>
  <c r="Z789" i="3" s="1"/>
  <c r="Z790" i="3" s="1"/>
  <c r="Z791" i="3" s="1"/>
  <c r="Z792" i="3" s="1"/>
  <c r="Z793" i="3" s="1"/>
  <c r="Z794" i="3" s="1"/>
  <c r="Z795" i="3" s="1"/>
  <c r="Z796" i="3" s="1"/>
  <c r="Z797" i="3" s="1"/>
  <c r="Z798" i="3" s="1"/>
  <c r="Z799" i="3" s="1"/>
  <c r="Z800" i="3" s="1"/>
  <c r="Z801" i="3" s="1"/>
  <c r="Z802" i="3" s="1"/>
  <c r="Z803" i="3" s="1"/>
  <c r="Z804" i="3" s="1"/>
  <c r="Z805" i="3" s="1"/>
  <c r="Z806" i="3" s="1"/>
  <c r="Z807" i="3" s="1"/>
  <c r="Z808" i="3" s="1"/>
  <c r="Z809" i="3" s="1"/>
  <c r="Z810" i="3" s="1"/>
  <c r="Z811" i="3" s="1"/>
  <c r="Z812" i="3" s="1"/>
  <c r="Z813" i="3" s="1"/>
  <c r="Z814" i="3" s="1"/>
  <c r="Z815" i="3" s="1"/>
  <c r="Z816" i="3" s="1"/>
  <c r="Z817" i="3" s="1"/>
  <c r="Z818" i="3" s="1"/>
  <c r="Z819" i="3" s="1"/>
  <c r="Z820" i="3" s="1"/>
  <c r="Z821" i="3" s="1"/>
  <c r="Z822" i="3" s="1"/>
  <c r="Z823" i="3" s="1"/>
  <c r="Z824" i="3" s="1"/>
  <c r="Z825" i="3" s="1"/>
  <c r="Z826" i="3" s="1"/>
  <c r="Z827" i="3" s="1"/>
  <c r="Z828" i="3" s="1"/>
  <c r="Z829" i="3" s="1"/>
  <c r="Z830" i="3" s="1"/>
  <c r="Z831" i="3" s="1"/>
  <c r="Z832" i="3" s="1"/>
  <c r="Z833" i="3" s="1"/>
  <c r="Z834" i="3" s="1"/>
  <c r="Z835" i="3" s="1"/>
  <c r="Z836" i="3" s="1"/>
  <c r="Z837" i="3" s="1"/>
  <c r="Z838" i="3" s="1"/>
  <c r="Z839" i="3" s="1"/>
  <c r="Z840" i="3" s="1"/>
  <c r="Z841" i="3" s="1"/>
  <c r="Z842" i="3" s="1"/>
  <c r="Z843" i="3" s="1"/>
  <c r="Z844" i="3" s="1"/>
  <c r="Z845" i="3" s="1"/>
  <c r="Z846" i="3" s="1"/>
  <c r="Z847" i="3" s="1"/>
  <c r="Z848" i="3" s="1"/>
  <c r="Z849" i="3" s="1"/>
  <c r="Z850" i="3" s="1"/>
  <c r="Z851" i="3" s="1"/>
  <c r="Z852" i="3" s="1"/>
  <c r="Z853" i="3" s="1"/>
  <c r="Z854" i="3" s="1"/>
  <c r="Z855" i="3" s="1"/>
  <c r="Z856" i="3" s="1"/>
  <c r="Z857" i="3" s="1"/>
  <c r="Z858" i="3" s="1"/>
  <c r="Z859" i="3" s="1"/>
  <c r="Z860" i="3" s="1"/>
  <c r="Z861" i="3" s="1"/>
  <c r="Z862" i="3" s="1"/>
  <c r="Z863" i="3" s="1"/>
  <c r="Z864" i="3" s="1"/>
  <c r="Z865" i="3" s="1"/>
  <c r="Z866" i="3" s="1"/>
  <c r="Z867" i="3" s="1"/>
  <c r="Z868" i="3" s="1"/>
  <c r="Z869" i="3" s="1"/>
  <c r="Z870" i="3" s="1"/>
  <c r="Z871" i="3" s="1"/>
  <c r="Z872" i="3" s="1"/>
  <c r="Z873" i="3" s="1"/>
  <c r="Z874" i="3" s="1"/>
  <c r="Z875" i="3" s="1"/>
  <c r="Z876" i="3" s="1"/>
  <c r="Z877" i="3" s="1"/>
  <c r="Z878" i="3" s="1"/>
  <c r="Z879" i="3" s="1"/>
  <c r="Z880" i="3" s="1"/>
  <c r="Z881" i="3" s="1"/>
  <c r="Z882" i="3" s="1"/>
  <c r="Z883" i="3" s="1"/>
  <c r="Z884" i="3" s="1"/>
  <c r="Z885" i="3" s="1"/>
  <c r="Z886" i="3" s="1"/>
  <c r="Z887" i="3" s="1"/>
  <c r="Z888" i="3" s="1"/>
  <c r="Z889" i="3" s="1"/>
  <c r="Z890" i="3" s="1"/>
  <c r="Z891" i="3" s="1"/>
  <c r="Z892" i="3" s="1"/>
  <c r="Z893" i="3" s="1"/>
  <c r="Z894" i="3" s="1"/>
  <c r="Z895" i="3" s="1"/>
  <c r="Z896" i="3" s="1"/>
  <c r="Z897" i="3" s="1"/>
  <c r="Z898" i="3" s="1"/>
  <c r="Z899" i="3" s="1"/>
  <c r="Z900" i="3" s="1"/>
  <c r="Z901" i="3" s="1"/>
  <c r="Z902" i="3" s="1"/>
  <c r="Z903" i="3" s="1"/>
  <c r="Z904" i="3" s="1"/>
  <c r="Z905" i="3" s="1"/>
  <c r="Z906" i="3" s="1"/>
  <c r="Z907" i="3" s="1"/>
  <c r="Z908" i="3" s="1"/>
  <c r="Z909" i="3" s="1"/>
  <c r="Z910" i="3" s="1"/>
  <c r="Z911" i="3" s="1"/>
  <c r="Z912" i="3" s="1"/>
  <c r="Z913" i="3" s="1"/>
  <c r="Z914" i="3" s="1"/>
  <c r="Z915" i="3" s="1"/>
  <c r="Z916" i="3" s="1"/>
  <c r="Z917" i="3" s="1"/>
  <c r="Z918" i="3" s="1"/>
  <c r="Z919" i="3" s="1"/>
  <c r="Z920" i="3" s="1"/>
  <c r="Z921" i="3" s="1"/>
  <c r="Z922" i="3" s="1"/>
  <c r="Z923" i="3" s="1"/>
  <c r="Z924" i="3" s="1"/>
  <c r="Z925" i="3" s="1"/>
  <c r="Z926" i="3" s="1"/>
  <c r="Z927" i="3" s="1"/>
  <c r="Z928" i="3" s="1"/>
  <c r="Z929" i="3" s="1"/>
  <c r="Z930" i="3" s="1"/>
  <c r="Z931" i="3" s="1"/>
  <c r="Z932" i="3" s="1"/>
  <c r="Z933" i="3" s="1"/>
  <c r="Z934" i="3" s="1"/>
  <c r="Z935" i="3" s="1"/>
  <c r="Z936" i="3" s="1"/>
  <c r="Z937" i="3" s="1"/>
  <c r="Z938" i="3" s="1"/>
  <c r="Z939" i="3" s="1"/>
  <c r="Z940" i="3" s="1"/>
  <c r="Z941" i="3" s="1"/>
  <c r="Z942" i="3" s="1"/>
  <c r="Z943" i="3" s="1"/>
  <c r="Z944" i="3" s="1"/>
  <c r="Z945" i="3" s="1"/>
  <c r="Z946" i="3" s="1"/>
  <c r="Z947" i="3" s="1"/>
  <c r="Z948" i="3" s="1"/>
  <c r="Z949" i="3" s="1"/>
  <c r="Z950" i="3" s="1"/>
  <c r="Z951" i="3" s="1"/>
  <c r="Z952" i="3" s="1"/>
  <c r="Z953" i="3" s="1"/>
  <c r="Z954" i="3" s="1"/>
  <c r="Z955" i="3" s="1"/>
  <c r="Z956" i="3" s="1"/>
  <c r="Z957" i="3" s="1"/>
  <c r="Z958" i="3" s="1"/>
  <c r="Z959" i="3" s="1"/>
  <c r="Z960" i="3" s="1"/>
  <c r="Z961" i="3" s="1"/>
  <c r="Z962" i="3" s="1"/>
  <c r="Z963" i="3" s="1"/>
  <c r="Z964" i="3" s="1"/>
  <c r="Z965" i="3" s="1"/>
  <c r="Z966" i="3" s="1"/>
  <c r="Z967" i="3" s="1"/>
  <c r="Z968" i="3" s="1"/>
  <c r="Z969" i="3" s="1"/>
  <c r="Z970" i="3" s="1"/>
  <c r="Z971" i="3" s="1"/>
  <c r="Z972" i="3" s="1"/>
  <c r="Z973" i="3" s="1"/>
  <c r="Z974" i="3" s="1"/>
  <c r="Z975" i="3" s="1"/>
  <c r="Z976" i="3" s="1"/>
  <c r="Z977" i="3" s="1"/>
  <c r="Z978" i="3" s="1"/>
  <c r="Z979" i="3" s="1"/>
  <c r="Z980" i="3" s="1"/>
  <c r="Z981" i="3" s="1"/>
  <c r="Z982" i="3" s="1"/>
  <c r="Z983" i="3" s="1"/>
  <c r="Z984" i="3" s="1"/>
  <c r="Z985" i="3" s="1"/>
  <c r="Z986" i="3" s="1"/>
  <c r="Z987" i="3" s="1"/>
  <c r="Z988" i="3" s="1"/>
  <c r="Z989" i="3" s="1"/>
  <c r="Z990" i="3" s="1"/>
  <c r="Z991" i="3" s="1"/>
  <c r="Z992" i="3" s="1"/>
  <c r="Z993" i="3" s="1"/>
  <c r="Z994" i="3" s="1"/>
  <c r="Z995" i="3" s="1"/>
  <c r="Z996" i="3" s="1"/>
  <c r="Z997" i="3" s="1"/>
  <c r="Z998" i="3" s="1"/>
  <c r="Z999" i="3" s="1"/>
  <c r="Z1000" i="3" s="1"/>
  <c r="Z1001" i="3" s="1"/>
  <c r="Z1002" i="3" s="1"/>
  <c r="Z1003" i="3" s="1"/>
  <c r="Z1004" i="3" s="1"/>
  <c r="Z1005" i="3" s="1"/>
  <c r="Z1006" i="3" s="1"/>
  <c r="Z1007" i="3" s="1"/>
  <c r="Z1008" i="3" s="1"/>
  <c r="Z1009" i="3" s="1"/>
  <c r="Z1010" i="3" s="1"/>
  <c r="Z1011" i="3" s="1"/>
  <c r="Z1012" i="3" s="1"/>
  <c r="Z1013" i="3" s="1"/>
  <c r="Z1014" i="3" s="1"/>
  <c r="Z1015" i="3" s="1"/>
  <c r="Z1016" i="3" s="1"/>
  <c r="Z1017" i="3" s="1"/>
  <c r="Z1018" i="3" s="1"/>
  <c r="Z1019" i="3" s="1"/>
  <c r="Z1020" i="3" s="1"/>
  <c r="Z1021" i="3" s="1"/>
  <c r="Z1022" i="3" s="1"/>
  <c r="Z1023" i="3" s="1"/>
  <c r="Z1024" i="3" s="1"/>
  <c r="Z1025" i="3" s="1"/>
  <c r="Z1026" i="3" s="1"/>
  <c r="Z1027" i="3" s="1"/>
  <c r="Z1028" i="3" s="1"/>
  <c r="Z1029" i="3" s="1"/>
  <c r="Z1030" i="3" s="1"/>
  <c r="Z1031" i="3" s="1"/>
  <c r="Z1032" i="3" s="1"/>
  <c r="Z1033" i="3" s="1"/>
  <c r="Z1034" i="3" s="1"/>
  <c r="Z1035" i="3" s="1"/>
  <c r="Z1036" i="3" s="1"/>
  <c r="Z1037" i="3" s="1"/>
  <c r="Z1038" i="3" s="1"/>
  <c r="Z1039" i="3" s="1"/>
  <c r="Z1040" i="3" s="1"/>
  <c r="Z1041" i="3" s="1"/>
  <c r="Z1042" i="3" s="1"/>
  <c r="Z1043" i="3" s="1"/>
  <c r="Z1044" i="3" s="1"/>
  <c r="Z1045" i="3" s="1"/>
  <c r="Z1046" i="3" s="1"/>
  <c r="Z1047" i="3" s="1"/>
  <c r="Z1048" i="3" s="1"/>
  <c r="Z1049" i="3" s="1"/>
  <c r="Z1050" i="3" s="1"/>
  <c r="Z1051" i="3" s="1"/>
  <c r="Z1052" i="3" s="1"/>
  <c r="Z1053" i="3" s="1"/>
  <c r="Z1054" i="3" s="1"/>
  <c r="Z1055" i="3" s="1"/>
  <c r="Z1056" i="3" s="1"/>
  <c r="Z1057" i="3" s="1"/>
  <c r="Z1058" i="3" s="1"/>
  <c r="Z1059" i="3" s="1"/>
  <c r="Z1060" i="3" s="1"/>
  <c r="Z1061" i="3" s="1"/>
  <c r="Z1062" i="3" s="1"/>
  <c r="Z1063" i="3" s="1"/>
  <c r="Z1064" i="3" s="1"/>
  <c r="Z1065" i="3" s="1"/>
  <c r="Z1066" i="3" s="1"/>
  <c r="Z1067" i="3" s="1"/>
  <c r="Z1068" i="3" s="1"/>
  <c r="Z1069" i="3" s="1"/>
  <c r="Z1070" i="3" s="1"/>
  <c r="Z1071" i="3" s="1"/>
  <c r="Z1072" i="3" s="1"/>
  <c r="Z1073" i="3" s="1"/>
  <c r="Z1074" i="3" s="1"/>
  <c r="Z1075" i="3" s="1"/>
  <c r="Z1076" i="3" s="1"/>
  <c r="Z1077" i="3" s="1"/>
  <c r="Z1078" i="3" s="1"/>
  <c r="Z1079" i="3" s="1"/>
  <c r="Z1080" i="3" s="1"/>
  <c r="Z1081" i="3" s="1"/>
  <c r="Z1082" i="3" s="1"/>
  <c r="Z1083" i="3" s="1"/>
  <c r="Z1084" i="3" s="1"/>
  <c r="Z1085" i="3" s="1"/>
  <c r="Z1086" i="3" s="1"/>
  <c r="Z1087" i="3" s="1"/>
  <c r="Z1088" i="3" s="1"/>
  <c r="Z1089" i="3" s="1"/>
  <c r="Z1090" i="3" s="1"/>
  <c r="Z1091" i="3" s="1"/>
  <c r="Z1092" i="3" s="1"/>
  <c r="Z1093" i="3" s="1"/>
  <c r="Z1094" i="3" s="1"/>
  <c r="Z1095" i="3" s="1"/>
  <c r="Z1096" i="3" s="1"/>
  <c r="Z1097" i="3" s="1"/>
  <c r="Z1098" i="3" s="1"/>
  <c r="Z1099" i="3" s="1"/>
  <c r="Z1100" i="3" s="1"/>
  <c r="Z1101" i="3" s="1"/>
  <c r="Z1102" i="3" s="1"/>
  <c r="Z1103" i="3" s="1"/>
  <c r="Z1104" i="3" s="1"/>
  <c r="Z1105" i="3" s="1"/>
  <c r="Z1106" i="3" s="1"/>
  <c r="Z1107" i="3" s="1"/>
  <c r="Z1108" i="3" s="1"/>
  <c r="Z1109" i="3" s="1"/>
  <c r="Z1110" i="3" s="1"/>
  <c r="Z1111" i="3" s="1"/>
  <c r="Z1112" i="3" s="1"/>
  <c r="Z1113" i="3" s="1"/>
  <c r="Z1114" i="3" s="1"/>
  <c r="Z1115" i="3" s="1"/>
  <c r="Z1116" i="3" s="1"/>
  <c r="Z1117" i="3" s="1"/>
  <c r="Z1118" i="3" s="1"/>
  <c r="Z1119" i="3" s="1"/>
  <c r="Z1120" i="3" s="1"/>
  <c r="Z1121" i="3" s="1"/>
  <c r="Z1122" i="3" s="1"/>
  <c r="Z1123" i="3" s="1"/>
  <c r="Z1124" i="3" s="1"/>
  <c r="Z1125" i="3" s="1"/>
  <c r="Z1126" i="3" s="1"/>
  <c r="Z1127" i="3" s="1"/>
  <c r="Z1128" i="3" s="1"/>
  <c r="Z1129" i="3" s="1"/>
  <c r="Z1130" i="3" s="1"/>
  <c r="Z1131" i="3" s="1"/>
  <c r="Z1132" i="3" s="1"/>
  <c r="Z1133" i="3" s="1"/>
  <c r="Z1134" i="3" s="1"/>
  <c r="Z1135" i="3" s="1"/>
  <c r="Z1136" i="3" s="1"/>
  <c r="Z1137" i="3" s="1"/>
  <c r="Z1138" i="3" s="1"/>
  <c r="Z1139" i="3" s="1"/>
  <c r="Z1140" i="3" s="1"/>
  <c r="Z1141" i="3" s="1"/>
  <c r="Z1142" i="3" s="1"/>
  <c r="Z1143" i="3" s="1"/>
  <c r="Z1144" i="3" s="1"/>
  <c r="Z1145" i="3" s="1"/>
  <c r="Z1146" i="3" s="1"/>
  <c r="Z1147" i="3" s="1"/>
  <c r="Z1148" i="3" s="1"/>
  <c r="Z1149" i="3" s="1"/>
  <c r="Z1150" i="3" s="1"/>
  <c r="Z1151" i="3" s="1"/>
  <c r="Z1152" i="3" s="1"/>
  <c r="Z1153" i="3" s="1"/>
  <c r="Z1154" i="3" s="1"/>
  <c r="Z1155" i="3" s="1"/>
  <c r="Z1156" i="3" s="1"/>
  <c r="Z1157" i="3" s="1"/>
  <c r="Z1158" i="3" s="1"/>
  <c r="Z1159" i="3" s="1"/>
  <c r="Z1160" i="3" s="1"/>
  <c r="Z1161" i="3" s="1"/>
  <c r="Z1162" i="3" s="1"/>
  <c r="Z1163" i="3" s="1"/>
  <c r="Z1164" i="3" s="1"/>
  <c r="Z1165" i="3" s="1"/>
  <c r="Z1166" i="3" s="1"/>
  <c r="Z1167" i="3" s="1"/>
  <c r="Z1168" i="3" s="1"/>
  <c r="Z1169" i="3" s="1"/>
  <c r="Z1170" i="3" s="1"/>
  <c r="Z1171" i="3" s="1"/>
  <c r="Z1172" i="3" s="1"/>
  <c r="Z1173" i="3" s="1"/>
  <c r="Z1174" i="3" s="1"/>
  <c r="Z1175" i="3" s="1"/>
  <c r="Z1176" i="3" s="1"/>
  <c r="Z1177" i="3" s="1"/>
  <c r="Z1178" i="3" s="1"/>
  <c r="Z1179" i="3" s="1"/>
  <c r="Z1180" i="3" s="1"/>
  <c r="Z1181" i="3" s="1"/>
  <c r="Z1182" i="3" s="1"/>
  <c r="Z1183" i="3" s="1"/>
  <c r="Z1184" i="3" s="1"/>
  <c r="Z1185" i="3" s="1"/>
  <c r="Z1186" i="3" s="1"/>
  <c r="Z1187" i="3" s="1"/>
  <c r="Z1188" i="3" s="1"/>
  <c r="Z1189" i="3" s="1"/>
  <c r="Z1190" i="3" s="1"/>
  <c r="Z1191" i="3" s="1"/>
  <c r="Z1192" i="3" s="1"/>
  <c r="Z1193" i="3" s="1"/>
  <c r="Z1194" i="3" s="1"/>
  <c r="Z1195" i="3" s="1"/>
  <c r="Z1196" i="3" s="1"/>
  <c r="Z1197" i="3" s="1"/>
  <c r="Z1198" i="3" s="1"/>
  <c r="Z1199" i="3" s="1"/>
  <c r="Z1200" i="3" s="1"/>
  <c r="Z1201" i="3" s="1"/>
  <c r="Z1202" i="3" s="1"/>
  <c r="Z1203" i="3" s="1"/>
  <c r="Z1204" i="3" s="1"/>
  <c r="Z1205" i="3" s="1"/>
  <c r="Z1206" i="3" s="1"/>
  <c r="Z1207" i="3" s="1"/>
  <c r="Z1208" i="3" s="1"/>
  <c r="Z1209" i="3" s="1"/>
  <c r="Z1210" i="3" s="1"/>
  <c r="Z1211" i="3" s="1"/>
  <c r="Z1212" i="3" s="1"/>
  <c r="Z1213" i="3" s="1"/>
  <c r="Z1214" i="3" s="1"/>
  <c r="Z1215" i="3" s="1"/>
  <c r="Z1216" i="3" s="1"/>
  <c r="Z1217" i="3" s="1"/>
  <c r="Z1218" i="3" s="1"/>
  <c r="Z1219" i="3" s="1"/>
  <c r="Z1220" i="3" s="1"/>
  <c r="Z1221" i="3" s="1"/>
  <c r="Z1222" i="3" s="1"/>
  <c r="Z1223" i="3" s="1"/>
  <c r="Z1224" i="3" s="1"/>
  <c r="Z1225" i="3" s="1"/>
  <c r="Z1226" i="3" s="1"/>
  <c r="Z1227" i="3" s="1"/>
  <c r="Z1228" i="3" s="1"/>
  <c r="Z1229" i="3" s="1"/>
  <c r="Z1230" i="3" s="1"/>
  <c r="Z1231" i="3" s="1"/>
  <c r="Z1232" i="3" s="1"/>
  <c r="Z1233" i="3" s="1"/>
  <c r="Z1234" i="3" s="1"/>
  <c r="Z1235" i="3" s="1"/>
  <c r="Z1236" i="3" s="1"/>
  <c r="Z1237" i="3" s="1"/>
  <c r="Z1238" i="3" s="1"/>
  <c r="Z1239" i="3" s="1"/>
  <c r="Z1240" i="3" s="1"/>
  <c r="Z1241" i="3" s="1"/>
  <c r="Z1242" i="3" s="1"/>
  <c r="Z1243" i="3" s="1"/>
  <c r="Z1244" i="3" s="1"/>
  <c r="Z1245" i="3" s="1"/>
  <c r="Z1246" i="3" s="1"/>
  <c r="Z1247" i="3" s="1"/>
  <c r="Z1248" i="3" s="1"/>
  <c r="Z1249" i="3" s="1"/>
  <c r="Z1250" i="3" s="1"/>
  <c r="Z1251" i="3" s="1"/>
  <c r="Z1252" i="3" s="1"/>
  <c r="Z1253" i="3" s="1"/>
  <c r="Z1254" i="3" s="1"/>
  <c r="Z1255" i="3" s="1"/>
  <c r="Z1256" i="3" s="1"/>
  <c r="Z1257" i="3" s="1"/>
  <c r="Z1258" i="3" s="1"/>
  <c r="Z1259" i="3" s="1"/>
  <c r="Z1260" i="3" s="1"/>
  <c r="Z1261" i="3" s="1"/>
  <c r="Z1262" i="3" s="1"/>
  <c r="Z1263" i="3" s="1"/>
  <c r="Z1264" i="3" s="1"/>
  <c r="Z1265" i="3" s="1"/>
  <c r="Z1266" i="3" s="1"/>
  <c r="Z1267" i="3" s="1"/>
  <c r="Z1268" i="3" s="1"/>
  <c r="Z1269" i="3" s="1"/>
  <c r="Z1270" i="3" s="1"/>
  <c r="Z1271" i="3" s="1"/>
  <c r="Z1272" i="3" s="1"/>
  <c r="Z1273" i="3" s="1"/>
  <c r="Z1274" i="3" s="1"/>
  <c r="Z1275" i="3" s="1"/>
  <c r="Z1276" i="3" s="1"/>
  <c r="Z1277" i="3" s="1"/>
  <c r="Z1278" i="3" s="1"/>
  <c r="Z1279" i="3" s="1"/>
  <c r="Z1280" i="3" s="1"/>
  <c r="Z1281" i="3" s="1"/>
  <c r="Z1282" i="3" s="1"/>
  <c r="Z1283" i="3" s="1"/>
  <c r="Z1284" i="3" s="1"/>
  <c r="Z1285" i="3" s="1"/>
  <c r="Z1286" i="3" s="1"/>
  <c r="Z1287" i="3" s="1"/>
  <c r="Z1288" i="3" s="1"/>
  <c r="Z1289" i="3" s="1"/>
  <c r="Z1290" i="3" s="1"/>
  <c r="Z1291" i="3" s="1"/>
  <c r="Z1292" i="3" s="1"/>
  <c r="Z1293" i="3" s="1"/>
  <c r="Z1294" i="3" s="1"/>
  <c r="Z1295" i="3" s="1"/>
  <c r="Z1296" i="3" s="1"/>
  <c r="Z1297" i="3" s="1"/>
  <c r="Z1298" i="3" s="1"/>
  <c r="Z1299" i="3" s="1"/>
  <c r="Z1300" i="3" s="1"/>
  <c r="Z1301" i="3" s="1"/>
  <c r="Z1302" i="3" s="1"/>
  <c r="Z1303" i="3" s="1"/>
  <c r="Z1304" i="3" s="1"/>
  <c r="Z1305" i="3" s="1"/>
  <c r="Z1306" i="3" s="1"/>
  <c r="Z1307" i="3" s="1"/>
  <c r="Z1308" i="3" s="1"/>
  <c r="Z1309" i="3" s="1"/>
  <c r="Z1310" i="3" s="1"/>
  <c r="Z1311" i="3" s="1"/>
  <c r="Z1312" i="3" s="1"/>
  <c r="Z1313" i="3" s="1"/>
  <c r="Z1314" i="3" s="1"/>
  <c r="Z1315" i="3" s="1"/>
  <c r="Z1316" i="3" s="1"/>
  <c r="Z1317" i="3" s="1"/>
  <c r="Z1318" i="3" s="1"/>
  <c r="Z1319" i="3" s="1"/>
  <c r="Z1320" i="3" s="1"/>
  <c r="Z1321" i="3" s="1"/>
  <c r="Z1322" i="3" s="1"/>
  <c r="Z1323" i="3" s="1"/>
  <c r="Z1324" i="3" s="1"/>
  <c r="Z1325" i="3" s="1"/>
  <c r="Z1326" i="3" s="1"/>
  <c r="Z1327" i="3" s="1"/>
  <c r="Z1328" i="3" s="1"/>
  <c r="Z1329" i="3" s="1"/>
  <c r="Z1330" i="3" s="1"/>
  <c r="Z1331" i="3" s="1"/>
  <c r="Z1332" i="3" s="1"/>
  <c r="Z1333" i="3" s="1"/>
  <c r="Z1334" i="3" s="1"/>
  <c r="Z1335" i="3" s="1"/>
  <c r="Z1336" i="3" s="1"/>
  <c r="Z1337" i="3" s="1"/>
  <c r="Z1338" i="3" s="1"/>
  <c r="Z1339" i="3" s="1"/>
  <c r="Z1340" i="3" s="1"/>
  <c r="Z1341" i="3" s="1"/>
  <c r="Z1342" i="3" s="1"/>
  <c r="Z1343" i="3" s="1"/>
  <c r="Z1344" i="3" s="1"/>
  <c r="Z1345" i="3" s="1"/>
  <c r="Z1346" i="3" s="1"/>
  <c r="Z1347" i="3" s="1"/>
  <c r="Z1348" i="3" s="1"/>
  <c r="Z1349" i="3" s="1"/>
  <c r="Z1350" i="3" s="1"/>
  <c r="Z1351" i="3" s="1"/>
  <c r="Z1352" i="3" s="1"/>
  <c r="Z1353" i="3" s="1"/>
  <c r="Z1354" i="3" s="1"/>
  <c r="Z1355" i="3" s="1"/>
  <c r="Z1356" i="3" s="1"/>
  <c r="Z1357" i="3" s="1"/>
  <c r="Z1358" i="3" s="1"/>
  <c r="Z1359" i="3" s="1"/>
  <c r="Z1360" i="3" s="1"/>
  <c r="Z1361" i="3" s="1"/>
  <c r="Z1362" i="3" s="1"/>
  <c r="Z1363" i="3" s="1"/>
  <c r="Z1364" i="3" s="1"/>
  <c r="Z1365" i="3" s="1"/>
  <c r="Z1366" i="3" s="1"/>
  <c r="Z1367" i="3" s="1"/>
  <c r="Z1368" i="3" s="1"/>
  <c r="Z1369" i="3" s="1"/>
  <c r="Z1370" i="3" s="1"/>
  <c r="Z1371" i="3" s="1"/>
  <c r="Z1372" i="3" s="1"/>
  <c r="Z1373" i="3" s="1"/>
  <c r="Z1374" i="3" s="1"/>
  <c r="Z1375" i="3" s="1"/>
  <c r="Z1376" i="3" s="1"/>
  <c r="Z1377" i="3" s="1"/>
  <c r="Z1378" i="3" s="1"/>
  <c r="Z1379" i="3" s="1"/>
  <c r="Z1380" i="3" s="1"/>
  <c r="Z1381" i="3" s="1"/>
  <c r="Z1382" i="3" s="1"/>
  <c r="Z1383" i="3" s="1"/>
  <c r="Z1384" i="3" s="1"/>
  <c r="Z1385" i="3" s="1"/>
  <c r="Z1386" i="3" s="1"/>
  <c r="Z1387" i="3" s="1"/>
  <c r="Z1388" i="3" s="1"/>
  <c r="Z1389" i="3" s="1"/>
  <c r="Z1390" i="3" s="1"/>
  <c r="Z1391" i="3" s="1"/>
  <c r="Z1392" i="3" s="1"/>
  <c r="Z1393" i="3" s="1"/>
  <c r="Z1394" i="3" s="1"/>
  <c r="Z1395" i="3" s="1"/>
  <c r="Z1396" i="3" s="1"/>
  <c r="Z1397" i="3" s="1"/>
  <c r="Z1398" i="3" s="1"/>
  <c r="Z1399" i="3" s="1"/>
  <c r="Z1400" i="3" s="1"/>
  <c r="Z1401" i="3" s="1"/>
  <c r="Z1402" i="3" s="1"/>
  <c r="Z1403" i="3" s="1"/>
  <c r="Z1404" i="3" s="1"/>
  <c r="Z1405" i="3" s="1"/>
  <c r="Z1406" i="3" s="1"/>
  <c r="Z1407" i="3" s="1"/>
  <c r="Z1408" i="3" s="1"/>
  <c r="Z1409" i="3" s="1"/>
  <c r="Z1410" i="3" s="1"/>
  <c r="Z1411" i="3" s="1"/>
  <c r="Z1412" i="3" s="1"/>
  <c r="Z1413" i="3" s="1"/>
  <c r="Z1414" i="3" s="1"/>
  <c r="Z1415" i="3" s="1"/>
  <c r="Z1416" i="3" s="1"/>
  <c r="Z1417" i="3" s="1"/>
  <c r="Z1418" i="3" s="1"/>
  <c r="Z1419" i="3" s="1"/>
  <c r="Z1420" i="3" s="1"/>
  <c r="Z1421" i="3" s="1"/>
  <c r="Z1422" i="3" s="1"/>
  <c r="Z1423" i="3" s="1"/>
  <c r="Z1424" i="3" s="1"/>
  <c r="Z1425" i="3" s="1"/>
  <c r="Z1426" i="3" s="1"/>
  <c r="Z1427" i="3" s="1"/>
  <c r="Z1428" i="3" s="1"/>
  <c r="Z1429" i="3" s="1"/>
  <c r="Z1430" i="3" s="1"/>
  <c r="Z1431" i="3" s="1"/>
  <c r="Z1432" i="3" s="1"/>
  <c r="Z1433" i="3" s="1"/>
  <c r="Z1434" i="3" s="1"/>
  <c r="Z1435" i="3" s="1"/>
  <c r="Z1436" i="3" s="1"/>
  <c r="Z1437" i="3" s="1"/>
  <c r="Z1438" i="3" s="1"/>
  <c r="Z1439" i="3" s="1"/>
  <c r="Z1440" i="3" s="1"/>
  <c r="Z1441" i="3" s="1"/>
  <c r="Z1442" i="3" s="1"/>
  <c r="Z1443" i="3" s="1"/>
  <c r="Z1444" i="3" s="1"/>
  <c r="Z1445" i="3" s="1"/>
  <c r="Z1446" i="3" s="1"/>
  <c r="Z1447" i="3" s="1"/>
  <c r="Z1448" i="3" s="1"/>
  <c r="Z1449" i="3" s="1"/>
  <c r="Z1450" i="3" s="1"/>
  <c r="Z1451" i="3" s="1"/>
  <c r="Z1452" i="3" s="1"/>
  <c r="Z1453" i="3" s="1"/>
  <c r="Z1454" i="3" s="1"/>
  <c r="Z1455" i="3" s="1"/>
  <c r="Z1456" i="3" s="1"/>
  <c r="Z1457" i="3" s="1"/>
  <c r="Z1458" i="3" s="1"/>
  <c r="Z1459" i="3" s="1"/>
  <c r="Z1460" i="3" s="1"/>
  <c r="Z1461" i="3" s="1"/>
  <c r="Z1462" i="3" s="1"/>
  <c r="Z1463" i="3" s="1"/>
  <c r="Z1464" i="3" s="1"/>
  <c r="Z1465" i="3" s="1"/>
  <c r="Z1466" i="3" s="1"/>
  <c r="Z1467" i="3" s="1"/>
  <c r="Z1468" i="3" s="1"/>
  <c r="Z1469" i="3" s="1"/>
  <c r="Z1470" i="3" s="1"/>
  <c r="Z1471" i="3" s="1"/>
  <c r="Z1472" i="3" s="1"/>
  <c r="Z1473" i="3" s="1"/>
  <c r="Z1474" i="3" s="1"/>
  <c r="Z1475" i="3" s="1"/>
  <c r="Z1476" i="3" s="1"/>
  <c r="AL38" i="7" l="1"/>
  <c r="AK39" i="7" s="1"/>
  <c r="AM38" i="7"/>
  <c r="AN38" i="7" s="1"/>
  <c r="AH55" i="7"/>
  <c r="AI54" i="7"/>
  <c r="AE38" i="7"/>
  <c r="AG37" i="7"/>
  <c r="AB29" i="7"/>
  <c r="AC29" i="7" s="1"/>
  <c r="Y30" i="7" s="1"/>
  <c r="AA29" i="7"/>
  <c r="AY54" i="3"/>
  <c r="AZ54" i="3" s="1"/>
  <c r="AX54" i="3"/>
  <c r="L17" i="3"/>
  <c r="M17" i="3" s="1"/>
  <c r="J18" i="3"/>
  <c r="AA27" i="3"/>
  <c r="AM29" i="3"/>
  <c r="AJ39" i="7" l="1"/>
  <c r="AM39" i="7" s="1"/>
  <c r="AH56" i="7"/>
  <c r="AI55" i="7"/>
  <c r="AE39" i="7"/>
  <c r="AG38" i="7"/>
  <c r="AD29" i="7"/>
  <c r="Z30" i="7"/>
  <c r="AA30" i="7" s="1"/>
  <c r="Z31" i="7" s="1"/>
  <c r="AV55" i="3"/>
  <c r="V28" i="3"/>
  <c r="W28" i="3" s="1"/>
  <c r="S29" i="3" s="1"/>
  <c r="T29" i="3"/>
  <c r="AW55" i="3"/>
  <c r="BA54" i="3"/>
  <c r="AX55" i="3"/>
  <c r="L18" i="3"/>
  <c r="M18" i="3" s="1"/>
  <c r="J19" i="3"/>
  <c r="AP29" i="3"/>
  <c r="AQ29" i="3" s="1"/>
  <c r="AM30" i="3" s="1"/>
  <c r="AO29" i="3"/>
  <c r="Y29" i="3"/>
  <c r="AA28" i="3"/>
  <c r="AN39" i="7" l="1"/>
  <c r="AL39" i="7"/>
  <c r="AK40" i="7" s="1"/>
  <c r="AH57" i="7"/>
  <c r="AI56" i="7"/>
  <c r="AE40" i="7"/>
  <c r="AG39" i="7"/>
  <c r="AB30" i="7"/>
  <c r="AC30" i="7" s="1"/>
  <c r="Y31" i="7" s="1"/>
  <c r="X28" i="3"/>
  <c r="AY55" i="3"/>
  <c r="AW56" i="3"/>
  <c r="AZ55" i="3"/>
  <c r="AV56" i="3" s="1"/>
  <c r="AX56" i="3" s="1"/>
  <c r="L19" i="3"/>
  <c r="M19" i="3" s="1"/>
  <c r="J20" i="3"/>
  <c r="V29" i="3"/>
  <c r="AN30" i="3"/>
  <c r="AR29" i="3"/>
  <c r="AA29" i="3"/>
  <c r="Y30" i="3"/>
  <c r="AJ40" i="7" l="1"/>
  <c r="AM40" i="7" s="1"/>
  <c r="AH58" i="7"/>
  <c r="AI57" i="7"/>
  <c r="AE41" i="7"/>
  <c r="AG40" i="7"/>
  <c r="AB31" i="7"/>
  <c r="AC31" i="7" s="1"/>
  <c r="Y32" i="7" s="1"/>
  <c r="AD30" i="7"/>
  <c r="AA31" i="7"/>
  <c r="AW57" i="3"/>
  <c r="AY56" i="3"/>
  <c r="AZ56" i="3" s="1"/>
  <c r="AV57" i="3" s="1"/>
  <c r="AY57" i="3" s="1"/>
  <c r="AZ57" i="3" s="1"/>
  <c r="AV58" i="3" s="1"/>
  <c r="BA55" i="3"/>
  <c r="L20" i="3"/>
  <c r="M20" i="3" s="1"/>
  <c r="J21" i="3"/>
  <c r="AO30" i="3"/>
  <c r="AP30" i="3"/>
  <c r="AQ30" i="3" s="1"/>
  <c r="AA30" i="3"/>
  <c r="Y31" i="3"/>
  <c r="W29" i="3"/>
  <c r="S30" i="3" s="1"/>
  <c r="V30" i="3" s="1"/>
  <c r="U29" i="3"/>
  <c r="AL40" i="7" l="1"/>
  <c r="AK41" i="7" s="1"/>
  <c r="AN40" i="7"/>
  <c r="AH59" i="7"/>
  <c r="AI58" i="7"/>
  <c r="AE42" i="7"/>
  <c r="AG41" i="7"/>
  <c r="AD31" i="7"/>
  <c r="Z32" i="7"/>
  <c r="AB32" i="7" s="1"/>
  <c r="AC32" i="7" s="1"/>
  <c r="Y33" i="7" s="1"/>
  <c r="AX57" i="3"/>
  <c r="BA56" i="3"/>
  <c r="L21" i="3"/>
  <c r="M21" i="3" s="1"/>
  <c r="J22" i="3"/>
  <c r="X29" i="3"/>
  <c r="AM31" i="3"/>
  <c r="AP31" i="3" s="1"/>
  <c r="AN31" i="3"/>
  <c r="AQ31" i="3" s="1"/>
  <c r="AM32" i="3" s="1"/>
  <c r="AP32" i="3" s="1"/>
  <c r="AR30" i="3"/>
  <c r="AO31" i="3"/>
  <c r="AA31" i="3"/>
  <c r="Y32" i="3"/>
  <c r="T30" i="3"/>
  <c r="AJ41" i="7" l="1"/>
  <c r="AM41" i="7" s="1"/>
  <c r="AI59" i="7"/>
  <c r="AH60" i="7"/>
  <c r="AE43" i="7"/>
  <c r="AG42" i="7"/>
  <c r="AA32" i="7"/>
  <c r="BA57" i="3"/>
  <c r="AW58" i="3"/>
  <c r="AX58" i="3" s="1"/>
  <c r="L22" i="3"/>
  <c r="M22" i="3" s="1"/>
  <c r="J23" i="3"/>
  <c r="AN32" i="3"/>
  <c r="AQ32" i="3" s="1"/>
  <c r="AR31" i="3"/>
  <c r="U30" i="3"/>
  <c r="W30" i="3"/>
  <c r="S31" i="3" s="1"/>
  <c r="V31" i="3" s="1"/>
  <c r="AA32" i="3"/>
  <c r="Y33" i="3"/>
  <c r="AL41" i="7" l="1"/>
  <c r="AN41" i="7"/>
  <c r="AH61" i="7"/>
  <c r="AI60" i="7"/>
  <c r="AG43" i="7"/>
  <c r="AE44" i="7"/>
  <c r="AD32" i="7"/>
  <c r="Z33" i="7"/>
  <c r="AB33" i="7" s="1"/>
  <c r="AC33" i="7" s="1"/>
  <c r="Y34" i="7" s="1"/>
  <c r="AW59" i="3"/>
  <c r="AY58" i="3"/>
  <c r="AZ58" i="3" s="1"/>
  <c r="L23" i="3"/>
  <c r="M23" i="3" s="1"/>
  <c r="J24" i="3"/>
  <c r="X30" i="3"/>
  <c r="AO32" i="3"/>
  <c r="AM33" i="3"/>
  <c r="AN33" i="3"/>
  <c r="AR32" i="3"/>
  <c r="Y34" i="3"/>
  <c r="AA33" i="3"/>
  <c r="T31" i="3"/>
  <c r="AJ42" i="7" l="1"/>
  <c r="AM42" i="7" s="1"/>
  <c r="AK42" i="7"/>
  <c r="AL42" i="7" s="1"/>
  <c r="AH62" i="7"/>
  <c r="AI61" i="7"/>
  <c r="AE45" i="7"/>
  <c r="AG44" i="7"/>
  <c r="AA33" i="7"/>
  <c r="AV59" i="3"/>
  <c r="BA58" i="3"/>
  <c r="L24" i="3"/>
  <c r="M24" i="3" s="1"/>
  <c r="J25" i="3"/>
  <c r="AO33" i="3"/>
  <c r="AP33" i="3"/>
  <c r="AQ33" i="3" s="1"/>
  <c r="AM34" i="3" s="1"/>
  <c r="AP34" i="3" s="1"/>
  <c r="U31" i="3"/>
  <c r="AA34" i="3"/>
  <c r="Y35" i="3"/>
  <c r="W31" i="3"/>
  <c r="S32" i="3" s="1"/>
  <c r="V32" i="3" s="1"/>
  <c r="AK43" i="7" l="1"/>
  <c r="AN42" i="7"/>
  <c r="AH63" i="7"/>
  <c r="AI62" i="7"/>
  <c r="AE46" i="7"/>
  <c r="AG45" i="7"/>
  <c r="AD33" i="7"/>
  <c r="Z34" i="7"/>
  <c r="AA34" i="7" s="1"/>
  <c r="Z35" i="7" s="1"/>
  <c r="AY59" i="3"/>
  <c r="AZ59" i="3" s="1"/>
  <c r="AV60" i="3" s="1"/>
  <c r="AX59" i="3"/>
  <c r="L25" i="3"/>
  <c r="M25" i="3" s="1"/>
  <c r="J26" i="3"/>
  <c r="X31" i="3"/>
  <c r="AN34" i="3"/>
  <c r="AO34" i="3" s="1"/>
  <c r="AR33" i="3"/>
  <c r="AA35" i="3"/>
  <c r="AB35" i="3" s="1"/>
  <c r="Y36" i="3"/>
  <c r="T32" i="3"/>
  <c r="AJ43" i="7" l="1"/>
  <c r="AH64" i="7"/>
  <c r="AI63" i="7"/>
  <c r="AE47" i="7"/>
  <c r="AG46" i="7"/>
  <c r="AB34" i="7"/>
  <c r="AC34" i="7" s="1"/>
  <c r="AW60" i="3"/>
  <c r="BA59" i="3"/>
  <c r="AX60" i="3"/>
  <c r="L26" i="3"/>
  <c r="M26" i="3" s="1"/>
  <c r="J27" i="3"/>
  <c r="W32" i="3"/>
  <c r="S33" i="3" s="1"/>
  <c r="V33" i="3" s="1"/>
  <c r="AN35" i="3"/>
  <c r="AQ34" i="3"/>
  <c r="AM35" i="3" s="1"/>
  <c r="AO35" i="3" s="1"/>
  <c r="U32" i="3"/>
  <c r="AA36" i="3"/>
  <c r="Y37" i="3"/>
  <c r="AC35" i="3"/>
  <c r="Y35" i="7" l="1"/>
  <c r="AM43" i="7"/>
  <c r="AL43" i="7"/>
  <c r="AN43" i="7"/>
  <c r="AH65" i="7"/>
  <c r="AI64" i="7"/>
  <c r="AE48" i="7"/>
  <c r="AG47" i="7"/>
  <c r="AD34" i="7"/>
  <c r="X32" i="3"/>
  <c r="AW61" i="3"/>
  <c r="AY60" i="3"/>
  <c r="AZ60" i="3" s="1"/>
  <c r="L27" i="3"/>
  <c r="M27" i="3" s="1"/>
  <c r="J28" i="3"/>
  <c r="AP35" i="3"/>
  <c r="AQ35" i="3" s="1"/>
  <c r="AN36" i="3"/>
  <c r="AR35" i="3"/>
  <c r="AR34" i="3"/>
  <c r="AM36" i="3"/>
  <c r="T33" i="3"/>
  <c r="U33" i="3" s="1"/>
  <c r="AC36" i="3"/>
  <c r="AA37" i="3"/>
  <c r="Y38" i="3"/>
  <c r="AA35" i="7" l="1"/>
  <c r="AB35" i="7"/>
  <c r="AK44" i="7"/>
  <c r="AJ44" i="7"/>
  <c r="AM44" i="7" s="1"/>
  <c r="AH66" i="7"/>
  <c r="AI65" i="7"/>
  <c r="AE49" i="7"/>
  <c r="AG48" i="7"/>
  <c r="AV61" i="3"/>
  <c r="BA60" i="3"/>
  <c r="L28" i="3"/>
  <c r="M28" i="3" s="1"/>
  <c r="J29" i="3"/>
  <c r="T34" i="3"/>
  <c r="W33" i="3"/>
  <c r="S34" i="3" s="1"/>
  <c r="V34" i="3" s="1"/>
  <c r="AO36" i="3"/>
  <c r="AP36" i="3"/>
  <c r="AQ36" i="3" s="1"/>
  <c r="AA38" i="3"/>
  <c r="Y39" i="3"/>
  <c r="AB37" i="3"/>
  <c r="AC37" i="3" s="1"/>
  <c r="AF35" i="3"/>
  <c r="Z36" i="7" l="1"/>
  <c r="AC35" i="7"/>
  <c r="AD35" i="7" s="1"/>
  <c r="AN44" i="7"/>
  <c r="AL44" i="7"/>
  <c r="AK45" i="7" s="1"/>
  <c r="AH67" i="7"/>
  <c r="AI66" i="7"/>
  <c r="AE50" i="7"/>
  <c r="AG49" i="7"/>
  <c r="AY61" i="3"/>
  <c r="AZ61" i="3" s="1"/>
  <c r="AV62" i="3" s="1"/>
  <c r="AX61" i="3"/>
  <c r="L29" i="3"/>
  <c r="M29" i="3" s="1"/>
  <c r="J30" i="3"/>
  <c r="X33" i="3"/>
  <c r="AN37" i="3"/>
  <c r="AR36" i="3"/>
  <c r="AM37" i="3"/>
  <c r="AD36" i="3"/>
  <c r="W34" i="3"/>
  <c r="S35" i="3" s="1"/>
  <c r="V35" i="3" s="1"/>
  <c r="U34" i="3"/>
  <c r="AB38" i="3"/>
  <c r="AC38" i="3" s="1"/>
  <c r="AA39" i="3"/>
  <c r="Y40" i="3"/>
  <c r="AE36" i="3"/>
  <c r="Y36" i="7" l="1"/>
  <c r="AJ45" i="7"/>
  <c r="AI67" i="7"/>
  <c r="AH68" i="7"/>
  <c r="AE51" i="7"/>
  <c r="AG50" i="7"/>
  <c r="BA61" i="3"/>
  <c r="AW62" i="3"/>
  <c r="L30" i="3"/>
  <c r="M30" i="3" s="1"/>
  <c r="J31" i="3"/>
  <c r="X34" i="3"/>
  <c r="AF36" i="3"/>
  <c r="AE37" i="3" s="1"/>
  <c r="AO37" i="3"/>
  <c r="AP37" i="3"/>
  <c r="AQ37" i="3" s="1"/>
  <c r="AA40" i="3"/>
  <c r="Y41" i="3"/>
  <c r="AB39" i="3"/>
  <c r="AC39" i="3" s="1"/>
  <c r="T35" i="3"/>
  <c r="AG36" i="3"/>
  <c r="AH36" i="3" s="1"/>
  <c r="AA36" i="7" l="1"/>
  <c r="Z37" i="7" s="1"/>
  <c r="AB36" i="7"/>
  <c r="AC36" i="7" s="1"/>
  <c r="AL45" i="7"/>
  <c r="AM45" i="7"/>
  <c r="AN45" i="7"/>
  <c r="AH69" i="7"/>
  <c r="AI68" i="7"/>
  <c r="AG51" i="7"/>
  <c r="AE52" i="7"/>
  <c r="AX62" i="3"/>
  <c r="AY62" i="3"/>
  <c r="AZ62" i="3" s="1"/>
  <c r="AV63" i="3" s="1"/>
  <c r="L31" i="3"/>
  <c r="M31" i="3" s="1"/>
  <c r="J32" i="3"/>
  <c r="U35" i="3"/>
  <c r="T36" i="3" s="1"/>
  <c r="AN38" i="3"/>
  <c r="AR37" i="3"/>
  <c r="AM38" i="3"/>
  <c r="AA41" i="3"/>
  <c r="Y42" i="3"/>
  <c r="AD37" i="3"/>
  <c r="AB40" i="3"/>
  <c r="AC40" i="3" s="1"/>
  <c r="W35" i="3"/>
  <c r="S36" i="3" s="1"/>
  <c r="V36" i="3" s="1"/>
  <c r="AI36" i="3"/>
  <c r="AA37" i="7" l="1"/>
  <c r="Z38" i="7" s="1"/>
  <c r="AD36" i="7"/>
  <c r="Y37" i="7"/>
  <c r="AB37" i="7" s="1"/>
  <c r="AC37" i="7" s="1"/>
  <c r="Y38" i="7" s="1"/>
  <c r="AJ46" i="7"/>
  <c r="AM46" i="7" s="1"/>
  <c r="AK46" i="7"/>
  <c r="AL46" i="7" s="1"/>
  <c r="AK47" i="7" s="1"/>
  <c r="AH70" i="7"/>
  <c r="AI69" i="7"/>
  <c r="AE53" i="7"/>
  <c r="AG52" i="7"/>
  <c r="AW63" i="3"/>
  <c r="AY63" i="3" s="1"/>
  <c r="AZ63" i="3" s="1"/>
  <c r="BA62" i="3"/>
  <c r="L32" i="3"/>
  <c r="M32" i="3" s="1"/>
  <c r="J33" i="3"/>
  <c r="X35" i="3"/>
  <c r="AO38" i="3"/>
  <c r="AP38" i="3"/>
  <c r="AQ38" i="3" s="1"/>
  <c r="AA42" i="3"/>
  <c r="Y43" i="3"/>
  <c r="AB41" i="3"/>
  <c r="AC41" i="3" s="1"/>
  <c r="AG37" i="3"/>
  <c r="AH37" i="3" s="1"/>
  <c r="AF37" i="3"/>
  <c r="AD37" i="7" l="1"/>
  <c r="AN46" i="7"/>
  <c r="AH71" i="7"/>
  <c r="AI70" i="7"/>
  <c r="AE54" i="7"/>
  <c r="AG53" i="7"/>
  <c r="AA38" i="7"/>
  <c r="Z39" i="7" s="1"/>
  <c r="AB38" i="7"/>
  <c r="AC38" i="7" s="1"/>
  <c r="Y39" i="7" s="1"/>
  <c r="AV64" i="3"/>
  <c r="AX63" i="3"/>
  <c r="L33" i="3"/>
  <c r="M33" i="3" s="1"/>
  <c r="J34" i="3"/>
  <c r="AN39" i="3"/>
  <c r="AR38" i="3"/>
  <c r="AM39" i="3"/>
  <c r="W36" i="3"/>
  <c r="S37" i="3" s="1"/>
  <c r="V37" i="3" s="1"/>
  <c r="U36" i="3"/>
  <c r="AA43" i="3"/>
  <c r="Y44" i="3"/>
  <c r="AB42" i="3"/>
  <c r="AC42" i="3" s="1"/>
  <c r="AI37" i="3"/>
  <c r="AE38" i="3"/>
  <c r="AD38" i="3"/>
  <c r="AJ47" i="7" l="1"/>
  <c r="AH72" i="7"/>
  <c r="AI71" i="7"/>
  <c r="AE55" i="7"/>
  <c r="AG54" i="7"/>
  <c r="AG38" i="3"/>
  <c r="AH38" i="3" s="1"/>
  <c r="AD38" i="7"/>
  <c r="AW64" i="3"/>
  <c r="AZ64" i="3" s="1"/>
  <c r="BA63" i="3"/>
  <c r="AX64" i="3"/>
  <c r="AY64" i="3"/>
  <c r="L34" i="3"/>
  <c r="M34" i="3" s="1"/>
  <c r="J35" i="3"/>
  <c r="X36" i="3"/>
  <c r="AO39" i="3"/>
  <c r="AP39" i="3"/>
  <c r="AQ39" i="3"/>
  <c r="AA44" i="3"/>
  <c r="Y45" i="3"/>
  <c r="T37" i="3"/>
  <c r="AF38" i="3"/>
  <c r="AB43" i="3"/>
  <c r="AC43" i="3" s="1"/>
  <c r="AM47" i="7" l="1"/>
  <c r="AL47" i="7"/>
  <c r="AN47" i="7"/>
  <c r="AH73" i="7"/>
  <c r="AI72" i="7"/>
  <c r="AE56" i="7"/>
  <c r="AG55" i="7"/>
  <c r="AA39" i="7"/>
  <c r="Z40" i="7" s="1"/>
  <c r="AB39" i="7"/>
  <c r="AC39" i="7" s="1"/>
  <c r="Y40" i="7" s="1"/>
  <c r="AV65" i="3"/>
  <c r="AW65" i="3"/>
  <c r="BA64" i="3"/>
  <c r="AX65" i="3"/>
  <c r="L35" i="3"/>
  <c r="M35" i="3" s="1"/>
  <c r="J36" i="3"/>
  <c r="AN40" i="3"/>
  <c r="AR39" i="3"/>
  <c r="AM40" i="3"/>
  <c r="U37" i="3"/>
  <c r="AA45" i="3"/>
  <c r="Y46" i="3"/>
  <c r="W37" i="3"/>
  <c r="S38" i="3" s="1"/>
  <c r="AB44" i="3"/>
  <c r="AC44" i="3" s="1"/>
  <c r="AD39" i="3"/>
  <c r="AI38" i="3"/>
  <c r="AE39" i="3"/>
  <c r="AJ48" i="7" l="1"/>
  <c r="AM48" i="7" s="1"/>
  <c r="AK48" i="7"/>
  <c r="AL48" i="7" s="1"/>
  <c r="AH74" i="7"/>
  <c r="AI73" i="7"/>
  <c r="AE57" i="7"/>
  <c r="AG56" i="7"/>
  <c r="AD39" i="7"/>
  <c r="AW66" i="3"/>
  <c r="AY65" i="3"/>
  <c r="AZ65" i="3" s="1"/>
  <c r="L36" i="3"/>
  <c r="M36" i="3" s="1"/>
  <c r="J37" i="3"/>
  <c r="T38" i="3"/>
  <c r="V38" i="3" s="1"/>
  <c r="X37" i="3"/>
  <c r="AG39" i="3"/>
  <c r="AH39" i="3" s="1"/>
  <c r="AO40" i="3"/>
  <c r="AP40" i="3"/>
  <c r="AQ40" i="3"/>
  <c r="AF39" i="3"/>
  <c r="AA46" i="3"/>
  <c r="Y47" i="3"/>
  <c r="AB45" i="3"/>
  <c r="AC45" i="3" s="1"/>
  <c r="AK49" i="7" l="1"/>
  <c r="AN48" i="7"/>
  <c r="AH75" i="7"/>
  <c r="AI74" i="7"/>
  <c r="AE58" i="7"/>
  <c r="AG57" i="7"/>
  <c r="AA40" i="7"/>
  <c r="Z41" i="7" s="1"/>
  <c r="AB40" i="7"/>
  <c r="AC40" i="7" s="1"/>
  <c r="Y41" i="7" s="1"/>
  <c r="AV66" i="3"/>
  <c r="BA65" i="3"/>
  <c r="L37" i="3"/>
  <c r="M37" i="3" s="1"/>
  <c r="J38" i="3"/>
  <c r="AN41" i="3"/>
  <c r="AR40" i="3"/>
  <c r="AM41" i="3"/>
  <c r="AA47" i="3"/>
  <c r="Y48" i="3"/>
  <c r="AB46" i="3"/>
  <c r="AC46" i="3" s="1"/>
  <c r="AI39" i="3"/>
  <c r="AE40" i="3"/>
  <c r="W38" i="3"/>
  <c r="S39" i="3" s="1"/>
  <c r="U38" i="3"/>
  <c r="AD40" i="3"/>
  <c r="AJ49" i="7" l="1"/>
  <c r="AI75" i="7"/>
  <c r="AH76" i="7"/>
  <c r="AE59" i="7"/>
  <c r="AG58" i="7"/>
  <c r="AD40" i="7"/>
  <c r="AY66" i="3"/>
  <c r="AZ66" i="3" s="1"/>
  <c r="AX66" i="3"/>
  <c r="L38" i="3"/>
  <c r="M38" i="3" s="1"/>
  <c r="J39" i="3"/>
  <c r="X38" i="3"/>
  <c r="AO41" i="3"/>
  <c r="AP41" i="3"/>
  <c r="AQ41" i="3"/>
  <c r="AF40" i="3"/>
  <c r="AE41" i="3" s="1"/>
  <c r="AA48" i="3"/>
  <c r="Y49" i="3"/>
  <c r="AG40" i="3"/>
  <c r="AH40" i="3" s="1"/>
  <c r="T39" i="3"/>
  <c r="V39" i="3" s="1"/>
  <c r="AB47" i="3"/>
  <c r="AC47" i="3" s="1"/>
  <c r="AM49" i="7" l="1"/>
  <c r="AL49" i="7"/>
  <c r="AK50" i="7" s="1"/>
  <c r="AN49" i="7"/>
  <c r="AH77" i="7"/>
  <c r="AI76" i="7"/>
  <c r="AE60" i="7"/>
  <c r="AG59" i="7"/>
  <c r="AB41" i="7"/>
  <c r="AC41" i="7" s="1"/>
  <c r="Y42" i="7" s="1"/>
  <c r="AA41" i="7"/>
  <c r="BA66" i="3"/>
  <c r="AW67" i="3"/>
  <c r="AX67" i="3" s="1"/>
  <c r="AV67" i="3"/>
  <c r="L39" i="3"/>
  <c r="M39" i="3" s="1"/>
  <c r="J40" i="3"/>
  <c r="AN42" i="3"/>
  <c r="AR41" i="3"/>
  <c r="AM42" i="3"/>
  <c r="U39" i="3"/>
  <c r="AD41" i="3"/>
  <c r="AI40" i="3"/>
  <c r="AB48" i="3"/>
  <c r="AC48" i="3" s="1"/>
  <c r="AA49" i="3"/>
  <c r="Y50" i="3"/>
  <c r="W39" i="3"/>
  <c r="S40" i="3" s="1"/>
  <c r="AJ50" i="7" l="1"/>
  <c r="AM50" i="7" s="1"/>
  <c r="AH78" i="7"/>
  <c r="AI77" i="7"/>
  <c r="AE61" i="7"/>
  <c r="AG60" i="7"/>
  <c r="AD41" i="7"/>
  <c r="Z42" i="7"/>
  <c r="AA42" i="7" s="1"/>
  <c r="Z43" i="7" s="1"/>
  <c r="AW68" i="3"/>
  <c r="AY67" i="3"/>
  <c r="AZ67" i="3" s="1"/>
  <c r="L40" i="3"/>
  <c r="M40" i="3" s="1"/>
  <c r="J41" i="3"/>
  <c r="T40" i="3"/>
  <c r="V40" i="3" s="1"/>
  <c r="X39" i="3"/>
  <c r="AO42" i="3"/>
  <c r="AP42" i="3"/>
  <c r="AQ42" i="3"/>
  <c r="AB49" i="3"/>
  <c r="AC49" i="3" s="1"/>
  <c r="AG41" i="3"/>
  <c r="AH41" i="3" s="1"/>
  <c r="AF41" i="3"/>
  <c r="AA50" i="3"/>
  <c r="Y51" i="3"/>
  <c r="AN50" i="7" l="1"/>
  <c r="AL50" i="7"/>
  <c r="AH79" i="7"/>
  <c r="AI78" i="7"/>
  <c r="AE62" i="7"/>
  <c r="AG61" i="7"/>
  <c r="AB42" i="7"/>
  <c r="AC42" i="7" s="1"/>
  <c r="Y43" i="7" s="1"/>
  <c r="AB43" i="7" s="1"/>
  <c r="AV68" i="3"/>
  <c r="BA67" i="3"/>
  <c r="L41" i="3"/>
  <c r="M41" i="3" s="1"/>
  <c r="J42" i="3"/>
  <c r="AN43" i="3"/>
  <c r="AR42" i="3"/>
  <c r="AM43" i="3"/>
  <c r="AD42" i="3"/>
  <c r="AA51" i="3"/>
  <c r="Y52" i="3"/>
  <c r="AB50" i="3"/>
  <c r="AC50" i="3" s="1"/>
  <c r="AI41" i="3"/>
  <c r="AE42" i="3"/>
  <c r="W40" i="3"/>
  <c r="S41" i="3" s="1"/>
  <c r="U40" i="3"/>
  <c r="AK51" i="7" l="1"/>
  <c r="AJ51" i="7"/>
  <c r="AM51" i="7" s="1"/>
  <c r="AH80" i="7"/>
  <c r="AI79" i="7"/>
  <c r="AE63" i="7"/>
  <c r="AG62" i="7"/>
  <c r="AA43" i="7"/>
  <c r="Z44" i="7" s="1"/>
  <c r="AD42" i="7"/>
  <c r="AC43" i="7"/>
  <c r="Y44" i="7" s="1"/>
  <c r="AY68" i="3"/>
  <c r="AZ68" i="3" s="1"/>
  <c r="AX68" i="3"/>
  <c r="L42" i="3"/>
  <c r="M42" i="3" s="1"/>
  <c r="J43" i="3"/>
  <c r="X40" i="3"/>
  <c r="AF42" i="3"/>
  <c r="AE43" i="3" s="1"/>
  <c r="AO43" i="3"/>
  <c r="AP43" i="3"/>
  <c r="AQ43" i="3" s="1"/>
  <c r="AA52" i="3"/>
  <c r="Y53" i="3"/>
  <c r="AB51" i="3"/>
  <c r="AC51" i="3" s="1"/>
  <c r="T41" i="3"/>
  <c r="V41" i="3" s="1"/>
  <c r="AG42" i="3"/>
  <c r="AH42" i="3" s="1"/>
  <c r="AA44" i="7" l="1"/>
  <c r="Z45" i="7" s="1"/>
  <c r="AN51" i="7"/>
  <c r="AL51" i="7"/>
  <c r="AH81" i="7"/>
  <c r="AI80" i="7"/>
  <c r="AE64" i="7"/>
  <c r="AG63" i="7"/>
  <c r="AD43" i="7"/>
  <c r="AB44" i="7"/>
  <c r="AC44" i="7" s="1"/>
  <c r="AD44" i="7" s="1"/>
  <c r="BA68" i="3"/>
  <c r="AW69" i="3"/>
  <c r="AV69" i="3"/>
  <c r="AY69" i="3" s="1"/>
  <c r="AZ69" i="3"/>
  <c r="L43" i="3"/>
  <c r="M43" i="3" s="1"/>
  <c r="J44" i="3"/>
  <c r="AN44" i="3"/>
  <c r="AR43" i="3"/>
  <c r="AM44" i="3"/>
  <c r="W41" i="3"/>
  <c r="S42" i="3" s="1"/>
  <c r="AD43" i="3"/>
  <c r="AA53" i="3"/>
  <c r="Y54" i="3"/>
  <c r="AB52" i="3"/>
  <c r="AC52" i="3" s="1"/>
  <c r="U41" i="3"/>
  <c r="AI42" i="3"/>
  <c r="AK52" i="7" l="1"/>
  <c r="AJ52" i="7"/>
  <c r="AM52" i="7" s="1"/>
  <c r="AH82" i="7"/>
  <c r="AI81" i="7"/>
  <c r="AE65" i="7"/>
  <c r="AG64" i="7"/>
  <c r="Y45" i="7"/>
  <c r="AV70" i="3"/>
  <c r="AX69" i="3"/>
  <c r="L44" i="3"/>
  <c r="M44" i="3" s="1"/>
  <c r="J45" i="3"/>
  <c r="X41" i="3"/>
  <c r="AO44" i="3"/>
  <c r="AP44" i="3"/>
  <c r="AQ44" i="3" s="1"/>
  <c r="AA54" i="3"/>
  <c r="Y55" i="3"/>
  <c r="AG43" i="3"/>
  <c r="AH43" i="3" s="1"/>
  <c r="AF43" i="3"/>
  <c r="AB53" i="3"/>
  <c r="AC53" i="3" s="1"/>
  <c r="T42" i="3"/>
  <c r="V42" i="3" s="1"/>
  <c r="AL52" i="7" l="1"/>
  <c r="AN52" i="7"/>
  <c r="AH83" i="7"/>
  <c r="AI82" i="7"/>
  <c r="AE66" i="7"/>
  <c r="AG65" i="7"/>
  <c r="AA45" i="7"/>
  <c r="Z46" i="7" s="1"/>
  <c r="AB45" i="7"/>
  <c r="AC45" i="7" s="1"/>
  <c r="Y46" i="7" s="1"/>
  <c r="BA69" i="3"/>
  <c r="AW70" i="3"/>
  <c r="AZ70" i="3" s="1"/>
  <c r="AY70" i="3"/>
  <c r="L45" i="3"/>
  <c r="M45" i="3" s="1"/>
  <c r="J46" i="3"/>
  <c r="AN45" i="3"/>
  <c r="AR44" i="3"/>
  <c r="AM45" i="3"/>
  <c r="W42" i="3"/>
  <c r="S43" i="3" s="1"/>
  <c r="AD44" i="3"/>
  <c r="AI43" i="3"/>
  <c r="AE44" i="3"/>
  <c r="AA55" i="3"/>
  <c r="Y56" i="3"/>
  <c r="U42" i="3"/>
  <c r="AB54" i="3"/>
  <c r="AC54" i="3" s="1"/>
  <c r="AJ53" i="7" l="1"/>
  <c r="AM53" i="7" s="1"/>
  <c r="AK53" i="7"/>
  <c r="AI83" i="7"/>
  <c r="AH84" i="7"/>
  <c r="AE67" i="7"/>
  <c r="AG66" i="7"/>
  <c r="AD45" i="7"/>
  <c r="AB46" i="7"/>
  <c r="AC46" i="7" s="1"/>
  <c r="AA46" i="7"/>
  <c r="AV71" i="3"/>
  <c r="AX70" i="3"/>
  <c r="L46" i="3"/>
  <c r="M46" i="3" s="1"/>
  <c r="J47" i="3"/>
  <c r="X42" i="3"/>
  <c r="AF44" i="3"/>
  <c r="AE45" i="3" s="1"/>
  <c r="AO45" i="3"/>
  <c r="AP45" i="3"/>
  <c r="AQ45" i="3" s="1"/>
  <c r="AG44" i="3"/>
  <c r="AH44" i="3" s="1"/>
  <c r="T43" i="3"/>
  <c r="V43" i="3" s="1"/>
  <c r="AA56" i="3"/>
  <c r="Y57" i="3"/>
  <c r="AB55" i="3"/>
  <c r="AC55" i="3" s="1"/>
  <c r="AL53" i="7" l="1"/>
  <c r="AN53" i="7"/>
  <c r="AH85" i="7"/>
  <c r="AI84" i="7"/>
  <c r="AG67" i="7"/>
  <c r="AE68" i="7"/>
  <c r="AD46" i="7"/>
  <c r="Z47" i="7"/>
  <c r="Y47" i="7"/>
  <c r="BA70" i="3"/>
  <c r="AW71" i="3"/>
  <c r="L47" i="3"/>
  <c r="M47" i="3" s="1"/>
  <c r="J48" i="3"/>
  <c r="AN46" i="3"/>
  <c r="AR45" i="3"/>
  <c r="AM46" i="3"/>
  <c r="W43" i="3"/>
  <c r="S44" i="3" s="1"/>
  <c r="AD45" i="3"/>
  <c r="AA57" i="3"/>
  <c r="Y58" i="3"/>
  <c r="AB56" i="3"/>
  <c r="AC56" i="3" s="1"/>
  <c r="U43" i="3"/>
  <c r="AI44" i="3"/>
  <c r="AJ54" i="7" l="1"/>
  <c r="AM54" i="7" s="1"/>
  <c r="AK54" i="7"/>
  <c r="AL54" i="7"/>
  <c r="AK55" i="7" s="1"/>
  <c r="AH86" i="7"/>
  <c r="AI85" i="7"/>
  <c r="AE69" i="7"/>
  <c r="AG68" i="7"/>
  <c r="AB47" i="7"/>
  <c r="AC47" i="7" s="1"/>
  <c r="AA47" i="7"/>
  <c r="Z48" i="7" s="1"/>
  <c r="AY71" i="3"/>
  <c r="AZ71" i="3" s="1"/>
  <c r="AX71" i="3"/>
  <c r="L48" i="3"/>
  <c r="M48" i="3" s="1"/>
  <c r="J49" i="3"/>
  <c r="X43" i="3"/>
  <c r="AO46" i="3"/>
  <c r="AP46" i="3"/>
  <c r="AQ46" i="3" s="1"/>
  <c r="AA58" i="3"/>
  <c r="Y59" i="3"/>
  <c r="AG45" i="3"/>
  <c r="AH45" i="3" s="1"/>
  <c r="AF45" i="3"/>
  <c r="AB57" i="3"/>
  <c r="AC57" i="3" s="1"/>
  <c r="T44" i="3"/>
  <c r="U44" i="3" s="1"/>
  <c r="AN54" i="7" l="1"/>
  <c r="AH87" i="7"/>
  <c r="AI86" i="7"/>
  <c r="AE70" i="7"/>
  <c r="AG69" i="7"/>
  <c r="AD47" i="7"/>
  <c r="Y48" i="7"/>
  <c r="AV72" i="3"/>
  <c r="BA71" i="3"/>
  <c r="AW72" i="3"/>
  <c r="AX72" i="3"/>
  <c r="L49" i="3"/>
  <c r="M49" i="3" s="1"/>
  <c r="J50" i="3"/>
  <c r="V44" i="3"/>
  <c r="W44" i="3" s="1"/>
  <c r="S45" i="3" s="1"/>
  <c r="AN47" i="3"/>
  <c r="AR46" i="3"/>
  <c r="AM47" i="3"/>
  <c r="T45" i="3"/>
  <c r="AD46" i="3"/>
  <c r="AA59" i="3"/>
  <c r="Y60" i="3"/>
  <c r="AI45" i="3"/>
  <c r="AE46" i="3"/>
  <c r="AB58" i="3"/>
  <c r="AC58" i="3" s="1"/>
  <c r="AJ55" i="7" l="1"/>
  <c r="AH88" i="7"/>
  <c r="AI87" i="7"/>
  <c r="AE71" i="7"/>
  <c r="AG70" i="7"/>
  <c r="AB48" i="7"/>
  <c r="AC48" i="7" s="1"/>
  <c r="AA48" i="7"/>
  <c r="AW73" i="3"/>
  <c r="AY72" i="3"/>
  <c r="AZ72" i="3" s="1"/>
  <c r="L50" i="3"/>
  <c r="M50" i="3" s="1"/>
  <c r="J51" i="3"/>
  <c r="V45" i="3"/>
  <c r="W45" i="3" s="1"/>
  <c r="S46" i="3" s="1"/>
  <c r="X44" i="3"/>
  <c r="AO47" i="3"/>
  <c r="AP47" i="3"/>
  <c r="AQ47" i="3"/>
  <c r="U45" i="3"/>
  <c r="AF46" i="3"/>
  <c r="AE47" i="3" s="1"/>
  <c r="AA60" i="3"/>
  <c r="Y61" i="3"/>
  <c r="AB59" i="3"/>
  <c r="AC59" i="3" s="1"/>
  <c r="AG46" i="3"/>
  <c r="AH46" i="3" s="1"/>
  <c r="AM55" i="7" l="1"/>
  <c r="AL55" i="7"/>
  <c r="AN55" i="7"/>
  <c r="AH89" i="7"/>
  <c r="AI88" i="7"/>
  <c r="AE72" i="7"/>
  <c r="AG71" i="7"/>
  <c r="AD48" i="7"/>
  <c r="Z49" i="7"/>
  <c r="Y49" i="7"/>
  <c r="AV73" i="3"/>
  <c r="BA72" i="3"/>
  <c r="L51" i="3"/>
  <c r="M51" i="3" s="1"/>
  <c r="J52" i="3"/>
  <c r="T46" i="3"/>
  <c r="V46" i="3" s="1"/>
  <c r="X45" i="3"/>
  <c r="AN48" i="3"/>
  <c r="AR47" i="3"/>
  <c r="AM48" i="3"/>
  <c r="AD47" i="3"/>
  <c r="AI46" i="3"/>
  <c r="AA61" i="3"/>
  <c r="Y62" i="3"/>
  <c r="AB60" i="3"/>
  <c r="AC60" i="3" s="1"/>
  <c r="AJ56" i="7" l="1"/>
  <c r="AM56" i="7" s="1"/>
  <c r="AK56" i="7"/>
  <c r="AL56" i="7"/>
  <c r="AK57" i="7" s="1"/>
  <c r="AH90" i="7"/>
  <c r="AI89" i="7"/>
  <c r="AE73" i="7"/>
  <c r="AG72" i="7"/>
  <c r="AB49" i="7"/>
  <c r="AC49" i="7" s="1"/>
  <c r="AA49" i="7"/>
  <c r="AY73" i="3"/>
  <c r="AZ73" i="3" s="1"/>
  <c r="AX73" i="3"/>
  <c r="L52" i="3"/>
  <c r="M52" i="3" s="1"/>
  <c r="J53" i="3"/>
  <c r="AO48" i="3"/>
  <c r="AP48" i="3"/>
  <c r="AQ48" i="3" s="1"/>
  <c r="AG47" i="3"/>
  <c r="AH47" i="3" s="1"/>
  <c r="AF47" i="3"/>
  <c r="AA62" i="3"/>
  <c r="Y63" i="3"/>
  <c r="AB61" i="3"/>
  <c r="AC61" i="3" s="1"/>
  <c r="W46" i="3"/>
  <c r="S47" i="3" s="1"/>
  <c r="U46" i="3"/>
  <c r="AN56" i="7" l="1"/>
  <c r="AH91" i="7"/>
  <c r="AI90" i="7"/>
  <c r="AE74" i="7"/>
  <c r="AG73" i="7"/>
  <c r="AD49" i="7"/>
  <c r="Z50" i="7"/>
  <c r="Y50" i="7"/>
  <c r="BA73" i="3"/>
  <c r="AW74" i="3"/>
  <c r="AV74" i="3"/>
  <c r="AY74" i="3" s="1"/>
  <c r="L53" i="3"/>
  <c r="M53" i="3" s="1"/>
  <c r="J54" i="3"/>
  <c r="X46" i="3"/>
  <c r="AN49" i="3"/>
  <c r="AR48" i="3"/>
  <c r="AM49" i="3"/>
  <c r="AD48" i="3"/>
  <c r="T47" i="3"/>
  <c r="V47" i="3" s="1"/>
  <c r="AA63" i="3"/>
  <c r="Y64" i="3"/>
  <c r="AB62" i="3"/>
  <c r="AC62" i="3" s="1"/>
  <c r="AI47" i="3"/>
  <c r="AE48" i="3"/>
  <c r="AJ57" i="7" l="1"/>
  <c r="AI91" i="7"/>
  <c r="AH92" i="7"/>
  <c r="AE75" i="7"/>
  <c r="AG74" i="7"/>
  <c r="AA50" i="7"/>
  <c r="Z51" i="7" s="1"/>
  <c r="AB50" i="7"/>
  <c r="AC50" i="7" s="1"/>
  <c r="AD50" i="7" s="1"/>
  <c r="AZ74" i="3"/>
  <c r="AX74" i="3"/>
  <c r="L54" i="3"/>
  <c r="M54" i="3" s="1"/>
  <c r="J55" i="3"/>
  <c r="AF48" i="3"/>
  <c r="AE49" i="3" s="1"/>
  <c r="AO49" i="3"/>
  <c r="AP49" i="3"/>
  <c r="AQ49" i="3" s="1"/>
  <c r="W47" i="3"/>
  <c r="S48" i="3" s="1"/>
  <c r="U47" i="3"/>
  <c r="AB63" i="3"/>
  <c r="AC63" i="3" s="1"/>
  <c r="AG48" i="3"/>
  <c r="AH48" i="3" s="1"/>
  <c r="AA64" i="3"/>
  <c r="Y65" i="3"/>
  <c r="AM57" i="7" l="1"/>
  <c r="AL57" i="7"/>
  <c r="AN57" i="7"/>
  <c r="AH93" i="7"/>
  <c r="AI92" i="7"/>
  <c r="AG75" i="7"/>
  <c r="AE76" i="7"/>
  <c r="Y51" i="7"/>
  <c r="BA74" i="3"/>
  <c r="AW75" i="3"/>
  <c r="AV75" i="3"/>
  <c r="AY75" i="3" s="1"/>
  <c r="L55" i="3"/>
  <c r="M55" i="3" s="1"/>
  <c r="J56" i="3"/>
  <c r="X47" i="3"/>
  <c r="AN50" i="3"/>
  <c r="AR49" i="3"/>
  <c r="AM50" i="3"/>
  <c r="AD49" i="3"/>
  <c r="T48" i="3"/>
  <c r="V48" i="3" s="1"/>
  <c r="AA65" i="3"/>
  <c r="Y66" i="3"/>
  <c r="AB64" i="3"/>
  <c r="AC64" i="3" s="1"/>
  <c r="AI48" i="3"/>
  <c r="AK58" i="7" l="1"/>
  <c r="AJ58" i="7"/>
  <c r="AM58" i="7" s="1"/>
  <c r="AH94" i="7"/>
  <c r="AI93" i="7"/>
  <c r="AE77" i="7"/>
  <c r="AG76" i="7"/>
  <c r="AB51" i="7"/>
  <c r="AC51" i="7" s="1"/>
  <c r="AA51" i="7"/>
  <c r="AZ75" i="3"/>
  <c r="AX75" i="3"/>
  <c r="L56" i="3"/>
  <c r="M56" i="3" s="1"/>
  <c r="J57" i="3"/>
  <c r="AO50" i="3"/>
  <c r="AP50" i="3"/>
  <c r="AQ50" i="3"/>
  <c r="AB65" i="3"/>
  <c r="AC65" i="3" s="1"/>
  <c r="W48" i="3"/>
  <c r="S49" i="3" s="1"/>
  <c r="AA66" i="3"/>
  <c r="Y67" i="3"/>
  <c r="AG49" i="3"/>
  <c r="AH49" i="3" s="1"/>
  <c r="AF49" i="3"/>
  <c r="U48" i="3"/>
  <c r="AL58" i="7" l="1"/>
  <c r="AK59" i="7" s="1"/>
  <c r="AN58" i="7"/>
  <c r="AH95" i="7"/>
  <c r="AI94" i="7"/>
  <c r="AE78" i="7"/>
  <c r="AG77" i="7"/>
  <c r="AD51" i="7"/>
  <c r="Z52" i="7"/>
  <c r="Y52" i="7"/>
  <c r="BA75" i="3"/>
  <c r="AW76" i="3"/>
  <c r="AX76" i="3" s="1"/>
  <c r="AV76" i="3"/>
  <c r="L57" i="3"/>
  <c r="M57" i="3" s="1"/>
  <c r="J58" i="3"/>
  <c r="X48" i="3"/>
  <c r="AN51" i="3"/>
  <c r="AR50" i="3"/>
  <c r="AM51" i="3"/>
  <c r="AD50" i="3"/>
  <c r="AB66" i="3"/>
  <c r="AC66" i="3" s="1"/>
  <c r="AI49" i="3"/>
  <c r="AE50" i="3"/>
  <c r="AA67" i="3"/>
  <c r="Y68" i="3"/>
  <c r="T49" i="3"/>
  <c r="V49" i="3" s="1"/>
  <c r="AJ59" i="7" l="1"/>
  <c r="AM59" i="7" s="1"/>
  <c r="AH96" i="7"/>
  <c r="AI95" i="7"/>
  <c r="AE79" i="7"/>
  <c r="AG78" i="7"/>
  <c r="AA52" i="7"/>
  <c r="Z53" i="7" s="1"/>
  <c r="AB52" i="7"/>
  <c r="AC52" i="7" s="1"/>
  <c r="AW77" i="3"/>
  <c r="AY76" i="3"/>
  <c r="AZ76" i="3" s="1"/>
  <c r="L58" i="3"/>
  <c r="M58" i="3" s="1"/>
  <c r="J59" i="3"/>
  <c r="U49" i="3"/>
  <c r="T50" i="3" s="1"/>
  <c r="AG50" i="3"/>
  <c r="AH50" i="3" s="1"/>
  <c r="AO51" i="3"/>
  <c r="AP51" i="3"/>
  <c r="AQ51" i="3" s="1"/>
  <c r="AB67" i="3"/>
  <c r="AC67" i="3" s="1"/>
  <c r="AA68" i="3"/>
  <c r="Y69" i="3"/>
  <c r="W49" i="3"/>
  <c r="S50" i="3" s="1"/>
  <c r="AF50" i="3"/>
  <c r="AL59" i="7" l="1"/>
  <c r="AN59" i="7"/>
  <c r="AH97" i="7"/>
  <c r="AI96" i="7"/>
  <c r="AE80" i="7"/>
  <c r="AG79" i="7"/>
  <c r="AD52" i="7"/>
  <c r="Y53" i="7"/>
  <c r="AV77" i="3"/>
  <c r="BA76" i="3"/>
  <c r="L59" i="3"/>
  <c r="M59" i="3" s="1"/>
  <c r="J60" i="3"/>
  <c r="X49" i="3"/>
  <c r="V50" i="3"/>
  <c r="AN52" i="3"/>
  <c r="AR51" i="3"/>
  <c r="AM52" i="3"/>
  <c r="AI50" i="3"/>
  <c r="AE51" i="3"/>
  <c r="AD51" i="3"/>
  <c r="AA69" i="3"/>
  <c r="Y70" i="3"/>
  <c r="AB68" i="3"/>
  <c r="AC68" i="3" s="1"/>
  <c r="AJ60" i="7" l="1"/>
  <c r="AM60" i="7" s="1"/>
  <c r="AK60" i="7"/>
  <c r="AL60" i="7" s="1"/>
  <c r="AH98" i="7"/>
  <c r="AI97" i="7"/>
  <c r="AE81" i="7"/>
  <c r="AG80" i="7"/>
  <c r="AB53" i="7"/>
  <c r="AC53" i="7" s="1"/>
  <c r="AA53" i="7"/>
  <c r="AY77" i="3"/>
  <c r="AZ77" i="3" s="1"/>
  <c r="AX77" i="3"/>
  <c r="L60" i="3"/>
  <c r="M60" i="3" s="1"/>
  <c r="J61" i="3"/>
  <c r="AO52" i="3"/>
  <c r="AP52" i="3"/>
  <c r="AQ52" i="3" s="1"/>
  <c r="AF51" i="3"/>
  <c r="AE52" i="3" s="1"/>
  <c r="AA70" i="3"/>
  <c r="Y71" i="3"/>
  <c r="W50" i="3"/>
  <c r="S51" i="3" s="1"/>
  <c r="U50" i="3"/>
  <c r="AB69" i="3"/>
  <c r="AC69" i="3" s="1"/>
  <c r="AG51" i="3"/>
  <c r="AH51" i="3" s="1"/>
  <c r="AK61" i="7" l="1"/>
  <c r="AN60" i="7"/>
  <c r="AH99" i="7"/>
  <c r="AI98" i="7"/>
  <c r="AE82" i="7"/>
  <c r="AG81" i="7"/>
  <c r="AD53" i="7"/>
  <c r="Z54" i="7"/>
  <c r="Y54" i="7"/>
  <c r="BA77" i="3"/>
  <c r="AW78" i="3"/>
  <c r="AV78" i="3"/>
  <c r="AY78" i="3" s="1"/>
  <c r="AZ78" i="3"/>
  <c r="L61" i="3"/>
  <c r="M61" i="3" s="1"/>
  <c r="J62" i="3"/>
  <c r="X50" i="3"/>
  <c r="AN53" i="3"/>
  <c r="AR52" i="3"/>
  <c r="AM53" i="3"/>
  <c r="AA71" i="3"/>
  <c r="Y72" i="3"/>
  <c r="AB70" i="3"/>
  <c r="AC70" i="3" s="1"/>
  <c r="AD52" i="3"/>
  <c r="AI51" i="3"/>
  <c r="T51" i="3"/>
  <c r="V51" i="3" s="1"/>
  <c r="AJ61" i="7" l="1"/>
  <c r="AH100" i="7"/>
  <c r="AI99" i="7"/>
  <c r="AE83" i="7"/>
  <c r="AG82" i="7"/>
  <c r="AB54" i="7"/>
  <c r="AC54" i="7"/>
  <c r="AA54" i="7"/>
  <c r="Z55" i="7" s="1"/>
  <c r="AV79" i="3"/>
  <c r="AX78" i="3"/>
  <c r="L62" i="3"/>
  <c r="M62" i="3" s="1"/>
  <c r="J63" i="3"/>
  <c r="AO53" i="3"/>
  <c r="AP53" i="3"/>
  <c r="AQ53" i="3" s="1"/>
  <c r="W51" i="3"/>
  <c r="S52" i="3" s="1"/>
  <c r="AB71" i="3"/>
  <c r="AC71" i="3" s="1"/>
  <c r="U51" i="3"/>
  <c r="AA72" i="3"/>
  <c r="Y73" i="3"/>
  <c r="AG52" i="3"/>
  <c r="AH52" i="3" s="1"/>
  <c r="AF52" i="3"/>
  <c r="AM61" i="7" l="1"/>
  <c r="AL61" i="7"/>
  <c r="AK62" i="7" s="1"/>
  <c r="AN61" i="7"/>
  <c r="AH101" i="7"/>
  <c r="AI100" i="7"/>
  <c r="AG83" i="7"/>
  <c r="AE84" i="7"/>
  <c r="AD54" i="7"/>
  <c r="Y55" i="7"/>
  <c r="X51" i="3"/>
  <c r="BA78" i="3"/>
  <c r="AW79" i="3"/>
  <c r="AX79" i="3"/>
  <c r="AY79" i="3"/>
  <c r="L63" i="3"/>
  <c r="M63" i="3" s="1"/>
  <c r="J64" i="3"/>
  <c r="AR53" i="3"/>
  <c r="T52" i="3"/>
  <c r="U52" i="3" s="1"/>
  <c r="AB72" i="3"/>
  <c r="AC72" i="3" s="1"/>
  <c r="AD53" i="3"/>
  <c r="AI52" i="3"/>
  <c r="AE53" i="3"/>
  <c r="AA73" i="3"/>
  <c r="Y74" i="3"/>
  <c r="AJ62" i="7" l="1"/>
  <c r="AM62" i="7" s="1"/>
  <c r="AH102" i="7"/>
  <c r="AI101" i="7"/>
  <c r="AE85" i="7"/>
  <c r="AG84" i="7"/>
  <c r="AB55" i="7"/>
  <c r="AC55" i="7" s="1"/>
  <c r="AA55" i="7"/>
  <c r="AW80" i="3"/>
  <c r="AZ79" i="3"/>
  <c r="L64" i="3"/>
  <c r="M64" i="3" s="1"/>
  <c r="J65" i="3"/>
  <c r="V52" i="3"/>
  <c r="W52" i="3" s="1"/>
  <c r="S53" i="3" s="1"/>
  <c r="AF53" i="3"/>
  <c r="AE54" i="3" s="1"/>
  <c r="AA74" i="3"/>
  <c r="Y75" i="3"/>
  <c r="AB73" i="3"/>
  <c r="AC73" i="3" s="1"/>
  <c r="T53" i="3"/>
  <c r="AG53" i="3"/>
  <c r="AH53" i="3" s="1"/>
  <c r="AN62" i="7" l="1"/>
  <c r="AL62" i="7"/>
  <c r="AH103" i="7"/>
  <c r="AI102" i="7"/>
  <c r="AE86" i="7"/>
  <c r="AG85" i="7"/>
  <c r="AD55" i="7"/>
  <c r="Z56" i="7"/>
  <c r="Y56" i="7"/>
  <c r="AV80" i="3"/>
  <c r="AY80" i="3" s="1"/>
  <c r="AZ80" i="3"/>
  <c r="AX80" i="3"/>
  <c r="BA79" i="3"/>
  <c r="L65" i="3"/>
  <c r="M65" i="3" s="1"/>
  <c r="J66" i="3"/>
  <c r="V53" i="3"/>
  <c r="X52" i="3"/>
  <c r="AN55" i="3"/>
  <c r="AM55" i="3"/>
  <c r="AA75" i="3"/>
  <c r="Y76" i="3"/>
  <c r="AD54" i="3"/>
  <c r="AB74" i="3"/>
  <c r="AC74" i="3" s="1"/>
  <c r="AI53" i="3"/>
  <c r="AK63" i="7" l="1"/>
  <c r="AJ63" i="7"/>
  <c r="AM63" i="7" s="1"/>
  <c r="AA56" i="7"/>
  <c r="Z57" i="7" s="1"/>
  <c r="AH104" i="7"/>
  <c r="AI103" i="7"/>
  <c r="AE87" i="7"/>
  <c r="AG86" i="7"/>
  <c r="AB56" i="7"/>
  <c r="AC56" i="7" s="1"/>
  <c r="AD56" i="7" s="1"/>
  <c r="BA80" i="3"/>
  <c r="AW81" i="3"/>
  <c r="AV81" i="3"/>
  <c r="AY81" i="3" s="1"/>
  <c r="L66" i="3"/>
  <c r="M66" i="3" s="1"/>
  <c r="J67" i="3"/>
  <c r="AO55" i="3"/>
  <c r="AP55" i="3"/>
  <c r="AQ55" i="3" s="1"/>
  <c r="AG54" i="3"/>
  <c r="AH54" i="3" s="1"/>
  <c r="AF54" i="3"/>
  <c r="AA76" i="3"/>
  <c r="Y77" i="3"/>
  <c r="AB75" i="3"/>
  <c r="AC75" i="3" s="1"/>
  <c r="W53" i="3"/>
  <c r="S54" i="3" s="1"/>
  <c r="U53" i="3"/>
  <c r="AL63" i="7" l="1"/>
  <c r="AN63" i="7"/>
  <c r="AH105" i="7"/>
  <c r="AI104" i="7"/>
  <c r="AE88" i="7"/>
  <c r="AG87" i="7"/>
  <c r="Y57" i="7"/>
  <c r="AZ81" i="3"/>
  <c r="AX81" i="3"/>
  <c r="L67" i="3"/>
  <c r="M67" i="3" s="1"/>
  <c r="J68" i="3"/>
  <c r="X53" i="3"/>
  <c r="AN56" i="3"/>
  <c r="AR55" i="3"/>
  <c r="AM56" i="3"/>
  <c r="AB76" i="3"/>
  <c r="AC76" i="3" s="1"/>
  <c r="AI54" i="3"/>
  <c r="AE55" i="3"/>
  <c r="AA77" i="3"/>
  <c r="Y78" i="3"/>
  <c r="AD55" i="3"/>
  <c r="T54" i="3"/>
  <c r="V54" i="3" s="1"/>
  <c r="AJ64" i="7" l="1"/>
  <c r="AM64" i="7" s="1"/>
  <c r="AK64" i="7"/>
  <c r="AL64" i="7" s="1"/>
  <c r="AH106" i="7"/>
  <c r="AI105" i="7"/>
  <c r="AE89" i="7"/>
  <c r="AG88" i="7"/>
  <c r="AB57" i="7"/>
  <c r="AC57" i="7" s="1"/>
  <c r="AA57" i="7"/>
  <c r="BA81" i="3"/>
  <c r="AW82" i="3"/>
  <c r="AV82" i="3"/>
  <c r="AY82" i="3" s="1"/>
  <c r="AZ82" i="3"/>
  <c r="L68" i="3"/>
  <c r="M68" i="3" s="1"/>
  <c r="J69" i="3"/>
  <c r="AO56" i="3"/>
  <c r="AP56" i="3"/>
  <c r="AQ56" i="3" s="1"/>
  <c r="AF55" i="3"/>
  <c r="AE56" i="3" s="1"/>
  <c r="W54" i="3"/>
  <c r="S55" i="3" s="1"/>
  <c r="AB77" i="3"/>
  <c r="AC77" i="3" s="1"/>
  <c r="U54" i="3"/>
  <c r="AG55" i="3"/>
  <c r="AH55" i="3" s="1"/>
  <c r="AA78" i="3"/>
  <c r="Y79" i="3"/>
  <c r="AK65" i="7" l="1"/>
  <c r="AN64" i="7"/>
  <c r="AH107" i="7"/>
  <c r="AI106" i="7"/>
  <c r="AE90" i="7"/>
  <c r="AG89" i="7"/>
  <c r="AD57" i="7"/>
  <c r="Z58" i="7"/>
  <c r="Y58" i="7"/>
  <c r="AB58" i="7" s="1"/>
  <c r="X54" i="3"/>
  <c r="AV83" i="3"/>
  <c r="AX82" i="3"/>
  <c r="L69" i="3"/>
  <c r="M69" i="3" s="1"/>
  <c r="J70" i="3"/>
  <c r="AN57" i="3"/>
  <c r="AR56" i="3"/>
  <c r="AM57" i="3"/>
  <c r="AD56" i="3"/>
  <c r="AI55" i="3"/>
  <c r="AA79" i="3"/>
  <c r="Y80" i="3"/>
  <c r="AB78" i="3"/>
  <c r="AC78" i="3" s="1"/>
  <c r="T55" i="3"/>
  <c r="U55" i="3" s="1"/>
  <c r="AJ65" i="7" l="1"/>
  <c r="AI107" i="7"/>
  <c r="AH108" i="7"/>
  <c r="AG90" i="7"/>
  <c r="AE91" i="7"/>
  <c r="AC58" i="7"/>
  <c r="AA58" i="7"/>
  <c r="BA82" i="3"/>
  <c r="AW83" i="3"/>
  <c r="AX83" i="3"/>
  <c r="L70" i="3"/>
  <c r="M70" i="3" s="1"/>
  <c r="J71" i="3"/>
  <c r="V55" i="3"/>
  <c r="W55" i="3" s="1"/>
  <c r="S56" i="3" s="1"/>
  <c r="AO57" i="3"/>
  <c r="AP57" i="3"/>
  <c r="AQ57" i="3" s="1"/>
  <c r="Y81" i="3"/>
  <c r="AA80" i="3"/>
  <c r="T56" i="3"/>
  <c r="AB79" i="3"/>
  <c r="AC79" i="3" s="1"/>
  <c r="AG56" i="3"/>
  <c r="AH56" i="3" s="1"/>
  <c r="AF56" i="3"/>
  <c r="AM65" i="7" l="1"/>
  <c r="AL65" i="7"/>
  <c r="AN65" i="7"/>
  <c r="AH109" i="7"/>
  <c r="AI108" i="7"/>
  <c r="AE92" i="7"/>
  <c r="AG91" i="7"/>
  <c r="AD58" i="7"/>
  <c r="Z59" i="7"/>
  <c r="Y59" i="7"/>
  <c r="AW84" i="3"/>
  <c r="AY83" i="3"/>
  <c r="AZ83" i="3" s="1"/>
  <c r="L71" i="3"/>
  <c r="M71" i="3" s="1"/>
  <c r="J72" i="3"/>
  <c r="V56" i="3"/>
  <c r="X55" i="3"/>
  <c r="AN58" i="3"/>
  <c r="AR57" i="3"/>
  <c r="AM58" i="3"/>
  <c r="AD57" i="3"/>
  <c r="AI56" i="3"/>
  <c r="AE57" i="3"/>
  <c r="AB80" i="3"/>
  <c r="AC80" i="3" s="1"/>
  <c r="AA81" i="3"/>
  <c r="Y82" i="3"/>
  <c r="AK66" i="7" l="1"/>
  <c r="AJ66" i="7"/>
  <c r="AM66" i="7" s="1"/>
  <c r="AH110" i="7"/>
  <c r="AI109" i="7"/>
  <c r="AE93" i="7"/>
  <c r="AG92" i="7"/>
  <c r="AA59" i="7"/>
  <c r="Z60" i="7" s="1"/>
  <c r="AB59" i="7"/>
  <c r="AC59" i="7" s="1"/>
  <c r="AD59" i="7" s="1"/>
  <c r="AV84" i="3"/>
  <c r="BA83" i="3"/>
  <c r="L72" i="3"/>
  <c r="M72" i="3" s="1"/>
  <c r="J73" i="3"/>
  <c r="AO58" i="3"/>
  <c r="AP58" i="3"/>
  <c r="AQ58" i="3" s="1"/>
  <c r="AG57" i="3"/>
  <c r="AH57" i="3" s="1"/>
  <c r="AA82" i="3"/>
  <c r="Y83" i="3"/>
  <c r="W56" i="3"/>
  <c r="S57" i="3" s="1"/>
  <c r="U56" i="3"/>
  <c r="AB81" i="3"/>
  <c r="AC81" i="3" s="1"/>
  <c r="AF57" i="3"/>
  <c r="AL66" i="7" l="1"/>
  <c r="AN66" i="7"/>
  <c r="AH111" i="7"/>
  <c r="AI110" i="7"/>
  <c r="AE94" i="7"/>
  <c r="AG93" i="7"/>
  <c r="Y60" i="7"/>
  <c r="AB60" i="7" s="1"/>
  <c r="AY84" i="3"/>
  <c r="AZ84" i="3" s="1"/>
  <c r="AX84" i="3"/>
  <c r="L73" i="3"/>
  <c r="M73" i="3" s="1"/>
  <c r="J74" i="3"/>
  <c r="X56" i="3"/>
  <c r="AN59" i="3"/>
  <c r="AR58" i="3"/>
  <c r="AM59" i="3"/>
  <c r="AB82" i="3"/>
  <c r="AC82" i="3" s="1"/>
  <c r="T57" i="3"/>
  <c r="V57" i="3" s="1"/>
  <c r="AA83" i="3"/>
  <c r="Y84" i="3"/>
  <c r="AI57" i="3"/>
  <c r="AE58" i="3"/>
  <c r="AD58" i="3"/>
  <c r="AA60" i="7" l="1"/>
  <c r="Z61" i="7" s="1"/>
  <c r="AJ67" i="7"/>
  <c r="AM67" i="7" s="1"/>
  <c r="AK67" i="7"/>
  <c r="AH112" i="7"/>
  <c r="AI111" i="7"/>
  <c r="AE95" i="7"/>
  <c r="AG94" i="7"/>
  <c r="AC60" i="7"/>
  <c r="AD60" i="7" s="1"/>
  <c r="BA84" i="3"/>
  <c r="AW85" i="3"/>
  <c r="AV85" i="3"/>
  <c r="AY85" i="3" s="1"/>
  <c r="L74" i="3"/>
  <c r="M74" i="3" s="1"/>
  <c r="J75" i="3"/>
  <c r="AO59" i="3"/>
  <c r="AP59" i="3"/>
  <c r="AQ59" i="3" s="1"/>
  <c r="U57" i="3"/>
  <c r="T58" i="3" s="1"/>
  <c r="AG58" i="3"/>
  <c r="AH58" i="3" s="1"/>
  <c r="W57" i="3"/>
  <c r="S58" i="3" s="1"/>
  <c r="AF58" i="3"/>
  <c r="AA84" i="3"/>
  <c r="Y85" i="3"/>
  <c r="AB83" i="3"/>
  <c r="AC83" i="3" s="1"/>
  <c r="AL67" i="7" l="1"/>
  <c r="AN67" i="7"/>
  <c r="AH113" i="7"/>
  <c r="AI112" i="7"/>
  <c r="AE96" i="7"/>
  <c r="AG95" i="7"/>
  <c r="Y61" i="7"/>
  <c r="AA61" i="7" s="1"/>
  <c r="Z62" i="7" s="1"/>
  <c r="AB61" i="7"/>
  <c r="AC61" i="7" s="1"/>
  <c r="AZ85" i="3"/>
  <c r="AX85" i="3"/>
  <c r="L75" i="3"/>
  <c r="M75" i="3" s="1"/>
  <c r="J76" i="3"/>
  <c r="X57" i="3"/>
  <c r="V58" i="3"/>
  <c r="W58" i="3" s="1"/>
  <c r="S59" i="3" s="1"/>
  <c r="AN60" i="3"/>
  <c r="AR59" i="3"/>
  <c r="AM60" i="3"/>
  <c r="AD59" i="3"/>
  <c r="AA85" i="3"/>
  <c r="Y86" i="3"/>
  <c r="U58" i="3"/>
  <c r="AB84" i="3"/>
  <c r="AC84" i="3" s="1"/>
  <c r="AI58" i="3"/>
  <c r="AE59" i="3"/>
  <c r="AN68" i="7" l="1"/>
  <c r="AJ68" i="7"/>
  <c r="AM68" i="7" s="1"/>
  <c r="AK68" i="7"/>
  <c r="AL68" i="7" s="1"/>
  <c r="AH114" i="7"/>
  <c r="AI113" i="7"/>
  <c r="AE97" i="7"/>
  <c r="AG96" i="7"/>
  <c r="AD61" i="7"/>
  <c r="Y62" i="7"/>
  <c r="BA85" i="3"/>
  <c r="AW86" i="3"/>
  <c r="AV86" i="3"/>
  <c r="AY86" i="3" s="1"/>
  <c r="AZ86" i="3"/>
  <c r="L76" i="3"/>
  <c r="M76" i="3" s="1"/>
  <c r="J77" i="3"/>
  <c r="X58" i="3"/>
  <c r="AO60" i="3"/>
  <c r="AP60" i="3"/>
  <c r="AQ60" i="3" s="1"/>
  <c r="AA86" i="3"/>
  <c r="Y87" i="3"/>
  <c r="AG59" i="3"/>
  <c r="AH59" i="3" s="1"/>
  <c r="T59" i="3"/>
  <c r="V59" i="3" s="1"/>
  <c r="AB85" i="3"/>
  <c r="AC85" i="3" s="1"/>
  <c r="AF59" i="3"/>
  <c r="AK69" i="7" l="1"/>
  <c r="AJ69" i="7"/>
  <c r="AM69" i="7" s="1"/>
  <c r="AH115" i="7"/>
  <c r="AI114" i="7"/>
  <c r="AE98" i="7"/>
  <c r="AG97" i="7"/>
  <c r="AB62" i="7"/>
  <c r="AC62" i="7" s="1"/>
  <c r="AA62" i="7"/>
  <c r="Z63" i="7" s="1"/>
  <c r="AV87" i="3"/>
  <c r="AX86" i="3"/>
  <c r="L77" i="3"/>
  <c r="M77" i="3" s="1"/>
  <c r="J78" i="3"/>
  <c r="AN61" i="3"/>
  <c r="AR60" i="3"/>
  <c r="AM61" i="3"/>
  <c r="AD60" i="3"/>
  <c r="W59" i="3"/>
  <c r="S60" i="3" s="1"/>
  <c r="AI59" i="3"/>
  <c r="AE60" i="3"/>
  <c r="AA87" i="3"/>
  <c r="Y88" i="3"/>
  <c r="AB86" i="3"/>
  <c r="AC86" i="3" s="1"/>
  <c r="U59" i="3"/>
  <c r="AL69" i="7" l="1"/>
  <c r="AK70" i="7" s="1"/>
  <c r="AN69" i="7"/>
  <c r="AI115" i="7"/>
  <c r="AH116" i="7"/>
  <c r="AE99" i="7"/>
  <c r="AG98" i="7"/>
  <c r="AG60" i="3"/>
  <c r="AH60" i="3" s="1"/>
  <c r="AD62" i="7"/>
  <c r="Y63" i="7"/>
  <c r="BA86" i="3"/>
  <c r="AW87" i="3"/>
  <c r="AF60" i="3"/>
  <c r="AE61" i="3" s="1"/>
  <c r="AY87" i="3"/>
  <c r="L78" i="3"/>
  <c r="M78" i="3" s="1"/>
  <c r="J79" i="3"/>
  <c r="X59" i="3"/>
  <c r="AO61" i="3"/>
  <c r="AP61" i="3"/>
  <c r="AQ61" i="3" s="1"/>
  <c r="T60" i="3"/>
  <c r="V60" i="3" s="1"/>
  <c r="AA88" i="3"/>
  <c r="Y89" i="3"/>
  <c r="AB87" i="3"/>
  <c r="AC87" i="3" s="1"/>
  <c r="AJ70" i="7" l="1"/>
  <c r="AH117" i="7"/>
  <c r="AI116" i="7"/>
  <c r="AG99" i="7"/>
  <c r="AE100" i="7"/>
  <c r="AI60" i="3"/>
  <c r="AB63" i="7"/>
  <c r="AC63" i="7" s="1"/>
  <c r="AA63" i="7"/>
  <c r="AZ87" i="3"/>
  <c r="AX87" i="3"/>
  <c r="L79" i="3"/>
  <c r="M79" i="3" s="1"/>
  <c r="J80" i="3"/>
  <c r="AN62" i="3"/>
  <c r="AR61" i="3"/>
  <c r="AM62" i="3"/>
  <c r="W60" i="3"/>
  <c r="S61" i="3" s="1"/>
  <c r="AA89" i="3"/>
  <c r="Y90" i="3"/>
  <c r="AB88" i="3"/>
  <c r="AC88" i="3" s="1"/>
  <c r="AD61" i="3"/>
  <c r="U60" i="3"/>
  <c r="AM70" i="7" l="1"/>
  <c r="AL70" i="7"/>
  <c r="AN70" i="7"/>
  <c r="AH118" i="7"/>
  <c r="AI117" i="7"/>
  <c r="AE101" i="7"/>
  <c r="AG100" i="7"/>
  <c r="AD63" i="7"/>
  <c r="Z64" i="7"/>
  <c r="Y64" i="7"/>
  <c r="BA87" i="3"/>
  <c r="AW88" i="3"/>
  <c r="AV88" i="3"/>
  <c r="AY88" i="3" s="1"/>
  <c r="AZ88" i="3"/>
  <c r="L80" i="3"/>
  <c r="M80" i="3" s="1"/>
  <c r="J81" i="3"/>
  <c r="X60" i="3"/>
  <c r="AO62" i="3"/>
  <c r="AP62" i="3"/>
  <c r="AQ62" i="3" s="1"/>
  <c r="AA90" i="3"/>
  <c r="Y91" i="3"/>
  <c r="AB89" i="3"/>
  <c r="AC89" i="3" s="1"/>
  <c r="T61" i="3"/>
  <c r="U61" i="3" s="1"/>
  <c r="AG61" i="3"/>
  <c r="AH61" i="3" s="1"/>
  <c r="AF61" i="3"/>
  <c r="AK71" i="7" l="1"/>
  <c r="AJ71" i="7"/>
  <c r="AM71" i="7" s="1"/>
  <c r="AH119" i="7"/>
  <c r="AI118" i="7"/>
  <c r="AE102" i="7"/>
  <c r="AG101" i="7"/>
  <c r="AA64" i="7"/>
  <c r="Z65" i="7" s="1"/>
  <c r="AB64" i="7"/>
  <c r="AC64" i="7" s="1"/>
  <c r="AD64" i="7" s="1"/>
  <c r="AV89" i="3"/>
  <c r="AX88" i="3"/>
  <c r="L81" i="3"/>
  <c r="M81" i="3" s="1"/>
  <c r="J82" i="3"/>
  <c r="V61" i="3"/>
  <c r="W61" i="3" s="1"/>
  <c r="S62" i="3" s="1"/>
  <c r="AN63" i="3"/>
  <c r="AR62" i="3"/>
  <c r="AM63" i="3"/>
  <c r="T62" i="3"/>
  <c r="AD62" i="3"/>
  <c r="AI61" i="3"/>
  <c r="AE62" i="3"/>
  <c r="AA91" i="3"/>
  <c r="Y92" i="3"/>
  <c r="AB90" i="3"/>
  <c r="AC90" i="3" s="1"/>
  <c r="AL71" i="7" l="1"/>
  <c r="AK72" i="7" s="1"/>
  <c r="AN71" i="7"/>
  <c r="AH120" i="7"/>
  <c r="AI119" i="7"/>
  <c r="AE103" i="7"/>
  <c r="AG102" i="7"/>
  <c r="AG62" i="3"/>
  <c r="AH62" i="3" s="1"/>
  <c r="Y65" i="7"/>
  <c r="BA88" i="3"/>
  <c r="AW89" i="3"/>
  <c r="AX89" i="3"/>
  <c r="AY89" i="3"/>
  <c r="L82" i="3"/>
  <c r="M82" i="3" s="1"/>
  <c r="J83" i="3"/>
  <c r="X61" i="3"/>
  <c r="V62" i="3"/>
  <c r="AO63" i="3"/>
  <c r="AP63" i="3"/>
  <c r="AQ63" i="3" s="1"/>
  <c r="AA92" i="3"/>
  <c r="Y93" i="3"/>
  <c r="AB91" i="3"/>
  <c r="AC91" i="3" s="1"/>
  <c r="AF62" i="3"/>
  <c r="AJ72" i="7" l="1"/>
  <c r="AH121" i="7"/>
  <c r="AI120" i="7"/>
  <c r="AE104" i="7"/>
  <c r="AG103" i="7"/>
  <c r="AB65" i="7"/>
  <c r="AC65" i="7" s="1"/>
  <c r="AA65" i="7"/>
  <c r="AW90" i="3"/>
  <c r="AZ89" i="3"/>
  <c r="L83" i="3"/>
  <c r="M83" i="3" s="1"/>
  <c r="J84" i="3"/>
  <c r="AN64" i="3"/>
  <c r="AR63" i="3"/>
  <c r="AM64" i="3"/>
  <c r="W62" i="3"/>
  <c r="S63" i="3" s="1"/>
  <c r="U62" i="3"/>
  <c r="AD63" i="3"/>
  <c r="AG63" i="3" s="1"/>
  <c r="AA93" i="3"/>
  <c r="Y94" i="3"/>
  <c r="AB92" i="3"/>
  <c r="AC92" i="3" s="1"/>
  <c r="AI62" i="3"/>
  <c r="AE63" i="3"/>
  <c r="AM72" i="7" l="1"/>
  <c r="AL72" i="7"/>
  <c r="AK73" i="7" s="1"/>
  <c r="AN72" i="7"/>
  <c r="AH122" i="7"/>
  <c r="AI121" i="7"/>
  <c r="AE105" i="7"/>
  <c r="AG104" i="7"/>
  <c r="AD65" i="7"/>
  <c r="Z66" i="7"/>
  <c r="Y66" i="7"/>
  <c r="AB66" i="7" s="1"/>
  <c r="X62" i="3"/>
  <c r="AV90" i="3"/>
  <c r="BA89" i="3"/>
  <c r="L84" i="3"/>
  <c r="M84" i="3" s="1"/>
  <c r="J85" i="3"/>
  <c r="AO64" i="3"/>
  <c r="AP64" i="3"/>
  <c r="AQ64" i="3" s="1"/>
  <c r="AB93" i="3"/>
  <c r="AC93" i="3" s="1"/>
  <c r="AH63" i="3"/>
  <c r="AF63" i="3"/>
  <c r="T63" i="3"/>
  <c r="V63" i="3" s="1"/>
  <c r="AA94" i="3"/>
  <c r="Y95" i="3"/>
  <c r="AJ73" i="7" l="1"/>
  <c r="AH123" i="7"/>
  <c r="AI122" i="7"/>
  <c r="AE106" i="7"/>
  <c r="AG105" i="7"/>
  <c r="AC66" i="7"/>
  <c r="AA66" i="7"/>
  <c r="AY90" i="3"/>
  <c r="AZ90" i="3" s="1"/>
  <c r="AX90" i="3"/>
  <c r="L85" i="3"/>
  <c r="M85" i="3" s="1"/>
  <c r="J86" i="3"/>
  <c r="AN65" i="3"/>
  <c r="AR64" i="3"/>
  <c r="AM65" i="3"/>
  <c r="W63" i="3"/>
  <c r="S64" i="3" s="1"/>
  <c r="AD64" i="3"/>
  <c r="AG64" i="3" s="1"/>
  <c r="U63" i="3"/>
  <c r="AI63" i="3"/>
  <c r="AE64" i="3"/>
  <c r="AA95" i="3"/>
  <c r="Y96" i="3"/>
  <c r="AB94" i="3"/>
  <c r="AC94" i="3" s="1"/>
  <c r="AM73" i="7" l="1"/>
  <c r="AL73" i="7"/>
  <c r="AN73" i="7"/>
  <c r="AI123" i="7"/>
  <c r="AH124" i="7"/>
  <c r="AE107" i="7"/>
  <c r="AG106" i="7"/>
  <c r="AD66" i="7"/>
  <c r="Z67" i="7"/>
  <c r="Y67" i="7"/>
  <c r="X63" i="3"/>
  <c r="BA90" i="3"/>
  <c r="AW91" i="3"/>
  <c r="AV91" i="3"/>
  <c r="AY91" i="3" s="1"/>
  <c r="L86" i="3"/>
  <c r="M86" i="3" s="1"/>
  <c r="J87" i="3"/>
  <c r="AO65" i="3"/>
  <c r="AP65" i="3"/>
  <c r="AQ65" i="3" s="1"/>
  <c r="AF64" i="3"/>
  <c r="AE65" i="3" s="1"/>
  <c r="T64" i="3"/>
  <c r="V64" i="3" s="1"/>
  <c r="AH64" i="3"/>
  <c r="Y97" i="3"/>
  <c r="AA96" i="3"/>
  <c r="AB95" i="3"/>
  <c r="AC95" i="3" s="1"/>
  <c r="AJ74" i="7" l="1"/>
  <c r="AM74" i="7" s="1"/>
  <c r="AK74" i="7"/>
  <c r="AL74" i="7"/>
  <c r="AK75" i="7" s="1"/>
  <c r="AH125" i="7"/>
  <c r="AI124" i="7"/>
  <c r="AG107" i="7"/>
  <c r="AE108" i="7"/>
  <c r="AB67" i="7"/>
  <c r="AC67" i="7" s="1"/>
  <c r="AA67" i="7"/>
  <c r="AX91" i="3"/>
  <c r="AZ91" i="3"/>
  <c r="L87" i="3"/>
  <c r="M87" i="3" s="1"/>
  <c r="J88" i="3"/>
  <c r="AN66" i="3"/>
  <c r="AR65" i="3"/>
  <c r="AM66" i="3"/>
  <c r="W64" i="3"/>
  <c r="S65" i="3" s="1"/>
  <c r="AD65" i="3"/>
  <c r="AB96" i="3"/>
  <c r="AC96" i="3" s="1"/>
  <c r="AA97" i="3"/>
  <c r="Y98" i="3"/>
  <c r="AI64" i="3"/>
  <c r="U64" i="3"/>
  <c r="AN74" i="7" l="1"/>
  <c r="AH126" i="7"/>
  <c r="AI125" i="7"/>
  <c r="AE109" i="7"/>
  <c r="AG108" i="7"/>
  <c r="AD67" i="7"/>
  <c r="Z68" i="7"/>
  <c r="Y68" i="7"/>
  <c r="AV92" i="3"/>
  <c r="BA91" i="3"/>
  <c r="AW92" i="3"/>
  <c r="L88" i="3"/>
  <c r="M88" i="3" s="1"/>
  <c r="J89" i="3"/>
  <c r="X64" i="3"/>
  <c r="AO66" i="3"/>
  <c r="AP66" i="3"/>
  <c r="AQ66" i="3" s="1"/>
  <c r="AB97" i="3"/>
  <c r="AC97" i="3" s="1"/>
  <c r="AG65" i="3"/>
  <c r="AH65" i="3" s="1"/>
  <c r="AF65" i="3"/>
  <c r="T65" i="3"/>
  <c r="V65" i="3" s="1"/>
  <c r="AA98" i="3"/>
  <c r="Y99" i="3"/>
  <c r="AJ75" i="7" l="1"/>
  <c r="AH127" i="7"/>
  <c r="AI126" i="7"/>
  <c r="AE110" i="7"/>
  <c r="AG109" i="7"/>
  <c r="AA68" i="7"/>
  <c r="Z69" i="7" s="1"/>
  <c r="AB68" i="7"/>
  <c r="AC68" i="7" s="1"/>
  <c r="AX92" i="3"/>
  <c r="AY92" i="3"/>
  <c r="AZ92" i="3" s="1"/>
  <c r="L89" i="3"/>
  <c r="M89" i="3" s="1"/>
  <c r="J90" i="3"/>
  <c r="AN67" i="3"/>
  <c r="AR66" i="3"/>
  <c r="AM67" i="3"/>
  <c r="W65" i="3"/>
  <c r="S66" i="3" s="1"/>
  <c r="AD66" i="3"/>
  <c r="AB98" i="3"/>
  <c r="AC98" i="3" s="1"/>
  <c r="AI65" i="3"/>
  <c r="AE66" i="3"/>
  <c r="AA99" i="3"/>
  <c r="Y100" i="3"/>
  <c r="U65" i="3"/>
  <c r="AL75" i="7" l="1"/>
  <c r="AK76" i="7" s="1"/>
  <c r="AM75" i="7"/>
  <c r="AN75" i="7" s="1"/>
  <c r="AH128" i="7"/>
  <c r="AI127" i="7"/>
  <c r="AE111" i="7"/>
  <c r="AG110" i="7"/>
  <c r="AG66" i="3"/>
  <c r="AH66" i="3" s="1"/>
  <c r="AD68" i="7"/>
  <c r="Y69" i="7"/>
  <c r="AV93" i="3"/>
  <c r="BA92" i="3"/>
  <c r="AW93" i="3"/>
  <c r="L90" i="3"/>
  <c r="M90" i="3" s="1"/>
  <c r="J91" i="3"/>
  <c r="X65" i="3"/>
  <c r="AF66" i="3"/>
  <c r="AE67" i="3" s="1"/>
  <c r="AO67" i="3"/>
  <c r="AP67" i="3"/>
  <c r="AQ67" i="3" s="1"/>
  <c r="T66" i="3"/>
  <c r="V66" i="3" s="1"/>
  <c r="AA100" i="3"/>
  <c r="Y101" i="3"/>
  <c r="AB99" i="3"/>
  <c r="AC99" i="3" s="1"/>
  <c r="AJ76" i="7" l="1"/>
  <c r="AH129" i="7"/>
  <c r="AI128" i="7"/>
  <c r="AE112" i="7"/>
  <c r="AG111" i="7"/>
  <c r="AB69" i="7"/>
  <c r="AC69" i="7" s="1"/>
  <c r="AA69" i="7"/>
  <c r="AX93" i="3"/>
  <c r="AY93" i="3"/>
  <c r="AZ93" i="3" s="1"/>
  <c r="L91" i="3"/>
  <c r="M91" i="3" s="1"/>
  <c r="J92" i="3"/>
  <c r="AN68" i="3"/>
  <c r="AR67" i="3"/>
  <c r="AM68" i="3"/>
  <c r="W66" i="3"/>
  <c r="S67" i="3" s="1"/>
  <c r="AD67" i="3"/>
  <c r="U66" i="3"/>
  <c r="AA101" i="3"/>
  <c r="Y102" i="3"/>
  <c r="AB100" i="3"/>
  <c r="AC100" i="3" s="1"/>
  <c r="AI66" i="3"/>
  <c r="AM76" i="7" l="1"/>
  <c r="AL76" i="7"/>
  <c r="AN76" i="7"/>
  <c r="AH130" i="7"/>
  <c r="AI129" i="7"/>
  <c r="AE113" i="7"/>
  <c r="AG112" i="7"/>
  <c r="AD69" i="7"/>
  <c r="Z70" i="7"/>
  <c r="Y70" i="7"/>
  <c r="X66" i="3"/>
  <c r="AV94" i="3"/>
  <c r="BA93" i="3"/>
  <c r="AW94" i="3"/>
  <c r="AX94" i="3" s="1"/>
  <c r="L92" i="3"/>
  <c r="M92" i="3" s="1"/>
  <c r="J93" i="3"/>
  <c r="AO68" i="3"/>
  <c r="AP68" i="3"/>
  <c r="AQ68" i="3" s="1"/>
  <c r="AA102" i="3"/>
  <c r="Y103" i="3"/>
  <c r="T67" i="3"/>
  <c r="V67" i="3" s="1"/>
  <c r="AB101" i="3"/>
  <c r="AC101" i="3" s="1"/>
  <c r="AG67" i="3"/>
  <c r="AH67" i="3" s="1"/>
  <c r="AF67" i="3"/>
  <c r="AJ77" i="7" l="1"/>
  <c r="AM77" i="7" s="1"/>
  <c r="AK77" i="7"/>
  <c r="AH131" i="7"/>
  <c r="AI130" i="7"/>
  <c r="AE114" i="7"/>
  <c r="AG113" i="7"/>
  <c r="AA70" i="7"/>
  <c r="Z71" i="7" s="1"/>
  <c r="AB70" i="7"/>
  <c r="AC70" i="7" s="1"/>
  <c r="AW95" i="3"/>
  <c r="AY94" i="3"/>
  <c r="AZ94" i="3" s="1"/>
  <c r="L93" i="3"/>
  <c r="M93" i="3" s="1"/>
  <c r="J94" i="3"/>
  <c r="AN69" i="3"/>
  <c r="AR68" i="3"/>
  <c r="AM69" i="3"/>
  <c r="W67" i="3"/>
  <c r="S68" i="3" s="1"/>
  <c r="U67" i="3"/>
  <c r="AB102" i="3"/>
  <c r="AC102" i="3" s="1"/>
  <c r="AD68" i="3"/>
  <c r="AG68" i="3" s="1"/>
  <c r="AA103" i="3"/>
  <c r="Y104" i="3"/>
  <c r="AI67" i="3"/>
  <c r="AE68" i="3"/>
  <c r="AL77" i="7" l="1"/>
  <c r="AK78" i="7" s="1"/>
  <c r="AN77" i="7"/>
  <c r="AI131" i="7"/>
  <c r="AH132" i="7"/>
  <c r="AE115" i="7"/>
  <c r="AG114" i="7"/>
  <c r="AD70" i="7"/>
  <c r="Y71" i="7"/>
  <c r="AV95" i="3"/>
  <c r="BA94" i="3"/>
  <c r="X67" i="3"/>
  <c r="L94" i="3"/>
  <c r="M94" i="3" s="1"/>
  <c r="J95" i="3"/>
  <c r="AO69" i="3"/>
  <c r="AP69" i="3"/>
  <c r="AQ69" i="3"/>
  <c r="AH68" i="3"/>
  <c r="AF68" i="3"/>
  <c r="AA104" i="3"/>
  <c r="Y105" i="3"/>
  <c r="AB103" i="3"/>
  <c r="AC103" i="3" s="1"/>
  <c r="T68" i="3"/>
  <c r="V68" i="3" s="1"/>
  <c r="AJ78" i="7" l="1"/>
  <c r="AH133" i="7"/>
  <c r="AI132" i="7"/>
  <c r="AG115" i="7"/>
  <c r="AE116" i="7"/>
  <c r="AB71" i="7"/>
  <c r="AC71" i="7" s="1"/>
  <c r="AA71" i="7"/>
  <c r="AY95" i="3"/>
  <c r="AZ95" i="3" s="1"/>
  <c r="AX95" i="3"/>
  <c r="L95" i="3"/>
  <c r="M95" i="3" s="1"/>
  <c r="J96" i="3"/>
  <c r="AN70" i="3"/>
  <c r="AR69" i="3"/>
  <c r="AM70" i="3"/>
  <c r="U68" i="3"/>
  <c r="AB104" i="3"/>
  <c r="AC104" i="3" s="1"/>
  <c r="AA105" i="3"/>
  <c r="Y106" i="3"/>
  <c r="AI68" i="3"/>
  <c r="AE69" i="3"/>
  <c r="W68" i="3"/>
  <c r="S69" i="3" s="1"/>
  <c r="AD69" i="3"/>
  <c r="AM78" i="7" l="1"/>
  <c r="AL78" i="7"/>
  <c r="AK79" i="7" s="1"/>
  <c r="AN78" i="7"/>
  <c r="AH134" i="7"/>
  <c r="AI133" i="7"/>
  <c r="AE117" i="7"/>
  <c r="AG116" i="7"/>
  <c r="AG69" i="3"/>
  <c r="AH69" i="3" s="1"/>
  <c r="AD71" i="7"/>
  <c r="Z72" i="7"/>
  <c r="Y72" i="7"/>
  <c r="AB72" i="7" s="1"/>
  <c r="BA95" i="3"/>
  <c r="AW96" i="3"/>
  <c r="AV96" i="3"/>
  <c r="AY96" i="3" s="1"/>
  <c r="L96" i="3"/>
  <c r="M96" i="3" s="1"/>
  <c r="J97" i="3"/>
  <c r="T69" i="3"/>
  <c r="V69" i="3" s="1"/>
  <c r="X68" i="3"/>
  <c r="AO70" i="3"/>
  <c r="AP70" i="3"/>
  <c r="AQ70" i="3" s="1"/>
  <c r="AF69" i="3"/>
  <c r="AA106" i="3"/>
  <c r="Y107" i="3"/>
  <c r="AB105" i="3"/>
  <c r="AC105" i="3" s="1"/>
  <c r="AJ79" i="7" l="1"/>
  <c r="AH135" i="7"/>
  <c r="AI134" i="7"/>
  <c r="AE118" i="7"/>
  <c r="AG117" i="7"/>
  <c r="AC72" i="7"/>
  <c r="AA72" i="7"/>
  <c r="AZ96" i="3"/>
  <c r="AX96" i="3"/>
  <c r="L97" i="3"/>
  <c r="M97" i="3" s="1"/>
  <c r="J98" i="3"/>
  <c r="AN71" i="3"/>
  <c r="AR70" i="3"/>
  <c r="AM71" i="3"/>
  <c r="AA107" i="3"/>
  <c r="Y108" i="3"/>
  <c r="AB106" i="3"/>
  <c r="AC106" i="3" s="1"/>
  <c r="AD70" i="3"/>
  <c r="AI69" i="3"/>
  <c r="AE70" i="3"/>
  <c r="W69" i="3"/>
  <c r="S70" i="3" s="1"/>
  <c r="U69" i="3"/>
  <c r="AM79" i="7" l="1"/>
  <c r="AL79" i="7"/>
  <c r="AN79" i="7"/>
  <c r="AH136" i="7"/>
  <c r="AI135" i="7"/>
  <c r="AE119" i="7"/>
  <c r="AG118" i="7"/>
  <c r="AG70" i="3"/>
  <c r="AH70" i="3" s="1"/>
  <c r="AD72" i="7"/>
  <c r="Z73" i="7"/>
  <c r="Y73" i="7"/>
  <c r="BA96" i="3"/>
  <c r="AW97" i="3"/>
  <c r="AV97" i="3"/>
  <c r="AY97" i="3" s="1"/>
  <c r="AZ97" i="3"/>
  <c r="L98" i="3"/>
  <c r="M98" i="3" s="1"/>
  <c r="J99" i="3"/>
  <c r="X69" i="3"/>
  <c r="AO71" i="3"/>
  <c r="AP71" i="3"/>
  <c r="AQ71" i="3" s="1"/>
  <c r="T70" i="3"/>
  <c r="V70" i="3" s="1"/>
  <c r="AA108" i="3"/>
  <c r="Y109" i="3"/>
  <c r="AB107" i="3"/>
  <c r="AC107" i="3" s="1"/>
  <c r="AF70" i="3"/>
  <c r="AK80" i="7" l="1"/>
  <c r="AJ80" i="7"/>
  <c r="AM80" i="7" s="1"/>
  <c r="AH137" i="7"/>
  <c r="AI136" i="7"/>
  <c r="AE120" i="7"/>
  <c r="AG119" i="7"/>
  <c r="AB73" i="7"/>
  <c r="AC73" i="7" s="1"/>
  <c r="AA73" i="7"/>
  <c r="Z74" i="7" s="1"/>
  <c r="AV98" i="3"/>
  <c r="AX97" i="3"/>
  <c r="L99" i="3"/>
  <c r="M99" i="3" s="1"/>
  <c r="J100" i="3"/>
  <c r="AN72" i="3"/>
  <c r="AR71" i="3"/>
  <c r="AM72" i="3"/>
  <c r="W70" i="3"/>
  <c r="S71" i="3" s="1"/>
  <c r="V71" i="3" s="1"/>
  <c r="U70" i="3"/>
  <c r="AI70" i="3"/>
  <c r="AE71" i="3"/>
  <c r="AD71" i="3"/>
  <c r="AG71" i="3" s="1"/>
  <c r="AA109" i="3"/>
  <c r="Y110" i="3"/>
  <c r="AB108" i="3"/>
  <c r="AC108" i="3" s="1"/>
  <c r="AL80" i="7" l="1"/>
  <c r="AK81" i="7" s="1"/>
  <c r="AN80" i="7"/>
  <c r="AH138" i="7"/>
  <c r="AI137" i="7"/>
  <c r="AE121" i="7"/>
  <c r="AG120" i="7"/>
  <c r="AD73" i="7"/>
  <c r="Y74" i="7"/>
  <c r="X70" i="3"/>
  <c r="BA97" i="3"/>
  <c r="AW98" i="3"/>
  <c r="L100" i="3"/>
  <c r="M100" i="3" s="1"/>
  <c r="J101" i="3"/>
  <c r="AO72" i="3"/>
  <c r="AP72" i="3"/>
  <c r="AQ72" i="3" s="1"/>
  <c r="AF71" i="3"/>
  <c r="AE72" i="3" s="1"/>
  <c r="AH71" i="3"/>
  <c r="T71" i="3"/>
  <c r="AA110" i="3"/>
  <c r="Y111" i="3"/>
  <c r="AB109" i="3"/>
  <c r="AC109" i="3" s="1"/>
  <c r="AJ81" i="7" l="1"/>
  <c r="AH139" i="7"/>
  <c r="AI138" i="7"/>
  <c r="AE122" i="7"/>
  <c r="AG121" i="7"/>
  <c r="AB74" i="7"/>
  <c r="AC74" i="7" s="1"/>
  <c r="AA74" i="7"/>
  <c r="AY98" i="3"/>
  <c r="AZ98" i="3" s="1"/>
  <c r="AX98" i="3"/>
  <c r="L101" i="3"/>
  <c r="M101" i="3" s="1"/>
  <c r="J102" i="3"/>
  <c r="AN73" i="3"/>
  <c r="AR72" i="3"/>
  <c r="AM73" i="3"/>
  <c r="AD72" i="3"/>
  <c r="W71" i="3"/>
  <c r="S72" i="3" s="1"/>
  <c r="V72" i="3" s="1"/>
  <c r="AA111" i="3"/>
  <c r="Y112" i="3"/>
  <c r="AB110" i="3"/>
  <c r="AC110" i="3" s="1"/>
  <c r="U71" i="3"/>
  <c r="AI71" i="3"/>
  <c r="AM81" i="7" l="1"/>
  <c r="AL81" i="7"/>
  <c r="AK82" i="7" s="1"/>
  <c r="AN81" i="7"/>
  <c r="AI139" i="7"/>
  <c r="AH140" i="7"/>
  <c r="AG122" i="7"/>
  <c r="AE123" i="7"/>
  <c r="AD74" i="7"/>
  <c r="Z75" i="7"/>
  <c r="Y75" i="7"/>
  <c r="AV99" i="3"/>
  <c r="BA98" i="3"/>
  <c r="AW99" i="3"/>
  <c r="AX99" i="3" s="1"/>
  <c r="L102" i="3"/>
  <c r="M102" i="3" s="1"/>
  <c r="J103" i="3"/>
  <c r="X71" i="3"/>
  <c r="AO73" i="3"/>
  <c r="AP73" i="3"/>
  <c r="AQ73" i="3" s="1"/>
  <c r="AA112" i="3"/>
  <c r="Y113" i="3"/>
  <c r="AB111" i="3"/>
  <c r="AC111" i="3" s="1"/>
  <c r="AG72" i="3"/>
  <c r="AH72" i="3" s="1"/>
  <c r="AF72" i="3"/>
  <c r="T72" i="3"/>
  <c r="AJ82" i="7" l="1"/>
  <c r="AH141" i="7"/>
  <c r="AI140" i="7"/>
  <c r="AE124" i="7"/>
  <c r="AG123" i="7"/>
  <c r="AA75" i="7"/>
  <c r="Z76" i="7" s="1"/>
  <c r="AB75" i="7"/>
  <c r="AC75" i="7" s="1"/>
  <c r="AD75" i="7" s="1"/>
  <c r="AW100" i="3"/>
  <c r="AY99" i="3"/>
  <c r="AZ99" i="3" s="1"/>
  <c r="L103" i="3"/>
  <c r="M103" i="3" s="1"/>
  <c r="J104" i="3"/>
  <c r="AN74" i="3"/>
  <c r="AR73" i="3"/>
  <c r="AM74" i="3"/>
  <c r="W72" i="3"/>
  <c r="S73" i="3" s="1"/>
  <c r="V73" i="3" s="1"/>
  <c r="AA113" i="3"/>
  <c r="Y114" i="3"/>
  <c r="U72" i="3"/>
  <c r="AD73" i="3"/>
  <c r="AB112" i="3"/>
  <c r="AC112" i="3" s="1"/>
  <c r="AI72" i="3"/>
  <c r="AE73" i="3"/>
  <c r="AM82" i="7" l="1"/>
  <c r="AL82" i="7"/>
  <c r="AK83" i="7" s="1"/>
  <c r="AN82" i="7"/>
  <c r="AH142" i="7"/>
  <c r="AI141" i="7"/>
  <c r="AE125" i="7"/>
  <c r="AG124" i="7"/>
  <c r="Y76" i="7"/>
  <c r="AV100" i="3"/>
  <c r="BA99" i="3"/>
  <c r="L104" i="3"/>
  <c r="M104" i="3" s="1"/>
  <c r="J105" i="3"/>
  <c r="X72" i="3"/>
  <c r="AO74" i="3"/>
  <c r="AP74" i="3"/>
  <c r="AQ74" i="3" s="1"/>
  <c r="T73" i="3"/>
  <c r="W73" i="3" s="1"/>
  <c r="S74" i="3" s="1"/>
  <c r="V74" i="3" s="1"/>
  <c r="AB113" i="3"/>
  <c r="AC113" i="3" s="1"/>
  <c r="AA114" i="3"/>
  <c r="Y115" i="3"/>
  <c r="AF73" i="3"/>
  <c r="AG73" i="3"/>
  <c r="AH73" i="3" s="1"/>
  <c r="AJ83" i="7" l="1"/>
  <c r="AH143" i="7"/>
  <c r="AI142" i="7"/>
  <c r="AE126" i="7"/>
  <c r="AG125" i="7"/>
  <c r="AA76" i="7"/>
  <c r="Z77" i="7" s="1"/>
  <c r="AB76" i="7"/>
  <c r="AC76" i="7" s="1"/>
  <c r="AY100" i="3"/>
  <c r="AZ100" i="3" s="1"/>
  <c r="AX100" i="3"/>
  <c r="L105" i="3"/>
  <c r="M105" i="3" s="1"/>
  <c r="J106" i="3"/>
  <c r="AN75" i="3"/>
  <c r="AR74" i="3"/>
  <c r="AM75" i="3"/>
  <c r="U73" i="3"/>
  <c r="X73" i="3" s="1"/>
  <c r="AD74" i="3"/>
  <c r="AI73" i="3"/>
  <c r="AE74" i="3"/>
  <c r="AA115" i="3"/>
  <c r="Y116" i="3"/>
  <c r="AB114" i="3"/>
  <c r="AC114" i="3" s="1"/>
  <c r="AM83" i="7" l="1"/>
  <c r="AL83" i="7"/>
  <c r="AK84" i="7" s="1"/>
  <c r="AN83" i="7"/>
  <c r="AH144" i="7"/>
  <c r="AI143" i="7"/>
  <c r="AE127" i="7"/>
  <c r="AG126" i="7"/>
  <c r="AG74" i="3"/>
  <c r="AH74" i="3" s="1"/>
  <c r="AD76" i="7"/>
  <c r="Y77" i="7"/>
  <c r="AB77" i="7" s="1"/>
  <c r="BA100" i="3"/>
  <c r="AW101" i="3"/>
  <c r="AV101" i="3"/>
  <c r="AY101" i="3" s="1"/>
  <c r="AZ101" i="3"/>
  <c r="L106" i="3"/>
  <c r="M106" i="3" s="1"/>
  <c r="J107" i="3"/>
  <c r="T74" i="3"/>
  <c r="U74" i="3" s="1"/>
  <c r="AO75" i="3"/>
  <c r="AP75" i="3"/>
  <c r="AQ75" i="3" s="1"/>
  <c r="AA116" i="3"/>
  <c r="Y117" i="3"/>
  <c r="AB115" i="3"/>
  <c r="AC115" i="3" s="1"/>
  <c r="AF74" i="3"/>
  <c r="AJ84" i="7" l="1"/>
  <c r="AH145" i="7"/>
  <c r="AI144" i="7"/>
  <c r="AE128" i="7"/>
  <c r="AG127" i="7"/>
  <c r="AA77" i="7"/>
  <c r="Z78" i="7" s="1"/>
  <c r="AC77" i="7"/>
  <c r="Y78" i="7" s="1"/>
  <c r="AV102" i="3"/>
  <c r="AX101" i="3"/>
  <c r="L107" i="3"/>
  <c r="M107" i="3" s="1"/>
  <c r="J108" i="3"/>
  <c r="W74" i="3"/>
  <c r="X74" i="3" s="1"/>
  <c r="T75" i="3"/>
  <c r="AN76" i="3"/>
  <c r="AR75" i="3"/>
  <c r="AM76" i="3"/>
  <c r="AA117" i="3"/>
  <c r="Y118" i="3"/>
  <c r="AD75" i="3"/>
  <c r="AG75" i="3" s="1"/>
  <c r="AI74" i="3"/>
  <c r="AE75" i="3"/>
  <c r="AB116" i="3"/>
  <c r="AC116" i="3" s="1"/>
  <c r="AM84" i="7" l="1"/>
  <c r="AL84" i="7"/>
  <c r="AN84" i="7"/>
  <c r="AH146" i="7"/>
  <c r="AI145" i="7"/>
  <c r="AE129" i="7"/>
  <c r="AG128" i="7"/>
  <c r="AD77" i="7"/>
  <c r="AB78" i="7"/>
  <c r="AC78" i="7" s="1"/>
  <c r="AA78" i="7"/>
  <c r="Z79" i="7" s="1"/>
  <c r="BA101" i="3"/>
  <c r="AW102" i="3"/>
  <c r="AF75" i="3"/>
  <c r="AE76" i="3" s="1"/>
  <c r="S75" i="3"/>
  <c r="V75" i="3" s="1"/>
  <c r="W75" i="3" s="1"/>
  <c r="S76" i="3" s="1"/>
  <c r="AY102" i="3"/>
  <c r="L108" i="3"/>
  <c r="M108" i="3" s="1"/>
  <c r="J109" i="3"/>
  <c r="AO76" i="3"/>
  <c r="AP76" i="3"/>
  <c r="AQ76" i="3" s="1"/>
  <c r="AA118" i="3"/>
  <c r="Y119" i="3"/>
  <c r="AH75" i="3"/>
  <c r="AB117" i="3"/>
  <c r="AC117" i="3" s="1"/>
  <c r="AK85" i="7" l="1"/>
  <c r="AJ85" i="7"/>
  <c r="AM85" i="7" s="1"/>
  <c r="AH147" i="7"/>
  <c r="AI146" i="7"/>
  <c r="AE130" i="7"/>
  <c r="AG129" i="7"/>
  <c r="AD78" i="7"/>
  <c r="Y79" i="7"/>
  <c r="U75" i="3"/>
  <c r="AZ102" i="3"/>
  <c r="X75" i="3"/>
  <c r="AI75" i="3"/>
  <c r="AX102" i="3"/>
  <c r="L109" i="3"/>
  <c r="M109" i="3" s="1"/>
  <c r="J110" i="3"/>
  <c r="AN77" i="3"/>
  <c r="AR76" i="3"/>
  <c r="AM77" i="3"/>
  <c r="AB118" i="3"/>
  <c r="AC118" i="3" s="1"/>
  <c r="AD76" i="3"/>
  <c r="T76" i="3"/>
  <c r="V76" i="3" s="1"/>
  <c r="AA119" i="3"/>
  <c r="Y120" i="3"/>
  <c r="AL85" i="7" l="1"/>
  <c r="AK86" i="7" s="1"/>
  <c r="AN85" i="7"/>
  <c r="AI147" i="7"/>
  <c r="AH148" i="7"/>
  <c r="AE131" i="7"/>
  <c r="AG130" i="7"/>
  <c r="AA79" i="7"/>
  <c r="Z80" i="7" s="1"/>
  <c r="AB79" i="7"/>
  <c r="AC79" i="7" s="1"/>
  <c r="BA102" i="3"/>
  <c r="AW103" i="3"/>
  <c r="AV103" i="3"/>
  <c r="AY103" i="3" s="1"/>
  <c r="L110" i="3"/>
  <c r="M110" i="3" s="1"/>
  <c r="J111" i="3"/>
  <c r="AO77" i="3"/>
  <c r="AP77" i="3"/>
  <c r="AQ77" i="3" s="1"/>
  <c r="W76" i="3"/>
  <c r="S77" i="3" s="1"/>
  <c r="AG76" i="3"/>
  <c r="AH76" i="3" s="1"/>
  <c r="AF76" i="3"/>
  <c r="AA120" i="3"/>
  <c r="Y121" i="3"/>
  <c r="AB119" i="3"/>
  <c r="AC119" i="3" s="1"/>
  <c r="U76" i="3"/>
  <c r="AJ86" i="7" l="1"/>
  <c r="AH149" i="7"/>
  <c r="AI148" i="7"/>
  <c r="AG131" i="7"/>
  <c r="AE132" i="7"/>
  <c r="AD79" i="7"/>
  <c r="Y80" i="7"/>
  <c r="AZ103" i="3"/>
  <c r="AX103" i="3"/>
  <c r="L111" i="3"/>
  <c r="M111" i="3" s="1"/>
  <c r="J112" i="3"/>
  <c r="X76" i="3"/>
  <c r="AN78" i="3"/>
  <c r="AR77" i="3"/>
  <c r="AM78" i="3"/>
  <c r="AD77" i="3"/>
  <c r="AA121" i="3"/>
  <c r="Y122" i="3"/>
  <c r="AB120" i="3"/>
  <c r="AC120" i="3" s="1"/>
  <c r="AI76" i="3"/>
  <c r="AE77" i="3"/>
  <c r="T77" i="3"/>
  <c r="V77" i="3" s="1"/>
  <c r="AL86" i="7" l="1"/>
  <c r="AK87" i="7" s="1"/>
  <c r="AM86" i="7"/>
  <c r="AN86" i="7" s="1"/>
  <c r="AH150" i="7"/>
  <c r="AI149" i="7"/>
  <c r="AE133" i="7"/>
  <c r="AG132" i="7"/>
  <c r="AG77" i="3"/>
  <c r="AH77" i="3" s="1"/>
  <c r="AB80" i="7"/>
  <c r="AC80" i="7" s="1"/>
  <c r="AA80" i="7"/>
  <c r="Z81" i="7" s="1"/>
  <c r="BA103" i="3"/>
  <c r="AW104" i="3"/>
  <c r="AV104" i="3"/>
  <c r="AY104" i="3" s="1"/>
  <c r="AZ104" i="3" s="1"/>
  <c r="L112" i="3"/>
  <c r="M112" i="3" s="1"/>
  <c r="J113" i="3"/>
  <c r="U77" i="3"/>
  <c r="T78" i="3" s="1"/>
  <c r="AF77" i="3"/>
  <c r="AE78" i="3" s="1"/>
  <c r="AO78" i="3"/>
  <c r="AP78" i="3"/>
  <c r="AQ78" i="3" s="1"/>
  <c r="AB121" i="3"/>
  <c r="AC121" i="3" s="1"/>
  <c r="W77" i="3"/>
  <c r="AA122" i="3"/>
  <c r="Y123" i="3"/>
  <c r="AJ87" i="7" l="1"/>
  <c r="AH151" i="7"/>
  <c r="AI150" i="7"/>
  <c r="AE134" i="7"/>
  <c r="AG133" i="7"/>
  <c r="AD80" i="7"/>
  <c r="Y81" i="7"/>
  <c r="AB81" i="7" s="1"/>
  <c r="AV105" i="3"/>
  <c r="AY105" i="3" s="1"/>
  <c r="AX104" i="3"/>
  <c r="L113" i="3"/>
  <c r="M113" i="3" s="1"/>
  <c r="J114" i="3"/>
  <c r="X77" i="3"/>
  <c r="S78" i="3"/>
  <c r="V78" i="3" s="1"/>
  <c r="AN79" i="3"/>
  <c r="AR78" i="3"/>
  <c r="AM79" i="3"/>
  <c r="AD78" i="3"/>
  <c r="AA123" i="3"/>
  <c r="Y124" i="3"/>
  <c r="AB122" i="3"/>
  <c r="AC122" i="3" s="1"/>
  <c r="AI77" i="3"/>
  <c r="AM87" i="7" l="1"/>
  <c r="AL87" i="7"/>
  <c r="AK88" i="7" s="1"/>
  <c r="AN87" i="7"/>
  <c r="AH152" i="7"/>
  <c r="AI151" i="7"/>
  <c r="AE135" i="7"/>
  <c r="AG134" i="7"/>
  <c r="AC81" i="7"/>
  <c r="AA81" i="7"/>
  <c r="BA104" i="3"/>
  <c r="AW105" i="3"/>
  <c r="AZ105" i="3" s="1"/>
  <c r="AX105" i="3"/>
  <c r="L114" i="3"/>
  <c r="M114" i="3" s="1"/>
  <c r="J115" i="3"/>
  <c r="AO79" i="3"/>
  <c r="AP79" i="3"/>
  <c r="AQ79" i="3" s="1"/>
  <c r="AG78" i="3"/>
  <c r="AH78" i="3" s="1"/>
  <c r="AF78" i="3"/>
  <c r="AA124" i="3"/>
  <c r="Y125" i="3"/>
  <c r="AB123" i="3"/>
  <c r="AC123" i="3" s="1"/>
  <c r="W78" i="3"/>
  <c r="S79" i="3" s="1"/>
  <c r="U78" i="3"/>
  <c r="AJ88" i="7" l="1"/>
  <c r="AM88" i="7" s="1"/>
  <c r="AH153" i="7"/>
  <c r="AI152" i="7"/>
  <c r="AE136" i="7"/>
  <c r="AG135" i="7"/>
  <c r="AD81" i="7"/>
  <c r="Z82" i="7"/>
  <c r="Y82" i="7"/>
  <c r="BA105" i="3"/>
  <c r="AW106" i="3"/>
  <c r="AV106" i="3"/>
  <c r="AY106" i="3" s="1"/>
  <c r="AZ106" i="3" s="1"/>
  <c r="L115" i="3"/>
  <c r="M115" i="3" s="1"/>
  <c r="J116" i="3"/>
  <c r="X78" i="3"/>
  <c r="AN80" i="3"/>
  <c r="AR79" i="3"/>
  <c r="AM80" i="3"/>
  <c r="AD79" i="3"/>
  <c r="AA125" i="3"/>
  <c r="Y126" i="3"/>
  <c r="AB124" i="3"/>
  <c r="AC124" i="3" s="1"/>
  <c r="AI78" i="3"/>
  <c r="AE79" i="3"/>
  <c r="T79" i="3"/>
  <c r="V79" i="3" s="1"/>
  <c r="AN88" i="7" l="1"/>
  <c r="AL88" i="7"/>
  <c r="AK89" i="7" s="1"/>
  <c r="AH154" i="7"/>
  <c r="AI153" i="7"/>
  <c r="AE137" i="7"/>
  <c r="AG136" i="7"/>
  <c r="AG79" i="3"/>
  <c r="AH79" i="3" s="1"/>
  <c r="AB82" i="7"/>
  <c r="AC82" i="7" s="1"/>
  <c r="AA82" i="7"/>
  <c r="AV107" i="3"/>
  <c r="AY107" i="3" s="1"/>
  <c r="AX106" i="3"/>
  <c r="L116" i="3"/>
  <c r="M116" i="3" s="1"/>
  <c r="J117" i="3"/>
  <c r="AF79" i="3"/>
  <c r="AE80" i="3" s="1"/>
  <c r="AO80" i="3"/>
  <c r="AP80" i="3"/>
  <c r="AQ80" i="3" s="1"/>
  <c r="U79" i="3"/>
  <c r="AA126" i="3"/>
  <c r="Y127" i="3"/>
  <c r="AB125" i="3"/>
  <c r="AC125" i="3" s="1"/>
  <c r="W79" i="3"/>
  <c r="S80" i="3" s="1"/>
  <c r="AJ89" i="7" l="1"/>
  <c r="AM89" i="7" s="1"/>
  <c r="AH155" i="7"/>
  <c r="AI154" i="7"/>
  <c r="AE138" i="7"/>
  <c r="AG137" i="7"/>
  <c r="AD82" i="7"/>
  <c r="Z83" i="7"/>
  <c r="Y83" i="7"/>
  <c r="BA106" i="3"/>
  <c r="AW107" i="3"/>
  <c r="AZ107" i="3" s="1"/>
  <c r="L117" i="3"/>
  <c r="M117" i="3" s="1"/>
  <c r="J118" i="3"/>
  <c r="T80" i="3"/>
  <c r="V80" i="3" s="1"/>
  <c r="X79" i="3"/>
  <c r="AN81" i="3"/>
  <c r="AR80" i="3"/>
  <c r="AM81" i="3"/>
  <c r="AD80" i="3"/>
  <c r="AA127" i="3"/>
  <c r="Y128" i="3"/>
  <c r="AB126" i="3"/>
  <c r="AC126" i="3" s="1"/>
  <c r="AI79" i="3"/>
  <c r="AN89" i="7" l="1"/>
  <c r="AL89" i="7"/>
  <c r="AK90" i="7" s="1"/>
  <c r="AI155" i="7"/>
  <c r="AH156" i="7"/>
  <c r="AE139" i="7"/>
  <c r="AG138" i="7"/>
  <c r="AB83" i="7"/>
  <c r="AC83" i="7" s="1"/>
  <c r="AA83" i="7"/>
  <c r="AV108" i="3"/>
  <c r="AY108" i="3" s="1"/>
  <c r="AX107" i="3"/>
  <c r="L118" i="3"/>
  <c r="M118" i="3" s="1"/>
  <c r="J119" i="3"/>
  <c r="AO81" i="3"/>
  <c r="AP81" i="3"/>
  <c r="AQ81" i="3" s="1"/>
  <c r="AN82" i="3"/>
  <c r="AB127" i="3"/>
  <c r="AC127" i="3" s="1"/>
  <c r="W80" i="3"/>
  <c r="S81" i="3" s="1"/>
  <c r="U80" i="3"/>
  <c r="AG80" i="3"/>
  <c r="AH80" i="3" s="1"/>
  <c r="AF80" i="3"/>
  <c r="AA128" i="3"/>
  <c r="Y129" i="3"/>
  <c r="AJ90" i="7" l="1"/>
  <c r="AM90" i="7" s="1"/>
  <c r="AH157" i="7"/>
  <c r="AI156" i="7"/>
  <c r="AG139" i="7"/>
  <c r="AE140" i="7"/>
  <c r="AD83" i="7"/>
  <c r="Z84" i="7"/>
  <c r="Y84" i="7"/>
  <c r="X80" i="3"/>
  <c r="BA107" i="3"/>
  <c r="AW108" i="3"/>
  <c r="AZ108" i="3" s="1"/>
  <c r="AX108" i="3"/>
  <c r="L119" i="3"/>
  <c r="M119" i="3" s="1"/>
  <c r="J120" i="3"/>
  <c r="AR81" i="3"/>
  <c r="AM82" i="3"/>
  <c r="AD81" i="3"/>
  <c r="AI80" i="3"/>
  <c r="AE81" i="3"/>
  <c r="T81" i="3"/>
  <c r="V81" i="3" s="1"/>
  <c r="AA129" i="3"/>
  <c r="Y130" i="3"/>
  <c r="AB128" i="3"/>
  <c r="AC128" i="3" s="1"/>
  <c r="AN90" i="7" l="1"/>
  <c r="AL90" i="7"/>
  <c r="AK91" i="7" s="1"/>
  <c r="AH158" i="7"/>
  <c r="AI157" i="7"/>
  <c r="AE141" i="7"/>
  <c r="AG140" i="7"/>
  <c r="AG81" i="3"/>
  <c r="AH81" i="3" s="1"/>
  <c r="AF81" i="3"/>
  <c r="AE82" i="3" s="1"/>
  <c r="AB84" i="7"/>
  <c r="AC84" i="7" s="1"/>
  <c r="AA84" i="7"/>
  <c r="BA108" i="3"/>
  <c r="AW109" i="3"/>
  <c r="AV109" i="3"/>
  <c r="AY109" i="3" s="1"/>
  <c r="L120" i="3"/>
  <c r="M120" i="3" s="1"/>
  <c r="J121" i="3"/>
  <c r="AO82" i="3"/>
  <c r="AP82" i="3"/>
  <c r="AQ82" i="3" s="1"/>
  <c r="AA130" i="3"/>
  <c r="Y131" i="3"/>
  <c r="AB129" i="3"/>
  <c r="AC129" i="3" s="1"/>
  <c r="W81" i="3"/>
  <c r="S82" i="3" s="1"/>
  <c r="U81" i="3"/>
  <c r="AJ91" i="7" l="1"/>
  <c r="AM91" i="7" s="1"/>
  <c r="AH159" i="7"/>
  <c r="AI158" i="7"/>
  <c r="AE142" i="7"/>
  <c r="AG141" i="7"/>
  <c r="AD84" i="7"/>
  <c r="Z85" i="7"/>
  <c r="Y85" i="7"/>
  <c r="AZ109" i="3"/>
  <c r="AX109" i="3"/>
  <c r="X81" i="3"/>
  <c r="L121" i="3"/>
  <c r="M121" i="3" s="1"/>
  <c r="J122" i="3"/>
  <c r="AN83" i="3"/>
  <c r="AR82" i="3"/>
  <c r="AM83" i="3"/>
  <c r="T82" i="3"/>
  <c r="V82" i="3" s="1"/>
  <c r="AA131" i="3"/>
  <c r="Y132" i="3"/>
  <c r="AB130" i="3"/>
  <c r="AC130" i="3" s="1"/>
  <c r="AD82" i="3"/>
  <c r="AI81" i="3"/>
  <c r="AN91" i="7" l="1"/>
  <c r="AL91" i="7"/>
  <c r="AK92" i="7" s="1"/>
  <c r="AH160" i="7"/>
  <c r="AI159" i="7"/>
  <c r="AE143" i="7"/>
  <c r="AG142" i="7"/>
  <c r="AB85" i="7"/>
  <c r="AC85" i="7" s="1"/>
  <c r="AA85" i="7"/>
  <c r="BA109" i="3"/>
  <c r="AW110" i="3"/>
  <c r="AV110" i="3"/>
  <c r="AY110" i="3" s="1"/>
  <c r="AZ110" i="3"/>
  <c r="L122" i="3"/>
  <c r="M122" i="3" s="1"/>
  <c r="J123" i="3"/>
  <c r="AO83" i="3"/>
  <c r="AP83" i="3"/>
  <c r="AQ83" i="3" s="1"/>
  <c r="W82" i="3"/>
  <c r="S83" i="3" s="1"/>
  <c r="AB131" i="3"/>
  <c r="AC131" i="3" s="1"/>
  <c r="AA132" i="3"/>
  <c r="Y133" i="3"/>
  <c r="AG82" i="3"/>
  <c r="AH82" i="3" s="1"/>
  <c r="AF82" i="3"/>
  <c r="U82" i="3"/>
  <c r="AJ92" i="7" l="1"/>
  <c r="AM92" i="7" s="1"/>
  <c r="AH161" i="7"/>
  <c r="AI160" i="7"/>
  <c r="AE144" i="7"/>
  <c r="AG143" i="7"/>
  <c r="AD85" i="7"/>
  <c r="Z86" i="7"/>
  <c r="Y86" i="7"/>
  <c r="AV111" i="3"/>
  <c r="AY111" i="3" s="1"/>
  <c r="AX110" i="3"/>
  <c r="L123" i="3"/>
  <c r="M123" i="3" s="1"/>
  <c r="J124" i="3"/>
  <c r="X82" i="3"/>
  <c r="AN84" i="3"/>
  <c r="AR83" i="3"/>
  <c r="AM84" i="3"/>
  <c r="AD83" i="3"/>
  <c r="AI82" i="3"/>
  <c r="AE83" i="3"/>
  <c r="AA133" i="3"/>
  <c r="Y134" i="3"/>
  <c r="AB132" i="3"/>
  <c r="AC132" i="3" s="1"/>
  <c r="T83" i="3"/>
  <c r="V83" i="3" s="1"/>
  <c r="AN92" i="7" l="1"/>
  <c r="AL92" i="7"/>
  <c r="AK93" i="7" s="1"/>
  <c r="AH162" i="7"/>
  <c r="AI161" i="7"/>
  <c r="AE145" i="7"/>
  <c r="AG144" i="7"/>
  <c r="AG83" i="3"/>
  <c r="AH83" i="3" s="1"/>
  <c r="AB86" i="7"/>
  <c r="AC86" i="7" s="1"/>
  <c r="AA86" i="7"/>
  <c r="BA110" i="3"/>
  <c r="AW111" i="3"/>
  <c r="AZ111" i="3" s="1"/>
  <c r="L124" i="3"/>
  <c r="M124" i="3" s="1"/>
  <c r="J125" i="3"/>
  <c r="AF83" i="3"/>
  <c r="AE84" i="3" s="1"/>
  <c r="AO84" i="3"/>
  <c r="AP84" i="3"/>
  <c r="AQ84" i="3" s="1"/>
  <c r="W83" i="3"/>
  <c r="S84" i="3" s="1"/>
  <c r="AB133" i="3"/>
  <c r="AC133" i="3" s="1"/>
  <c r="U83" i="3"/>
  <c r="AA134" i="3"/>
  <c r="Y135" i="3"/>
  <c r="AJ93" i="7" l="1"/>
  <c r="AM93" i="7" s="1"/>
  <c r="AH163" i="7"/>
  <c r="AI162" i="7"/>
  <c r="AE146" i="7"/>
  <c r="AG145" i="7"/>
  <c r="AI83" i="3"/>
  <c r="AD86" i="7"/>
  <c r="Z87" i="7"/>
  <c r="Y87" i="7"/>
  <c r="AV112" i="3"/>
  <c r="AY112" i="3" s="1"/>
  <c r="AX111" i="3"/>
  <c r="L125" i="3"/>
  <c r="M125" i="3" s="1"/>
  <c r="J126" i="3"/>
  <c r="X83" i="3"/>
  <c r="AN85" i="3"/>
  <c r="AR84" i="3"/>
  <c r="AM85" i="3"/>
  <c r="T84" i="3"/>
  <c r="V84" i="3" s="1"/>
  <c r="AD84" i="3"/>
  <c r="AA135" i="3"/>
  <c r="Y136" i="3"/>
  <c r="AB134" i="3"/>
  <c r="AC134" i="3" s="1"/>
  <c r="AN93" i="7" l="1"/>
  <c r="AL93" i="7"/>
  <c r="AK94" i="7" s="1"/>
  <c r="AH164" i="7"/>
  <c r="AI163" i="7"/>
  <c r="AE147" i="7"/>
  <c r="AG146" i="7"/>
  <c r="AB87" i="7"/>
  <c r="AC87" i="7" s="1"/>
  <c r="AA87" i="7"/>
  <c r="BA111" i="3"/>
  <c r="AW112" i="3"/>
  <c r="AZ112" i="3" s="1"/>
  <c r="AX112" i="3"/>
  <c r="L126" i="3"/>
  <c r="M126" i="3" s="1"/>
  <c r="J127" i="3"/>
  <c r="AO85" i="3"/>
  <c r="AP85" i="3"/>
  <c r="AQ85" i="3" s="1"/>
  <c r="U84" i="3"/>
  <c r="W84" i="3"/>
  <c r="S85" i="3" s="1"/>
  <c r="AG84" i="3"/>
  <c r="AH84" i="3" s="1"/>
  <c r="AF84" i="3"/>
  <c r="AB135" i="3"/>
  <c r="AC135" i="3" s="1"/>
  <c r="AA136" i="3"/>
  <c r="Y137" i="3"/>
  <c r="AJ94" i="7" l="1"/>
  <c r="AM94" i="7" s="1"/>
  <c r="AH165" i="7"/>
  <c r="AI164" i="7"/>
  <c r="AG147" i="7"/>
  <c r="AE148" i="7"/>
  <c r="AD87" i="7"/>
  <c r="Z88" i="7"/>
  <c r="Y88" i="7"/>
  <c r="BA112" i="3"/>
  <c r="AW113" i="3"/>
  <c r="AV113" i="3"/>
  <c r="AY113" i="3" s="1"/>
  <c r="L127" i="3"/>
  <c r="M127" i="3" s="1"/>
  <c r="J128" i="3"/>
  <c r="T85" i="3"/>
  <c r="V85" i="3" s="1"/>
  <c r="W85" i="3" s="1"/>
  <c r="S86" i="3" s="1"/>
  <c r="X84" i="3"/>
  <c r="AN86" i="3"/>
  <c r="AR85" i="3"/>
  <c r="AM86" i="3"/>
  <c r="AD85" i="3"/>
  <c r="AA137" i="3"/>
  <c r="Y138" i="3"/>
  <c r="AB136" i="3"/>
  <c r="AC136" i="3" s="1"/>
  <c r="AI84" i="3"/>
  <c r="AE85" i="3"/>
  <c r="AN94" i="7" l="1"/>
  <c r="AL94" i="7"/>
  <c r="AH166" i="7"/>
  <c r="AI165" i="7"/>
  <c r="AE149" i="7"/>
  <c r="AG148" i="7"/>
  <c r="AB88" i="7"/>
  <c r="AC88" i="7" s="1"/>
  <c r="AA88" i="7"/>
  <c r="AZ113" i="3"/>
  <c r="AX113" i="3"/>
  <c r="L128" i="3"/>
  <c r="M128" i="3" s="1"/>
  <c r="J129" i="3"/>
  <c r="U85" i="3"/>
  <c r="X85" i="3" s="1"/>
  <c r="T86" i="3"/>
  <c r="V86" i="3" s="1"/>
  <c r="AO86" i="3"/>
  <c r="AP86" i="3"/>
  <c r="AQ86" i="3" s="1"/>
  <c r="AB137" i="3"/>
  <c r="AC137" i="3" s="1"/>
  <c r="AG85" i="3"/>
  <c r="AH85" i="3" s="1"/>
  <c r="AF85" i="3"/>
  <c r="AA138" i="3"/>
  <c r="Y139" i="3"/>
  <c r="AK95" i="7" l="1"/>
  <c r="AJ95" i="7"/>
  <c r="AM95" i="7" s="1"/>
  <c r="AH167" i="7"/>
  <c r="AI166" i="7"/>
  <c r="AE150" i="7"/>
  <c r="AG149" i="7"/>
  <c r="AD88" i="7"/>
  <c r="Z89" i="7"/>
  <c r="Y89" i="7"/>
  <c r="BA113" i="3"/>
  <c r="AW114" i="3"/>
  <c r="AV114" i="3"/>
  <c r="AY114" i="3" s="1"/>
  <c r="AZ114" i="3"/>
  <c r="AV115" i="3" s="1"/>
  <c r="AY115" i="3" s="1"/>
  <c r="L129" i="3"/>
  <c r="M129" i="3" s="1"/>
  <c r="J130" i="3"/>
  <c r="AN87" i="3"/>
  <c r="AR86" i="3"/>
  <c r="AM87" i="3"/>
  <c r="AD86" i="3"/>
  <c r="W86" i="3"/>
  <c r="S87" i="3" s="1"/>
  <c r="U86" i="3"/>
  <c r="X86" i="3" s="1"/>
  <c r="AA139" i="3"/>
  <c r="Y140" i="3"/>
  <c r="AB138" i="3"/>
  <c r="AC138" i="3" s="1"/>
  <c r="AI85" i="3"/>
  <c r="AE86" i="3"/>
  <c r="AL95" i="7" l="1"/>
  <c r="AK96" i="7" s="1"/>
  <c r="AN95" i="7"/>
  <c r="AA89" i="7"/>
  <c r="Z90" i="7" s="1"/>
  <c r="AH168" i="7"/>
  <c r="AI167" i="7"/>
  <c r="AE151" i="7"/>
  <c r="AG150" i="7"/>
  <c r="AB89" i="7"/>
  <c r="AC89" i="7" s="1"/>
  <c r="AD89" i="7" s="1"/>
  <c r="AX114" i="3"/>
  <c r="L130" i="3"/>
  <c r="M130" i="3" s="1"/>
  <c r="J131" i="3"/>
  <c r="AF86" i="3"/>
  <c r="AE87" i="3" s="1"/>
  <c r="AO87" i="3"/>
  <c r="AP87" i="3"/>
  <c r="AQ87" i="3" s="1"/>
  <c r="AB139" i="3"/>
  <c r="AC139" i="3" s="1"/>
  <c r="T87" i="3"/>
  <c r="V87" i="3" s="1"/>
  <c r="AG86" i="3"/>
  <c r="AH86" i="3" s="1"/>
  <c r="AA140" i="3"/>
  <c r="Y141" i="3"/>
  <c r="AJ96" i="7" l="1"/>
  <c r="AH169" i="7"/>
  <c r="AI168" i="7"/>
  <c r="AE152" i="7"/>
  <c r="AG151" i="7"/>
  <c r="Y90" i="7"/>
  <c r="BA114" i="3"/>
  <c r="AW115" i="3"/>
  <c r="AZ115" i="3" s="1"/>
  <c r="AV116" i="3" s="1"/>
  <c r="AY116" i="3" s="1"/>
  <c r="AX115" i="3"/>
  <c r="L131" i="3"/>
  <c r="M131" i="3" s="1"/>
  <c r="J132" i="3"/>
  <c r="AN88" i="3"/>
  <c r="AR87" i="3"/>
  <c r="AM88" i="3"/>
  <c r="W87" i="3"/>
  <c r="S88" i="3" s="1"/>
  <c r="AA141" i="3"/>
  <c r="Y142" i="3"/>
  <c r="U87" i="3"/>
  <c r="AD87" i="3"/>
  <c r="AB140" i="3"/>
  <c r="AC140" i="3" s="1"/>
  <c r="AI86" i="3"/>
  <c r="AM96" i="7" l="1"/>
  <c r="AL96" i="7"/>
  <c r="AK97" i="7" s="1"/>
  <c r="AN96" i="7"/>
  <c r="AH170" i="7"/>
  <c r="AI169" i="7"/>
  <c r="AE153" i="7"/>
  <c r="AG152" i="7"/>
  <c r="AB90" i="7"/>
  <c r="AC90" i="7" s="1"/>
  <c r="AA90" i="7"/>
  <c r="BA115" i="3"/>
  <c r="AW116" i="3"/>
  <c r="L132" i="3"/>
  <c r="M132" i="3" s="1"/>
  <c r="J133" i="3"/>
  <c r="X87" i="3"/>
  <c r="AO88" i="3"/>
  <c r="AP88" i="3"/>
  <c r="AQ88" i="3" s="1"/>
  <c r="AG87" i="3"/>
  <c r="AH87" i="3" s="1"/>
  <c r="AF87" i="3"/>
  <c r="T88" i="3"/>
  <c r="V88" i="3" s="1"/>
  <c r="AA142" i="3"/>
  <c r="Y143" i="3"/>
  <c r="AB141" i="3"/>
  <c r="AC141" i="3" s="1"/>
  <c r="AJ97" i="7" l="1"/>
  <c r="AH171" i="7"/>
  <c r="AI170" i="7"/>
  <c r="AE154" i="7"/>
  <c r="AG153" i="7"/>
  <c r="AD90" i="7"/>
  <c r="Z91" i="7"/>
  <c r="Y91" i="7"/>
  <c r="AX116" i="3"/>
  <c r="AZ116" i="3"/>
  <c r="AV117" i="3" s="1"/>
  <c r="L133" i="3"/>
  <c r="M133" i="3" s="1"/>
  <c r="J134" i="3"/>
  <c r="AY117" i="3"/>
  <c r="AN89" i="3"/>
  <c r="AR88" i="3"/>
  <c r="AM89" i="3"/>
  <c r="W88" i="3"/>
  <c r="S89" i="3" s="1"/>
  <c r="AI87" i="3"/>
  <c r="AE88" i="3"/>
  <c r="AA143" i="3"/>
  <c r="Y144" i="3"/>
  <c r="AD88" i="3"/>
  <c r="AB142" i="3"/>
  <c r="AC142" i="3" s="1"/>
  <c r="U88" i="3"/>
  <c r="AM97" i="7" l="1"/>
  <c r="AL97" i="7"/>
  <c r="AK98" i="7" s="1"/>
  <c r="AN97" i="7"/>
  <c r="AI171" i="7"/>
  <c r="AH172" i="7"/>
  <c r="AE155" i="7"/>
  <c r="AG154" i="7"/>
  <c r="AG88" i="3"/>
  <c r="AH88" i="3" s="1"/>
  <c r="AD89" i="3" s="1"/>
  <c r="AB91" i="7"/>
  <c r="AC91" i="7" s="1"/>
  <c r="Y92" i="7" s="1"/>
  <c r="AA91" i="7"/>
  <c r="BA116" i="3"/>
  <c r="AW117" i="3"/>
  <c r="L134" i="3"/>
  <c r="M134" i="3" s="1"/>
  <c r="J135" i="3"/>
  <c r="X88" i="3"/>
  <c r="AO89" i="3"/>
  <c r="AP89" i="3"/>
  <c r="AQ89" i="3" s="1"/>
  <c r="AF88" i="3"/>
  <c r="Y145" i="3"/>
  <c r="AA144" i="3"/>
  <c r="T89" i="3"/>
  <c r="U89" i="3" s="1"/>
  <c r="AB143" i="3"/>
  <c r="AC143" i="3" s="1"/>
  <c r="AJ98" i="7" l="1"/>
  <c r="AH173" i="7"/>
  <c r="AI172" i="7"/>
  <c r="AE156" i="7"/>
  <c r="AG155" i="7"/>
  <c r="AG89" i="3"/>
  <c r="AD91" i="7"/>
  <c r="Z92" i="7"/>
  <c r="AA92" i="7" s="1"/>
  <c r="Z93" i="7" s="1"/>
  <c r="AX117" i="3"/>
  <c r="AZ117" i="3"/>
  <c r="AV118" i="3" s="1"/>
  <c r="AY118" i="3" s="1"/>
  <c r="L135" i="3"/>
  <c r="M135" i="3" s="1"/>
  <c r="J136" i="3"/>
  <c r="V89" i="3"/>
  <c r="W89" i="3" s="1"/>
  <c r="S90" i="3" s="1"/>
  <c r="AI88" i="3"/>
  <c r="AN90" i="3"/>
  <c r="AR89" i="3"/>
  <c r="AM90" i="3"/>
  <c r="AE89" i="3"/>
  <c r="T90" i="3"/>
  <c r="AA145" i="3"/>
  <c r="Y146" i="3"/>
  <c r="AB144" i="3"/>
  <c r="AC144" i="3" s="1"/>
  <c r="AM98" i="7" l="1"/>
  <c r="AL98" i="7"/>
  <c r="AK99" i="7" s="1"/>
  <c r="AN98" i="7"/>
  <c r="AH174" i="7"/>
  <c r="AI173" i="7"/>
  <c r="AE157" i="7"/>
  <c r="AG156" i="7"/>
  <c r="AH89" i="3"/>
  <c r="AD90" i="3" s="1"/>
  <c r="AB92" i="7"/>
  <c r="AC92" i="7" s="1"/>
  <c r="AD92" i="7" s="1"/>
  <c r="BA117" i="3"/>
  <c r="AW118" i="3"/>
  <c r="L136" i="3"/>
  <c r="M136" i="3" s="1"/>
  <c r="J137" i="3"/>
  <c r="X89" i="3"/>
  <c r="V90" i="3"/>
  <c r="W90" i="3" s="1"/>
  <c r="S91" i="3" s="1"/>
  <c r="AF89" i="3"/>
  <c r="AI89" i="3" s="1"/>
  <c r="AO90" i="3"/>
  <c r="AP90" i="3"/>
  <c r="AQ90" i="3" s="1"/>
  <c r="AA146" i="3"/>
  <c r="Y147" i="3"/>
  <c r="AB145" i="3"/>
  <c r="AC145" i="3" s="1"/>
  <c r="AJ99" i="7" l="1"/>
  <c r="AM99" i="7" s="1"/>
  <c r="AH175" i="7"/>
  <c r="AI174" i="7"/>
  <c r="AE158" i="7"/>
  <c r="AG157" i="7"/>
  <c r="AE90" i="3"/>
  <c r="AG90" i="3" s="1"/>
  <c r="AH90" i="3" s="1"/>
  <c r="AD91" i="3" s="1"/>
  <c r="AG91" i="3" s="1"/>
  <c r="Y93" i="7"/>
  <c r="AA93" i="7" s="1"/>
  <c r="Z94" i="7" s="1"/>
  <c r="AX118" i="3"/>
  <c r="AZ118" i="3"/>
  <c r="AV119" i="3" s="1"/>
  <c r="AY119" i="3" s="1"/>
  <c r="L137" i="3"/>
  <c r="M137" i="3" s="1"/>
  <c r="J138" i="3"/>
  <c r="AN91" i="3"/>
  <c r="AR90" i="3"/>
  <c r="AM91" i="3"/>
  <c r="U90" i="3"/>
  <c r="AA147" i="3"/>
  <c r="Y148" i="3"/>
  <c r="AB146" i="3"/>
  <c r="AC146" i="3" s="1"/>
  <c r="AN99" i="7" l="1"/>
  <c r="AL99" i="7"/>
  <c r="AK100" i="7" s="1"/>
  <c r="AB93" i="7"/>
  <c r="AC93" i="7" s="1"/>
  <c r="Y94" i="7" s="1"/>
  <c r="AF90" i="3"/>
  <c r="AE91" i="3" s="1"/>
  <c r="AH176" i="7"/>
  <c r="AI175" i="7"/>
  <c r="AE159" i="7"/>
  <c r="AG158" i="7"/>
  <c r="AD93" i="7"/>
  <c r="BA118" i="3"/>
  <c r="AW119" i="3"/>
  <c r="AZ119" i="3" s="1"/>
  <c r="L138" i="3"/>
  <c r="M138" i="3" s="1"/>
  <c r="J139" i="3"/>
  <c r="AV120" i="3"/>
  <c r="T91" i="3"/>
  <c r="V91" i="3" s="1"/>
  <c r="X90" i="3"/>
  <c r="AI90" i="3"/>
  <c r="AO91" i="3"/>
  <c r="AP91" i="3"/>
  <c r="AQ91" i="3" s="1"/>
  <c r="AH91" i="3"/>
  <c r="AD92" i="3" s="1"/>
  <c r="AA148" i="3"/>
  <c r="Y149" i="3"/>
  <c r="AB147" i="3"/>
  <c r="AC147" i="3" s="1"/>
  <c r="AF91" i="3"/>
  <c r="AJ100" i="7" l="1"/>
  <c r="AH177" i="7"/>
  <c r="AI176" i="7"/>
  <c r="AE160" i="7"/>
  <c r="AG159" i="7"/>
  <c r="AB94" i="7"/>
  <c r="AC94" i="7" s="1"/>
  <c r="AA94" i="7"/>
  <c r="AX119" i="3"/>
  <c r="U91" i="3"/>
  <c r="L139" i="3"/>
  <c r="M139" i="3" s="1"/>
  <c r="J140" i="3"/>
  <c r="W91" i="3"/>
  <c r="S92" i="3" s="1"/>
  <c r="AY120" i="3"/>
  <c r="AN92" i="3"/>
  <c r="AR91" i="3"/>
  <c r="AM92" i="3"/>
  <c r="T92" i="3"/>
  <c r="AI91" i="3"/>
  <c r="AE92" i="3"/>
  <c r="AA149" i="3"/>
  <c r="Y150" i="3"/>
  <c r="AB148" i="3"/>
  <c r="AC148" i="3" s="1"/>
  <c r="AM100" i="7" l="1"/>
  <c r="AL100" i="7"/>
  <c r="AK101" i="7" s="1"/>
  <c r="AN100" i="7"/>
  <c r="AH178" i="7"/>
  <c r="AI177" i="7"/>
  <c r="AE161" i="7"/>
  <c r="AG160" i="7"/>
  <c r="AG92" i="3"/>
  <c r="AH92" i="3" s="1"/>
  <c r="AD93" i="3" s="1"/>
  <c r="AG93" i="3" s="1"/>
  <c r="AD94" i="7"/>
  <c r="Z95" i="7"/>
  <c r="Y95" i="7"/>
  <c r="BA119" i="3"/>
  <c r="AW120" i="3"/>
  <c r="L140" i="3"/>
  <c r="M140" i="3" s="1"/>
  <c r="J141" i="3"/>
  <c r="V92" i="3"/>
  <c r="W92" i="3" s="1"/>
  <c r="S93" i="3" s="1"/>
  <c r="X91" i="3"/>
  <c r="AO92" i="3"/>
  <c r="AP92" i="3"/>
  <c r="AQ92" i="3" s="1"/>
  <c r="AF92" i="3"/>
  <c r="U92" i="3"/>
  <c r="AA150" i="3"/>
  <c r="Y151" i="3"/>
  <c r="AB149" i="3"/>
  <c r="AC149" i="3" s="1"/>
  <c r="AJ101" i="7" l="1"/>
  <c r="AH179" i="7"/>
  <c r="AI178" i="7"/>
  <c r="AE162" i="7"/>
  <c r="AG161" i="7"/>
  <c r="AA95" i="7"/>
  <c r="Z96" i="7" s="1"/>
  <c r="AB95" i="7"/>
  <c r="AC95" i="7" s="1"/>
  <c r="AX120" i="3"/>
  <c r="AZ120" i="3"/>
  <c r="AV121" i="3" s="1"/>
  <c r="AY121" i="3" s="1"/>
  <c r="L141" i="3"/>
  <c r="M141" i="3" s="1"/>
  <c r="J142" i="3"/>
  <c r="X92" i="3"/>
  <c r="AN93" i="3"/>
  <c r="AR92" i="3"/>
  <c r="AM93" i="3"/>
  <c r="T93" i="3"/>
  <c r="U93" i="3" s="1"/>
  <c r="AI92" i="3"/>
  <c r="AE93" i="3"/>
  <c r="AH93" i="3" s="1"/>
  <c r="AA151" i="3"/>
  <c r="Y152" i="3"/>
  <c r="AB150" i="3"/>
  <c r="AC150" i="3" s="1"/>
  <c r="AM101" i="7" l="1"/>
  <c r="AL101" i="7"/>
  <c r="AK102" i="7" s="1"/>
  <c r="AN101" i="7"/>
  <c r="AI179" i="7"/>
  <c r="AH180" i="7"/>
  <c r="AE163" i="7"/>
  <c r="AG162" i="7"/>
  <c r="AD95" i="7"/>
  <c r="Y96" i="7"/>
  <c r="BA120" i="3"/>
  <c r="AW121" i="3"/>
  <c r="L142" i="3"/>
  <c r="M142" i="3" s="1"/>
  <c r="J143" i="3"/>
  <c r="V93" i="3"/>
  <c r="W93" i="3" s="1"/>
  <c r="S94" i="3" s="1"/>
  <c r="AO93" i="3"/>
  <c r="AP93" i="3"/>
  <c r="AQ93" i="3" s="1"/>
  <c r="AD94" i="3"/>
  <c r="AG94" i="3" s="1"/>
  <c r="AF93" i="3"/>
  <c r="T94" i="3"/>
  <c r="AA152" i="3"/>
  <c r="Y153" i="3"/>
  <c r="AB151" i="3"/>
  <c r="AC151" i="3" s="1"/>
  <c r="AJ102" i="7" l="1"/>
  <c r="AH181" i="7"/>
  <c r="AI180" i="7"/>
  <c r="AG163" i="7"/>
  <c r="AE164" i="7"/>
  <c r="AB96" i="7"/>
  <c r="AC96" i="7" s="1"/>
  <c r="AA96" i="7"/>
  <c r="AZ121" i="3"/>
  <c r="AV122" i="3" s="1"/>
  <c r="AX121" i="3"/>
  <c r="L143" i="3"/>
  <c r="M143" i="3" s="1"/>
  <c r="J144" i="3"/>
  <c r="X93" i="3"/>
  <c r="V94" i="3"/>
  <c r="W94" i="3" s="1"/>
  <c r="S95" i="3" s="1"/>
  <c r="AN94" i="3"/>
  <c r="AR93" i="3"/>
  <c r="AM94" i="3"/>
  <c r="U94" i="3"/>
  <c r="AI93" i="3"/>
  <c r="AE94" i="3"/>
  <c r="AH94" i="3" s="1"/>
  <c r="AA153" i="3"/>
  <c r="Y154" i="3"/>
  <c r="AB152" i="3"/>
  <c r="AC152" i="3" s="1"/>
  <c r="AM102" i="7" l="1"/>
  <c r="AL102" i="7"/>
  <c r="AK103" i="7" s="1"/>
  <c r="AN102" i="7"/>
  <c r="AH182" i="7"/>
  <c r="AI181" i="7"/>
  <c r="AE165" i="7"/>
  <c r="AG164" i="7"/>
  <c r="AD96" i="7"/>
  <c r="Z97" i="7"/>
  <c r="Y97" i="7"/>
  <c r="AB97" i="7" s="1"/>
  <c r="BA121" i="3"/>
  <c r="AW122" i="3"/>
  <c r="AX122" i="3"/>
  <c r="L144" i="3"/>
  <c r="M144" i="3" s="1"/>
  <c r="J145" i="3"/>
  <c r="X94" i="3"/>
  <c r="AO94" i="3"/>
  <c r="AP94" i="3"/>
  <c r="AQ94" i="3" s="1"/>
  <c r="AD95" i="3"/>
  <c r="AG95" i="3" s="1"/>
  <c r="AB153" i="3"/>
  <c r="AC153" i="3" s="1"/>
  <c r="AF94" i="3"/>
  <c r="T95" i="3"/>
  <c r="V95" i="3" s="1"/>
  <c r="AA154" i="3"/>
  <c r="Y155" i="3"/>
  <c r="AJ103" i="7" l="1"/>
  <c r="AM103" i="7" s="1"/>
  <c r="AH183" i="7"/>
  <c r="AI182" i="7"/>
  <c r="AE166" i="7"/>
  <c r="AG165" i="7"/>
  <c r="AC97" i="7"/>
  <c r="AA97" i="7"/>
  <c r="AW123" i="3"/>
  <c r="AY122" i="3"/>
  <c r="AZ122" i="3"/>
  <c r="AV123" i="3" s="1"/>
  <c r="L145" i="3"/>
  <c r="M145" i="3" s="1"/>
  <c r="J146" i="3"/>
  <c r="AY123" i="3"/>
  <c r="AX123" i="3"/>
  <c r="AN95" i="3"/>
  <c r="AR94" i="3"/>
  <c r="AM95" i="3"/>
  <c r="AB154" i="3"/>
  <c r="AC154" i="3" s="1"/>
  <c r="AA155" i="3"/>
  <c r="Y156" i="3"/>
  <c r="AI94" i="3"/>
  <c r="AE95" i="3"/>
  <c r="AF95" i="3" s="1"/>
  <c r="W95" i="3"/>
  <c r="S96" i="3" s="1"/>
  <c r="U95" i="3"/>
  <c r="AN103" i="7" l="1"/>
  <c r="AL103" i="7"/>
  <c r="AK104" i="7" s="1"/>
  <c r="AH184" i="7"/>
  <c r="AI183" i="7"/>
  <c r="AE167" i="7"/>
  <c r="AG166" i="7"/>
  <c r="AD97" i="7"/>
  <c r="Z98" i="7"/>
  <c r="Y98" i="7"/>
  <c r="X95" i="3"/>
  <c r="AZ123" i="3"/>
  <c r="BA123" i="3" s="1"/>
  <c r="BA122" i="3"/>
  <c r="L146" i="3"/>
  <c r="M146" i="3" s="1"/>
  <c r="J147" i="3"/>
  <c r="AW124" i="3"/>
  <c r="AV124" i="3"/>
  <c r="AY124" i="3" s="1"/>
  <c r="AH95" i="3"/>
  <c r="AD96" i="3" s="1"/>
  <c r="AG96" i="3" s="1"/>
  <c r="AO95" i="3"/>
  <c r="AP95" i="3"/>
  <c r="AQ95" i="3" s="1"/>
  <c r="AE96" i="3"/>
  <c r="AB155" i="3"/>
  <c r="AC155" i="3" s="1"/>
  <c r="AA156" i="3"/>
  <c r="Y157" i="3"/>
  <c r="T96" i="3"/>
  <c r="V96" i="3" s="1"/>
  <c r="AJ104" i="7" l="1"/>
  <c r="AH185" i="7"/>
  <c r="AI184" i="7"/>
  <c r="AE168" i="7"/>
  <c r="AG167" i="7"/>
  <c r="AA98" i="7"/>
  <c r="Z99" i="7" s="1"/>
  <c r="AB98" i="7"/>
  <c r="AC98" i="7" s="1"/>
  <c r="AI95" i="3"/>
  <c r="L147" i="3"/>
  <c r="M147" i="3" s="1"/>
  <c r="J148" i="3"/>
  <c r="AZ124" i="3"/>
  <c r="AX124" i="3"/>
  <c r="BA124" i="3" s="1"/>
  <c r="AN96" i="3"/>
  <c r="AR95" i="3"/>
  <c r="AM96" i="3"/>
  <c r="W96" i="3"/>
  <c r="S97" i="3" s="1"/>
  <c r="V97" i="3" s="1"/>
  <c r="AB156" i="3"/>
  <c r="AC156" i="3" s="1"/>
  <c r="U96" i="3"/>
  <c r="AH96" i="3"/>
  <c r="AF96" i="3"/>
  <c r="AA157" i="3"/>
  <c r="Y158" i="3"/>
  <c r="AM104" i="7" l="1"/>
  <c r="AL104" i="7"/>
  <c r="AN104" i="7"/>
  <c r="AH186" i="7"/>
  <c r="AI185" i="7"/>
  <c r="AE169" i="7"/>
  <c r="AG168" i="7"/>
  <c r="AD98" i="7"/>
  <c r="Y99" i="7"/>
  <c r="X96" i="3"/>
  <c r="L148" i="3"/>
  <c r="M148" i="3" s="1"/>
  <c r="J149" i="3"/>
  <c r="AW125" i="3"/>
  <c r="AV125" i="3"/>
  <c r="AY125" i="3" s="1"/>
  <c r="AO96" i="3"/>
  <c r="AP96" i="3"/>
  <c r="AQ96" i="3" s="1"/>
  <c r="AI96" i="3"/>
  <c r="AE97" i="3"/>
  <c r="T97" i="3"/>
  <c r="AD97" i="3"/>
  <c r="AG97" i="3" s="1"/>
  <c r="AA158" i="3"/>
  <c r="Y159" i="3"/>
  <c r="AB157" i="3"/>
  <c r="AC157" i="3" s="1"/>
  <c r="AK105" i="7" l="1"/>
  <c r="AJ105" i="7"/>
  <c r="AM105" i="7" s="1"/>
  <c r="AH187" i="7"/>
  <c r="AI186" i="7"/>
  <c r="AE170" i="7"/>
  <c r="AG169" i="7"/>
  <c r="AB99" i="7"/>
  <c r="AC99" i="7" s="1"/>
  <c r="AA99" i="7"/>
  <c r="L149" i="3"/>
  <c r="M149" i="3" s="1"/>
  <c r="J150" i="3"/>
  <c r="AX125" i="3"/>
  <c r="BA125" i="3" s="1"/>
  <c r="AZ125" i="3"/>
  <c r="AN97" i="3"/>
  <c r="AR96" i="3"/>
  <c r="AM97" i="3"/>
  <c r="U97" i="3"/>
  <c r="AA159" i="3"/>
  <c r="Y160" i="3"/>
  <c r="AB158" i="3"/>
  <c r="AC158" i="3" s="1"/>
  <c r="AF97" i="3"/>
  <c r="AH97" i="3"/>
  <c r="W97" i="3"/>
  <c r="S98" i="3" s="1"/>
  <c r="V98" i="3" s="1"/>
  <c r="AL105" i="7" l="1"/>
  <c r="AK106" i="7" s="1"/>
  <c r="AN105" i="7"/>
  <c r="AI187" i="7"/>
  <c r="AH188" i="7"/>
  <c r="AE171" i="7"/>
  <c r="AG170" i="7"/>
  <c r="AD99" i="7"/>
  <c r="Z100" i="7"/>
  <c r="Y100" i="7"/>
  <c r="L150" i="3"/>
  <c r="M150" i="3" s="1"/>
  <c r="J151" i="3"/>
  <c r="AV126" i="3"/>
  <c r="AW126" i="3"/>
  <c r="AX126" i="3" s="1"/>
  <c r="T98" i="3"/>
  <c r="X97" i="3"/>
  <c r="AO97" i="3"/>
  <c r="AP97" i="3"/>
  <c r="AQ97" i="3" s="1"/>
  <c r="AB159" i="3"/>
  <c r="AC159" i="3" s="1"/>
  <c r="AI97" i="3"/>
  <c r="AE98" i="3"/>
  <c r="AA160" i="3"/>
  <c r="Y161" i="3"/>
  <c r="AD98" i="3"/>
  <c r="AG98" i="3" s="1"/>
  <c r="AJ106" i="7" l="1"/>
  <c r="AH189" i="7"/>
  <c r="AI188" i="7"/>
  <c r="AG171" i="7"/>
  <c r="AE172" i="7"/>
  <c r="AA100" i="7"/>
  <c r="Z101" i="7" s="1"/>
  <c r="AB100" i="7"/>
  <c r="AC100" i="7" s="1"/>
  <c r="L151" i="3"/>
  <c r="M151" i="3" s="1"/>
  <c r="J152" i="3"/>
  <c r="AW127" i="3"/>
  <c r="AY126" i="3"/>
  <c r="AZ126" i="3"/>
  <c r="BA126" i="3" s="1"/>
  <c r="AN98" i="3"/>
  <c r="AR97" i="3"/>
  <c r="AM98" i="3"/>
  <c r="AB160" i="3"/>
  <c r="AC160" i="3" s="1"/>
  <c r="AF98" i="3"/>
  <c r="AH98" i="3"/>
  <c r="W98" i="3"/>
  <c r="S99" i="3" s="1"/>
  <c r="V99" i="3" s="1"/>
  <c r="U98" i="3"/>
  <c r="AA161" i="3"/>
  <c r="Y162" i="3"/>
  <c r="AM106" i="7" l="1"/>
  <c r="AL106" i="7"/>
  <c r="AK107" i="7" s="1"/>
  <c r="AN106" i="7"/>
  <c r="AH190" i="7"/>
  <c r="AI189" i="7"/>
  <c r="AE173" i="7"/>
  <c r="AG172" i="7"/>
  <c r="AD100" i="7"/>
  <c r="Y101" i="7"/>
  <c r="X98" i="3"/>
  <c r="L152" i="3"/>
  <c r="M152" i="3" s="1"/>
  <c r="J153" i="3"/>
  <c r="AV127" i="3"/>
  <c r="AO98" i="3"/>
  <c r="AP98" i="3"/>
  <c r="AQ98" i="3" s="1"/>
  <c r="T99" i="3"/>
  <c r="AA162" i="3"/>
  <c r="Y163" i="3"/>
  <c r="AD99" i="3"/>
  <c r="AG99" i="3" s="1"/>
  <c r="AI98" i="3"/>
  <c r="AE99" i="3"/>
  <c r="AB161" i="3"/>
  <c r="AC161" i="3" s="1"/>
  <c r="AJ107" i="7" l="1"/>
  <c r="AH191" i="7"/>
  <c r="AI190" i="7"/>
  <c r="AE174" i="7"/>
  <c r="AG173" i="7"/>
  <c r="AB101" i="7"/>
  <c r="AC101" i="7" s="1"/>
  <c r="AA101" i="7"/>
  <c r="L153" i="3"/>
  <c r="M153" i="3" s="1"/>
  <c r="J154" i="3"/>
  <c r="AY127" i="3"/>
  <c r="AX127" i="3"/>
  <c r="AZ127" i="3"/>
  <c r="AN99" i="3"/>
  <c r="AR98" i="3"/>
  <c r="AM99" i="3"/>
  <c r="W99" i="3"/>
  <c r="S100" i="3" s="1"/>
  <c r="V100" i="3" s="1"/>
  <c r="U99" i="3"/>
  <c r="X99" i="3" s="1"/>
  <c r="AB162" i="3"/>
  <c r="AC162" i="3" s="1"/>
  <c r="AF99" i="3"/>
  <c r="AA163" i="3"/>
  <c r="Y164" i="3"/>
  <c r="AH99" i="3"/>
  <c r="AM107" i="7" l="1"/>
  <c r="AL107" i="7"/>
  <c r="AK108" i="7" s="1"/>
  <c r="AN107" i="7"/>
  <c r="AH192" i="7"/>
  <c r="AI191" i="7"/>
  <c r="AE175" i="7"/>
  <c r="AG174" i="7"/>
  <c r="AD101" i="7"/>
  <c r="Z102" i="7"/>
  <c r="Y102" i="7"/>
  <c r="BA127" i="3"/>
  <c r="L154" i="3"/>
  <c r="M154" i="3" s="1"/>
  <c r="J155" i="3"/>
  <c r="AW128" i="3"/>
  <c r="AV128" i="3"/>
  <c r="AY128" i="3" s="1"/>
  <c r="AO99" i="3"/>
  <c r="AP99" i="3"/>
  <c r="AQ99" i="3" s="1"/>
  <c r="T100" i="3"/>
  <c r="W100" i="3" s="1"/>
  <c r="S101" i="3" s="1"/>
  <c r="V101" i="3" s="1"/>
  <c r="AD100" i="3"/>
  <c r="AG100" i="3" s="1"/>
  <c r="AA164" i="3"/>
  <c r="Y165" i="3"/>
  <c r="AB163" i="3"/>
  <c r="AC163" i="3" s="1"/>
  <c r="AI99" i="3"/>
  <c r="AE100" i="3"/>
  <c r="AJ108" i="7" l="1"/>
  <c r="AA102" i="7"/>
  <c r="Z103" i="7" s="1"/>
  <c r="AH193" i="7"/>
  <c r="AI192" i="7"/>
  <c r="AE176" i="7"/>
  <c r="AG175" i="7"/>
  <c r="AB102" i="7"/>
  <c r="AC102" i="7" s="1"/>
  <c r="AD102" i="7" s="1"/>
  <c r="L155" i="3"/>
  <c r="M155" i="3" s="1"/>
  <c r="J156" i="3"/>
  <c r="AZ128" i="3"/>
  <c r="AX128" i="3"/>
  <c r="U100" i="3"/>
  <c r="X100" i="3" s="1"/>
  <c r="AN100" i="3"/>
  <c r="AR99" i="3"/>
  <c r="AM100" i="3"/>
  <c r="AA165" i="3"/>
  <c r="Y166" i="3"/>
  <c r="AB164" i="3"/>
  <c r="AC164" i="3" s="1"/>
  <c r="AF100" i="3"/>
  <c r="AH100" i="3"/>
  <c r="AM108" i="7" l="1"/>
  <c r="AL108" i="7"/>
  <c r="AK109" i="7" s="1"/>
  <c r="AN108" i="7"/>
  <c r="AH194" i="7"/>
  <c r="AI193" i="7"/>
  <c r="AE177" i="7"/>
  <c r="AG176" i="7"/>
  <c r="Y103" i="7"/>
  <c r="BA128" i="3"/>
  <c r="L156" i="3"/>
  <c r="M156" i="3" s="1"/>
  <c r="J157" i="3"/>
  <c r="T101" i="3"/>
  <c r="W101" i="3" s="1"/>
  <c r="S102" i="3" s="1"/>
  <c r="V102" i="3" s="1"/>
  <c r="AW129" i="3"/>
  <c r="AV129" i="3"/>
  <c r="AO100" i="3"/>
  <c r="AP100" i="3"/>
  <c r="AQ100" i="3" s="1"/>
  <c r="AD101" i="3"/>
  <c r="AG101" i="3" s="1"/>
  <c r="AI100" i="3"/>
  <c r="AE101" i="3"/>
  <c r="AA166" i="3"/>
  <c r="Y167" i="3"/>
  <c r="AB165" i="3"/>
  <c r="AC165" i="3" s="1"/>
  <c r="AJ109" i="7" l="1"/>
  <c r="AH195" i="7"/>
  <c r="AI194" i="7"/>
  <c r="AE178" i="7"/>
  <c r="AG177" i="7"/>
  <c r="AB103" i="7"/>
  <c r="AC103" i="7" s="1"/>
  <c r="AA103" i="7"/>
  <c r="U101" i="3"/>
  <c r="AY129" i="3"/>
  <c r="L157" i="3"/>
  <c r="M157" i="3" s="1"/>
  <c r="J158" i="3"/>
  <c r="AX129" i="3"/>
  <c r="AZ129" i="3"/>
  <c r="X101" i="3"/>
  <c r="AF101" i="3"/>
  <c r="AE102" i="3" s="1"/>
  <c r="AN101" i="3"/>
  <c r="AR100" i="3"/>
  <c r="AM101" i="3"/>
  <c r="AA167" i="3"/>
  <c r="Y168" i="3"/>
  <c r="AH101" i="3"/>
  <c r="T102" i="3"/>
  <c r="AB166" i="3"/>
  <c r="AC166" i="3" s="1"/>
  <c r="AM109" i="7" l="1"/>
  <c r="AL109" i="7"/>
  <c r="AK110" i="7" s="1"/>
  <c r="AN109" i="7"/>
  <c r="AI195" i="7"/>
  <c r="AH196" i="7"/>
  <c r="AE179" i="7"/>
  <c r="AG178" i="7"/>
  <c r="AD103" i="7"/>
  <c r="Z104" i="7"/>
  <c r="Y104" i="7"/>
  <c r="BA129" i="3"/>
  <c r="L158" i="3"/>
  <c r="M158" i="3" s="1"/>
  <c r="J159" i="3"/>
  <c r="AV130" i="3"/>
  <c r="AW130" i="3"/>
  <c r="AX130" i="3" s="1"/>
  <c r="AO101" i="3"/>
  <c r="AP101" i="3"/>
  <c r="AQ101" i="3" s="1"/>
  <c r="U102" i="3"/>
  <c r="AD102" i="3"/>
  <c r="AA168" i="3"/>
  <c r="Y169" i="3"/>
  <c r="AB167" i="3"/>
  <c r="AC167" i="3" s="1"/>
  <c r="W102" i="3"/>
  <c r="S103" i="3" s="1"/>
  <c r="V103" i="3" s="1"/>
  <c r="AI101" i="3"/>
  <c r="AJ110" i="7" l="1"/>
  <c r="AH197" i="7"/>
  <c r="AI196" i="7"/>
  <c r="AG179" i="7"/>
  <c r="AE180" i="7"/>
  <c r="AB104" i="7"/>
  <c r="AC104" i="7"/>
  <c r="AA104" i="7"/>
  <c r="X102" i="3"/>
  <c r="L159" i="3"/>
  <c r="M159" i="3" s="1"/>
  <c r="J160" i="3"/>
  <c r="AW131" i="3"/>
  <c r="AY130" i="3"/>
  <c r="AZ130" i="3"/>
  <c r="BA130" i="3" s="1"/>
  <c r="AN102" i="3"/>
  <c r="AR101" i="3"/>
  <c r="AM102" i="3"/>
  <c r="AB168" i="3"/>
  <c r="AC168" i="3" s="1"/>
  <c r="T103" i="3"/>
  <c r="AA169" i="3"/>
  <c r="Y170" i="3"/>
  <c r="AG102" i="3"/>
  <c r="AH102" i="3" s="1"/>
  <c r="AF102" i="3"/>
  <c r="AM110" i="7" l="1"/>
  <c r="AL110" i="7"/>
  <c r="AK111" i="7" s="1"/>
  <c r="AN110" i="7"/>
  <c r="AH198" i="7"/>
  <c r="AI197" i="7"/>
  <c r="AE181" i="7"/>
  <c r="AG180" i="7"/>
  <c r="AD104" i="7"/>
  <c r="Z105" i="7"/>
  <c r="Y105" i="7"/>
  <c r="L160" i="3"/>
  <c r="M160" i="3" s="1"/>
  <c r="J161" i="3"/>
  <c r="AV131" i="3"/>
  <c r="AO102" i="3"/>
  <c r="AP102" i="3"/>
  <c r="AQ102" i="3" s="1"/>
  <c r="W103" i="3"/>
  <c r="S104" i="3" s="1"/>
  <c r="V104" i="3" s="1"/>
  <c r="U103" i="3"/>
  <c r="AB169" i="3"/>
  <c r="AC169" i="3" s="1"/>
  <c r="AD103" i="3"/>
  <c r="AG103" i="3" s="1"/>
  <c r="AI102" i="3"/>
  <c r="AE103" i="3"/>
  <c r="AA170" i="3"/>
  <c r="Y171" i="3"/>
  <c r="AJ111" i="7" l="1"/>
  <c r="AH199" i="7"/>
  <c r="AI198" i="7"/>
  <c r="AE182" i="7"/>
  <c r="AG181" i="7"/>
  <c r="AA105" i="7"/>
  <c r="Z106" i="7" s="1"/>
  <c r="AB105" i="7"/>
  <c r="AC105" i="7" s="1"/>
  <c r="X103" i="3"/>
  <c r="L161" i="3"/>
  <c r="M161" i="3" s="1"/>
  <c r="J162" i="3"/>
  <c r="AY131" i="3"/>
  <c r="AX131" i="3"/>
  <c r="AZ131" i="3"/>
  <c r="AN103" i="3"/>
  <c r="AR102" i="3"/>
  <c r="AM103" i="3"/>
  <c r="AB170" i="3"/>
  <c r="AC170" i="3" s="1"/>
  <c r="AF103" i="3"/>
  <c r="AH103" i="3"/>
  <c r="AA171" i="3"/>
  <c r="Y172" i="3"/>
  <c r="T104" i="3"/>
  <c r="AM111" i="7" l="1"/>
  <c r="AL111" i="7"/>
  <c r="AK112" i="7" s="1"/>
  <c r="AN111" i="7"/>
  <c r="AH200" i="7"/>
  <c r="AI199" i="7"/>
  <c r="AE183" i="7"/>
  <c r="AG182" i="7"/>
  <c r="AD105" i="7"/>
  <c r="Y106" i="7"/>
  <c r="BA131" i="3"/>
  <c r="L162" i="3"/>
  <c r="M162" i="3" s="1"/>
  <c r="J163" i="3"/>
  <c r="AW132" i="3"/>
  <c r="AV132" i="3"/>
  <c r="AY132" i="3" s="1"/>
  <c r="AO103" i="3"/>
  <c r="AP103" i="3"/>
  <c r="AQ103" i="3"/>
  <c r="AA172" i="3"/>
  <c r="Y173" i="3"/>
  <c r="AB171" i="3"/>
  <c r="AC171" i="3" s="1"/>
  <c r="AD104" i="3"/>
  <c r="AG104" i="3" s="1"/>
  <c r="AI103" i="3"/>
  <c r="AE104" i="3"/>
  <c r="W104" i="3"/>
  <c r="S105" i="3" s="1"/>
  <c r="V105" i="3" s="1"/>
  <c r="U104" i="3"/>
  <c r="X104" i="3" s="1"/>
  <c r="AJ112" i="7" l="1"/>
  <c r="AM112" i="7" s="1"/>
  <c r="AH201" i="7"/>
  <c r="AI200" i="7"/>
  <c r="AE184" i="7"/>
  <c r="AG183" i="7"/>
  <c r="AB106" i="7"/>
  <c r="AC106" i="7" s="1"/>
  <c r="AA106" i="7"/>
  <c r="L163" i="3"/>
  <c r="M163" i="3" s="1"/>
  <c r="J164" i="3"/>
  <c r="AX132" i="3"/>
  <c r="AZ132" i="3"/>
  <c r="AN104" i="3"/>
  <c r="AR103" i="3"/>
  <c r="AM104" i="3"/>
  <c r="T105" i="3"/>
  <c r="AF104" i="3"/>
  <c r="AH104" i="3"/>
  <c r="AA173" i="3"/>
  <c r="Y174" i="3"/>
  <c r="AB172" i="3"/>
  <c r="AC172" i="3" s="1"/>
  <c r="AN112" i="7" l="1"/>
  <c r="AL112" i="7"/>
  <c r="AK113" i="7" s="1"/>
  <c r="AH202" i="7"/>
  <c r="AI201" i="7"/>
  <c r="AE185" i="7"/>
  <c r="AG184" i="7"/>
  <c r="AD106" i="7"/>
  <c r="Z107" i="7"/>
  <c r="Y107" i="7"/>
  <c r="AB107" i="7" s="1"/>
  <c r="BA132" i="3"/>
  <c r="L164" i="3"/>
  <c r="M164" i="3" s="1"/>
  <c r="J165" i="3"/>
  <c r="AV133" i="3"/>
  <c r="AW133" i="3"/>
  <c r="AX133" i="3" s="1"/>
  <c r="AO104" i="3"/>
  <c r="AP104" i="3"/>
  <c r="AQ104" i="3" s="1"/>
  <c r="AI104" i="3"/>
  <c r="AE105" i="3"/>
  <c r="AD105" i="3"/>
  <c r="AG105" i="3" s="1"/>
  <c r="U105" i="3"/>
  <c r="AA174" i="3"/>
  <c r="Y175" i="3"/>
  <c r="AB173" i="3"/>
  <c r="AC173" i="3" s="1"/>
  <c r="W105" i="3"/>
  <c r="S106" i="3" s="1"/>
  <c r="V106" i="3" s="1"/>
  <c r="AJ113" i="7" l="1"/>
  <c r="AH203" i="7"/>
  <c r="AI202" i="7"/>
  <c r="AE186" i="7"/>
  <c r="AG185" i="7"/>
  <c r="AC107" i="7"/>
  <c r="Y108" i="7" s="1"/>
  <c r="AA107" i="7"/>
  <c r="X105" i="3"/>
  <c r="L165" i="3"/>
  <c r="M165" i="3" s="1"/>
  <c r="J166" i="3"/>
  <c r="AW134" i="3"/>
  <c r="AY133" i="3"/>
  <c r="AZ133" i="3"/>
  <c r="BA133" i="3" s="1"/>
  <c r="AN105" i="3"/>
  <c r="AR104" i="3"/>
  <c r="AM105" i="3"/>
  <c r="T106" i="3"/>
  <c r="AH105" i="3"/>
  <c r="AF105" i="3"/>
  <c r="AA175" i="3"/>
  <c r="Y176" i="3"/>
  <c r="AB174" i="3"/>
  <c r="AC174" i="3" s="1"/>
  <c r="AM113" i="7" l="1"/>
  <c r="AL113" i="7"/>
  <c r="AK114" i="7" s="1"/>
  <c r="AN113" i="7"/>
  <c r="AI203" i="7"/>
  <c r="AH204" i="7"/>
  <c r="AE187" i="7"/>
  <c r="AG186" i="7"/>
  <c r="AD107" i="7"/>
  <c r="Z108" i="7"/>
  <c r="L166" i="3"/>
  <c r="M166" i="3" s="1"/>
  <c r="J167" i="3"/>
  <c r="AV134" i="3"/>
  <c r="AO105" i="3"/>
  <c r="AP105" i="3"/>
  <c r="AQ105" i="3" s="1"/>
  <c r="W106" i="3"/>
  <c r="S107" i="3" s="1"/>
  <c r="V107" i="3" s="1"/>
  <c r="AD106" i="3"/>
  <c r="U106" i="3"/>
  <c r="AA176" i="3"/>
  <c r="Y177" i="3"/>
  <c r="AB175" i="3"/>
  <c r="AC175" i="3" s="1"/>
  <c r="AI105" i="3"/>
  <c r="AE106" i="3"/>
  <c r="AJ114" i="7" l="1"/>
  <c r="AH205" i="7"/>
  <c r="AI204" i="7"/>
  <c r="AE188" i="7"/>
  <c r="AG187" i="7"/>
  <c r="AG106" i="3"/>
  <c r="AB108" i="7"/>
  <c r="AC108" i="7" s="1"/>
  <c r="AA108" i="7"/>
  <c r="X106" i="3"/>
  <c r="L167" i="3"/>
  <c r="M167" i="3" s="1"/>
  <c r="J168" i="3"/>
  <c r="AY134" i="3"/>
  <c r="AX134" i="3"/>
  <c r="AZ134" i="3"/>
  <c r="AN106" i="3"/>
  <c r="AR105" i="3"/>
  <c r="AM106" i="3"/>
  <c r="AA177" i="3"/>
  <c r="Y178" i="3"/>
  <c r="AB176" i="3"/>
  <c r="AC176" i="3" s="1"/>
  <c r="T107" i="3"/>
  <c r="AF106" i="3"/>
  <c r="AH106" i="3"/>
  <c r="AM114" i="7" l="1"/>
  <c r="AL114" i="7"/>
  <c r="AK115" i="7" s="1"/>
  <c r="AN114" i="7"/>
  <c r="AH206" i="7"/>
  <c r="AI205" i="7"/>
  <c r="AE189" i="7"/>
  <c r="AG188" i="7"/>
  <c r="AD108" i="7"/>
  <c r="Z109" i="7"/>
  <c r="Y109" i="7"/>
  <c r="BA134" i="3"/>
  <c r="L168" i="3"/>
  <c r="M168" i="3" s="1"/>
  <c r="J169" i="3"/>
  <c r="AW135" i="3"/>
  <c r="AV135" i="3"/>
  <c r="AY135" i="3" s="1"/>
  <c r="W107" i="3"/>
  <c r="S108" i="3" s="1"/>
  <c r="V108" i="3" s="1"/>
  <c r="AO106" i="3"/>
  <c r="AP106" i="3"/>
  <c r="AQ106" i="3" s="1"/>
  <c r="AD107" i="3"/>
  <c r="AI106" i="3"/>
  <c r="AE107" i="3"/>
  <c r="AA178" i="3"/>
  <c r="Y179" i="3"/>
  <c r="U107" i="3"/>
  <c r="AB177" i="3"/>
  <c r="AC177" i="3" s="1"/>
  <c r="AJ115" i="7" l="1"/>
  <c r="AH207" i="7"/>
  <c r="AI206" i="7"/>
  <c r="AE190" i="7"/>
  <c r="AG189" i="7"/>
  <c r="AA109" i="7"/>
  <c r="Z110" i="7" s="1"/>
  <c r="AB109" i="7"/>
  <c r="AC109" i="7" s="1"/>
  <c r="X107" i="3"/>
  <c r="L169" i="3"/>
  <c r="M169" i="3" s="1"/>
  <c r="J170" i="3"/>
  <c r="AX135" i="3"/>
  <c r="BA135" i="3" s="1"/>
  <c r="AZ135" i="3"/>
  <c r="AG107" i="3"/>
  <c r="AH107" i="3" s="1"/>
  <c r="AN107" i="3"/>
  <c r="AR106" i="3"/>
  <c r="AM107" i="3"/>
  <c r="AF107" i="3"/>
  <c r="AE108" i="3" s="1"/>
  <c r="T108" i="3"/>
  <c r="U108" i="3" s="1"/>
  <c r="AA179" i="3"/>
  <c r="Y180" i="3"/>
  <c r="AB178" i="3"/>
  <c r="AC178" i="3" s="1"/>
  <c r="AM115" i="7" l="1"/>
  <c r="AL115" i="7"/>
  <c r="AK116" i="7" s="1"/>
  <c r="AN115" i="7"/>
  <c r="AH208" i="7"/>
  <c r="AI207" i="7"/>
  <c r="AE191" i="7"/>
  <c r="AG190" i="7"/>
  <c r="AD109" i="7"/>
  <c r="Y110" i="7"/>
  <c r="L170" i="3"/>
  <c r="M170" i="3" s="1"/>
  <c r="J171" i="3"/>
  <c r="AV136" i="3"/>
  <c r="AW136" i="3"/>
  <c r="AX136" i="3" s="1"/>
  <c r="AO107" i="3"/>
  <c r="AP107" i="3"/>
  <c r="AQ107" i="3" s="1"/>
  <c r="T109" i="3"/>
  <c r="AD108" i="3"/>
  <c r="W108" i="3"/>
  <c r="S109" i="3" s="1"/>
  <c r="V109" i="3" s="1"/>
  <c r="AA180" i="3"/>
  <c r="Y181" i="3"/>
  <c r="AI107" i="3"/>
  <c r="AB179" i="3"/>
  <c r="AC179" i="3" s="1"/>
  <c r="AJ116" i="7" l="1"/>
  <c r="AH209" i="7"/>
  <c r="AI208" i="7"/>
  <c r="AE192" i="7"/>
  <c r="AG191" i="7"/>
  <c r="AB110" i="7"/>
  <c r="AC110" i="7" s="1"/>
  <c r="AA110" i="7"/>
  <c r="Z111" i="7" s="1"/>
  <c r="L171" i="3"/>
  <c r="M171" i="3" s="1"/>
  <c r="J172" i="3"/>
  <c r="AW137" i="3"/>
  <c r="AY136" i="3"/>
  <c r="AZ136" i="3"/>
  <c r="BA136" i="3" s="1"/>
  <c r="X108" i="3"/>
  <c r="AN108" i="3"/>
  <c r="AR107" i="3"/>
  <c r="AM108" i="3"/>
  <c r="AG108" i="3"/>
  <c r="AH108" i="3" s="1"/>
  <c r="AF108" i="3"/>
  <c r="AA181" i="3"/>
  <c r="Y182" i="3"/>
  <c r="AB180" i="3"/>
  <c r="AC180" i="3" s="1"/>
  <c r="AM116" i="7" l="1"/>
  <c r="AL116" i="7"/>
  <c r="AK117" i="7" s="1"/>
  <c r="AN116" i="7"/>
  <c r="AH210" i="7"/>
  <c r="AI209" i="7"/>
  <c r="AE193" i="7"/>
  <c r="AG192" i="7"/>
  <c r="AD110" i="7"/>
  <c r="Y111" i="7"/>
  <c r="AB111" i="7" s="1"/>
  <c r="L172" i="3"/>
  <c r="M172" i="3" s="1"/>
  <c r="J173" i="3"/>
  <c r="AV137" i="3"/>
  <c r="AO108" i="3"/>
  <c r="AP108" i="3"/>
  <c r="AQ108" i="3"/>
  <c r="AD109" i="3"/>
  <c r="AA182" i="3"/>
  <c r="Y183" i="3"/>
  <c r="AI108" i="3"/>
  <c r="AE109" i="3"/>
  <c r="W109" i="3"/>
  <c r="S110" i="3" s="1"/>
  <c r="V110" i="3" s="1"/>
  <c r="U109" i="3"/>
  <c r="X109" i="3" s="1"/>
  <c r="AB181" i="3"/>
  <c r="AC181" i="3" s="1"/>
  <c r="AJ117" i="7" l="1"/>
  <c r="AH211" i="7"/>
  <c r="AI210" i="7"/>
  <c r="AE194" i="7"/>
  <c r="AG193" i="7"/>
  <c r="AC111" i="7"/>
  <c r="AA111" i="7"/>
  <c r="AF109" i="3"/>
  <c r="AE110" i="3" s="1"/>
  <c r="L173" i="3"/>
  <c r="M173" i="3" s="1"/>
  <c r="J174" i="3"/>
  <c r="AY137" i="3"/>
  <c r="AX137" i="3"/>
  <c r="AZ137" i="3"/>
  <c r="AN109" i="3"/>
  <c r="AR108" i="3"/>
  <c r="AM109" i="3"/>
  <c r="AG109" i="3"/>
  <c r="AH109" i="3" s="1"/>
  <c r="AA183" i="3"/>
  <c r="Y184" i="3"/>
  <c r="AB182" i="3"/>
  <c r="AC182" i="3" s="1"/>
  <c r="T110" i="3"/>
  <c r="AM117" i="7" l="1"/>
  <c r="AL117" i="7"/>
  <c r="AK118" i="7" s="1"/>
  <c r="AN117" i="7"/>
  <c r="AI211" i="7"/>
  <c r="AH212" i="7"/>
  <c r="AE195" i="7"/>
  <c r="AG194" i="7"/>
  <c r="AD111" i="7"/>
  <c r="Z112" i="7"/>
  <c r="Y112" i="7"/>
  <c r="BA137" i="3"/>
  <c r="L174" i="3"/>
  <c r="M174" i="3" s="1"/>
  <c r="J175" i="3"/>
  <c r="AW138" i="3"/>
  <c r="AV138" i="3"/>
  <c r="AY138" i="3" s="1"/>
  <c r="AO109" i="3"/>
  <c r="AP109" i="3"/>
  <c r="AQ109" i="3" s="1"/>
  <c r="U110" i="3"/>
  <c r="AD110" i="3"/>
  <c r="W110" i="3"/>
  <c r="S111" i="3" s="1"/>
  <c r="V111" i="3" s="1"/>
  <c r="AA184" i="3"/>
  <c r="Y185" i="3"/>
  <c r="AB183" i="3"/>
  <c r="AC183" i="3" s="1"/>
  <c r="AI109" i="3"/>
  <c r="AJ118" i="7" l="1"/>
  <c r="AH213" i="7"/>
  <c r="AI212" i="7"/>
  <c r="AG195" i="7"/>
  <c r="AE196" i="7"/>
  <c r="AA112" i="7"/>
  <c r="Z113" i="7" s="1"/>
  <c r="AB112" i="7"/>
  <c r="AC112" i="7" s="1"/>
  <c r="L175" i="3"/>
  <c r="M175" i="3" s="1"/>
  <c r="J176" i="3"/>
  <c r="AX138" i="3"/>
  <c r="AZ138" i="3"/>
  <c r="X110" i="3"/>
  <c r="AN110" i="3"/>
  <c r="AR109" i="3"/>
  <c r="AM110" i="3"/>
  <c r="AB184" i="3"/>
  <c r="AC184" i="3" s="1"/>
  <c r="AA185" i="3"/>
  <c r="Y186" i="3"/>
  <c r="AG110" i="3"/>
  <c r="AH110" i="3" s="1"/>
  <c r="AF110" i="3"/>
  <c r="T111" i="3"/>
  <c r="AM118" i="7" l="1"/>
  <c r="AL118" i="7"/>
  <c r="AN118" i="7"/>
  <c r="AH214" i="7"/>
  <c r="AI213" i="7"/>
  <c r="AE197" i="7"/>
  <c r="AG196" i="7"/>
  <c r="AD112" i="7"/>
  <c r="Y113" i="7"/>
  <c r="BA138" i="3"/>
  <c r="L176" i="3"/>
  <c r="M176" i="3" s="1"/>
  <c r="J177" i="3"/>
  <c r="AV139" i="3"/>
  <c r="AW139" i="3"/>
  <c r="AX139" i="3" s="1"/>
  <c r="AO110" i="3"/>
  <c r="AP110" i="3"/>
  <c r="AQ110" i="3" s="1"/>
  <c r="AD111" i="3"/>
  <c r="AI110" i="3"/>
  <c r="AE111" i="3"/>
  <c r="W111" i="3"/>
  <c r="S112" i="3" s="1"/>
  <c r="V112" i="3" s="1"/>
  <c r="U111" i="3"/>
  <c r="AA186" i="3"/>
  <c r="Y187" i="3"/>
  <c r="AB185" i="3"/>
  <c r="AC185" i="3" s="1"/>
  <c r="AK119" i="7" l="1"/>
  <c r="AJ119" i="7"/>
  <c r="AM119" i="7" s="1"/>
  <c r="AH215" i="7"/>
  <c r="AI214" i="7"/>
  <c r="AE198" i="7"/>
  <c r="AG197" i="7"/>
  <c r="AB113" i="7"/>
  <c r="AC113" i="7" s="1"/>
  <c r="AA113" i="7"/>
  <c r="L177" i="3"/>
  <c r="M177" i="3" s="1"/>
  <c r="J178" i="3"/>
  <c r="X111" i="3"/>
  <c r="AW140" i="3"/>
  <c r="AY139" i="3"/>
  <c r="AZ139" i="3"/>
  <c r="BA139" i="3" s="1"/>
  <c r="AN111" i="3"/>
  <c r="AR110" i="3"/>
  <c r="AM111" i="3"/>
  <c r="AG111" i="3"/>
  <c r="AH111" i="3" s="1"/>
  <c r="AF111" i="3"/>
  <c r="AA187" i="3"/>
  <c r="Y188" i="3"/>
  <c r="AB186" i="3"/>
  <c r="AC186" i="3" s="1"/>
  <c r="T112" i="3"/>
  <c r="AL119" i="7" l="1"/>
  <c r="AK120" i="7" s="1"/>
  <c r="AN119" i="7"/>
  <c r="AH216" i="7"/>
  <c r="AI215" i="7"/>
  <c r="AE199" i="7"/>
  <c r="AG198" i="7"/>
  <c r="AD113" i="7"/>
  <c r="Z114" i="7"/>
  <c r="Y114" i="7"/>
  <c r="L178" i="3"/>
  <c r="M178" i="3" s="1"/>
  <c r="J179" i="3"/>
  <c r="AV140" i="3"/>
  <c r="AO111" i="3"/>
  <c r="AP111" i="3"/>
  <c r="AQ111" i="3"/>
  <c r="AB187" i="3"/>
  <c r="AC187" i="3" s="1"/>
  <c r="AD112" i="3"/>
  <c r="AI111" i="3"/>
  <c r="AE112" i="3"/>
  <c r="U112" i="3"/>
  <c r="W112" i="3"/>
  <c r="S113" i="3" s="1"/>
  <c r="V113" i="3" s="1"/>
  <c r="AA188" i="3"/>
  <c r="Y189" i="3"/>
  <c r="AJ120" i="7" l="1"/>
  <c r="AB114" i="7"/>
  <c r="AH217" i="7"/>
  <c r="AI216" i="7"/>
  <c r="AE200" i="7"/>
  <c r="AG199" i="7"/>
  <c r="AC114" i="7"/>
  <c r="AA114" i="7"/>
  <c r="L179" i="3"/>
  <c r="M179" i="3" s="1"/>
  <c r="J180" i="3"/>
  <c r="X112" i="3"/>
  <c r="AY140" i="3"/>
  <c r="AX140" i="3"/>
  <c r="AZ140" i="3"/>
  <c r="AN112" i="3"/>
  <c r="AR111" i="3"/>
  <c r="AM112" i="3"/>
  <c r="AG112" i="3"/>
  <c r="AH112" i="3" s="1"/>
  <c r="AB188" i="3"/>
  <c r="AC188" i="3" s="1"/>
  <c r="AF112" i="3"/>
  <c r="AA189" i="3"/>
  <c r="Y190" i="3"/>
  <c r="T113" i="3"/>
  <c r="AM120" i="7" l="1"/>
  <c r="AL120" i="7"/>
  <c r="AK121" i="7" s="1"/>
  <c r="AN120" i="7"/>
  <c r="AH218" i="7"/>
  <c r="AI217" i="7"/>
  <c r="AE201" i="7"/>
  <c r="AG200" i="7"/>
  <c r="AD114" i="7"/>
  <c r="Z115" i="7"/>
  <c r="Y115" i="7"/>
  <c r="BA140" i="3"/>
  <c r="L180" i="3"/>
  <c r="M180" i="3" s="1"/>
  <c r="J181" i="3"/>
  <c r="AW141" i="3"/>
  <c r="AV141" i="3"/>
  <c r="AY141" i="3" s="1"/>
  <c r="AO112" i="3"/>
  <c r="AP112" i="3"/>
  <c r="AQ112" i="3" s="1"/>
  <c r="W113" i="3"/>
  <c r="S114" i="3" s="1"/>
  <c r="U113" i="3"/>
  <c r="AD113" i="3"/>
  <c r="AB189" i="3"/>
  <c r="AC189" i="3" s="1"/>
  <c r="AI112" i="3"/>
  <c r="AE113" i="3"/>
  <c r="AA190" i="3"/>
  <c r="Y191" i="3"/>
  <c r="AJ121" i="7" l="1"/>
  <c r="AH219" i="7"/>
  <c r="AI218" i="7"/>
  <c r="AE202" i="7"/>
  <c r="AG201" i="7"/>
  <c r="AA115" i="7"/>
  <c r="Z116" i="7" s="1"/>
  <c r="AB115" i="7"/>
  <c r="AC115" i="7" s="1"/>
  <c r="X113" i="3"/>
  <c r="L181" i="3"/>
  <c r="M181" i="3" s="1"/>
  <c r="J182" i="3"/>
  <c r="AX141" i="3"/>
  <c r="AZ141" i="3"/>
  <c r="AN113" i="3"/>
  <c r="AR112" i="3"/>
  <c r="AM113" i="3"/>
  <c r="T114" i="3"/>
  <c r="AG113" i="3"/>
  <c r="AH113" i="3" s="1"/>
  <c r="AA191" i="3"/>
  <c r="Y192" i="3"/>
  <c r="AB190" i="3"/>
  <c r="AC190" i="3" s="1"/>
  <c r="AF113" i="3"/>
  <c r="AM121" i="7" l="1"/>
  <c r="AL121" i="7"/>
  <c r="AK122" i="7" s="1"/>
  <c r="AN121" i="7"/>
  <c r="AI219" i="7"/>
  <c r="AH220" i="7"/>
  <c r="AE203" i="7"/>
  <c r="AG202" i="7"/>
  <c r="AD115" i="7"/>
  <c r="Y116" i="7"/>
  <c r="AA116" i="7" s="1"/>
  <c r="Z117" i="7" s="1"/>
  <c r="BA141" i="3"/>
  <c r="L182" i="3"/>
  <c r="M182" i="3" s="1"/>
  <c r="J183" i="3"/>
  <c r="AV142" i="3"/>
  <c r="AW142" i="3"/>
  <c r="AX142" i="3"/>
  <c r="V114" i="3"/>
  <c r="W114" i="3" s="1"/>
  <c r="U114" i="3"/>
  <c r="AO113" i="3"/>
  <c r="AP113" i="3"/>
  <c r="AQ113" i="3" s="1"/>
  <c r="AI113" i="3"/>
  <c r="AE114" i="3"/>
  <c r="AA192" i="3"/>
  <c r="Y193" i="3"/>
  <c r="AB191" i="3"/>
  <c r="AC191" i="3" s="1"/>
  <c r="AD114" i="3"/>
  <c r="AJ122" i="7" l="1"/>
  <c r="AM122" i="7" s="1"/>
  <c r="AH221" i="7"/>
  <c r="AI220" i="7"/>
  <c r="AG203" i="7"/>
  <c r="AE204" i="7"/>
  <c r="AB116" i="7"/>
  <c r="AC116" i="7" s="1"/>
  <c r="AD116" i="7" s="1"/>
  <c r="L183" i="3"/>
  <c r="M183" i="3" s="1"/>
  <c r="J184" i="3"/>
  <c r="AW143" i="3"/>
  <c r="AY142" i="3"/>
  <c r="AZ142" i="3"/>
  <c r="BA142" i="3" s="1"/>
  <c r="T115" i="3"/>
  <c r="X114" i="3"/>
  <c r="S115" i="3"/>
  <c r="AG114" i="3"/>
  <c r="AH114" i="3" s="1"/>
  <c r="AN114" i="3"/>
  <c r="AR113" i="3"/>
  <c r="AM114" i="3"/>
  <c r="AF114" i="3"/>
  <c r="AB192" i="3"/>
  <c r="AC192" i="3" s="1"/>
  <c r="AA193" i="3"/>
  <c r="Y194" i="3"/>
  <c r="AN122" i="7" l="1"/>
  <c r="AL122" i="7"/>
  <c r="AK123" i="7" s="1"/>
  <c r="AH222" i="7"/>
  <c r="AI221" i="7"/>
  <c r="AE205" i="7"/>
  <c r="AG204" i="7"/>
  <c r="Y117" i="7"/>
  <c r="AB117" i="7" s="1"/>
  <c r="AC117" i="7" s="1"/>
  <c r="L184" i="3"/>
  <c r="M184" i="3" s="1"/>
  <c r="J185" i="3"/>
  <c r="V115" i="3"/>
  <c r="U115" i="3"/>
  <c r="T116" i="3" s="1"/>
  <c r="AV143" i="3"/>
  <c r="W115" i="3"/>
  <c r="S116" i="3" s="1"/>
  <c r="AO114" i="3"/>
  <c r="AP114" i="3"/>
  <c r="AQ114" i="3" s="1"/>
  <c r="AI114" i="3"/>
  <c r="AE115" i="3"/>
  <c r="AD115" i="3"/>
  <c r="AA194" i="3"/>
  <c r="Y195" i="3"/>
  <c r="AB193" i="3"/>
  <c r="AC193" i="3" s="1"/>
  <c r="AJ123" i="7" l="1"/>
  <c r="AH223" i="7"/>
  <c r="AI222" i="7"/>
  <c r="AE206" i="7"/>
  <c r="AG205" i="7"/>
  <c r="AA117" i="7"/>
  <c r="Y118" i="7"/>
  <c r="L185" i="3"/>
  <c r="M185" i="3" s="1"/>
  <c r="J186" i="3"/>
  <c r="V116" i="3"/>
  <c r="W116" i="3" s="1"/>
  <c r="S117" i="3" s="1"/>
  <c r="AY143" i="3"/>
  <c r="AX143" i="3"/>
  <c r="AZ143" i="3"/>
  <c r="X115" i="3"/>
  <c r="U116" i="3"/>
  <c r="T117" i="3" s="1"/>
  <c r="AN115" i="3"/>
  <c r="AR114" i="3"/>
  <c r="AM115" i="3"/>
  <c r="AF115" i="3"/>
  <c r="AE116" i="3" s="1"/>
  <c r="AA195" i="3"/>
  <c r="Y196" i="3"/>
  <c r="AG115" i="3"/>
  <c r="AH115" i="3" s="1"/>
  <c r="AB194" i="3"/>
  <c r="AC194" i="3" s="1"/>
  <c r="AM123" i="7" l="1"/>
  <c r="AL123" i="7"/>
  <c r="AK124" i="7" s="1"/>
  <c r="AN123" i="7"/>
  <c r="AH224" i="7"/>
  <c r="AI223" i="7"/>
  <c r="AE207" i="7"/>
  <c r="AG206" i="7"/>
  <c r="AD117" i="7"/>
  <c r="Z118" i="7"/>
  <c r="AA118" i="7" s="1"/>
  <c r="Z119" i="7" s="1"/>
  <c r="BA143" i="3"/>
  <c r="L186" i="3"/>
  <c r="M186" i="3" s="1"/>
  <c r="J187" i="3"/>
  <c r="AV144" i="3"/>
  <c r="AW144" i="3"/>
  <c r="AX144" i="3"/>
  <c r="X116" i="3"/>
  <c r="V117" i="3"/>
  <c r="AO115" i="3"/>
  <c r="AP115" i="3"/>
  <c r="AQ115" i="3" s="1"/>
  <c r="AD116" i="3"/>
  <c r="AA196" i="3"/>
  <c r="Y197" i="3"/>
  <c r="AB195" i="3"/>
  <c r="AC195" i="3" s="1"/>
  <c r="AI115" i="3"/>
  <c r="AJ124" i="7" l="1"/>
  <c r="AH225" i="7"/>
  <c r="AI224" i="7"/>
  <c r="AE208" i="7"/>
  <c r="AG207" i="7"/>
  <c r="AB118" i="7"/>
  <c r="AC118" i="7" s="1"/>
  <c r="AD118" i="7" s="1"/>
  <c r="L187" i="3"/>
  <c r="M187" i="3" s="1"/>
  <c r="J188" i="3"/>
  <c r="AW145" i="3"/>
  <c r="AY144" i="3"/>
  <c r="AZ144" i="3"/>
  <c r="BA144" i="3" s="1"/>
  <c r="AN116" i="3"/>
  <c r="AR115" i="3"/>
  <c r="AM116" i="3"/>
  <c r="AG116" i="3"/>
  <c r="AH116" i="3" s="1"/>
  <c r="AF116" i="3"/>
  <c r="AB196" i="3"/>
  <c r="AC196" i="3" s="1"/>
  <c r="AA197" i="3"/>
  <c r="Y198" i="3"/>
  <c r="W117" i="3"/>
  <c r="S118" i="3" s="1"/>
  <c r="U117" i="3"/>
  <c r="Y119" i="7" l="1"/>
  <c r="AM124" i="7"/>
  <c r="AL124" i="7"/>
  <c r="AK125" i="7" s="1"/>
  <c r="AN124" i="7"/>
  <c r="AH226" i="7"/>
  <c r="AI225" i="7"/>
  <c r="AE209" i="7"/>
  <c r="AG208" i="7"/>
  <c r="AB119" i="7"/>
  <c r="AC119" i="7" s="1"/>
  <c r="AA119" i="7"/>
  <c r="X117" i="3"/>
  <c r="L188" i="3"/>
  <c r="M188" i="3" s="1"/>
  <c r="J189" i="3"/>
  <c r="AV145" i="3"/>
  <c r="AO116" i="3"/>
  <c r="AP116" i="3"/>
  <c r="AQ116" i="3" s="1"/>
  <c r="T118" i="3"/>
  <c r="V118" i="3" s="1"/>
  <c r="AB197" i="3"/>
  <c r="AC197" i="3" s="1"/>
  <c r="AD117" i="3"/>
  <c r="AI116" i="3"/>
  <c r="AE117" i="3"/>
  <c r="AA198" i="3"/>
  <c r="Y199" i="3"/>
  <c r="AJ125" i="7" l="1"/>
  <c r="AH227" i="7"/>
  <c r="AI226" i="7"/>
  <c r="AE210" i="7"/>
  <c r="AG209" i="7"/>
  <c r="AF117" i="3"/>
  <c r="AE118" i="3" s="1"/>
  <c r="AD119" i="7"/>
  <c r="Z120" i="7"/>
  <c r="Y120" i="7"/>
  <c r="L189" i="3"/>
  <c r="M189" i="3" s="1"/>
  <c r="J190" i="3"/>
  <c r="AY145" i="3"/>
  <c r="AX145" i="3"/>
  <c r="AZ145" i="3"/>
  <c r="AN117" i="3"/>
  <c r="AR116" i="3"/>
  <c r="AM117" i="3"/>
  <c r="W118" i="3"/>
  <c r="S119" i="3" s="1"/>
  <c r="AA199" i="3"/>
  <c r="Y200" i="3"/>
  <c r="AB198" i="3"/>
  <c r="AC198" i="3" s="1"/>
  <c r="U118" i="3"/>
  <c r="AG117" i="3"/>
  <c r="AH117" i="3" s="1"/>
  <c r="AM125" i="7" l="1"/>
  <c r="AL125" i="7"/>
  <c r="AK126" i="7" s="1"/>
  <c r="AN125" i="7"/>
  <c r="AB120" i="7"/>
  <c r="AC120" i="7" s="1"/>
  <c r="AH228" i="7"/>
  <c r="AI227" i="7"/>
  <c r="AE211" i="7"/>
  <c r="AG210" i="7"/>
  <c r="AA120" i="7"/>
  <c r="BA145" i="3"/>
  <c r="L190" i="3"/>
  <c r="M190" i="3" s="1"/>
  <c r="J191" i="3"/>
  <c r="AW146" i="3"/>
  <c r="AV146" i="3"/>
  <c r="AY146" i="3" s="1"/>
  <c r="X118" i="3"/>
  <c r="AO117" i="3"/>
  <c r="AP117" i="3"/>
  <c r="AQ117" i="3" s="1"/>
  <c r="AB199" i="3"/>
  <c r="AC199" i="3" s="1"/>
  <c r="T119" i="3"/>
  <c r="V119" i="3" s="1"/>
  <c r="AA200" i="3"/>
  <c r="Y201" i="3"/>
  <c r="AD118" i="3"/>
  <c r="AI117" i="3"/>
  <c r="AJ126" i="7" l="1"/>
  <c r="AH229" i="7"/>
  <c r="AI228" i="7"/>
  <c r="AG211" i="7"/>
  <c r="AE212" i="7"/>
  <c r="AD120" i="7"/>
  <c r="Z121" i="7"/>
  <c r="Y121" i="7"/>
  <c r="L191" i="3"/>
  <c r="M191" i="3" s="1"/>
  <c r="J192" i="3"/>
  <c r="AX146" i="3"/>
  <c r="AZ146" i="3"/>
  <c r="U119" i="3"/>
  <c r="T120" i="3" s="1"/>
  <c r="AN118" i="3"/>
  <c r="AR117" i="3"/>
  <c r="AM118" i="3"/>
  <c r="AB200" i="3"/>
  <c r="AC200" i="3" s="1"/>
  <c r="W119" i="3"/>
  <c r="S120" i="3" s="1"/>
  <c r="AG118" i="3"/>
  <c r="AH118" i="3" s="1"/>
  <c r="AF118" i="3"/>
  <c r="AA201" i="3"/>
  <c r="Y202" i="3"/>
  <c r="AM126" i="7" l="1"/>
  <c r="AL126" i="7"/>
  <c r="AK127" i="7" s="1"/>
  <c r="AN126" i="7"/>
  <c r="AH230" i="7"/>
  <c r="AI229" i="7"/>
  <c r="AE213" i="7"/>
  <c r="AG212" i="7"/>
  <c r="AB121" i="7"/>
  <c r="AC121" i="7" s="1"/>
  <c r="AA121" i="7"/>
  <c r="Z122" i="7" s="1"/>
  <c r="BA146" i="3"/>
  <c r="L192" i="3"/>
  <c r="M192" i="3" s="1"/>
  <c r="J193" i="3"/>
  <c r="V120" i="3"/>
  <c r="AV147" i="3"/>
  <c r="AW147" i="3"/>
  <c r="AX147" i="3" s="1"/>
  <c r="X119" i="3"/>
  <c r="AO118" i="3"/>
  <c r="AP118" i="3"/>
  <c r="AQ118" i="3" s="1"/>
  <c r="AB201" i="3"/>
  <c r="AC201" i="3" s="1"/>
  <c r="AI118" i="3"/>
  <c r="AE119" i="3"/>
  <c r="AA202" i="3"/>
  <c r="Y203" i="3"/>
  <c r="AD119" i="3"/>
  <c r="AJ127" i="7" l="1"/>
  <c r="AH231" i="7"/>
  <c r="AI230" i="7"/>
  <c r="AE214" i="7"/>
  <c r="AG213" i="7"/>
  <c r="AD121" i="7"/>
  <c r="Y122" i="7"/>
  <c r="L193" i="3"/>
  <c r="M193" i="3" s="1"/>
  <c r="J194" i="3"/>
  <c r="AW148" i="3"/>
  <c r="AY147" i="3"/>
  <c r="AZ147" i="3"/>
  <c r="BA147" i="3" s="1"/>
  <c r="AN119" i="3"/>
  <c r="AR118" i="3"/>
  <c r="AM119" i="3"/>
  <c r="AG119" i="3"/>
  <c r="AH119" i="3" s="1"/>
  <c r="AD120" i="3" s="1"/>
  <c r="AA203" i="3"/>
  <c r="Y204" i="3"/>
  <c r="AB202" i="3"/>
  <c r="AC202" i="3" s="1"/>
  <c r="W120" i="3"/>
  <c r="S121" i="3" s="1"/>
  <c r="U120" i="3"/>
  <c r="X120" i="3" s="1"/>
  <c r="AF119" i="3"/>
  <c r="AM127" i="7" l="1"/>
  <c r="AL127" i="7"/>
  <c r="AK128" i="7" s="1"/>
  <c r="AN127" i="7"/>
  <c r="AH232" i="7"/>
  <c r="AI231" i="7"/>
  <c r="AE215" i="7"/>
  <c r="AG214" i="7"/>
  <c r="AA122" i="7"/>
  <c r="Z123" i="7" s="1"/>
  <c r="AB122" i="7"/>
  <c r="AC122" i="7" s="1"/>
  <c r="L194" i="3"/>
  <c r="M194" i="3" s="1"/>
  <c r="J195" i="3"/>
  <c r="AV148" i="3"/>
  <c r="AO119" i="3"/>
  <c r="AP119" i="3"/>
  <c r="AQ119" i="3" s="1"/>
  <c r="AA204" i="3"/>
  <c r="Y205" i="3"/>
  <c r="T121" i="3"/>
  <c r="V121" i="3" s="1"/>
  <c r="AI119" i="3"/>
  <c r="AE120" i="3"/>
  <c r="AG120" i="3" s="1"/>
  <c r="AB203" i="3"/>
  <c r="AC203" i="3" s="1"/>
  <c r="AJ128" i="7" l="1"/>
  <c r="AH233" i="7"/>
  <c r="AI232" i="7"/>
  <c r="AE216" i="7"/>
  <c r="AG215" i="7"/>
  <c r="AD122" i="7"/>
  <c r="Y123" i="7"/>
  <c r="L195" i="3"/>
  <c r="M195" i="3" s="1"/>
  <c r="J196" i="3"/>
  <c r="AY148" i="3"/>
  <c r="AZ148" i="3" s="1"/>
  <c r="AX148" i="3"/>
  <c r="BA148" i="3" s="1"/>
  <c r="AN120" i="3"/>
  <c r="AR119" i="3"/>
  <c r="AM120" i="3"/>
  <c r="AH120" i="3"/>
  <c r="AF120" i="3"/>
  <c r="AA205" i="3"/>
  <c r="Y206" i="3"/>
  <c r="AB204" i="3"/>
  <c r="AC204" i="3" s="1"/>
  <c r="W121" i="3"/>
  <c r="S122" i="3" s="1"/>
  <c r="U121" i="3"/>
  <c r="AM128" i="7" l="1"/>
  <c r="AL128" i="7"/>
  <c r="AK129" i="7" s="1"/>
  <c r="AN128" i="7"/>
  <c r="AH234" i="7"/>
  <c r="AI233" i="7"/>
  <c r="AE217" i="7"/>
  <c r="AG216" i="7"/>
  <c r="AB123" i="7"/>
  <c r="AC123" i="7" s="1"/>
  <c r="AA123" i="7"/>
  <c r="X121" i="3"/>
  <c r="L196" i="3"/>
  <c r="M196" i="3" s="1"/>
  <c r="J197" i="3"/>
  <c r="AV149" i="3"/>
  <c r="AW149" i="3"/>
  <c r="AX149" i="3"/>
  <c r="AO120" i="3"/>
  <c r="AP120" i="3"/>
  <c r="AQ120" i="3" s="1"/>
  <c r="AD121" i="3"/>
  <c r="AA206" i="3"/>
  <c r="Y207" i="3"/>
  <c r="AB205" i="3"/>
  <c r="AC205" i="3" s="1"/>
  <c r="AI120" i="3"/>
  <c r="AE121" i="3"/>
  <c r="T122" i="3"/>
  <c r="V122" i="3" s="1"/>
  <c r="AJ129" i="7" l="1"/>
  <c r="AH235" i="7"/>
  <c r="AI234" i="7"/>
  <c r="AE218" i="7"/>
  <c r="AG217" i="7"/>
  <c r="AD123" i="7"/>
  <c r="Z124" i="7"/>
  <c r="Y124" i="7"/>
  <c r="L197" i="3"/>
  <c r="M197" i="3" s="1"/>
  <c r="J198" i="3"/>
  <c r="AW150" i="3"/>
  <c r="AY149" i="3"/>
  <c r="AZ149" i="3"/>
  <c r="BA149" i="3" s="1"/>
  <c r="AN121" i="3"/>
  <c r="AR120" i="3"/>
  <c r="AM121" i="3"/>
  <c r="AG121" i="3"/>
  <c r="AH121" i="3" s="1"/>
  <c r="W122" i="3"/>
  <c r="S123" i="3" s="1"/>
  <c r="U122" i="3"/>
  <c r="AA207" i="3"/>
  <c r="Y208" i="3"/>
  <c r="AB206" i="3"/>
  <c r="AC206" i="3" s="1"/>
  <c r="AF121" i="3"/>
  <c r="AM129" i="7" l="1"/>
  <c r="AL129" i="7"/>
  <c r="AK130" i="7" s="1"/>
  <c r="AN129" i="7"/>
  <c r="AI235" i="7"/>
  <c r="AH236" i="7"/>
  <c r="AE219" i="7"/>
  <c r="AG218" i="7"/>
  <c r="AB124" i="7"/>
  <c r="AC124" i="7" s="1"/>
  <c r="AA124" i="7"/>
  <c r="L198" i="3"/>
  <c r="M198" i="3" s="1"/>
  <c r="J199" i="3"/>
  <c r="X122" i="3"/>
  <c r="AV150" i="3"/>
  <c r="AO121" i="3"/>
  <c r="AP121" i="3"/>
  <c r="AQ121" i="3" s="1"/>
  <c r="AI121" i="3"/>
  <c r="AE122" i="3"/>
  <c r="Y209" i="3"/>
  <c r="AA208" i="3"/>
  <c r="AB207" i="3"/>
  <c r="AC207" i="3" s="1"/>
  <c r="T123" i="3"/>
  <c r="U123" i="3" s="1"/>
  <c r="AD122" i="3"/>
  <c r="AJ130" i="7" l="1"/>
  <c r="AH237" i="7"/>
  <c r="AI236" i="7"/>
  <c r="AE220" i="7"/>
  <c r="AG219" i="7"/>
  <c r="AD124" i="7"/>
  <c r="Z125" i="7"/>
  <c r="Y125" i="7"/>
  <c r="L199" i="3"/>
  <c r="M199" i="3" s="1"/>
  <c r="J200" i="3"/>
  <c r="AY150" i="3"/>
  <c r="AX150" i="3"/>
  <c r="AZ150" i="3"/>
  <c r="V123" i="3"/>
  <c r="W123" i="3" s="1"/>
  <c r="X123" i="3" s="1"/>
  <c r="AN122" i="3"/>
  <c r="AR121" i="3"/>
  <c r="AM122" i="3"/>
  <c r="AG122" i="3"/>
  <c r="AH122" i="3" s="1"/>
  <c r="AB208" i="3"/>
  <c r="AC208" i="3" s="1"/>
  <c r="T124" i="3"/>
  <c r="AF122" i="3"/>
  <c r="AA209" i="3"/>
  <c r="Y210" i="3"/>
  <c r="AM130" i="7" l="1"/>
  <c r="AL130" i="7"/>
  <c r="AK131" i="7" s="1"/>
  <c r="AN130" i="7"/>
  <c r="AH238" i="7"/>
  <c r="AI237" i="7"/>
  <c r="AE221" i="7"/>
  <c r="AG220" i="7"/>
  <c r="AB125" i="7"/>
  <c r="AC125" i="7" s="1"/>
  <c r="AA125" i="7"/>
  <c r="BA150" i="3"/>
  <c r="L200" i="3"/>
  <c r="M200" i="3" s="1"/>
  <c r="J201" i="3"/>
  <c r="AW151" i="3"/>
  <c r="AV151" i="3"/>
  <c r="S124" i="3"/>
  <c r="V124" i="3" s="1"/>
  <c r="AO122" i="3"/>
  <c r="AP122" i="3"/>
  <c r="AQ122" i="3" s="1"/>
  <c r="AD123" i="3"/>
  <c r="AA210" i="3"/>
  <c r="Y211" i="3"/>
  <c r="AB209" i="3"/>
  <c r="AC209" i="3" s="1"/>
  <c r="AI122" i="3"/>
  <c r="AE123" i="3"/>
  <c r="AJ131" i="7" l="1"/>
  <c r="AH239" i="7"/>
  <c r="AI238" i="7"/>
  <c r="AE222" i="7"/>
  <c r="AG221" i="7"/>
  <c r="AD125" i="7"/>
  <c r="Z126" i="7"/>
  <c r="Y126" i="7"/>
  <c r="AY151" i="3"/>
  <c r="L201" i="3"/>
  <c r="M201" i="3" s="1"/>
  <c r="J202" i="3"/>
  <c r="AZ151" i="3"/>
  <c r="AX151" i="3"/>
  <c r="BA151" i="3" s="1"/>
  <c r="AN123" i="3"/>
  <c r="AR122" i="3"/>
  <c r="AM123" i="3"/>
  <c r="AG123" i="3"/>
  <c r="AH123" i="3" s="1"/>
  <c r="AA211" i="3"/>
  <c r="Y212" i="3"/>
  <c r="W124" i="3"/>
  <c r="S125" i="3" s="1"/>
  <c r="U124" i="3"/>
  <c r="AB210" i="3"/>
  <c r="AC210" i="3" s="1"/>
  <c r="AF123" i="3"/>
  <c r="AM131" i="7" l="1"/>
  <c r="AL131" i="7"/>
  <c r="AK132" i="7" s="1"/>
  <c r="AN131" i="7"/>
  <c r="AH240" i="7"/>
  <c r="AI239" i="7"/>
  <c r="AE223" i="7"/>
  <c r="AG222" i="7"/>
  <c r="AB126" i="7"/>
  <c r="AC126" i="7" s="1"/>
  <c r="AA126" i="7"/>
  <c r="X124" i="3"/>
  <c r="L202" i="3"/>
  <c r="M202" i="3" s="1"/>
  <c r="J203" i="3"/>
  <c r="AW152" i="3"/>
  <c r="AV152" i="3"/>
  <c r="AY152" i="3" s="1"/>
  <c r="AO123" i="3"/>
  <c r="AP123" i="3"/>
  <c r="AQ123" i="3" s="1"/>
  <c r="T125" i="3"/>
  <c r="V125" i="3" s="1"/>
  <c r="AA212" i="3"/>
  <c r="Y213" i="3"/>
  <c r="AB211" i="3"/>
  <c r="AC211" i="3" s="1"/>
  <c r="AI123" i="3"/>
  <c r="AE124" i="3"/>
  <c r="AD124" i="3"/>
  <c r="AJ132" i="7" l="1"/>
  <c r="AH241" i="7"/>
  <c r="AI240" i="7"/>
  <c r="AE224" i="7"/>
  <c r="AG223" i="7"/>
  <c r="AD126" i="7"/>
  <c r="Z127" i="7"/>
  <c r="Y127" i="7"/>
  <c r="L203" i="3"/>
  <c r="M203" i="3" s="1"/>
  <c r="J204" i="3"/>
  <c r="AX152" i="3"/>
  <c r="BA152" i="3" s="1"/>
  <c r="AZ152" i="3"/>
  <c r="AN124" i="3"/>
  <c r="AR123" i="3"/>
  <c r="AM124" i="3"/>
  <c r="AG124" i="3"/>
  <c r="AH124" i="3" s="1"/>
  <c r="U125" i="3"/>
  <c r="AB212" i="3"/>
  <c r="AC212" i="3" s="1"/>
  <c r="AF124" i="3"/>
  <c r="W125" i="3"/>
  <c r="S126" i="3" s="1"/>
  <c r="AA213" i="3"/>
  <c r="Y214" i="3"/>
  <c r="AL132" i="7" l="1"/>
  <c r="AK133" i="7" s="1"/>
  <c r="AM132" i="7"/>
  <c r="AN132" i="7" s="1"/>
  <c r="AB127" i="7"/>
  <c r="AC127" i="7" s="1"/>
  <c r="AH242" i="7"/>
  <c r="AI241" i="7"/>
  <c r="AE225" i="7"/>
  <c r="AG224" i="7"/>
  <c r="AA127" i="7"/>
  <c r="X125" i="3"/>
  <c r="L204" i="3"/>
  <c r="M204" i="3" s="1"/>
  <c r="J205" i="3"/>
  <c r="AV153" i="3"/>
  <c r="AW153" i="3"/>
  <c r="AO124" i="3"/>
  <c r="AP124" i="3"/>
  <c r="AQ124" i="3" s="1"/>
  <c r="AD125" i="3"/>
  <c r="AA214" i="3"/>
  <c r="Y215" i="3"/>
  <c r="AI124" i="3"/>
  <c r="AE125" i="3"/>
  <c r="T126" i="3"/>
  <c r="V126" i="3" s="1"/>
  <c r="AB213" i="3"/>
  <c r="AC213" i="3" s="1"/>
  <c r="AJ133" i="7" l="1"/>
  <c r="AM133" i="7" s="1"/>
  <c r="AH243" i="7"/>
  <c r="AI242" i="7"/>
  <c r="AE226" i="7"/>
  <c r="AG225" i="7"/>
  <c r="AD127" i="7"/>
  <c r="Z128" i="7"/>
  <c r="Y128" i="7"/>
  <c r="AX153" i="3"/>
  <c r="AF125" i="3"/>
  <c r="AE126" i="3" s="1"/>
  <c r="L205" i="3"/>
  <c r="M205" i="3" s="1"/>
  <c r="J206" i="3"/>
  <c r="AW154" i="3"/>
  <c r="AY153" i="3"/>
  <c r="AZ153" i="3"/>
  <c r="AN125" i="3"/>
  <c r="AR124" i="3"/>
  <c r="AM125" i="3"/>
  <c r="AG125" i="3"/>
  <c r="AH125" i="3" s="1"/>
  <c r="W126" i="3"/>
  <c r="S127" i="3" s="1"/>
  <c r="AA215" i="3"/>
  <c r="Y216" i="3"/>
  <c r="AB214" i="3"/>
  <c r="AC214" i="3" s="1"/>
  <c r="U126" i="3"/>
  <c r="AL133" i="7" l="1"/>
  <c r="AK134" i="7" s="1"/>
  <c r="AN133" i="7"/>
  <c r="AI243" i="7"/>
  <c r="AH244" i="7"/>
  <c r="AE227" i="7"/>
  <c r="AG226" i="7"/>
  <c r="AA128" i="7"/>
  <c r="Z129" i="7" s="1"/>
  <c r="AB128" i="7"/>
  <c r="AC128" i="7" s="1"/>
  <c r="AD128" i="7" s="1"/>
  <c r="AI125" i="3"/>
  <c r="BA153" i="3"/>
  <c r="L206" i="3"/>
  <c r="M206" i="3" s="1"/>
  <c r="J207" i="3"/>
  <c r="AV154" i="3"/>
  <c r="X126" i="3"/>
  <c r="AO125" i="3"/>
  <c r="AP125" i="3"/>
  <c r="AQ125" i="3" s="1"/>
  <c r="AB215" i="3"/>
  <c r="AC215" i="3" s="1"/>
  <c r="AD126" i="3"/>
  <c r="T127" i="3"/>
  <c r="V127" i="3" s="1"/>
  <c r="AA216" i="3"/>
  <c r="Y217" i="3"/>
  <c r="AJ134" i="7" l="1"/>
  <c r="AH245" i="7"/>
  <c r="AI244" i="7"/>
  <c r="AG227" i="7"/>
  <c r="AE228" i="7"/>
  <c r="Y129" i="7"/>
  <c r="L207" i="3"/>
  <c r="M207" i="3" s="1"/>
  <c r="J208" i="3"/>
  <c r="AY154" i="3"/>
  <c r="AX154" i="3"/>
  <c r="AZ154" i="3"/>
  <c r="AN126" i="3"/>
  <c r="AR125" i="3"/>
  <c r="AM126" i="3"/>
  <c r="U127" i="3"/>
  <c r="W127" i="3"/>
  <c r="S128" i="3" s="1"/>
  <c r="AA217" i="3"/>
  <c r="Y218" i="3"/>
  <c r="AG126" i="3"/>
  <c r="AH126" i="3" s="1"/>
  <c r="AF126" i="3"/>
  <c r="AB216" i="3"/>
  <c r="AC216" i="3" s="1"/>
  <c r="AM134" i="7" l="1"/>
  <c r="AL134" i="7"/>
  <c r="AK135" i="7" s="1"/>
  <c r="AN134" i="7"/>
  <c r="AH246" i="7"/>
  <c r="AI245" i="7"/>
  <c r="AE229" i="7"/>
  <c r="AG228" i="7"/>
  <c r="AB129" i="7"/>
  <c r="AC129" i="7" s="1"/>
  <c r="AA129" i="7"/>
  <c r="BA154" i="3"/>
  <c r="L208" i="3"/>
  <c r="M208" i="3" s="1"/>
  <c r="J209" i="3"/>
  <c r="AV155" i="3"/>
  <c r="AX155" i="3" s="1"/>
  <c r="AW155" i="3"/>
  <c r="T128" i="3"/>
  <c r="V128" i="3" s="1"/>
  <c r="X127" i="3"/>
  <c r="AO126" i="3"/>
  <c r="AP126" i="3"/>
  <c r="AQ126" i="3" s="1"/>
  <c r="AD127" i="3"/>
  <c r="AB217" i="3"/>
  <c r="AC217" i="3" s="1"/>
  <c r="AA218" i="3"/>
  <c r="Y219" i="3"/>
  <c r="AI126" i="3"/>
  <c r="AE127" i="3"/>
  <c r="AJ135" i="7" l="1"/>
  <c r="AM135" i="7" s="1"/>
  <c r="AH247" i="7"/>
  <c r="AI246" i="7"/>
  <c r="AE230" i="7"/>
  <c r="AG229" i="7"/>
  <c r="AD129" i="7"/>
  <c r="Z130" i="7"/>
  <c r="Y130" i="7"/>
  <c r="L209" i="3"/>
  <c r="M209" i="3" s="1"/>
  <c r="J210" i="3"/>
  <c r="AW156" i="3"/>
  <c r="AY155" i="3"/>
  <c r="AZ155" i="3"/>
  <c r="BA155" i="3" s="1"/>
  <c r="W128" i="3"/>
  <c r="S129" i="3" s="1"/>
  <c r="U128" i="3"/>
  <c r="X128" i="3" s="1"/>
  <c r="AN127" i="3"/>
  <c r="AR126" i="3"/>
  <c r="AM127" i="3"/>
  <c r="AF127" i="3"/>
  <c r="AE128" i="3" s="1"/>
  <c r="AG127" i="3"/>
  <c r="AH127" i="3" s="1"/>
  <c r="AB218" i="3"/>
  <c r="AC218" i="3" s="1"/>
  <c r="AA219" i="3"/>
  <c r="Y220" i="3"/>
  <c r="AN135" i="7" l="1"/>
  <c r="AL135" i="7"/>
  <c r="AK136" i="7" s="1"/>
  <c r="AH248" i="7"/>
  <c r="AI247" i="7"/>
  <c r="AE231" i="7"/>
  <c r="AG230" i="7"/>
  <c r="AB130" i="7"/>
  <c r="AC130" i="7"/>
  <c r="AA130" i="7"/>
  <c r="L210" i="3"/>
  <c r="M210" i="3" s="1"/>
  <c r="J211" i="3"/>
  <c r="AV156" i="3"/>
  <c r="T129" i="3"/>
  <c r="V129" i="3" s="1"/>
  <c r="W129" i="3" s="1"/>
  <c r="S130" i="3" s="1"/>
  <c r="AO127" i="3"/>
  <c r="AP127" i="3"/>
  <c r="AQ127" i="3" s="1"/>
  <c r="U129" i="3"/>
  <c r="T130" i="3" s="1"/>
  <c r="AA220" i="3"/>
  <c r="Y221" i="3"/>
  <c r="AB219" i="3"/>
  <c r="AC219" i="3" s="1"/>
  <c r="AD128" i="3"/>
  <c r="AI127" i="3"/>
  <c r="AJ136" i="7" l="1"/>
  <c r="AH249" i="7"/>
  <c r="AI248" i="7"/>
  <c r="AE232" i="7"/>
  <c r="AG231" i="7"/>
  <c r="AD130" i="7"/>
  <c r="Z131" i="7"/>
  <c r="Y131" i="7"/>
  <c r="L211" i="3"/>
  <c r="M211" i="3" s="1"/>
  <c r="J212" i="3"/>
  <c r="AY156" i="3"/>
  <c r="AX156" i="3"/>
  <c r="AZ156" i="3"/>
  <c r="X129" i="3"/>
  <c r="V130" i="3"/>
  <c r="AN128" i="3"/>
  <c r="AR127" i="3"/>
  <c r="AM128" i="3"/>
  <c r="AA221" i="3"/>
  <c r="Y222" i="3"/>
  <c r="AG128" i="3"/>
  <c r="AH128" i="3" s="1"/>
  <c r="AF128" i="3"/>
  <c r="AB220" i="3"/>
  <c r="AC220" i="3" s="1"/>
  <c r="AM136" i="7" l="1"/>
  <c r="AL136" i="7"/>
  <c r="AK137" i="7" s="1"/>
  <c r="AN136" i="7"/>
  <c r="AH250" i="7"/>
  <c r="AI249" i="7"/>
  <c r="AE233" i="7"/>
  <c r="AG232" i="7"/>
  <c r="AB131" i="7"/>
  <c r="AC131" i="7" s="1"/>
  <c r="AA131" i="7"/>
  <c r="BA156" i="3"/>
  <c r="L212" i="3"/>
  <c r="M212" i="3" s="1"/>
  <c r="J213" i="3"/>
  <c r="AV157" i="3"/>
  <c r="AW157" i="3"/>
  <c r="AX157" i="3" s="1"/>
  <c r="AO128" i="3"/>
  <c r="AP128" i="3"/>
  <c r="AQ128" i="3" s="1"/>
  <c r="AD129" i="3"/>
  <c r="AA222" i="3"/>
  <c r="Y223" i="3"/>
  <c r="AB221" i="3"/>
  <c r="AC221" i="3" s="1"/>
  <c r="W130" i="3"/>
  <c r="S131" i="3" s="1"/>
  <c r="U130" i="3"/>
  <c r="AI128" i="3"/>
  <c r="AE129" i="3"/>
  <c r="AJ137" i="7" l="1"/>
  <c r="AH251" i="7"/>
  <c r="AI250" i="7"/>
  <c r="AE234" i="7"/>
  <c r="AG233" i="7"/>
  <c r="AD131" i="7"/>
  <c r="Z132" i="7"/>
  <c r="Y132" i="7"/>
  <c r="L213" i="3"/>
  <c r="M213" i="3" s="1"/>
  <c r="J214" i="3"/>
  <c r="AW158" i="3"/>
  <c r="AY157" i="3"/>
  <c r="AZ157" i="3"/>
  <c r="BA157" i="3" s="1"/>
  <c r="X130" i="3"/>
  <c r="AF129" i="3"/>
  <c r="AE130" i="3" s="1"/>
  <c r="AN129" i="3"/>
  <c r="AR128" i="3"/>
  <c r="AM129" i="3"/>
  <c r="AA223" i="3"/>
  <c r="Y224" i="3"/>
  <c r="AB222" i="3"/>
  <c r="AC222" i="3" s="1"/>
  <c r="AG129" i="3"/>
  <c r="AH129" i="3" s="1"/>
  <c r="T131" i="3"/>
  <c r="V131" i="3" s="1"/>
  <c r="AL137" i="7" l="1"/>
  <c r="AK138" i="7" s="1"/>
  <c r="AM137" i="7"/>
  <c r="AN137" i="7" s="1"/>
  <c r="AI251" i="7"/>
  <c r="AH252" i="7"/>
  <c r="AE235" i="7"/>
  <c r="AG234" i="7"/>
  <c r="AA132" i="7"/>
  <c r="Z133" i="7" s="1"/>
  <c r="AB132" i="7"/>
  <c r="AC132" i="7" s="1"/>
  <c r="L214" i="3"/>
  <c r="M214" i="3" s="1"/>
  <c r="J215" i="3"/>
  <c r="AV158" i="3"/>
  <c r="AO129" i="3"/>
  <c r="AP129" i="3"/>
  <c r="AQ129" i="3" s="1"/>
  <c r="Y225" i="3"/>
  <c r="AA224" i="3"/>
  <c r="U131" i="3"/>
  <c r="AB223" i="3"/>
  <c r="AC223" i="3" s="1"/>
  <c r="W131" i="3"/>
  <c r="S132" i="3" s="1"/>
  <c r="AD130" i="3"/>
  <c r="AI129" i="3"/>
  <c r="AJ138" i="7" l="1"/>
  <c r="AH253" i="7"/>
  <c r="AI252" i="7"/>
  <c r="AG235" i="7"/>
  <c r="AE236" i="7"/>
  <c r="AD132" i="7"/>
  <c r="Y133" i="7"/>
  <c r="L215" i="3"/>
  <c r="M215" i="3" s="1"/>
  <c r="J216" i="3"/>
  <c r="AY158" i="3"/>
  <c r="AX158" i="3"/>
  <c r="AZ158" i="3"/>
  <c r="X131" i="3"/>
  <c r="AN130" i="3"/>
  <c r="AR129" i="3"/>
  <c r="AM130" i="3"/>
  <c r="AB224" i="3"/>
  <c r="AC224" i="3" s="1"/>
  <c r="T132" i="3"/>
  <c r="V132" i="3" s="1"/>
  <c r="AG130" i="3"/>
  <c r="AH130" i="3" s="1"/>
  <c r="AF130" i="3"/>
  <c r="AA225" i="3"/>
  <c r="Y226" i="3"/>
  <c r="AM138" i="7" l="1"/>
  <c r="AL138" i="7"/>
  <c r="AN138" i="7"/>
  <c r="AH254" i="7"/>
  <c r="AI253" i="7"/>
  <c r="AE237" i="7"/>
  <c r="AG236" i="7"/>
  <c r="AB133" i="7"/>
  <c r="AC133" i="7" s="1"/>
  <c r="AA133" i="7"/>
  <c r="BA158" i="3"/>
  <c r="L216" i="3"/>
  <c r="M216" i="3" s="1"/>
  <c r="J217" i="3"/>
  <c r="AV159" i="3"/>
  <c r="AW159" i="3"/>
  <c r="AX159" i="3"/>
  <c r="AO130" i="3"/>
  <c r="AP130" i="3"/>
  <c r="AQ130" i="3" s="1"/>
  <c r="U132" i="3"/>
  <c r="T133" i="3" s="1"/>
  <c r="W132" i="3"/>
  <c r="S133" i="3" s="1"/>
  <c r="AI130" i="3"/>
  <c r="AE131" i="3"/>
  <c r="AA226" i="3"/>
  <c r="Y227" i="3"/>
  <c r="AB225" i="3"/>
  <c r="AC225" i="3" s="1"/>
  <c r="AD131" i="3"/>
  <c r="AK139" i="7" l="1"/>
  <c r="AJ139" i="7"/>
  <c r="AM139" i="7" s="1"/>
  <c r="AH255" i="7"/>
  <c r="AI254" i="7"/>
  <c r="AE238" i="7"/>
  <c r="AG237" i="7"/>
  <c r="AG131" i="3"/>
  <c r="AH131" i="3" s="1"/>
  <c r="AD133" i="7"/>
  <c r="Z134" i="7"/>
  <c r="Y134" i="7"/>
  <c r="L217" i="3"/>
  <c r="M217" i="3" s="1"/>
  <c r="J218" i="3"/>
  <c r="AW160" i="3"/>
  <c r="AY159" i="3"/>
  <c r="AZ159" i="3" s="1"/>
  <c r="BA159" i="3" s="1"/>
  <c r="X132" i="3"/>
  <c r="V133" i="3"/>
  <c r="W133" i="3" s="1"/>
  <c r="S134" i="3" s="1"/>
  <c r="AN131" i="3"/>
  <c r="AR130" i="3"/>
  <c r="AM131" i="3"/>
  <c r="AB226" i="3"/>
  <c r="AC226" i="3" s="1"/>
  <c r="U133" i="3"/>
  <c r="AF131" i="3"/>
  <c r="AA227" i="3"/>
  <c r="Y228" i="3"/>
  <c r="AL139" i="7" l="1"/>
  <c r="AK140" i="7" s="1"/>
  <c r="AN139" i="7"/>
  <c r="AH256" i="7"/>
  <c r="AI255" i="7"/>
  <c r="AE239" i="7"/>
  <c r="AG238" i="7"/>
  <c r="AB134" i="7"/>
  <c r="AC134" i="7" s="1"/>
  <c r="AA134" i="7"/>
  <c r="L218" i="3"/>
  <c r="M218" i="3" s="1"/>
  <c r="J219" i="3"/>
  <c r="AV160" i="3"/>
  <c r="X133" i="3"/>
  <c r="AO131" i="3"/>
  <c r="AP131" i="3"/>
  <c r="AQ131" i="3" s="1"/>
  <c r="AA228" i="3"/>
  <c r="Y229" i="3"/>
  <c r="T134" i="3"/>
  <c r="V134" i="3" s="1"/>
  <c r="AD132" i="3"/>
  <c r="AG132" i="3" s="1"/>
  <c r="AB227" i="3"/>
  <c r="AC227" i="3" s="1"/>
  <c r="AI131" i="3"/>
  <c r="AE132" i="3"/>
  <c r="AJ140" i="7" l="1"/>
  <c r="AH257" i="7"/>
  <c r="AI256" i="7"/>
  <c r="AE240" i="7"/>
  <c r="AG239" i="7"/>
  <c r="AD134" i="7"/>
  <c r="Z135" i="7"/>
  <c r="Y135" i="7"/>
  <c r="L219" i="3"/>
  <c r="M219" i="3" s="1"/>
  <c r="J220" i="3"/>
  <c r="AY160" i="3"/>
  <c r="AX160" i="3"/>
  <c r="AZ160" i="3"/>
  <c r="AN132" i="3"/>
  <c r="AR131" i="3"/>
  <c r="AM132" i="3"/>
  <c r="AF132" i="3"/>
  <c r="AE133" i="3" s="1"/>
  <c r="AB228" i="3"/>
  <c r="AC228" i="3" s="1"/>
  <c r="W134" i="3"/>
  <c r="S135" i="3" s="1"/>
  <c r="U134" i="3"/>
  <c r="AA229" i="3"/>
  <c r="Y230" i="3"/>
  <c r="AH132" i="3"/>
  <c r="AM140" i="7" l="1"/>
  <c r="AL140" i="7"/>
  <c r="AN140" i="7"/>
  <c r="AH258" i="7"/>
  <c r="AI257" i="7"/>
  <c r="AE241" i="7"/>
  <c r="AG240" i="7"/>
  <c r="AB135" i="7"/>
  <c r="AC135" i="7" s="1"/>
  <c r="AA135" i="7"/>
  <c r="BA160" i="3"/>
  <c r="L220" i="3"/>
  <c r="M220" i="3" s="1"/>
  <c r="J221" i="3"/>
  <c r="X134" i="3"/>
  <c r="AV161" i="3"/>
  <c r="AW161" i="3"/>
  <c r="AX161" i="3" s="1"/>
  <c r="AO132" i="3"/>
  <c r="AP132" i="3"/>
  <c r="AQ132" i="3" s="1"/>
  <c r="AD133" i="3"/>
  <c r="AA230" i="3"/>
  <c r="Y231" i="3"/>
  <c r="AB229" i="3"/>
  <c r="AC229" i="3" s="1"/>
  <c r="T135" i="3"/>
  <c r="V135" i="3" s="1"/>
  <c r="AI132" i="3"/>
  <c r="AJ141" i="7" l="1"/>
  <c r="AM141" i="7" s="1"/>
  <c r="AK141" i="7"/>
  <c r="AL141" i="7"/>
  <c r="AK142" i="7" s="1"/>
  <c r="AH259" i="7"/>
  <c r="AI258" i="7"/>
  <c r="AE242" i="7"/>
  <c r="AG241" i="7"/>
  <c r="AD135" i="7"/>
  <c r="Z136" i="7"/>
  <c r="Y136" i="7"/>
  <c r="L221" i="3"/>
  <c r="M221" i="3" s="1"/>
  <c r="J222" i="3"/>
  <c r="AW162" i="3"/>
  <c r="AY161" i="3"/>
  <c r="AZ161" i="3"/>
  <c r="BA161" i="3" s="1"/>
  <c r="AN133" i="3"/>
  <c r="AR132" i="3"/>
  <c r="AM133" i="3"/>
  <c r="AA231" i="3"/>
  <c r="Y232" i="3"/>
  <c r="AB230" i="3"/>
  <c r="AC230" i="3" s="1"/>
  <c r="W135" i="3"/>
  <c r="S136" i="3" s="1"/>
  <c r="U135" i="3"/>
  <c r="AG133" i="3"/>
  <c r="AH133" i="3" s="1"/>
  <c r="AF133" i="3"/>
  <c r="AN141" i="7" l="1"/>
  <c r="AI259" i="7"/>
  <c r="AH260" i="7"/>
  <c r="AE243" i="7"/>
  <c r="AG242" i="7"/>
  <c r="AB136" i="7"/>
  <c r="AC136" i="7" s="1"/>
  <c r="AA136" i="7"/>
  <c r="L222" i="3"/>
  <c r="M222" i="3" s="1"/>
  <c r="J223" i="3"/>
  <c r="AV162" i="3"/>
  <c r="X135" i="3"/>
  <c r="AO133" i="3"/>
  <c r="AP133" i="3"/>
  <c r="AQ133" i="3" s="1"/>
  <c r="T136" i="3"/>
  <c r="V136" i="3" s="1"/>
  <c r="AA232" i="3"/>
  <c r="Y233" i="3"/>
  <c r="AD134" i="3"/>
  <c r="AG134" i="3" s="1"/>
  <c r="AB231" i="3"/>
  <c r="AC231" i="3" s="1"/>
  <c r="AI133" i="3"/>
  <c r="AE134" i="3"/>
  <c r="AJ142" i="7" l="1"/>
  <c r="AH261" i="7"/>
  <c r="AI260" i="7"/>
  <c r="AG243" i="7"/>
  <c r="AE244" i="7"/>
  <c r="AD136" i="7"/>
  <c r="Z137" i="7"/>
  <c r="Y137" i="7"/>
  <c r="L223" i="3"/>
  <c r="M223" i="3" s="1"/>
  <c r="J224" i="3"/>
  <c r="AY162" i="3"/>
  <c r="AX162" i="3"/>
  <c r="AZ162" i="3"/>
  <c r="AN134" i="3"/>
  <c r="AR133" i="3"/>
  <c r="AM134" i="3"/>
  <c r="W136" i="3"/>
  <c r="S137" i="3" s="1"/>
  <c r="AF134" i="3"/>
  <c r="AE135" i="3" s="1"/>
  <c r="AB232" i="3"/>
  <c r="AC232" i="3" s="1"/>
  <c r="U136" i="3"/>
  <c r="AH134" i="3"/>
  <c r="AA233" i="3"/>
  <c r="Y234" i="3"/>
  <c r="AL142" i="7" l="1"/>
  <c r="AK143" i="7" s="1"/>
  <c r="AM142" i="7"/>
  <c r="AN142" i="7"/>
  <c r="AH262" i="7"/>
  <c r="AI261" i="7"/>
  <c r="AE245" i="7"/>
  <c r="AG244" i="7"/>
  <c r="AA137" i="7"/>
  <c r="Z138" i="7" s="1"/>
  <c r="AB137" i="7"/>
  <c r="AC137" i="7" s="1"/>
  <c r="BA162" i="3"/>
  <c r="L224" i="3"/>
  <c r="M224" i="3" s="1"/>
  <c r="J225" i="3"/>
  <c r="X136" i="3"/>
  <c r="AV163" i="3"/>
  <c r="AW163" i="3"/>
  <c r="AX163" i="3" s="1"/>
  <c r="AI134" i="3"/>
  <c r="AO134" i="3"/>
  <c r="AP134" i="3"/>
  <c r="AQ134" i="3" s="1"/>
  <c r="T137" i="3"/>
  <c r="V137" i="3" s="1"/>
  <c r="AB233" i="3"/>
  <c r="AC233" i="3" s="1"/>
  <c r="AA234" i="3"/>
  <c r="Y235" i="3"/>
  <c r="AD135" i="3"/>
  <c r="AD137" i="7" l="1"/>
  <c r="AJ143" i="7"/>
  <c r="AM143" i="7" s="1"/>
  <c r="AH263" i="7"/>
  <c r="AI262" i="7"/>
  <c r="AE246" i="7"/>
  <c r="AG245" i="7"/>
  <c r="Y138" i="7"/>
  <c r="L225" i="3"/>
  <c r="M225" i="3" s="1"/>
  <c r="J226" i="3"/>
  <c r="AW164" i="3"/>
  <c r="AY163" i="3"/>
  <c r="AZ163" i="3"/>
  <c r="BA163" i="3" s="1"/>
  <c r="U137" i="3"/>
  <c r="T138" i="3" s="1"/>
  <c r="AN135" i="3"/>
  <c r="AR134" i="3"/>
  <c r="AM135" i="3"/>
  <c r="AB234" i="3"/>
  <c r="AC234" i="3" s="1"/>
  <c r="W137" i="3"/>
  <c r="AG135" i="3"/>
  <c r="AH135" i="3" s="1"/>
  <c r="AF135" i="3"/>
  <c r="AA235" i="3"/>
  <c r="Y236" i="3"/>
  <c r="AL143" i="7" l="1"/>
  <c r="AK144" i="7" s="1"/>
  <c r="AN143" i="7"/>
  <c r="AH264" i="7"/>
  <c r="AI263" i="7"/>
  <c r="AE247" i="7"/>
  <c r="AG246" i="7"/>
  <c r="AB138" i="7"/>
  <c r="AC138" i="7" s="1"/>
  <c r="AA138" i="7"/>
  <c r="L226" i="3"/>
  <c r="M226" i="3" s="1"/>
  <c r="J227" i="3"/>
  <c r="AV164" i="3"/>
  <c r="X137" i="3"/>
  <c r="S138" i="3"/>
  <c r="V138" i="3" s="1"/>
  <c r="AO135" i="3"/>
  <c r="AP135" i="3"/>
  <c r="AQ135" i="3" s="1"/>
  <c r="AA236" i="3"/>
  <c r="Y237" i="3"/>
  <c r="AB235" i="3"/>
  <c r="AC235" i="3" s="1"/>
  <c r="AD136" i="3"/>
  <c r="AG136" i="3" s="1"/>
  <c r="AI135" i="3"/>
  <c r="AE136" i="3"/>
  <c r="AJ144" i="7" l="1"/>
  <c r="AH265" i="7"/>
  <c r="AI264" i="7"/>
  <c r="AE248" i="7"/>
  <c r="AG247" i="7"/>
  <c r="AD138" i="7"/>
  <c r="Z139" i="7"/>
  <c r="Y139" i="7"/>
  <c r="L227" i="3"/>
  <c r="M227" i="3" s="1"/>
  <c r="J228" i="3"/>
  <c r="AY164" i="3"/>
  <c r="AX164" i="3"/>
  <c r="AZ164" i="3"/>
  <c r="AF136" i="3"/>
  <c r="AE137" i="3" s="1"/>
  <c r="AN136" i="3"/>
  <c r="AR135" i="3"/>
  <c r="AM136" i="3"/>
  <c r="AA237" i="3"/>
  <c r="Y238" i="3"/>
  <c r="AB236" i="3"/>
  <c r="AC236" i="3" s="1"/>
  <c r="W138" i="3"/>
  <c r="S139" i="3" s="1"/>
  <c r="U138" i="3"/>
  <c r="AH136" i="3"/>
  <c r="AL144" i="7" l="1"/>
  <c r="AK145" i="7" s="1"/>
  <c r="AM144" i="7"/>
  <c r="AN144" i="7"/>
  <c r="AH266" i="7"/>
  <c r="AI265" i="7"/>
  <c r="AE249" i="7"/>
  <c r="AG248" i="7"/>
  <c r="AB139" i="7"/>
  <c r="AC139" i="7" s="1"/>
  <c r="Y140" i="7" s="1"/>
  <c r="AA139" i="7"/>
  <c r="BA164" i="3"/>
  <c r="L228" i="3"/>
  <c r="M228" i="3" s="1"/>
  <c r="J229" i="3"/>
  <c r="X138" i="3"/>
  <c r="AW165" i="3"/>
  <c r="AV165" i="3"/>
  <c r="AY165" i="3" s="1"/>
  <c r="AO136" i="3"/>
  <c r="AP136" i="3"/>
  <c r="AQ136" i="3" s="1"/>
  <c r="AA238" i="3"/>
  <c r="Y239" i="3"/>
  <c r="AB237" i="3"/>
  <c r="AC237" i="3" s="1"/>
  <c r="AD137" i="3"/>
  <c r="T139" i="3"/>
  <c r="V139" i="3" s="1"/>
  <c r="AI136" i="3"/>
  <c r="AJ145" i="7" l="1"/>
  <c r="AH267" i="7"/>
  <c r="AI266" i="7"/>
  <c r="AE250" i="7"/>
  <c r="AG249" i="7"/>
  <c r="AD139" i="7"/>
  <c r="Z140" i="7"/>
  <c r="AA140" i="7" s="1"/>
  <c r="Z141" i="7" s="1"/>
  <c r="L229" i="3"/>
  <c r="M229" i="3" s="1"/>
  <c r="J230" i="3"/>
  <c r="AZ165" i="3"/>
  <c r="AX165" i="3"/>
  <c r="AN137" i="3"/>
  <c r="AR136" i="3"/>
  <c r="AM137" i="3"/>
  <c r="AG137" i="3"/>
  <c r="AH137" i="3" s="1"/>
  <c r="AF137" i="3"/>
  <c r="W139" i="3"/>
  <c r="S140" i="3" s="1"/>
  <c r="U139" i="3"/>
  <c r="AA239" i="3"/>
  <c r="Y240" i="3"/>
  <c r="AB238" i="3"/>
  <c r="AC238" i="3" s="1"/>
  <c r="AM145" i="7" l="1"/>
  <c r="AL145" i="7"/>
  <c r="AK146" i="7" s="1"/>
  <c r="AN145" i="7"/>
  <c r="AI267" i="7"/>
  <c r="AH268" i="7"/>
  <c r="AE251" i="7"/>
  <c r="AG250" i="7"/>
  <c r="AB140" i="7"/>
  <c r="AC140" i="7" s="1"/>
  <c r="AD140" i="7" s="1"/>
  <c r="BA165" i="3"/>
  <c r="L230" i="3"/>
  <c r="M230" i="3" s="1"/>
  <c r="J231" i="3"/>
  <c r="X139" i="3"/>
  <c r="AW166" i="3"/>
  <c r="AV166" i="3"/>
  <c r="AY166" i="3" s="1"/>
  <c r="AO137" i="3"/>
  <c r="AP137" i="3"/>
  <c r="AQ137" i="3" s="1"/>
  <c r="T140" i="3"/>
  <c r="V140" i="3" s="1"/>
  <c r="AI137" i="3"/>
  <c r="AE138" i="3"/>
  <c r="AB239" i="3"/>
  <c r="AC239" i="3" s="1"/>
  <c r="AD138" i="3"/>
  <c r="AG138" i="3" s="1"/>
  <c r="AA240" i="3"/>
  <c r="Y241" i="3"/>
  <c r="AJ146" i="7" l="1"/>
  <c r="AH269" i="7"/>
  <c r="AI268" i="7"/>
  <c r="AE252" i="7"/>
  <c r="AG251" i="7"/>
  <c r="Y141" i="7"/>
  <c r="L231" i="3"/>
  <c r="M231" i="3" s="1"/>
  <c r="J232" i="3"/>
  <c r="AZ166" i="3"/>
  <c r="AX166" i="3"/>
  <c r="BA166" i="3" s="1"/>
  <c r="AN138" i="3"/>
  <c r="AR137" i="3"/>
  <c r="AM138" i="3"/>
  <c r="AA241" i="3"/>
  <c r="Y242" i="3"/>
  <c r="AB240" i="3"/>
  <c r="AC240" i="3" s="1"/>
  <c r="U140" i="3"/>
  <c r="AH138" i="3"/>
  <c r="W140" i="3"/>
  <c r="S141" i="3" s="1"/>
  <c r="AF138" i="3"/>
  <c r="AM146" i="7" l="1"/>
  <c r="AL146" i="7"/>
  <c r="AK147" i="7" s="1"/>
  <c r="AN146" i="7"/>
  <c r="AH270" i="7"/>
  <c r="AI269" i="7"/>
  <c r="AE253" i="7"/>
  <c r="AG252" i="7"/>
  <c r="AB141" i="7"/>
  <c r="AC141" i="7" s="1"/>
  <c r="AA141" i="7"/>
  <c r="L232" i="3"/>
  <c r="M232" i="3" s="1"/>
  <c r="J233" i="3"/>
  <c r="X140" i="3"/>
  <c r="AW167" i="3"/>
  <c r="AV167" i="3"/>
  <c r="AY167" i="3" s="1"/>
  <c r="AO138" i="3"/>
  <c r="AP138" i="3"/>
  <c r="AQ138" i="3" s="1"/>
  <c r="AB241" i="3"/>
  <c r="AC241" i="3" s="1"/>
  <c r="T141" i="3"/>
  <c r="V141" i="3" s="1"/>
  <c r="AA242" i="3"/>
  <c r="Y243" i="3"/>
  <c r="AI138" i="3"/>
  <c r="AE139" i="3"/>
  <c r="AD139" i="3"/>
  <c r="AG139" i="3" s="1"/>
  <c r="AJ147" i="7" l="1"/>
  <c r="AH271" i="7"/>
  <c r="AI270" i="7"/>
  <c r="AE254" i="7"/>
  <c r="AG253" i="7"/>
  <c r="AD141" i="7"/>
  <c r="Z142" i="7"/>
  <c r="Y142" i="7"/>
  <c r="L233" i="3"/>
  <c r="M233" i="3" s="1"/>
  <c r="J234" i="3"/>
  <c r="AZ167" i="3"/>
  <c r="AX167" i="3"/>
  <c r="BA167" i="3" s="1"/>
  <c r="AN139" i="3"/>
  <c r="AR138" i="3"/>
  <c r="AM139" i="3"/>
  <c r="AB242" i="3"/>
  <c r="AC242" i="3" s="1"/>
  <c r="AH139" i="3"/>
  <c r="W141" i="3"/>
  <c r="S142" i="3" s="1"/>
  <c r="V142" i="3" s="1"/>
  <c r="U141" i="3"/>
  <c r="AF139" i="3"/>
  <c r="AA243" i="3"/>
  <c r="Y244" i="3"/>
  <c r="AM147" i="7" l="1"/>
  <c r="AL147" i="7"/>
  <c r="AK148" i="7" s="1"/>
  <c r="AN147" i="7"/>
  <c r="AH272" i="7"/>
  <c r="AI271" i="7"/>
  <c r="AE255" i="7"/>
  <c r="AG254" i="7"/>
  <c r="AB142" i="7"/>
  <c r="AC142" i="7" s="1"/>
  <c r="AA142" i="7"/>
  <c r="L234" i="3"/>
  <c r="M234" i="3" s="1"/>
  <c r="J235" i="3"/>
  <c r="X141" i="3"/>
  <c r="AW168" i="3"/>
  <c r="AV168" i="3"/>
  <c r="AY168" i="3" s="1"/>
  <c r="AO139" i="3"/>
  <c r="AP139" i="3"/>
  <c r="AQ139" i="3" s="1"/>
  <c r="T142" i="3"/>
  <c r="AD140" i="3"/>
  <c r="AG140" i="3" s="1"/>
  <c r="AA244" i="3"/>
  <c r="Y245" i="3"/>
  <c r="AB243" i="3"/>
  <c r="AC243" i="3" s="1"/>
  <c r="AI139" i="3"/>
  <c r="AE140" i="3"/>
  <c r="AJ148" i="7" l="1"/>
  <c r="AH273" i="7"/>
  <c r="AI272" i="7"/>
  <c r="AE256" i="7"/>
  <c r="AG255" i="7"/>
  <c r="AD142" i="7"/>
  <c r="Z143" i="7"/>
  <c r="Y143" i="7"/>
  <c r="L235" i="3"/>
  <c r="M235" i="3" s="1"/>
  <c r="J236" i="3"/>
  <c r="AZ168" i="3"/>
  <c r="AX168" i="3"/>
  <c r="BA168" i="3" s="1"/>
  <c r="W142" i="3"/>
  <c r="S143" i="3" s="1"/>
  <c r="V143" i="3" s="1"/>
  <c r="AN140" i="3"/>
  <c r="AR139" i="3"/>
  <c r="AM140" i="3"/>
  <c r="U142" i="3"/>
  <c r="AF140" i="3"/>
  <c r="AE141" i="3"/>
  <c r="AA245" i="3"/>
  <c r="Y246" i="3"/>
  <c r="AB244" i="3"/>
  <c r="AC244" i="3" s="1"/>
  <c r="AH140" i="3"/>
  <c r="AM148" i="7" l="1"/>
  <c r="AL148" i="7"/>
  <c r="AK149" i="7" s="1"/>
  <c r="AN148" i="7"/>
  <c r="AH274" i="7"/>
  <c r="AI273" i="7"/>
  <c r="AE257" i="7"/>
  <c r="AG256" i="7"/>
  <c r="AA143" i="7"/>
  <c r="Z144" i="7" s="1"/>
  <c r="AB143" i="7"/>
  <c r="AC143" i="7" s="1"/>
  <c r="L236" i="3"/>
  <c r="M236" i="3" s="1"/>
  <c r="J237" i="3"/>
  <c r="AW169" i="3"/>
  <c r="AV169" i="3"/>
  <c r="AY169" i="3" s="1"/>
  <c r="T143" i="3"/>
  <c r="X142" i="3"/>
  <c r="AO140" i="3"/>
  <c r="AP140" i="3"/>
  <c r="AQ140" i="3" s="1"/>
  <c r="AA246" i="3"/>
  <c r="Y247" i="3"/>
  <c r="AD141" i="3"/>
  <c r="AI140" i="3"/>
  <c r="AB245" i="3"/>
  <c r="AC245" i="3" s="1"/>
  <c r="W143" i="3"/>
  <c r="S144" i="3" s="1"/>
  <c r="V144" i="3" s="1"/>
  <c r="U143" i="3"/>
  <c r="AJ149" i="7" l="1"/>
  <c r="AH275" i="7"/>
  <c r="AI274" i="7"/>
  <c r="AE258" i="7"/>
  <c r="AG257" i="7"/>
  <c r="AD143" i="7"/>
  <c r="Y144" i="7"/>
  <c r="L237" i="3"/>
  <c r="M237" i="3" s="1"/>
  <c r="J238" i="3"/>
  <c r="AX169" i="3"/>
  <c r="AZ169" i="3"/>
  <c r="X143" i="3"/>
  <c r="AN141" i="3"/>
  <c r="AR140" i="3"/>
  <c r="AM141" i="3"/>
  <c r="AB246" i="3"/>
  <c r="AC246" i="3" s="1"/>
  <c r="AG141" i="3"/>
  <c r="AH141" i="3" s="1"/>
  <c r="AF141" i="3"/>
  <c r="AA247" i="3"/>
  <c r="Y248" i="3"/>
  <c r="T144" i="3"/>
  <c r="AM149" i="7" l="1"/>
  <c r="AL149" i="7"/>
  <c r="AK150" i="7" s="1"/>
  <c r="AN149" i="7"/>
  <c r="AI275" i="7"/>
  <c r="AH276" i="7"/>
  <c r="AE259" i="7"/>
  <c r="AG258" i="7"/>
  <c r="AB144" i="7"/>
  <c r="AC144" i="7" s="1"/>
  <c r="AA144" i="7"/>
  <c r="BA169" i="3"/>
  <c r="L238" i="3"/>
  <c r="M238" i="3" s="1"/>
  <c r="J239" i="3"/>
  <c r="AV170" i="3"/>
  <c r="AW170" i="3"/>
  <c r="AX170" i="3" s="1"/>
  <c r="AO141" i="3"/>
  <c r="AP141" i="3"/>
  <c r="AQ141" i="3" s="1"/>
  <c r="W144" i="3"/>
  <c r="S145" i="3" s="1"/>
  <c r="V145" i="3" s="1"/>
  <c r="U144" i="3"/>
  <c r="AA248" i="3"/>
  <c r="Y249" i="3"/>
  <c r="AB247" i="3"/>
  <c r="AC247" i="3" s="1"/>
  <c r="AD142" i="3"/>
  <c r="AG142" i="3" s="1"/>
  <c r="AI141" i="3"/>
  <c r="AE142" i="3"/>
  <c r="AJ150" i="7" l="1"/>
  <c r="AM150" i="7" s="1"/>
  <c r="AH277" i="7"/>
  <c r="AI276" i="7"/>
  <c r="AG259" i="7"/>
  <c r="AE260" i="7"/>
  <c r="AD144" i="7"/>
  <c r="Z145" i="7"/>
  <c r="Y145" i="7"/>
  <c r="X144" i="3"/>
  <c r="AY170" i="3"/>
  <c r="L239" i="3"/>
  <c r="M239" i="3" s="1"/>
  <c r="J240" i="3"/>
  <c r="AW171" i="3"/>
  <c r="AZ170" i="3"/>
  <c r="BA170" i="3" s="1"/>
  <c r="AN142" i="3"/>
  <c r="AR141" i="3"/>
  <c r="AM142" i="3"/>
  <c r="AF142" i="3"/>
  <c r="AE143" i="3" s="1"/>
  <c r="AA249" i="3"/>
  <c r="Y250" i="3"/>
  <c r="AB248" i="3"/>
  <c r="AC248" i="3" s="1"/>
  <c r="T145" i="3"/>
  <c r="W145" i="3" s="1"/>
  <c r="S146" i="3" s="1"/>
  <c r="V146" i="3" s="1"/>
  <c r="AH142" i="3"/>
  <c r="AN150" i="7" l="1"/>
  <c r="AL150" i="7"/>
  <c r="AK151" i="7" s="1"/>
  <c r="AH278" i="7"/>
  <c r="AI277" i="7"/>
  <c r="AE261" i="7"/>
  <c r="AG260" i="7"/>
  <c r="AB145" i="7"/>
  <c r="AC145" i="7"/>
  <c r="AA145" i="7"/>
  <c r="L240" i="3"/>
  <c r="M240" i="3" s="1"/>
  <c r="J241" i="3"/>
  <c r="AV171" i="3"/>
  <c r="AO142" i="3"/>
  <c r="AP142" i="3"/>
  <c r="AQ142" i="3" s="1"/>
  <c r="U145" i="3"/>
  <c r="X145" i="3" s="1"/>
  <c r="AD143" i="3"/>
  <c r="AB249" i="3"/>
  <c r="AC249" i="3" s="1"/>
  <c r="AA250" i="3"/>
  <c r="Y251" i="3"/>
  <c r="AI142" i="3"/>
  <c r="AJ151" i="7" l="1"/>
  <c r="AM151" i="7" s="1"/>
  <c r="AH279" i="7"/>
  <c r="AI278" i="7"/>
  <c r="AE262" i="7"/>
  <c r="AG261" i="7"/>
  <c r="AD145" i="7"/>
  <c r="Z146" i="7"/>
  <c r="Y146" i="7"/>
  <c r="L241" i="3"/>
  <c r="M241" i="3" s="1"/>
  <c r="J242" i="3"/>
  <c r="AY171" i="3"/>
  <c r="AX171" i="3"/>
  <c r="BA171" i="3" s="1"/>
  <c r="AZ171" i="3"/>
  <c r="T146" i="3"/>
  <c r="W146" i="3" s="1"/>
  <c r="S147" i="3" s="1"/>
  <c r="V147" i="3" s="1"/>
  <c r="AN143" i="3"/>
  <c r="AR142" i="3"/>
  <c r="AM143" i="3"/>
  <c r="AA251" i="3"/>
  <c r="Y252" i="3"/>
  <c r="AB250" i="3"/>
  <c r="AC250" i="3" s="1"/>
  <c r="AG143" i="3"/>
  <c r="AH143" i="3" s="1"/>
  <c r="AF143" i="3"/>
  <c r="AN151" i="7" l="1"/>
  <c r="AL151" i="7"/>
  <c r="AK152" i="7" s="1"/>
  <c r="AH280" i="7"/>
  <c r="AI279" i="7"/>
  <c r="AE263" i="7"/>
  <c r="AG262" i="7"/>
  <c r="AA146" i="7"/>
  <c r="Z147" i="7" s="1"/>
  <c r="AB146" i="7"/>
  <c r="AC146" i="7" s="1"/>
  <c r="AD146" i="7" s="1"/>
  <c r="L242" i="3"/>
  <c r="M242" i="3" s="1"/>
  <c r="J243" i="3"/>
  <c r="U146" i="3"/>
  <c r="T147" i="3" s="1"/>
  <c r="AV172" i="3"/>
  <c r="AW172" i="3"/>
  <c r="AX172" i="3" s="1"/>
  <c r="X146" i="3"/>
  <c r="AO143" i="3"/>
  <c r="AP143" i="3"/>
  <c r="AQ143" i="3" s="1"/>
  <c r="AA252" i="3"/>
  <c r="Y253" i="3"/>
  <c r="AD144" i="3"/>
  <c r="AG144" i="3" s="1"/>
  <c r="AB251" i="3"/>
  <c r="AC251" i="3" s="1"/>
  <c r="AI143" i="3"/>
  <c r="AE144" i="3"/>
  <c r="AJ152" i="7" l="1"/>
  <c r="AH281" i="7"/>
  <c r="AI280" i="7"/>
  <c r="AE264" i="7"/>
  <c r="AG263" i="7"/>
  <c r="Y147" i="7"/>
  <c r="L243" i="3"/>
  <c r="M243" i="3" s="1"/>
  <c r="J244" i="3"/>
  <c r="AW173" i="3"/>
  <c r="AY172" i="3"/>
  <c r="AZ172" i="3" s="1"/>
  <c r="BA172" i="3" s="1"/>
  <c r="AN144" i="3"/>
  <c r="AR143" i="3"/>
  <c r="AM144" i="3"/>
  <c r="AF144" i="3"/>
  <c r="AE145" i="3" s="1"/>
  <c r="W147" i="3"/>
  <c r="S148" i="3" s="1"/>
  <c r="V148" i="3" s="1"/>
  <c r="AB252" i="3"/>
  <c r="AC252" i="3" s="1"/>
  <c r="U147" i="3"/>
  <c r="AH144" i="3"/>
  <c r="AA253" i="3"/>
  <c r="Y254" i="3"/>
  <c r="AM152" i="7" l="1"/>
  <c r="AL152" i="7"/>
  <c r="AK153" i="7" s="1"/>
  <c r="AN152" i="7"/>
  <c r="AH282" i="7"/>
  <c r="AI281" i="7"/>
  <c r="AE265" i="7"/>
  <c r="AG264" i="7"/>
  <c r="AB147" i="7"/>
  <c r="AC147" i="7" s="1"/>
  <c r="AA147" i="7"/>
  <c r="L244" i="3"/>
  <c r="M244" i="3" s="1"/>
  <c r="J245" i="3"/>
  <c r="X147" i="3"/>
  <c r="AV173" i="3"/>
  <c r="AO144" i="3"/>
  <c r="AP144" i="3"/>
  <c r="AQ144" i="3" s="1"/>
  <c r="AA254" i="3"/>
  <c r="Y255" i="3"/>
  <c r="AB253" i="3"/>
  <c r="AC253" i="3" s="1"/>
  <c r="AD145" i="3"/>
  <c r="AI144" i="3"/>
  <c r="T148" i="3"/>
  <c r="U148" i="3" s="1"/>
  <c r="AJ153" i="7" l="1"/>
  <c r="AM153" i="7" s="1"/>
  <c r="AH283" i="7"/>
  <c r="AI282" i="7"/>
  <c r="AE266" i="7"/>
  <c r="AG265" i="7"/>
  <c r="AD147" i="7"/>
  <c r="Z148" i="7"/>
  <c r="Y148" i="7"/>
  <c r="L245" i="3"/>
  <c r="M245" i="3" s="1"/>
  <c r="J246" i="3"/>
  <c r="AY173" i="3"/>
  <c r="AX173" i="3"/>
  <c r="AZ173" i="3"/>
  <c r="AN145" i="3"/>
  <c r="AR144" i="3"/>
  <c r="AM145" i="3"/>
  <c r="W148" i="3"/>
  <c r="S149" i="3" s="1"/>
  <c r="V149" i="3" s="1"/>
  <c r="T149" i="3"/>
  <c r="AA255" i="3"/>
  <c r="Y256" i="3"/>
  <c r="AG145" i="3"/>
  <c r="AH145" i="3" s="1"/>
  <c r="AF145" i="3"/>
  <c r="AB254" i="3"/>
  <c r="AC254" i="3" s="1"/>
  <c r="AN153" i="7" l="1"/>
  <c r="AL153" i="7"/>
  <c r="AK154" i="7" s="1"/>
  <c r="AA148" i="7"/>
  <c r="Z149" i="7" s="1"/>
  <c r="AI283" i="7"/>
  <c r="AH284" i="7"/>
  <c r="AE267" i="7"/>
  <c r="AG266" i="7"/>
  <c r="AB148" i="7"/>
  <c r="AC148" i="7" s="1"/>
  <c r="AD148" i="7" s="1"/>
  <c r="BA173" i="3"/>
  <c r="L246" i="3"/>
  <c r="M246" i="3" s="1"/>
  <c r="J247" i="3"/>
  <c r="AV174" i="3"/>
  <c r="AW174" i="3"/>
  <c r="AX174" i="3" s="1"/>
  <c r="X148" i="3"/>
  <c r="AO145" i="3"/>
  <c r="AP145" i="3"/>
  <c r="AQ145" i="3" s="1"/>
  <c r="AN146" i="3"/>
  <c r="U149" i="3"/>
  <c r="AB255" i="3"/>
  <c r="AC255" i="3" s="1"/>
  <c r="W149" i="3"/>
  <c r="S150" i="3" s="1"/>
  <c r="V150" i="3" s="1"/>
  <c r="AI145" i="3"/>
  <c r="AE146" i="3"/>
  <c r="AD146" i="3"/>
  <c r="AG146" i="3" s="1"/>
  <c r="AA256" i="3"/>
  <c r="Y257" i="3"/>
  <c r="AJ154" i="7" l="1"/>
  <c r="AH285" i="7"/>
  <c r="AI284" i="7"/>
  <c r="AG267" i="7"/>
  <c r="AE268" i="7"/>
  <c r="Y149" i="7"/>
  <c r="L247" i="3"/>
  <c r="M247" i="3" s="1"/>
  <c r="J248" i="3"/>
  <c r="AW175" i="3"/>
  <c r="AY174" i="3"/>
  <c r="AZ174" i="3"/>
  <c r="BA174" i="3" s="1"/>
  <c r="X149" i="3"/>
  <c r="AR145" i="3"/>
  <c r="AM146" i="3"/>
  <c r="AF146" i="3"/>
  <c r="AE147" i="3" s="1"/>
  <c r="AB256" i="3"/>
  <c r="AC256" i="3" s="1"/>
  <c r="AA257" i="3"/>
  <c r="Y258" i="3"/>
  <c r="T150" i="3"/>
  <c r="AH146" i="3"/>
  <c r="AM154" i="7" l="1"/>
  <c r="AL154" i="7"/>
  <c r="AK155" i="7" s="1"/>
  <c r="AN154" i="7"/>
  <c r="AH286" i="7"/>
  <c r="AI285" i="7"/>
  <c r="AE269" i="7"/>
  <c r="AG268" i="7"/>
  <c r="AB149" i="7"/>
  <c r="AC149" i="7" s="1"/>
  <c r="AA149" i="7"/>
  <c r="L248" i="3"/>
  <c r="M248" i="3" s="1"/>
  <c r="J249" i="3"/>
  <c r="AV175" i="3"/>
  <c r="AO146" i="3"/>
  <c r="AP146" i="3"/>
  <c r="AQ146" i="3" s="1"/>
  <c r="U150" i="3"/>
  <c r="W150" i="3"/>
  <c r="AD147" i="3"/>
  <c r="AB257" i="3"/>
  <c r="AC257" i="3" s="1"/>
  <c r="AA258" i="3"/>
  <c r="Y259" i="3"/>
  <c r="AI146" i="3"/>
  <c r="AJ155" i="7" l="1"/>
  <c r="AL155" i="7" s="1"/>
  <c r="AK156" i="7" s="1"/>
  <c r="AH287" i="7"/>
  <c r="AI286" i="7"/>
  <c r="AE270" i="7"/>
  <c r="AG269" i="7"/>
  <c r="AD149" i="7"/>
  <c r="Z150" i="7"/>
  <c r="Y150" i="7"/>
  <c r="AB150" i="7" s="1"/>
  <c r="L249" i="3"/>
  <c r="M249" i="3" s="1"/>
  <c r="J250" i="3"/>
  <c r="AY175" i="3"/>
  <c r="AX175" i="3"/>
  <c r="AZ175" i="3"/>
  <c r="T151" i="3"/>
  <c r="X150" i="3"/>
  <c r="S151" i="3"/>
  <c r="V151" i="3" s="1"/>
  <c r="AN147" i="3"/>
  <c r="AR146" i="3"/>
  <c r="AM147" i="3"/>
  <c r="AB258" i="3"/>
  <c r="AC258" i="3" s="1"/>
  <c r="AA259" i="3"/>
  <c r="Y260" i="3"/>
  <c r="AG147" i="3"/>
  <c r="AH147" i="3" s="1"/>
  <c r="AF147" i="3"/>
  <c r="AM155" i="7" l="1"/>
  <c r="AN155" i="7" s="1"/>
  <c r="AH288" i="7"/>
  <c r="AI287" i="7"/>
  <c r="AE271" i="7"/>
  <c r="AG270" i="7"/>
  <c r="AC150" i="7"/>
  <c r="AA150" i="7"/>
  <c r="BA175" i="3"/>
  <c r="L250" i="3"/>
  <c r="M250" i="3" s="1"/>
  <c r="J251" i="3"/>
  <c r="U151" i="3"/>
  <c r="AV176" i="3"/>
  <c r="AY176" i="3" s="1"/>
  <c r="AW176" i="3"/>
  <c r="T152" i="3"/>
  <c r="W151" i="3"/>
  <c r="S152" i="3" s="1"/>
  <c r="AO147" i="3"/>
  <c r="AP147" i="3"/>
  <c r="AQ147" i="3" s="1"/>
  <c r="AD148" i="3"/>
  <c r="AG148" i="3" s="1"/>
  <c r="AI147" i="3"/>
  <c r="AE148" i="3"/>
  <c r="AA260" i="3"/>
  <c r="Y261" i="3"/>
  <c r="AB259" i="3"/>
  <c r="AC259" i="3" s="1"/>
  <c r="AJ156" i="7" l="1"/>
  <c r="AH289" i="7"/>
  <c r="AI288" i="7"/>
  <c r="AE272" i="7"/>
  <c r="AG271" i="7"/>
  <c r="AD150" i="7"/>
  <c r="Z151" i="7"/>
  <c r="Y151" i="7"/>
  <c r="AX176" i="3"/>
  <c r="V152" i="3"/>
  <c r="L251" i="3"/>
  <c r="M251" i="3" s="1"/>
  <c r="J252" i="3"/>
  <c r="AW177" i="3"/>
  <c r="AZ176" i="3"/>
  <c r="X151" i="3"/>
  <c r="AN148" i="3"/>
  <c r="AR147" i="3"/>
  <c r="AM148" i="3"/>
  <c r="AF148" i="3"/>
  <c r="AE149" i="3" s="1"/>
  <c r="AH148" i="3"/>
  <c r="W152" i="3"/>
  <c r="S153" i="3" s="1"/>
  <c r="U152" i="3"/>
  <c r="AA261" i="3"/>
  <c r="Y262" i="3"/>
  <c r="AB260" i="3"/>
  <c r="AC260" i="3" s="1"/>
  <c r="AL156" i="7" l="1"/>
  <c r="AK157" i="7" s="1"/>
  <c r="AM156" i="7"/>
  <c r="AN156" i="7"/>
  <c r="AH290" i="7"/>
  <c r="AI289" i="7"/>
  <c r="AE273" i="7"/>
  <c r="AG272" i="7"/>
  <c r="AB151" i="7"/>
  <c r="AC151" i="7" s="1"/>
  <c r="AA151" i="7"/>
  <c r="BA176" i="3"/>
  <c r="L252" i="3"/>
  <c r="M252" i="3" s="1"/>
  <c r="J253" i="3"/>
  <c r="AV177" i="3"/>
  <c r="X152" i="3"/>
  <c r="AO148" i="3"/>
  <c r="AP148" i="3"/>
  <c r="AQ148" i="3" s="1"/>
  <c r="T153" i="3"/>
  <c r="V153" i="3" s="1"/>
  <c r="AD149" i="3"/>
  <c r="AI148" i="3"/>
  <c r="AA262" i="3"/>
  <c r="Y263" i="3"/>
  <c r="AB261" i="3"/>
  <c r="AC261" i="3" s="1"/>
  <c r="AJ157" i="7" l="1"/>
  <c r="AM157" i="7" s="1"/>
  <c r="AH291" i="7"/>
  <c r="AI290" i="7"/>
  <c r="AE274" i="7"/>
  <c r="AG273" i="7"/>
  <c r="AD151" i="7"/>
  <c r="Z152" i="7"/>
  <c r="Y152" i="7"/>
  <c r="L253" i="3"/>
  <c r="M253" i="3" s="1"/>
  <c r="J254" i="3"/>
  <c r="AY177" i="3"/>
  <c r="AX177" i="3"/>
  <c r="AZ177" i="3"/>
  <c r="AN149" i="3"/>
  <c r="AR148" i="3"/>
  <c r="AM149" i="3"/>
  <c r="W153" i="3"/>
  <c r="S154" i="3" s="1"/>
  <c r="U153" i="3"/>
  <c r="X153" i="3" s="1"/>
  <c r="AA263" i="3"/>
  <c r="Y264" i="3"/>
  <c r="AB262" i="3"/>
  <c r="AC262" i="3" s="1"/>
  <c r="AG149" i="3"/>
  <c r="AH149" i="3" s="1"/>
  <c r="AF149" i="3"/>
  <c r="AL157" i="7" l="1"/>
  <c r="AN157" i="7"/>
  <c r="AH292" i="7"/>
  <c r="AI291" i="7"/>
  <c r="AE275" i="7"/>
  <c r="AG274" i="7"/>
  <c r="AA152" i="7"/>
  <c r="Z153" i="7" s="1"/>
  <c r="AB152" i="7"/>
  <c r="AC152" i="7" s="1"/>
  <c r="BA177" i="3"/>
  <c r="L254" i="3"/>
  <c r="M254" i="3" s="1"/>
  <c r="J255" i="3"/>
  <c r="AV178" i="3"/>
  <c r="AW178" i="3"/>
  <c r="AX178" i="3" s="1"/>
  <c r="AO149" i="3"/>
  <c r="AP149" i="3"/>
  <c r="AQ149" i="3" s="1"/>
  <c r="AB263" i="3"/>
  <c r="AC263" i="3" s="1"/>
  <c r="AI149" i="3"/>
  <c r="AE150" i="3"/>
  <c r="AA264" i="3"/>
  <c r="Y265" i="3"/>
  <c r="T154" i="3"/>
  <c r="V154" i="3" s="1"/>
  <c r="AD150" i="3"/>
  <c r="AJ158" i="7" l="1"/>
  <c r="AK158" i="7"/>
  <c r="AL158" i="7" s="1"/>
  <c r="AK159" i="7" s="1"/>
  <c r="AH293" i="7"/>
  <c r="AI292" i="7"/>
  <c r="AG275" i="7"/>
  <c r="AE276" i="7"/>
  <c r="AD152" i="7"/>
  <c r="Y153" i="7"/>
  <c r="L255" i="3"/>
  <c r="M255" i="3" s="1"/>
  <c r="J256" i="3"/>
  <c r="AW179" i="3"/>
  <c r="AY178" i="3"/>
  <c r="AZ178" i="3"/>
  <c r="BA178" i="3" s="1"/>
  <c r="AN150" i="3"/>
  <c r="AR149" i="3"/>
  <c r="AM150" i="3"/>
  <c r="U154" i="3"/>
  <c r="AG150" i="3"/>
  <c r="AH150" i="3" s="1"/>
  <c r="AA265" i="3"/>
  <c r="Y266" i="3"/>
  <c r="AB264" i="3"/>
  <c r="AC264" i="3" s="1"/>
  <c r="AF150" i="3"/>
  <c r="W154" i="3"/>
  <c r="S155" i="3" s="1"/>
  <c r="AM158" i="7" l="1"/>
  <c r="AN158" i="7"/>
  <c r="AH294" i="7"/>
  <c r="AI293" i="7"/>
  <c r="AE277" i="7"/>
  <c r="AG276" i="7"/>
  <c r="AB153" i="7"/>
  <c r="AC153" i="7" s="1"/>
  <c r="AA153" i="7"/>
  <c r="L256" i="3"/>
  <c r="M256" i="3" s="1"/>
  <c r="J257" i="3"/>
  <c r="AV179" i="3"/>
  <c r="T155" i="3"/>
  <c r="V155" i="3" s="1"/>
  <c r="X154" i="3"/>
  <c r="AO150" i="3"/>
  <c r="AP150" i="3"/>
  <c r="AQ150" i="3" s="1"/>
  <c r="AA266" i="3"/>
  <c r="Y267" i="3"/>
  <c r="AB265" i="3"/>
  <c r="AC265" i="3" s="1"/>
  <c r="AD151" i="3"/>
  <c r="AI150" i="3"/>
  <c r="AE151" i="3"/>
  <c r="AJ159" i="7" l="1"/>
  <c r="AH295" i="7"/>
  <c r="AI294" i="7"/>
  <c r="AE278" i="7"/>
  <c r="AG277" i="7"/>
  <c r="AD153" i="7"/>
  <c r="Z154" i="7"/>
  <c r="Y154" i="7"/>
  <c r="AB154" i="7" s="1"/>
  <c r="L257" i="3"/>
  <c r="M257" i="3" s="1"/>
  <c r="J258" i="3"/>
  <c r="AY179" i="3"/>
  <c r="AX179" i="3"/>
  <c r="AZ179" i="3"/>
  <c r="AN151" i="3"/>
  <c r="AR150" i="3"/>
  <c r="AM151" i="3"/>
  <c r="AF151" i="3"/>
  <c r="AE152" i="3" s="1"/>
  <c r="AA267" i="3"/>
  <c r="Y268" i="3"/>
  <c r="AB266" i="3"/>
  <c r="AC266" i="3" s="1"/>
  <c r="AG151" i="3"/>
  <c r="AH151" i="3" s="1"/>
  <c r="W155" i="3"/>
  <c r="S156" i="3" s="1"/>
  <c r="U155" i="3"/>
  <c r="X155" i="3" s="1"/>
  <c r="AM159" i="7" l="1"/>
  <c r="AL159" i="7"/>
  <c r="AN159" i="7"/>
  <c r="AH296" i="7"/>
  <c r="AI295" i="7"/>
  <c r="AE279" i="7"/>
  <c r="AG278" i="7"/>
  <c r="AC154" i="7"/>
  <c r="AA154" i="7"/>
  <c r="BA179" i="3"/>
  <c r="L258" i="3"/>
  <c r="M258" i="3" s="1"/>
  <c r="J259" i="3"/>
  <c r="AW180" i="3"/>
  <c r="AV180" i="3"/>
  <c r="AY180" i="3" s="1"/>
  <c r="AO151" i="3"/>
  <c r="AP151" i="3"/>
  <c r="AQ151" i="3"/>
  <c r="AD152" i="3"/>
  <c r="AI151" i="3"/>
  <c r="AA268" i="3"/>
  <c r="Y269" i="3"/>
  <c r="T156" i="3"/>
  <c r="V156" i="3" s="1"/>
  <c r="AB267" i="3"/>
  <c r="AC267" i="3" s="1"/>
  <c r="AK160" i="7" l="1"/>
  <c r="AJ160" i="7"/>
  <c r="AM160" i="7" s="1"/>
  <c r="AH297" i="7"/>
  <c r="AI296" i="7"/>
  <c r="AE280" i="7"/>
  <c r="AG279" i="7"/>
  <c r="AD154" i="7"/>
  <c r="Z155" i="7"/>
  <c r="Y155" i="7"/>
  <c r="L259" i="3"/>
  <c r="M259" i="3" s="1"/>
  <c r="J260" i="3"/>
  <c r="AZ180" i="3"/>
  <c r="AX180" i="3"/>
  <c r="BA180" i="3" s="1"/>
  <c r="U156" i="3"/>
  <c r="T157" i="3" s="1"/>
  <c r="AN152" i="3"/>
  <c r="AR151" i="3"/>
  <c r="AM152" i="3"/>
  <c r="W156" i="3"/>
  <c r="S157" i="3" s="1"/>
  <c r="AB268" i="3"/>
  <c r="AC268" i="3" s="1"/>
  <c r="AG152" i="3"/>
  <c r="AH152" i="3" s="1"/>
  <c r="AF152" i="3"/>
  <c r="AA269" i="3"/>
  <c r="Y270" i="3"/>
  <c r="AL160" i="7" l="1"/>
  <c r="AN160" i="7"/>
  <c r="AH298" i="7"/>
  <c r="AI297" i="7"/>
  <c r="AE281" i="7"/>
  <c r="AG280" i="7"/>
  <c r="AA155" i="7"/>
  <c r="Z156" i="7" s="1"/>
  <c r="AB155" i="7"/>
  <c r="AC155" i="7" s="1"/>
  <c r="AD155" i="7" s="1"/>
  <c r="L260" i="3"/>
  <c r="M260" i="3" s="1"/>
  <c r="J261" i="3"/>
  <c r="AW181" i="3"/>
  <c r="AV181" i="3"/>
  <c r="AX181" i="3" s="1"/>
  <c r="X156" i="3"/>
  <c r="V157" i="3"/>
  <c r="AO152" i="3"/>
  <c r="AP152" i="3"/>
  <c r="AQ152" i="3" s="1"/>
  <c r="AD153" i="3"/>
  <c r="AA270" i="3"/>
  <c r="Y271" i="3"/>
  <c r="AB269" i="3"/>
  <c r="AC269" i="3" s="1"/>
  <c r="AI152" i="3"/>
  <c r="AE153" i="3"/>
  <c r="AJ161" i="7" l="1"/>
  <c r="AK161" i="7"/>
  <c r="AL161" i="7" s="1"/>
  <c r="AH299" i="7"/>
  <c r="AI298" i="7"/>
  <c r="AE282" i="7"/>
  <c r="AG281" i="7"/>
  <c r="Y156" i="7"/>
  <c r="AB156" i="7" s="1"/>
  <c r="L261" i="3"/>
  <c r="M261" i="3" s="1"/>
  <c r="J262" i="3"/>
  <c r="AW182" i="3"/>
  <c r="AY181" i="3"/>
  <c r="AZ181" i="3" s="1"/>
  <c r="BA181" i="3" s="1"/>
  <c r="AF153" i="3"/>
  <c r="AE154" i="3" s="1"/>
  <c r="AN153" i="3"/>
  <c r="AR152" i="3"/>
  <c r="AM153" i="3"/>
  <c r="AG153" i="3"/>
  <c r="AH153" i="3" s="1"/>
  <c r="W157" i="3"/>
  <c r="S158" i="3" s="1"/>
  <c r="U157" i="3"/>
  <c r="AA271" i="3"/>
  <c r="Y272" i="3"/>
  <c r="AB270" i="3"/>
  <c r="AC270" i="3" s="1"/>
  <c r="AK162" i="7" l="1"/>
  <c r="AM161" i="7"/>
  <c r="AN161" i="7"/>
  <c r="AA156" i="7"/>
  <c r="Z157" i="7" s="1"/>
  <c r="AI299" i="7"/>
  <c r="AH300" i="7"/>
  <c r="AE283" i="7"/>
  <c r="AG282" i="7"/>
  <c r="AC156" i="7"/>
  <c r="L262" i="3"/>
  <c r="M262" i="3" s="1"/>
  <c r="J263" i="3"/>
  <c r="X157" i="3"/>
  <c r="AV182" i="3"/>
  <c r="AO153" i="3"/>
  <c r="AP153" i="3"/>
  <c r="AQ153" i="3"/>
  <c r="AD154" i="3"/>
  <c r="AI153" i="3"/>
  <c r="Y273" i="3"/>
  <c r="AA272" i="3"/>
  <c r="AB271" i="3"/>
  <c r="AC271" i="3" s="1"/>
  <c r="T158" i="3"/>
  <c r="V158" i="3" s="1"/>
  <c r="AD156" i="7" l="1"/>
  <c r="AJ162" i="7"/>
  <c r="AH301" i="7"/>
  <c r="AI300" i="7"/>
  <c r="AE284" i="7"/>
  <c r="AG283" i="7"/>
  <c r="Y157" i="7"/>
  <c r="AA157" i="7" s="1"/>
  <c r="Z158" i="7" s="1"/>
  <c r="AB157" i="7"/>
  <c r="AC157" i="7" s="1"/>
  <c r="L263" i="3"/>
  <c r="M263" i="3" s="1"/>
  <c r="J264" i="3"/>
  <c r="AY182" i="3"/>
  <c r="AX182" i="3"/>
  <c r="AZ182" i="3"/>
  <c r="AN154" i="3"/>
  <c r="AR153" i="3"/>
  <c r="AM154" i="3"/>
  <c r="U158" i="3"/>
  <c r="AA273" i="3"/>
  <c r="Y274" i="3"/>
  <c r="AG154" i="3"/>
  <c r="AH154" i="3" s="1"/>
  <c r="AF154" i="3"/>
  <c r="AB272" i="3"/>
  <c r="AC272" i="3" s="1"/>
  <c r="W158" i="3"/>
  <c r="S159" i="3" s="1"/>
  <c r="AM162" i="7" l="1"/>
  <c r="AL162" i="7"/>
  <c r="AN162" i="7"/>
  <c r="AH302" i="7"/>
  <c r="AI301" i="7"/>
  <c r="AE285" i="7"/>
  <c r="AG284" i="7"/>
  <c r="AD157" i="7"/>
  <c r="Y158" i="7"/>
  <c r="AB158" i="7" s="1"/>
  <c r="BA182" i="3"/>
  <c r="L264" i="3"/>
  <c r="M264" i="3" s="1"/>
  <c r="J265" i="3"/>
  <c r="AV183" i="3"/>
  <c r="AW183" i="3"/>
  <c r="T159" i="3"/>
  <c r="V159" i="3" s="1"/>
  <c r="X158" i="3"/>
  <c r="AO154" i="3"/>
  <c r="AP154" i="3"/>
  <c r="AQ154" i="3" s="1"/>
  <c r="AD155" i="3"/>
  <c r="AA274" i="3"/>
  <c r="Y275" i="3"/>
  <c r="AB273" i="3"/>
  <c r="AC273" i="3" s="1"/>
  <c r="AI154" i="3"/>
  <c r="AE155" i="3"/>
  <c r="AK163" i="7" l="1"/>
  <c r="AJ163" i="7"/>
  <c r="AM163" i="7" s="1"/>
  <c r="AH303" i="7"/>
  <c r="AI302" i="7"/>
  <c r="AE286" i="7"/>
  <c r="AG285" i="7"/>
  <c r="AC158" i="7"/>
  <c r="AA158" i="7"/>
  <c r="AX183" i="3"/>
  <c r="L265" i="3"/>
  <c r="M265" i="3" s="1"/>
  <c r="J266" i="3"/>
  <c r="AW184" i="3"/>
  <c r="AY183" i="3"/>
  <c r="AZ183" i="3" s="1"/>
  <c r="AN155" i="3"/>
  <c r="AR154" i="3"/>
  <c r="AM155" i="3"/>
  <c r="AG155" i="3"/>
  <c r="AH155" i="3" s="1"/>
  <c r="AB274" i="3"/>
  <c r="AC274" i="3" s="1"/>
  <c r="AF155" i="3"/>
  <c r="AA275" i="3"/>
  <c r="Y276" i="3"/>
  <c r="W159" i="3"/>
  <c r="S160" i="3" s="1"/>
  <c r="U159" i="3"/>
  <c r="X159" i="3" s="1"/>
  <c r="AL163" i="7" l="1"/>
  <c r="AN163" i="7"/>
  <c r="AH304" i="7"/>
  <c r="AI303" i="7"/>
  <c r="AE287" i="7"/>
  <c r="AG286" i="7"/>
  <c r="AD158" i="7"/>
  <c r="Z159" i="7"/>
  <c r="Y159" i="7"/>
  <c r="BA183" i="3"/>
  <c r="L266" i="3"/>
  <c r="M266" i="3" s="1"/>
  <c r="J267" i="3"/>
  <c r="AV184" i="3"/>
  <c r="AO155" i="3"/>
  <c r="AP155" i="3"/>
  <c r="AQ155" i="3" s="1"/>
  <c r="AB275" i="3"/>
  <c r="AC275" i="3" s="1"/>
  <c r="AA276" i="3"/>
  <c r="Y277" i="3"/>
  <c r="T160" i="3"/>
  <c r="V160" i="3" s="1"/>
  <c r="AI155" i="3"/>
  <c r="AE156" i="3"/>
  <c r="AD156" i="3"/>
  <c r="AJ164" i="7" l="1"/>
  <c r="AM164" i="7" s="1"/>
  <c r="AK164" i="7"/>
  <c r="AG156" i="3"/>
  <c r="AH305" i="7"/>
  <c r="AI304" i="7"/>
  <c r="AE288" i="7"/>
  <c r="AG287" i="7"/>
  <c r="AA159" i="7"/>
  <c r="Z160" i="7" s="1"/>
  <c r="AB159" i="7"/>
  <c r="AC159" i="7" s="1"/>
  <c r="L267" i="3"/>
  <c r="M267" i="3" s="1"/>
  <c r="J268" i="3"/>
  <c r="AY184" i="3"/>
  <c r="AX184" i="3"/>
  <c r="AZ184" i="3"/>
  <c r="AN156" i="3"/>
  <c r="AR155" i="3"/>
  <c r="AM156" i="3"/>
  <c r="AF156" i="3"/>
  <c r="W160" i="3"/>
  <c r="S161" i="3" s="1"/>
  <c r="AA277" i="3"/>
  <c r="Y278" i="3"/>
  <c r="AH156" i="3"/>
  <c r="AB276" i="3"/>
  <c r="AC276" i="3" s="1"/>
  <c r="U160" i="3"/>
  <c r="AL164" i="7" l="1"/>
  <c r="AN164" i="7"/>
  <c r="AH306" i="7"/>
  <c r="AI305" i="7"/>
  <c r="AE289" i="7"/>
  <c r="AG288" i="7"/>
  <c r="AD159" i="7"/>
  <c r="Y160" i="7"/>
  <c r="BA184" i="3"/>
  <c r="L268" i="3"/>
  <c r="M268" i="3" s="1"/>
  <c r="J269" i="3"/>
  <c r="AV185" i="3"/>
  <c r="AW185" i="3"/>
  <c r="AX185" i="3" s="1"/>
  <c r="X160" i="3"/>
  <c r="AO156" i="3"/>
  <c r="AP156" i="3"/>
  <c r="AQ156" i="3" s="1"/>
  <c r="AA278" i="3"/>
  <c r="Y279" i="3"/>
  <c r="AD157" i="3"/>
  <c r="AB277" i="3"/>
  <c r="AC277" i="3" s="1"/>
  <c r="AI156" i="3"/>
  <c r="AE157" i="3"/>
  <c r="T161" i="3"/>
  <c r="V161" i="3" s="1"/>
  <c r="AJ165" i="7" l="1"/>
  <c r="AK165" i="7"/>
  <c r="AL165" i="7" s="1"/>
  <c r="AH307" i="7"/>
  <c r="AI306" i="7"/>
  <c r="AE290" i="7"/>
  <c r="AG289" i="7"/>
  <c r="AB160" i="7"/>
  <c r="AC160" i="7" s="1"/>
  <c r="AA160" i="7"/>
  <c r="L269" i="3"/>
  <c r="M269" i="3" s="1"/>
  <c r="J270" i="3"/>
  <c r="AW186" i="3"/>
  <c r="AY185" i="3"/>
  <c r="AZ185" i="3"/>
  <c r="BA185" i="3" s="1"/>
  <c r="U161" i="3"/>
  <c r="T162" i="3" s="1"/>
  <c r="AN157" i="3"/>
  <c r="AR156" i="3"/>
  <c r="AM157" i="3"/>
  <c r="AG157" i="3"/>
  <c r="AH157" i="3" s="1"/>
  <c r="AA279" i="3"/>
  <c r="Y280" i="3"/>
  <c r="AB278" i="3"/>
  <c r="AC278" i="3" s="1"/>
  <c r="AF157" i="3"/>
  <c r="W161" i="3"/>
  <c r="S162" i="3" s="1"/>
  <c r="AK166" i="7" l="1"/>
  <c r="AM165" i="7"/>
  <c r="AN165" i="7"/>
  <c r="AI307" i="7"/>
  <c r="AH308" i="7"/>
  <c r="AE291" i="7"/>
  <c r="AG290" i="7"/>
  <c r="AD160" i="7"/>
  <c r="Z161" i="7"/>
  <c r="Y161" i="7"/>
  <c r="L270" i="3"/>
  <c r="M270" i="3" s="1"/>
  <c r="J271" i="3"/>
  <c r="AV186" i="3"/>
  <c r="X161" i="3"/>
  <c r="V162" i="3"/>
  <c r="AO157" i="3"/>
  <c r="AP157" i="3"/>
  <c r="AQ157" i="3" s="1"/>
  <c r="AD158" i="3"/>
  <c r="AG158" i="3" s="1"/>
  <c r="Y281" i="3"/>
  <c r="AA280" i="3"/>
  <c r="AB279" i="3"/>
  <c r="AC279" i="3" s="1"/>
  <c r="AI157" i="3"/>
  <c r="AE158" i="3"/>
  <c r="AJ166" i="7" l="1"/>
  <c r="AH309" i="7"/>
  <c r="AI308" i="7"/>
  <c r="AG291" i="7"/>
  <c r="AE292" i="7"/>
  <c r="AB161" i="7"/>
  <c r="AC161" i="7"/>
  <c r="AA161" i="7"/>
  <c r="L271" i="3"/>
  <c r="M271" i="3" s="1"/>
  <c r="J272" i="3"/>
  <c r="AY186" i="3"/>
  <c r="AX186" i="3"/>
  <c r="AZ186" i="3"/>
  <c r="AN158" i="3"/>
  <c r="AR157" i="3"/>
  <c r="AM158" i="3"/>
  <c r="W162" i="3"/>
  <c r="S163" i="3" s="1"/>
  <c r="U162" i="3"/>
  <c r="X162" i="3" s="1"/>
  <c r="AA281" i="3"/>
  <c r="Y282" i="3"/>
  <c r="AH158" i="3"/>
  <c r="AF158" i="3"/>
  <c r="AB280" i="3"/>
  <c r="AC280" i="3" s="1"/>
  <c r="AM166" i="7" l="1"/>
  <c r="AL166" i="7"/>
  <c r="AN166" i="7"/>
  <c r="AH310" i="7"/>
  <c r="AI309" i="7"/>
  <c r="AE293" i="7"/>
  <c r="AG292" i="7"/>
  <c r="AD161" i="7"/>
  <c r="Z162" i="7"/>
  <c r="Y162" i="7"/>
  <c r="BA186" i="3"/>
  <c r="L272" i="3"/>
  <c r="M272" i="3" s="1"/>
  <c r="J273" i="3"/>
  <c r="AV187" i="3"/>
  <c r="AW187" i="3"/>
  <c r="AX187" i="3" s="1"/>
  <c r="AO158" i="3"/>
  <c r="AP158" i="3"/>
  <c r="AQ158" i="3" s="1"/>
  <c r="AD159" i="3"/>
  <c r="AG159" i="3" s="1"/>
  <c r="AB281" i="3"/>
  <c r="AC281" i="3" s="1"/>
  <c r="AI158" i="3"/>
  <c r="AE159" i="3"/>
  <c r="AA282" i="3"/>
  <c r="Y283" i="3"/>
  <c r="T163" i="3"/>
  <c r="V163" i="3" s="1"/>
  <c r="AK167" i="7" l="1"/>
  <c r="AJ167" i="7"/>
  <c r="AM167" i="7" s="1"/>
  <c r="AH311" i="7"/>
  <c r="AI310" i="7"/>
  <c r="AE294" i="7"/>
  <c r="AG293" i="7"/>
  <c r="AA162" i="7"/>
  <c r="Z163" i="7" s="1"/>
  <c r="AB162" i="7"/>
  <c r="AC162" i="7" s="1"/>
  <c r="AD162" i="7" s="1"/>
  <c r="L273" i="3"/>
  <c r="M273" i="3" s="1"/>
  <c r="J274" i="3"/>
  <c r="AW188" i="3"/>
  <c r="AY187" i="3"/>
  <c r="AZ187" i="3" s="1"/>
  <c r="BA187" i="3" s="1"/>
  <c r="AF159" i="3"/>
  <c r="AE160" i="3" s="1"/>
  <c r="AN159" i="3"/>
  <c r="AR158" i="3"/>
  <c r="AM159" i="3"/>
  <c r="W163" i="3"/>
  <c r="S164" i="3" s="1"/>
  <c r="AB282" i="3"/>
  <c r="AC282" i="3" s="1"/>
  <c r="U163" i="3"/>
  <c r="AA283" i="3"/>
  <c r="Y284" i="3"/>
  <c r="AH159" i="3"/>
  <c r="AL167" i="7" l="1"/>
  <c r="AN167" i="7"/>
  <c r="AH312" i="7"/>
  <c r="AI311" i="7"/>
  <c r="AE295" i="7"/>
  <c r="AG294" i="7"/>
  <c r="AI159" i="3"/>
  <c r="Y163" i="7"/>
  <c r="L274" i="3"/>
  <c r="M274" i="3" s="1"/>
  <c r="J275" i="3"/>
  <c r="X163" i="3"/>
  <c r="AV188" i="3"/>
  <c r="AO159" i="3"/>
  <c r="AP159" i="3"/>
  <c r="AQ159" i="3" s="1"/>
  <c r="AD160" i="3"/>
  <c r="AA284" i="3"/>
  <c r="Y285" i="3"/>
  <c r="AB283" i="3"/>
  <c r="AC283" i="3" s="1"/>
  <c r="T164" i="3"/>
  <c r="V164" i="3" s="1"/>
  <c r="AJ168" i="7" l="1"/>
  <c r="AM168" i="7" s="1"/>
  <c r="AK168" i="7"/>
  <c r="AH313" i="7"/>
  <c r="AI312" i="7"/>
  <c r="AE296" i="7"/>
  <c r="AG295" i="7"/>
  <c r="AB163" i="7"/>
  <c r="AC163" i="7" s="1"/>
  <c r="AA163" i="7"/>
  <c r="L275" i="3"/>
  <c r="M275" i="3" s="1"/>
  <c r="J276" i="3"/>
  <c r="AY188" i="3"/>
  <c r="AX188" i="3"/>
  <c r="AZ188" i="3"/>
  <c r="U164" i="3"/>
  <c r="T165" i="3" s="1"/>
  <c r="AN160" i="3"/>
  <c r="AR159" i="3"/>
  <c r="AM160" i="3"/>
  <c r="AG160" i="3"/>
  <c r="AH160" i="3" s="1"/>
  <c r="AF160" i="3"/>
  <c r="AA285" i="3"/>
  <c r="Y286" i="3"/>
  <c r="AB284" i="3"/>
  <c r="AC284" i="3" s="1"/>
  <c r="W164" i="3"/>
  <c r="S165" i="3" s="1"/>
  <c r="AL168" i="7" l="1"/>
  <c r="AN168" i="7"/>
  <c r="AH314" i="7"/>
  <c r="AI313" i="7"/>
  <c r="AE297" i="7"/>
  <c r="AG296" i="7"/>
  <c r="AD163" i="7"/>
  <c r="Z164" i="7"/>
  <c r="Y164" i="7"/>
  <c r="BA188" i="3"/>
  <c r="L276" i="3"/>
  <c r="M276" i="3" s="1"/>
  <c r="J277" i="3"/>
  <c r="AV189" i="3"/>
  <c r="AW189" i="3"/>
  <c r="AX189" i="3" s="1"/>
  <c r="X164" i="3"/>
  <c r="V165" i="3"/>
  <c r="AO160" i="3"/>
  <c r="AP160" i="3"/>
  <c r="AQ160" i="3"/>
  <c r="AD161" i="3"/>
  <c r="AG161" i="3" s="1"/>
  <c r="AI160" i="3"/>
  <c r="AE161" i="3"/>
  <c r="AF161" i="3" s="1"/>
  <c r="AA286" i="3"/>
  <c r="Y287" i="3"/>
  <c r="AB285" i="3"/>
  <c r="AC285" i="3" s="1"/>
  <c r="AJ169" i="7" l="1"/>
  <c r="AM169" i="7" s="1"/>
  <c r="AK169" i="7"/>
  <c r="AH315" i="7"/>
  <c r="AI314" i="7"/>
  <c r="AE298" i="7"/>
  <c r="AG297" i="7"/>
  <c r="AB164" i="7"/>
  <c r="AC164" i="7"/>
  <c r="AA164" i="7"/>
  <c r="L277" i="3"/>
  <c r="M277" i="3" s="1"/>
  <c r="J278" i="3"/>
  <c r="AW190" i="3"/>
  <c r="AY189" i="3"/>
  <c r="AZ189" i="3"/>
  <c r="BA189" i="3" s="1"/>
  <c r="AN161" i="3"/>
  <c r="AR160" i="3"/>
  <c r="AM161" i="3"/>
  <c r="AE162" i="3"/>
  <c r="W165" i="3"/>
  <c r="S166" i="3" s="1"/>
  <c r="U165" i="3"/>
  <c r="AA287" i="3"/>
  <c r="Y288" i="3"/>
  <c r="AH161" i="3"/>
  <c r="AB286" i="3"/>
  <c r="AC286" i="3" s="1"/>
  <c r="AL169" i="7" l="1"/>
  <c r="AN169" i="7"/>
  <c r="AI315" i="7"/>
  <c r="AH316" i="7"/>
  <c r="AE299" i="7"/>
  <c r="AG298" i="7"/>
  <c r="AD164" i="7"/>
  <c r="Z165" i="7"/>
  <c r="Y165" i="7"/>
  <c r="L278" i="3"/>
  <c r="M278" i="3" s="1"/>
  <c r="J279" i="3"/>
  <c r="X165" i="3"/>
  <c r="AV190" i="3"/>
  <c r="AO161" i="3"/>
  <c r="AP161" i="3"/>
  <c r="AQ161" i="3" s="1"/>
  <c r="T166" i="3"/>
  <c r="V166" i="3" s="1"/>
  <c r="AD162" i="3"/>
  <c r="AI161" i="3"/>
  <c r="Y289" i="3"/>
  <c r="AA288" i="3"/>
  <c r="AB287" i="3"/>
  <c r="AC287" i="3" s="1"/>
  <c r="AJ170" i="7" l="1"/>
  <c r="AM170" i="7" s="1"/>
  <c r="AK170" i="7"/>
  <c r="AH317" i="7"/>
  <c r="AI316" i="7"/>
  <c r="AG299" i="7"/>
  <c r="AE300" i="7"/>
  <c r="AB165" i="7"/>
  <c r="AC165" i="7" s="1"/>
  <c r="AA165" i="7"/>
  <c r="L279" i="3"/>
  <c r="M279" i="3" s="1"/>
  <c r="J280" i="3"/>
  <c r="AY190" i="3"/>
  <c r="AX190" i="3"/>
  <c r="AZ190" i="3"/>
  <c r="AN162" i="3"/>
  <c r="AR161" i="3"/>
  <c r="AM162" i="3"/>
  <c r="W166" i="3"/>
  <c r="S167" i="3" s="1"/>
  <c r="AA289" i="3"/>
  <c r="Y290" i="3"/>
  <c r="AB288" i="3"/>
  <c r="AC288" i="3" s="1"/>
  <c r="U166" i="3"/>
  <c r="AG162" i="3"/>
  <c r="AH162" i="3" s="1"/>
  <c r="AF162" i="3"/>
  <c r="AL170" i="7" l="1"/>
  <c r="AN170" i="7"/>
  <c r="AH318" i="7"/>
  <c r="AI317" i="7"/>
  <c r="AE301" i="7"/>
  <c r="AG300" i="7"/>
  <c r="AD165" i="7"/>
  <c r="Z166" i="7"/>
  <c r="Y166" i="7"/>
  <c r="BA190" i="3"/>
  <c r="L280" i="3"/>
  <c r="M280" i="3" s="1"/>
  <c r="J281" i="3"/>
  <c r="X166" i="3"/>
  <c r="AV191" i="3"/>
  <c r="AW191" i="3"/>
  <c r="AX191" i="3" s="1"/>
  <c r="AO162" i="3"/>
  <c r="AP162" i="3"/>
  <c r="AQ162" i="3" s="1"/>
  <c r="T167" i="3"/>
  <c r="V167" i="3" s="1"/>
  <c r="AA290" i="3"/>
  <c r="Y291" i="3"/>
  <c r="AB289" i="3"/>
  <c r="AC289" i="3" s="1"/>
  <c r="AI162" i="3"/>
  <c r="AE163" i="3"/>
  <c r="AD163" i="3"/>
  <c r="AG163" i="3" s="1"/>
  <c r="AJ171" i="7" l="1"/>
  <c r="AK171" i="7"/>
  <c r="AL171" i="7" s="1"/>
  <c r="AK172" i="7" s="1"/>
  <c r="AH319" i="7"/>
  <c r="AI318" i="7"/>
  <c r="AE302" i="7"/>
  <c r="AG301" i="7"/>
  <c r="AB166" i="7"/>
  <c r="AC166" i="7" s="1"/>
  <c r="AA166" i="7"/>
  <c r="L281" i="3"/>
  <c r="M281" i="3" s="1"/>
  <c r="J282" i="3"/>
  <c r="AW192" i="3"/>
  <c r="AY191" i="3"/>
  <c r="AZ191" i="3"/>
  <c r="BA191" i="3" s="1"/>
  <c r="U167" i="3"/>
  <c r="T168" i="3" s="1"/>
  <c r="AN163" i="3"/>
  <c r="AR162" i="3"/>
  <c r="AM163" i="3"/>
  <c r="AF163" i="3"/>
  <c r="AB290" i="3"/>
  <c r="AC290" i="3" s="1"/>
  <c r="AH163" i="3"/>
  <c r="W167" i="3"/>
  <c r="S168" i="3" s="1"/>
  <c r="AA291" i="3"/>
  <c r="Y292" i="3"/>
  <c r="AM171" i="7" l="1"/>
  <c r="AN171" i="7"/>
  <c r="AH320" i="7"/>
  <c r="AI319" i="7"/>
  <c r="AE303" i="7"/>
  <c r="AG302" i="7"/>
  <c r="AD166" i="7"/>
  <c r="Z167" i="7"/>
  <c r="Y167" i="7"/>
  <c r="L282" i="3"/>
  <c r="M282" i="3" s="1"/>
  <c r="J283" i="3"/>
  <c r="AV192" i="3"/>
  <c r="X167" i="3"/>
  <c r="V168" i="3"/>
  <c r="AO163" i="3"/>
  <c r="AP163" i="3"/>
  <c r="AQ163" i="3" s="1"/>
  <c r="AI163" i="3"/>
  <c r="AE164" i="3"/>
  <c r="AD164" i="3"/>
  <c r="AG164" i="3" s="1"/>
  <c r="AA292" i="3"/>
  <c r="Y293" i="3"/>
  <c r="AB291" i="3"/>
  <c r="AC291" i="3" s="1"/>
  <c r="AJ172" i="7" l="1"/>
  <c r="AH321" i="7"/>
  <c r="AI320" i="7"/>
  <c r="AE304" i="7"/>
  <c r="AG303" i="7"/>
  <c r="AA167" i="7"/>
  <c r="Z168" i="7" s="1"/>
  <c r="AB167" i="7"/>
  <c r="AC167" i="7" s="1"/>
  <c r="AD167" i="7" s="1"/>
  <c r="L283" i="3"/>
  <c r="M283" i="3" s="1"/>
  <c r="J284" i="3"/>
  <c r="AY192" i="3"/>
  <c r="AX192" i="3"/>
  <c r="AZ192" i="3"/>
  <c r="AN164" i="3"/>
  <c r="AR163" i="3"/>
  <c r="AM164" i="3"/>
  <c r="AF164" i="3"/>
  <c r="AA293" i="3"/>
  <c r="Y294" i="3"/>
  <c r="AB292" i="3"/>
  <c r="AC292" i="3" s="1"/>
  <c r="AH164" i="3"/>
  <c r="W168" i="3"/>
  <c r="S169" i="3" s="1"/>
  <c r="U168" i="3"/>
  <c r="X168" i="3" s="1"/>
  <c r="AM172" i="7" l="1"/>
  <c r="AL172" i="7"/>
  <c r="AN172" i="7"/>
  <c r="AH322" i="7"/>
  <c r="AI321" i="7"/>
  <c r="AE305" i="7"/>
  <c r="AG304" i="7"/>
  <c r="Y168" i="7"/>
  <c r="BA192" i="3"/>
  <c r="L284" i="3"/>
  <c r="M284" i="3" s="1"/>
  <c r="J285" i="3"/>
  <c r="AV193" i="3"/>
  <c r="AW193" i="3"/>
  <c r="AX193" i="3" s="1"/>
  <c r="AO164" i="3"/>
  <c r="AP164" i="3"/>
  <c r="AQ164" i="3"/>
  <c r="AD165" i="3"/>
  <c r="AG165" i="3" s="1"/>
  <c r="AA294" i="3"/>
  <c r="Y295" i="3"/>
  <c r="AB293" i="3"/>
  <c r="AC293" i="3" s="1"/>
  <c r="AI164" i="3"/>
  <c r="AE165" i="3"/>
  <c r="T169" i="3"/>
  <c r="V169" i="3" s="1"/>
  <c r="AK173" i="7" l="1"/>
  <c r="AJ173" i="7"/>
  <c r="AM173" i="7" s="1"/>
  <c r="AH323" i="7"/>
  <c r="AI322" i="7"/>
  <c r="AE306" i="7"/>
  <c r="AG305" i="7"/>
  <c r="AB168" i="7"/>
  <c r="AC168" i="7" s="1"/>
  <c r="AA168" i="7"/>
  <c r="AY193" i="3"/>
  <c r="L285" i="3"/>
  <c r="M285" i="3" s="1"/>
  <c r="J286" i="3"/>
  <c r="AW194" i="3"/>
  <c r="AZ193" i="3"/>
  <c r="BA193" i="3" s="1"/>
  <c r="AN165" i="3"/>
  <c r="AR164" i="3"/>
  <c r="AM165" i="3"/>
  <c r="W169" i="3"/>
  <c r="S170" i="3" s="1"/>
  <c r="AA295" i="3"/>
  <c r="Y296" i="3"/>
  <c r="U169" i="3"/>
  <c r="AB294" i="3"/>
  <c r="AC294" i="3" s="1"/>
  <c r="AH165" i="3"/>
  <c r="AF165" i="3"/>
  <c r="AL173" i="7" l="1"/>
  <c r="AN173" i="7"/>
  <c r="AI323" i="7"/>
  <c r="AH324" i="7"/>
  <c r="AE307" i="7"/>
  <c r="AG306" i="7"/>
  <c r="AD168" i="7"/>
  <c r="Z169" i="7"/>
  <c r="Y169" i="7"/>
  <c r="L286" i="3"/>
  <c r="M286" i="3" s="1"/>
  <c r="J287" i="3"/>
  <c r="X169" i="3"/>
  <c r="AV194" i="3"/>
  <c r="AO165" i="3"/>
  <c r="AP165" i="3"/>
  <c r="AQ165" i="3" s="1"/>
  <c r="T170" i="3"/>
  <c r="V170" i="3" s="1"/>
  <c r="AA296" i="3"/>
  <c r="Y297" i="3"/>
  <c r="AB295" i="3"/>
  <c r="AC295" i="3" s="1"/>
  <c r="AI165" i="3"/>
  <c r="AE166" i="3"/>
  <c r="AD166" i="3"/>
  <c r="AG166" i="3" s="1"/>
  <c r="AA169" i="7" l="1"/>
  <c r="Z170" i="7" s="1"/>
  <c r="AJ174" i="7"/>
  <c r="AM174" i="7" s="1"/>
  <c r="AK174" i="7"/>
  <c r="AH325" i="7"/>
  <c r="AI324" i="7"/>
  <c r="AG307" i="7"/>
  <c r="AE308" i="7"/>
  <c r="AB169" i="7"/>
  <c r="AC169" i="7" s="1"/>
  <c r="AD169" i="7" s="1"/>
  <c r="L287" i="3"/>
  <c r="M287" i="3" s="1"/>
  <c r="J288" i="3"/>
  <c r="AY194" i="3"/>
  <c r="AX194" i="3"/>
  <c r="AZ194" i="3"/>
  <c r="AN166" i="3"/>
  <c r="AR165" i="3"/>
  <c r="AM166" i="3"/>
  <c r="W170" i="3"/>
  <c r="S171" i="3" s="1"/>
  <c r="AH166" i="3"/>
  <c r="AA297" i="3"/>
  <c r="Y298" i="3"/>
  <c r="AB296" i="3"/>
  <c r="AC296" i="3" s="1"/>
  <c r="AF166" i="3"/>
  <c r="U170" i="3"/>
  <c r="AL174" i="7" l="1"/>
  <c r="AN174" i="7"/>
  <c r="AH326" i="7"/>
  <c r="AI325" i="7"/>
  <c r="AE309" i="7"/>
  <c r="AG308" i="7"/>
  <c r="Y170" i="7"/>
  <c r="BA194" i="3"/>
  <c r="L288" i="3"/>
  <c r="M288" i="3" s="1"/>
  <c r="J289" i="3"/>
  <c r="AV195" i="3"/>
  <c r="AW195" i="3"/>
  <c r="AX195" i="3" s="1"/>
  <c r="X170" i="3"/>
  <c r="AO166" i="3"/>
  <c r="AP166" i="3"/>
  <c r="AQ166" i="3" s="1"/>
  <c r="AD167" i="3"/>
  <c r="AG167" i="3" s="1"/>
  <c r="AI166" i="3"/>
  <c r="AE167" i="3"/>
  <c r="AA298" i="3"/>
  <c r="Y299" i="3"/>
  <c r="AB297" i="3"/>
  <c r="AC297" i="3" s="1"/>
  <c r="T171" i="3"/>
  <c r="V171" i="3" s="1"/>
  <c r="AJ175" i="7" l="1"/>
  <c r="AM175" i="7" s="1"/>
  <c r="AK175" i="7"/>
  <c r="AF167" i="3"/>
  <c r="AH327" i="7"/>
  <c r="AI326" i="7"/>
  <c r="AE310" i="7"/>
  <c r="AG309" i="7"/>
  <c r="AB170" i="7"/>
  <c r="AC170" i="7" s="1"/>
  <c r="AA170" i="7"/>
  <c r="L289" i="3"/>
  <c r="M289" i="3" s="1"/>
  <c r="J290" i="3"/>
  <c r="AW196" i="3"/>
  <c r="AY195" i="3"/>
  <c r="AZ195" i="3" s="1"/>
  <c r="BA195" i="3" s="1"/>
  <c r="AN167" i="3"/>
  <c r="AR166" i="3"/>
  <c r="AM167" i="3"/>
  <c r="U171" i="3"/>
  <c r="T172" i="3" s="1"/>
  <c r="AE168" i="3"/>
  <c r="AB298" i="3"/>
  <c r="AC298" i="3" s="1"/>
  <c r="W171" i="3"/>
  <c r="S172" i="3" s="1"/>
  <c r="AH167" i="3"/>
  <c r="AI167" i="3" s="1"/>
  <c r="AA299" i="3"/>
  <c r="Y300" i="3"/>
  <c r="AL175" i="7" l="1"/>
  <c r="AN175" i="7"/>
  <c r="AH328" i="7"/>
  <c r="AI327" i="7"/>
  <c r="AE311" i="7"/>
  <c r="AG310" i="7"/>
  <c r="AD170" i="7"/>
  <c r="Z171" i="7"/>
  <c r="Y171" i="7"/>
  <c r="L290" i="3"/>
  <c r="M290" i="3" s="1"/>
  <c r="J291" i="3"/>
  <c r="AV196" i="3"/>
  <c r="V172" i="3"/>
  <c r="X171" i="3"/>
  <c r="AO167" i="3"/>
  <c r="AP167" i="3"/>
  <c r="AQ167" i="3" s="1"/>
  <c r="AA300" i="3"/>
  <c r="Y301" i="3"/>
  <c r="AB299" i="3"/>
  <c r="AC299" i="3" s="1"/>
  <c r="AD168" i="3"/>
  <c r="AJ176" i="7" l="1"/>
  <c r="AM176" i="7" s="1"/>
  <c r="AK176" i="7"/>
  <c r="AH329" i="7"/>
  <c r="AI328" i="7"/>
  <c r="AE312" i="7"/>
  <c r="AG311" i="7"/>
  <c r="AB171" i="7"/>
  <c r="AC171" i="7"/>
  <c r="Y172" i="7" s="1"/>
  <c r="AA171" i="7"/>
  <c r="Z172" i="7" s="1"/>
  <c r="L291" i="3"/>
  <c r="M291" i="3" s="1"/>
  <c r="J292" i="3"/>
  <c r="AY196" i="3"/>
  <c r="AX196" i="3"/>
  <c r="AZ196" i="3"/>
  <c r="AN168" i="3"/>
  <c r="AR167" i="3"/>
  <c r="AM168" i="3"/>
  <c r="U172" i="3"/>
  <c r="W172" i="3"/>
  <c r="S173" i="3" s="1"/>
  <c r="V173" i="3" s="1"/>
  <c r="AG168" i="3"/>
  <c r="AH168" i="3" s="1"/>
  <c r="AF168" i="3"/>
  <c r="AA301" i="3"/>
  <c r="Y302" i="3"/>
  <c r="AB300" i="3"/>
  <c r="AC300" i="3" s="1"/>
  <c r="AL176" i="7" l="1"/>
  <c r="AN176" i="7"/>
  <c r="AH330" i="7"/>
  <c r="AI329" i="7"/>
  <c r="AE313" i="7"/>
  <c r="AG312" i="7"/>
  <c r="AD171" i="7"/>
  <c r="AB172" i="7"/>
  <c r="BA196" i="3"/>
  <c r="L292" i="3"/>
  <c r="M292" i="3" s="1"/>
  <c r="J293" i="3"/>
  <c r="AV197" i="3"/>
  <c r="AW197" i="3"/>
  <c r="X172" i="3"/>
  <c r="AO168" i="3"/>
  <c r="AP168" i="3"/>
  <c r="AQ168" i="3"/>
  <c r="AD169" i="3"/>
  <c r="AG169" i="3" s="1"/>
  <c r="AB301" i="3"/>
  <c r="AC301" i="3" s="1"/>
  <c r="AI168" i="3"/>
  <c r="AE169" i="3"/>
  <c r="T173" i="3"/>
  <c r="AA302" i="3"/>
  <c r="Y303" i="3"/>
  <c r="AJ177" i="7" l="1"/>
  <c r="AM177" i="7" s="1"/>
  <c r="AK177" i="7"/>
  <c r="AH331" i="7"/>
  <c r="AI330" i="7"/>
  <c r="AE314" i="7"/>
  <c r="AG313" i="7"/>
  <c r="AF169" i="3"/>
  <c r="AE170" i="3" s="1"/>
  <c r="AC172" i="7"/>
  <c r="AA172" i="7"/>
  <c r="L293" i="3"/>
  <c r="M293" i="3" s="1"/>
  <c r="J294" i="3"/>
  <c r="AY197" i="3"/>
  <c r="AX197" i="3"/>
  <c r="AZ197" i="3"/>
  <c r="W173" i="3"/>
  <c r="S174" i="3" s="1"/>
  <c r="V174" i="3" s="1"/>
  <c r="AN169" i="3"/>
  <c r="AR168" i="3"/>
  <c r="AM169" i="3"/>
  <c r="U173" i="3"/>
  <c r="AH169" i="3"/>
  <c r="AA303" i="3"/>
  <c r="Y304" i="3"/>
  <c r="AB302" i="3"/>
  <c r="AC302" i="3" s="1"/>
  <c r="AL177" i="7" l="1"/>
  <c r="AN177" i="7"/>
  <c r="AI169" i="3"/>
  <c r="AI331" i="7"/>
  <c r="AH332" i="7"/>
  <c r="AE315" i="7"/>
  <c r="AG314" i="7"/>
  <c r="AD172" i="7"/>
  <c r="Z173" i="7"/>
  <c r="Y173" i="7"/>
  <c r="BA197" i="3"/>
  <c r="X173" i="3"/>
  <c r="L294" i="3"/>
  <c r="M294" i="3" s="1"/>
  <c r="J295" i="3"/>
  <c r="AW198" i="3"/>
  <c r="AV198" i="3"/>
  <c r="AY198" i="3" s="1"/>
  <c r="T174" i="3"/>
  <c r="W174" i="3" s="1"/>
  <c r="AO169" i="3"/>
  <c r="AP169" i="3"/>
  <c r="AQ169" i="3" s="1"/>
  <c r="AB303" i="3"/>
  <c r="AC303" i="3" s="1"/>
  <c r="AA304" i="3"/>
  <c r="Y305" i="3"/>
  <c r="AD170" i="3"/>
  <c r="AJ178" i="7" l="1"/>
  <c r="AM178" i="7" s="1"/>
  <c r="AK178" i="7"/>
  <c r="AH333" i="7"/>
  <c r="AI332" i="7"/>
  <c r="AE316" i="7"/>
  <c r="AG315" i="7"/>
  <c r="AA173" i="7"/>
  <c r="Z174" i="7" s="1"/>
  <c r="AB173" i="7"/>
  <c r="AC173" i="7" s="1"/>
  <c r="AD173" i="7" s="1"/>
  <c r="L295" i="3"/>
  <c r="M295" i="3" s="1"/>
  <c r="J296" i="3"/>
  <c r="U174" i="3"/>
  <c r="X174" i="3" s="1"/>
  <c r="AZ198" i="3"/>
  <c r="AX198" i="3"/>
  <c r="BA198" i="3" s="1"/>
  <c r="S175" i="3"/>
  <c r="V175" i="3" s="1"/>
  <c r="AN170" i="3"/>
  <c r="AR169" i="3"/>
  <c r="AM170" i="3"/>
  <c r="AA305" i="3"/>
  <c r="Y306" i="3"/>
  <c r="AB304" i="3"/>
  <c r="AC304" i="3" s="1"/>
  <c r="AG170" i="3"/>
  <c r="AH170" i="3" s="1"/>
  <c r="AF170" i="3"/>
  <c r="T175" i="3"/>
  <c r="AL178" i="7" l="1"/>
  <c r="AN178" i="7"/>
  <c r="AH334" i="7"/>
  <c r="AI333" i="7"/>
  <c r="AE317" i="7"/>
  <c r="AG316" i="7"/>
  <c r="Y174" i="7"/>
  <c r="L296" i="3"/>
  <c r="M296" i="3" s="1"/>
  <c r="J297" i="3"/>
  <c r="AW199" i="3"/>
  <c r="AV199" i="3"/>
  <c r="AY199" i="3" s="1"/>
  <c r="W175" i="3"/>
  <c r="S176" i="3" s="1"/>
  <c r="V176" i="3" s="1"/>
  <c r="AO170" i="3"/>
  <c r="AP170" i="3"/>
  <c r="AQ170" i="3" s="1"/>
  <c r="AD171" i="3"/>
  <c r="AG171" i="3" s="1"/>
  <c r="AB305" i="3"/>
  <c r="AC305" i="3" s="1"/>
  <c r="AA306" i="3"/>
  <c r="Y307" i="3"/>
  <c r="U175" i="3"/>
  <c r="AI170" i="3"/>
  <c r="AE171" i="3"/>
  <c r="AJ179" i="7" l="1"/>
  <c r="AM179" i="7" s="1"/>
  <c r="AK179" i="7"/>
  <c r="AH335" i="7"/>
  <c r="AI334" i="7"/>
  <c r="AE318" i="7"/>
  <c r="AG317" i="7"/>
  <c r="AB174" i="7"/>
  <c r="AC174" i="7" s="1"/>
  <c r="AA174" i="7"/>
  <c r="L297" i="3"/>
  <c r="M297" i="3" s="1"/>
  <c r="J298" i="3"/>
  <c r="X175" i="3"/>
  <c r="AZ199" i="3"/>
  <c r="AX199" i="3"/>
  <c r="BA199" i="3" s="1"/>
  <c r="AF171" i="3"/>
  <c r="AE172" i="3" s="1"/>
  <c r="AN171" i="3"/>
  <c r="AR170" i="3"/>
  <c r="AM171" i="3"/>
  <c r="AA307" i="3"/>
  <c r="Y308" i="3"/>
  <c r="T176" i="3"/>
  <c r="W176" i="3" s="1"/>
  <c r="S177" i="3" s="1"/>
  <c r="V177" i="3" s="1"/>
  <c r="AB306" i="3"/>
  <c r="AC306" i="3" s="1"/>
  <c r="AH171" i="3"/>
  <c r="AL179" i="7" l="1"/>
  <c r="AK180" i="7" s="1"/>
  <c r="AN179" i="7"/>
  <c r="AH336" i="7"/>
  <c r="AI335" i="7"/>
  <c r="AE319" i="7"/>
  <c r="AG318" i="7"/>
  <c r="AD174" i="7"/>
  <c r="Z175" i="7"/>
  <c r="Y175" i="7"/>
  <c r="L298" i="3"/>
  <c r="M298" i="3" s="1"/>
  <c r="J299" i="3"/>
  <c r="AW200" i="3"/>
  <c r="AV200" i="3"/>
  <c r="AY200" i="3" s="1"/>
  <c r="AO171" i="3"/>
  <c r="AP171" i="3"/>
  <c r="AQ171" i="3" s="1"/>
  <c r="AA308" i="3"/>
  <c r="Y309" i="3"/>
  <c r="AB307" i="3"/>
  <c r="AC307" i="3" s="1"/>
  <c r="AD172" i="3"/>
  <c r="U176" i="3"/>
  <c r="X176" i="3" s="1"/>
  <c r="AI171" i="3"/>
  <c r="AJ180" i="7" l="1"/>
  <c r="AM180" i="7" s="1"/>
  <c r="AL180" i="7"/>
  <c r="AK181" i="7" s="1"/>
  <c r="AH337" i="7"/>
  <c r="AI336" i="7"/>
  <c r="AE320" i="7"/>
  <c r="AG319" i="7"/>
  <c r="AB175" i="7"/>
  <c r="AC175" i="7" s="1"/>
  <c r="AA175" i="7"/>
  <c r="L299" i="3"/>
  <c r="M299" i="3" s="1"/>
  <c r="J300" i="3"/>
  <c r="AZ200" i="3"/>
  <c r="AX200" i="3"/>
  <c r="BA200" i="3" s="1"/>
  <c r="AN172" i="3"/>
  <c r="AR171" i="3"/>
  <c r="AM172" i="3"/>
  <c r="AB308" i="3"/>
  <c r="AC308" i="3" s="1"/>
  <c r="AG172" i="3"/>
  <c r="AH172" i="3" s="1"/>
  <c r="AF172" i="3"/>
  <c r="AA309" i="3"/>
  <c r="Y310" i="3"/>
  <c r="T177" i="3"/>
  <c r="U177" i="3" s="1"/>
  <c r="AN180" i="7" l="1"/>
  <c r="AH338" i="7"/>
  <c r="AI337" i="7"/>
  <c r="AE321" i="7"/>
  <c r="AG320" i="7"/>
  <c r="AD175" i="7"/>
  <c r="Z176" i="7"/>
  <c r="Y176" i="7"/>
  <c r="L300" i="3"/>
  <c r="M300" i="3" s="1"/>
  <c r="J301" i="3"/>
  <c r="AW201" i="3"/>
  <c r="AV201" i="3"/>
  <c r="AY201" i="3" s="1"/>
  <c r="AO172" i="3"/>
  <c r="AP172" i="3"/>
  <c r="AQ172" i="3"/>
  <c r="W177" i="3"/>
  <c r="X177" i="3" s="1"/>
  <c r="AD173" i="3"/>
  <c r="AG173" i="3" s="1"/>
  <c r="AB309" i="3"/>
  <c r="AC309" i="3" s="1"/>
  <c r="AI172" i="3"/>
  <c r="AE173" i="3"/>
  <c r="T178" i="3"/>
  <c r="AA310" i="3"/>
  <c r="Y311" i="3"/>
  <c r="AJ181" i="7" l="1"/>
  <c r="AH339" i="7"/>
  <c r="AI338" i="7"/>
  <c r="AE322" i="7"/>
  <c r="AG321" i="7"/>
  <c r="AF173" i="3"/>
  <c r="AE174" i="3" s="1"/>
  <c r="AB176" i="7"/>
  <c r="AC176" i="7" s="1"/>
  <c r="AA176" i="7"/>
  <c r="L301" i="3"/>
  <c r="M301" i="3" s="1"/>
  <c r="J302" i="3"/>
  <c r="AZ201" i="3"/>
  <c r="AX201" i="3"/>
  <c r="BA201" i="3" s="1"/>
  <c r="S178" i="3"/>
  <c r="U178" i="3" s="1"/>
  <c r="AN173" i="3"/>
  <c r="AR172" i="3"/>
  <c r="AM173" i="3"/>
  <c r="AA311" i="3"/>
  <c r="Y312" i="3"/>
  <c r="AB310" i="3"/>
  <c r="AC310" i="3" s="1"/>
  <c r="AH173" i="3"/>
  <c r="AM181" i="7" l="1"/>
  <c r="AL181" i="7"/>
  <c r="AN181" i="7"/>
  <c r="AI173" i="3"/>
  <c r="AI339" i="7"/>
  <c r="AH340" i="7"/>
  <c r="AE323" i="7"/>
  <c r="AG322" i="7"/>
  <c r="AD176" i="7"/>
  <c r="Z177" i="7"/>
  <c r="Y177" i="7"/>
  <c r="L302" i="3"/>
  <c r="M302" i="3" s="1"/>
  <c r="J303" i="3"/>
  <c r="AW202" i="3"/>
  <c r="AV202" i="3"/>
  <c r="AY202" i="3" s="1"/>
  <c r="T179" i="3"/>
  <c r="V178" i="3"/>
  <c r="W178" i="3" s="1"/>
  <c r="X178" i="3" s="1"/>
  <c r="AO173" i="3"/>
  <c r="AP173" i="3"/>
  <c r="AQ173" i="3" s="1"/>
  <c r="AD174" i="3"/>
  <c r="AA312" i="3"/>
  <c r="Y313" i="3"/>
  <c r="AB311" i="3"/>
  <c r="AC311" i="3" s="1"/>
  <c r="AK182" i="7" l="1"/>
  <c r="AJ182" i="7"/>
  <c r="AM182" i="7" s="1"/>
  <c r="AH341" i="7"/>
  <c r="AI340" i="7"/>
  <c r="AG323" i="7"/>
  <c r="AE324" i="7"/>
  <c r="AB177" i="7"/>
  <c r="AC177" i="7" s="1"/>
  <c r="AA177" i="7"/>
  <c r="L303" i="3"/>
  <c r="M303" i="3" s="1"/>
  <c r="J304" i="3"/>
  <c r="AZ202" i="3"/>
  <c r="AX202" i="3"/>
  <c r="BA202" i="3" s="1"/>
  <c r="S179" i="3"/>
  <c r="V179" i="3" s="1"/>
  <c r="AN174" i="3"/>
  <c r="AR173" i="3"/>
  <c r="AM174" i="3"/>
  <c r="AA313" i="3"/>
  <c r="Y314" i="3"/>
  <c r="AB312" i="3"/>
  <c r="AC312" i="3" s="1"/>
  <c r="AG174" i="3"/>
  <c r="AH174" i="3" s="1"/>
  <c r="AF174" i="3"/>
  <c r="AL182" i="7" l="1"/>
  <c r="AN182" i="7"/>
  <c r="AH342" i="7"/>
  <c r="AI341" i="7"/>
  <c r="AE325" i="7"/>
  <c r="AG324" i="7"/>
  <c r="AD177" i="7"/>
  <c r="Z178" i="7"/>
  <c r="Y178" i="7"/>
  <c r="L304" i="3"/>
  <c r="M304" i="3" s="1"/>
  <c r="J305" i="3"/>
  <c r="U179" i="3"/>
  <c r="W179" i="3"/>
  <c r="S180" i="3" s="1"/>
  <c r="V180" i="3" s="1"/>
  <c r="AW203" i="3"/>
  <c r="AV203" i="3"/>
  <c r="AY203" i="3" s="1"/>
  <c r="AO174" i="3"/>
  <c r="AP174" i="3"/>
  <c r="AQ174" i="3" s="1"/>
  <c r="AD175" i="3"/>
  <c r="AG175" i="3" s="1"/>
  <c r="AB313" i="3"/>
  <c r="AC313" i="3" s="1"/>
  <c r="AA314" i="3"/>
  <c r="Y315" i="3"/>
  <c r="T180" i="3"/>
  <c r="AI174" i="3"/>
  <c r="AE175" i="3"/>
  <c r="AJ183" i="7" l="1"/>
  <c r="AM183" i="7" s="1"/>
  <c r="AK183" i="7"/>
  <c r="AL183" i="7"/>
  <c r="AH343" i="7"/>
  <c r="AI342" i="7"/>
  <c r="AE326" i="7"/>
  <c r="AG325" i="7"/>
  <c r="AF175" i="3"/>
  <c r="AE176" i="3" s="1"/>
  <c r="AA178" i="7"/>
  <c r="Z179" i="7" s="1"/>
  <c r="AB178" i="7"/>
  <c r="AC178" i="7" s="1"/>
  <c r="AD178" i="7" s="1"/>
  <c r="L305" i="3"/>
  <c r="M305" i="3" s="1"/>
  <c r="J306" i="3"/>
  <c r="X179" i="3"/>
  <c r="AZ203" i="3"/>
  <c r="AX203" i="3"/>
  <c r="BA203" i="3" s="1"/>
  <c r="AN175" i="3"/>
  <c r="AR174" i="3"/>
  <c r="AM175" i="3"/>
  <c r="AA315" i="3"/>
  <c r="Y316" i="3"/>
  <c r="AB314" i="3"/>
  <c r="AC314" i="3" s="1"/>
  <c r="W180" i="3"/>
  <c r="S181" i="3" s="1"/>
  <c r="V181" i="3" s="1"/>
  <c r="U180" i="3"/>
  <c r="AH175" i="3"/>
  <c r="AK184" i="7" l="1"/>
  <c r="AN183" i="7"/>
  <c r="AI175" i="3"/>
  <c r="AH344" i="7"/>
  <c r="AI343" i="7"/>
  <c r="AE327" i="7"/>
  <c r="AG326" i="7"/>
  <c r="Y179" i="7"/>
  <c r="L306" i="3"/>
  <c r="M306" i="3" s="1"/>
  <c r="J307" i="3"/>
  <c r="AW204" i="3"/>
  <c r="AV204" i="3"/>
  <c r="AY204" i="3" s="1"/>
  <c r="X180" i="3"/>
  <c r="AO175" i="3"/>
  <c r="AP175" i="3"/>
  <c r="AQ175" i="3" s="1"/>
  <c r="AB315" i="3"/>
  <c r="AC315" i="3" s="1"/>
  <c r="AA316" i="3"/>
  <c r="Y317" i="3"/>
  <c r="AD176" i="3"/>
  <c r="T181" i="3"/>
  <c r="AJ184" i="7" l="1"/>
  <c r="AH345" i="7"/>
  <c r="AI344" i="7"/>
  <c r="AE328" i="7"/>
  <c r="AG327" i="7"/>
  <c r="AB179" i="7"/>
  <c r="AC179" i="7" s="1"/>
  <c r="AA179" i="7"/>
  <c r="L307" i="3"/>
  <c r="M307" i="3" s="1"/>
  <c r="J308" i="3"/>
  <c r="AZ204" i="3"/>
  <c r="AX204" i="3"/>
  <c r="BA204" i="3" s="1"/>
  <c r="AN176" i="3"/>
  <c r="AR175" i="3"/>
  <c r="AM176" i="3"/>
  <c r="AG176" i="3"/>
  <c r="AH176" i="3" s="1"/>
  <c r="AF176" i="3"/>
  <c r="AA317" i="3"/>
  <c r="Y318" i="3"/>
  <c r="AB316" i="3"/>
  <c r="AC316" i="3" s="1"/>
  <c r="W181" i="3"/>
  <c r="S182" i="3" s="1"/>
  <c r="U181" i="3"/>
  <c r="X181" i="3" s="1"/>
  <c r="AM184" i="7" l="1"/>
  <c r="AL184" i="7"/>
  <c r="AN184" i="7"/>
  <c r="AH346" i="7"/>
  <c r="AI345" i="7"/>
  <c r="AE329" i="7"/>
  <c r="AG328" i="7"/>
  <c r="AD179" i="7"/>
  <c r="Z180" i="7"/>
  <c r="Y180" i="7"/>
  <c r="L308" i="3"/>
  <c r="M308" i="3" s="1"/>
  <c r="J309" i="3"/>
  <c r="AW205" i="3"/>
  <c r="AV205" i="3"/>
  <c r="AY205" i="3" s="1"/>
  <c r="AO176" i="3"/>
  <c r="AP176" i="3"/>
  <c r="AQ176" i="3" s="1"/>
  <c r="AA318" i="3"/>
  <c r="Y319" i="3"/>
  <c r="AB317" i="3"/>
  <c r="AC317" i="3" s="1"/>
  <c r="AD177" i="3"/>
  <c r="AG177" i="3" s="1"/>
  <c r="AI176" i="3"/>
  <c r="AE177" i="3"/>
  <c r="T182" i="3"/>
  <c r="V182" i="3" s="1"/>
  <c r="AK185" i="7" l="1"/>
  <c r="AJ185" i="7"/>
  <c r="AM185" i="7" s="1"/>
  <c r="AH347" i="7"/>
  <c r="AI346" i="7"/>
  <c r="AE330" i="7"/>
  <c r="AG329" i="7"/>
  <c r="AB180" i="7"/>
  <c r="AC180" i="7"/>
  <c r="Y181" i="7" s="1"/>
  <c r="AA180" i="7"/>
  <c r="L309" i="3"/>
  <c r="M309" i="3" s="1"/>
  <c r="J310" i="3"/>
  <c r="AX205" i="3"/>
  <c r="BA205" i="3" s="1"/>
  <c r="AZ205" i="3"/>
  <c r="AN177" i="3"/>
  <c r="AR176" i="3"/>
  <c r="AM177" i="3"/>
  <c r="W182" i="3"/>
  <c r="S183" i="3" s="1"/>
  <c r="AH177" i="3"/>
  <c r="U182" i="3"/>
  <c r="AA319" i="3"/>
  <c r="Y320" i="3"/>
  <c r="AB318" i="3"/>
  <c r="AC318" i="3" s="1"/>
  <c r="AF177" i="3"/>
  <c r="AL185" i="7" l="1"/>
  <c r="AN185" i="7"/>
  <c r="AI347" i="7"/>
  <c r="AH348" i="7"/>
  <c r="AE331" i="7"/>
  <c r="AG330" i="7"/>
  <c r="AD180" i="7"/>
  <c r="Z181" i="7"/>
  <c r="AB181" i="7" s="1"/>
  <c r="X182" i="3"/>
  <c r="L310" i="3"/>
  <c r="M310" i="3" s="1"/>
  <c r="J311" i="3"/>
  <c r="AV206" i="3"/>
  <c r="AW206" i="3"/>
  <c r="AX206" i="3" s="1"/>
  <c r="AO177" i="3"/>
  <c r="AP177" i="3"/>
  <c r="AQ177" i="3" s="1"/>
  <c r="AA320" i="3"/>
  <c r="Y321" i="3"/>
  <c r="AB319" i="3"/>
  <c r="AC319" i="3" s="1"/>
  <c r="T183" i="3"/>
  <c r="U183" i="3" s="1"/>
  <c r="AD178" i="3"/>
  <c r="AG178" i="3" s="1"/>
  <c r="AI177" i="3"/>
  <c r="AE178" i="3"/>
  <c r="AJ186" i="7" l="1"/>
  <c r="AK186" i="7"/>
  <c r="AL186" i="7" s="1"/>
  <c r="AK187" i="7" s="1"/>
  <c r="AH349" i="7"/>
  <c r="AI348" i="7"/>
  <c r="AG331" i="7"/>
  <c r="AE332" i="7"/>
  <c r="AA181" i="7"/>
  <c r="Z182" i="7" s="1"/>
  <c r="AC181" i="7"/>
  <c r="Y182" i="7" s="1"/>
  <c r="L311" i="3"/>
  <c r="M311" i="3" s="1"/>
  <c r="J312" i="3"/>
  <c r="AW207" i="3"/>
  <c r="AY206" i="3"/>
  <c r="AZ206" i="3" s="1"/>
  <c r="BA206" i="3" s="1"/>
  <c r="V183" i="3"/>
  <c r="W183" i="3" s="1"/>
  <c r="S184" i="3" s="1"/>
  <c r="AN178" i="3"/>
  <c r="AR177" i="3"/>
  <c r="AM178" i="3"/>
  <c r="AF178" i="3"/>
  <c r="AE179" i="3" s="1"/>
  <c r="AH178" i="3"/>
  <c r="AA321" i="3"/>
  <c r="Y322" i="3"/>
  <c r="AB320" i="3"/>
  <c r="AC320" i="3" s="1"/>
  <c r="T184" i="3"/>
  <c r="AM186" i="7" l="1"/>
  <c r="AN186" i="7"/>
  <c r="AH350" i="7"/>
  <c r="AI349" i="7"/>
  <c r="AE333" i="7"/>
  <c r="AG332" i="7"/>
  <c r="AD181" i="7"/>
  <c r="AA182" i="7"/>
  <c r="Z183" i="7" s="1"/>
  <c r="AB182" i="7"/>
  <c r="AC182" i="7" s="1"/>
  <c r="L312" i="3"/>
  <c r="M312" i="3" s="1"/>
  <c r="J313" i="3"/>
  <c r="AV207" i="3"/>
  <c r="V184" i="3"/>
  <c r="X183" i="3"/>
  <c r="AO178" i="3"/>
  <c r="AP178" i="3"/>
  <c r="AQ178" i="3"/>
  <c r="AB321" i="3"/>
  <c r="AC321" i="3" s="1"/>
  <c r="AD179" i="3"/>
  <c r="AI178" i="3"/>
  <c r="AA322" i="3"/>
  <c r="Y323" i="3"/>
  <c r="AJ187" i="7" l="1"/>
  <c r="AH351" i="7"/>
  <c r="AI350" i="7"/>
  <c r="AE334" i="7"/>
  <c r="AG333" i="7"/>
  <c r="AD182" i="7"/>
  <c r="Y183" i="7"/>
  <c r="L313" i="3"/>
  <c r="M313" i="3" s="1"/>
  <c r="J314" i="3"/>
  <c r="AY207" i="3"/>
  <c r="AX207" i="3"/>
  <c r="AZ207" i="3"/>
  <c r="AN179" i="3"/>
  <c r="AR178" i="3"/>
  <c r="AM179" i="3"/>
  <c r="AA323" i="3"/>
  <c r="Y324" i="3"/>
  <c r="AB322" i="3"/>
  <c r="AC322" i="3" s="1"/>
  <c r="W184" i="3"/>
  <c r="S185" i="3" s="1"/>
  <c r="U184" i="3"/>
  <c r="X184" i="3" s="1"/>
  <c r="AG179" i="3"/>
  <c r="AH179" i="3" s="1"/>
  <c r="AF179" i="3"/>
  <c r="AM187" i="7" l="1"/>
  <c r="AL187" i="7"/>
  <c r="AN187" i="7"/>
  <c r="AH352" i="7"/>
  <c r="AI351" i="7"/>
  <c r="AE335" i="7"/>
  <c r="AG334" i="7"/>
  <c r="AB183" i="7"/>
  <c r="AC183" i="7" s="1"/>
  <c r="AA183" i="7"/>
  <c r="BA207" i="3"/>
  <c r="L314" i="3"/>
  <c r="M314" i="3" s="1"/>
  <c r="J315" i="3"/>
  <c r="AW208" i="3"/>
  <c r="AV208" i="3"/>
  <c r="AY208" i="3" s="1"/>
  <c r="AO179" i="3"/>
  <c r="AP179" i="3"/>
  <c r="AQ179" i="3" s="1"/>
  <c r="AB323" i="3"/>
  <c r="AC323" i="3" s="1"/>
  <c r="AI179" i="3"/>
  <c r="AE180" i="3"/>
  <c r="T185" i="3"/>
  <c r="U185" i="3" s="1"/>
  <c r="AA324" i="3"/>
  <c r="Y325" i="3"/>
  <c r="AD180" i="3"/>
  <c r="AK188" i="7" l="1"/>
  <c r="AJ188" i="7"/>
  <c r="AM188" i="7" s="1"/>
  <c r="AH353" i="7"/>
  <c r="AI352" i="7"/>
  <c r="AE336" i="7"/>
  <c r="AG335" i="7"/>
  <c r="AD183" i="7"/>
  <c r="Z184" i="7"/>
  <c r="Y184" i="7"/>
  <c r="L315" i="3"/>
  <c r="M315" i="3" s="1"/>
  <c r="J316" i="3"/>
  <c r="AZ208" i="3"/>
  <c r="AX208" i="3"/>
  <c r="BA208" i="3" s="1"/>
  <c r="V185" i="3"/>
  <c r="W185" i="3" s="1"/>
  <c r="S186" i="3" s="1"/>
  <c r="AN180" i="3"/>
  <c r="AR179" i="3"/>
  <c r="AM180" i="3"/>
  <c r="AG180" i="3"/>
  <c r="AH180" i="3" s="1"/>
  <c r="AF180" i="3"/>
  <c r="T186" i="3"/>
  <c r="AA325" i="3"/>
  <c r="Y326" i="3"/>
  <c r="AB324" i="3"/>
  <c r="AC324" i="3" s="1"/>
  <c r="AL188" i="7" l="1"/>
  <c r="AN188" i="7"/>
  <c r="AH354" i="7"/>
  <c r="AI353" i="7"/>
  <c r="AE337" i="7"/>
  <c r="AG336" i="7"/>
  <c r="AB184" i="7"/>
  <c r="AC184" i="7" s="1"/>
  <c r="AA184" i="7"/>
  <c r="L316" i="3"/>
  <c r="M316" i="3" s="1"/>
  <c r="J317" i="3"/>
  <c r="AW209" i="3"/>
  <c r="AV209" i="3"/>
  <c r="AY209" i="3" s="1"/>
  <c r="V186" i="3"/>
  <c r="X185" i="3"/>
  <c r="AO180" i="3"/>
  <c r="AP180" i="3"/>
  <c r="AQ180" i="3" s="1"/>
  <c r="AB325" i="3"/>
  <c r="AC325" i="3" s="1"/>
  <c r="AI180" i="3"/>
  <c r="AE181" i="3"/>
  <c r="AD181" i="3"/>
  <c r="AA326" i="3"/>
  <c r="Y327" i="3"/>
  <c r="AJ189" i="7" l="1"/>
  <c r="AM189" i="7" s="1"/>
  <c r="AK189" i="7"/>
  <c r="AH355" i="7"/>
  <c r="AI354" i="7"/>
  <c r="AE338" i="7"/>
  <c r="AG337" i="7"/>
  <c r="AD184" i="7"/>
  <c r="Z185" i="7"/>
  <c r="Y185" i="7"/>
  <c r="L317" i="3"/>
  <c r="M317" i="3" s="1"/>
  <c r="J318" i="3"/>
  <c r="AZ209" i="3"/>
  <c r="AX209" i="3"/>
  <c r="BA209" i="3" s="1"/>
  <c r="AG181" i="3"/>
  <c r="AH181" i="3" s="1"/>
  <c r="AN181" i="3"/>
  <c r="AR180" i="3"/>
  <c r="AM181" i="3"/>
  <c r="AA327" i="3"/>
  <c r="Y328" i="3"/>
  <c r="AB326" i="3"/>
  <c r="AC326" i="3" s="1"/>
  <c r="W186" i="3"/>
  <c r="S187" i="3" s="1"/>
  <c r="U186" i="3"/>
  <c r="AF181" i="3"/>
  <c r="AL189" i="7" l="1"/>
  <c r="AN189" i="7"/>
  <c r="AH356" i="7"/>
  <c r="AI355" i="7"/>
  <c r="AE339" i="7"/>
  <c r="AG338" i="7"/>
  <c r="AB185" i="7"/>
  <c r="AC185" i="7" s="1"/>
  <c r="AA185" i="7"/>
  <c r="L318" i="3"/>
  <c r="M318" i="3" s="1"/>
  <c r="J319" i="3"/>
  <c r="AW210" i="3"/>
  <c r="AV210" i="3"/>
  <c r="AY210" i="3" s="1"/>
  <c r="X186" i="3"/>
  <c r="AO181" i="3"/>
  <c r="AP181" i="3"/>
  <c r="AQ181" i="3" s="1"/>
  <c r="T187" i="3"/>
  <c r="U187" i="3" s="1"/>
  <c r="AI181" i="3"/>
  <c r="AE182" i="3"/>
  <c r="AA328" i="3"/>
  <c r="Y329" i="3"/>
  <c r="AB327" i="3"/>
  <c r="AC327" i="3" s="1"/>
  <c r="AD182" i="3"/>
  <c r="AJ190" i="7" l="1"/>
  <c r="AM190" i="7" s="1"/>
  <c r="AK190" i="7"/>
  <c r="AL190" i="7"/>
  <c r="AK191" i="7" s="1"/>
  <c r="AH357" i="7"/>
  <c r="AI356" i="7"/>
  <c r="AG339" i="7"/>
  <c r="AE340" i="7"/>
  <c r="AD185" i="7"/>
  <c r="Z186" i="7"/>
  <c r="Y186" i="7"/>
  <c r="L319" i="3"/>
  <c r="M319" i="3" s="1"/>
  <c r="J320" i="3"/>
  <c r="AX210" i="3"/>
  <c r="AZ210" i="3"/>
  <c r="V187" i="3"/>
  <c r="W187" i="3" s="1"/>
  <c r="S188" i="3" s="1"/>
  <c r="AN182" i="3"/>
  <c r="AR181" i="3"/>
  <c r="AM182" i="3"/>
  <c r="AG182" i="3"/>
  <c r="AH182" i="3" s="1"/>
  <c r="AF182" i="3"/>
  <c r="T188" i="3"/>
  <c r="AA329" i="3"/>
  <c r="Y330" i="3"/>
  <c r="AB328" i="3"/>
  <c r="AC328" i="3" s="1"/>
  <c r="AN190" i="7" l="1"/>
  <c r="AH358" i="7"/>
  <c r="AI357" i="7"/>
  <c r="AE341" i="7"/>
  <c r="AG340" i="7"/>
  <c r="AA186" i="7"/>
  <c r="Z187" i="7" s="1"/>
  <c r="AB186" i="7"/>
  <c r="AC186" i="7" s="1"/>
  <c r="AD186" i="7" s="1"/>
  <c r="BA210" i="3"/>
  <c r="L320" i="3"/>
  <c r="M320" i="3" s="1"/>
  <c r="J321" i="3"/>
  <c r="AV211" i="3"/>
  <c r="AW211" i="3"/>
  <c r="V188" i="3"/>
  <c r="X187" i="3"/>
  <c r="AO182" i="3"/>
  <c r="AP182" i="3"/>
  <c r="AQ182" i="3" s="1"/>
  <c r="AI182" i="3"/>
  <c r="AE183" i="3"/>
  <c r="AD183" i="3"/>
  <c r="AA330" i="3"/>
  <c r="Y331" i="3"/>
  <c r="AB329" i="3"/>
  <c r="AC329" i="3" s="1"/>
  <c r="AJ191" i="7" l="1"/>
  <c r="AH359" i="7"/>
  <c r="AI358" i="7"/>
  <c r="AE342" i="7"/>
  <c r="AG341" i="7"/>
  <c r="Y187" i="7"/>
  <c r="AX211" i="3"/>
  <c r="L321" i="3"/>
  <c r="M321" i="3" s="1"/>
  <c r="J322" i="3"/>
  <c r="AW212" i="3"/>
  <c r="AY211" i="3"/>
  <c r="AZ211" i="3"/>
  <c r="AN183" i="3"/>
  <c r="AR182" i="3"/>
  <c r="AM183" i="3"/>
  <c r="AF183" i="3"/>
  <c r="AE184" i="3" s="1"/>
  <c r="AG183" i="3"/>
  <c r="AH183" i="3" s="1"/>
  <c r="AA331" i="3"/>
  <c r="Y332" i="3"/>
  <c r="AB330" i="3"/>
  <c r="AC330" i="3" s="1"/>
  <c r="W188" i="3"/>
  <c r="S189" i="3" s="1"/>
  <c r="U188" i="3"/>
  <c r="AM191" i="7" l="1"/>
  <c r="AL191" i="7"/>
  <c r="AN191" i="7"/>
  <c r="AH360" i="7"/>
  <c r="AI359" i="7"/>
  <c r="AE343" i="7"/>
  <c r="AG342" i="7"/>
  <c r="AB187" i="7"/>
  <c r="AC187" i="7" s="1"/>
  <c r="AA187" i="7"/>
  <c r="X188" i="3"/>
  <c r="BA211" i="3"/>
  <c r="L322" i="3"/>
  <c r="M322" i="3" s="1"/>
  <c r="J323" i="3"/>
  <c r="AV212" i="3"/>
  <c r="AO183" i="3"/>
  <c r="AP183" i="3"/>
  <c r="AQ183" i="3" s="1"/>
  <c r="AD184" i="3"/>
  <c r="AI183" i="3"/>
  <c r="AA332" i="3"/>
  <c r="Y333" i="3"/>
  <c r="AB331" i="3"/>
  <c r="AC331" i="3" s="1"/>
  <c r="T189" i="3"/>
  <c r="V189" i="3" s="1"/>
  <c r="AK192" i="7" l="1"/>
  <c r="AJ192" i="7"/>
  <c r="AM192" i="7" s="1"/>
  <c r="AH361" i="7"/>
  <c r="AI360" i="7"/>
  <c r="AE344" i="7"/>
  <c r="AG343" i="7"/>
  <c r="AD187" i="7"/>
  <c r="Z188" i="7"/>
  <c r="Y188" i="7"/>
  <c r="L323" i="3"/>
  <c r="M323" i="3" s="1"/>
  <c r="J324" i="3"/>
  <c r="AY212" i="3"/>
  <c r="AX212" i="3"/>
  <c r="AZ212" i="3"/>
  <c r="AN184" i="3"/>
  <c r="AR183" i="3"/>
  <c r="AM184" i="3"/>
  <c r="U189" i="3"/>
  <c r="AA333" i="3"/>
  <c r="Y334" i="3"/>
  <c r="AB332" i="3"/>
  <c r="AC332" i="3" s="1"/>
  <c r="AG184" i="3"/>
  <c r="AH184" i="3" s="1"/>
  <c r="AF184" i="3"/>
  <c r="W189" i="3"/>
  <c r="S190" i="3" s="1"/>
  <c r="AL192" i="7" l="1"/>
  <c r="AN192" i="7"/>
  <c r="AH362" i="7"/>
  <c r="AI361" i="7"/>
  <c r="AE345" i="7"/>
  <c r="AG344" i="7"/>
  <c r="AB188" i="7"/>
  <c r="AC188" i="7"/>
  <c r="AA188" i="7"/>
  <c r="BA212" i="3"/>
  <c r="L324" i="3"/>
  <c r="M324" i="3" s="1"/>
  <c r="J325" i="3"/>
  <c r="AV213" i="3"/>
  <c r="AW213" i="3"/>
  <c r="T190" i="3"/>
  <c r="V190" i="3" s="1"/>
  <c r="X189" i="3"/>
  <c r="AO184" i="3"/>
  <c r="AP184" i="3"/>
  <c r="AQ184" i="3" s="1"/>
  <c r="AA334" i="3"/>
  <c r="Y335" i="3"/>
  <c r="AB333" i="3"/>
  <c r="AC333" i="3" s="1"/>
  <c r="AD185" i="3"/>
  <c r="AI184" i="3"/>
  <c r="AE185" i="3"/>
  <c r="AJ193" i="7" l="1"/>
  <c r="AM193" i="7" s="1"/>
  <c r="AK193" i="7"/>
  <c r="AH363" i="7"/>
  <c r="AI362" i="7"/>
  <c r="AE346" i="7"/>
  <c r="AG345" i="7"/>
  <c r="AD188" i="7"/>
  <c r="Z189" i="7"/>
  <c r="Y189" i="7"/>
  <c r="AX213" i="3"/>
  <c r="AY213" i="3"/>
  <c r="AZ213" i="3" s="1"/>
  <c r="AV214" i="3" s="1"/>
  <c r="AX214" i="3" s="1"/>
  <c r="L325" i="3"/>
  <c r="M325" i="3" s="1"/>
  <c r="J326" i="3"/>
  <c r="AW214" i="3"/>
  <c r="AN185" i="3"/>
  <c r="AR184" i="3"/>
  <c r="AM185" i="3"/>
  <c r="AG185" i="3"/>
  <c r="AH185" i="3" s="1"/>
  <c r="W190" i="3"/>
  <c r="S191" i="3" s="1"/>
  <c r="U190" i="3"/>
  <c r="AA335" i="3"/>
  <c r="Y336" i="3"/>
  <c r="AB334" i="3"/>
  <c r="AC334" i="3" s="1"/>
  <c r="AF185" i="3"/>
  <c r="AL193" i="7" l="1"/>
  <c r="AK194" i="7" s="1"/>
  <c r="AN193" i="7"/>
  <c r="AI363" i="7"/>
  <c r="AH364" i="7"/>
  <c r="AE347" i="7"/>
  <c r="AG346" i="7"/>
  <c r="AA189" i="7"/>
  <c r="Z190" i="7" s="1"/>
  <c r="AB189" i="7"/>
  <c r="AC189" i="7" s="1"/>
  <c r="AD189" i="7" s="1"/>
  <c r="BA213" i="3"/>
  <c r="L326" i="3"/>
  <c r="M326" i="3" s="1"/>
  <c r="J327" i="3"/>
  <c r="AW215" i="3"/>
  <c r="AY214" i="3"/>
  <c r="AZ214" i="3" s="1"/>
  <c r="BA214" i="3" s="1"/>
  <c r="X190" i="3"/>
  <c r="AO185" i="3"/>
  <c r="AP185" i="3"/>
  <c r="AQ185" i="3" s="1"/>
  <c r="AA336" i="3"/>
  <c r="Y337" i="3"/>
  <c r="AI185" i="3"/>
  <c r="AE186" i="3"/>
  <c r="AB335" i="3"/>
  <c r="AC335" i="3" s="1"/>
  <c r="AD186" i="3"/>
  <c r="T191" i="3"/>
  <c r="V191" i="3" s="1"/>
  <c r="AJ194" i="7" l="1"/>
  <c r="AM194" i="7" s="1"/>
  <c r="AL194" i="7"/>
  <c r="AK195" i="7" s="1"/>
  <c r="AH365" i="7"/>
  <c r="AI364" i="7"/>
  <c r="AE348" i="7"/>
  <c r="AG347" i="7"/>
  <c r="Y190" i="7"/>
  <c r="L327" i="3"/>
  <c r="M327" i="3" s="1"/>
  <c r="J328" i="3"/>
  <c r="AV215" i="3"/>
  <c r="AG186" i="3"/>
  <c r="AN186" i="3"/>
  <c r="AR185" i="3"/>
  <c r="AM186" i="3"/>
  <c r="AF186" i="3"/>
  <c r="U191" i="3"/>
  <c r="AA337" i="3"/>
  <c r="Y338" i="3"/>
  <c r="AB336" i="3"/>
  <c r="AC336" i="3" s="1"/>
  <c r="AH186" i="3"/>
  <c r="W191" i="3"/>
  <c r="S192" i="3" s="1"/>
  <c r="AN194" i="7" l="1"/>
  <c r="AH366" i="7"/>
  <c r="AI365" i="7"/>
  <c r="AE349" i="7"/>
  <c r="AG348" i="7"/>
  <c r="AI186" i="3"/>
  <c r="AB190" i="7"/>
  <c r="AC190" i="7" s="1"/>
  <c r="AA190" i="7"/>
  <c r="X191" i="3"/>
  <c r="L328" i="3"/>
  <c r="M328" i="3" s="1"/>
  <c r="J329" i="3"/>
  <c r="AY215" i="3"/>
  <c r="AX215" i="3"/>
  <c r="AZ215" i="3"/>
  <c r="AE187" i="3"/>
  <c r="AO186" i="3"/>
  <c r="AP186" i="3"/>
  <c r="AQ186" i="3" s="1"/>
  <c r="AA338" i="3"/>
  <c r="Y339" i="3"/>
  <c r="AB337" i="3"/>
  <c r="AC337" i="3" s="1"/>
  <c r="T192" i="3"/>
  <c r="V192" i="3" s="1"/>
  <c r="AD187" i="3"/>
  <c r="AJ195" i="7" l="1"/>
  <c r="AH367" i="7"/>
  <c r="AI366" i="7"/>
  <c r="AE350" i="7"/>
  <c r="AG349" i="7"/>
  <c r="AD190" i="7"/>
  <c r="Z191" i="7"/>
  <c r="Y191" i="7"/>
  <c r="BA215" i="3"/>
  <c r="L329" i="3"/>
  <c r="M329" i="3" s="1"/>
  <c r="J330" i="3"/>
  <c r="AV216" i="3"/>
  <c r="AY216" i="3" s="1"/>
  <c r="AW216" i="3"/>
  <c r="U192" i="3"/>
  <c r="T193" i="3" s="1"/>
  <c r="AN187" i="3"/>
  <c r="AR186" i="3"/>
  <c r="AM187" i="3"/>
  <c r="AA339" i="3"/>
  <c r="Y340" i="3"/>
  <c r="AG187" i="3"/>
  <c r="AH187" i="3" s="1"/>
  <c r="AF187" i="3"/>
  <c r="AB338" i="3"/>
  <c r="AC338" i="3" s="1"/>
  <c r="W192" i="3"/>
  <c r="S193" i="3" s="1"/>
  <c r="AM195" i="7" l="1"/>
  <c r="AL195" i="7"/>
  <c r="AK196" i="7" s="1"/>
  <c r="AN195" i="7"/>
  <c r="AH368" i="7"/>
  <c r="AI367" i="7"/>
  <c r="AE351" i="7"/>
  <c r="AG350" i="7"/>
  <c r="AA191" i="7"/>
  <c r="Z192" i="7" s="1"/>
  <c r="AB191" i="7"/>
  <c r="AC191" i="7" s="1"/>
  <c r="AX216" i="3"/>
  <c r="L330" i="3"/>
  <c r="M330" i="3" s="1"/>
  <c r="J331" i="3"/>
  <c r="AW217" i="3"/>
  <c r="AZ216" i="3"/>
  <c r="X192" i="3"/>
  <c r="V193" i="3"/>
  <c r="AO187" i="3"/>
  <c r="AP187" i="3"/>
  <c r="AQ187" i="3" s="1"/>
  <c r="AD188" i="3"/>
  <c r="AA340" i="3"/>
  <c r="Y341" i="3"/>
  <c r="AB339" i="3"/>
  <c r="AC339" i="3" s="1"/>
  <c r="AI187" i="3"/>
  <c r="AE188" i="3"/>
  <c r="AD191" i="7" l="1"/>
  <c r="AJ196" i="7"/>
  <c r="AM196" i="7" s="1"/>
  <c r="AH369" i="7"/>
  <c r="AI368" i="7"/>
  <c r="AE352" i="7"/>
  <c r="AG351" i="7"/>
  <c r="Y192" i="7"/>
  <c r="BA216" i="3"/>
  <c r="L331" i="3"/>
  <c r="M331" i="3" s="1"/>
  <c r="J332" i="3"/>
  <c r="AV217" i="3"/>
  <c r="AF188" i="3"/>
  <c r="AE189" i="3" s="1"/>
  <c r="AN188" i="3"/>
  <c r="AR187" i="3"/>
  <c r="AM188" i="3"/>
  <c r="AG188" i="3"/>
  <c r="AH188" i="3" s="1"/>
  <c r="AB340" i="3"/>
  <c r="AC340" i="3" s="1"/>
  <c r="AA341" i="3"/>
  <c r="Y342" i="3"/>
  <c r="W193" i="3"/>
  <c r="S194" i="3" s="1"/>
  <c r="U193" i="3"/>
  <c r="X193" i="3" s="1"/>
  <c r="AN196" i="7" l="1"/>
  <c r="AL196" i="7"/>
  <c r="AH370" i="7"/>
  <c r="AI369" i="7"/>
  <c r="AE353" i="7"/>
  <c r="AG352" i="7"/>
  <c r="AB192" i="7"/>
  <c r="AC192" i="7" s="1"/>
  <c r="AA192" i="7"/>
  <c r="L332" i="3"/>
  <c r="M332" i="3" s="1"/>
  <c r="J333" i="3"/>
  <c r="AY217" i="3"/>
  <c r="AZ217" i="3" s="1"/>
  <c r="AX217" i="3"/>
  <c r="AO188" i="3"/>
  <c r="AP188" i="3"/>
  <c r="AQ188" i="3" s="1"/>
  <c r="AB341" i="3"/>
  <c r="AC341" i="3" s="1"/>
  <c r="T194" i="3"/>
  <c r="V194" i="3" s="1"/>
  <c r="AD189" i="3"/>
  <c r="AA342" i="3"/>
  <c r="Y343" i="3"/>
  <c r="AI188" i="3"/>
  <c r="AK197" i="7" l="1"/>
  <c r="AJ197" i="7"/>
  <c r="AM197" i="7" s="1"/>
  <c r="AH371" i="7"/>
  <c r="AI370" i="7"/>
  <c r="AE354" i="7"/>
  <c r="AG353" i="7"/>
  <c r="AD192" i="7"/>
  <c r="Z193" i="7"/>
  <c r="Y193" i="7"/>
  <c r="BA217" i="3"/>
  <c r="L333" i="3"/>
  <c r="M333" i="3" s="1"/>
  <c r="J334" i="3"/>
  <c r="AV218" i="3"/>
  <c r="AY218" i="3" s="1"/>
  <c r="AW218" i="3"/>
  <c r="AX218" i="3" s="1"/>
  <c r="AN189" i="3"/>
  <c r="AR188" i="3"/>
  <c r="AM189" i="3"/>
  <c r="W194" i="3"/>
  <c r="S195" i="3" s="1"/>
  <c r="AA343" i="3"/>
  <c r="Y344" i="3"/>
  <c r="AB342" i="3"/>
  <c r="AC342" i="3" s="1"/>
  <c r="AG189" i="3"/>
  <c r="AH189" i="3" s="1"/>
  <c r="AF189" i="3"/>
  <c r="U194" i="3"/>
  <c r="AL197" i="7" l="1"/>
  <c r="AN197" i="7"/>
  <c r="AI371" i="7"/>
  <c r="AH372" i="7"/>
  <c r="AE355" i="7"/>
  <c r="AG354" i="7"/>
  <c r="AB193" i="7"/>
  <c r="AC193" i="7" s="1"/>
  <c r="AA193" i="7"/>
  <c r="L334" i="3"/>
  <c r="M334" i="3" s="1"/>
  <c r="J335" i="3"/>
  <c r="AW219" i="3"/>
  <c r="AZ218" i="3"/>
  <c r="BA218" i="3" s="1"/>
  <c r="X194" i="3"/>
  <c r="AO189" i="3"/>
  <c r="AP189" i="3"/>
  <c r="AQ189" i="3" s="1"/>
  <c r="AB343" i="3"/>
  <c r="AC343" i="3" s="1"/>
  <c r="T195" i="3"/>
  <c r="V195" i="3" s="1"/>
  <c r="AA344" i="3"/>
  <c r="Y345" i="3"/>
  <c r="AD190" i="3"/>
  <c r="AI189" i="3"/>
  <c r="AE190" i="3"/>
  <c r="AJ198" i="7" l="1"/>
  <c r="AM198" i="7" s="1"/>
  <c r="AK198" i="7"/>
  <c r="AL198" i="7" s="1"/>
  <c r="AH373" i="7"/>
  <c r="AI372" i="7"/>
  <c r="AG355" i="7"/>
  <c r="AE356" i="7"/>
  <c r="AD193" i="7"/>
  <c r="Z194" i="7"/>
  <c r="Y194" i="7"/>
  <c r="L335" i="3"/>
  <c r="M335" i="3" s="1"/>
  <c r="J336" i="3"/>
  <c r="AV219" i="3"/>
  <c r="AN190" i="3"/>
  <c r="AR189" i="3"/>
  <c r="AM190" i="3"/>
  <c r="AF190" i="3"/>
  <c r="AE191" i="3" s="1"/>
  <c r="AG190" i="3"/>
  <c r="AH190" i="3" s="1"/>
  <c r="AA345" i="3"/>
  <c r="Y346" i="3"/>
  <c r="W195" i="3"/>
  <c r="S196" i="3" s="1"/>
  <c r="AB344" i="3"/>
  <c r="AC344" i="3" s="1"/>
  <c r="U195" i="3"/>
  <c r="X195" i="3" s="1"/>
  <c r="AK199" i="7" l="1"/>
  <c r="AN198" i="7"/>
  <c r="AH374" i="7"/>
  <c r="AI373" i="7"/>
  <c r="AE357" i="7"/>
  <c r="AG356" i="7"/>
  <c r="AA194" i="7"/>
  <c r="Z195" i="7" s="1"/>
  <c r="AB194" i="7"/>
  <c r="AC194" i="7" s="1"/>
  <c r="L336" i="3"/>
  <c r="M336" i="3" s="1"/>
  <c r="J337" i="3"/>
  <c r="AY219" i="3"/>
  <c r="AX219" i="3"/>
  <c r="AZ219" i="3"/>
  <c r="AO190" i="3"/>
  <c r="AP190" i="3"/>
  <c r="AQ190" i="3" s="1"/>
  <c r="AD191" i="3"/>
  <c r="AI190" i="3"/>
  <c r="AB345" i="3"/>
  <c r="AC345" i="3" s="1"/>
  <c r="T196" i="3"/>
  <c r="U196" i="3" s="1"/>
  <c r="AA346" i="3"/>
  <c r="Y347" i="3"/>
  <c r="AJ199" i="7" l="1"/>
  <c r="AH375" i="7"/>
  <c r="AI374" i="7"/>
  <c r="AE358" i="7"/>
  <c r="AG357" i="7"/>
  <c r="AD194" i="7"/>
  <c r="Y195" i="7"/>
  <c r="BA219" i="3"/>
  <c r="L337" i="3"/>
  <c r="M337" i="3" s="1"/>
  <c r="J338" i="3"/>
  <c r="AV220" i="3"/>
  <c r="AY220" i="3" s="1"/>
  <c r="AW220" i="3"/>
  <c r="AX220" i="3" s="1"/>
  <c r="V196" i="3"/>
  <c r="W196" i="3" s="1"/>
  <c r="S197" i="3" s="1"/>
  <c r="AN191" i="3"/>
  <c r="AR190" i="3"/>
  <c r="AM191" i="3"/>
  <c r="AG191" i="3"/>
  <c r="AH191" i="3" s="1"/>
  <c r="AF191" i="3"/>
  <c r="AB346" i="3"/>
  <c r="AC346" i="3" s="1"/>
  <c r="AA347" i="3"/>
  <c r="Y348" i="3"/>
  <c r="T197" i="3"/>
  <c r="AM199" i="7" l="1"/>
  <c r="AL199" i="7"/>
  <c r="AN199" i="7"/>
  <c r="AH376" i="7"/>
  <c r="AI375" i="7"/>
  <c r="AE359" i="7"/>
  <c r="AG358" i="7"/>
  <c r="AB195" i="7"/>
  <c r="AC195" i="7" s="1"/>
  <c r="AA195" i="7"/>
  <c r="L338" i="3"/>
  <c r="M338" i="3" s="1"/>
  <c r="J339" i="3"/>
  <c r="AW221" i="3"/>
  <c r="AZ220" i="3"/>
  <c r="BA220" i="3" s="1"/>
  <c r="V197" i="3"/>
  <c r="X196" i="3"/>
  <c r="AO191" i="3"/>
  <c r="AP191" i="3"/>
  <c r="AQ191" i="3" s="1"/>
  <c r="AB347" i="3"/>
  <c r="AC347" i="3" s="1"/>
  <c r="AD192" i="3"/>
  <c r="AI191" i="3"/>
  <c r="AE192" i="3"/>
  <c r="AA348" i="3"/>
  <c r="Y349" i="3"/>
  <c r="AK200" i="7" l="1"/>
  <c r="AJ200" i="7"/>
  <c r="AM200" i="7" s="1"/>
  <c r="AH377" i="7"/>
  <c r="AI376" i="7"/>
  <c r="AE360" i="7"/>
  <c r="AG359" i="7"/>
  <c r="AD195" i="7"/>
  <c r="Z196" i="7"/>
  <c r="Y196" i="7"/>
  <c r="L339" i="3"/>
  <c r="M339" i="3" s="1"/>
  <c r="J340" i="3"/>
  <c r="AV221" i="3"/>
  <c r="AN192" i="3"/>
  <c r="AR191" i="3"/>
  <c r="AM192" i="3"/>
  <c r="AG192" i="3"/>
  <c r="AH192" i="3" s="1"/>
  <c r="AA349" i="3"/>
  <c r="Y350" i="3"/>
  <c r="AB348" i="3"/>
  <c r="AC348" i="3" s="1"/>
  <c r="W197" i="3"/>
  <c r="S198" i="3" s="1"/>
  <c r="U197" i="3"/>
  <c r="X197" i="3" s="1"/>
  <c r="AF192" i="3"/>
  <c r="AL200" i="7" l="1"/>
  <c r="AN200" i="7"/>
  <c r="AH378" i="7"/>
  <c r="AI377" i="7"/>
  <c r="AE361" i="7"/>
  <c r="AG360" i="7"/>
  <c r="AA196" i="7"/>
  <c r="Z197" i="7" s="1"/>
  <c r="AB196" i="7"/>
  <c r="AC196" i="7" s="1"/>
  <c r="AD196" i="7" s="1"/>
  <c r="L340" i="3"/>
  <c r="M340" i="3" s="1"/>
  <c r="J341" i="3"/>
  <c r="AY221" i="3"/>
  <c r="AX221" i="3"/>
  <c r="AZ221" i="3"/>
  <c r="AO192" i="3"/>
  <c r="AP192" i="3"/>
  <c r="AQ192" i="3" s="1"/>
  <c r="AA350" i="3"/>
  <c r="Y351" i="3"/>
  <c r="AB349" i="3"/>
  <c r="AC349" i="3" s="1"/>
  <c r="AD193" i="3"/>
  <c r="AI192" i="3"/>
  <c r="AE193" i="3"/>
  <c r="T198" i="3"/>
  <c r="V198" i="3" s="1"/>
  <c r="AJ201" i="7" l="1"/>
  <c r="AM201" i="7" s="1"/>
  <c r="AK201" i="7"/>
  <c r="AL201" i="7" s="1"/>
  <c r="AH379" i="7"/>
  <c r="AI378" i="7"/>
  <c r="AE362" i="7"/>
  <c r="AG361" i="7"/>
  <c r="Y197" i="7"/>
  <c r="BA221" i="3"/>
  <c r="L341" i="3"/>
  <c r="M341" i="3" s="1"/>
  <c r="J342" i="3"/>
  <c r="AW222" i="3"/>
  <c r="AV222" i="3"/>
  <c r="AY222" i="3" s="1"/>
  <c r="AF193" i="3"/>
  <c r="AE194" i="3" s="1"/>
  <c r="AN193" i="3"/>
  <c r="AR192" i="3"/>
  <c r="AM193" i="3"/>
  <c r="U198" i="3"/>
  <c r="AA351" i="3"/>
  <c r="Y352" i="3"/>
  <c r="AG193" i="3"/>
  <c r="AH193" i="3" s="1"/>
  <c r="AB350" i="3"/>
  <c r="AC350" i="3" s="1"/>
  <c r="W198" i="3"/>
  <c r="S199" i="3" s="1"/>
  <c r="AK202" i="7" l="1"/>
  <c r="AN201" i="7"/>
  <c r="AI379" i="7"/>
  <c r="AH380" i="7"/>
  <c r="AE363" i="7"/>
  <c r="AG362" i="7"/>
  <c r="AB197" i="7"/>
  <c r="AC197" i="7" s="1"/>
  <c r="AA197" i="7"/>
  <c r="L342" i="3"/>
  <c r="M342" i="3" s="1"/>
  <c r="J343" i="3"/>
  <c r="AZ222" i="3"/>
  <c r="AX222" i="3"/>
  <c r="BA222" i="3" s="1"/>
  <c r="T199" i="3"/>
  <c r="V199" i="3" s="1"/>
  <c r="X198" i="3"/>
  <c r="AO193" i="3"/>
  <c r="AP193" i="3"/>
  <c r="AQ193" i="3" s="1"/>
  <c r="AD194" i="3"/>
  <c r="Y353" i="3"/>
  <c r="AA352" i="3"/>
  <c r="AB351" i="3"/>
  <c r="AC351" i="3" s="1"/>
  <c r="AI193" i="3"/>
  <c r="AJ202" i="7" l="1"/>
  <c r="AH381" i="7"/>
  <c r="AI380" i="7"/>
  <c r="AG363" i="7"/>
  <c r="AE364" i="7"/>
  <c r="AD197" i="7"/>
  <c r="Z198" i="7"/>
  <c r="Y198" i="7"/>
  <c r="L343" i="3"/>
  <c r="M343" i="3" s="1"/>
  <c r="J344" i="3"/>
  <c r="AW223" i="3"/>
  <c r="AV223" i="3"/>
  <c r="AY223" i="3" s="1"/>
  <c r="AN194" i="3"/>
  <c r="AR193" i="3"/>
  <c r="AM194" i="3"/>
  <c r="AB352" i="3"/>
  <c r="AC352" i="3" s="1"/>
  <c r="W199" i="3"/>
  <c r="S200" i="3" s="1"/>
  <c r="U199" i="3"/>
  <c r="X199" i="3" s="1"/>
  <c r="AA353" i="3"/>
  <c r="Y354" i="3"/>
  <c r="AG194" i="3"/>
  <c r="AH194" i="3" s="1"/>
  <c r="AF194" i="3"/>
  <c r="AM202" i="7" l="1"/>
  <c r="AL202" i="7"/>
  <c r="AK203" i="7" s="1"/>
  <c r="AN202" i="7"/>
  <c r="AH382" i="7"/>
  <c r="AI381" i="7"/>
  <c r="AE365" i="7"/>
  <c r="AG364" i="7"/>
  <c r="AA198" i="7"/>
  <c r="Z199" i="7" s="1"/>
  <c r="AB198" i="7"/>
  <c r="AC198" i="7" s="1"/>
  <c r="L344" i="3"/>
  <c r="M344" i="3" s="1"/>
  <c r="J345" i="3"/>
  <c r="AZ223" i="3"/>
  <c r="AX223" i="3"/>
  <c r="BA223" i="3" s="1"/>
  <c r="AO194" i="3"/>
  <c r="AP194" i="3"/>
  <c r="AQ194" i="3" s="1"/>
  <c r="AD195" i="3"/>
  <c r="AG195" i="3" s="1"/>
  <c r="AB353" i="3"/>
  <c r="AC353" i="3" s="1"/>
  <c r="T200" i="3"/>
  <c r="V200" i="3" s="1"/>
  <c r="AI194" i="3"/>
  <c r="AE195" i="3"/>
  <c r="AA354" i="3"/>
  <c r="Y355" i="3"/>
  <c r="AD198" i="7" l="1"/>
  <c r="AJ203" i="7"/>
  <c r="AM203" i="7" s="1"/>
  <c r="AH383" i="7"/>
  <c r="AI382" i="7"/>
  <c r="AE366" i="7"/>
  <c r="AG365" i="7"/>
  <c r="Y199" i="7"/>
  <c r="L345" i="3"/>
  <c r="M345" i="3" s="1"/>
  <c r="J346" i="3"/>
  <c r="AW224" i="3"/>
  <c r="AV224" i="3"/>
  <c r="AY224" i="3" s="1"/>
  <c r="U200" i="3"/>
  <c r="T201" i="3" s="1"/>
  <c r="AN195" i="3"/>
  <c r="AR194" i="3"/>
  <c r="AM195" i="3"/>
  <c r="AA355" i="3"/>
  <c r="Y356" i="3"/>
  <c r="AH195" i="3"/>
  <c r="AF195" i="3"/>
  <c r="AB354" i="3"/>
  <c r="AC354" i="3" s="1"/>
  <c r="W200" i="3"/>
  <c r="S201" i="3" s="1"/>
  <c r="AN203" i="7" l="1"/>
  <c r="AL203" i="7"/>
  <c r="AH384" i="7"/>
  <c r="AI383" i="7"/>
  <c r="AE367" i="7"/>
  <c r="AG366" i="7"/>
  <c r="AB199" i="7"/>
  <c r="AC199" i="7" s="1"/>
  <c r="AA199" i="7"/>
  <c r="L346" i="3"/>
  <c r="M346" i="3" s="1"/>
  <c r="J347" i="3"/>
  <c r="AX224" i="3"/>
  <c r="BA224" i="3" s="1"/>
  <c r="AZ224" i="3"/>
  <c r="V201" i="3"/>
  <c r="X200" i="3"/>
  <c r="AO195" i="3"/>
  <c r="AP195" i="3"/>
  <c r="AQ195" i="3" s="1"/>
  <c r="AI195" i="3"/>
  <c r="AE196" i="3"/>
  <c r="AA356" i="3"/>
  <c r="Y357" i="3"/>
  <c r="AD196" i="3"/>
  <c r="AG196" i="3" s="1"/>
  <c r="AB355" i="3"/>
  <c r="AC355" i="3" s="1"/>
  <c r="AK204" i="7" l="1"/>
  <c r="AJ204" i="7"/>
  <c r="AM204" i="7" s="1"/>
  <c r="AH385" i="7"/>
  <c r="AI384" i="7"/>
  <c r="AE368" i="7"/>
  <c r="AG367" i="7"/>
  <c r="AD199" i="7"/>
  <c r="Z200" i="7"/>
  <c r="Y200" i="7"/>
  <c r="L347" i="3"/>
  <c r="M347" i="3" s="1"/>
  <c r="J348" i="3"/>
  <c r="AV225" i="3"/>
  <c r="AY225" i="3" s="1"/>
  <c r="AW225" i="3"/>
  <c r="AX225" i="3" s="1"/>
  <c r="AN196" i="3"/>
  <c r="AR195" i="3"/>
  <c r="AM196" i="3"/>
  <c r="AF196" i="3"/>
  <c r="AE197" i="3" s="1"/>
  <c r="AA357" i="3"/>
  <c r="Y358" i="3"/>
  <c r="AB356" i="3"/>
  <c r="AC356" i="3" s="1"/>
  <c r="AH196" i="3"/>
  <c r="W201" i="3"/>
  <c r="S202" i="3" s="1"/>
  <c r="U201" i="3"/>
  <c r="AB200" i="7" l="1"/>
  <c r="AL204" i="7"/>
  <c r="AN204" i="7"/>
  <c r="AH386" i="7"/>
  <c r="AI385" i="7"/>
  <c r="AE369" i="7"/>
  <c r="AG368" i="7"/>
  <c r="AC200" i="7"/>
  <c r="AA200" i="7"/>
  <c r="X201" i="3"/>
  <c r="L348" i="3"/>
  <c r="M348" i="3" s="1"/>
  <c r="J349" i="3"/>
  <c r="AW226" i="3"/>
  <c r="AZ225" i="3"/>
  <c r="BA225" i="3" s="1"/>
  <c r="AI196" i="3"/>
  <c r="AO196" i="3"/>
  <c r="AP196" i="3"/>
  <c r="AQ196" i="3" s="1"/>
  <c r="AB357" i="3"/>
  <c r="AC357" i="3" s="1"/>
  <c r="T202" i="3"/>
  <c r="V202" i="3" s="1"/>
  <c r="AA358" i="3"/>
  <c r="Y359" i="3"/>
  <c r="AD197" i="3"/>
  <c r="AJ205" i="7" l="1"/>
  <c r="AM205" i="7" s="1"/>
  <c r="AL205" i="7"/>
  <c r="AK206" i="7" s="1"/>
  <c r="AK205" i="7"/>
  <c r="AH387" i="7"/>
  <c r="AI386" i="7"/>
  <c r="AE370" i="7"/>
  <c r="AG369" i="7"/>
  <c r="AD200" i="7"/>
  <c r="Z201" i="7"/>
  <c r="Y201" i="7"/>
  <c r="L349" i="3"/>
  <c r="M349" i="3" s="1"/>
  <c r="J350" i="3"/>
  <c r="AV226" i="3"/>
  <c r="AN197" i="3"/>
  <c r="AR196" i="3"/>
  <c r="AM197" i="3"/>
  <c r="U202" i="3"/>
  <c r="AB358" i="3"/>
  <c r="AC358" i="3" s="1"/>
  <c r="AG197" i="3"/>
  <c r="AH197" i="3" s="1"/>
  <c r="AF197" i="3"/>
  <c r="W202" i="3"/>
  <c r="S203" i="3" s="1"/>
  <c r="AA359" i="3"/>
  <c r="Y360" i="3"/>
  <c r="AN205" i="7" l="1"/>
  <c r="AI387" i="7"/>
  <c r="AH388" i="7"/>
  <c r="AE371" i="7"/>
  <c r="AG370" i="7"/>
  <c r="AA201" i="7"/>
  <c r="Z202" i="7" s="1"/>
  <c r="AB201" i="7"/>
  <c r="AC201" i="7" s="1"/>
  <c r="AD201" i="7" s="1"/>
  <c r="L350" i="3"/>
  <c r="M350" i="3" s="1"/>
  <c r="J351" i="3"/>
  <c r="AY226" i="3"/>
  <c r="AX226" i="3"/>
  <c r="AZ226" i="3"/>
  <c r="X202" i="3"/>
  <c r="AO197" i="3"/>
  <c r="AP197" i="3"/>
  <c r="AQ197" i="3" s="1"/>
  <c r="AD198" i="3"/>
  <c r="AG198" i="3" s="1"/>
  <c r="T203" i="3"/>
  <c r="U203" i="3" s="1"/>
  <c r="AA360" i="3"/>
  <c r="Y361" i="3"/>
  <c r="AB359" i="3"/>
  <c r="AC359" i="3" s="1"/>
  <c r="AI197" i="3"/>
  <c r="AE198" i="3"/>
  <c r="AJ206" i="7" l="1"/>
  <c r="AH389" i="7"/>
  <c r="AI388" i="7"/>
  <c r="AG371" i="7"/>
  <c r="AE372" i="7"/>
  <c r="Y202" i="7"/>
  <c r="BA226" i="3"/>
  <c r="L351" i="3"/>
  <c r="M351" i="3" s="1"/>
  <c r="J352" i="3"/>
  <c r="AV227" i="3"/>
  <c r="AY227" i="3" s="1"/>
  <c r="AW227" i="3"/>
  <c r="AX227" i="3" s="1"/>
  <c r="V203" i="3"/>
  <c r="W203" i="3" s="1"/>
  <c r="S204" i="3" s="1"/>
  <c r="AN198" i="3"/>
  <c r="AR197" i="3"/>
  <c r="AM198" i="3"/>
  <c r="AF198" i="3"/>
  <c r="AE199" i="3" s="1"/>
  <c r="T204" i="3"/>
  <c r="AA361" i="3"/>
  <c r="Y362" i="3"/>
  <c r="AH198" i="3"/>
  <c r="AB360" i="3"/>
  <c r="AC360" i="3" s="1"/>
  <c r="AM206" i="7" l="1"/>
  <c r="AL206" i="7"/>
  <c r="AN206" i="7"/>
  <c r="AH390" i="7"/>
  <c r="AI389" i="7"/>
  <c r="AE373" i="7"/>
  <c r="AG372" i="7"/>
  <c r="AB202" i="7"/>
  <c r="AC202" i="7" s="1"/>
  <c r="AA202" i="7"/>
  <c r="L352" i="3"/>
  <c r="M352" i="3" s="1"/>
  <c r="J353" i="3"/>
  <c r="AW228" i="3"/>
  <c r="AZ227" i="3"/>
  <c r="BA227" i="3" s="1"/>
  <c r="X203" i="3"/>
  <c r="V204" i="3"/>
  <c r="AI198" i="3"/>
  <c r="AO198" i="3"/>
  <c r="AP198" i="3"/>
  <c r="AQ198" i="3" s="1"/>
  <c r="AA362" i="3"/>
  <c r="Y363" i="3"/>
  <c r="AD199" i="3"/>
  <c r="AB361" i="3"/>
  <c r="AC361" i="3" s="1"/>
  <c r="AK207" i="7" l="1"/>
  <c r="AJ207" i="7"/>
  <c r="AM207" i="7" s="1"/>
  <c r="AH391" i="7"/>
  <c r="AI390" i="7"/>
  <c r="AE374" i="7"/>
  <c r="AG373" i="7"/>
  <c r="AD202" i="7"/>
  <c r="Z203" i="7"/>
  <c r="Y203" i="7"/>
  <c r="L353" i="3"/>
  <c r="M353" i="3" s="1"/>
  <c r="J354" i="3"/>
  <c r="AV228" i="3"/>
  <c r="AN199" i="3"/>
  <c r="AR198" i="3"/>
  <c r="AM199" i="3"/>
  <c r="AA363" i="3"/>
  <c r="Y364" i="3"/>
  <c r="AB362" i="3"/>
  <c r="AC362" i="3" s="1"/>
  <c r="AG199" i="3"/>
  <c r="AH199" i="3" s="1"/>
  <c r="AF199" i="3"/>
  <c r="W204" i="3"/>
  <c r="S205" i="3" s="1"/>
  <c r="V205" i="3" s="1"/>
  <c r="U204" i="3"/>
  <c r="X204" i="3" s="1"/>
  <c r="AL207" i="7" l="1"/>
  <c r="AK208" i="7" s="1"/>
  <c r="AN207" i="7"/>
  <c r="AH392" i="7"/>
  <c r="AI391" i="7"/>
  <c r="AE375" i="7"/>
  <c r="AG374" i="7"/>
  <c r="AB203" i="7"/>
  <c r="AC203" i="7"/>
  <c r="AA203" i="7"/>
  <c r="Z204" i="7" s="1"/>
  <c r="L354" i="3"/>
  <c r="M354" i="3" s="1"/>
  <c r="J355" i="3"/>
  <c r="AY228" i="3"/>
  <c r="AX228" i="3"/>
  <c r="AZ228" i="3"/>
  <c r="AO199" i="3"/>
  <c r="AP199" i="3"/>
  <c r="AQ199" i="3" s="1"/>
  <c r="AI199" i="3"/>
  <c r="AE200" i="3"/>
  <c r="AD200" i="3"/>
  <c r="AG200" i="3" s="1"/>
  <c r="AA364" i="3"/>
  <c r="Y365" i="3"/>
  <c r="AB363" i="3"/>
  <c r="AC363" i="3" s="1"/>
  <c r="T205" i="3"/>
  <c r="AJ208" i="7" l="1"/>
  <c r="AM208" i="7" s="1"/>
  <c r="AH393" i="7"/>
  <c r="AI392" i="7"/>
  <c r="AE376" i="7"/>
  <c r="AG375" i="7"/>
  <c r="AD203" i="7"/>
  <c r="Y204" i="7"/>
  <c r="BA228" i="3"/>
  <c r="L355" i="3"/>
  <c r="M355" i="3" s="1"/>
  <c r="J356" i="3"/>
  <c r="AW229" i="3"/>
  <c r="AV229" i="3"/>
  <c r="AY229" i="3" s="1"/>
  <c r="AN200" i="3"/>
  <c r="AR199" i="3"/>
  <c r="AM200" i="3"/>
  <c r="AH200" i="3"/>
  <c r="U205" i="3"/>
  <c r="W205" i="3"/>
  <c r="S206" i="3" s="1"/>
  <c r="V206" i="3" s="1"/>
  <c r="AB364" i="3"/>
  <c r="AC364" i="3" s="1"/>
  <c r="AF200" i="3"/>
  <c r="AA365" i="3"/>
  <c r="Y366" i="3"/>
  <c r="AL208" i="7" l="1"/>
  <c r="AN208" i="7"/>
  <c r="AH394" i="7"/>
  <c r="AI393" i="7"/>
  <c r="AE377" i="7"/>
  <c r="AG376" i="7"/>
  <c r="AA204" i="7"/>
  <c r="Z205" i="7" s="1"/>
  <c r="AB204" i="7"/>
  <c r="AC204" i="7" s="1"/>
  <c r="L356" i="3"/>
  <c r="M356" i="3" s="1"/>
  <c r="J357" i="3"/>
  <c r="AX229" i="3"/>
  <c r="BA229" i="3" s="1"/>
  <c r="AZ229" i="3"/>
  <c r="X205" i="3"/>
  <c r="AO200" i="3"/>
  <c r="AP200" i="3"/>
  <c r="AQ200" i="3" s="1"/>
  <c r="AD201" i="3"/>
  <c r="AG201" i="3" s="1"/>
  <c r="AI200" i="3"/>
  <c r="AE201" i="3"/>
  <c r="T206" i="3"/>
  <c r="AA366" i="3"/>
  <c r="Y367" i="3"/>
  <c r="AB365" i="3"/>
  <c r="AC365" i="3" s="1"/>
  <c r="AJ209" i="7" l="1"/>
  <c r="AM209" i="7" s="1"/>
  <c r="AK209" i="7"/>
  <c r="AL209" i="7" s="1"/>
  <c r="AH395" i="7"/>
  <c r="AI394" i="7"/>
  <c r="AE378" i="7"/>
  <c r="AG377" i="7"/>
  <c r="AD204" i="7"/>
  <c r="Y205" i="7"/>
  <c r="AF201" i="3"/>
  <c r="AE202" i="3" s="1"/>
  <c r="L357" i="3"/>
  <c r="M357" i="3" s="1"/>
  <c r="J358" i="3"/>
  <c r="AV230" i="3"/>
  <c r="AY230" i="3" s="1"/>
  <c r="AW230" i="3"/>
  <c r="AX230" i="3" s="1"/>
  <c r="AN201" i="3"/>
  <c r="AR200" i="3"/>
  <c r="AM201" i="3"/>
  <c r="AB366" i="3"/>
  <c r="AC366" i="3" s="1"/>
  <c r="U206" i="3"/>
  <c r="AA367" i="3"/>
  <c r="Y368" i="3"/>
  <c r="AH201" i="3"/>
  <c r="W206" i="3"/>
  <c r="S207" i="3" s="1"/>
  <c r="V207" i="3" s="1"/>
  <c r="AK210" i="7" l="1"/>
  <c r="AN209" i="7"/>
  <c r="AI395" i="7"/>
  <c r="AH396" i="7"/>
  <c r="AG378" i="7"/>
  <c r="AE379" i="7"/>
  <c r="AB205" i="7"/>
  <c r="AC205" i="7" s="1"/>
  <c r="AA205" i="7"/>
  <c r="L358" i="3"/>
  <c r="M358" i="3" s="1"/>
  <c r="J359" i="3"/>
  <c r="X206" i="3"/>
  <c r="AW231" i="3"/>
  <c r="AZ230" i="3"/>
  <c r="BA230" i="3" s="1"/>
  <c r="AO201" i="3"/>
  <c r="AP201" i="3"/>
  <c r="AQ201" i="3" s="1"/>
  <c r="T207" i="3"/>
  <c r="AA368" i="3"/>
  <c r="Y369" i="3"/>
  <c r="AD202" i="3"/>
  <c r="AB367" i="3"/>
  <c r="AC367" i="3" s="1"/>
  <c r="AI201" i="3"/>
  <c r="AJ210" i="7" l="1"/>
  <c r="AH397" i="7"/>
  <c r="AI396" i="7"/>
  <c r="AE380" i="7"/>
  <c r="AG379" i="7"/>
  <c r="AD205" i="7"/>
  <c r="Z206" i="7"/>
  <c r="Y206" i="7"/>
  <c r="AB206" i="7" s="1"/>
  <c r="L359" i="3"/>
  <c r="M359" i="3" s="1"/>
  <c r="J360" i="3"/>
  <c r="AV231" i="3"/>
  <c r="AN202" i="3"/>
  <c r="AR201" i="3"/>
  <c r="AM202" i="3"/>
  <c r="U207" i="3"/>
  <c r="AA369" i="3"/>
  <c r="Y370" i="3"/>
  <c r="AB368" i="3"/>
  <c r="AC368" i="3" s="1"/>
  <c r="AG202" i="3"/>
  <c r="AH202" i="3" s="1"/>
  <c r="AF202" i="3"/>
  <c r="W207" i="3"/>
  <c r="S208" i="3" s="1"/>
  <c r="V208" i="3" s="1"/>
  <c r="AM210" i="7" l="1"/>
  <c r="AL210" i="7"/>
  <c r="AN210" i="7"/>
  <c r="AH398" i="7"/>
  <c r="AI397" i="7"/>
  <c r="AE381" i="7"/>
  <c r="AG380" i="7"/>
  <c r="AC206" i="7"/>
  <c r="AA206" i="7"/>
  <c r="X207" i="3"/>
  <c r="L360" i="3"/>
  <c r="M360" i="3" s="1"/>
  <c r="J361" i="3"/>
  <c r="AY231" i="3"/>
  <c r="AX231" i="3"/>
  <c r="AZ231" i="3"/>
  <c r="AO202" i="3"/>
  <c r="AP202" i="3"/>
  <c r="AQ202" i="3" s="1"/>
  <c r="AB369" i="3"/>
  <c r="AC369" i="3" s="1"/>
  <c r="AA370" i="3"/>
  <c r="Y371" i="3"/>
  <c r="T208" i="3"/>
  <c r="AD203" i="3"/>
  <c r="AG203" i="3" s="1"/>
  <c r="AI202" i="3"/>
  <c r="AE203" i="3"/>
  <c r="AK211" i="7" l="1"/>
  <c r="AJ211" i="7"/>
  <c r="AM211" i="7" s="1"/>
  <c r="AH399" i="7"/>
  <c r="AI398" i="7"/>
  <c r="AE382" i="7"/>
  <c r="AG381" i="7"/>
  <c r="AD206" i="7"/>
  <c r="Z207" i="7"/>
  <c r="Y207" i="7"/>
  <c r="BA231" i="3"/>
  <c r="L361" i="3"/>
  <c r="M361" i="3" s="1"/>
  <c r="J362" i="3"/>
  <c r="AV232" i="3"/>
  <c r="AY232" i="3" s="1"/>
  <c r="AW232" i="3"/>
  <c r="AX232" i="3" s="1"/>
  <c r="AN203" i="3"/>
  <c r="AR202" i="3"/>
  <c r="AM203" i="3"/>
  <c r="AF203" i="3"/>
  <c r="AE204" i="3" s="1"/>
  <c r="W208" i="3"/>
  <c r="AA371" i="3"/>
  <c r="Y372" i="3"/>
  <c r="AB370" i="3"/>
  <c r="AC370" i="3" s="1"/>
  <c r="AH203" i="3"/>
  <c r="U208" i="3"/>
  <c r="AL211" i="7" l="1"/>
  <c r="AN211" i="7"/>
  <c r="AH400" i="7"/>
  <c r="AI399" i="7"/>
  <c r="AE383" i="7"/>
  <c r="AG382" i="7"/>
  <c r="AA207" i="7"/>
  <c r="Z208" i="7" s="1"/>
  <c r="AB207" i="7"/>
  <c r="AC207" i="7" s="1"/>
  <c r="AD207" i="7" s="1"/>
  <c r="L362" i="3"/>
  <c r="M362" i="3" s="1"/>
  <c r="J363" i="3"/>
  <c r="AW233" i="3"/>
  <c r="AZ232" i="3"/>
  <c r="BA232" i="3" s="1"/>
  <c r="X208" i="3"/>
  <c r="S209" i="3"/>
  <c r="V209" i="3" s="1"/>
  <c r="AO203" i="3"/>
  <c r="AP203" i="3"/>
  <c r="AQ203" i="3" s="1"/>
  <c r="AB371" i="3"/>
  <c r="AC371" i="3" s="1"/>
  <c r="T209" i="3"/>
  <c r="AD204" i="3"/>
  <c r="AI203" i="3"/>
  <c r="AA372" i="3"/>
  <c r="Y373" i="3"/>
  <c r="AJ212" i="7" l="1"/>
  <c r="AM212" i="7" s="1"/>
  <c r="AK212" i="7"/>
  <c r="AH401" i="7"/>
  <c r="AI400" i="7"/>
  <c r="AE384" i="7"/>
  <c r="AG383" i="7"/>
  <c r="Y208" i="7"/>
  <c r="L363" i="3"/>
  <c r="M363" i="3" s="1"/>
  <c r="J364" i="3"/>
  <c r="AV233" i="3"/>
  <c r="W209" i="3"/>
  <c r="S210" i="3" s="1"/>
  <c r="V210" i="3" s="1"/>
  <c r="AN204" i="3"/>
  <c r="AR203" i="3"/>
  <c r="AM204" i="3"/>
  <c r="U209" i="3"/>
  <c r="X209" i="3" s="1"/>
  <c r="AA373" i="3"/>
  <c r="Y374" i="3"/>
  <c r="AB372" i="3"/>
  <c r="AC372" i="3" s="1"/>
  <c r="AG204" i="3"/>
  <c r="AH204" i="3" s="1"/>
  <c r="AF204" i="3"/>
  <c r="AL212" i="7" l="1"/>
  <c r="AN212" i="7"/>
  <c r="AH402" i="7"/>
  <c r="AI401" i="7"/>
  <c r="AE385" i="7"/>
  <c r="AG384" i="7"/>
  <c r="AB208" i="7"/>
  <c r="AC208" i="7" s="1"/>
  <c r="AA208" i="7"/>
  <c r="L364" i="3"/>
  <c r="M364" i="3" s="1"/>
  <c r="J365" i="3"/>
  <c r="AY233" i="3"/>
  <c r="AX233" i="3"/>
  <c r="AZ233" i="3"/>
  <c r="AO204" i="3"/>
  <c r="AP204" i="3"/>
  <c r="AQ204" i="3"/>
  <c r="AA374" i="3"/>
  <c r="Y375" i="3"/>
  <c r="AB373" i="3"/>
  <c r="AC373" i="3" s="1"/>
  <c r="T210" i="3"/>
  <c r="U210" i="3" s="1"/>
  <c r="AI204" i="3"/>
  <c r="AE205" i="3"/>
  <c r="AD205" i="3"/>
  <c r="AG205" i="3" s="1"/>
  <c r="AJ213" i="7" l="1"/>
  <c r="AM213" i="7" s="1"/>
  <c r="AK213" i="7"/>
  <c r="AH403" i="7"/>
  <c r="AI402" i="7"/>
  <c r="AE386" i="7"/>
  <c r="AG385" i="7"/>
  <c r="AD208" i="7"/>
  <c r="Z209" i="7"/>
  <c r="Y209" i="7"/>
  <c r="AB209" i="7" s="1"/>
  <c r="BA233" i="3"/>
  <c r="L365" i="3"/>
  <c r="M365" i="3" s="1"/>
  <c r="J366" i="3"/>
  <c r="AV234" i="3"/>
  <c r="AY234" i="3" s="1"/>
  <c r="AW234" i="3"/>
  <c r="AX234" i="3"/>
  <c r="AN205" i="3"/>
  <c r="AR204" i="3"/>
  <c r="AM205" i="3"/>
  <c r="T211" i="3"/>
  <c r="AA375" i="3"/>
  <c r="Y376" i="3"/>
  <c r="AH205" i="3"/>
  <c r="AF205" i="3"/>
  <c r="W210" i="3"/>
  <c r="S211" i="3" s="1"/>
  <c r="V211" i="3" s="1"/>
  <c r="AB374" i="3"/>
  <c r="AC374" i="3" s="1"/>
  <c r="AL213" i="7" l="1"/>
  <c r="AN213" i="7"/>
  <c r="AI403" i="7"/>
  <c r="AH404" i="7"/>
  <c r="AE387" i="7"/>
  <c r="AG386" i="7"/>
  <c r="AC209" i="7"/>
  <c r="AA209" i="7"/>
  <c r="L366" i="3"/>
  <c r="M366" i="3" s="1"/>
  <c r="J367" i="3"/>
  <c r="AW235" i="3"/>
  <c r="AZ234" i="3"/>
  <c r="BA234" i="3" s="1"/>
  <c r="X210" i="3"/>
  <c r="AO205" i="3"/>
  <c r="AP205" i="3"/>
  <c r="AQ205" i="3" s="1"/>
  <c r="AA376" i="3"/>
  <c r="Y377" i="3"/>
  <c r="AB375" i="3"/>
  <c r="AC375" i="3" s="1"/>
  <c r="AD206" i="3"/>
  <c r="AG206" i="3" s="1"/>
  <c r="AI205" i="3"/>
  <c r="AE206" i="3"/>
  <c r="AJ214" i="7" l="1"/>
  <c r="AM214" i="7" s="1"/>
  <c r="AK214" i="7"/>
  <c r="AH405" i="7"/>
  <c r="AI404" i="7"/>
  <c r="AG387" i="7"/>
  <c r="AE388" i="7"/>
  <c r="AD209" i="7"/>
  <c r="Z210" i="7"/>
  <c r="Y210" i="7"/>
  <c r="L367" i="3"/>
  <c r="M367" i="3" s="1"/>
  <c r="J368" i="3"/>
  <c r="AV235" i="3"/>
  <c r="AN206" i="3"/>
  <c r="AR205" i="3"/>
  <c r="AM206" i="3"/>
  <c r="W211" i="3"/>
  <c r="S212" i="3" s="1"/>
  <c r="V212" i="3" s="1"/>
  <c r="U211" i="3"/>
  <c r="AF206" i="3"/>
  <c r="AA377" i="3"/>
  <c r="Y378" i="3"/>
  <c r="AB376" i="3"/>
  <c r="AC376" i="3" s="1"/>
  <c r="AH206" i="3"/>
  <c r="AL214" i="7" l="1"/>
  <c r="AN214" i="7"/>
  <c r="AH406" i="7"/>
  <c r="AI405" i="7"/>
  <c r="AE389" i="7"/>
  <c r="AG388" i="7"/>
  <c r="AA210" i="7"/>
  <c r="Z211" i="7" s="1"/>
  <c r="AB210" i="7"/>
  <c r="AC210" i="7" s="1"/>
  <c r="X211" i="3"/>
  <c r="L368" i="3"/>
  <c r="M368" i="3" s="1"/>
  <c r="J369" i="3"/>
  <c r="AY235" i="3"/>
  <c r="AX235" i="3"/>
  <c r="AZ235" i="3"/>
  <c r="AO206" i="3"/>
  <c r="AP206" i="3"/>
  <c r="AQ206" i="3" s="1"/>
  <c r="AB377" i="3"/>
  <c r="AC377" i="3" s="1"/>
  <c r="AA378" i="3"/>
  <c r="Y379" i="3"/>
  <c r="AI206" i="3"/>
  <c r="AE207" i="3"/>
  <c r="T212" i="3"/>
  <c r="AD207" i="3"/>
  <c r="AG207" i="3" s="1"/>
  <c r="AJ215" i="7" l="1"/>
  <c r="AM215" i="7" s="1"/>
  <c r="AK215" i="7"/>
  <c r="AL215" i="7"/>
  <c r="AK216" i="7" s="1"/>
  <c r="AH407" i="7"/>
  <c r="AI406" i="7"/>
  <c r="AE390" i="7"/>
  <c r="AG389" i="7"/>
  <c r="AD210" i="7"/>
  <c r="Y211" i="7"/>
  <c r="BA235" i="3"/>
  <c r="L369" i="3"/>
  <c r="M369" i="3" s="1"/>
  <c r="J370" i="3"/>
  <c r="AV236" i="3"/>
  <c r="AY236" i="3" s="1"/>
  <c r="AW236" i="3"/>
  <c r="AN207" i="3"/>
  <c r="AR206" i="3"/>
  <c r="AM207" i="3"/>
  <c r="W212" i="3"/>
  <c r="S213" i="3" s="1"/>
  <c r="V213" i="3" s="1"/>
  <c r="AF207" i="3"/>
  <c r="AA379" i="3"/>
  <c r="Y380" i="3"/>
  <c r="AH207" i="3"/>
  <c r="AB378" i="3"/>
  <c r="AC378" i="3" s="1"/>
  <c r="U212" i="3"/>
  <c r="AN215" i="7" l="1"/>
  <c r="AH408" i="7"/>
  <c r="AI407" i="7"/>
  <c r="AE391" i="7"/>
  <c r="AG390" i="7"/>
  <c r="AB211" i="7"/>
  <c r="AC211" i="7" s="1"/>
  <c r="AA211" i="7"/>
  <c r="L370" i="3"/>
  <c r="M370" i="3" s="1"/>
  <c r="J371" i="3"/>
  <c r="AX236" i="3"/>
  <c r="AZ236" i="3"/>
  <c r="X212" i="3"/>
  <c r="AO207" i="3"/>
  <c r="AP207" i="3"/>
  <c r="AQ207" i="3" s="1"/>
  <c r="AD208" i="3"/>
  <c r="AG208" i="3" s="1"/>
  <c r="AB379" i="3"/>
  <c r="AC379" i="3" s="1"/>
  <c r="AA380" i="3"/>
  <c r="Y381" i="3"/>
  <c r="AI207" i="3"/>
  <c r="AE208" i="3"/>
  <c r="T213" i="3"/>
  <c r="AJ216" i="7" l="1"/>
  <c r="AH409" i="7"/>
  <c r="AI408" i="7"/>
  <c r="AE392" i="7"/>
  <c r="AG391" i="7"/>
  <c r="AD211" i="7"/>
  <c r="Z212" i="7"/>
  <c r="Y212" i="7"/>
  <c r="AB212" i="7" s="1"/>
  <c r="AF208" i="3"/>
  <c r="AE209" i="3" s="1"/>
  <c r="BA236" i="3"/>
  <c r="L371" i="3"/>
  <c r="M371" i="3" s="1"/>
  <c r="J372" i="3"/>
  <c r="AV237" i="3"/>
  <c r="AY237" i="3" s="1"/>
  <c r="AW237" i="3"/>
  <c r="AX237" i="3"/>
  <c r="AN208" i="3"/>
  <c r="AR207" i="3"/>
  <c r="AM208" i="3"/>
  <c r="U213" i="3"/>
  <c r="AB380" i="3"/>
  <c r="AC380" i="3" s="1"/>
  <c r="W213" i="3"/>
  <c r="AA381" i="3"/>
  <c r="Y382" i="3"/>
  <c r="AH208" i="3"/>
  <c r="AL216" i="7" l="1"/>
  <c r="AM216" i="7"/>
  <c r="AN216" i="7" s="1"/>
  <c r="AH410" i="7"/>
  <c r="AI409" i="7"/>
  <c r="AE393" i="7"/>
  <c r="AG392" i="7"/>
  <c r="AC212" i="7"/>
  <c r="Y213" i="7" s="1"/>
  <c r="AA212" i="7"/>
  <c r="L372" i="3"/>
  <c r="M372" i="3" s="1"/>
  <c r="J373" i="3"/>
  <c r="AW238" i="3"/>
  <c r="AZ237" i="3"/>
  <c r="BA237" i="3" s="1"/>
  <c r="T214" i="3"/>
  <c r="X213" i="3"/>
  <c r="S214" i="3"/>
  <c r="V214" i="3" s="1"/>
  <c r="AO208" i="3"/>
  <c r="AP208" i="3"/>
  <c r="AQ208" i="3" s="1"/>
  <c r="AD209" i="3"/>
  <c r="AA382" i="3"/>
  <c r="Y383" i="3"/>
  <c r="AB381" i="3"/>
  <c r="AC381" i="3" s="1"/>
  <c r="AI208" i="3"/>
  <c r="AJ217" i="7" l="1"/>
  <c r="AM217" i="7" s="1"/>
  <c r="AK217" i="7"/>
  <c r="AH411" i="7"/>
  <c r="AI410" i="7"/>
  <c r="AE394" i="7"/>
  <c r="AG393" i="7"/>
  <c r="AD212" i="7"/>
  <c r="Z213" i="7"/>
  <c r="AB213" i="7"/>
  <c r="L373" i="3"/>
  <c r="M373" i="3" s="1"/>
  <c r="J374" i="3"/>
  <c r="AV238" i="3"/>
  <c r="AN209" i="3"/>
  <c r="AR208" i="3"/>
  <c r="AM209" i="3"/>
  <c r="W214" i="3"/>
  <c r="S215" i="3" s="1"/>
  <c r="V215" i="3" s="1"/>
  <c r="U214" i="3"/>
  <c r="X214" i="3" s="1"/>
  <c r="AA383" i="3"/>
  <c r="Y384" i="3"/>
  <c r="AB382" i="3"/>
  <c r="AC382" i="3" s="1"/>
  <c r="AG209" i="3"/>
  <c r="AH209" i="3" s="1"/>
  <c r="AF209" i="3"/>
  <c r="AL217" i="7" l="1"/>
  <c r="AN217" i="7"/>
  <c r="AI411" i="7"/>
  <c r="AH412" i="7"/>
  <c r="AE395" i="7"/>
  <c r="AG394" i="7"/>
  <c r="AC213" i="7"/>
  <c r="Y214" i="7"/>
  <c r="AA213" i="7"/>
  <c r="L374" i="3"/>
  <c r="M374" i="3" s="1"/>
  <c r="J375" i="3"/>
  <c r="AY238" i="3"/>
  <c r="AX238" i="3"/>
  <c r="AZ238" i="3"/>
  <c r="AO209" i="3"/>
  <c r="AP209" i="3"/>
  <c r="AQ209" i="3" s="1"/>
  <c r="AN210" i="3"/>
  <c r="AA384" i="3"/>
  <c r="Y385" i="3"/>
  <c r="AB383" i="3"/>
  <c r="AC383" i="3" s="1"/>
  <c r="T215" i="3"/>
  <c r="AD210" i="3"/>
  <c r="AG210" i="3" s="1"/>
  <c r="AI209" i="3"/>
  <c r="AE210" i="3"/>
  <c r="AJ218" i="7" l="1"/>
  <c r="AM218" i="7" s="1"/>
  <c r="AK218" i="7"/>
  <c r="AH413" i="7"/>
  <c r="AI412" i="7"/>
  <c r="AG395" i="7"/>
  <c r="AE396" i="7"/>
  <c r="AD213" i="7"/>
  <c r="Z214" i="7"/>
  <c r="AB214" i="7"/>
  <c r="BA238" i="3"/>
  <c r="L375" i="3"/>
  <c r="M375" i="3" s="1"/>
  <c r="J376" i="3"/>
  <c r="AV239" i="3"/>
  <c r="AY239" i="3" s="1"/>
  <c r="AW239" i="3"/>
  <c r="AX239" i="3" s="1"/>
  <c r="W215" i="3"/>
  <c r="S216" i="3" s="1"/>
  <c r="V216" i="3" s="1"/>
  <c r="AR209" i="3"/>
  <c r="AM210" i="3"/>
  <c r="AF210" i="3"/>
  <c r="AE211" i="3" s="1"/>
  <c r="AH210" i="3"/>
  <c r="AA385" i="3"/>
  <c r="Y386" i="3"/>
  <c r="U215" i="3"/>
  <c r="X215" i="3" s="1"/>
  <c r="AB384" i="3"/>
  <c r="AC384" i="3" s="1"/>
  <c r="AL218" i="7" l="1"/>
  <c r="AK219" i="7" s="1"/>
  <c r="AN218" i="7"/>
  <c r="AI210" i="3"/>
  <c r="AH414" i="7"/>
  <c r="AI413" i="7"/>
  <c r="AE397" i="7"/>
  <c r="AG396" i="7"/>
  <c r="AA214" i="7"/>
  <c r="Z215" i="7" s="1"/>
  <c r="AC214" i="7"/>
  <c r="Y215" i="7" s="1"/>
  <c r="AB215" i="7" s="1"/>
  <c r="L376" i="3"/>
  <c r="M376" i="3" s="1"/>
  <c r="J377" i="3"/>
  <c r="AW240" i="3"/>
  <c r="AZ239" i="3"/>
  <c r="BA239" i="3" s="1"/>
  <c r="AO210" i="3"/>
  <c r="AP210" i="3"/>
  <c r="AQ210" i="3" s="1"/>
  <c r="AD211" i="3"/>
  <c r="T216" i="3"/>
  <c r="W216" i="3" s="1"/>
  <c r="S217" i="3" s="1"/>
  <c r="V217" i="3" s="1"/>
  <c r="AA386" i="3"/>
  <c r="Y387" i="3"/>
  <c r="AB385" i="3"/>
  <c r="AC385" i="3" s="1"/>
  <c r="AJ219" i="7" l="1"/>
  <c r="AH415" i="7"/>
  <c r="AI414" i="7"/>
  <c r="AE398" i="7"/>
  <c r="AG397" i="7"/>
  <c r="AD214" i="7"/>
  <c r="AC215" i="7"/>
  <c r="AA215" i="7"/>
  <c r="Z216" i="7" s="1"/>
  <c r="L377" i="3"/>
  <c r="M377" i="3" s="1"/>
  <c r="J378" i="3"/>
  <c r="AV240" i="3"/>
  <c r="AN211" i="3"/>
  <c r="AR210" i="3"/>
  <c r="AM211" i="3"/>
  <c r="U216" i="3"/>
  <c r="X216" i="3" s="1"/>
  <c r="AG211" i="3"/>
  <c r="AH211" i="3" s="1"/>
  <c r="AF211" i="3"/>
  <c r="AA387" i="3"/>
  <c r="Y388" i="3"/>
  <c r="AB386" i="3"/>
  <c r="AC386" i="3" s="1"/>
  <c r="AL219" i="7" l="1"/>
  <c r="AM219" i="7"/>
  <c r="AN219" i="7" s="1"/>
  <c r="AH416" i="7"/>
  <c r="AI415" i="7"/>
  <c r="AE399" i="7"/>
  <c r="AG398" i="7"/>
  <c r="AD215" i="7"/>
  <c r="Y216" i="7"/>
  <c r="AB216" i="7" s="1"/>
  <c r="L378" i="3"/>
  <c r="M378" i="3" s="1"/>
  <c r="J379" i="3"/>
  <c r="AY240" i="3"/>
  <c r="AX240" i="3"/>
  <c r="AZ240" i="3"/>
  <c r="AO211" i="3"/>
  <c r="AP211" i="3"/>
  <c r="AQ211" i="3" s="1"/>
  <c r="AI211" i="3"/>
  <c r="AE212" i="3"/>
  <c r="AA388" i="3"/>
  <c r="Y389" i="3"/>
  <c r="AD212" i="3"/>
  <c r="AG212" i="3" s="1"/>
  <c r="T217" i="3"/>
  <c r="W217" i="3" s="1"/>
  <c r="S218" i="3" s="1"/>
  <c r="V218" i="3" s="1"/>
  <c r="AB387" i="3"/>
  <c r="AC387" i="3" s="1"/>
  <c r="AJ220" i="7" l="1"/>
  <c r="AM220" i="7" s="1"/>
  <c r="AK220" i="7"/>
  <c r="AH417" i="7"/>
  <c r="AI416" i="7"/>
  <c r="AE400" i="7"/>
  <c r="AG399" i="7"/>
  <c r="AC216" i="7"/>
  <c r="AA216" i="7"/>
  <c r="BA240" i="3"/>
  <c r="L379" i="3"/>
  <c r="M379" i="3" s="1"/>
  <c r="J380" i="3"/>
  <c r="AV241" i="3"/>
  <c r="AY241" i="3" s="1"/>
  <c r="AW241" i="3"/>
  <c r="AX241" i="3" s="1"/>
  <c r="AN212" i="3"/>
  <c r="AR211" i="3"/>
  <c r="AM212" i="3"/>
  <c r="AH212" i="3"/>
  <c r="AD213" i="3" s="1"/>
  <c r="AG213" i="3" s="1"/>
  <c r="AF212" i="3"/>
  <c r="U217" i="3"/>
  <c r="X217" i="3" s="1"/>
  <c r="AA389" i="3"/>
  <c r="Y390" i="3"/>
  <c r="AB388" i="3"/>
  <c r="AC388" i="3" s="1"/>
  <c r="AL220" i="7" l="1"/>
  <c r="AN220" i="7"/>
  <c r="AH418" i="7"/>
  <c r="AI417" i="7"/>
  <c r="AE401" i="7"/>
  <c r="AG400" i="7"/>
  <c r="AD216" i="7"/>
  <c r="Z217" i="7"/>
  <c r="Y217" i="7"/>
  <c r="L380" i="3"/>
  <c r="M380" i="3" s="1"/>
  <c r="J381" i="3"/>
  <c r="AW242" i="3"/>
  <c r="AZ241" i="3"/>
  <c r="BA241" i="3" s="1"/>
  <c r="AI212" i="3"/>
  <c r="AO212" i="3"/>
  <c r="AP212" i="3"/>
  <c r="AQ212" i="3" s="1"/>
  <c r="AE213" i="3"/>
  <c r="AF213" i="3" s="1"/>
  <c r="AA390" i="3"/>
  <c r="Y391" i="3"/>
  <c r="T218" i="3"/>
  <c r="U218" i="3" s="1"/>
  <c r="AB389" i="3"/>
  <c r="AC389" i="3" s="1"/>
  <c r="AJ221" i="7" l="1"/>
  <c r="AM221" i="7" s="1"/>
  <c r="AK221" i="7"/>
  <c r="AL221" i="7"/>
  <c r="AA217" i="7"/>
  <c r="Z218" i="7" s="1"/>
  <c r="AH419" i="7"/>
  <c r="AI418" i="7"/>
  <c r="AE402" i="7"/>
  <c r="AG401" i="7"/>
  <c r="AB217" i="7"/>
  <c r="AC217" i="7" s="1"/>
  <c r="AH213" i="3"/>
  <c r="AD214" i="3" s="1"/>
  <c r="AG214" i="3" s="1"/>
  <c r="L381" i="3"/>
  <c r="M381" i="3" s="1"/>
  <c r="J382" i="3"/>
  <c r="AV242" i="3"/>
  <c r="AN213" i="3"/>
  <c r="AR212" i="3"/>
  <c r="AM213" i="3"/>
  <c r="T219" i="3"/>
  <c r="AE214" i="3"/>
  <c r="W218" i="3"/>
  <c r="X218" i="3" s="1"/>
  <c r="AA391" i="3"/>
  <c r="Y392" i="3"/>
  <c r="AB390" i="3"/>
  <c r="AC390" i="3" s="1"/>
  <c r="AD217" i="7" l="1"/>
  <c r="AK222" i="7"/>
  <c r="AN221" i="7"/>
  <c r="AI213" i="3"/>
  <c r="AH420" i="7"/>
  <c r="AI419" i="7"/>
  <c r="AE403" i="7"/>
  <c r="AG402" i="7"/>
  <c r="Y218" i="7"/>
  <c r="L382" i="3"/>
  <c r="M382" i="3" s="1"/>
  <c r="J383" i="3"/>
  <c r="AY242" i="3"/>
  <c r="AZ242" i="3" s="1"/>
  <c r="AX242" i="3"/>
  <c r="S219" i="3"/>
  <c r="V219" i="3" s="1"/>
  <c r="AO213" i="3"/>
  <c r="AP213" i="3"/>
  <c r="AQ213" i="3" s="1"/>
  <c r="AF214" i="3"/>
  <c r="AE215" i="3" s="1"/>
  <c r="AA392" i="3"/>
  <c r="Y393" i="3"/>
  <c r="AB391" i="3"/>
  <c r="AC391" i="3" s="1"/>
  <c r="AH214" i="3"/>
  <c r="AJ222" i="7" l="1"/>
  <c r="AH421" i="7"/>
  <c r="AI420" i="7"/>
  <c r="AG403" i="7"/>
  <c r="AE404" i="7"/>
  <c r="AB218" i="7"/>
  <c r="AC218" i="7" s="1"/>
  <c r="AA218" i="7"/>
  <c r="BA242" i="3"/>
  <c r="L383" i="3"/>
  <c r="M383" i="3" s="1"/>
  <c r="J384" i="3"/>
  <c r="AW243" i="3"/>
  <c r="AV243" i="3"/>
  <c r="AY243" i="3" s="1"/>
  <c r="AN214" i="3"/>
  <c r="AR213" i="3"/>
  <c r="AM214" i="3"/>
  <c r="AB392" i="3"/>
  <c r="AC392" i="3" s="1"/>
  <c r="AA393" i="3"/>
  <c r="Y394" i="3"/>
  <c r="W219" i="3"/>
  <c r="S220" i="3" s="1"/>
  <c r="V220" i="3" s="1"/>
  <c r="U219" i="3"/>
  <c r="X219" i="3" s="1"/>
  <c r="AD215" i="3"/>
  <c r="AI214" i="3"/>
  <c r="AM222" i="7" l="1"/>
  <c r="AL222" i="7"/>
  <c r="AN222" i="7"/>
  <c r="AH422" i="7"/>
  <c r="AI421" i="7"/>
  <c r="AE405" i="7"/>
  <c r="AG404" i="7"/>
  <c r="AD218" i="7"/>
  <c r="Z219" i="7"/>
  <c r="Y219" i="7"/>
  <c r="AB219" i="7" s="1"/>
  <c r="L384" i="3"/>
  <c r="M384" i="3" s="1"/>
  <c r="J385" i="3"/>
  <c r="AX243" i="3"/>
  <c r="AZ243" i="3"/>
  <c r="AO214" i="3"/>
  <c r="AP214" i="3"/>
  <c r="AQ214" i="3" s="1"/>
  <c r="T220" i="3"/>
  <c r="AB393" i="3"/>
  <c r="AC393" i="3" s="1"/>
  <c r="AA394" i="3"/>
  <c r="Y395" i="3"/>
  <c r="AG215" i="3"/>
  <c r="AH215" i="3" s="1"/>
  <c r="AF215" i="3"/>
  <c r="AK223" i="7" l="1"/>
  <c r="AJ223" i="7"/>
  <c r="AM223" i="7" s="1"/>
  <c r="AH423" i="7"/>
  <c r="AI422" i="7"/>
  <c r="AE406" i="7"/>
  <c r="AG405" i="7"/>
  <c r="AC219" i="7"/>
  <c r="Y220" i="7" s="1"/>
  <c r="AB220" i="7" s="1"/>
  <c r="AA219" i="7"/>
  <c r="Z220" i="7" s="1"/>
  <c r="BA243" i="3"/>
  <c r="L385" i="3"/>
  <c r="M385" i="3" s="1"/>
  <c r="J386" i="3"/>
  <c r="AV244" i="3"/>
  <c r="AW244" i="3"/>
  <c r="AX244" i="3" s="1"/>
  <c r="AN215" i="3"/>
  <c r="AR214" i="3"/>
  <c r="AM215" i="3"/>
  <c r="AB394" i="3"/>
  <c r="AC394" i="3" s="1"/>
  <c r="AD216" i="3"/>
  <c r="AG216" i="3" s="1"/>
  <c r="AI215" i="3"/>
  <c r="AE216" i="3"/>
  <c r="U220" i="3"/>
  <c r="AA395" i="3"/>
  <c r="Y396" i="3"/>
  <c r="W220" i="3"/>
  <c r="S221" i="3" s="1"/>
  <c r="V221" i="3" s="1"/>
  <c r="AL223" i="7" l="1"/>
  <c r="AN223" i="7"/>
  <c r="AF216" i="3"/>
  <c r="AE217" i="3" s="1"/>
  <c r="AH424" i="7"/>
  <c r="AI423" i="7"/>
  <c r="AE407" i="7"/>
  <c r="AG406" i="7"/>
  <c r="AD219" i="7"/>
  <c r="AC220" i="7"/>
  <c r="AA220" i="7"/>
  <c r="Z221" i="7" s="1"/>
  <c r="L386" i="3"/>
  <c r="M386" i="3" s="1"/>
  <c r="J387" i="3"/>
  <c r="X220" i="3"/>
  <c r="AW245" i="3"/>
  <c r="AY244" i="3"/>
  <c r="AZ244" i="3" s="1"/>
  <c r="BA244" i="3" s="1"/>
  <c r="AO215" i="3"/>
  <c r="AP215" i="3"/>
  <c r="AQ215" i="3" s="1"/>
  <c r="AH216" i="3"/>
  <c r="AA396" i="3"/>
  <c r="Y397" i="3"/>
  <c r="AB395" i="3"/>
  <c r="AC395" i="3" s="1"/>
  <c r="T221" i="3"/>
  <c r="AJ224" i="7" l="1"/>
  <c r="AM224" i="7" s="1"/>
  <c r="AK224" i="7"/>
  <c r="AH425" i="7"/>
  <c r="AI424" i="7"/>
  <c r="AE408" i="7"/>
  <c r="AG407" i="7"/>
  <c r="AD220" i="7"/>
  <c r="Y221" i="7"/>
  <c r="L387" i="3"/>
  <c r="M387" i="3" s="1"/>
  <c r="J388" i="3"/>
  <c r="AV245" i="3"/>
  <c r="AN216" i="3"/>
  <c r="AR215" i="3"/>
  <c r="AM216" i="3"/>
  <c r="U221" i="3"/>
  <c r="AA397" i="3"/>
  <c r="Y398" i="3"/>
  <c r="AB396" i="3"/>
  <c r="AC396" i="3" s="1"/>
  <c r="AD217" i="3"/>
  <c r="AI216" i="3"/>
  <c r="W221" i="3"/>
  <c r="S222" i="3" s="1"/>
  <c r="V222" i="3" s="1"/>
  <c r="AL224" i="7" l="1"/>
  <c r="AN224" i="7"/>
  <c r="AH426" i="7"/>
  <c r="AI425" i="7"/>
  <c r="AE409" i="7"/>
  <c r="AG408" i="7"/>
  <c r="AB221" i="7"/>
  <c r="AC221" i="7" s="1"/>
  <c r="AA221" i="7"/>
  <c r="L388" i="3"/>
  <c r="M388" i="3" s="1"/>
  <c r="J389" i="3"/>
  <c r="AY245" i="3"/>
  <c r="AX245" i="3"/>
  <c r="AZ245" i="3"/>
  <c r="T222" i="3"/>
  <c r="X221" i="3"/>
  <c r="AO216" i="3"/>
  <c r="AP216" i="3"/>
  <c r="AQ216" i="3" s="1"/>
  <c r="AA398" i="3"/>
  <c r="Y399" i="3"/>
  <c r="AB397" i="3"/>
  <c r="AC397" i="3" s="1"/>
  <c r="AG217" i="3"/>
  <c r="AH217" i="3" s="1"/>
  <c r="AF217" i="3"/>
  <c r="AJ225" i="7" l="1"/>
  <c r="AM225" i="7" s="1"/>
  <c r="AK225" i="7"/>
  <c r="AL225" i="7"/>
  <c r="AH427" i="7"/>
  <c r="AI426" i="7"/>
  <c r="AE410" i="7"/>
  <c r="AG409" i="7"/>
  <c r="AD221" i="7"/>
  <c r="Z222" i="7"/>
  <c r="Y222" i="7"/>
  <c r="BA245" i="3"/>
  <c r="L389" i="3"/>
  <c r="M389" i="3" s="1"/>
  <c r="J390" i="3"/>
  <c r="AW246" i="3"/>
  <c r="AV246" i="3"/>
  <c r="AY246" i="3" s="1"/>
  <c r="AN217" i="3"/>
  <c r="AR216" i="3"/>
  <c r="AM217" i="3"/>
  <c r="AD218" i="3"/>
  <c r="AG218" i="3" s="1"/>
  <c r="W222" i="3"/>
  <c r="S223" i="3" s="1"/>
  <c r="V223" i="3" s="1"/>
  <c r="U222" i="3"/>
  <c r="X222" i="3" s="1"/>
  <c r="AI217" i="3"/>
  <c r="AE218" i="3"/>
  <c r="AA399" i="3"/>
  <c r="Y400" i="3"/>
  <c r="AB398" i="3"/>
  <c r="AC398" i="3" s="1"/>
  <c r="AK226" i="7" l="1"/>
  <c r="AN225" i="7"/>
  <c r="AF218" i="3"/>
  <c r="AI427" i="7"/>
  <c r="AH428" i="7"/>
  <c r="AE411" i="7"/>
  <c r="AG410" i="7"/>
  <c r="AB222" i="7"/>
  <c r="AC222" i="7" s="1"/>
  <c r="AA222" i="7"/>
  <c r="L390" i="3"/>
  <c r="M390" i="3" s="1"/>
  <c r="J391" i="3"/>
  <c r="AZ246" i="3"/>
  <c r="AX246" i="3"/>
  <c r="BA246" i="3" s="1"/>
  <c r="AO217" i="3"/>
  <c r="AP217" i="3"/>
  <c r="AQ217" i="3" s="1"/>
  <c r="AE219" i="3"/>
  <c r="T223" i="3"/>
  <c r="Y401" i="3"/>
  <c r="AA400" i="3"/>
  <c r="AB399" i="3"/>
  <c r="AC399" i="3" s="1"/>
  <c r="AH218" i="3"/>
  <c r="AJ226" i="7" l="1"/>
  <c r="AH429" i="7"/>
  <c r="AI428" i="7"/>
  <c r="AE412" i="7"/>
  <c r="AG411" i="7"/>
  <c r="AD222" i="7"/>
  <c r="Z223" i="7"/>
  <c r="Y223" i="7"/>
  <c r="L391" i="3"/>
  <c r="M391" i="3" s="1"/>
  <c r="J392" i="3"/>
  <c r="AW247" i="3"/>
  <c r="AV247" i="3"/>
  <c r="AY247" i="3" s="1"/>
  <c r="W223" i="3"/>
  <c r="S224" i="3" s="1"/>
  <c r="V224" i="3" s="1"/>
  <c r="AN218" i="3"/>
  <c r="AR217" i="3"/>
  <c r="AM218" i="3"/>
  <c r="U223" i="3"/>
  <c r="AA401" i="3"/>
  <c r="Y402" i="3"/>
  <c r="AD219" i="3"/>
  <c r="AI218" i="3"/>
  <c r="AB400" i="3"/>
  <c r="AC400" i="3" s="1"/>
  <c r="AM226" i="7" l="1"/>
  <c r="AL226" i="7"/>
  <c r="AN226" i="7"/>
  <c r="AH430" i="7"/>
  <c r="AI429" i="7"/>
  <c r="AE413" i="7"/>
  <c r="AG412" i="7"/>
  <c r="AA223" i="7"/>
  <c r="Z224" i="7" s="1"/>
  <c r="AB223" i="7"/>
  <c r="AC223" i="7" s="1"/>
  <c r="L392" i="3"/>
  <c r="M392" i="3" s="1"/>
  <c r="J393" i="3"/>
  <c r="AX247" i="3"/>
  <c r="AZ247" i="3"/>
  <c r="T224" i="3"/>
  <c r="W224" i="3" s="1"/>
  <c r="X223" i="3"/>
  <c r="AO218" i="3"/>
  <c r="AP218" i="3"/>
  <c r="AQ218" i="3" s="1"/>
  <c r="AB401" i="3"/>
  <c r="AC401" i="3" s="1"/>
  <c r="AG219" i="3"/>
  <c r="AH219" i="3" s="1"/>
  <c r="AF219" i="3"/>
  <c r="AA402" i="3"/>
  <c r="Y403" i="3"/>
  <c r="AD223" i="7" l="1"/>
  <c r="AK227" i="7"/>
  <c r="AJ227" i="7"/>
  <c r="AM227" i="7" s="1"/>
  <c r="AH431" i="7"/>
  <c r="AI430" i="7"/>
  <c r="AE414" i="7"/>
  <c r="AG413" i="7"/>
  <c r="Y224" i="7"/>
  <c r="BA247" i="3"/>
  <c r="L393" i="3"/>
  <c r="M393" i="3" s="1"/>
  <c r="J394" i="3"/>
  <c r="U224" i="3"/>
  <c r="T225" i="3" s="1"/>
  <c r="AV248" i="3"/>
  <c r="AW248" i="3"/>
  <c r="X224" i="3"/>
  <c r="S225" i="3"/>
  <c r="V225" i="3" s="1"/>
  <c r="AN219" i="3"/>
  <c r="AR218" i="3"/>
  <c r="AM219" i="3"/>
  <c r="AD220" i="3"/>
  <c r="AG220" i="3" s="1"/>
  <c r="AB402" i="3"/>
  <c r="AC402" i="3" s="1"/>
  <c r="AI219" i="3"/>
  <c r="AE220" i="3"/>
  <c r="AA403" i="3"/>
  <c r="Y404" i="3"/>
  <c r="AL227" i="7" l="1"/>
  <c r="AN227" i="7"/>
  <c r="AH432" i="7"/>
  <c r="AI431" i="7"/>
  <c r="AE415" i="7"/>
  <c r="AG414" i="7"/>
  <c r="AB224" i="7"/>
  <c r="AC224" i="7" s="1"/>
  <c r="AA224" i="7"/>
  <c r="AX248" i="3"/>
  <c r="L394" i="3"/>
  <c r="M394" i="3" s="1"/>
  <c r="J395" i="3"/>
  <c r="AW249" i="3"/>
  <c r="AY248" i="3"/>
  <c r="AZ248" i="3"/>
  <c r="W225" i="3"/>
  <c r="S226" i="3" s="1"/>
  <c r="V226" i="3" s="1"/>
  <c r="U225" i="3"/>
  <c r="X225" i="3" s="1"/>
  <c r="AF220" i="3"/>
  <c r="AE221" i="3" s="1"/>
  <c r="AO219" i="3"/>
  <c r="AP219" i="3"/>
  <c r="AQ219" i="3" s="1"/>
  <c r="AA404" i="3"/>
  <c r="Y405" i="3"/>
  <c r="AB403" i="3"/>
  <c r="AC403" i="3" s="1"/>
  <c r="AH220" i="3"/>
  <c r="AJ228" i="7" l="1"/>
  <c r="AM228" i="7" s="1"/>
  <c r="AK228" i="7"/>
  <c r="AH433" i="7"/>
  <c r="AI432" i="7"/>
  <c r="AE416" i="7"/>
  <c r="AG415" i="7"/>
  <c r="AD224" i="7"/>
  <c r="Z225" i="7"/>
  <c r="Y225" i="7"/>
  <c r="BA248" i="3"/>
  <c r="L395" i="3"/>
  <c r="M395" i="3" s="1"/>
  <c r="J396" i="3"/>
  <c r="AV249" i="3"/>
  <c r="T226" i="3"/>
  <c r="U226" i="3" s="1"/>
  <c r="AN220" i="3"/>
  <c r="AR219" i="3"/>
  <c r="AM220" i="3"/>
  <c r="AD221" i="3"/>
  <c r="AA405" i="3"/>
  <c r="Y406" i="3"/>
  <c r="AB404" i="3"/>
  <c r="AC404" i="3" s="1"/>
  <c r="W226" i="3"/>
  <c r="S227" i="3" s="1"/>
  <c r="V227" i="3" s="1"/>
  <c r="AI220" i="3"/>
  <c r="AL228" i="7" l="1"/>
  <c r="AN228" i="7"/>
  <c r="AH434" i="7"/>
  <c r="AI433" i="7"/>
  <c r="AE417" i="7"/>
  <c r="AG416" i="7"/>
  <c r="AB225" i="7"/>
  <c r="AC225" i="7"/>
  <c r="AA225" i="7"/>
  <c r="Z226" i="7" s="1"/>
  <c r="L396" i="3"/>
  <c r="M396" i="3" s="1"/>
  <c r="J397" i="3"/>
  <c r="AY249" i="3"/>
  <c r="AX249" i="3"/>
  <c r="AZ249" i="3"/>
  <c r="T227" i="3"/>
  <c r="X226" i="3"/>
  <c r="AO220" i="3"/>
  <c r="AP220" i="3"/>
  <c r="AQ220" i="3" s="1"/>
  <c r="AB405" i="3"/>
  <c r="AC405" i="3" s="1"/>
  <c r="AG221" i="3"/>
  <c r="AH221" i="3" s="1"/>
  <c r="AF221" i="3"/>
  <c r="AA406" i="3"/>
  <c r="Y407" i="3"/>
  <c r="AJ229" i="7" l="1"/>
  <c r="AM229" i="7" s="1"/>
  <c r="AK229" i="7"/>
  <c r="AH435" i="7"/>
  <c r="AI434" i="7"/>
  <c r="AE418" i="7"/>
  <c r="AG417" i="7"/>
  <c r="AD225" i="7"/>
  <c r="Y226" i="7"/>
  <c r="BA249" i="3"/>
  <c r="L397" i="3"/>
  <c r="M397" i="3" s="1"/>
  <c r="J398" i="3"/>
  <c r="AV250" i="3"/>
  <c r="AW250" i="3"/>
  <c r="AN221" i="3"/>
  <c r="AR220" i="3"/>
  <c r="AM221" i="3"/>
  <c r="AD222" i="3"/>
  <c r="AG222" i="3" s="1"/>
  <c r="W227" i="3"/>
  <c r="S228" i="3" s="1"/>
  <c r="V228" i="3" s="1"/>
  <c r="U227" i="3"/>
  <c r="AA407" i="3"/>
  <c r="Y408" i="3"/>
  <c r="AB406" i="3"/>
  <c r="AC406" i="3" s="1"/>
  <c r="AI221" i="3"/>
  <c r="AE222" i="3"/>
  <c r="AL229" i="7" l="1"/>
  <c r="AN229" i="7"/>
  <c r="AI435" i="7"/>
  <c r="AH436" i="7"/>
  <c r="AE419" i="7"/>
  <c r="AG418" i="7"/>
  <c r="AB226" i="7"/>
  <c r="AC226" i="7" s="1"/>
  <c r="AA226" i="7"/>
  <c r="X227" i="3"/>
  <c r="AX250" i="3"/>
  <c r="L398" i="3"/>
  <c r="M398" i="3" s="1"/>
  <c r="J399" i="3"/>
  <c r="AW251" i="3"/>
  <c r="AY250" i="3"/>
  <c r="AZ250" i="3" s="1"/>
  <c r="AO221" i="3"/>
  <c r="AP221" i="3"/>
  <c r="AQ221" i="3" s="1"/>
  <c r="AF222" i="3"/>
  <c r="AB407" i="3"/>
  <c r="AC407" i="3" s="1"/>
  <c r="T228" i="3"/>
  <c r="AA408" i="3"/>
  <c r="Y409" i="3"/>
  <c r="AH222" i="3"/>
  <c r="AJ230" i="7" l="1"/>
  <c r="AM230" i="7" s="1"/>
  <c r="AK230" i="7"/>
  <c r="AL230" i="7"/>
  <c r="AK231" i="7" s="1"/>
  <c r="AH437" i="7"/>
  <c r="AI436" i="7"/>
  <c r="AG419" i="7"/>
  <c r="AE420" i="7"/>
  <c r="AD226" i="7"/>
  <c r="Z227" i="7"/>
  <c r="Y227" i="7"/>
  <c r="BA250" i="3"/>
  <c r="L399" i="3"/>
  <c r="M399" i="3" s="1"/>
  <c r="J400" i="3"/>
  <c r="AV251" i="3"/>
  <c r="AN222" i="3"/>
  <c r="AR221" i="3"/>
  <c r="AM222" i="3"/>
  <c r="AD223" i="3"/>
  <c r="AI222" i="3"/>
  <c r="AE223" i="3"/>
  <c r="AA409" i="3"/>
  <c r="Y410" i="3"/>
  <c r="W228" i="3"/>
  <c r="S229" i="3" s="1"/>
  <c r="V229" i="3" s="1"/>
  <c r="AB408" i="3"/>
  <c r="AC408" i="3" s="1"/>
  <c r="U228" i="3"/>
  <c r="X228" i="3" s="1"/>
  <c r="AN230" i="7" l="1"/>
  <c r="AH438" i="7"/>
  <c r="AI437" i="7"/>
  <c r="AE421" i="7"/>
  <c r="AG420" i="7"/>
  <c r="AA227" i="7"/>
  <c r="Z228" i="7" s="1"/>
  <c r="AB227" i="7"/>
  <c r="AC227" i="7" s="1"/>
  <c r="AD227" i="7" s="1"/>
  <c r="L400" i="3"/>
  <c r="M400" i="3" s="1"/>
  <c r="J401" i="3"/>
  <c r="AY251" i="3"/>
  <c r="AX251" i="3"/>
  <c r="AZ251" i="3"/>
  <c r="AF223" i="3"/>
  <c r="AE224" i="3" s="1"/>
  <c r="AO222" i="3"/>
  <c r="AP222" i="3"/>
  <c r="AQ222" i="3" s="1"/>
  <c r="T229" i="3"/>
  <c r="AB409" i="3"/>
  <c r="AC409" i="3" s="1"/>
  <c r="AG223" i="3"/>
  <c r="AH223" i="3" s="1"/>
  <c r="AA410" i="3"/>
  <c r="Y411" i="3"/>
  <c r="AJ231" i="7" l="1"/>
  <c r="AH439" i="7"/>
  <c r="AI438" i="7"/>
  <c r="AE422" i="7"/>
  <c r="AG421" i="7"/>
  <c r="Y228" i="7"/>
  <c r="BA251" i="3"/>
  <c r="L401" i="3"/>
  <c r="M401" i="3" s="1"/>
  <c r="J402" i="3"/>
  <c r="AV252" i="3"/>
  <c r="AW252" i="3"/>
  <c r="AX252" i="3" s="1"/>
  <c r="AN223" i="3"/>
  <c r="AR222" i="3"/>
  <c r="AM223" i="3"/>
  <c r="U229" i="3"/>
  <c r="AD224" i="3"/>
  <c r="AI223" i="3"/>
  <c r="AA411" i="3"/>
  <c r="Y412" i="3"/>
  <c r="AB410" i="3"/>
  <c r="AC410" i="3" s="1"/>
  <c r="W229" i="3"/>
  <c r="S230" i="3" s="1"/>
  <c r="V230" i="3" s="1"/>
  <c r="AL231" i="7" l="1"/>
  <c r="AM231" i="7"/>
  <c r="AN231" i="7" s="1"/>
  <c r="AH440" i="7"/>
  <c r="AI439" i="7"/>
  <c r="AE423" i="7"/>
  <c r="AG422" i="7"/>
  <c r="AB228" i="7"/>
  <c r="AC228" i="7" s="1"/>
  <c r="AA228" i="7"/>
  <c r="L402" i="3"/>
  <c r="M402" i="3" s="1"/>
  <c r="J403" i="3"/>
  <c r="AW253" i="3"/>
  <c r="AY252" i="3"/>
  <c r="AZ252" i="3"/>
  <c r="BA252" i="3" s="1"/>
  <c r="T230" i="3"/>
  <c r="X229" i="3"/>
  <c r="AO223" i="3"/>
  <c r="AP223" i="3"/>
  <c r="AQ223" i="3" s="1"/>
  <c r="AA412" i="3"/>
  <c r="Y413" i="3"/>
  <c r="AG224" i="3"/>
  <c r="AH224" i="3" s="1"/>
  <c r="AF224" i="3"/>
  <c r="AB411" i="3"/>
  <c r="AC411" i="3" s="1"/>
  <c r="AJ232" i="7" l="1"/>
  <c r="AM232" i="7" s="1"/>
  <c r="AK232" i="7"/>
  <c r="AH441" i="7"/>
  <c r="AI440" i="7"/>
  <c r="AE424" i="7"/>
  <c r="AG423" i="7"/>
  <c r="AD228" i="7"/>
  <c r="Z229" i="7"/>
  <c r="Y229" i="7"/>
  <c r="L403" i="3"/>
  <c r="M403" i="3" s="1"/>
  <c r="J404" i="3"/>
  <c r="AV253" i="3"/>
  <c r="AN224" i="3"/>
  <c r="AR223" i="3"/>
  <c r="AM224" i="3"/>
  <c r="AD225" i="3"/>
  <c r="AA413" i="3"/>
  <c r="Y414" i="3"/>
  <c r="AB412" i="3"/>
  <c r="AC412" i="3" s="1"/>
  <c r="W230" i="3"/>
  <c r="S231" i="3" s="1"/>
  <c r="V231" i="3" s="1"/>
  <c r="U230" i="3"/>
  <c r="AI224" i="3"/>
  <c r="AE225" i="3"/>
  <c r="AL232" i="7" l="1"/>
  <c r="AN232" i="7"/>
  <c r="AB229" i="7"/>
  <c r="AH442" i="7"/>
  <c r="AI441" i="7"/>
  <c r="AE425" i="7"/>
  <c r="AG424" i="7"/>
  <c r="AC229" i="7"/>
  <c r="AA229" i="7"/>
  <c r="L404" i="3"/>
  <c r="M404" i="3" s="1"/>
  <c r="J405" i="3"/>
  <c r="AY253" i="3"/>
  <c r="AX253" i="3"/>
  <c r="AZ253" i="3"/>
  <c r="X230" i="3"/>
  <c r="AO224" i="3"/>
  <c r="AP224" i="3"/>
  <c r="AQ224" i="3" s="1"/>
  <c r="AF225" i="3"/>
  <c r="AE226" i="3" s="1"/>
  <c r="AA414" i="3"/>
  <c r="Y415" i="3"/>
  <c r="AB413" i="3"/>
  <c r="AC413" i="3" s="1"/>
  <c r="AG225" i="3"/>
  <c r="AH225" i="3" s="1"/>
  <c r="T231" i="3"/>
  <c r="AJ233" i="7" l="1"/>
  <c r="AM233" i="7" s="1"/>
  <c r="AK233" i="7"/>
  <c r="AL233" i="7"/>
  <c r="AK234" i="7" s="1"/>
  <c r="AH443" i="7"/>
  <c r="AI442" i="7"/>
  <c r="AE426" i="7"/>
  <c r="AG425" i="7"/>
  <c r="AD229" i="7"/>
  <c r="Z230" i="7"/>
  <c r="Y230" i="7"/>
  <c r="BA253" i="3"/>
  <c r="L405" i="3"/>
  <c r="M405" i="3" s="1"/>
  <c r="J406" i="3"/>
  <c r="AV254" i="3"/>
  <c r="AY254" i="3" s="1"/>
  <c r="AW254" i="3"/>
  <c r="AX254" i="3" s="1"/>
  <c r="AN225" i="3"/>
  <c r="AR224" i="3"/>
  <c r="AM225" i="3"/>
  <c r="AD226" i="3"/>
  <c r="AI225" i="3"/>
  <c r="U231" i="3"/>
  <c r="AB414" i="3"/>
  <c r="AC414" i="3" s="1"/>
  <c r="W231" i="3"/>
  <c r="S232" i="3" s="1"/>
  <c r="AA415" i="3"/>
  <c r="Y416" i="3"/>
  <c r="AN233" i="7" l="1"/>
  <c r="AI443" i="7"/>
  <c r="AH444" i="7"/>
  <c r="AE427" i="7"/>
  <c r="AG426" i="7"/>
  <c r="AB230" i="7"/>
  <c r="AC230" i="7" s="1"/>
  <c r="AA230" i="7"/>
  <c r="L406" i="3"/>
  <c r="M406" i="3" s="1"/>
  <c r="J407" i="3"/>
  <c r="AW255" i="3"/>
  <c r="AZ254" i="3"/>
  <c r="BA254" i="3" s="1"/>
  <c r="X231" i="3"/>
  <c r="AO225" i="3"/>
  <c r="AP225" i="3"/>
  <c r="AQ225" i="3" s="1"/>
  <c r="AG226" i="3"/>
  <c r="AH226" i="3" s="1"/>
  <c r="AF226" i="3"/>
  <c r="T232" i="3"/>
  <c r="V232" i="3" s="1"/>
  <c r="Y417" i="3"/>
  <c r="AA416" i="3"/>
  <c r="AB415" i="3"/>
  <c r="AC415" i="3" s="1"/>
  <c r="AJ234" i="7" l="1"/>
  <c r="AH445" i="7"/>
  <c r="AI444" i="7"/>
  <c r="AG427" i="7"/>
  <c r="AE428" i="7"/>
  <c r="AD230" i="7"/>
  <c r="Z231" i="7"/>
  <c r="Y231" i="7"/>
  <c r="L407" i="3"/>
  <c r="M407" i="3" s="1"/>
  <c r="J408" i="3"/>
  <c r="AV255" i="3"/>
  <c r="AN226" i="3"/>
  <c r="AR225" i="3"/>
  <c r="AM226" i="3"/>
  <c r="AD227" i="3"/>
  <c r="AI226" i="3"/>
  <c r="AE227" i="3"/>
  <c r="AB416" i="3"/>
  <c r="AC416" i="3" s="1"/>
  <c r="W232" i="3"/>
  <c r="S233" i="3" s="1"/>
  <c r="AA417" i="3"/>
  <c r="Y418" i="3"/>
  <c r="U232" i="3"/>
  <c r="AL234" i="7" l="1"/>
  <c r="AM234" i="7"/>
  <c r="AN234" i="7" s="1"/>
  <c r="AH446" i="7"/>
  <c r="AI445" i="7"/>
  <c r="AE429" i="7"/>
  <c r="AG428" i="7"/>
  <c r="AA231" i="7"/>
  <c r="Z232" i="7" s="1"/>
  <c r="AB231" i="7"/>
  <c r="AC231" i="7" s="1"/>
  <c r="AD231" i="7" s="1"/>
  <c r="L408" i="3"/>
  <c r="M408" i="3" s="1"/>
  <c r="J409" i="3"/>
  <c r="AY255" i="3"/>
  <c r="AZ255" i="3" s="1"/>
  <c r="AX255" i="3"/>
  <c r="X232" i="3"/>
  <c r="AO226" i="3"/>
  <c r="AP226" i="3"/>
  <c r="AQ226" i="3" s="1"/>
  <c r="AA418" i="3"/>
  <c r="Y419" i="3"/>
  <c r="AG227" i="3"/>
  <c r="AH227" i="3" s="1"/>
  <c r="T233" i="3"/>
  <c r="V233" i="3" s="1"/>
  <c r="AF227" i="3"/>
  <c r="AB417" i="3"/>
  <c r="AC417" i="3" s="1"/>
  <c r="AJ235" i="7" l="1"/>
  <c r="AM235" i="7" s="1"/>
  <c r="AK235" i="7"/>
  <c r="AH447" i="7"/>
  <c r="AI446" i="7"/>
  <c r="AE430" i="7"/>
  <c r="AG429" i="7"/>
  <c r="Y232" i="7"/>
  <c r="BA255" i="3"/>
  <c r="L409" i="3"/>
  <c r="M409" i="3" s="1"/>
  <c r="J410" i="3"/>
  <c r="AV256" i="3"/>
  <c r="AY256" i="3" s="1"/>
  <c r="AW256" i="3"/>
  <c r="AX256" i="3" s="1"/>
  <c r="AN227" i="3"/>
  <c r="AR226" i="3"/>
  <c r="AM227" i="3"/>
  <c r="U233" i="3"/>
  <c r="AD228" i="3"/>
  <c r="AA419" i="3"/>
  <c r="Y420" i="3"/>
  <c r="W233" i="3"/>
  <c r="S234" i="3" s="1"/>
  <c r="AI227" i="3"/>
  <c r="AE228" i="3"/>
  <c r="AB418" i="3"/>
  <c r="AC418" i="3" s="1"/>
  <c r="AL235" i="7" l="1"/>
  <c r="AN235" i="7"/>
  <c r="AH448" i="7"/>
  <c r="AI447" i="7"/>
  <c r="AE431" i="7"/>
  <c r="AG430" i="7"/>
  <c r="AB232" i="7"/>
  <c r="AC232" i="7" s="1"/>
  <c r="AA232" i="7"/>
  <c r="L410" i="3"/>
  <c r="M410" i="3" s="1"/>
  <c r="J411" i="3"/>
  <c r="AW257" i="3"/>
  <c r="AZ256" i="3"/>
  <c r="BA256" i="3" s="1"/>
  <c r="T234" i="3"/>
  <c r="V234" i="3" s="1"/>
  <c r="X233" i="3"/>
  <c r="AO227" i="3"/>
  <c r="AP227" i="3"/>
  <c r="AQ227" i="3" s="1"/>
  <c r="AG228" i="3"/>
  <c r="AH228" i="3" s="1"/>
  <c r="AB419" i="3"/>
  <c r="AC419" i="3" s="1"/>
  <c r="AF228" i="3"/>
  <c r="AA420" i="3"/>
  <c r="Y421" i="3"/>
  <c r="AJ236" i="7" l="1"/>
  <c r="AM236" i="7" s="1"/>
  <c r="AK236" i="7"/>
  <c r="AL236" i="7"/>
  <c r="AK237" i="7" s="1"/>
  <c r="AH449" i="7"/>
  <c r="AI448" i="7"/>
  <c r="AE432" i="7"/>
  <c r="AG431" i="7"/>
  <c r="AD232" i="7"/>
  <c r="Z233" i="7"/>
  <c r="Y233" i="7"/>
  <c r="AB233" i="7" s="1"/>
  <c r="L411" i="3"/>
  <c r="M411" i="3" s="1"/>
  <c r="J412" i="3"/>
  <c r="AV257" i="3"/>
  <c r="AN228" i="3"/>
  <c r="AR227" i="3"/>
  <c r="AM228" i="3"/>
  <c r="AD229" i="3"/>
  <c r="W234" i="3"/>
  <c r="S235" i="3" s="1"/>
  <c r="U234" i="3"/>
  <c r="AA421" i="3"/>
  <c r="Y422" i="3"/>
  <c r="AI228" i="3"/>
  <c r="AE229" i="3"/>
  <c r="AB420" i="3"/>
  <c r="AC420" i="3" s="1"/>
  <c r="AN236" i="7" l="1"/>
  <c r="AH450" i="7"/>
  <c r="AI449" i="7"/>
  <c r="AE433" i="7"/>
  <c r="AG432" i="7"/>
  <c r="AC233" i="7"/>
  <c r="AA233" i="7"/>
  <c r="X234" i="3"/>
  <c r="L412" i="3"/>
  <c r="M412" i="3" s="1"/>
  <c r="J413" i="3"/>
  <c r="AY257" i="3"/>
  <c r="AX257" i="3"/>
  <c r="AZ257" i="3"/>
  <c r="AO228" i="3"/>
  <c r="AP228" i="3"/>
  <c r="AQ228" i="3" s="1"/>
  <c r="AF229" i="3"/>
  <c r="AE230" i="3" s="1"/>
  <c r="AB421" i="3"/>
  <c r="AC421" i="3" s="1"/>
  <c r="T235" i="3"/>
  <c r="V235" i="3" s="1"/>
  <c r="AA422" i="3"/>
  <c r="Y423" i="3"/>
  <c r="AG229" i="3"/>
  <c r="AH229" i="3" s="1"/>
  <c r="AJ237" i="7" l="1"/>
  <c r="AH451" i="7"/>
  <c r="AI450" i="7"/>
  <c r="AE434" i="7"/>
  <c r="AG433" i="7"/>
  <c r="AD233" i="7"/>
  <c r="Z234" i="7"/>
  <c r="Y234" i="7"/>
  <c r="BA257" i="3"/>
  <c r="L413" i="3"/>
  <c r="M413" i="3" s="1"/>
  <c r="J414" i="3"/>
  <c r="AV258" i="3"/>
  <c r="AY258" i="3" s="1"/>
  <c r="AW258" i="3"/>
  <c r="AN229" i="3"/>
  <c r="AR228" i="3"/>
  <c r="AM229" i="3"/>
  <c r="U235" i="3"/>
  <c r="AD230" i="3"/>
  <c r="AI229" i="3"/>
  <c r="AA423" i="3"/>
  <c r="Y424" i="3"/>
  <c r="AB422" i="3"/>
  <c r="AC422" i="3" s="1"/>
  <c r="W235" i="3"/>
  <c r="S236" i="3" s="1"/>
  <c r="AM237" i="7" l="1"/>
  <c r="AL237" i="7"/>
  <c r="AN237" i="7"/>
  <c r="AI451" i="7"/>
  <c r="AH452" i="7"/>
  <c r="AE435" i="7"/>
  <c r="AG434" i="7"/>
  <c r="AA234" i="7"/>
  <c r="Z235" i="7" s="1"/>
  <c r="AB234" i="7"/>
  <c r="AC234" i="7" s="1"/>
  <c r="AX258" i="3"/>
  <c r="L414" i="3"/>
  <c r="M414" i="3" s="1"/>
  <c r="J415" i="3"/>
  <c r="AW259" i="3"/>
  <c r="AZ258" i="3"/>
  <c r="T236" i="3"/>
  <c r="X235" i="3"/>
  <c r="V236" i="3"/>
  <c r="AO229" i="3"/>
  <c r="AP229" i="3"/>
  <c r="AQ229" i="3" s="1"/>
  <c r="AB423" i="3"/>
  <c r="AC423" i="3" s="1"/>
  <c r="AG230" i="3"/>
  <c r="AH230" i="3" s="1"/>
  <c r="AF230" i="3"/>
  <c r="AA424" i="3"/>
  <c r="Y425" i="3"/>
  <c r="AK238" i="7" l="1"/>
  <c r="AJ238" i="7"/>
  <c r="AM238" i="7" s="1"/>
  <c r="AH453" i="7"/>
  <c r="AI452" i="7"/>
  <c r="AG435" i="7"/>
  <c r="AE436" i="7"/>
  <c r="AD234" i="7"/>
  <c r="Y235" i="7"/>
  <c r="BA258" i="3"/>
  <c r="L415" i="3"/>
  <c r="M415" i="3" s="1"/>
  <c r="J416" i="3"/>
  <c r="AV259" i="3"/>
  <c r="AN230" i="3"/>
  <c r="AR229" i="3"/>
  <c r="AM230" i="3"/>
  <c r="AD231" i="3"/>
  <c r="AA425" i="3"/>
  <c r="Y426" i="3"/>
  <c r="AB424" i="3"/>
  <c r="AC424" i="3" s="1"/>
  <c r="AI230" i="3"/>
  <c r="AE231" i="3"/>
  <c r="W236" i="3"/>
  <c r="S237" i="3" s="1"/>
  <c r="U236" i="3"/>
  <c r="AL238" i="7" l="1"/>
  <c r="AN238" i="7"/>
  <c r="AH454" i="7"/>
  <c r="AI453" i="7"/>
  <c r="AE437" i="7"/>
  <c r="AG436" i="7"/>
  <c r="AB235" i="7"/>
  <c r="AC235" i="7" s="1"/>
  <c r="AA235" i="7"/>
  <c r="X236" i="3"/>
  <c r="L416" i="3"/>
  <c r="M416" i="3" s="1"/>
  <c r="J417" i="3"/>
  <c r="AY259" i="3"/>
  <c r="AZ259" i="3" s="1"/>
  <c r="AX259" i="3"/>
  <c r="BA259" i="3" s="1"/>
  <c r="AO230" i="3"/>
  <c r="AP230" i="3"/>
  <c r="AQ230" i="3" s="1"/>
  <c r="AG231" i="3"/>
  <c r="AH231" i="3" s="1"/>
  <c r="AB425" i="3"/>
  <c r="AC425" i="3" s="1"/>
  <c r="T237" i="3"/>
  <c r="V237" i="3" s="1"/>
  <c r="AA426" i="3"/>
  <c r="Y427" i="3"/>
  <c r="AF231" i="3"/>
  <c r="AJ239" i="7" l="1"/>
  <c r="AM239" i="7" s="1"/>
  <c r="AK239" i="7"/>
  <c r="AL239" i="7"/>
  <c r="AK240" i="7" s="1"/>
  <c r="AH455" i="7"/>
  <c r="AI454" i="7"/>
  <c r="AE438" i="7"/>
  <c r="AG437" i="7"/>
  <c r="AD235" i="7"/>
  <c r="Z236" i="7"/>
  <c r="Y236" i="7"/>
  <c r="L417" i="3"/>
  <c r="M417" i="3" s="1"/>
  <c r="J418" i="3"/>
  <c r="AV260" i="3"/>
  <c r="AY260" i="3" s="1"/>
  <c r="AW260" i="3"/>
  <c r="AN231" i="3"/>
  <c r="AR230" i="3"/>
  <c r="AM231" i="3"/>
  <c r="U237" i="3"/>
  <c r="T238" i="3" s="1"/>
  <c r="AB426" i="3"/>
  <c r="AC426" i="3" s="1"/>
  <c r="W237" i="3"/>
  <c r="S238" i="3" s="1"/>
  <c r="AD232" i="3"/>
  <c r="AI231" i="3"/>
  <c r="AE232" i="3"/>
  <c r="AA427" i="3"/>
  <c r="Y428" i="3"/>
  <c r="AN239" i="7" l="1"/>
  <c r="AH456" i="7"/>
  <c r="AI455" i="7"/>
  <c r="AE439" i="7"/>
  <c r="AG438" i="7"/>
  <c r="AA236" i="7"/>
  <c r="Z237" i="7" s="1"/>
  <c r="AB236" i="7"/>
  <c r="AC236" i="7" s="1"/>
  <c r="AX260" i="3"/>
  <c r="L418" i="3"/>
  <c r="M418" i="3" s="1"/>
  <c r="J419" i="3"/>
  <c r="V238" i="3"/>
  <c r="AW261" i="3"/>
  <c r="AZ260" i="3"/>
  <c r="X237" i="3"/>
  <c r="AF232" i="3"/>
  <c r="AE233" i="3" s="1"/>
  <c r="AO231" i="3"/>
  <c r="AP231" i="3"/>
  <c r="AQ231" i="3" s="1"/>
  <c r="AB427" i="3"/>
  <c r="AC427" i="3" s="1"/>
  <c r="AA428" i="3"/>
  <c r="Y429" i="3"/>
  <c r="AG232" i="3"/>
  <c r="AH232" i="3" s="1"/>
  <c r="AJ240" i="7" l="1"/>
  <c r="AH457" i="7"/>
  <c r="AI456" i="7"/>
  <c r="AE440" i="7"/>
  <c r="AG439" i="7"/>
  <c r="AD236" i="7"/>
  <c r="Y237" i="7"/>
  <c r="BA260" i="3"/>
  <c r="L419" i="3"/>
  <c r="M419" i="3" s="1"/>
  <c r="J420" i="3"/>
  <c r="AV261" i="3"/>
  <c r="AN232" i="3"/>
  <c r="AR231" i="3"/>
  <c r="AM232" i="3"/>
  <c r="AD233" i="3"/>
  <c r="W238" i="3"/>
  <c r="S239" i="3" s="1"/>
  <c r="U238" i="3"/>
  <c r="X238" i="3" s="1"/>
  <c r="AB428" i="3"/>
  <c r="AC428" i="3" s="1"/>
  <c r="AA429" i="3"/>
  <c r="Y430" i="3"/>
  <c r="AI232" i="3"/>
  <c r="AM240" i="7" l="1"/>
  <c r="AL240" i="7"/>
  <c r="AN240" i="7"/>
  <c r="AH458" i="7"/>
  <c r="AI457" i="7"/>
  <c r="AE441" i="7"/>
  <c r="AG440" i="7"/>
  <c r="AB237" i="7"/>
  <c r="AC237" i="7" s="1"/>
  <c r="AA237" i="7"/>
  <c r="L420" i="3"/>
  <c r="M420" i="3" s="1"/>
  <c r="J421" i="3"/>
  <c r="AY261" i="3"/>
  <c r="AX261" i="3"/>
  <c r="AZ261" i="3"/>
  <c r="AO232" i="3"/>
  <c r="AP232" i="3"/>
  <c r="AQ232" i="3" s="1"/>
  <c r="T239" i="3"/>
  <c r="V239" i="3" s="1"/>
  <c r="AG233" i="3"/>
  <c r="AH233" i="3" s="1"/>
  <c r="AF233" i="3"/>
  <c r="AA430" i="3"/>
  <c r="Y431" i="3"/>
  <c r="AB429" i="3"/>
  <c r="AC429" i="3" s="1"/>
  <c r="AK241" i="7" l="1"/>
  <c r="AJ241" i="7"/>
  <c r="AM241" i="7" s="1"/>
  <c r="AH459" i="7"/>
  <c r="AI458" i="7"/>
  <c r="AE442" i="7"/>
  <c r="AG441" i="7"/>
  <c r="AD237" i="7"/>
  <c r="Z238" i="7"/>
  <c r="Y238" i="7"/>
  <c r="AB238" i="7" s="1"/>
  <c r="BA261" i="3"/>
  <c r="L421" i="3"/>
  <c r="M421" i="3" s="1"/>
  <c r="J422" i="3"/>
  <c r="AV262" i="3"/>
  <c r="AY262" i="3" s="1"/>
  <c r="AW262" i="3"/>
  <c r="AN233" i="3"/>
  <c r="AR232" i="3"/>
  <c r="AM233" i="3"/>
  <c r="U239" i="3"/>
  <c r="AA431" i="3"/>
  <c r="Y432" i="3"/>
  <c r="W239" i="3"/>
  <c r="S240" i="3" s="1"/>
  <c r="AB430" i="3"/>
  <c r="AC430" i="3" s="1"/>
  <c r="AI233" i="3"/>
  <c r="AE234" i="3"/>
  <c r="AD234" i="3"/>
  <c r="AL241" i="7" l="1"/>
  <c r="AN241" i="7"/>
  <c r="AI459" i="7"/>
  <c r="AH460" i="7"/>
  <c r="AG442" i="7"/>
  <c r="AE443" i="7"/>
  <c r="AC238" i="7"/>
  <c r="AA238" i="7"/>
  <c r="L422" i="3"/>
  <c r="M422" i="3" s="1"/>
  <c r="J423" i="3"/>
  <c r="AX262" i="3"/>
  <c r="AZ262" i="3"/>
  <c r="T240" i="3"/>
  <c r="V240" i="3" s="1"/>
  <c r="X239" i="3"/>
  <c r="AO233" i="3"/>
  <c r="AP233" i="3"/>
  <c r="AQ233" i="3" s="1"/>
  <c r="AG234" i="3"/>
  <c r="AH234" i="3" s="1"/>
  <c r="AA432" i="3"/>
  <c r="Y433" i="3"/>
  <c r="AF234" i="3"/>
  <c r="AB431" i="3"/>
  <c r="AC431" i="3" s="1"/>
  <c r="AJ242" i="7" l="1"/>
  <c r="AM242" i="7" s="1"/>
  <c r="AK242" i="7"/>
  <c r="AH461" i="7"/>
  <c r="AI460" i="7"/>
  <c r="AE444" i="7"/>
  <c r="AG443" i="7"/>
  <c r="AD238" i="7"/>
  <c r="Z239" i="7"/>
  <c r="Y239" i="7"/>
  <c r="BA262" i="3"/>
  <c r="L423" i="3"/>
  <c r="M423" i="3" s="1"/>
  <c r="J424" i="3"/>
  <c r="AV263" i="3"/>
  <c r="AY263" i="3" s="1"/>
  <c r="AW263" i="3"/>
  <c r="AX263" i="3" s="1"/>
  <c r="AN234" i="3"/>
  <c r="AR233" i="3"/>
  <c r="AM234" i="3"/>
  <c r="AD235" i="3"/>
  <c r="AA433" i="3"/>
  <c r="Y434" i="3"/>
  <c r="AB432" i="3"/>
  <c r="AC432" i="3" s="1"/>
  <c r="W240" i="3"/>
  <c r="S241" i="3" s="1"/>
  <c r="U240" i="3"/>
  <c r="AI234" i="3"/>
  <c r="AE235" i="3"/>
  <c r="AL242" i="7" l="1"/>
  <c r="AK243" i="7" s="1"/>
  <c r="AN242" i="7"/>
  <c r="AH462" i="7"/>
  <c r="AI461" i="7"/>
  <c r="AE445" i="7"/>
  <c r="AG444" i="7"/>
  <c r="AB239" i="7"/>
  <c r="AC239" i="7" s="1"/>
  <c r="AA239" i="7"/>
  <c r="L424" i="3"/>
  <c r="M424" i="3" s="1"/>
  <c r="J425" i="3"/>
  <c r="AW264" i="3"/>
  <c r="AZ263" i="3"/>
  <c r="BA263" i="3" s="1"/>
  <c r="X240" i="3"/>
  <c r="AF235" i="3"/>
  <c r="AE236" i="3" s="1"/>
  <c r="AO234" i="3"/>
  <c r="AP234" i="3"/>
  <c r="AQ234" i="3" s="1"/>
  <c r="AB433" i="3"/>
  <c r="AC433" i="3" s="1"/>
  <c r="AA434" i="3"/>
  <c r="Y435" i="3"/>
  <c r="AG235" i="3"/>
  <c r="AH235" i="3" s="1"/>
  <c r="T241" i="3"/>
  <c r="V241" i="3" s="1"/>
  <c r="AJ243" i="7" l="1"/>
  <c r="AM243" i="7" s="1"/>
  <c r="AH463" i="7"/>
  <c r="AI462" i="7"/>
  <c r="AE446" i="7"/>
  <c r="AG445" i="7"/>
  <c r="AD239" i="7"/>
  <c r="Z240" i="7"/>
  <c r="Y240" i="7"/>
  <c r="L425" i="3"/>
  <c r="M425" i="3" s="1"/>
  <c r="J426" i="3"/>
  <c r="AV264" i="3"/>
  <c r="AN235" i="3"/>
  <c r="AR234" i="3"/>
  <c r="AM235" i="3"/>
  <c r="W241" i="3"/>
  <c r="S242" i="3" s="1"/>
  <c r="AB434" i="3"/>
  <c r="AC434" i="3" s="1"/>
  <c r="U241" i="3"/>
  <c r="AD236" i="3"/>
  <c r="AA435" i="3"/>
  <c r="Y436" i="3"/>
  <c r="AI235" i="3"/>
  <c r="AL243" i="7" l="1"/>
  <c r="AN243" i="7"/>
  <c r="AH464" i="7"/>
  <c r="AI463" i="7"/>
  <c r="AE447" i="7"/>
  <c r="AG446" i="7"/>
  <c r="AB240" i="7"/>
  <c r="AC240" i="7" s="1"/>
  <c r="AA240" i="7"/>
  <c r="Z241" i="7" s="1"/>
  <c r="X241" i="3"/>
  <c r="L426" i="3"/>
  <c r="M426" i="3" s="1"/>
  <c r="J427" i="3"/>
  <c r="AY264" i="3"/>
  <c r="AX264" i="3"/>
  <c r="BA264" i="3" s="1"/>
  <c r="AZ264" i="3"/>
  <c r="AO235" i="3"/>
  <c r="AP235" i="3"/>
  <c r="AQ235" i="3" s="1"/>
  <c r="AG236" i="3"/>
  <c r="AH236" i="3" s="1"/>
  <c r="AF236" i="3"/>
  <c r="T242" i="3"/>
  <c r="V242" i="3" s="1"/>
  <c r="AA436" i="3"/>
  <c r="Y437" i="3"/>
  <c r="AB435" i="3"/>
  <c r="AC435" i="3" s="1"/>
  <c r="AJ244" i="7" l="1"/>
  <c r="AM244" i="7" s="1"/>
  <c r="AK244" i="7"/>
  <c r="AL244" i="7"/>
  <c r="AK245" i="7" s="1"/>
  <c r="AH465" i="7"/>
  <c r="AI464" i="7"/>
  <c r="AE448" i="7"/>
  <c r="AG447" i="7"/>
  <c r="AD240" i="7"/>
  <c r="Y241" i="7"/>
  <c r="L427" i="3"/>
  <c r="M427" i="3" s="1"/>
  <c r="J428" i="3"/>
  <c r="AW265" i="3"/>
  <c r="AV265" i="3"/>
  <c r="AY265" i="3" s="1"/>
  <c r="AN236" i="3"/>
  <c r="AR235" i="3"/>
  <c r="AM236" i="3"/>
  <c r="W242" i="3"/>
  <c r="S243" i="3" s="1"/>
  <c r="AD237" i="3"/>
  <c r="AA437" i="3"/>
  <c r="Y438" i="3"/>
  <c r="AI236" i="3"/>
  <c r="AE237" i="3"/>
  <c r="AB436" i="3"/>
  <c r="AC436" i="3" s="1"/>
  <c r="U242" i="3"/>
  <c r="AN244" i="7" l="1"/>
  <c r="AH466" i="7"/>
  <c r="AI465" i="7"/>
  <c r="AE449" i="7"/>
  <c r="AG448" i="7"/>
  <c r="AB241" i="7"/>
  <c r="AC241" i="7" s="1"/>
  <c r="AA241" i="7"/>
  <c r="L428" i="3"/>
  <c r="M428" i="3" s="1"/>
  <c r="J429" i="3"/>
  <c r="AZ265" i="3"/>
  <c r="AX265" i="3"/>
  <c r="BA265" i="3" s="1"/>
  <c r="X242" i="3"/>
  <c r="AO236" i="3"/>
  <c r="AP236" i="3"/>
  <c r="AQ236" i="3" s="1"/>
  <c r="AG237" i="3"/>
  <c r="AH237" i="3" s="1"/>
  <c r="T243" i="3"/>
  <c r="U243" i="3" s="1"/>
  <c r="AF237" i="3"/>
  <c r="AA438" i="3"/>
  <c r="Y439" i="3"/>
  <c r="AB437" i="3"/>
  <c r="AC437" i="3" s="1"/>
  <c r="AJ245" i="7" l="1"/>
  <c r="AH467" i="7"/>
  <c r="AI466" i="7"/>
  <c r="AE450" i="7"/>
  <c r="AG449" i="7"/>
  <c r="AD241" i="7"/>
  <c r="Z242" i="7"/>
  <c r="Y242" i="7"/>
  <c r="L429" i="3"/>
  <c r="M429" i="3" s="1"/>
  <c r="J430" i="3"/>
  <c r="AW266" i="3"/>
  <c r="AV266" i="3"/>
  <c r="AY266" i="3" s="1"/>
  <c r="V243" i="3"/>
  <c r="W243" i="3" s="1"/>
  <c r="AN237" i="3"/>
  <c r="AR236" i="3"/>
  <c r="AM237" i="3"/>
  <c r="T244" i="3"/>
  <c r="AI237" i="3"/>
  <c r="AE238" i="3"/>
  <c r="AB438" i="3"/>
  <c r="AC438" i="3" s="1"/>
  <c r="AD238" i="3"/>
  <c r="AA439" i="3"/>
  <c r="Y440" i="3"/>
  <c r="AM245" i="7" l="1"/>
  <c r="AL245" i="7"/>
  <c r="AN245" i="7"/>
  <c r="AI467" i="7"/>
  <c r="AH468" i="7"/>
  <c r="AE451" i="7"/>
  <c r="AG450" i="7"/>
  <c r="AA242" i="7"/>
  <c r="Z243" i="7" s="1"/>
  <c r="AB242" i="7"/>
  <c r="AC242" i="7" s="1"/>
  <c r="L430" i="3"/>
  <c r="M430" i="3" s="1"/>
  <c r="J431" i="3"/>
  <c r="AX266" i="3"/>
  <c r="AZ266" i="3"/>
  <c r="S244" i="3"/>
  <c r="V244" i="3" s="1"/>
  <c r="X243" i="3"/>
  <c r="AG238" i="3"/>
  <c r="AH238" i="3" s="1"/>
  <c r="AO237" i="3"/>
  <c r="AP237" i="3"/>
  <c r="AQ237" i="3"/>
  <c r="AF238" i="3"/>
  <c r="AA440" i="3"/>
  <c r="Y441" i="3"/>
  <c r="AB439" i="3"/>
  <c r="AC439" i="3" s="1"/>
  <c r="AK246" i="7" l="1"/>
  <c r="AJ246" i="7"/>
  <c r="AM246" i="7" s="1"/>
  <c r="AH469" i="7"/>
  <c r="AI468" i="7"/>
  <c r="AG451" i="7"/>
  <c r="AE452" i="7"/>
  <c r="AD242" i="7"/>
  <c r="Y243" i="7"/>
  <c r="AI238" i="3"/>
  <c r="BA266" i="3"/>
  <c r="L431" i="3"/>
  <c r="M431" i="3" s="1"/>
  <c r="J432" i="3"/>
  <c r="AV267" i="3"/>
  <c r="AY267" i="3" s="1"/>
  <c r="AW267" i="3"/>
  <c r="AX267" i="3" s="1"/>
  <c r="AE239" i="3"/>
  <c r="AN238" i="3"/>
  <c r="AR237" i="3"/>
  <c r="AM238" i="3"/>
  <c r="AD239" i="3"/>
  <c r="AA441" i="3"/>
  <c r="Y442" i="3"/>
  <c r="AB440" i="3"/>
  <c r="AC440" i="3" s="1"/>
  <c r="W244" i="3"/>
  <c r="S245" i="3" s="1"/>
  <c r="U244" i="3"/>
  <c r="X244" i="3" s="1"/>
  <c r="AL246" i="7" l="1"/>
  <c r="AK247" i="7" s="1"/>
  <c r="AN246" i="7"/>
  <c r="AH470" i="7"/>
  <c r="AI469" i="7"/>
  <c r="AE453" i="7"/>
  <c r="AG452" i="7"/>
  <c r="AB243" i="7"/>
  <c r="AC243" i="7" s="1"/>
  <c r="AA243" i="7"/>
  <c r="L432" i="3"/>
  <c r="M432" i="3" s="1"/>
  <c r="J433" i="3"/>
  <c r="AW268" i="3"/>
  <c r="AZ267" i="3"/>
  <c r="BA267" i="3" s="1"/>
  <c r="AO238" i="3"/>
  <c r="AP238" i="3"/>
  <c r="AQ238" i="3" s="1"/>
  <c r="AA442" i="3"/>
  <c r="Y443" i="3"/>
  <c r="AB441" i="3"/>
  <c r="AC441" i="3" s="1"/>
  <c r="AG239" i="3"/>
  <c r="AH239" i="3" s="1"/>
  <c r="AF239" i="3"/>
  <c r="T245" i="3"/>
  <c r="V245" i="3" s="1"/>
  <c r="AJ247" i="7" l="1"/>
  <c r="AM247" i="7" s="1"/>
  <c r="AH471" i="7"/>
  <c r="AI470" i="7"/>
  <c r="AE454" i="7"/>
  <c r="AG453" i="7"/>
  <c r="AD243" i="7"/>
  <c r="Z244" i="7"/>
  <c r="Y244" i="7"/>
  <c r="L433" i="3"/>
  <c r="M433" i="3" s="1"/>
  <c r="J434" i="3"/>
  <c r="AV268" i="3"/>
  <c r="AN239" i="3"/>
  <c r="AR238" i="3"/>
  <c r="AM239" i="3"/>
  <c r="W245" i="3"/>
  <c r="S246" i="3" s="1"/>
  <c r="AD240" i="3"/>
  <c r="AA443" i="3"/>
  <c r="Y444" i="3"/>
  <c r="U245" i="3"/>
  <c r="AB442" i="3"/>
  <c r="AC442" i="3" s="1"/>
  <c r="AI239" i="3"/>
  <c r="AE240" i="3"/>
  <c r="AL247" i="7" l="1"/>
  <c r="AN247" i="7"/>
  <c r="AH472" i="7"/>
  <c r="AI471" i="7"/>
  <c r="AE455" i="7"/>
  <c r="AG454" i="7"/>
  <c r="AA244" i="7"/>
  <c r="Z245" i="7" s="1"/>
  <c r="AB244" i="7"/>
  <c r="AC244" i="7" s="1"/>
  <c r="L434" i="3"/>
  <c r="M434" i="3" s="1"/>
  <c r="J435" i="3"/>
  <c r="X245" i="3"/>
  <c r="AY268" i="3"/>
  <c r="AX268" i="3"/>
  <c r="AZ268" i="3"/>
  <c r="AF240" i="3"/>
  <c r="AE241" i="3" s="1"/>
  <c r="AO239" i="3"/>
  <c r="AP239" i="3"/>
  <c r="AQ239" i="3" s="1"/>
  <c r="T246" i="3"/>
  <c r="V246" i="3" s="1"/>
  <c r="AA444" i="3"/>
  <c r="Y445" i="3"/>
  <c r="AB443" i="3"/>
  <c r="AC443" i="3" s="1"/>
  <c r="AG240" i="3"/>
  <c r="AH240" i="3" s="1"/>
  <c r="AJ248" i="7" l="1"/>
  <c r="AM248" i="7" s="1"/>
  <c r="AK248" i="7"/>
  <c r="AH473" i="7"/>
  <c r="AI472" i="7"/>
  <c r="AE456" i="7"/>
  <c r="AG455" i="7"/>
  <c r="AD244" i="7"/>
  <c r="Y245" i="7"/>
  <c r="BA268" i="3"/>
  <c r="L435" i="3"/>
  <c r="M435" i="3" s="1"/>
  <c r="J436" i="3"/>
  <c r="AW269" i="3"/>
  <c r="AV269" i="3"/>
  <c r="AY269" i="3" s="1"/>
  <c r="AN240" i="3"/>
  <c r="AR239" i="3"/>
  <c r="AM240" i="3"/>
  <c r="W246" i="3"/>
  <c r="S247" i="3" s="1"/>
  <c r="AD241" i="3"/>
  <c r="AI240" i="3"/>
  <c r="AA445" i="3"/>
  <c r="Y446" i="3"/>
  <c r="AB444" i="3"/>
  <c r="AC444" i="3" s="1"/>
  <c r="U246" i="3"/>
  <c r="AL248" i="7" l="1"/>
  <c r="AN248" i="7"/>
  <c r="AH474" i="7"/>
  <c r="AI473" i="7"/>
  <c r="AE457" i="7"/>
  <c r="AG456" i="7"/>
  <c r="AB245" i="7"/>
  <c r="AC245" i="7" s="1"/>
  <c r="AA245" i="7"/>
  <c r="L436" i="3"/>
  <c r="M436" i="3" s="1"/>
  <c r="J437" i="3"/>
  <c r="AX269" i="3"/>
  <c r="BA269" i="3" s="1"/>
  <c r="AZ269" i="3"/>
  <c r="X246" i="3"/>
  <c r="AO240" i="3"/>
  <c r="AP240" i="3"/>
  <c r="AQ240" i="3" s="1"/>
  <c r="AA446" i="3"/>
  <c r="Y447" i="3"/>
  <c r="AB445" i="3"/>
  <c r="AC445" i="3" s="1"/>
  <c r="T247" i="3"/>
  <c r="V247" i="3" s="1"/>
  <c r="AG241" i="3"/>
  <c r="AH241" i="3" s="1"/>
  <c r="AF241" i="3"/>
  <c r="AJ249" i="7" l="1"/>
  <c r="AM249" i="7" s="1"/>
  <c r="AK249" i="7"/>
  <c r="AH475" i="7"/>
  <c r="AI474" i="7"/>
  <c r="AE458" i="7"/>
  <c r="AG457" i="7"/>
  <c r="AD245" i="7"/>
  <c r="Z246" i="7"/>
  <c r="Y246" i="7"/>
  <c r="AB246" i="7" s="1"/>
  <c r="L437" i="3"/>
  <c r="M437" i="3" s="1"/>
  <c r="J438" i="3"/>
  <c r="AV270" i="3"/>
  <c r="AY270" i="3" s="1"/>
  <c r="AW270" i="3"/>
  <c r="AX270" i="3" s="1"/>
  <c r="AN241" i="3"/>
  <c r="AR240" i="3"/>
  <c r="AM241" i="3"/>
  <c r="W247" i="3"/>
  <c r="S248" i="3" s="1"/>
  <c r="V248" i="3" s="1"/>
  <c r="AI241" i="3"/>
  <c r="AE242" i="3"/>
  <c r="AD242" i="3"/>
  <c r="AG242" i="3" s="1"/>
  <c r="AA447" i="3"/>
  <c r="Y448" i="3"/>
  <c r="U247" i="3"/>
  <c r="AB446" i="3"/>
  <c r="AC446" i="3" s="1"/>
  <c r="AL249" i="7" l="1"/>
  <c r="AN249" i="7"/>
  <c r="AI475" i="7"/>
  <c r="AH476" i="7"/>
  <c r="AE459" i="7"/>
  <c r="AG458" i="7"/>
  <c r="AC246" i="7"/>
  <c r="AA246" i="7"/>
  <c r="L438" i="3"/>
  <c r="M438" i="3" s="1"/>
  <c r="J439" i="3"/>
  <c r="AW271" i="3"/>
  <c r="AZ270" i="3"/>
  <c r="BA270" i="3" s="1"/>
  <c r="X247" i="3"/>
  <c r="AO241" i="3"/>
  <c r="AP241" i="3"/>
  <c r="AQ241" i="3" s="1"/>
  <c r="AA448" i="3"/>
  <c r="Y449" i="3"/>
  <c r="AH242" i="3"/>
  <c r="AF242" i="3"/>
  <c r="T248" i="3"/>
  <c r="AB447" i="3"/>
  <c r="AC447" i="3" s="1"/>
  <c r="AJ250" i="7" l="1"/>
  <c r="AM250" i="7" s="1"/>
  <c r="AK250" i="7"/>
  <c r="AL250" i="7"/>
  <c r="AK251" i="7" s="1"/>
  <c r="AH477" i="7"/>
  <c r="AI476" i="7"/>
  <c r="AE460" i="7"/>
  <c r="AG459" i="7"/>
  <c r="AD246" i="7"/>
  <c r="Z247" i="7"/>
  <c r="Y247" i="7"/>
  <c r="L439" i="3"/>
  <c r="M439" i="3" s="1"/>
  <c r="J440" i="3"/>
  <c r="AV271" i="3"/>
  <c r="AN242" i="3"/>
  <c r="AR241" i="3"/>
  <c r="AM242" i="3"/>
  <c r="AB448" i="3"/>
  <c r="AC448" i="3" s="1"/>
  <c r="AI242" i="3"/>
  <c r="AE243" i="3"/>
  <c r="W248" i="3"/>
  <c r="S249" i="3" s="1"/>
  <c r="V249" i="3" s="1"/>
  <c r="AD243" i="3"/>
  <c r="AG243" i="3" s="1"/>
  <c r="AA449" i="3"/>
  <c r="Y450" i="3"/>
  <c r="U248" i="3"/>
  <c r="AN250" i="7" l="1"/>
  <c r="AH478" i="7"/>
  <c r="AI477" i="7"/>
  <c r="AE461" i="7"/>
  <c r="AG460" i="7"/>
  <c r="AB247" i="7"/>
  <c r="AC247" i="7" s="1"/>
  <c r="AA247" i="7"/>
  <c r="L440" i="3"/>
  <c r="M440" i="3" s="1"/>
  <c r="J441" i="3"/>
  <c r="AY271" i="3"/>
  <c r="AX271" i="3"/>
  <c r="AZ271" i="3"/>
  <c r="X248" i="3"/>
  <c r="AO242" i="3"/>
  <c r="AP242" i="3"/>
  <c r="AQ242" i="3" s="1"/>
  <c r="AF243" i="3"/>
  <c r="AE244" i="3" s="1"/>
  <c r="T249" i="3"/>
  <c r="AA450" i="3"/>
  <c r="Y451" i="3"/>
  <c r="AB449" i="3"/>
  <c r="AC449" i="3" s="1"/>
  <c r="AH243" i="3"/>
  <c r="AJ251" i="7" l="1"/>
  <c r="AH479" i="7"/>
  <c r="AI478" i="7"/>
  <c r="AE462" i="7"/>
  <c r="AG461" i="7"/>
  <c r="AD247" i="7"/>
  <c r="Z248" i="7"/>
  <c r="Y248" i="7"/>
  <c r="BA271" i="3"/>
  <c r="L441" i="3"/>
  <c r="M441" i="3" s="1"/>
  <c r="J442" i="3"/>
  <c r="AW272" i="3"/>
  <c r="AV272" i="3"/>
  <c r="AY272" i="3" s="1"/>
  <c r="AN243" i="3"/>
  <c r="AR242" i="3"/>
  <c r="AM243" i="3"/>
  <c r="U249" i="3"/>
  <c r="AD244" i="3"/>
  <c r="AA451" i="3"/>
  <c r="Y452" i="3"/>
  <c r="AB450" i="3"/>
  <c r="AC450" i="3" s="1"/>
  <c r="W249" i="3"/>
  <c r="S250" i="3" s="1"/>
  <c r="V250" i="3" s="1"/>
  <c r="AI243" i="3"/>
  <c r="AM251" i="7" l="1"/>
  <c r="AL251" i="7"/>
  <c r="AN251" i="7"/>
  <c r="AH480" i="7"/>
  <c r="AI479" i="7"/>
  <c r="AE463" i="7"/>
  <c r="AG462" i="7"/>
  <c r="AA248" i="7"/>
  <c r="Z249" i="7" s="1"/>
  <c r="AB248" i="7"/>
  <c r="AC248" i="7" s="1"/>
  <c r="L442" i="3"/>
  <c r="M442" i="3" s="1"/>
  <c r="J443" i="3"/>
  <c r="AX272" i="3"/>
  <c r="AZ272" i="3"/>
  <c r="T250" i="3"/>
  <c r="X249" i="3"/>
  <c r="AO243" i="3"/>
  <c r="AP243" i="3"/>
  <c r="AQ243" i="3" s="1"/>
  <c r="AG244" i="3"/>
  <c r="AH244" i="3" s="1"/>
  <c r="AF244" i="3"/>
  <c r="AB451" i="3"/>
  <c r="AC451" i="3" s="1"/>
  <c r="AA452" i="3"/>
  <c r="Y453" i="3"/>
  <c r="AK252" i="7" l="1"/>
  <c r="AJ252" i="7"/>
  <c r="AM252" i="7" s="1"/>
  <c r="AH481" i="7"/>
  <c r="AI480" i="7"/>
  <c r="AE464" i="7"/>
  <c r="AG463" i="7"/>
  <c r="AD248" i="7"/>
  <c r="Y249" i="7"/>
  <c r="BA272" i="3"/>
  <c r="L443" i="3"/>
  <c r="M443" i="3" s="1"/>
  <c r="J444" i="3"/>
  <c r="AV273" i="3"/>
  <c r="AY273" i="3" s="1"/>
  <c r="AW273" i="3"/>
  <c r="AN244" i="3"/>
  <c r="AR243" i="3"/>
  <c r="AM244" i="3"/>
  <c r="AD245" i="3"/>
  <c r="AG245" i="3" s="1"/>
  <c r="W250" i="3"/>
  <c r="S251" i="3" s="1"/>
  <c r="V251" i="3" s="1"/>
  <c r="U250" i="3"/>
  <c r="AA453" i="3"/>
  <c r="Y454" i="3"/>
  <c r="AI244" i="3"/>
  <c r="AE245" i="3"/>
  <c r="AB452" i="3"/>
  <c r="AC452" i="3" s="1"/>
  <c r="AL252" i="7" l="1"/>
  <c r="AN252" i="7"/>
  <c r="AH482" i="7"/>
  <c r="AI481" i="7"/>
  <c r="AE465" i="7"/>
  <c r="AG464" i="7"/>
  <c r="AB249" i="7"/>
  <c r="AC249" i="7" s="1"/>
  <c r="AA249" i="7"/>
  <c r="X250" i="3"/>
  <c r="J445" i="3"/>
  <c r="L444" i="3"/>
  <c r="M444" i="3" s="1"/>
  <c r="AX273" i="3"/>
  <c r="BA273" i="3" s="1"/>
  <c r="AZ273" i="3"/>
  <c r="AO244" i="3"/>
  <c r="AP244" i="3"/>
  <c r="AQ244" i="3" s="1"/>
  <c r="AB453" i="3"/>
  <c r="AC453" i="3" s="1"/>
  <c r="T251" i="3"/>
  <c r="U251" i="3" s="1"/>
  <c r="AF245" i="3"/>
  <c r="AH245" i="3"/>
  <c r="AA454" i="3"/>
  <c r="Y455" i="3"/>
  <c r="AJ253" i="7" l="1"/>
  <c r="AM253" i="7" s="1"/>
  <c r="AK253" i="7"/>
  <c r="AL253" i="7"/>
  <c r="AK254" i="7" s="1"/>
  <c r="AH483" i="7"/>
  <c r="AI482" i="7"/>
  <c r="AE466" i="7"/>
  <c r="AG465" i="7"/>
  <c r="AD249" i="7"/>
  <c r="Z250" i="7"/>
  <c r="Y250" i="7"/>
  <c r="L445" i="3"/>
  <c r="M445" i="3" s="1"/>
  <c r="J446" i="3"/>
  <c r="AV274" i="3"/>
  <c r="AY274" i="3" s="1"/>
  <c r="AW274" i="3"/>
  <c r="AX274" i="3" s="1"/>
  <c r="AN245" i="3"/>
  <c r="AR244" i="3"/>
  <c r="AM245" i="3"/>
  <c r="AA455" i="3"/>
  <c r="Y456" i="3"/>
  <c r="T252" i="3"/>
  <c r="AB454" i="3"/>
  <c r="AC454" i="3" s="1"/>
  <c r="AD246" i="3"/>
  <c r="AG246" i="3" s="1"/>
  <c r="W251" i="3"/>
  <c r="S252" i="3" s="1"/>
  <c r="V252" i="3" s="1"/>
  <c r="AI245" i="3"/>
  <c r="AE246" i="3"/>
  <c r="AN253" i="7" l="1"/>
  <c r="AH484" i="7"/>
  <c r="AI483" i="7"/>
  <c r="AE467" i="7"/>
  <c r="AG466" i="7"/>
  <c r="AA250" i="7"/>
  <c r="Z251" i="7" s="1"/>
  <c r="AB250" i="7"/>
  <c r="AC250" i="7" s="1"/>
  <c r="AD250" i="7" s="1"/>
  <c r="L446" i="3"/>
  <c r="M446" i="3" s="1"/>
  <c r="J447" i="3"/>
  <c r="AW275" i="3"/>
  <c r="AZ274" i="3"/>
  <c r="BA274" i="3" s="1"/>
  <c r="X251" i="3"/>
  <c r="AO245" i="3"/>
  <c r="AP245" i="3"/>
  <c r="AQ245" i="3" s="1"/>
  <c r="AF246" i="3"/>
  <c r="AE247" i="3" s="1"/>
  <c r="AA456" i="3"/>
  <c r="Y457" i="3"/>
  <c r="AB455" i="3"/>
  <c r="AC455" i="3" s="1"/>
  <c r="AH246" i="3"/>
  <c r="AJ254" i="7" l="1"/>
  <c r="AH485" i="7"/>
  <c r="AI484" i="7"/>
  <c r="AG467" i="7"/>
  <c r="AE468" i="7"/>
  <c r="Y251" i="7"/>
  <c r="AA251" i="7" s="1"/>
  <c r="Z252" i="7" s="1"/>
  <c r="L447" i="3"/>
  <c r="M447" i="3" s="1"/>
  <c r="J448" i="3"/>
  <c r="AV275" i="3"/>
  <c r="AN246" i="3"/>
  <c r="AR245" i="3"/>
  <c r="AM246" i="3"/>
  <c r="AD247" i="3"/>
  <c r="W252" i="3"/>
  <c r="S253" i="3" s="1"/>
  <c r="V253" i="3" s="1"/>
  <c r="U252" i="3"/>
  <c r="AA457" i="3"/>
  <c r="Y458" i="3"/>
  <c r="AB456" i="3"/>
  <c r="AC456" i="3" s="1"/>
  <c r="AI246" i="3"/>
  <c r="AM254" i="7" l="1"/>
  <c r="AL254" i="7"/>
  <c r="AN254" i="7"/>
  <c r="AH486" i="7"/>
  <c r="AI485" i="7"/>
  <c r="AE469" i="7"/>
  <c r="AG468" i="7"/>
  <c r="AB251" i="7"/>
  <c r="AC251" i="7" s="1"/>
  <c r="AD251" i="7" s="1"/>
  <c r="L448" i="3"/>
  <c r="M448" i="3" s="1"/>
  <c r="J449" i="3"/>
  <c r="AY275" i="3"/>
  <c r="AX275" i="3"/>
  <c r="AZ275" i="3"/>
  <c r="X252" i="3"/>
  <c r="AO246" i="3"/>
  <c r="AP246" i="3"/>
  <c r="AQ246" i="3" s="1"/>
  <c r="AB457" i="3"/>
  <c r="AC457" i="3" s="1"/>
  <c r="T253" i="3"/>
  <c r="AG247" i="3"/>
  <c r="AH247" i="3" s="1"/>
  <c r="AF247" i="3"/>
  <c r="AA458" i="3"/>
  <c r="Y459" i="3"/>
  <c r="AK255" i="7" l="1"/>
  <c r="AJ255" i="7"/>
  <c r="AM255" i="7" s="1"/>
  <c r="AH487" i="7"/>
  <c r="AI486" i="7"/>
  <c r="AE470" i="7"/>
  <c r="AG469" i="7"/>
  <c r="Y252" i="7"/>
  <c r="BA275" i="3"/>
  <c r="L449" i="3"/>
  <c r="M449" i="3" s="1"/>
  <c r="J450" i="3"/>
  <c r="AV276" i="3"/>
  <c r="AW276" i="3"/>
  <c r="AN247" i="3"/>
  <c r="AR246" i="3"/>
  <c r="AM247" i="3"/>
  <c r="AB458" i="3"/>
  <c r="AC458" i="3" s="1"/>
  <c r="W253" i="3"/>
  <c r="S254" i="3" s="1"/>
  <c r="V254" i="3" s="1"/>
  <c r="AI247" i="3"/>
  <c r="AE248" i="3"/>
  <c r="AA459" i="3"/>
  <c r="Y460" i="3"/>
  <c r="AD248" i="3"/>
  <c r="AG248" i="3" s="1"/>
  <c r="U253" i="3"/>
  <c r="AL255" i="7" l="1"/>
  <c r="AN255" i="7"/>
  <c r="AH488" i="7"/>
  <c r="AI487" i="7"/>
  <c r="AE471" i="7"/>
  <c r="AG470" i="7"/>
  <c r="AB252" i="7"/>
  <c r="AC252" i="7" s="1"/>
  <c r="AA252" i="7"/>
  <c r="AY276" i="3"/>
  <c r="L450" i="3"/>
  <c r="M450" i="3" s="1"/>
  <c r="J451" i="3"/>
  <c r="AX276" i="3"/>
  <c r="AZ276" i="3"/>
  <c r="X253" i="3"/>
  <c r="AO247" i="3"/>
  <c r="AP247" i="3"/>
  <c r="AQ247" i="3"/>
  <c r="AF248" i="3"/>
  <c r="AE249" i="3" s="1"/>
  <c r="T254" i="3"/>
  <c r="W254" i="3" s="1"/>
  <c r="S255" i="3" s="1"/>
  <c r="V255" i="3" s="1"/>
  <c r="AH248" i="3"/>
  <c r="AA460" i="3"/>
  <c r="Y461" i="3"/>
  <c r="AB459" i="3"/>
  <c r="AC459" i="3" s="1"/>
  <c r="AJ256" i="7" l="1"/>
  <c r="AM256" i="7" s="1"/>
  <c r="AK256" i="7"/>
  <c r="AH489" i="7"/>
  <c r="AI488" i="7"/>
  <c r="AE472" i="7"/>
  <c r="AG471" i="7"/>
  <c r="AD252" i="7"/>
  <c r="Z253" i="7"/>
  <c r="Y253" i="7"/>
  <c r="BA276" i="3"/>
  <c r="L451" i="3"/>
  <c r="M451" i="3" s="1"/>
  <c r="J452" i="3"/>
  <c r="AV277" i="3"/>
  <c r="AW277" i="3"/>
  <c r="AY277" i="3" s="1"/>
  <c r="AN248" i="3"/>
  <c r="AR247" i="3"/>
  <c r="AM248" i="3"/>
  <c r="AB460" i="3"/>
  <c r="AC460" i="3" s="1"/>
  <c r="AA461" i="3"/>
  <c r="Y462" i="3"/>
  <c r="AD249" i="3"/>
  <c r="U254" i="3"/>
  <c r="X254" i="3" s="1"/>
  <c r="AI248" i="3"/>
  <c r="AL256" i="7" l="1"/>
  <c r="AN256" i="7"/>
  <c r="AH490" i="7"/>
  <c r="AI489" i="7"/>
  <c r="AE473" i="7"/>
  <c r="AG472" i="7"/>
  <c r="AB253" i="7"/>
  <c r="AC253" i="7" s="1"/>
  <c r="AA253" i="7"/>
  <c r="Z254" i="7" s="1"/>
  <c r="AZ277" i="3"/>
  <c r="L452" i="3"/>
  <c r="M452" i="3" s="1"/>
  <c r="J453" i="3"/>
  <c r="AV278" i="3"/>
  <c r="AX277" i="3"/>
  <c r="BA277" i="3" s="1"/>
  <c r="AO248" i="3"/>
  <c r="AP248" i="3"/>
  <c r="AQ248" i="3" s="1"/>
  <c r="AA462" i="3"/>
  <c r="Y463" i="3"/>
  <c r="AB461" i="3"/>
  <c r="AC461" i="3" s="1"/>
  <c r="T255" i="3"/>
  <c r="W255" i="3" s="1"/>
  <c r="S256" i="3" s="1"/>
  <c r="V256" i="3" s="1"/>
  <c r="AG249" i="3"/>
  <c r="AH249" i="3" s="1"/>
  <c r="AF249" i="3"/>
  <c r="AJ257" i="7" l="1"/>
  <c r="AM257" i="7" s="1"/>
  <c r="AK257" i="7"/>
  <c r="AL257" i="7"/>
  <c r="AK258" i="7" s="1"/>
  <c r="AH491" i="7"/>
  <c r="AI490" i="7"/>
  <c r="AE474" i="7"/>
  <c r="AG473" i="7"/>
  <c r="AD253" i="7"/>
  <c r="Y254" i="7"/>
  <c r="L453" i="3"/>
  <c r="M453" i="3" s="1"/>
  <c r="J454" i="3"/>
  <c r="AW278" i="3"/>
  <c r="AY278" i="3" s="1"/>
  <c r="AZ278" i="3" s="1"/>
  <c r="AX278" i="3"/>
  <c r="BA278" i="3" s="1"/>
  <c r="AN249" i="3"/>
  <c r="AR248" i="3"/>
  <c r="AM249" i="3"/>
  <c r="U255" i="3"/>
  <c r="AI249" i="3"/>
  <c r="AE250" i="3"/>
  <c r="AA463" i="3"/>
  <c r="Y464" i="3"/>
  <c r="AD250" i="3"/>
  <c r="AG250" i="3" s="1"/>
  <c r="AB462" i="3"/>
  <c r="AC462" i="3" s="1"/>
  <c r="AN257" i="7" l="1"/>
  <c r="AI491" i="7"/>
  <c r="AH492" i="7"/>
  <c r="AG474" i="7"/>
  <c r="AE475" i="7"/>
  <c r="AB254" i="7"/>
  <c r="AC254" i="7" s="1"/>
  <c r="AA254" i="7"/>
  <c r="L454" i="3"/>
  <c r="M454" i="3" s="1"/>
  <c r="J455" i="3"/>
  <c r="AV279" i="3"/>
  <c r="AW279" i="3"/>
  <c r="AX279" i="3"/>
  <c r="T256" i="3"/>
  <c r="U256" i="3" s="1"/>
  <c r="X255" i="3"/>
  <c r="AO249" i="3"/>
  <c r="AP249" i="3"/>
  <c r="AQ249" i="3" s="1"/>
  <c r="Y465" i="3"/>
  <c r="AA464" i="3"/>
  <c r="AF250" i="3"/>
  <c r="AB463" i="3"/>
  <c r="AC463" i="3" s="1"/>
  <c r="AH250" i="3"/>
  <c r="AJ258" i="7" l="1"/>
  <c r="AH493" i="7"/>
  <c r="AI492" i="7"/>
  <c r="AE476" i="7"/>
  <c r="AG475" i="7"/>
  <c r="AD254" i="7"/>
  <c r="Z255" i="7"/>
  <c r="Y255" i="7"/>
  <c r="W256" i="3"/>
  <c r="S257" i="3" s="1"/>
  <c r="V257" i="3" s="1"/>
  <c r="AY279" i="3"/>
  <c r="L455" i="3"/>
  <c r="M455" i="3" s="1"/>
  <c r="J456" i="3"/>
  <c r="AW280" i="3"/>
  <c r="AZ279" i="3"/>
  <c r="BA279" i="3" s="1"/>
  <c r="X256" i="3"/>
  <c r="AN250" i="3"/>
  <c r="AR249" i="3"/>
  <c r="AM250" i="3"/>
  <c r="AA465" i="3"/>
  <c r="Y466" i="3"/>
  <c r="T257" i="3"/>
  <c r="AI250" i="3"/>
  <c r="AE251" i="3"/>
  <c r="AB464" i="3"/>
  <c r="AC464" i="3" s="1"/>
  <c r="AD251" i="3"/>
  <c r="AG251" i="3" s="1"/>
  <c r="AL258" i="7" l="1"/>
  <c r="AK259" i="7" s="1"/>
  <c r="AM258" i="7"/>
  <c r="AN258" i="7" s="1"/>
  <c r="AH494" i="7"/>
  <c r="AI493" i="7"/>
  <c r="AE477" i="7"/>
  <c r="AG476" i="7"/>
  <c r="AB255" i="7"/>
  <c r="AC255" i="7" s="1"/>
  <c r="AA255" i="7"/>
  <c r="L456" i="3"/>
  <c r="M456" i="3" s="1"/>
  <c r="J457" i="3"/>
  <c r="AV280" i="3"/>
  <c r="AO250" i="3"/>
  <c r="AP250" i="3"/>
  <c r="AQ250" i="3" s="1"/>
  <c r="AH251" i="3"/>
  <c r="U257" i="3"/>
  <c r="AB465" i="3"/>
  <c r="AC465" i="3" s="1"/>
  <c r="W257" i="3"/>
  <c r="S258" i="3" s="1"/>
  <c r="V258" i="3" s="1"/>
  <c r="AA466" i="3"/>
  <c r="Y467" i="3"/>
  <c r="AF251" i="3"/>
  <c r="AJ259" i="7" l="1"/>
  <c r="AM259" i="7" s="1"/>
  <c r="AH495" i="7"/>
  <c r="AI494" i="7"/>
  <c r="AE478" i="7"/>
  <c r="AG477" i="7"/>
  <c r="AD255" i="7"/>
  <c r="Z256" i="7"/>
  <c r="Y256" i="7"/>
  <c r="L457" i="3"/>
  <c r="M457" i="3" s="1"/>
  <c r="J458" i="3"/>
  <c r="AY280" i="3"/>
  <c r="AX280" i="3"/>
  <c r="AZ280" i="3"/>
  <c r="X257" i="3"/>
  <c r="AN251" i="3"/>
  <c r="AR250" i="3"/>
  <c r="AM251" i="3"/>
  <c r="AB466" i="3"/>
  <c r="AC466" i="3" s="1"/>
  <c r="T258" i="3"/>
  <c r="AD252" i="3"/>
  <c r="AG252" i="3" s="1"/>
  <c r="AI251" i="3"/>
  <c r="AE252" i="3"/>
  <c r="AA467" i="3"/>
  <c r="Y468" i="3"/>
  <c r="AL259" i="7" l="1"/>
  <c r="AN259" i="7"/>
  <c r="AH496" i="7"/>
  <c r="AI495" i="7"/>
  <c r="AE479" i="7"/>
  <c r="AG478" i="7"/>
  <c r="AA256" i="7"/>
  <c r="Z257" i="7" s="1"/>
  <c r="AB256" i="7"/>
  <c r="AC256" i="7" s="1"/>
  <c r="AD256" i="7" s="1"/>
  <c r="BA280" i="3"/>
  <c r="L458" i="3"/>
  <c r="M458" i="3" s="1"/>
  <c r="J459" i="3"/>
  <c r="AW281" i="3"/>
  <c r="AV281" i="3"/>
  <c r="W258" i="3"/>
  <c r="S259" i="3" s="1"/>
  <c r="V259" i="3" s="1"/>
  <c r="AF252" i="3"/>
  <c r="AE253" i="3" s="1"/>
  <c r="AO251" i="3"/>
  <c r="AP251" i="3"/>
  <c r="AQ251" i="3" s="1"/>
  <c r="AA468" i="3"/>
  <c r="Y469" i="3"/>
  <c r="AB467" i="3"/>
  <c r="AC467" i="3" s="1"/>
  <c r="AH252" i="3"/>
  <c r="U258" i="3"/>
  <c r="X258" i="3" s="1"/>
  <c r="AJ260" i="7" l="1"/>
  <c r="AM260" i="7" s="1"/>
  <c r="AK260" i="7"/>
  <c r="AH497" i="7"/>
  <c r="AI496" i="7"/>
  <c r="AE480" i="7"/>
  <c r="AG479" i="7"/>
  <c r="Y257" i="7"/>
  <c r="AY281" i="3"/>
  <c r="L459" i="3"/>
  <c r="M459" i="3" s="1"/>
  <c r="J460" i="3"/>
  <c r="AX281" i="3"/>
  <c r="AZ281" i="3"/>
  <c r="AN252" i="3"/>
  <c r="AR251" i="3"/>
  <c r="AM252" i="3"/>
  <c r="AD253" i="3"/>
  <c r="AB468" i="3"/>
  <c r="AC468" i="3" s="1"/>
  <c r="T259" i="3"/>
  <c r="W259" i="3" s="1"/>
  <c r="S260" i="3" s="1"/>
  <c r="V260" i="3" s="1"/>
  <c r="AA469" i="3"/>
  <c r="Y470" i="3"/>
  <c r="AI252" i="3"/>
  <c r="AL260" i="7" l="1"/>
  <c r="AN260" i="7"/>
  <c r="AH498" i="7"/>
  <c r="AI497" i="7"/>
  <c r="AE481" i="7"/>
  <c r="AG480" i="7"/>
  <c r="AB257" i="7"/>
  <c r="AC257" i="7" s="1"/>
  <c r="AA257" i="7"/>
  <c r="BA281" i="3"/>
  <c r="L460" i="3"/>
  <c r="M460" i="3" s="1"/>
  <c r="J461" i="3"/>
  <c r="AV282" i="3"/>
  <c r="AY282" i="3" s="1"/>
  <c r="AW282" i="3"/>
  <c r="AX282" i="3" s="1"/>
  <c r="AO252" i="3"/>
  <c r="AP252" i="3"/>
  <c r="AQ252" i="3" s="1"/>
  <c r="AB469" i="3"/>
  <c r="AC469" i="3" s="1"/>
  <c r="AG253" i="3"/>
  <c r="AH253" i="3" s="1"/>
  <c r="AF253" i="3"/>
  <c r="AA470" i="3"/>
  <c r="Y471" i="3"/>
  <c r="U259" i="3"/>
  <c r="X259" i="3" s="1"/>
  <c r="AJ261" i="7" l="1"/>
  <c r="AM261" i="7" s="1"/>
  <c r="AK261" i="7"/>
  <c r="AL261" i="7"/>
  <c r="AK262" i="7" s="1"/>
  <c r="AH499" i="7"/>
  <c r="AI498" i="7"/>
  <c r="AE482" i="7"/>
  <c r="AG481" i="7"/>
  <c r="AD257" i="7"/>
  <c r="Z258" i="7"/>
  <c r="Y258" i="7"/>
  <c r="L461" i="3"/>
  <c r="M461" i="3" s="1"/>
  <c r="J462" i="3"/>
  <c r="AW283" i="3"/>
  <c r="AZ282" i="3"/>
  <c r="BA282" i="3" s="1"/>
  <c r="AN253" i="3"/>
  <c r="AR252" i="3"/>
  <c r="AM253" i="3"/>
  <c r="AD254" i="3"/>
  <c r="AG254" i="3" s="1"/>
  <c r="AI253" i="3"/>
  <c r="AE254" i="3"/>
  <c r="T260" i="3"/>
  <c r="U260" i="3" s="1"/>
  <c r="AA471" i="3"/>
  <c r="Y472" i="3"/>
  <c r="AB470" i="3"/>
  <c r="AC470" i="3" s="1"/>
  <c r="AN261" i="7" l="1"/>
  <c r="AB258" i="7"/>
  <c r="AI499" i="7"/>
  <c r="AH500" i="7"/>
  <c r="AE483" i="7"/>
  <c r="AG482" i="7"/>
  <c r="AC258" i="7"/>
  <c r="AA258" i="7"/>
  <c r="L462" i="3"/>
  <c r="M462" i="3" s="1"/>
  <c r="J463" i="3"/>
  <c r="AV283" i="3"/>
  <c r="AF254" i="3"/>
  <c r="AE255" i="3" s="1"/>
  <c r="AO253" i="3"/>
  <c r="AP253" i="3"/>
  <c r="AQ253" i="3" s="1"/>
  <c r="W260" i="3"/>
  <c r="X260" i="3" s="1"/>
  <c r="T261" i="3"/>
  <c r="Y473" i="3"/>
  <c r="AA472" i="3"/>
  <c r="AB471" i="3"/>
  <c r="AC471" i="3" s="1"/>
  <c r="AH254" i="3"/>
  <c r="AJ262" i="7" l="1"/>
  <c r="AH501" i="7"/>
  <c r="AI500" i="7"/>
  <c r="AE484" i="7"/>
  <c r="AG483" i="7"/>
  <c r="AI254" i="3"/>
  <c r="AD258" i="7"/>
  <c r="Z259" i="7"/>
  <c r="Y259" i="7"/>
  <c r="L463" i="3"/>
  <c r="M463" i="3" s="1"/>
  <c r="J464" i="3"/>
  <c r="AY283" i="3"/>
  <c r="AX283" i="3"/>
  <c r="AZ283" i="3"/>
  <c r="S261" i="3"/>
  <c r="V261" i="3" s="1"/>
  <c r="AN254" i="3"/>
  <c r="AR253" i="3"/>
  <c r="AM254" i="3"/>
  <c r="AD255" i="3"/>
  <c r="AB472" i="3"/>
  <c r="AC472" i="3" s="1"/>
  <c r="AA473" i="3"/>
  <c r="Y474" i="3"/>
  <c r="AM262" i="7" l="1"/>
  <c r="AL262" i="7"/>
  <c r="AN262" i="7"/>
  <c r="AH502" i="7"/>
  <c r="AI501" i="7"/>
  <c r="AE485" i="7"/>
  <c r="AG484" i="7"/>
  <c r="AB259" i="7"/>
  <c r="AC259" i="7" s="1"/>
  <c r="AA259" i="7"/>
  <c r="BA283" i="3"/>
  <c r="L464" i="3"/>
  <c r="M464" i="3" s="1"/>
  <c r="J465" i="3"/>
  <c r="AW284" i="3"/>
  <c r="AV284" i="3"/>
  <c r="AY284" i="3" s="1"/>
  <c r="U261" i="3"/>
  <c r="T262" i="3" s="1"/>
  <c r="W261" i="3"/>
  <c r="S262" i="3" s="1"/>
  <c r="V262" i="3" s="1"/>
  <c r="AO254" i="3"/>
  <c r="AP254" i="3"/>
  <c r="AQ254" i="3" s="1"/>
  <c r="AG255" i="3"/>
  <c r="AH255" i="3" s="1"/>
  <c r="AF255" i="3"/>
  <c r="AB473" i="3"/>
  <c r="AC473" i="3" s="1"/>
  <c r="AA474" i="3"/>
  <c r="Y475" i="3"/>
  <c r="AK263" i="7" l="1"/>
  <c r="AJ263" i="7"/>
  <c r="AM263" i="7" s="1"/>
  <c r="AH503" i="7"/>
  <c r="AI502" i="7"/>
  <c r="AE486" i="7"/>
  <c r="AG485" i="7"/>
  <c r="AD259" i="7"/>
  <c r="Z260" i="7"/>
  <c r="Y260" i="7"/>
  <c r="L465" i="3"/>
  <c r="M465" i="3" s="1"/>
  <c r="J466" i="3"/>
  <c r="AZ284" i="3"/>
  <c r="AX284" i="3"/>
  <c r="BA284" i="3" s="1"/>
  <c r="X261" i="3"/>
  <c r="W262" i="3"/>
  <c r="S263" i="3" s="1"/>
  <c r="V263" i="3" s="1"/>
  <c r="AN255" i="3"/>
  <c r="AR254" i="3"/>
  <c r="AM255" i="3"/>
  <c r="AD256" i="3"/>
  <c r="U262" i="3"/>
  <c r="AA475" i="3"/>
  <c r="Y476" i="3"/>
  <c r="AB474" i="3"/>
  <c r="AC474" i="3" s="1"/>
  <c r="AI255" i="3"/>
  <c r="AE256" i="3"/>
  <c r="AL263" i="7" l="1"/>
  <c r="AK264" i="7" s="1"/>
  <c r="AN263" i="7"/>
  <c r="AH504" i="7"/>
  <c r="AI503" i="7"/>
  <c r="AE487" i="7"/>
  <c r="AG486" i="7"/>
  <c r="AB260" i="7"/>
  <c r="AC260" i="7"/>
  <c r="Y261" i="7" s="1"/>
  <c r="AA260" i="7"/>
  <c r="L466" i="3"/>
  <c r="M466" i="3" s="1"/>
  <c r="J467" i="3"/>
  <c r="AW285" i="3"/>
  <c r="AV285" i="3"/>
  <c r="AY285" i="3" s="1"/>
  <c r="X262" i="3"/>
  <c r="AO255" i="3"/>
  <c r="AP255" i="3"/>
  <c r="AQ255" i="3" s="1"/>
  <c r="AF256" i="3"/>
  <c r="T263" i="3"/>
  <c r="W263" i="3" s="1"/>
  <c r="S264" i="3" s="1"/>
  <c r="V264" i="3" s="1"/>
  <c r="AB475" i="3"/>
  <c r="AC475" i="3" s="1"/>
  <c r="AG256" i="3"/>
  <c r="AH256" i="3" s="1"/>
  <c r="AA476" i="3"/>
  <c r="Y477" i="3"/>
  <c r="AJ264" i="7" l="1"/>
  <c r="AM264" i="7" s="1"/>
  <c r="AH505" i="7"/>
  <c r="AI504" i="7"/>
  <c r="AE488" i="7"/>
  <c r="AG487" i="7"/>
  <c r="AD260" i="7"/>
  <c r="Z261" i="7"/>
  <c r="AB261" i="7" s="1"/>
  <c r="L467" i="3"/>
  <c r="M467" i="3" s="1"/>
  <c r="J468" i="3"/>
  <c r="AZ285" i="3"/>
  <c r="AX285" i="3"/>
  <c r="AN256" i="3"/>
  <c r="AR255" i="3"/>
  <c r="AM256" i="3"/>
  <c r="AD257" i="3"/>
  <c r="U263" i="3"/>
  <c r="X263" i="3" s="1"/>
  <c r="AA477" i="3"/>
  <c r="Y478" i="3"/>
  <c r="AI256" i="3"/>
  <c r="AE257" i="3"/>
  <c r="AB476" i="3"/>
  <c r="AC476" i="3" s="1"/>
  <c r="AL264" i="7" l="1"/>
  <c r="AN264" i="7"/>
  <c r="AH506" i="7"/>
  <c r="AI505" i="7"/>
  <c r="AE489" i="7"/>
  <c r="AG488" i="7"/>
  <c r="AC261" i="7"/>
  <c r="AA261" i="7"/>
  <c r="BA285" i="3"/>
  <c r="L468" i="3"/>
  <c r="M468" i="3" s="1"/>
  <c r="J469" i="3"/>
  <c r="AW286" i="3"/>
  <c r="AV286" i="3"/>
  <c r="AY286" i="3" s="1"/>
  <c r="AO256" i="3"/>
  <c r="AP256" i="3"/>
  <c r="AQ256" i="3"/>
  <c r="AB477" i="3"/>
  <c r="AC477" i="3" s="1"/>
  <c r="T264" i="3"/>
  <c r="U264" i="3" s="1"/>
  <c r="AG257" i="3"/>
  <c r="AH257" i="3" s="1"/>
  <c r="AF257" i="3"/>
  <c r="AA478" i="3"/>
  <c r="Y479" i="3"/>
  <c r="AJ265" i="7" l="1"/>
  <c r="AM265" i="7" s="1"/>
  <c r="AK265" i="7"/>
  <c r="AH507" i="7"/>
  <c r="AI506" i="7"/>
  <c r="AE490" i="7"/>
  <c r="AG489" i="7"/>
  <c r="AD261" i="7"/>
  <c r="Z262" i="7"/>
  <c r="Y262" i="7"/>
  <c r="L469" i="3"/>
  <c r="M469" i="3" s="1"/>
  <c r="J470" i="3"/>
  <c r="AX286" i="3"/>
  <c r="AZ286" i="3"/>
  <c r="AN257" i="3"/>
  <c r="AR256" i="3"/>
  <c r="AM257" i="3"/>
  <c r="AD258" i="3"/>
  <c r="T265" i="3"/>
  <c r="W264" i="3"/>
  <c r="S265" i="3" s="1"/>
  <c r="V265" i="3" s="1"/>
  <c r="AA479" i="3"/>
  <c r="Y480" i="3"/>
  <c r="AB478" i="3"/>
  <c r="AC478" i="3" s="1"/>
  <c r="AI257" i="3"/>
  <c r="AE258" i="3"/>
  <c r="AL265" i="7" l="1"/>
  <c r="AN265" i="7"/>
  <c r="AI507" i="7"/>
  <c r="AH508" i="7"/>
  <c r="AE491" i="7"/>
  <c r="AG490" i="7"/>
  <c r="AB262" i="7"/>
  <c r="AC262" i="7" s="1"/>
  <c r="AA262" i="7"/>
  <c r="Z263" i="7" s="1"/>
  <c r="BA286" i="3"/>
  <c r="L470" i="3"/>
  <c r="M470" i="3" s="1"/>
  <c r="J471" i="3"/>
  <c r="AV287" i="3"/>
  <c r="AY287" i="3" s="1"/>
  <c r="AW287" i="3"/>
  <c r="AX287" i="3"/>
  <c r="X264" i="3"/>
  <c r="AF258" i="3"/>
  <c r="AE259" i="3" s="1"/>
  <c r="AO257" i="3"/>
  <c r="AP257" i="3"/>
  <c r="AQ257" i="3"/>
  <c r="AG258" i="3"/>
  <c r="AH258" i="3" s="1"/>
  <c r="AA480" i="3"/>
  <c r="Y481" i="3"/>
  <c r="AB479" i="3"/>
  <c r="AC479" i="3" s="1"/>
  <c r="AJ266" i="7" l="1"/>
  <c r="AK266" i="7"/>
  <c r="AL266" i="7" s="1"/>
  <c r="AH509" i="7"/>
  <c r="AI508" i="7"/>
  <c r="AE492" i="7"/>
  <c r="AG491" i="7"/>
  <c r="AD262" i="7"/>
  <c r="Y263" i="7"/>
  <c r="L471" i="3"/>
  <c r="M471" i="3" s="1"/>
  <c r="J472" i="3"/>
  <c r="AW288" i="3"/>
  <c r="AZ287" i="3"/>
  <c r="BA287" i="3" s="1"/>
  <c r="AN258" i="3"/>
  <c r="AR257" i="3"/>
  <c r="AM258" i="3"/>
  <c r="AD259" i="3"/>
  <c r="AI258" i="3"/>
  <c r="U265" i="3"/>
  <c r="W265" i="3"/>
  <c r="S266" i="3" s="1"/>
  <c r="AA481" i="3"/>
  <c r="Y482" i="3"/>
  <c r="AB480" i="3"/>
  <c r="AC480" i="3" s="1"/>
  <c r="AK267" i="7" l="1"/>
  <c r="AM266" i="7"/>
  <c r="AN266" i="7"/>
  <c r="AH510" i="7"/>
  <c r="AI509" i="7"/>
  <c r="AE493" i="7"/>
  <c r="AG492" i="7"/>
  <c r="AB263" i="7"/>
  <c r="AC263" i="7" s="1"/>
  <c r="AA263" i="7"/>
  <c r="L472" i="3"/>
  <c r="M472" i="3" s="1"/>
  <c r="J473" i="3"/>
  <c r="AV288" i="3"/>
  <c r="X265" i="3"/>
  <c r="AO258" i="3"/>
  <c r="AP258" i="3"/>
  <c r="AQ258" i="3" s="1"/>
  <c r="AA482" i="3"/>
  <c r="Y483" i="3"/>
  <c r="T266" i="3"/>
  <c r="V266" i="3" s="1"/>
  <c r="AG259" i="3"/>
  <c r="AH259" i="3" s="1"/>
  <c r="AF259" i="3"/>
  <c r="AB481" i="3"/>
  <c r="AC481" i="3" s="1"/>
  <c r="AJ267" i="7" l="1"/>
  <c r="AH511" i="7"/>
  <c r="AI510" i="7"/>
  <c r="AE494" i="7"/>
  <c r="AG493" i="7"/>
  <c r="AD263" i="7"/>
  <c r="Z264" i="7"/>
  <c r="Y264" i="7"/>
  <c r="L473" i="3"/>
  <c r="M473" i="3" s="1"/>
  <c r="J474" i="3"/>
  <c r="AY288" i="3"/>
  <c r="AX288" i="3"/>
  <c r="AZ288" i="3"/>
  <c r="AN259" i="3"/>
  <c r="AR258" i="3"/>
  <c r="AM259" i="3"/>
  <c r="AD260" i="3"/>
  <c r="AI259" i="3"/>
  <c r="AE260" i="3"/>
  <c r="AA483" i="3"/>
  <c r="Y484" i="3"/>
  <c r="AB482" i="3"/>
  <c r="AC482" i="3" s="1"/>
  <c r="W266" i="3"/>
  <c r="S267" i="3" s="1"/>
  <c r="U266" i="3"/>
  <c r="X266" i="3" s="1"/>
  <c r="AM267" i="7" l="1"/>
  <c r="AL267" i="7"/>
  <c r="AN267" i="7"/>
  <c r="AH512" i="7"/>
  <c r="AI511" i="7"/>
  <c r="AE495" i="7"/>
  <c r="AG494" i="7"/>
  <c r="AF260" i="3"/>
  <c r="AE261" i="3" s="1"/>
  <c r="AB264" i="7"/>
  <c r="AC264" i="7" s="1"/>
  <c r="AA264" i="7"/>
  <c r="BA288" i="3"/>
  <c r="L474" i="3"/>
  <c r="M474" i="3" s="1"/>
  <c r="J475" i="3"/>
  <c r="AW289" i="3"/>
  <c r="AV289" i="3"/>
  <c r="AY289" i="3" s="1"/>
  <c r="AO259" i="3"/>
  <c r="AP259" i="3"/>
  <c r="AQ259" i="3" s="1"/>
  <c r="T267" i="3"/>
  <c r="U267" i="3" s="1"/>
  <c r="AG260" i="3"/>
  <c r="AH260" i="3" s="1"/>
  <c r="AA484" i="3"/>
  <c r="Y485" i="3"/>
  <c r="AB483" i="3"/>
  <c r="AC483" i="3" s="1"/>
  <c r="AK268" i="7" l="1"/>
  <c r="AJ268" i="7"/>
  <c r="AM268" i="7" s="1"/>
  <c r="AH513" i="7"/>
  <c r="AI512" i="7"/>
  <c r="AE496" i="7"/>
  <c r="AG495" i="7"/>
  <c r="AD264" i="7"/>
  <c r="Z265" i="7"/>
  <c r="Y265" i="7"/>
  <c r="L475" i="3"/>
  <c r="M475" i="3" s="1"/>
  <c r="J476" i="3"/>
  <c r="AX289" i="3"/>
  <c r="AZ289" i="3"/>
  <c r="V267" i="3"/>
  <c r="W267" i="3" s="1"/>
  <c r="S268" i="3" s="1"/>
  <c r="AN260" i="3"/>
  <c r="AR259" i="3"/>
  <c r="AM260" i="3"/>
  <c r="AD261" i="3"/>
  <c r="AI260" i="3"/>
  <c r="T268" i="3"/>
  <c r="AA485" i="3"/>
  <c r="Y486" i="3"/>
  <c r="AB484" i="3"/>
  <c r="AC484" i="3" s="1"/>
  <c r="AL268" i="7" l="1"/>
  <c r="AN268" i="7"/>
  <c r="AH514" i="7"/>
  <c r="AI513" i="7"/>
  <c r="AE497" i="7"/>
  <c r="AG496" i="7"/>
  <c r="AB265" i="7"/>
  <c r="AC265" i="7" s="1"/>
  <c r="AA265" i="7"/>
  <c r="BA289" i="3"/>
  <c r="L476" i="3"/>
  <c r="M476" i="3" s="1"/>
  <c r="J477" i="3"/>
  <c r="AV290" i="3"/>
  <c r="AY290" i="3" s="1"/>
  <c r="AW290" i="3"/>
  <c r="AX290" i="3" s="1"/>
  <c r="V268" i="3"/>
  <c r="X267" i="3"/>
  <c r="AO260" i="3"/>
  <c r="AP260" i="3"/>
  <c r="AQ260" i="3" s="1"/>
  <c r="AG261" i="3"/>
  <c r="AH261" i="3" s="1"/>
  <c r="AF261" i="3"/>
  <c r="AA486" i="3"/>
  <c r="Y487" i="3"/>
  <c r="AB485" i="3"/>
  <c r="AC485" i="3" s="1"/>
  <c r="AJ269" i="7" l="1"/>
  <c r="AM269" i="7" s="1"/>
  <c r="AK269" i="7"/>
  <c r="AL269" i="7"/>
  <c r="AK270" i="7" s="1"/>
  <c r="AH515" i="7"/>
  <c r="AI514" i="7"/>
  <c r="AE498" i="7"/>
  <c r="AG497" i="7"/>
  <c r="AD265" i="7"/>
  <c r="Z266" i="7"/>
  <c r="Y266" i="7"/>
  <c r="L477" i="3"/>
  <c r="M477" i="3" s="1"/>
  <c r="J478" i="3"/>
  <c r="AW291" i="3"/>
  <c r="AZ290" i="3"/>
  <c r="BA290" i="3" s="1"/>
  <c r="AN261" i="3"/>
  <c r="AR260" i="3"/>
  <c r="AM261" i="3"/>
  <c r="AD262" i="3"/>
  <c r="AB486" i="3"/>
  <c r="AC486" i="3" s="1"/>
  <c r="AI261" i="3"/>
  <c r="AE262" i="3"/>
  <c r="AA487" i="3"/>
  <c r="Y488" i="3"/>
  <c r="W268" i="3"/>
  <c r="S269" i="3" s="1"/>
  <c r="U268" i="3"/>
  <c r="AN269" i="7" l="1"/>
  <c r="AI515" i="7"/>
  <c r="AH516" i="7"/>
  <c r="AE499" i="7"/>
  <c r="AG498" i="7"/>
  <c r="AB266" i="7"/>
  <c r="AC266" i="7" s="1"/>
  <c r="AA266" i="7"/>
  <c r="X268" i="3"/>
  <c r="AF262" i="3"/>
  <c r="AE263" i="3" s="1"/>
  <c r="L478" i="3"/>
  <c r="M478" i="3" s="1"/>
  <c r="J479" i="3"/>
  <c r="AV291" i="3"/>
  <c r="AO261" i="3"/>
  <c r="AP261" i="3"/>
  <c r="AQ261" i="3" s="1"/>
  <c r="AG262" i="3"/>
  <c r="AH262" i="3" s="1"/>
  <c r="T269" i="3"/>
  <c r="V269" i="3" s="1"/>
  <c r="AA488" i="3"/>
  <c r="Y489" i="3"/>
  <c r="AB487" i="3"/>
  <c r="AC487" i="3" s="1"/>
  <c r="AJ270" i="7" l="1"/>
  <c r="AH517" i="7"/>
  <c r="AI516" i="7"/>
  <c r="AG499" i="7"/>
  <c r="AE500" i="7"/>
  <c r="AI262" i="3"/>
  <c r="AD266" i="7"/>
  <c r="Z267" i="7"/>
  <c r="Y267" i="7"/>
  <c r="L479" i="3"/>
  <c r="M479" i="3" s="1"/>
  <c r="J480" i="3"/>
  <c r="AY291" i="3"/>
  <c r="AX291" i="3"/>
  <c r="AZ291" i="3"/>
  <c r="AN262" i="3"/>
  <c r="AR261" i="3"/>
  <c r="AM262" i="3"/>
  <c r="W269" i="3"/>
  <c r="S270" i="3" s="1"/>
  <c r="AD263" i="3"/>
  <c r="AA489" i="3"/>
  <c r="Y490" i="3"/>
  <c r="AB488" i="3"/>
  <c r="AC488" i="3" s="1"/>
  <c r="U269" i="3"/>
  <c r="AM270" i="7" l="1"/>
  <c r="AL270" i="7"/>
  <c r="AN270" i="7"/>
  <c r="AH518" i="7"/>
  <c r="AI517" i="7"/>
  <c r="AE501" i="7"/>
  <c r="AG500" i="7"/>
  <c r="AA267" i="7"/>
  <c r="Z268" i="7" s="1"/>
  <c r="AB267" i="7"/>
  <c r="AC267" i="7" s="1"/>
  <c r="BA291" i="3"/>
  <c r="L480" i="3"/>
  <c r="M480" i="3" s="1"/>
  <c r="J481" i="3"/>
  <c r="AV292" i="3"/>
  <c r="AY292" i="3" s="1"/>
  <c r="AW292" i="3"/>
  <c r="AX292" i="3" s="1"/>
  <c r="X269" i="3"/>
  <c r="AO262" i="3"/>
  <c r="AP262" i="3"/>
  <c r="AQ262" i="3" s="1"/>
  <c r="AA490" i="3"/>
  <c r="Y491" i="3"/>
  <c r="AB489" i="3"/>
  <c r="AC489" i="3" s="1"/>
  <c r="AG263" i="3"/>
  <c r="AH263" i="3" s="1"/>
  <c r="AF263" i="3"/>
  <c r="T270" i="3"/>
  <c r="V270" i="3" s="1"/>
  <c r="AD267" i="7" l="1"/>
  <c r="AJ271" i="7"/>
  <c r="AM271" i="7" s="1"/>
  <c r="AK271" i="7"/>
  <c r="AL271" i="7"/>
  <c r="AK272" i="7" s="1"/>
  <c r="AH519" i="7"/>
  <c r="AI518" i="7"/>
  <c r="AE502" i="7"/>
  <c r="AG501" i="7"/>
  <c r="Y268" i="7"/>
  <c r="AA268" i="7" s="1"/>
  <c r="Z269" i="7" s="1"/>
  <c r="L481" i="3"/>
  <c r="M481" i="3" s="1"/>
  <c r="J482" i="3"/>
  <c r="AW293" i="3"/>
  <c r="AZ292" i="3"/>
  <c r="BA292" i="3" s="1"/>
  <c r="AN263" i="3"/>
  <c r="AR262" i="3"/>
  <c r="AM263" i="3"/>
  <c r="AD264" i="3"/>
  <c r="AI263" i="3"/>
  <c r="AE264" i="3"/>
  <c r="W270" i="3"/>
  <c r="S271" i="3" s="1"/>
  <c r="U270" i="3"/>
  <c r="AA491" i="3"/>
  <c r="Y492" i="3"/>
  <c r="AB490" i="3"/>
  <c r="AC490" i="3" s="1"/>
  <c r="AN271" i="7" l="1"/>
  <c r="AH520" i="7"/>
  <c r="AI519" i="7"/>
  <c r="AE503" i="7"/>
  <c r="AG502" i="7"/>
  <c r="AB268" i="7"/>
  <c r="AC268" i="7" s="1"/>
  <c r="AD268" i="7" s="1"/>
  <c r="X270" i="3"/>
  <c r="AF264" i="3"/>
  <c r="AE265" i="3" s="1"/>
  <c r="L482" i="3"/>
  <c r="M482" i="3" s="1"/>
  <c r="J483" i="3"/>
  <c r="AV293" i="3"/>
  <c r="AO263" i="3"/>
  <c r="AP263" i="3"/>
  <c r="AQ263" i="3" s="1"/>
  <c r="AB491" i="3"/>
  <c r="AC491" i="3" s="1"/>
  <c r="AA492" i="3"/>
  <c r="Y493" i="3"/>
  <c r="AG264" i="3"/>
  <c r="AH264" i="3" s="1"/>
  <c r="T271" i="3"/>
  <c r="V271" i="3" s="1"/>
  <c r="AJ272" i="7" l="1"/>
  <c r="AH521" i="7"/>
  <c r="AI520" i="7"/>
  <c r="AE504" i="7"/>
  <c r="AG503" i="7"/>
  <c r="Y269" i="7"/>
  <c r="L483" i="3"/>
  <c r="M483" i="3" s="1"/>
  <c r="J484" i="3"/>
  <c r="AY293" i="3"/>
  <c r="AZ293" i="3" s="1"/>
  <c r="AX293" i="3"/>
  <c r="AN264" i="3"/>
  <c r="AR263" i="3"/>
  <c r="AM264" i="3"/>
  <c r="U271" i="3"/>
  <c r="AD265" i="3"/>
  <c r="AI264" i="3"/>
  <c r="AA493" i="3"/>
  <c r="Y494" i="3"/>
  <c r="W271" i="3"/>
  <c r="S272" i="3" s="1"/>
  <c r="AB492" i="3"/>
  <c r="AC492" i="3" s="1"/>
  <c r="AM272" i="7" l="1"/>
  <c r="AL272" i="7"/>
  <c r="AN272" i="7"/>
  <c r="AH522" i="7"/>
  <c r="AI521" i="7"/>
  <c r="AE505" i="7"/>
  <c r="AG504" i="7"/>
  <c r="AB269" i="7"/>
  <c r="AC269" i="7" s="1"/>
  <c r="AA269" i="7"/>
  <c r="BA293" i="3"/>
  <c r="L484" i="3"/>
  <c r="M484" i="3" s="1"/>
  <c r="J485" i="3"/>
  <c r="AV294" i="3"/>
  <c r="AY294" i="3" s="1"/>
  <c r="AW294" i="3"/>
  <c r="T272" i="3"/>
  <c r="X271" i="3"/>
  <c r="V272" i="3"/>
  <c r="AO264" i="3"/>
  <c r="AP264" i="3"/>
  <c r="AQ264" i="3" s="1"/>
  <c r="AA494" i="3"/>
  <c r="Y495" i="3"/>
  <c r="AG265" i="3"/>
  <c r="AH265" i="3" s="1"/>
  <c r="AF265" i="3"/>
  <c r="AB493" i="3"/>
  <c r="AC493" i="3" s="1"/>
  <c r="AK273" i="7" l="1"/>
  <c r="AJ273" i="7"/>
  <c r="AM273" i="7" s="1"/>
  <c r="AH523" i="7"/>
  <c r="AI522" i="7"/>
  <c r="AE506" i="7"/>
  <c r="AG505" i="7"/>
  <c r="AD269" i="7"/>
  <c r="Z270" i="7"/>
  <c r="Y270" i="7"/>
  <c r="L485" i="3"/>
  <c r="M485" i="3" s="1"/>
  <c r="J486" i="3"/>
  <c r="AX294" i="3"/>
  <c r="BA294" i="3" s="1"/>
  <c r="AZ294" i="3"/>
  <c r="AN265" i="3"/>
  <c r="AR264" i="3"/>
  <c r="AM265" i="3"/>
  <c r="AD266" i="3"/>
  <c r="AI265" i="3"/>
  <c r="AE266" i="3"/>
  <c r="W272" i="3"/>
  <c r="S273" i="3" s="1"/>
  <c r="U272" i="3"/>
  <c r="X272" i="3" s="1"/>
  <c r="AA495" i="3"/>
  <c r="Y496" i="3"/>
  <c r="AB494" i="3"/>
  <c r="AC494" i="3" s="1"/>
  <c r="AN273" i="7" l="1"/>
  <c r="AL273" i="7"/>
  <c r="AI523" i="7"/>
  <c r="AH524" i="7"/>
  <c r="AG506" i="7"/>
  <c r="AE507" i="7"/>
  <c r="AB270" i="7"/>
  <c r="AC270" i="7" s="1"/>
  <c r="AA270" i="7"/>
  <c r="AF266" i="3"/>
  <c r="AE267" i="3" s="1"/>
  <c r="L486" i="3"/>
  <c r="M486" i="3" s="1"/>
  <c r="J487" i="3"/>
  <c r="AV295" i="3"/>
  <c r="AY295" i="3" s="1"/>
  <c r="AW295" i="3"/>
  <c r="AX295" i="3" s="1"/>
  <c r="AO265" i="3"/>
  <c r="AP265" i="3"/>
  <c r="AQ265" i="3" s="1"/>
  <c r="AA496" i="3"/>
  <c r="Y497" i="3"/>
  <c r="AG266" i="3"/>
  <c r="AH266" i="3" s="1"/>
  <c r="AB495" i="3"/>
  <c r="AC495" i="3" s="1"/>
  <c r="T273" i="3"/>
  <c r="V273" i="3" s="1"/>
  <c r="AK274" i="7" l="1"/>
  <c r="AJ274" i="7"/>
  <c r="AM274" i="7" s="1"/>
  <c r="AH525" i="7"/>
  <c r="AI524" i="7"/>
  <c r="AE508" i="7"/>
  <c r="AG507" i="7"/>
  <c r="AD270" i="7"/>
  <c r="Z271" i="7"/>
  <c r="Y271" i="7"/>
  <c r="L487" i="3"/>
  <c r="M487" i="3" s="1"/>
  <c r="J488" i="3"/>
  <c r="AW296" i="3"/>
  <c r="AZ295" i="3"/>
  <c r="BA295" i="3" s="1"/>
  <c r="W273" i="3"/>
  <c r="S274" i="3" s="1"/>
  <c r="AN266" i="3"/>
  <c r="AR265" i="3"/>
  <c r="AM266" i="3"/>
  <c r="U273" i="3"/>
  <c r="AB496" i="3"/>
  <c r="AC496" i="3" s="1"/>
  <c r="AA497" i="3"/>
  <c r="Y498" i="3"/>
  <c r="AD267" i="3"/>
  <c r="AI266" i="3"/>
  <c r="AL274" i="7" l="1"/>
  <c r="AN274" i="7"/>
  <c r="AH526" i="7"/>
  <c r="AI525" i="7"/>
  <c r="AE509" i="7"/>
  <c r="AG508" i="7"/>
  <c r="AB271" i="7"/>
  <c r="AC271" i="7" s="1"/>
  <c r="AA271" i="7"/>
  <c r="X273" i="3"/>
  <c r="L488" i="3"/>
  <c r="M488" i="3" s="1"/>
  <c r="J489" i="3"/>
  <c r="AV296" i="3"/>
  <c r="AO266" i="3"/>
  <c r="AP266" i="3"/>
  <c r="AQ266" i="3"/>
  <c r="AB497" i="3"/>
  <c r="AC497" i="3" s="1"/>
  <c r="AA498" i="3"/>
  <c r="Y499" i="3"/>
  <c r="T274" i="3"/>
  <c r="V274" i="3" s="1"/>
  <c r="AG267" i="3"/>
  <c r="AH267" i="3" s="1"/>
  <c r="AF267" i="3"/>
  <c r="AJ275" i="7" l="1"/>
  <c r="AM275" i="7" s="1"/>
  <c r="AK275" i="7"/>
  <c r="AH527" i="7"/>
  <c r="AI526" i="7"/>
  <c r="AE510" i="7"/>
  <c r="AG509" i="7"/>
  <c r="AD271" i="7"/>
  <c r="Z272" i="7"/>
  <c r="Y272" i="7"/>
  <c r="L489" i="3"/>
  <c r="M489" i="3" s="1"/>
  <c r="J490" i="3"/>
  <c r="AY296" i="3"/>
  <c r="AX296" i="3"/>
  <c r="AZ296" i="3"/>
  <c r="AN267" i="3"/>
  <c r="AR266" i="3"/>
  <c r="AM267" i="3"/>
  <c r="AB498" i="3"/>
  <c r="AC498" i="3" s="1"/>
  <c r="AI267" i="3"/>
  <c r="AE268" i="3"/>
  <c r="AA499" i="3"/>
  <c r="Y500" i="3"/>
  <c r="AD268" i="3"/>
  <c r="W274" i="3"/>
  <c r="S275" i="3" s="1"/>
  <c r="U274" i="3"/>
  <c r="AL275" i="7" l="1"/>
  <c r="AN275" i="7"/>
  <c r="AH528" i="7"/>
  <c r="AI527" i="7"/>
  <c r="AE511" i="7"/>
  <c r="AG510" i="7"/>
  <c r="AB272" i="7"/>
  <c r="AC272" i="7" s="1"/>
  <c r="AA272" i="7"/>
  <c r="X274" i="3"/>
  <c r="BA296" i="3"/>
  <c r="L490" i="3"/>
  <c r="M490" i="3" s="1"/>
  <c r="J491" i="3"/>
  <c r="AW297" i="3"/>
  <c r="AV297" i="3"/>
  <c r="AY297" i="3" s="1"/>
  <c r="AO267" i="3"/>
  <c r="AP267" i="3"/>
  <c r="AQ267" i="3" s="1"/>
  <c r="AF268" i="3"/>
  <c r="AE269" i="3" s="1"/>
  <c r="T275" i="3"/>
  <c r="V275" i="3" s="1"/>
  <c r="AG268" i="3"/>
  <c r="AH268" i="3" s="1"/>
  <c r="AA500" i="3"/>
  <c r="Y501" i="3"/>
  <c r="AB499" i="3"/>
  <c r="AC499" i="3" s="1"/>
  <c r="AJ276" i="7" l="1"/>
  <c r="AM276" i="7" s="1"/>
  <c r="AK276" i="7"/>
  <c r="AL276" i="7"/>
  <c r="AK277" i="7" s="1"/>
  <c r="AH529" i="7"/>
  <c r="AI528" i="7"/>
  <c r="AE512" i="7"/>
  <c r="AG511" i="7"/>
  <c r="AD272" i="7"/>
  <c r="Z273" i="7"/>
  <c r="Y273" i="7"/>
  <c r="L491" i="3"/>
  <c r="M491" i="3" s="1"/>
  <c r="J492" i="3"/>
  <c r="AX297" i="3"/>
  <c r="BA297" i="3" s="1"/>
  <c r="AZ297" i="3"/>
  <c r="AN268" i="3"/>
  <c r="AR267" i="3"/>
  <c r="AM268" i="3"/>
  <c r="U275" i="3"/>
  <c r="AD269" i="3"/>
  <c r="AA501" i="3"/>
  <c r="Y502" i="3"/>
  <c r="AB500" i="3"/>
  <c r="AC500" i="3" s="1"/>
  <c r="AI268" i="3"/>
  <c r="W275" i="3"/>
  <c r="S276" i="3" s="1"/>
  <c r="AN276" i="7" l="1"/>
  <c r="AH530" i="7"/>
  <c r="AI529" i="7"/>
  <c r="AE513" i="7"/>
  <c r="AG512" i="7"/>
  <c r="AB273" i="7"/>
  <c r="AC273" i="7" s="1"/>
  <c r="AA273" i="7"/>
  <c r="L492" i="3"/>
  <c r="M492" i="3" s="1"/>
  <c r="J493" i="3"/>
  <c r="AV298" i="3"/>
  <c r="AY298" i="3" s="1"/>
  <c r="AW298" i="3"/>
  <c r="AX298" i="3" s="1"/>
  <c r="T276" i="3"/>
  <c r="V276" i="3" s="1"/>
  <c r="X275" i="3"/>
  <c r="AO268" i="3"/>
  <c r="AP268" i="3"/>
  <c r="AQ268" i="3" s="1"/>
  <c r="AB501" i="3"/>
  <c r="AC501" i="3" s="1"/>
  <c r="AA502" i="3"/>
  <c r="Y503" i="3"/>
  <c r="AG269" i="3"/>
  <c r="AH269" i="3" s="1"/>
  <c r="AF269" i="3"/>
  <c r="AJ277" i="7" l="1"/>
  <c r="AH531" i="7"/>
  <c r="AI530" i="7"/>
  <c r="AE514" i="7"/>
  <c r="AG513" i="7"/>
  <c r="AD273" i="7"/>
  <c r="Z274" i="7"/>
  <c r="Y274" i="7"/>
  <c r="L493" i="3"/>
  <c r="M493" i="3" s="1"/>
  <c r="J494" i="3"/>
  <c r="AW299" i="3"/>
  <c r="AZ298" i="3"/>
  <c r="BA298" i="3" s="1"/>
  <c r="AN269" i="3"/>
  <c r="AR268" i="3"/>
  <c r="AM269" i="3"/>
  <c r="AD270" i="3"/>
  <c r="AB502" i="3"/>
  <c r="AC502" i="3" s="1"/>
  <c r="AA503" i="3"/>
  <c r="Y504" i="3"/>
  <c r="AI269" i="3"/>
  <c r="AE270" i="3"/>
  <c r="W276" i="3"/>
  <c r="S277" i="3" s="1"/>
  <c r="U276" i="3"/>
  <c r="X276" i="3" s="1"/>
  <c r="AL277" i="7" l="1"/>
  <c r="AM277" i="7"/>
  <c r="AN277" i="7" s="1"/>
  <c r="AI531" i="7"/>
  <c r="AH532" i="7"/>
  <c r="AE515" i="7"/>
  <c r="AG514" i="7"/>
  <c r="AA274" i="7"/>
  <c r="Z275" i="7" s="1"/>
  <c r="AB274" i="7"/>
  <c r="AC274" i="7" s="1"/>
  <c r="L494" i="3"/>
  <c r="M494" i="3" s="1"/>
  <c r="J495" i="3"/>
  <c r="AV299" i="3"/>
  <c r="AO269" i="3"/>
  <c r="AP269" i="3"/>
  <c r="AQ269" i="3"/>
  <c r="AG270" i="3"/>
  <c r="AH270" i="3" s="1"/>
  <c r="T277" i="3"/>
  <c r="V277" i="3" s="1"/>
  <c r="AA504" i="3"/>
  <c r="Y505" i="3"/>
  <c r="AB503" i="3"/>
  <c r="AC503" i="3" s="1"/>
  <c r="AF270" i="3"/>
  <c r="AJ278" i="7" l="1"/>
  <c r="AM278" i="7" s="1"/>
  <c r="AK278" i="7"/>
  <c r="AL278" i="7"/>
  <c r="AK279" i="7" s="1"/>
  <c r="AH533" i="7"/>
  <c r="AI532" i="7"/>
  <c r="AE516" i="7"/>
  <c r="AG515" i="7"/>
  <c r="AD274" i="7"/>
  <c r="Y275" i="7"/>
  <c r="L495" i="3"/>
  <c r="M495" i="3" s="1"/>
  <c r="J496" i="3"/>
  <c r="AY299" i="3"/>
  <c r="AX299" i="3"/>
  <c r="BA299" i="3" s="1"/>
  <c r="AZ299" i="3"/>
  <c r="U277" i="3"/>
  <c r="T278" i="3" s="1"/>
  <c r="AN270" i="3"/>
  <c r="AR269" i="3"/>
  <c r="AM270" i="3"/>
  <c r="AD271" i="3"/>
  <c r="AA505" i="3"/>
  <c r="Y506" i="3"/>
  <c r="AB504" i="3"/>
  <c r="AC504" i="3" s="1"/>
  <c r="AI270" i="3"/>
  <c r="AE271" i="3"/>
  <c r="W277" i="3"/>
  <c r="S278" i="3" s="1"/>
  <c r="V278" i="3" s="1"/>
  <c r="AN278" i="7" l="1"/>
  <c r="AH534" i="7"/>
  <c r="AI533" i="7"/>
  <c r="AE517" i="7"/>
  <c r="AG516" i="7"/>
  <c r="AB275" i="7"/>
  <c r="AC275" i="7" s="1"/>
  <c r="AA275" i="7"/>
  <c r="L496" i="3"/>
  <c r="M496" i="3" s="1"/>
  <c r="J497" i="3"/>
  <c r="AW300" i="3"/>
  <c r="AV300" i="3"/>
  <c r="AY300" i="3" s="1"/>
  <c r="X277" i="3"/>
  <c r="AO270" i="3"/>
  <c r="AP270" i="3"/>
  <c r="AQ270" i="3" s="1"/>
  <c r="AG271" i="3"/>
  <c r="AH271" i="3" s="1"/>
  <c r="AF271" i="3"/>
  <c r="AA506" i="3"/>
  <c r="Y507" i="3"/>
  <c r="AB505" i="3"/>
  <c r="AC505" i="3" s="1"/>
  <c r="AJ279" i="7" l="1"/>
  <c r="AH535" i="7"/>
  <c r="AI534" i="7"/>
  <c r="AE518" i="7"/>
  <c r="AG517" i="7"/>
  <c r="AD275" i="7"/>
  <c r="Z276" i="7"/>
  <c r="Y276" i="7"/>
  <c r="L497" i="3"/>
  <c r="M497" i="3" s="1"/>
  <c r="J498" i="3"/>
  <c r="AX300" i="3"/>
  <c r="BA300" i="3" s="1"/>
  <c r="AZ300" i="3"/>
  <c r="AN271" i="3"/>
  <c r="AR270" i="3"/>
  <c r="AM271" i="3"/>
  <c r="AD272" i="3"/>
  <c r="AG272" i="3" s="1"/>
  <c r="AI271" i="3"/>
  <c r="AE272" i="3"/>
  <c r="AA507" i="3"/>
  <c r="Y508" i="3"/>
  <c r="AB506" i="3"/>
  <c r="AC506" i="3" s="1"/>
  <c r="W278" i="3"/>
  <c r="S279" i="3" s="1"/>
  <c r="V279" i="3" s="1"/>
  <c r="U278" i="3"/>
  <c r="AM279" i="7" l="1"/>
  <c r="AL279" i="7"/>
  <c r="AN279" i="7"/>
  <c r="AH536" i="7"/>
  <c r="AI535" i="7"/>
  <c r="AE519" i="7"/>
  <c r="AG518" i="7"/>
  <c r="AA276" i="7"/>
  <c r="Z277" i="7" s="1"/>
  <c r="AB276" i="7"/>
  <c r="AC276" i="7" s="1"/>
  <c r="X278" i="3"/>
  <c r="AF272" i="3"/>
  <c r="AE273" i="3" s="1"/>
  <c r="L498" i="3"/>
  <c r="M498" i="3" s="1"/>
  <c r="J499" i="3"/>
  <c r="AV301" i="3"/>
  <c r="AY301" i="3" s="1"/>
  <c r="AW301" i="3"/>
  <c r="AX301" i="3" s="1"/>
  <c r="AO271" i="3"/>
  <c r="AP271" i="3"/>
  <c r="AQ271" i="3" s="1"/>
  <c r="AB507" i="3"/>
  <c r="AC507" i="3" s="1"/>
  <c r="T279" i="3"/>
  <c r="AH272" i="3"/>
  <c r="AA508" i="3"/>
  <c r="Y509" i="3"/>
  <c r="AK280" i="7" l="1"/>
  <c r="AJ280" i="7"/>
  <c r="AM280" i="7" s="1"/>
  <c r="AH537" i="7"/>
  <c r="AI536" i="7"/>
  <c r="AE520" i="7"/>
  <c r="AG519" i="7"/>
  <c r="AD276" i="7"/>
  <c r="Y277" i="7"/>
  <c r="L499" i="3"/>
  <c r="M499" i="3" s="1"/>
  <c r="J500" i="3"/>
  <c r="AW302" i="3"/>
  <c r="AZ301" i="3"/>
  <c r="BA301" i="3" s="1"/>
  <c r="AN272" i="3"/>
  <c r="AR271" i="3"/>
  <c r="AM272" i="3"/>
  <c r="AA509" i="3"/>
  <c r="Y510" i="3"/>
  <c r="AD273" i="3"/>
  <c r="U279" i="3"/>
  <c r="AB508" i="3"/>
  <c r="AC508" i="3" s="1"/>
  <c r="AI272" i="3"/>
  <c r="W279" i="3"/>
  <c r="S280" i="3" s="1"/>
  <c r="V280" i="3" s="1"/>
  <c r="AL280" i="7" l="1"/>
  <c r="AN280" i="7"/>
  <c r="AH538" i="7"/>
  <c r="AI537" i="7"/>
  <c r="AE521" i="7"/>
  <c r="AG520" i="7"/>
  <c r="AA277" i="7"/>
  <c r="Z278" i="7" s="1"/>
  <c r="AB277" i="7"/>
  <c r="AC277" i="7" s="1"/>
  <c r="L500" i="3"/>
  <c r="M500" i="3" s="1"/>
  <c r="J501" i="3"/>
  <c r="X279" i="3"/>
  <c r="AV302" i="3"/>
  <c r="AO272" i="3"/>
  <c r="AP272" i="3"/>
  <c r="AQ272" i="3" s="1"/>
  <c r="T280" i="3"/>
  <c r="AB509" i="3"/>
  <c r="AC509" i="3" s="1"/>
  <c r="AG273" i="3"/>
  <c r="AH273" i="3" s="1"/>
  <c r="AF273" i="3"/>
  <c r="AA510" i="3"/>
  <c r="Y511" i="3"/>
  <c r="AJ281" i="7" l="1"/>
  <c r="AM281" i="7" s="1"/>
  <c r="AK281" i="7"/>
  <c r="AH539" i="7"/>
  <c r="AI538" i="7"/>
  <c r="AE522" i="7"/>
  <c r="AG521" i="7"/>
  <c r="AD277" i="7"/>
  <c r="Y278" i="7"/>
  <c r="L501" i="3"/>
  <c r="M501" i="3" s="1"/>
  <c r="J502" i="3"/>
  <c r="AY302" i="3"/>
  <c r="AX302" i="3"/>
  <c r="AZ302" i="3"/>
  <c r="AN273" i="3"/>
  <c r="AR272" i="3"/>
  <c r="AM273" i="3"/>
  <c r="AD274" i="3"/>
  <c r="AG274" i="3" s="1"/>
  <c r="W280" i="3"/>
  <c r="S281" i="3" s="1"/>
  <c r="V281" i="3" s="1"/>
  <c r="AA511" i="3"/>
  <c r="Y512" i="3"/>
  <c r="AB510" i="3"/>
  <c r="AC510" i="3" s="1"/>
  <c r="U280" i="3"/>
  <c r="AI273" i="3"/>
  <c r="AE274" i="3"/>
  <c r="AL281" i="7" l="1"/>
  <c r="AN281" i="7"/>
  <c r="AI539" i="7"/>
  <c r="AH540" i="7"/>
  <c r="AE523" i="7"/>
  <c r="AG522" i="7"/>
  <c r="AB278" i="7"/>
  <c r="AC278" i="7" s="1"/>
  <c r="AA278" i="7"/>
  <c r="BA302" i="3"/>
  <c r="L502" i="3"/>
  <c r="M502" i="3" s="1"/>
  <c r="J503" i="3"/>
  <c r="AW303" i="3"/>
  <c r="AV303" i="3"/>
  <c r="AY303" i="3" s="1"/>
  <c r="X280" i="3"/>
  <c r="AO273" i="3"/>
  <c r="AP273" i="3"/>
  <c r="AQ273" i="3" s="1"/>
  <c r="AN274" i="3"/>
  <c r="AA512" i="3"/>
  <c r="Y513" i="3"/>
  <c r="AB511" i="3"/>
  <c r="AC511" i="3" s="1"/>
  <c r="AF274" i="3"/>
  <c r="T281" i="3"/>
  <c r="AH274" i="3"/>
  <c r="AJ282" i="7" l="1"/>
  <c r="AM282" i="7" s="1"/>
  <c r="AK282" i="7"/>
  <c r="AH541" i="7"/>
  <c r="AI540" i="7"/>
  <c r="AE524" i="7"/>
  <c r="AG523" i="7"/>
  <c r="AD278" i="7"/>
  <c r="Z279" i="7"/>
  <c r="Y279" i="7"/>
  <c r="AB279" i="7" s="1"/>
  <c r="L503" i="3"/>
  <c r="M503" i="3" s="1"/>
  <c r="J504" i="3"/>
  <c r="AX303" i="3"/>
  <c r="BA303" i="3" s="1"/>
  <c r="AZ303" i="3"/>
  <c r="AR273" i="3"/>
  <c r="AM274" i="3"/>
  <c r="W281" i="3"/>
  <c r="AD275" i="3"/>
  <c r="AG275" i="3" s="1"/>
  <c r="AA513" i="3"/>
  <c r="Y514" i="3"/>
  <c r="U281" i="3"/>
  <c r="AI274" i="3"/>
  <c r="AE275" i="3"/>
  <c r="AB512" i="3"/>
  <c r="AC512" i="3" s="1"/>
  <c r="AL282" i="7" l="1"/>
  <c r="AK283" i="7" s="1"/>
  <c r="AN282" i="7"/>
  <c r="AH542" i="7"/>
  <c r="AI541" i="7"/>
  <c r="AE525" i="7"/>
  <c r="AG524" i="7"/>
  <c r="AC279" i="7"/>
  <c r="AA279" i="7"/>
  <c r="L504" i="3"/>
  <c r="M504" i="3" s="1"/>
  <c r="J505" i="3"/>
  <c r="X281" i="3"/>
  <c r="AV304" i="3"/>
  <c r="AY304" i="3" s="1"/>
  <c r="AW304" i="3"/>
  <c r="S282" i="3"/>
  <c r="V282" i="3" s="1"/>
  <c r="AO274" i="3"/>
  <c r="AP274" i="3"/>
  <c r="AQ274" i="3"/>
  <c r="AA514" i="3"/>
  <c r="Y515" i="3"/>
  <c r="AB513" i="3"/>
  <c r="AC513" i="3" s="1"/>
  <c r="AF275" i="3"/>
  <c r="AH275" i="3"/>
  <c r="T282" i="3"/>
  <c r="AJ283" i="7" l="1"/>
  <c r="AH543" i="7"/>
  <c r="AI542" i="7"/>
  <c r="AE526" i="7"/>
  <c r="AG525" i="7"/>
  <c r="AD279" i="7"/>
  <c r="Z280" i="7"/>
  <c r="Y280" i="7"/>
  <c r="AX304" i="3"/>
  <c r="L505" i="3"/>
  <c r="M505" i="3" s="1"/>
  <c r="J506" i="3"/>
  <c r="AW305" i="3"/>
  <c r="AZ304" i="3"/>
  <c r="W282" i="3"/>
  <c r="S283" i="3" s="1"/>
  <c r="V283" i="3" s="1"/>
  <c r="AN275" i="3"/>
  <c r="AR274" i="3"/>
  <c r="AM275" i="3"/>
  <c r="AD276" i="3"/>
  <c r="AG276" i="3" s="1"/>
  <c r="AI275" i="3"/>
  <c r="AE276" i="3"/>
  <c r="AA515" i="3"/>
  <c r="Y516" i="3"/>
  <c r="U282" i="3"/>
  <c r="X282" i="3" s="1"/>
  <c r="AB514" i="3"/>
  <c r="AC514" i="3" s="1"/>
  <c r="AL283" i="7" l="1"/>
  <c r="AM283" i="7"/>
  <c r="AN283" i="7"/>
  <c r="AH544" i="7"/>
  <c r="AI543" i="7"/>
  <c r="AE527" i="7"/>
  <c r="AG526" i="7"/>
  <c r="AF276" i="3"/>
  <c r="AE277" i="3" s="1"/>
  <c r="AB280" i="7"/>
  <c r="AC280" i="7" s="1"/>
  <c r="AA280" i="7"/>
  <c r="BA304" i="3"/>
  <c r="L506" i="3"/>
  <c r="M506" i="3" s="1"/>
  <c r="J507" i="3"/>
  <c r="AV305" i="3"/>
  <c r="AO275" i="3"/>
  <c r="AP275" i="3"/>
  <c r="AQ275" i="3" s="1"/>
  <c r="T283" i="3"/>
  <c r="W283" i="3" s="1"/>
  <c r="S284" i="3" s="1"/>
  <c r="V284" i="3" s="1"/>
  <c r="AA516" i="3"/>
  <c r="Y517" i="3"/>
  <c r="AH276" i="3"/>
  <c r="AB515" i="3"/>
  <c r="AC515" i="3" s="1"/>
  <c r="AJ284" i="7" l="1"/>
  <c r="AM284" i="7" s="1"/>
  <c r="AK284" i="7"/>
  <c r="AL284" i="7"/>
  <c r="AI276" i="3"/>
  <c r="AH545" i="7"/>
  <c r="AI544" i="7"/>
  <c r="AE528" i="7"/>
  <c r="AG527" i="7"/>
  <c r="AD280" i="7"/>
  <c r="Z281" i="7"/>
  <c r="Y281" i="7"/>
  <c r="L507" i="3"/>
  <c r="M507" i="3" s="1"/>
  <c r="J508" i="3"/>
  <c r="AY305" i="3"/>
  <c r="AX305" i="3"/>
  <c r="AZ305" i="3"/>
  <c r="AN276" i="3"/>
  <c r="AR275" i="3"/>
  <c r="AM276" i="3"/>
  <c r="U283" i="3"/>
  <c r="X283" i="3" s="1"/>
  <c r="AD277" i="3"/>
  <c r="AA517" i="3"/>
  <c r="Y518" i="3"/>
  <c r="AB516" i="3"/>
  <c r="AC516" i="3" s="1"/>
  <c r="AK285" i="7" l="1"/>
  <c r="AN284" i="7"/>
  <c r="AH546" i="7"/>
  <c r="AI545" i="7"/>
  <c r="AE529" i="7"/>
  <c r="AG528" i="7"/>
  <c r="AB281" i="7"/>
  <c r="AC281" i="7" s="1"/>
  <c r="AA281" i="7"/>
  <c r="BA305" i="3"/>
  <c r="L508" i="3"/>
  <c r="M508" i="3" s="1"/>
  <c r="J509" i="3"/>
  <c r="AV306" i="3"/>
  <c r="AY306" i="3" s="1"/>
  <c r="AW306" i="3"/>
  <c r="AX306" i="3" s="1"/>
  <c r="AO276" i="3"/>
  <c r="AP276" i="3"/>
  <c r="AQ276" i="3"/>
  <c r="T284" i="3"/>
  <c r="W284" i="3" s="1"/>
  <c r="S285" i="3" s="1"/>
  <c r="V285" i="3" s="1"/>
  <c r="AB517" i="3"/>
  <c r="AC517" i="3" s="1"/>
  <c r="AG277" i="3"/>
  <c r="AH277" i="3" s="1"/>
  <c r="AF277" i="3"/>
  <c r="AA518" i="3"/>
  <c r="Y519" i="3"/>
  <c r="AJ285" i="7" l="1"/>
  <c r="AH547" i="7"/>
  <c r="AI546" i="7"/>
  <c r="AE530" i="7"/>
  <c r="AG529" i="7"/>
  <c r="AD281" i="7"/>
  <c r="Z282" i="7"/>
  <c r="Y282" i="7"/>
  <c r="L509" i="3"/>
  <c r="M509" i="3" s="1"/>
  <c r="J510" i="3"/>
  <c r="AW307" i="3"/>
  <c r="AZ306" i="3"/>
  <c r="BA306" i="3" s="1"/>
  <c r="AN277" i="3"/>
  <c r="AR276" i="3"/>
  <c r="AM277" i="3"/>
  <c r="U284" i="3"/>
  <c r="X284" i="3" s="1"/>
  <c r="AI277" i="3"/>
  <c r="AE278" i="3"/>
  <c r="AA519" i="3"/>
  <c r="Y520" i="3"/>
  <c r="AB518" i="3"/>
  <c r="AC518" i="3" s="1"/>
  <c r="AD278" i="3"/>
  <c r="AG278" i="3" s="1"/>
  <c r="AM285" i="7" l="1"/>
  <c r="AL285" i="7"/>
  <c r="AN285" i="7"/>
  <c r="AH548" i="7"/>
  <c r="AI547" i="7"/>
  <c r="AE531" i="7"/>
  <c r="AG530" i="7"/>
  <c r="AA282" i="7"/>
  <c r="Z283" i="7" s="1"/>
  <c r="AB282" i="7"/>
  <c r="AC282" i="7" s="1"/>
  <c r="L510" i="3"/>
  <c r="M510" i="3" s="1"/>
  <c r="J511" i="3"/>
  <c r="AV307" i="3"/>
  <c r="AO277" i="3"/>
  <c r="AP277" i="3"/>
  <c r="AQ277" i="3" s="1"/>
  <c r="AH278" i="3"/>
  <c r="AA520" i="3"/>
  <c r="Y521" i="3"/>
  <c r="AF278" i="3"/>
  <c r="T285" i="3"/>
  <c r="U285" i="3" s="1"/>
  <c r="AB519" i="3"/>
  <c r="AC519" i="3" s="1"/>
  <c r="AK286" i="7" l="1"/>
  <c r="AJ286" i="7"/>
  <c r="AM286" i="7" s="1"/>
  <c r="AH549" i="7"/>
  <c r="AI548" i="7"/>
  <c r="AG531" i="7"/>
  <c r="AE532" i="7"/>
  <c r="AD282" i="7"/>
  <c r="Y283" i="7"/>
  <c r="L511" i="3"/>
  <c r="M511" i="3" s="1"/>
  <c r="J512" i="3"/>
  <c r="AY307" i="3"/>
  <c r="AX307" i="3"/>
  <c r="AZ307" i="3"/>
  <c r="AN278" i="3"/>
  <c r="AR277" i="3"/>
  <c r="AM278" i="3"/>
  <c r="T286" i="3"/>
  <c r="AI278" i="3"/>
  <c r="AE279" i="3"/>
  <c r="AA521" i="3"/>
  <c r="Y522" i="3"/>
  <c r="AB520" i="3"/>
  <c r="AC520" i="3" s="1"/>
  <c r="W285" i="3"/>
  <c r="S286" i="3" s="1"/>
  <c r="V286" i="3" s="1"/>
  <c r="AD279" i="3"/>
  <c r="AG279" i="3" s="1"/>
  <c r="AL286" i="7" l="1"/>
  <c r="AN286" i="7"/>
  <c r="AH550" i="7"/>
  <c r="AI549" i="7"/>
  <c r="AE533" i="7"/>
  <c r="AG532" i="7"/>
  <c r="AB283" i="7"/>
  <c r="AC283" i="7" s="1"/>
  <c r="AA283" i="7"/>
  <c r="BA307" i="3"/>
  <c r="L512" i="3"/>
  <c r="M512" i="3" s="1"/>
  <c r="J513" i="3"/>
  <c r="AW308" i="3"/>
  <c r="AV308" i="3"/>
  <c r="AY308" i="3" s="1"/>
  <c r="X285" i="3"/>
  <c r="AO278" i="3"/>
  <c r="AP278" i="3"/>
  <c r="AQ278" i="3" s="1"/>
  <c r="AF279" i="3"/>
  <c r="AH279" i="3"/>
  <c r="AA522" i="3"/>
  <c r="Y523" i="3"/>
  <c r="AB521" i="3"/>
  <c r="AC521" i="3" s="1"/>
  <c r="AJ287" i="7" l="1"/>
  <c r="AM287" i="7" s="1"/>
  <c r="AK287" i="7"/>
  <c r="AH551" i="7"/>
  <c r="AI550" i="7"/>
  <c r="AE534" i="7"/>
  <c r="AG533" i="7"/>
  <c r="AD283" i="7"/>
  <c r="Z284" i="7"/>
  <c r="Y284" i="7"/>
  <c r="L513" i="3"/>
  <c r="M513" i="3" s="1"/>
  <c r="J514" i="3"/>
  <c r="AX308" i="3"/>
  <c r="AZ308" i="3"/>
  <c r="AN279" i="3"/>
  <c r="AR278" i="3"/>
  <c r="AM279" i="3"/>
  <c r="AD280" i="3"/>
  <c r="AG280" i="3" s="1"/>
  <c r="AB522" i="3"/>
  <c r="AC522" i="3" s="1"/>
  <c r="AI279" i="3"/>
  <c r="AE280" i="3"/>
  <c r="W286" i="3"/>
  <c r="S287" i="3" s="1"/>
  <c r="V287" i="3" s="1"/>
  <c r="U286" i="3"/>
  <c r="AA523" i="3"/>
  <c r="Y524" i="3"/>
  <c r="AL287" i="7" l="1"/>
  <c r="AN287" i="7"/>
  <c r="AH552" i="7"/>
  <c r="AI551" i="7"/>
  <c r="AE535" i="7"/>
  <c r="AG534" i="7"/>
  <c r="AA284" i="7"/>
  <c r="Z285" i="7" s="1"/>
  <c r="AB284" i="7"/>
  <c r="AC284" i="7" s="1"/>
  <c r="AD284" i="7" s="1"/>
  <c r="AF280" i="3"/>
  <c r="AE281" i="3" s="1"/>
  <c r="BA308" i="3"/>
  <c r="L514" i="3"/>
  <c r="M514" i="3" s="1"/>
  <c r="J515" i="3"/>
  <c r="AV309" i="3"/>
  <c r="AY309" i="3" s="1"/>
  <c r="AW309" i="3"/>
  <c r="AX309" i="3"/>
  <c r="X286" i="3"/>
  <c r="AO279" i="3"/>
  <c r="AP279" i="3"/>
  <c r="AQ279" i="3" s="1"/>
  <c r="AB523" i="3"/>
  <c r="AC523" i="3" s="1"/>
  <c r="AA524" i="3"/>
  <c r="Y525" i="3"/>
  <c r="T287" i="3"/>
  <c r="AH280" i="3"/>
  <c r="AJ288" i="7" l="1"/>
  <c r="AM288" i="7" s="1"/>
  <c r="AK288" i="7"/>
  <c r="AH553" i="7"/>
  <c r="AI552" i="7"/>
  <c r="AE536" i="7"/>
  <c r="AG535" i="7"/>
  <c r="Y285" i="7"/>
  <c r="L515" i="3"/>
  <c r="M515" i="3" s="1"/>
  <c r="J516" i="3"/>
  <c r="AW310" i="3"/>
  <c r="AZ309" i="3"/>
  <c r="BA309" i="3" s="1"/>
  <c r="AN280" i="3"/>
  <c r="AR279" i="3"/>
  <c r="AM280" i="3"/>
  <c r="W287" i="3"/>
  <c r="S288" i="3" s="1"/>
  <c r="V288" i="3" s="1"/>
  <c r="AB524" i="3"/>
  <c r="AC524" i="3" s="1"/>
  <c r="AD281" i="3"/>
  <c r="AI280" i="3"/>
  <c r="U287" i="3"/>
  <c r="AA525" i="3"/>
  <c r="Y526" i="3"/>
  <c r="AL288" i="7" l="1"/>
  <c r="AN288" i="7"/>
  <c r="AH554" i="7"/>
  <c r="AI553" i="7"/>
  <c r="AE537" i="7"/>
  <c r="AG536" i="7"/>
  <c r="AB285" i="7"/>
  <c r="AC285" i="7" s="1"/>
  <c r="AA285" i="7"/>
  <c r="L516" i="3"/>
  <c r="M516" i="3" s="1"/>
  <c r="J517" i="3"/>
  <c r="X287" i="3"/>
  <c r="AV310" i="3"/>
  <c r="AO280" i="3"/>
  <c r="AP280" i="3"/>
  <c r="AQ280" i="3" s="1"/>
  <c r="AG281" i="3"/>
  <c r="AH281" i="3" s="1"/>
  <c r="AF281" i="3"/>
  <c r="AA526" i="3"/>
  <c r="Y527" i="3"/>
  <c r="AB525" i="3"/>
  <c r="AC525" i="3" s="1"/>
  <c r="T288" i="3"/>
  <c r="U288" i="3" s="1"/>
  <c r="AJ289" i="7" l="1"/>
  <c r="AM289" i="7" s="1"/>
  <c r="AK289" i="7"/>
  <c r="AH555" i="7"/>
  <c r="AI554" i="7"/>
  <c r="AE538" i="7"/>
  <c r="AG537" i="7"/>
  <c r="AD285" i="7"/>
  <c r="Z286" i="7"/>
  <c r="Y286" i="7"/>
  <c r="L517" i="3"/>
  <c r="M517" i="3" s="1"/>
  <c r="J518" i="3"/>
  <c r="AY310" i="3"/>
  <c r="AX310" i="3"/>
  <c r="AZ310" i="3"/>
  <c r="AN281" i="3"/>
  <c r="AR280" i="3"/>
  <c r="AM281" i="3"/>
  <c r="W288" i="3"/>
  <c r="X288" i="3" s="1"/>
  <c r="AD282" i="3"/>
  <c r="AG282" i="3" s="1"/>
  <c r="T289" i="3"/>
  <c r="AB526" i="3"/>
  <c r="AC526" i="3" s="1"/>
  <c r="AA527" i="3"/>
  <c r="Y528" i="3"/>
  <c r="AI281" i="3"/>
  <c r="AE282" i="3"/>
  <c r="AL289" i="7" l="1"/>
  <c r="AN289" i="7"/>
  <c r="AI555" i="7"/>
  <c r="AH556" i="7"/>
  <c r="AE539" i="7"/>
  <c r="AG538" i="7"/>
  <c r="AA286" i="7"/>
  <c r="Z287" i="7" s="1"/>
  <c r="AB286" i="7"/>
  <c r="AC286" i="7" s="1"/>
  <c r="BA310" i="3"/>
  <c r="L518" i="3"/>
  <c r="M518" i="3" s="1"/>
  <c r="J519" i="3"/>
  <c r="AW311" i="3"/>
  <c r="AV311" i="3"/>
  <c r="AY311" i="3" s="1"/>
  <c r="S289" i="3"/>
  <c r="U289" i="3" s="1"/>
  <c r="AO281" i="3"/>
  <c r="AP281" i="3"/>
  <c r="AQ281" i="3" s="1"/>
  <c r="AF282" i="3"/>
  <c r="AE283" i="3" s="1"/>
  <c r="AA528" i="3"/>
  <c r="Y529" i="3"/>
  <c r="AH282" i="3"/>
  <c r="AB527" i="3"/>
  <c r="AC527" i="3" s="1"/>
  <c r="AJ290" i="7" l="1"/>
  <c r="AM290" i="7" s="1"/>
  <c r="AK290" i="7"/>
  <c r="AL290" i="7"/>
  <c r="AK291" i="7" s="1"/>
  <c r="AH557" i="7"/>
  <c r="AI556" i="7"/>
  <c r="AE540" i="7"/>
  <c r="AG539" i="7"/>
  <c r="AD286" i="7"/>
  <c r="Y287" i="7"/>
  <c r="L519" i="3"/>
  <c r="M519" i="3" s="1"/>
  <c r="J520" i="3"/>
  <c r="AX311" i="3"/>
  <c r="AZ311" i="3"/>
  <c r="T290" i="3"/>
  <c r="V289" i="3"/>
  <c r="W289" i="3" s="1"/>
  <c r="X289" i="3" s="1"/>
  <c r="AN282" i="3"/>
  <c r="AR281" i="3"/>
  <c r="AM282" i="3"/>
  <c r="AD283" i="3"/>
  <c r="AI282" i="3"/>
  <c r="AA529" i="3"/>
  <c r="Y530" i="3"/>
  <c r="AB528" i="3"/>
  <c r="AC528" i="3" s="1"/>
  <c r="AN290" i="7" l="1"/>
  <c r="AH558" i="7"/>
  <c r="AI557" i="7"/>
  <c r="AE541" i="7"/>
  <c r="AG540" i="7"/>
  <c r="AB287" i="7"/>
  <c r="AC287" i="7" s="1"/>
  <c r="AA287" i="7"/>
  <c r="BA311" i="3"/>
  <c r="L520" i="3"/>
  <c r="M520" i="3" s="1"/>
  <c r="J521" i="3"/>
  <c r="AV312" i="3"/>
  <c r="AY312" i="3" s="1"/>
  <c r="AW312" i="3"/>
  <c r="AX312" i="3"/>
  <c r="S290" i="3"/>
  <c r="V290" i="3" s="1"/>
  <c r="AO282" i="3"/>
  <c r="AP282" i="3"/>
  <c r="AQ282" i="3" s="1"/>
  <c r="AA530" i="3"/>
  <c r="Y531" i="3"/>
  <c r="AB529" i="3"/>
  <c r="AC529" i="3" s="1"/>
  <c r="AG283" i="3"/>
  <c r="AH283" i="3" s="1"/>
  <c r="AF283" i="3"/>
  <c r="AJ291" i="7" l="1"/>
  <c r="AH559" i="7"/>
  <c r="AI558" i="7"/>
  <c r="AE542" i="7"/>
  <c r="AG541" i="7"/>
  <c r="AD287" i="7"/>
  <c r="Z288" i="7"/>
  <c r="Y288" i="7"/>
  <c r="AB288" i="7" s="1"/>
  <c r="U290" i="3"/>
  <c r="L521" i="3"/>
  <c r="M521" i="3" s="1"/>
  <c r="J522" i="3"/>
  <c r="AW313" i="3"/>
  <c r="AZ312" i="3"/>
  <c r="BA312" i="3" s="1"/>
  <c r="W290" i="3"/>
  <c r="S291" i="3" s="1"/>
  <c r="V291" i="3" s="1"/>
  <c r="AN283" i="3"/>
  <c r="AR282" i="3"/>
  <c r="AM283" i="3"/>
  <c r="AD284" i="3"/>
  <c r="AG284" i="3" s="1"/>
  <c r="T291" i="3"/>
  <c r="AI283" i="3"/>
  <c r="AE284" i="3"/>
  <c r="AA531" i="3"/>
  <c r="Y532" i="3"/>
  <c r="AB530" i="3"/>
  <c r="AC530" i="3" s="1"/>
  <c r="AM291" i="7" l="1"/>
  <c r="AL291" i="7"/>
  <c r="AN291" i="7"/>
  <c r="AH560" i="7"/>
  <c r="AI559" i="7"/>
  <c r="AE543" i="7"/>
  <c r="AG542" i="7"/>
  <c r="AC288" i="7"/>
  <c r="AA288" i="7"/>
  <c r="L522" i="3"/>
  <c r="M522" i="3" s="1"/>
  <c r="J523" i="3"/>
  <c r="AV313" i="3"/>
  <c r="X290" i="3"/>
  <c r="AO283" i="3"/>
  <c r="AP283" i="3"/>
  <c r="AQ283" i="3"/>
  <c r="U291" i="3"/>
  <c r="W291" i="3"/>
  <c r="AA532" i="3"/>
  <c r="Y533" i="3"/>
  <c r="AB531" i="3"/>
  <c r="AC531" i="3" s="1"/>
  <c r="AF284" i="3"/>
  <c r="AH284" i="3"/>
  <c r="AK292" i="7" l="1"/>
  <c r="AJ292" i="7"/>
  <c r="AM292" i="7" s="1"/>
  <c r="AH561" i="7"/>
  <c r="AI560" i="7"/>
  <c r="AE544" i="7"/>
  <c r="AG543" i="7"/>
  <c r="AD288" i="7"/>
  <c r="Z289" i="7"/>
  <c r="Y289" i="7"/>
  <c r="L523" i="3"/>
  <c r="M523" i="3" s="1"/>
  <c r="J524" i="3"/>
  <c r="AY313" i="3"/>
  <c r="AX313" i="3"/>
  <c r="AZ313" i="3"/>
  <c r="T292" i="3"/>
  <c r="X291" i="3"/>
  <c r="S292" i="3"/>
  <c r="U292" i="3" s="1"/>
  <c r="AN284" i="3"/>
  <c r="AR283" i="3"/>
  <c r="AM284" i="3"/>
  <c r="AD285" i="3"/>
  <c r="AG285" i="3" s="1"/>
  <c r="AI284" i="3"/>
  <c r="AE285" i="3"/>
  <c r="AA533" i="3"/>
  <c r="Y534" i="3"/>
  <c r="AB532" i="3"/>
  <c r="AC532" i="3" s="1"/>
  <c r="AL292" i="7" l="1"/>
  <c r="AN292" i="7"/>
  <c r="AH562" i="7"/>
  <c r="AI561" i="7"/>
  <c r="AE545" i="7"/>
  <c r="AG544" i="7"/>
  <c r="AB289" i="7"/>
  <c r="AC289" i="7" s="1"/>
  <c r="AA289" i="7"/>
  <c r="BA313" i="3"/>
  <c r="L524" i="3"/>
  <c r="M524" i="3" s="1"/>
  <c r="J525" i="3"/>
  <c r="AW314" i="3"/>
  <c r="AV314" i="3"/>
  <c r="AY314" i="3" s="1"/>
  <c r="V292" i="3"/>
  <c r="W292" i="3" s="1"/>
  <c r="X292" i="3" s="1"/>
  <c r="AF285" i="3"/>
  <c r="AE286" i="3" s="1"/>
  <c r="AO284" i="3"/>
  <c r="AP284" i="3"/>
  <c r="AQ284" i="3" s="1"/>
  <c r="AH285" i="3"/>
  <c r="T293" i="3"/>
  <c r="AA534" i="3"/>
  <c r="Y535" i="3"/>
  <c r="AB533" i="3"/>
  <c r="AC533" i="3" s="1"/>
  <c r="AJ293" i="7" l="1"/>
  <c r="AK293" i="7"/>
  <c r="AL293" i="7"/>
  <c r="AH563" i="7"/>
  <c r="AI562" i="7"/>
  <c r="AE546" i="7"/>
  <c r="AG545" i="7"/>
  <c r="AD289" i="7"/>
  <c r="Z290" i="7"/>
  <c r="Y290" i="7"/>
  <c r="L525" i="3"/>
  <c r="M525" i="3" s="1"/>
  <c r="J526" i="3"/>
  <c r="AX314" i="3"/>
  <c r="AZ314" i="3"/>
  <c r="S293" i="3"/>
  <c r="V293" i="3" s="1"/>
  <c r="AN285" i="3"/>
  <c r="AR284" i="3"/>
  <c r="AM285" i="3"/>
  <c r="AD286" i="3"/>
  <c r="AA535" i="3"/>
  <c r="Y536" i="3"/>
  <c r="AB534" i="3"/>
  <c r="AC534" i="3" s="1"/>
  <c r="AI285" i="3"/>
  <c r="AM293" i="7" l="1"/>
  <c r="AK294" i="7"/>
  <c r="AN293" i="7"/>
  <c r="AI563" i="7"/>
  <c r="AH564" i="7"/>
  <c r="AE547" i="7"/>
  <c r="AG546" i="7"/>
  <c r="AB290" i="7"/>
  <c r="AC290" i="7" s="1"/>
  <c r="AA290" i="7"/>
  <c r="U293" i="3"/>
  <c r="W293" i="3"/>
  <c r="S294" i="3" s="1"/>
  <c r="V294" i="3" s="1"/>
  <c r="BA314" i="3"/>
  <c r="L526" i="3"/>
  <c r="M526" i="3" s="1"/>
  <c r="J527" i="3"/>
  <c r="X293" i="3"/>
  <c r="AV315" i="3"/>
  <c r="AY315" i="3" s="1"/>
  <c r="AW315" i="3"/>
  <c r="AO285" i="3"/>
  <c r="AP285" i="3"/>
  <c r="AQ285" i="3" s="1"/>
  <c r="AB535" i="3"/>
  <c r="AC535" i="3" s="1"/>
  <c r="AA536" i="3"/>
  <c r="Y537" i="3"/>
  <c r="AG286" i="3"/>
  <c r="AH286" i="3" s="1"/>
  <c r="AF286" i="3"/>
  <c r="T294" i="3"/>
  <c r="AJ294" i="7" l="1"/>
  <c r="AH565" i="7"/>
  <c r="AI564" i="7"/>
  <c r="AE548" i="7"/>
  <c r="AG547" i="7"/>
  <c r="AD290" i="7"/>
  <c r="Z291" i="7"/>
  <c r="Y291" i="7"/>
  <c r="L527" i="3"/>
  <c r="M527" i="3" s="1"/>
  <c r="J528" i="3"/>
  <c r="AX315" i="3"/>
  <c r="BA315" i="3" s="1"/>
  <c r="AZ315" i="3"/>
  <c r="AN286" i="3"/>
  <c r="AR285" i="3"/>
  <c r="AM286" i="3"/>
  <c r="AD287" i="3"/>
  <c r="AB536" i="3"/>
  <c r="AC536" i="3" s="1"/>
  <c r="W294" i="3"/>
  <c r="S295" i="3" s="1"/>
  <c r="V295" i="3" s="1"/>
  <c r="AA537" i="3"/>
  <c r="Y538" i="3"/>
  <c r="U294" i="3"/>
  <c r="AI286" i="3"/>
  <c r="AE287" i="3"/>
  <c r="AM294" i="7" l="1"/>
  <c r="AL294" i="7"/>
  <c r="AK295" i="7" s="1"/>
  <c r="AN294" i="7"/>
  <c r="AA291" i="7"/>
  <c r="Z292" i="7" s="1"/>
  <c r="AH566" i="7"/>
  <c r="AI565" i="7"/>
  <c r="AE549" i="7"/>
  <c r="AG548" i="7"/>
  <c r="AB291" i="7"/>
  <c r="AC291" i="7" s="1"/>
  <c r="L528" i="3"/>
  <c r="M528" i="3" s="1"/>
  <c r="J529" i="3"/>
  <c r="AV316" i="3"/>
  <c r="AY316" i="3" s="1"/>
  <c r="AW316" i="3"/>
  <c r="X294" i="3"/>
  <c r="AO286" i="3"/>
  <c r="AP286" i="3"/>
  <c r="AQ286" i="3"/>
  <c r="AF287" i="3"/>
  <c r="AE288" i="3" s="1"/>
  <c r="AB537" i="3"/>
  <c r="AC537" i="3" s="1"/>
  <c r="AG287" i="3"/>
  <c r="AH287" i="3" s="1"/>
  <c r="T295" i="3"/>
  <c r="AA538" i="3"/>
  <c r="Y539" i="3"/>
  <c r="AD291" i="7" l="1"/>
  <c r="AJ295" i="7"/>
  <c r="AM295" i="7" s="1"/>
  <c r="AH567" i="7"/>
  <c r="AI566" i="7"/>
  <c r="AE550" i="7"/>
  <c r="AG549" i="7"/>
  <c r="Y292" i="7"/>
  <c r="AA292" i="7" s="1"/>
  <c r="Z293" i="7" s="1"/>
  <c r="L529" i="3"/>
  <c r="M529" i="3" s="1"/>
  <c r="J530" i="3"/>
  <c r="AX316" i="3"/>
  <c r="AZ316" i="3"/>
  <c r="AN287" i="3"/>
  <c r="AR286" i="3"/>
  <c r="AM287" i="3"/>
  <c r="AD288" i="3"/>
  <c r="AI287" i="3"/>
  <c r="AA539" i="3"/>
  <c r="Y540" i="3"/>
  <c r="AB538" i="3"/>
  <c r="AC538" i="3" s="1"/>
  <c r="U295" i="3"/>
  <c r="W295" i="3"/>
  <c r="S296" i="3" s="1"/>
  <c r="V296" i="3" s="1"/>
  <c r="AN295" i="7" l="1"/>
  <c r="AL295" i="7"/>
  <c r="AH568" i="7"/>
  <c r="AI567" i="7"/>
  <c r="AE551" i="7"/>
  <c r="AG550" i="7"/>
  <c r="AB292" i="7"/>
  <c r="AC292" i="7" s="1"/>
  <c r="AD292" i="7" s="1"/>
  <c r="BA316" i="3"/>
  <c r="L530" i="3"/>
  <c r="M530" i="3" s="1"/>
  <c r="J531" i="3"/>
  <c r="AV317" i="3"/>
  <c r="AY317" i="3" s="1"/>
  <c r="AW317" i="3"/>
  <c r="AX317" i="3" s="1"/>
  <c r="X295" i="3"/>
  <c r="AO287" i="3"/>
  <c r="AP287" i="3"/>
  <c r="AQ287" i="3" s="1"/>
  <c r="AA540" i="3"/>
  <c r="Y541" i="3"/>
  <c r="T296" i="3"/>
  <c r="AB539" i="3"/>
  <c r="AC539" i="3" s="1"/>
  <c r="AG288" i="3"/>
  <c r="AH288" i="3" s="1"/>
  <c r="AF288" i="3"/>
  <c r="AK296" i="7" l="1"/>
  <c r="AJ296" i="7"/>
  <c r="AM296" i="7" s="1"/>
  <c r="AH569" i="7"/>
  <c r="AI568" i="7"/>
  <c r="AE552" i="7"/>
  <c r="AG551" i="7"/>
  <c r="Y293" i="7"/>
  <c r="L531" i="3"/>
  <c r="M531" i="3" s="1"/>
  <c r="J532" i="3"/>
  <c r="AW318" i="3"/>
  <c r="AZ317" i="3"/>
  <c r="BA317" i="3" s="1"/>
  <c r="AN288" i="3"/>
  <c r="AR287" i="3"/>
  <c r="AM288" i="3"/>
  <c r="U296" i="3"/>
  <c r="T297" i="3" s="1"/>
  <c r="W296" i="3"/>
  <c r="S297" i="3" s="1"/>
  <c r="V297" i="3" s="1"/>
  <c r="AD289" i="3"/>
  <c r="AA541" i="3"/>
  <c r="Y542" i="3"/>
  <c r="AI288" i="3"/>
  <c r="AE289" i="3"/>
  <c r="AB540" i="3"/>
  <c r="AC540" i="3" s="1"/>
  <c r="AL296" i="7" l="1"/>
  <c r="AN296" i="7"/>
  <c r="AH570" i="7"/>
  <c r="AI569" i="7"/>
  <c r="AE553" i="7"/>
  <c r="AG552" i="7"/>
  <c r="AB293" i="7"/>
  <c r="AC293" i="7" s="1"/>
  <c r="AA293" i="7"/>
  <c r="L532" i="3"/>
  <c r="M532" i="3" s="1"/>
  <c r="J533" i="3"/>
  <c r="AV318" i="3"/>
  <c r="X296" i="3"/>
  <c r="AO288" i="3"/>
  <c r="AP288" i="3"/>
  <c r="AQ288" i="3" s="1"/>
  <c r="W297" i="3"/>
  <c r="S298" i="3" s="1"/>
  <c r="V298" i="3" s="1"/>
  <c r="U297" i="3"/>
  <c r="AG289" i="3"/>
  <c r="AH289" i="3" s="1"/>
  <c r="AB541" i="3"/>
  <c r="AC541" i="3" s="1"/>
  <c r="AF289" i="3"/>
  <c r="AA542" i="3"/>
  <c r="Y543" i="3"/>
  <c r="AJ297" i="7" l="1"/>
  <c r="AM297" i="7" s="1"/>
  <c r="AK297" i="7"/>
  <c r="AL297" i="7"/>
  <c r="AH571" i="7"/>
  <c r="AI570" i="7"/>
  <c r="AE554" i="7"/>
  <c r="AG553" i="7"/>
  <c r="AD293" i="7"/>
  <c r="Z294" i="7"/>
  <c r="Y294" i="7"/>
  <c r="L533" i="3"/>
  <c r="M533" i="3" s="1"/>
  <c r="J534" i="3"/>
  <c r="AY318" i="3"/>
  <c r="AX318" i="3"/>
  <c r="BA318" i="3" s="1"/>
  <c r="AZ318" i="3"/>
  <c r="T298" i="3"/>
  <c r="U298" i="3" s="1"/>
  <c r="X297" i="3"/>
  <c r="AN289" i="3"/>
  <c r="AR288" i="3"/>
  <c r="AM289" i="3"/>
  <c r="AD290" i="3"/>
  <c r="AG290" i="3" s="1"/>
  <c r="AB542" i="3"/>
  <c r="AC542" i="3" s="1"/>
  <c r="AA543" i="3"/>
  <c r="Y544" i="3"/>
  <c r="AI289" i="3"/>
  <c r="AE290" i="3"/>
  <c r="AK298" i="7" l="1"/>
  <c r="AN297" i="7"/>
  <c r="AI571" i="7"/>
  <c r="AH572" i="7"/>
  <c r="AE555" i="7"/>
  <c r="AG554" i="7"/>
  <c r="AB294" i="7"/>
  <c r="AC294" i="7" s="1"/>
  <c r="AA294" i="7"/>
  <c r="L534" i="3"/>
  <c r="M534" i="3" s="1"/>
  <c r="J535" i="3"/>
  <c r="W298" i="3"/>
  <c r="AV319" i="3"/>
  <c r="AY319" i="3" s="1"/>
  <c r="AW319" i="3"/>
  <c r="T299" i="3"/>
  <c r="X298" i="3"/>
  <c r="S299" i="3"/>
  <c r="AO289" i="3"/>
  <c r="AP289" i="3"/>
  <c r="AQ289" i="3"/>
  <c r="AF290" i="3"/>
  <c r="AE291" i="3" s="1"/>
  <c r="Y545" i="3"/>
  <c r="AA544" i="3"/>
  <c r="AB543" i="3"/>
  <c r="AC543" i="3" s="1"/>
  <c r="AH290" i="3"/>
  <c r="AJ298" i="7" l="1"/>
  <c r="AH573" i="7"/>
  <c r="AI572" i="7"/>
  <c r="AE556" i="7"/>
  <c r="AG555" i="7"/>
  <c r="AD294" i="7"/>
  <c r="Z295" i="7"/>
  <c r="Y295" i="7"/>
  <c r="AX319" i="3"/>
  <c r="L535" i="3"/>
  <c r="M535" i="3" s="1"/>
  <c r="J536" i="3"/>
  <c r="U299" i="3"/>
  <c r="AW320" i="3"/>
  <c r="AZ319" i="3"/>
  <c r="V299" i="3"/>
  <c r="W299" i="3" s="1"/>
  <c r="X299" i="3" s="1"/>
  <c r="AN290" i="3"/>
  <c r="AR289" i="3"/>
  <c r="AM290" i="3"/>
  <c r="AB544" i="3"/>
  <c r="AC544" i="3" s="1"/>
  <c r="AA545" i="3"/>
  <c r="Y546" i="3"/>
  <c r="AD291" i="3"/>
  <c r="T300" i="3"/>
  <c r="AI290" i="3"/>
  <c r="AM298" i="7" l="1"/>
  <c r="AL298" i="7"/>
  <c r="AN298" i="7"/>
  <c r="AH574" i="7"/>
  <c r="AI573" i="7"/>
  <c r="AE557" i="7"/>
  <c r="AG556" i="7"/>
  <c r="AB295" i="7"/>
  <c r="AC295" i="7" s="1"/>
  <c r="AA295" i="7"/>
  <c r="BA319" i="3"/>
  <c r="L536" i="3"/>
  <c r="M536" i="3" s="1"/>
  <c r="J537" i="3"/>
  <c r="AV320" i="3"/>
  <c r="S300" i="3"/>
  <c r="V300" i="3" s="1"/>
  <c r="AO290" i="3"/>
  <c r="AP290" i="3"/>
  <c r="AQ290" i="3" s="1"/>
  <c r="AG291" i="3"/>
  <c r="AH291" i="3" s="1"/>
  <c r="AF291" i="3"/>
  <c r="AA546" i="3"/>
  <c r="Y547" i="3"/>
  <c r="AB545" i="3"/>
  <c r="AC545" i="3" s="1"/>
  <c r="AK299" i="7" l="1"/>
  <c r="AJ299" i="7"/>
  <c r="AM299" i="7" s="1"/>
  <c r="AH575" i="7"/>
  <c r="AI574" i="7"/>
  <c r="AE558" i="7"/>
  <c r="AG557" i="7"/>
  <c r="AD295" i="7"/>
  <c r="Z296" i="7"/>
  <c r="Y296" i="7"/>
  <c r="W300" i="3"/>
  <c r="S301" i="3" s="1"/>
  <c r="V301" i="3" s="1"/>
  <c r="L537" i="3"/>
  <c r="M537" i="3" s="1"/>
  <c r="J538" i="3"/>
  <c r="U300" i="3"/>
  <c r="T301" i="3" s="1"/>
  <c r="AY320" i="3"/>
  <c r="AZ320" i="3" s="1"/>
  <c r="AX320" i="3"/>
  <c r="AN291" i="3"/>
  <c r="AR290" i="3"/>
  <c r="AM291" i="3"/>
  <c r="AB546" i="3"/>
  <c r="AC546" i="3" s="1"/>
  <c r="AD292" i="3"/>
  <c r="AG292" i="3" s="1"/>
  <c r="AA547" i="3"/>
  <c r="Y548" i="3"/>
  <c r="AI291" i="3"/>
  <c r="AE292" i="3"/>
  <c r="AL299" i="7" l="1"/>
  <c r="AN299" i="7"/>
  <c r="AH576" i="7"/>
  <c r="AI575" i="7"/>
  <c r="AE559" i="7"/>
  <c r="AG558" i="7"/>
  <c r="AA296" i="7"/>
  <c r="Z297" i="7" s="1"/>
  <c r="AB296" i="7"/>
  <c r="AC296" i="7" s="1"/>
  <c r="X300" i="3"/>
  <c r="BA320" i="3"/>
  <c r="L538" i="3"/>
  <c r="M538" i="3" s="1"/>
  <c r="J539" i="3"/>
  <c r="AV321" i="3"/>
  <c r="AY321" i="3" s="1"/>
  <c r="AW321" i="3"/>
  <c r="AO291" i="3"/>
  <c r="AP291" i="3"/>
  <c r="AQ291" i="3" s="1"/>
  <c r="AF292" i="3"/>
  <c r="AE293" i="3" s="1"/>
  <c r="U301" i="3"/>
  <c r="AH292" i="3"/>
  <c r="AA548" i="3"/>
  <c r="Y549" i="3"/>
  <c r="AB547" i="3"/>
  <c r="AC547" i="3" s="1"/>
  <c r="W301" i="3"/>
  <c r="S302" i="3" s="1"/>
  <c r="V302" i="3" s="1"/>
  <c r="AJ300" i="7" l="1"/>
  <c r="AM300" i="7" s="1"/>
  <c r="AK300" i="7"/>
  <c r="AH577" i="7"/>
  <c r="AI576" i="7"/>
  <c r="AE560" i="7"/>
  <c r="AG559" i="7"/>
  <c r="AD296" i="7"/>
  <c r="Y297" i="7"/>
  <c r="AX321" i="3"/>
  <c r="AI292" i="3"/>
  <c r="L539" i="3"/>
  <c r="M539" i="3" s="1"/>
  <c r="J540" i="3"/>
  <c r="AW322" i="3"/>
  <c r="AZ321" i="3"/>
  <c r="T302" i="3"/>
  <c r="X301" i="3"/>
  <c r="AN292" i="3"/>
  <c r="AR291" i="3"/>
  <c r="AM292" i="3"/>
  <c r="AA549" i="3"/>
  <c r="Y550" i="3"/>
  <c r="AB548" i="3"/>
  <c r="AC548" i="3" s="1"/>
  <c r="AD293" i="3"/>
  <c r="AL300" i="7" l="1"/>
  <c r="AN300" i="7"/>
  <c r="AH578" i="7"/>
  <c r="AI577" i="7"/>
  <c r="AE561" i="7"/>
  <c r="AG560" i="7"/>
  <c r="AB297" i="7"/>
  <c r="AC297" i="7" s="1"/>
  <c r="AA297" i="7"/>
  <c r="BA321" i="3"/>
  <c r="L540" i="3"/>
  <c r="M540" i="3" s="1"/>
  <c r="J541" i="3"/>
  <c r="AV322" i="3"/>
  <c r="AO292" i="3"/>
  <c r="AP292" i="3"/>
  <c r="AQ292" i="3" s="1"/>
  <c r="W302" i="3"/>
  <c r="S303" i="3" s="1"/>
  <c r="V303" i="3" s="1"/>
  <c r="U302" i="3"/>
  <c r="X302" i="3" s="1"/>
  <c r="AA550" i="3"/>
  <c r="Y551" i="3"/>
  <c r="AB549" i="3"/>
  <c r="AC549" i="3" s="1"/>
  <c r="AG293" i="3"/>
  <c r="AH293" i="3" s="1"/>
  <c r="AF293" i="3"/>
  <c r="AJ301" i="7" l="1"/>
  <c r="AM301" i="7" s="1"/>
  <c r="AK301" i="7"/>
  <c r="AH579" i="7"/>
  <c r="AI578" i="7"/>
  <c r="AE562" i="7"/>
  <c r="AG561" i="7"/>
  <c r="AD297" i="7"/>
  <c r="Z298" i="7"/>
  <c r="Y298" i="7"/>
  <c r="L541" i="3"/>
  <c r="M541" i="3" s="1"/>
  <c r="J542" i="3"/>
  <c r="AY322" i="3"/>
  <c r="AX322" i="3"/>
  <c r="AZ322" i="3"/>
  <c r="AN293" i="3"/>
  <c r="AR292" i="3"/>
  <c r="AM293" i="3"/>
  <c r="AA551" i="3"/>
  <c r="Y552" i="3"/>
  <c r="AB550" i="3"/>
  <c r="AC550" i="3" s="1"/>
  <c r="AD294" i="3"/>
  <c r="AG294" i="3" s="1"/>
  <c r="T303" i="3"/>
  <c r="AI293" i="3"/>
  <c r="AE294" i="3"/>
  <c r="AL301" i="7" l="1"/>
  <c r="AN301" i="7"/>
  <c r="AI579" i="7"/>
  <c r="AH580" i="7"/>
  <c r="AE563" i="7"/>
  <c r="AG562" i="7"/>
  <c r="AB298" i="7"/>
  <c r="AC298" i="7" s="1"/>
  <c r="AA298" i="7"/>
  <c r="BA322" i="3"/>
  <c r="L542" i="3"/>
  <c r="M542" i="3" s="1"/>
  <c r="J543" i="3"/>
  <c r="AW323" i="3"/>
  <c r="AV323" i="3"/>
  <c r="AY323" i="3" s="1"/>
  <c r="AO293" i="3"/>
  <c r="AP293" i="3"/>
  <c r="AQ293" i="3" s="1"/>
  <c r="AF294" i="3"/>
  <c r="AE295" i="3" s="1"/>
  <c r="AA552" i="3"/>
  <c r="Y553" i="3"/>
  <c r="U303" i="3"/>
  <c r="AB551" i="3"/>
  <c r="AC551" i="3" s="1"/>
  <c r="W303" i="3"/>
  <c r="S304" i="3" s="1"/>
  <c r="V304" i="3" s="1"/>
  <c r="AH294" i="3"/>
  <c r="AJ302" i="7" l="1"/>
  <c r="AM302" i="7" s="1"/>
  <c r="AK302" i="7"/>
  <c r="AH581" i="7"/>
  <c r="AI580" i="7"/>
  <c r="AE564" i="7"/>
  <c r="AG563" i="7"/>
  <c r="AD298" i="7"/>
  <c r="Z299" i="7"/>
  <c r="Y299" i="7"/>
  <c r="L543" i="3"/>
  <c r="M543" i="3" s="1"/>
  <c r="J544" i="3"/>
  <c r="X303" i="3"/>
  <c r="AZ323" i="3"/>
  <c r="AX323" i="3"/>
  <c r="AN294" i="3"/>
  <c r="AR293" i="3"/>
  <c r="AM294" i="3"/>
  <c r="T304" i="3"/>
  <c r="AA553" i="3"/>
  <c r="Y554" i="3"/>
  <c r="AB552" i="3"/>
  <c r="AC552" i="3" s="1"/>
  <c r="AD295" i="3"/>
  <c r="AI294" i="3"/>
  <c r="AL302" i="7" l="1"/>
  <c r="AN302" i="7"/>
  <c r="AH582" i="7"/>
  <c r="AI581" i="7"/>
  <c r="AE565" i="7"/>
  <c r="AG564" i="7"/>
  <c r="AA299" i="7"/>
  <c r="Z300" i="7" s="1"/>
  <c r="AB299" i="7"/>
  <c r="AC299" i="7" s="1"/>
  <c r="AD299" i="7" s="1"/>
  <c r="BA323" i="3"/>
  <c r="L544" i="3"/>
  <c r="M544" i="3" s="1"/>
  <c r="J545" i="3"/>
  <c r="AW324" i="3"/>
  <c r="AV324" i="3"/>
  <c r="AY324" i="3" s="1"/>
  <c r="AO294" i="3"/>
  <c r="AP294" i="3"/>
  <c r="AQ294" i="3" s="1"/>
  <c r="W304" i="3"/>
  <c r="AA554" i="3"/>
  <c r="Y555" i="3"/>
  <c r="AB553" i="3"/>
  <c r="AC553" i="3" s="1"/>
  <c r="U304" i="3"/>
  <c r="AG295" i="3"/>
  <c r="AH295" i="3" s="1"/>
  <c r="AF295" i="3"/>
  <c r="AJ303" i="7" l="1"/>
  <c r="AM303" i="7" s="1"/>
  <c r="AK303" i="7"/>
  <c r="AH583" i="7"/>
  <c r="AI582" i="7"/>
  <c r="AE566" i="7"/>
  <c r="AG565" i="7"/>
  <c r="Y300" i="7"/>
  <c r="L545" i="3"/>
  <c r="M545" i="3" s="1"/>
  <c r="J546" i="3"/>
  <c r="X304" i="3"/>
  <c r="AZ324" i="3"/>
  <c r="AX324" i="3"/>
  <c r="BA324" i="3" s="1"/>
  <c r="S305" i="3"/>
  <c r="V305" i="3" s="1"/>
  <c r="AN295" i="3"/>
  <c r="AR294" i="3"/>
  <c r="AM295" i="3"/>
  <c r="AD296" i="3"/>
  <c r="AG296" i="3" s="1"/>
  <c r="AA555" i="3"/>
  <c r="Y556" i="3"/>
  <c r="AB554" i="3"/>
  <c r="AC554" i="3" s="1"/>
  <c r="AI295" i="3"/>
  <c r="AE296" i="3"/>
  <c r="T305" i="3"/>
  <c r="AL303" i="7" l="1"/>
  <c r="AN303" i="7"/>
  <c r="AH584" i="7"/>
  <c r="AI583" i="7"/>
  <c r="AE567" i="7"/>
  <c r="AG566" i="7"/>
  <c r="AB300" i="7"/>
  <c r="AC300" i="7" s="1"/>
  <c r="AA300" i="7"/>
  <c r="L546" i="3"/>
  <c r="M546" i="3" s="1"/>
  <c r="J547" i="3"/>
  <c r="AW325" i="3"/>
  <c r="AV325" i="3"/>
  <c r="AY325" i="3" s="1"/>
  <c r="W305" i="3"/>
  <c r="S306" i="3" s="1"/>
  <c r="V306" i="3" s="1"/>
  <c r="AO295" i="3"/>
  <c r="AP295" i="3"/>
  <c r="AQ295" i="3"/>
  <c r="AA556" i="3"/>
  <c r="Y557" i="3"/>
  <c r="U305" i="3"/>
  <c r="AB555" i="3"/>
  <c r="AC555" i="3" s="1"/>
  <c r="AF296" i="3"/>
  <c r="AH296" i="3"/>
  <c r="AJ304" i="7" l="1"/>
  <c r="AM304" i="7" s="1"/>
  <c r="AK304" i="7"/>
  <c r="AH585" i="7"/>
  <c r="AI584" i="7"/>
  <c r="AE568" i="7"/>
  <c r="AG567" i="7"/>
  <c r="AD300" i="7"/>
  <c r="Z301" i="7"/>
  <c r="Y301" i="7"/>
  <c r="L547" i="3"/>
  <c r="M547" i="3" s="1"/>
  <c r="J548" i="3"/>
  <c r="X305" i="3"/>
  <c r="AZ325" i="3"/>
  <c r="AX325" i="3"/>
  <c r="BA325" i="3" s="1"/>
  <c r="AN296" i="3"/>
  <c r="AR295" i="3"/>
  <c r="AM296" i="3"/>
  <c r="AA557" i="3"/>
  <c r="Y558" i="3"/>
  <c r="T306" i="3"/>
  <c r="W306" i="3" s="1"/>
  <c r="S307" i="3" s="1"/>
  <c r="V307" i="3" s="1"/>
  <c r="AB556" i="3"/>
  <c r="AC556" i="3" s="1"/>
  <c r="AD297" i="3"/>
  <c r="AG297" i="3" s="1"/>
  <c r="AI296" i="3"/>
  <c r="AE297" i="3"/>
  <c r="AL304" i="7" l="1"/>
  <c r="AK305" i="7" s="1"/>
  <c r="AN304" i="7"/>
  <c r="AH586" i="7"/>
  <c r="AI585" i="7"/>
  <c r="AE569" i="7"/>
  <c r="AG568" i="7"/>
  <c r="AB301" i="7"/>
  <c r="AC301" i="7"/>
  <c r="AA301" i="7"/>
  <c r="L548" i="3"/>
  <c r="M548" i="3" s="1"/>
  <c r="J549" i="3"/>
  <c r="AW326" i="3"/>
  <c r="AV326" i="3"/>
  <c r="AY326" i="3" s="1"/>
  <c r="AO296" i="3"/>
  <c r="AP296" i="3"/>
  <c r="AQ296" i="3" s="1"/>
  <c r="AF297" i="3"/>
  <c r="AE298" i="3" s="1"/>
  <c r="AA558" i="3"/>
  <c r="Y559" i="3"/>
  <c r="U306" i="3"/>
  <c r="X306" i="3" s="1"/>
  <c r="AH297" i="3"/>
  <c r="AB557" i="3"/>
  <c r="AC557" i="3" s="1"/>
  <c r="AJ305" i="7" l="1"/>
  <c r="AM305" i="7" s="1"/>
  <c r="AH587" i="7"/>
  <c r="AI586" i="7"/>
  <c r="AE570" i="7"/>
  <c r="AG569" i="7"/>
  <c r="AD301" i="7"/>
  <c r="Z302" i="7"/>
  <c r="Y302" i="7"/>
  <c r="L549" i="3"/>
  <c r="M549" i="3" s="1"/>
  <c r="J550" i="3"/>
  <c r="AZ326" i="3"/>
  <c r="AX326" i="3"/>
  <c r="BA326" i="3" s="1"/>
  <c r="AN297" i="3"/>
  <c r="AR296" i="3"/>
  <c r="AM297" i="3"/>
  <c r="AB558" i="3"/>
  <c r="AC558" i="3" s="1"/>
  <c r="AA559" i="3"/>
  <c r="Y560" i="3"/>
  <c r="AD298" i="3"/>
  <c r="T307" i="3"/>
  <c r="U307" i="3" s="1"/>
  <c r="AI297" i="3"/>
  <c r="AL305" i="7" l="1"/>
  <c r="AN305" i="7"/>
  <c r="AA302" i="7"/>
  <c r="Z303" i="7" s="1"/>
  <c r="AI587" i="7"/>
  <c r="AH588" i="7"/>
  <c r="AG570" i="7"/>
  <c r="AE571" i="7"/>
  <c r="AB302" i="7"/>
  <c r="AC302" i="7" s="1"/>
  <c r="AD302" i="7" s="1"/>
  <c r="J551" i="3"/>
  <c r="L550" i="3"/>
  <c r="M550" i="3" s="1"/>
  <c r="AW327" i="3"/>
  <c r="AV327" i="3"/>
  <c r="AY327" i="3" s="1"/>
  <c r="AO297" i="3"/>
  <c r="AP297" i="3"/>
  <c r="AQ297" i="3" s="1"/>
  <c r="W307" i="3"/>
  <c r="X307" i="3" s="1"/>
  <c r="T308" i="3"/>
  <c r="AB559" i="3"/>
  <c r="AC559" i="3" s="1"/>
  <c r="AA560" i="3"/>
  <c r="Y561" i="3"/>
  <c r="AG298" i="3"/>
  <c r="AH298" i="3" s="1"/>
  <c r="AF298" i="3"/>
  <c r="AJ306" i="7" l="1"/>
  <c r="AM306" i="7" s="1"/>
  <c r="AK306" i="7"/>
  <c r="AL306" i="7"/>
  <c r="AH589" i="7"/>
  <c r="AI588" i="7"/>
  <c r="AE572" i="7"/>
  <c r="AG571" i="7"/>
  <c r="Y303" i="7"/>
  <c r="L551" i="3"/>
  <c r="M551" i="3" s="1"/>
  <c r="J552" i="3"/>
  <c r="AZ327" i="3"/>
  <c r="AX327" i="3"/>
  <c r="BA327" i="3" s="1"/>
  <c r="S308" i="3"/>
  <c r="AN298" i="3"/>
  <c r="AR297" i="3"/>
  <c r="AM298" i="3"/>
  <c r="AI298" i="3"/>
  <c r="AE299" i="3"/>
  <c r="AD299" i="3"/>
  <c r="AA561" i="3"/>
  <c r="Y562" i="3"/>
  <c r="AB560" i="3"/>
  <c r="AC560" i="3" s="1"/>
  <c r="AK307" i="7" l="1"/>
  <c r="AN306" i="7"/>
  <c r="AG299" i="3"/>
  <c r="AH299" i="3" s="1"/>
  <c r="AH590" i="7"/>
  <c r="AI589" i="7"/>
  <c r="AE573" i="7"/>
  <c r="AG572" i="7"/>
  <c r="AB303" i="7"/>
  <c r="AC303" i="7" s="1"/>
  <c r="AA303" i="7"/>
  <c r="L552" i="3"/>
  <c r="M552" i="3" s="1"/>
  <c r="J553" i="3"/>
  <c r="AW328" i="3"/>
  <c r="AV328" i="3"/>
  <c r="AY328" i="3" s="1"/>
  <c r="V308" i="3"/>
  <c r="W308" i="3" s="1"/>
  <c r="U308" i="3"/>
  <c r="AO298" i="3"/>
  <c r="AP298" i="3"/>
  <c r="AQ298" i="3" s="1"/>
  <c r="AF299" i="3"/>
  <c r="AA562" i="3"/>
  <c r="Y563" i="3"/>
  <c r="AB561" i="3"/>
  <c r="AC561" i="3" s="1"/>
  <c r="AJ307" i="7" l="1"/>
  <c r="AH591" i="7"/>
  <c r="AI590" i="7"/>
  <c r="AE574" i="7"/>
  <c r="AG573" i="7"/>
  <c r="AD303" i="7"/>
  <c r="Z304" i="7"/>
  <c r="Y304" i="7"/>
  <c r="L553" i="3"/>
  <c r="M553" i="3" s="1"/>
  <c r="J554" i="3"/>
  <c r="AZ328" i="3"/>
  <c r="AX328" i="3"/>
  <c r="BA328" i="3" s="1"/>
  <c r="T309" i="3"/>
  <c r="X308" i="3"/>
  <c r="S309" i="3"/>
  <c r="V309" i="3" s="1"/>
  <c r="AN299" i="3"/>
  <c r="AR298" i="3"/>
  <c r="AM299" i="3"/>
  <c r="AD300" i="3"/>
  <c r="AG300" i="3" s="1"/>
  <c r="AA563" i="3"/>
  <c r="Y564" i="3"/>
  <c r="AI299" i="3"/>
  <c r="AE300" i="3"/>
  <c r="AB562" i="3"/>
  <c r="AC562" i="3" s="1"/>
  <c r="AM307" i="7" l="1"/>
  <c r="AL307" i="7"/>
  <c r="AN307" i="7"/>
  <c r="AH592" i="7"/>
  <c r="AI591" i="7"/>
  <c r="AE575" i="7"/>
  <c r="AG574" i="7"/>
  <c r="AB304" i="7"/>
  <c r="AC304" i="7" s="1"/>
  <c r="AA304" i="7"/>
  <c r="L554" i="3"/>
  <c r="M554" i="3" s="1"/>
  <c r="J555" i="3"/>
  <c r="U309" i="3"/>
  <c r="W309" i="3"/>
  <c r="S310" i="3" s="1"/>
  <c r="V310" i="3" s="1"/>
  <c r="AW329" i="3"/>
  <c r="AV329" i="3"/>
  <c r="AY329" i="3" s="1"/>
  <c r="AO299" i="3"/>
  <c r="AP299" i="3"/>
  <c r="AQ299" i="3" s="1"/>
  <c r="AB563" i="3"/>
  <c r="AC563" i="3" s="1"/>
  <c r="AF300" i="3"/>
  <c r="AH300" i="3"/>
  <c r="T310" i="3"/>
  <c r="AA564" i="3"/>
  <c r="Y565" i="3"/>
  <c r="AK308" i="7" l="1"/>
  <c r="AJ308" i="7"/>
  <c r="AM308" i="7" s="1"/>
  <c r="AH593" i="7"/>
  <c r="AI592" i="7"/>
  <c r="AE576" i="7"/>
  <c r="AG575" i="7"/>
  <c r="AD304" i="7"/>
  <c r="Z305" i="7"/>
  <c r="Y305" i="7"/>
  <c r="X309" i="3"/>
  <c r="L555" i="3"/>
  <c r="M555" i="3" s="1"/>
  <c r="J556" i="3"/>
  <c r="AZ329" i="3"/>
  <c r="AX329" i="3"/>
  <c r="U310" i="3"/>
  <c r="T311" i="3" s="1"/>
  <c r="AN300" i="3"/>
  <c r="AR299" i="3"/>
  <c r="AM300" i="3"/>
  <c r="W310" i="3"/>
  <c r="AI300" i="3"/>
  <c r="AE301" i="3"/>
  <c r="AB564" i="3"/>
  <c r="AC564" i="3" s="1"/>
  <c r="AD301" i="3"/>
  <c r="AG301" i="3" s="1"/>
  <c r="AA565" i="3"/>
  <c r="Y566" i="3"/>
  <c r="AL308" i="7" l="1"/>
  <c r="AN308" i="7"/>
  <c r="AH594" i="7"/>
  <c r="AI593" i="7"/>
  <c r="AE577" i="7"/>
  <c r="AG576" i="7"/>
  <c r="AB305" i="7"/>
  <c r="AC305" i="7" s="1"/>
  <c r="AA305" i="7"/>
  <c r="BA329" i="3"/>
  <c r="L556" i="3"/>
  <c r="M556" i="3" s="1"/>
  <c r="J557" i="3"/>
  <c r="AW330" i="3"/>
  <c r="AV330" i="3"/>
  <c r="AY330" i="3" s="1"/>
  <c r="X310" i="3"/>
  <c r="S311" i="3"/>
  <c r="AO300" i="3"/>
  <c r="AP300" i="3"/>
  <c r="AQ300" i="3" s="1"/>
  <c r="AF301" i="3"/>
  <c r="AE302" i="3" s="1"/>
  <c r="AA566" i="3"/>
  <c r="Y567" i="3"/>
  <c r="AB565" i="3"/>
  <c r="AC565" i="3" s="1"/>
  <c r="AH301" i="3"/>
  <c r="AJ309" i="7" l="1"/>
  <c r="AM309" i="7" s="1"/>
  <c r="AK309" i="7"/>
  <c r="AL309" i="7"/>
  <c r="AH595" i="7"/>
  <c r="AI594" i="7"/>
  <c r="AE578" i="7"/>
  <c r="AG577" i="7"/>
  <c r="AD305" i="7"/>
  <c r="Z306" i="7"/>
  <c r="Y306" i="7"/>
  <c r="L557" i="3"/>
  <c r="M557" i="3" s="1"/>
  <c r="J558" i="3"/>
  <c r="AX330" i="3"/>
  <c r="AZ330" i="3"/>
  <c r="V311" i="3"/>
  <c r="W311" i="3" s="1"/>
  <c r="S312" i="3" s="1"/>
  <c r="V312" i="3" s="1"/>
  <c r="U311" i="3"/>
  <c r="AN301" i="3"/>
  <c r="AR300" i="3"/>
  <c r="AM301" i="3"/>
  <c r="AB566" i="3"/>
  <c r="AC566" i="3" s="1"/>
  <c r="AA567" i="3"/>
  <c r="Y568" i="3"/>
  <c r="AD302" i="3"/>
  <c r="AI301" i="3"/>
  <c r="AK310" i="7" l="1"/>
  <c r="AN309" i="7"/>
  <c r="AI595" i="7"/>
  <c r="AH596" i="7"/>
  <c r="AE579" i="7"/>
  <c r="AG578" i="7"/>
  <c r="AB306" i="7"/>
  <c r="AC306" i="7" s="1"/>
  <c r="AA306" i="7"/>
  <c r="BA330" i="3"/>
  <c r="L558" i="3"/>
  <c r="M558" i="3" s="1"/>
  <c r="J559" i="3"/>
  <c r="X311" i="3"/>
  <c r="AV331" i="3"/>
  <c r="AY331" i="3" s="1"/>
  <c r="AW331" i="3"/>
  <c r="AX331" i="3" s="1"/>
  <c r="T312" i="3"/>
  <c r="U312" i="3" s="1"/>
  <c r="AO301" i="3"/>
  <c r="AP301" i="3"/>
  <c r="AQ301" i="3" s="1"/>
  <c r="AA568" i="3"/>
  <c r="Y569" i="3"/>
  <c r="AB567" i="3"/>
  <c r="AC567" i="3" s="1"/>
  <c r="AG302" i="3"/>
  <c r="AH302" i="3" s="1"/>
  <c r="AF302" i="3"/>
  <c r="AJ310" i="7" l="1"/>
  <c r="AH597" i="7"/>
  <c r="AI596" i="7"/>
  <c r="AE580" i="7"/>
  <c r="AG579" i="7"/>
  <c r="AD306" i="7"/>
  <c r="Z307" i="7"/>
  <c r="Y307" i="7"/>
  <c r="W312" i="3"/>
  <c r="S313" i="3" s="1"/>
  <c r="V313" i="3" s="1"/>
  <c r="L559" i="3"/>
  <c r="M559" i="3" s="1"/>
  <c r="J560" i="3"/>
  <c r="AW332" i="3"/>
  <c r="AZ331" i="3"/>
  <c r="BA331" i="3" s="1"/>
  <c r="X312" i="3"/>
  <c r="AN302" i="3"/>
  <c r="AR301" i="3"/>
  <c r="AM302" i="3"/>
  <c r="T313" i="3"/>
  <c r="U313" i="3" s="1"/>
  <c r="AD303" i="3"/>
  <c r="AG303" i="3" s="1"/>
  <c r="AI302" i="3"/>
  <c r="AE303" i="3"/>
  <c r="AA569" i="3"/>
  <c r="Y570" i="3"/>
  <c r="AB568" i="3"/>
  <c r="AC568" i="3" s="1"/>
  <c r="AM310" i="7" l="1"/>
  <c r="AL310" i="7"/>
  <c r="AN310" i="7"/>
  <c r="AH598" i="7"/>
  <c r="AI597" i="7"/>
  <c r="AE581" i="7"/>
  <c r="AG580" i="7"/>
  <c r="AA307" i="7"/>
  <c r="Z308" i="7" s="1"/>
  <c r="AB307" i="7"/>
  <c r="AC307" i="7" s="1"/>
  <c r="L560" i="3"/>
  <c r="M560" i="3" s="1"/>
  <c r="J561" i="3"/>
  <c r="AV332" i="3"/>
  <c r="T314" i="3"/>
  <c r="W313" i="3"/>
  <c r="X313" i="3" s="1"/>
  <c r="AF303" i="3"/>
  <c r="AE304" i="3" s="1"/>
  <c r="AO302" i="3"/>
  <c r="AP302" i="3"/>
  <c r="AQ302" i="3" s="1"/>
  <c r="AA570" i="3"/>
  <c r="Y571" i="3"/>
  <c r="AB569" i="3"/>
  <c r="AC569" i="3" s="1"/>
  <c r="AH303" i="3"/>
  <c r="AD307" i="7" l="1"/>
  <c r="AK311" i="7"/>
  <c r="AJ311" i="7"/>
  <c r="AM311" i="7" s="1"/>
  <c r="AH599" i="7"/>
  <c r="AI598" i="7"/>
  <c r="AE582" i="7"/>
  <c r="AG581" i="7"/>
  <c r="Y308" i="7"/>
  <c r="L561" i="3"/>
  <c r="M561" i="3" s="1"/>
  <c r="J562" i="3"/>
  <c r="AY332" i="3"/>
  <c r="AX332" i="3"/>
  <c r="AZ332" i="3"/>
  <c r="S314" i="3"/>
  <c r="AN303" i="3"/>
  <c r="AR302" i="3"/>
  <c r="AM303" i="3"/>
  <c r="AB570" i="3"/>
  <c r="AC570" i="3" s="1"/>
  <c r="AA571" i="3"/>
  <c r="Y572" i="3"/>
  <c r="AD304" i="3"/>
  <c r="AI303" i="3"/>
  <c r="AL311" i="7" l="1"/>
  <c r="AK312" i="7" s="1"/>
  <c r="AN311" i="7"/>
  <c r="AH600" i="7"/>
  <c r="AI599" i="7"/>
  <c r="AE583" i="7"/>
  <c r="AG582" i="7"/>
  <c r="AB308" i="7"/>
  <c r="AC308" i="7" s="1"/>
  <c r="AA308" i="7"/>
  <c r="BA332" i="3"/>
  <c r="L562" i="3"/>
  <c r="M562" i="3" s="1"/>
  <c r="J563" i="3"/>
  <c r="AW333" i="3"/>
  <c r="AV333" i="3"/>
  <c r="AY333" i="3" s="1"/>
  <c r="U314" i="3"/>
  <c r="V314" i="3"/>
  <c r="W314" i="3" s="1"/>
  <c r="S315" i="3" s="1"/>
  <c r="AO303" i="3"/>
  <c r="AP303" i="3"/>
  <c r="AQ303" i="3" s="1"/>
  <c r="AA572" i="3"/>
  <c r="Y573" i="3"/>
  <c r="AG304" i="3"/>
  <c r="AH304" i="3" s="1"/>
  <c r="AF304" i="3"/>
  <c r="AB571" i="3"/>
  <c r="AC571" i="3" s="1"/>
  <c r="AJ312" i="7" l="1"/>
  <c r="AM312" i="7" s="1"/>
  <c r="AH601" i="7"/>
  <c r="AI600" i="7"/>
  <c r="AE584" i="7"/>
  <c r="AG583" i="7"/>
  <c r="AD308" i="7"/>
  <c r="Z309" i="7"/>
  <c r="Y309" i="7"/>
  <c r="AB309" i="7" s="1"/>
  <c r="L563" i="3"/>
  <c r="M563" i="3" s="1"/>
  <c r="J564" i="3"/>
  <c r="AZ333" i="3"/>
  <c r="AX333" i="3"/>
  <c r="BA333" i="3" s="1"/>
  <c r="V315" i="3"/>
  <c r="T315" i="3"/>
  <c r="U315" i="3" s="1"/>
  <c r="T316" i="3" s="1"/>
  <c r="X314" i="3"/>
  <c r="AN304" i="3"/>
  <c r="AR303" i="3"/>
  <c r="AM304" i="3"/>
  <c r="AD305" i="3"/>
  <c r="AG305" i="3" s="1"/>
  <c r="AI304" i="3"/>
  <c r="AE305" i="3"/>
  <c r="AA573" i="3"/>
  <c r="Y574" i="3"/>
  <c r="AB572" i="3"/>
  <c r="AC572" i="3" s="1"/>
  <c r="AL312" i="7" l="1"/>
  <c r="AN312" i="7"/>
  <c r="AH602" i="7"/>
  <c r="AI601" i="7"/>
  <c r="AE585" i="7"/>
  <c r="AG584" i="7"/>
  <c r="AC309" i="7"/>
  <c r="AA309" i="7"/>
  <c r="L564" i="3"/>
  <c r="M564" i="3" s="1"/>
  <c r="J565" i="3"/>
  <c r="W315" i="3"/>
  <c r="S316" i="3" s="1"/>
  <c r="V316" i="3" s="1"/>
  <c r="AW334" i="3"/>
  <c r="AV334" i="3"/>
  <c r="AY334" i="3" s="1"/>
  <c r="X315" i="3"/>
  <c r="AO304" i="3"/>
  <c r="AP304" i="3"/>
  <c r="AQ304" i="3" s="1"/>
  <c r="AF305" i="3"/>
  <c r="AA574" i="3"/>
  <c r="Y575" i="3"/>
  <c r="AH305" i="3"/>
  <c r="AB573" i="3"/>
  <c r="AC573" i="3" s="1"/>
  <c r="W316" i="3"/>
  <c r="S317" i="3" s="1"/>
  <c r="V317" i="3" s="1"/>
  <c r="AJ313" i="7" l="1"/>
  <c r="AM313" i="7" s="1"/>
  <c r="AK313" i="7"/>
  <c r="AL313" i="7"/>
  <c r="AH603" i="7"/>
  <c r="AI602" i="7"/>
  <c r="AE586" i="7"/>
  <c r="AG585" i="7"/>
  <c r="AD309" i="7"/>
  <c r="Z310" i="7"/>
  <c r="Y310" i="7"/>
  <c r="U316" i="3"/>
  <c r="L565" i="3"/>
  <c r="M565" i="3" s="1"/>
  <c r="J566" i="3"/>
  <c r="AX334" i="3"/>
  <c r="AZ334" i="3"/>
  <c r="X316" i="3"/>
  <c r="AN305" i="3"/>
  <c r="AR304" i="3"/>
  <c r="AM305" i="3"/>
  <c r="AD306" i="3"/>
  <c r="AG306" i="3" s="1"/>
  <c r="Y576" i="3"/>
  <c r="AA575" i="3"/>
  <c r="AB574" i="3"/>
  <c r="AC574" i="3" s="1"/>
  <c r="AI305" i="3"/>
  <c r="AE306" i="3"/>
  <c r="T317" i="3"/>
  <c r="AK314" i="7" l="1"/>
  <c r="AN313" i="7"/>
  <c r="AH604" i="7"/>
  <c r="AI603" i="7"/>
  <c r="AE587" i="7"/>
  <c r="AG586" i="7"/>
  <c r="AA310" i="7"/>
  <c r="Z311" i="7" s="1"/>
  <c r="AB310" i="7"/>
  <c r="AC310" i="7" s="1"/>
  <c r="BA334" i="3"/>
  <c r="L566" i="3"/>
  <c r="M566" i="3" s="1"/>
  <c r="J567" i="3"/>
  <c r="AV335" i="3"/>
  <c r="AY335" i="3" s="1"/>
  <c r="AW335" i="3"/>
  <c r="AX335" i="3" s="1"/>
  <c r="AO305" i="3"/>
  <c r="AP305" i="3"/>
  <c r="AQ305" i="3" s="1"/>
  <c r="W317" i="3"/>
  <c r="S318" i="3" s="1"/>
  <c r="V318" i="3" s="1"/>
  <c r="AB575" i="3"/>
  <c r="AC575" i="3" s="1"/>
  <c r="U317" i="3"/>
  <c r="Y577" i="3"/>
  <c r="AA576" i="3"/>
  <c r="AF306" i="3"/>
  <c r="AH306" i="3"/>
  <c r="AJ314" i="7" l="1"/>
  <c r="AH605" i="7"/>
  <c r="AI604" i="7"/>
  <c r="AE588" i="7"/>
  <c r="AG587" i="7"/>
  <c r="AD310" i="7"/>
  <c r="Y311" i="7"/>
  <c r="X317" i="3"/>
  <c r="L567" i="3"/>
  <c r="M567" i="3" s="1"/>
  <c r="J568" i="3"/>
  <c r="AW336" i="3"/>
  <c r="AZ335" i="3"/>
  <c r="BA335" i="3" s="1"/>
  <c r="AN306" i="3"/>
  <c r="AR305" i="3"/>
  <c r="AM306" i="3"/>
  <c r="AA577" i="3"/>
  <c r="Y578" i="3"/>
  <c r="T318" i="3"/>
  <c r="W318" i="3" s="1"/>
  <c r="S319" i="3" s="1"/>
  <c r="V319" i="3" s="1"/>
  <c r="AD307" i="3"/>
  <c r="AG307" i="3" s="1"/>
  <c r="AI306" i="3"/>
  <c r="AE307" i="3"/>
  <c r="AB576" i="3"/>
  <c r="AC576" i="3" s="1"/>
  <c r="AM314" i="7" l="1"/>
  <c r="AL314" i="7"/>
  <c r="AN314" i="7"/>
  <c r="AH606" i="7"/>
  <c r="AI605" i="7"/>
  <c r="AE589" i="7"/>
  <c r="AG588" i="7"/>
  <c r="AB311" i="7"/>
  <c r="AC311" i="7" s="1"/>
  <c r="AA311" i="7"/>
  <c r="L568" i="3"/>
  <c r="M568" i="3" s="1"/>
  <c r="J569" i="3"/>
  <c r="AV336" i="3"/>
  <c r="AF307" i="3"/>
  <c r="AO306" i="3"/>
  <c r="AP306" i="3"/>
  <c r="AQ306" i="3" s="1"/>
  <c r="AH307" i="3"/>
  <c r="AD308" i="3" s="1"/>
  <c r="AG308" i="3" s="1"/>
  <c r="U318" i="3"/>
  <c r="AA578" i="3"/>
  <c r="Y579" i="3"/>
  <c r="AB577" i="3"/>
  <c r="AC577" i="3" s="1"/>
  <c r="AK315" i="7" l="1"/>
  <c r="AJ315" i="7"/>
  <c r="AM315" i="7" s="1"/>
  <c r="AI307" i="3"/>
  <c r="AH607" i="7"/>
  <c r="AI606" i="7"/>
  <c r="AE590" i="7"/>
  <c r="AG589" i="7"/>
  <c r="AD311" i="7"/>
  <c r="Z312" i="7"/>
  <c r="Y312" i="7"/>
  <c r="AB312" i="7" s="1"/>
  <c r="AE308" i="3"/>
  <c r="AH308" i="3" s="1"/>
  <c r="AD309" i="3" s="1"/>
  <c r="AG309" i="3" s="1"/>
  <c r="L569" i="3"/>
  <c r="M569" i="3" s="1"/>
  <c r="J570" i="3"/>
  <c r="AY336" i="3"/>
  <c r="AX336" i="3"/>
  <c r="AZ336" i="3"/>
  <c r="T319" i="3"/>
  <c r="U319" i="3" s="1"/>
  <c r="X318" i="3"/>
  <c r="AN307" i="3"/>
  <c r="AR306" i="3"/>
  <c r="AM307" i="3"/>
  <c r="AB578" i="3"/>
  <c r="AC578" i="3" s="1"/>
  <c r="W319" i="3"/>
  <c r="S320" i="3" s="1"/>
  <c r="V320" i="3" s="1"/>
  <c r="AA579" i="3"/>
  <c r="Y580" i="3"/>
  <c r="AL315" i="7" l="1"/>
  <c r="AK316" i="7" s="1"/>
  <c r="AN315" i="7"/>
  <c r="AH608" i="7"/>
  <c r="AI607" i="7"/>
  <c r="AE591" i="7"/>
  <c r="AG590" i="7"/>
  <c r="AF308" i="3"/>
  <c r="AE309" i="3" s="1"/>
  <c r="AH309" i="3" s="1"/>
  <c r="AC312" i="7"/>
  <c r="AA312" i="7"/>
  <c r="BA336" i="3"/>
  <c r="L570" i="3"/>
  <c r="M570" i="3" s="1"/>
  <c r="J571" i="3"/>
  <c r="AV337" i="3"/>
  <c r="AW337" i="3"/>
  <c r="T320" i="3"/>
  <c r="X319" i="3"/>
  <c r="AO307" i="3"/>
  <c r="AP307" i="3"/>
  <c r="AQ307" i="3" s="1"/>
  <c r="AA580" i="3"/>
  <c r="Y581" i="3"/>
  <c r="AB579" i="3"/>
  <c r="AC579" i="3" s="1"/>
  <c r="AJ316" i="7" l="1"/>
  <c r="AM316" i="7" s="1"/>
  <c r="AI308" i="3"/>
  <c r="AF309" i="3"/>
  <c r="AH609" i="7"/>
  <c r="AI608" i="7"/>
  <c r="AE592" i="7"/>
  <c r="AG591" i="7"/>
  <c r="AD312" i="7"/>
  <c r="Z313" i="7"/>
  <c r="Y313" i="7"/>
  <c r="AX337" i="3"/>
  <c r="L571" i="3"/>
  <c r="M571" i="3" s="1"/>
  <c r="J572" i="3"/>
  <c r="AW338" i="3"/>
  <c r="AY337" i="3"/>
  <c r="AZ337" i="3" s="1"/>
  <c r="AN308" i="3"/>
  <c r="AR307" i="3"/>
  <c r="AM308" i="3"/>
  <c r="AI309" i="3"/>
  <c r="AE310" i="3"/>
  <c r="AD310" i="3"/>
  <c r="AG310" i="3" s="1"/>
  <c r="AA581" i="3"/>
  <c r="Y582" i="3"/>
  <c r="AB580" i="3"/>
  <c r="AC580" i="3" s="1"/>
  <c r="W320" i="3"/>
  <c r="S321" i="3" s="1"/>
  <c r="V321" i="3" s="1"/>
  <c r="U320" i="3"/>
  <c r="X320" i="3" s="1"/>
  <c r="AL316" i="7" l="1"/>
  <c r="AN316" i="7"/>
  <c r="AH610" i="7"/>
  <c r="AI609" i="7"/>
  <c r="AE593" i="7"/>
  <c r="AG592" i="7"/>
  <c r="AB313" i="7"/>
  <c r="AC313" i="7" s="1"/>
  <c r="AA313" i="7"/>
  <c r="BA337" i="3"/>
  <c r="L572" i="3"/>
  <c r="M572" i="3" s="1"/>
  <c r="J573" i="3"/>
  <c r="AV338" i="3"/>
  <c r="AO308" i="3"/>
  <c r="AP308" i="3"/>
  <c r="AQ308" i="3" s="1"/>
  <c r="AB581" i="3"/>
  <c r="AC581" i="3" s="1"/>
  <c r="AH310" i="3"/>
  <c r="T321" i="3"/>
  <c r="AF310" i="3"/>
  <c r="AA582" i="3"/>
  <c r="Y583" i="3"/>
  <c r="AJ317" i="7" l="1"/>
  <c r="AM317" i="7" s="1"/>
  <c r="AK317" i="7"/>
  <c r="AH611" i="7"/>
  <c r="AI610" i="7"/>
  <c r="AE594" i="7"/>
  <c r="AG593" i="7"/>
  <c r="AD313" i="7"/>
  <c r="Z314" i="7"/>
  <c r="Y314" i="7"/>
  <c r="L573" i="3"/>
  <c r="M573" i="3" s="1"/>
  <c r="J574" i="3"/>
  <c r="AY338" i="3"/>
  <c r="AX338" i="3"/>
  <c r="AZ338" i="3"/>
  <c r="AN309" i="3"/>
  <c r="AR308" i="3"/>
  <c r="AM309" i="3"/>
  <c r="W321" i="3"/>
  <c r="AB582" i="3"/>
  <c r="AC582" i="3" s="1"/>
  <c r="AI310" i="3"/>
  <c r="AE311" i="3"/>
  <c r="U321" i="3"/>
  <c r="AD311" i="3"/>
  <c r="AG311" i="3" s="1"/>
  <c r="Y584" i="3"/>
  <c r="AA583" i="3"/>
  <c r="AL317" i="7" l="1"/>
  <c r="AN317" i="7"/>
  <c r="AH612" i="7"/>
  <c r="AI611" i="7"/>
  <c r="AE595" i="7"/>
  <c r="AG594" i="7"/>
  <c r="AA314" i="7"/>
  <c r="Z315" i="7" s="1"/>
  <c r="AB314" i="7"/>
  <c r="AC314" i="7" s="1"/>
  <c r="BA338" i="3"/>
  <c r="L574" i="3"/>
  <c r="M574" i="3" s="1"/>
  <c r="J575" i="3"/>
  <c r="X321" i="3"/>
  <c r="AV339" i="3"/>
  <c r="AW339" i="3"/>
  <c r="S322" i="3"/>
  <c r="V322" i="3" s="1"/>
  <c r="AO309" i="3"/>
  <c r="AP309" i="3"/>
  <c r="AQ309" i="3" s="1"/>
  <c r="AA584" i="3"/>
  <c r="Y585" i="3"/>
  <c r="AH311" i="3"/>
  <c r="AF311" i="3"/>
  <c r="AB583" i="3"/>
  <c r="AC583" i="3" s="1"/>
  <c r="T322" i="3"/>
  <c r="AJ318" i="7" l="1"/>
  <c r="AM318" i="7" s="1"/>
  <c r="AK318" i="7"/>
  <c r="AL318" i="7"/>
  <c r="AH613" i="7"/>
  <c r="AI612" i="7"/>
  <c r="AG595" i="7"/>
  <c r="AE596" i="7"/>
  <c r="AD314" i="7"/>
  <c r="Y315" i="7"/>
  <c r="AY339" i="3"/>
  <c r="L575" i="3"/>
  <c r="M575" i="3" s="1"/>
  <c r="J576" i="3"/>
  <c r="AX339" i="3"/>
  <c r="AZ339" i="3"/>
  <c r="W322" i="3"/>
  <c r="S323" i="3" s="1"/>
  <c r="V323" i="3" s="1"/>
  <c r="AN310" i="3"/>
  <c r="AR309" i="3"/>
  <c r="AM310" i="3"/>
  <c r="AA585" i="3"/>
  <c r="Y586" i="3"/>
  <c r="U322" i="3"/>
  <c r="AI311" i="3"/>
  <c r="AE312" i="3"/>
  <c r="AD312" i="3"/>
  <c r="AG312" i="3" s="1"/>
  <c r="AB584" i="3"/>
  <c r="AC584" i="3" s="1"/>
  <c r="AK319" i="7" l="1"/>
  <c r="AN318" i="7"/>
  <c r="AH614" i="7"/>
  <c r="AI613" i="7"/>
  <c r="AE597" i="7"/>
  <c r="AG596" i="7"/>
  <c r="AB315" i="7"/>
  <c r="AC315" i="7" s="1"/>
  <c r="AA315" i="7"/>
  <c r="BA339" i="3"/>
  <c r="L576" i="3"/>
  <c r="M576" i="3" s="1"/>
  <c r="J577" i="3"/>
  <c r="X322" i="3"/>
  <c r="AV340" i="3"/>
  <c r="AW340" i="3"/>
  <c r="AX340" i="3"/>
  <c r="AO310" i="3"/>
  <c r="AP310" i="3"/>
  <c r="AQ310" i="3" s="1"/>
  <c r="AF312" i="3"/>
  <c r="AE313" i="3" s="1"/>
  <c r="AB585" i="3"/>
  <c r="AC585" i="3" s="1"/>
  <c r="T323" i="3"/>
  <c r="W323" i="3" s="1"/>
  <c r="S324" i="3" s="1"/>
  <c r="V324" i="3" s="1"/>
  <c r="AA586" i="3"/>
  <c r="Y587" i="3"/>
  <c r="AH312" i="3"/>
  <c r="AJ319" i="7" l="1"/>
  <c r="AH615" i="7"/>
  <c r="AI614" i="7"/>
  <c r="AE598" i="7"/>
  <c r="AG597" i="7"/>
  <c r="AD315" i="7"/>
  <c r="Z316" i="7"/>
  <c r="Y316" i="7"/>
  <c r="AB316" i="7" s="1"/>
  <c r="L577" i="3"/>
  <c r="M577" i="3" s="1"/>
  <c r="J578" i="3"/>
  <c r="AW341" i="3"/>
  <c r="AY340" i="3"/>
  <c r="AZ340" i="3"/>
  <c r="BA340" i="3" s="1"/>
  <c r="AN311" i="3"/>
  <c r="AR310" i="3"/>
  <c r="AM311" i="3"/>
  <c r="U323" i="3"/>
  <c r="X323" i="3" s="1"/>
  <c r="AD313" i="3"/>
  <c r="AB586" i="3"/>
  <c r="AC586" i="3" s="1"/>
  <c r="AI312" i="3"/>
  <c r="AA587" i="3"/>
  <c r="Y588" i="3"/>
  <c r="AM319" i="7" l="1"/>
  <c r="AL319" i="7"/>
  <c r="AN319" i="7"/>
  <c r="AH616" i="7"/>
  <c r="AI615" i="7"/>
  <c r="AE599" i="7"/>
  <c r="AG598" i="7"/>
  <c r="AC316" i="7"/>
  <c r="AA316" i="7"/>
  <c r="L578" i="3"/>
  <c r="M578" i="3" s="1"/>
  <c r="J579" i="3"/>
  <c r="AV341" i="3"/>
  <c r="AO311" i="3"/>
  <c r="AP311" i="3"/>
  <c r="AQ311" i="3" s="1"/>
  <c r="T324" i="3"/>
  <c r="U324" i="3" s="1"/>
  <c r="AG313" i="3"/>
  <c r="AH313" i="3" s="1"/>
  <c r="AF313" i="3"/>
  <c r="AA588" i="3"/>
  <c r="Y589" i="3"/>
  <c r="AB587" i="3"/>
  <c r="AC587" i="3" s="1"/>
  <c r="AK320" i="7" l="1"/>
  <c r="AJ320" i="7"/>
  <c r="AM320" i="7" s="1"/>
  <c r="AH617" i="7"/>
  <c r="AI616" i="7"/>
  <c r="AE600" i="7"/>
  <c r="AG599" i="7"/>
  <c r="AD316" i="7"/>
  <c r="Z317" i="7"/>
  <c r="Y317" i="7"/>
  <c r="L579" i="3"/>
  <c r="M579" i="3" s="1"/>
  <c r="J580" i="3"/>
  <c r="AY341" i="3"/>
  <c r="AX341" i="3"/>
  <c r="AZ341" i="3"/>
  <c r="W324" i="3"/>
  <c r="S325" i="3" s="1"/>
  <c r="V325" i="3" s="1"/>
  <c r="AN312" i="3"/>
  <c r="AR311" i="3"/>
  <c r="AM312" i="3"/>
  <c r="AD314" i="3"/>
  <c r="AG314" i="3" s="1"/>
  <c r="AA589" i="3"/>
  <c r="Y590" i="3"/>
  <c r="AB588" i="3"/>
  <c r="AC588" i="3" s="1"/>
  <c r="AI313" i="3"/>
  <c r="AE314" i="3"/>
  <c r="T325" i="3"/>
  <c r="AL320" i="7" l="1"/>
  <c r="AN320" i="7"/>
  <c r="AH618" i="7"/>
  <c r="AI617" i="7"/>
  <c r="AE601" i="7"/>
  <c r="AG600" i="7"/>
  <c r="AB317" i="7"/>
  <c r="AC317" i="7" s="1"/>
  <c r="AA317" i="7"/>
  <c r="BA341" i="3"/>
  <c r="L580" i="3"/>
  <c r="M580" i="3" s="1"/>
  <c r="J581" i="3"/>
  <c r="AV342" i="3"/>
  <c r="AW342" i="3"/>
  <c r="AX342" i="3" s="1"/>
  <c r="X324" i="3"/>
  <c r="AO312" i="3"/>
  <c r="AP312" i="3"/>
  <c r="AQ312" i="3" s="1"/>
  <c r="U325" i="3"/>
  <c r="W325" i="3"/>
  <c r="S326" i="3" s="1"/>
  <c r="AA590" i="3"/>
  <c r="Y591" i="3"/>
  <c r="AB589" i="3"/>
  <c r="AC589" i="3" s="1"/>
  <c r="AH314" i="3"/>
  <c r="AF314" i="3"/>
  <c r="AJ321" i="7" l="1"/>
  <c r="AM321" i="7" s="1"/>
  <c r="AK321" i="7"/>
  <c r="AL321" i="7"/>
  <c r="AH619" i="7"/>
  <c r="AI618" i="7"/>
  <c r="AG601" i="7"/>
  <c r="AE602" i="7"/>
  <c r="AD317" i="7"/>
  <c r="Z318" i="7"/>
  <c r="Y318" i="7"/>
  <c r="L581" i="3"/>
  <c r="M581" i="3" s="1"/>
  <c r="J582" i="3"/>
  <c r="AW343" i="3"/>
  <c r="AY342" i="3"/>
  <c r="AZ342" i="3"/>
  <c r="BA342" i="3" s="1"/>
  <c r="T326" i="3"/>
  <c r="V326" i="3" s="1"/>
  <c r="X325" i="3"/>
  <c r="AN313" i="3"/>
  <c r="AR312" i="3"/>
  <c r="AM313" i="3"/>
  <c r="AA591" i="3"/>
  <c r="Y592" i="3"/>
  <c r="AI314" i="3"/>
  <c r="AE315" i="3"/>
  <c r="AB590" i="3"/>
  <c r="AC590" i="3" s="1"/>
  <c r="AD315" i="3"/>
  <c r="AK322" i="7" l="1"/>
  <c r="AN321" i="7"/>
  <c r="AH620" i="7"/>
  <c r="AI619" i="7"/>
  <c r="AE603" i="7"/>
  <c r="AG602" i="7"/>
  <c r="AA318" i="7"/>
  <c r="Z319" i="7" s="1"/>
  <c r="AB318" i="7"/>
  <c r="AC318" i="7" s="1"/>
  <c r="L582" i="3"/>
  <c r="M582" i="3" s="1"/>
  <c r="J583" i="3"/>
  <c r="AV343" i="3"/>
  <c r="AG315" i="3"/>
  <c r="AH315" i="3" s="1"/>
  <c r="AO313" i="3"/>
  <c r="AP313" i="3"/>
  <c r="AQ313" i="3" s="1"/>
  <c r="AF315" i="3"/>
  <c r="AE316" i="3" s="1"/>
  <c r="AA592" i="3"/>
  <c r="Y593" i="3"/>
  <c r="W326" i="3"/>
  <c r="S327" i="3" s="1"/>
  <c r="U326" i="3"/>
  <c r="AB591" i="3"/>
  <c r="AC591" i="3" s="1"/>
  <c r="AJ322" i="7" l="1"/>
  <c r="AH621" i="7"/>
  <c r="AI620" i="7"/>
  <c r="AE604" i="7"/>
  <c r="AG603" i="7"/>
  <c r="AD318" i="7"/>
  <c r="Y319" i="7"/>
  <c r="L583" i="3"/>
  <c r="M583" i="3" s="1"/>
  <c r="J584" i="3"/>
  <c r="AY343" i="3"/>
  <c r="AX343" i="3"/>
  <c r="AZ343" i="3"/>
  <c r="X326" i="3"/>
  <c r="AN314" i="3"/>
  <c r="AR313" i="3"/>
  <c r="AM314" i="3"/>
  <c r="AP314" i="3" s="1"/>
  <c r="AD316" i="3"/>
  <c r="AI315" i="3"/>
  <c r="AA593" i="3"/>
  <c r="Y594" i="3"/>
  <c r="AB592" i="3"/>
  <c r="AC592" i="3" s="1"/>
  <c r="T327" i="3"/>
  <c r="V327" i="3" s="1"/>
  <c r="AM322" i="7" l="1"/>
  <c r="AL322" i="7"/>
  <c r="AK323" i="7" s="1"/>
  <c r="AN322" i="7"/>
  <c r="AH622" i="7"/>
  <c r="AI621" i="7"/>
  <c r="AE605" i="7"/>
  <c r="AG604" i="7"/>
  <c r="AB319" i="7"/>
  <c r="AC319" i="7" s="1"/>
  <c r="AA319" i="7"/>
  <c r="BA343" i="3"/>
  <c r="L584" i="3"/>
  <c r="M584" i="3" s="1"/>
  <c r="J585" i="3"/>
  <c r="AV344" i="3"/>
  <c r="AW344" i="3"/>
  <c r="AO314" i="3"/>
  <c r="AQ314" i="3"/>
  <c r="AB593" i="3"/>
  <c r="AC593" i="3" s="1"/>
  <c r="AG316" i="3"/>
  <c r="AH316" i="3" s="1"/>
  <c r="AF316" i="3"/>
  <c r="U327" i="3"/>
  <c r="W327" i="3"/>
  <c r="S328" i="3" s="1"/>
  <c r="AA594" i="3"/>
  <c r="Y595" i="3"/>
  <c r="AJ323" i="7" l="1"/>
  <c r="AM323" i="7" s="1"/>
  <c r="AH623" i="7"/>
  <c r="AI622" i="7"/>
  <c r="AE606" i="7"/>
  <c r="AG605" i="7"/>
  <c r="AD319" i="7"/>
  <c r="Z320" i="7"/>
  <c r="Y320" i="7"/>
  <c r="AB320" i="7" s="1"/>
  <c r="AY344" i="3"/>
  <c r="L585" i="3"/>
  <c r="M585" i="3" s="1"/>
  <c r="J586" i="3"/>
  <c r="AX344" i="3"/>
  <c r="AZ344" i="3"/>
  <c r="X327" i="3"/>
  <c r="AN315" i="3"/>
  <c r="AR314" i="3"/>
  <c r="AM315" i="3"/>
  <c r="AD317" i="3"/>
  <c r="AI316" i="3"/>
  <c r="AE317" i="3"/>
  <c r="AA595" i="3"/>
  <c r="Y596" i="3"/>
  <c r="T328" i="3"/>
  <c r="V328" i="3" s="1"/>
  <c r="AB594" i="3"/>
  <c r="AC594" i="3" s="1"/>
  <c r="AN323" i="7" l="1"/>
  <c r="AL323" i="7"/>
  <c r="AH624" i="7"/>
  <c r="AI623" i="7"/>
  <c r="AE607" i="7"/>
  <c r="AG606" i="7"/>
  <c r="AC320" i="7"/>
  <c r="AA320" i="7"/>
  <c r="BA344" i="3"/>
  <c r="L586" i="3"/>
  <c r="M586" i="3" s="1"/>
  <c r="J587" i="3"/>
  <c r="AV345" i="3"/>
  <c r="AW345" i="3"/>
  <c r="AX345" i="3" s="1"/>
  <c r="AO315" i="3"/>
  <c r="AP315" i="3"/>
  <c r="AQ315" i="3" s="1"/>
  <c r="U328" i="3"/>
  <c r="T329" i="3" s="1"/>
  <c r="AF317" i="3"/>
  <c r="AE318" i="3" s="1"/>
  <c r="AG317" i="3"/>
  <c r="AH317" i="3" s="1"/>
  <c r="W328" i="3"/>
  <c r="S329" i="3" s="1"/>
  <c r="AA596" i="3"/>
  <c r="Y597" i="3"/>
  <c r="AB595" i="3"/>
  <c r="AC595" i="3" s="1"/>
  <c r="AK324" i="7" l="1"/>
  <c r="AJ324" i="7"/>
  <c r="AM324" i="7" s="1"/>
  <c r="AI317" i="3"/>
  <c r="AH625" i="7"/>
  <c r="AI624" i="7"/>
  <c r="AE608" i="7"/>
  <c r="AG607" i="7"/>
  <c r="AD320" i="7"/>
  <c r="Z321" i="7"/>
  <c r="Y321" i="7"/>
  <c r="L587" i="3"/>
  <c r="M587" i="3" s="1"/>
  <c r="J588" i="3"/>
  <c r="AW346" i="3"/>
  <c r="AY345" i="3"/>
  <c r="AZ345" i="3"/>
  <c r="BA345" i="3" s="1"/>
  <c r="V329" i="3"/>
  <c r="X328" i="3"/>
  <c r="AN316" i="3"/>
  <c r="AR315" i="3"/>
  <c r="AM316" i="3"/>
  <c r="AD318" i="3"/>
  <c r="AA597" i="3"/>
  <c r="Y598" i="3"/>
  <c r="AB596" i="3"/>
  <c r="AC596" i="3" s="1"/>
  <c r="AN324" i="7" l="1"/>
  <c r="AL324" i="7"/>
  <c r="AH626" i="7"/>
  <c r="AI625" i="7"/>
  <c r="AE609" i="7"/>
  <c r="AG608" i="7"/>
  <c r="AB321" i="7"/>
  <c r="AC321" i="7" s="1"/>
  <c r="AA321" i="7"/>
  <c r="L588" i="3"/>
  <c r="M588" i="3" s="1"/>
  <c r="J589" i="3"/>
  <c r="AV346" i="3"/>
  <c r="AO316" i="3"/>
  <c r="AP316" i="3"/>
  <c r="AQ316" i="3" s="1"/>
  <c r="AB597" i="3"/>
  <c r="AC597" i="3" s="1"/>
  <c r="AG318" i="3"/>
  <c r="AH318" i="3" s="1"/>
  <c r="AF318" i="3"/>
  <c r="W329" i="3"/>
  <c r="S330" i="3" s="1"/>
  <c r="U329" i="3"/>
  <c r="X329" i="3" s="1"/>
  <c r="AA598" i="3"/>
  <c r="Y599" i="3"/>
  <c r="AK325" i="7" l="1"/>
  <c r="AJ325" i="7"/>
  <c r="AM325" i="7" s="1"/>
  <c r="AH627" i="7"/>
  <c r="AI626" i="7"/>
  <c r="AE610" i="7"/>
  <c r="AG609" i="7"/>
  <c r="AD321" i="7"/>
  <c r="Z322" i="7"/>
  <c r="Y322" i="7"/>
  <c r="L589" i="3"/>
  <c r="M589" i="3" s="1"/>
  <c r="J590" i="3"/>
  <c r="AY346" i="3"/>
  <c r="AX346" i="3"/>
  <c r="AZ346" i="3"/>
  <c r="AN317" i="3"/>
  <c r="AR316" i="3"/>
  <c r="AM317" i="3"/>
  <c r="AD319" i="3"/>
  <c r="AI318" i="3"/>
  <c r="AE319" i="3"/>
  <c r="AA599" i="3"/>
  <c r="Y600" i="3"/>
  <c r="AB598" i="3"/>
  <c r="AC598" i="3" s="1"/>
  <c r="T330" i="3"/>
  <c r="V330" i="3" s="1"/>
  <c r="AL325" i="7" l="1"/>
  <c r="AN325" i="7"/>
  <c r="AH628" i="7"/>
  <c r="AI627" i="7"/>
  <c r="AE611" i="7"/>
  <c r="AG610" i="7"/>
  <c r="AF319" i="3"/>
  <c r="AE320" i="3" s="1"/>
  <c r="AA322" i="7"/>
  <c r="Z323" i="7" s="1"/>
  <c r="AB322" i="7"/>
  <c r="AC322" i="7" s="1"/>
  <c r="BA346" i="3"/>
  <c r="L590" i="3"/>
  <c r="M590" i="3" s="1"/>
  <c r="J591" i="3"/>
  <c r="AW347" i="3"/>
  <c r="AV347" i="3"/>
  <c r="AY347" i="3" s="1"/>
  <c r="AO317" i="3"/>
  <c r="AP317" i="3"/>
  <c r="AQ317" i="3" s="1"/>
  <c r="U330" i="3"/>
  <c r="AG319" i="3"/>
  <c r="AH319" i="3" s="1"/>
  <c r="W330" i="3"/>
  <c r="S331" i="3" s="1"/>
  <c r="AA600" i="3"/>
  <c r="Y601" i="3"/>
  <c r="AB599" i="3"/>
  <c r="AC599" i="3" s="1"/>
  <c r="AD322" i="7" l="1"/>
  <c r="AJ326" i="7"/>
  <c r="AM326" i="7" s="1"/>
  <c r="AK326" i="7"/>
  <c r="AI319" i="3"/>
  <c r="AH629" i="7"/>
  <c r="AI628" i="7"/>
  <c r="AE612" i="7"/>
  <c r="AG611" i="7"/>
  <c r="Y323" i="7"/>
  <c r="L591" i="3"/>
  <c r="M591" i="3" s="1"/>
  <c r="J592" i="3"/>
  <c r="AX347" i="3"/>
  <c r="AZ347" i="3"/>
  <c r="T331" i="3"/>
  <c r="V331" i="3" s="1"/>
  <c r="X330" i="3"/>
  <c r="AN318" i="3"/>
  <c r="AR317" i="3"/>
  <c r="AM318" i="3"/>
  <c r="AD320" i="3"/>
  <c r="AA601" i="3"/>
  <c r="Y602" i="3"/>
  <c r="AB600" i="3"/>
  <c r="AC600" i="3" s="1"/>
  <c r="AL326" i="7" l="1"/>
  <c r="AN326" i="7"/>
  <c r="AH630" i="7"/>
  <c r="AI629" i="7"/>
  <c r="AE613" i="7"/>
  <c r="AG612" i="7"/>
  <c r="AB323" i="7"/>
  <c r="AC323" i="7" s="1"/>
  <c r="AA323" i="7"/>
  <c r="BA347" i="3"/>
  <c r="L592" i="3"/>
  <c r="M592" i="3" s="1"/>
  <c r="J593" i="3"/>
  <c r="AV348" i="3"/>
  <c r="AW348" i="3"/>
  <c r="AX348" i="3" s="1"/>
  <c r="AO318" i="3"/>
  <c r="AP318" i="3"/>
  <c r="AQ318" i="3" s="1"/>
  <c r="AB601" i="3"/>
  <c r="AC601" i="3" s="1"/>
  <c r="AA602" i="3"/>
  <c r="Y603" i="3"/>
  <c r="AG320" i="3"/>
  <c r="AH320" i="3" s="1"/>
  <c r="AF320" i="3"/>
  <c r="W331" i="3"/>
  <c r="S332" i="3" s="1"/>
  <c r="U331" i="3"/>
  <c r="AJ327" i="7" l="1"/>
  <c r="AM327" i="7" s="1"/>
  <c r="AK327" i="7"/>
  <c r="AH631" i="7"/>
  <c r="AI630" i="7"/>
  <c r="AE614" i="7"/>
  <c r="AG613" i="7"/>
  <c r="AD323" i="7"/>
  <c r="Z324" i="7"/>
  <c r="Y324" i="7"/>
  <c r="L593" i="3"/>
  <c r="M593" i="3" s="1"/>
  <c r="J594" i="3"/>
  <c r="AW349" i="3"/>
  <c r="AY348" i="3"/>
  <c r="AZ348" i="3"/>
  <c r="BA348" i="3" s="1"/>
  <c r="X331" i="3"/>
  <c r="AN319" i="3"/>
  <c r="AR318" i="3"/>
  <c r="AM319" i="3"/>
  <c r="AD321" i="3"/>
  <c r="AI320" i="3"/>
  <c r="AE321" i="3"/>
  <c r="AA603" i="3"/>
  <c r="Y604" i="3"/>
  <c r="AB602" i="3"/>
  <c r="AC602" i="3" s="1"/>
  <c r="T332" i="3"/>
  <c r="V332" i="3" s="1"/>
  <c r="AL327" i="7" l="1"/>
  <c r="AK328" i="7" s="1"/>
  <c r="AN327" i="7"/>
  <c r="AH632" i="7"/>
  <c r="AI631" i="7"/>
  <c r="AE615" i="7"/>
  <c r="AG614" i="7"/>
  <c r="AF321" i="3"/>
  <c r="AE322" i="3" s="1"/>
  <c r="AB324" i="7"/>
  <c r="AC324" i="7" s="1"/>
  <c r="AA324" i="7"/>
  <c r="Z325" i="7" s="1"/>
  <c r="L594" i="3"/>
  <c r="M594" i="3" s="1"/>
  <c r="J595" i="3"/>
  <c r="AV349" i="3"/>
  <c r="AO319" i="3"/>
  <c r="AP319" i="3"/>
  <c r="AQ319" i="3" s="1"/>
  <c r="W332" i="3"/>
  <c r="S333" i="3" s="1"/>
  <c r="AB603" i="3"/>
  <c r="AC603" i="3" s="1"/>
  <c r="U332" i="3"/>
  <c r="AG321" i="3"/>
  <c r="AH321" i="3" s="1"/>
  <c r="AA604" i="3"/>
  <c r="Y605" i="3"/>
  <c r="AJ328" i="7" l="1"/>
  <c r="AM328" i="7" s="1"/>
  <c r="AH633" i="7"/>
  <c r="AI632" i="7"/>
  <c r="AE616" i="7"/>
  <c r="AG615" i="7"/>
  <c r="AD324" i="7"/>
  <c r="Y325" i="7"/>
  <c r="X332" i="3"/>
  <c r="L595" i="3"/>
  <c r="M595" i="3" s="1"/>
  <c r="J596" i="3"/>
  <c r="AY349" i="3"/>
  <c r="AX349" i="3"/>
  <c r="AZ349" i="3"/>
  <c r="AN320" i="3"/>
  <c r="AR319" i="3"/>
  <c r="AM320" i="3"/>
  <c r="AD322" i="3"/>
  <c r="AA605" i="3"/>
  <c r="Y606" i="3"/>
  <c r="AB604" i="3"/>
  <c r="AC604" i="3" s="1"/>
  <c r="AI321" i="3"/>
  <c r="T333" i="3"/>
  <c r="V333" i="3" s="1"/>
  <c r="AL328" i="7" l="1"/>
  <c r="AN328" i="7"/>
  <c r="AH634" i="7"/>
  <c r="AI633" i="7"/>
  <c r="AE617" i="7"/>
  <c r="AG616" i="7"/>
  <c r="AB325" i="7"/>
  <c r="AC325" i="7" s="1"/>
  <c r="AA325" i="7"/>
  <c r="Z326" i="7" s="1"/>
  <c r="BA349" i="3"/>
  <c r="L596" i="3"/>
  <c r="M596" i="3" s="1"/>
  <c r="J597" i="3"/>
  <c r="AW350" i="3"/>
  <c r="AV350" i="3"/>
  <c r="AY350" i="3" s="1"/>
  <c r="AO320" i="3"/>
  <c r="AP320" i="3"/>
  <c r="AQ320" i="3" s="1"/>
  <c r="W333" i="3"/>
  <c r="S334" i="3" s="1"/>
  <c r="AB605" i="3"/>
  <c r="AC605" i="3" s="1"/>
  <c r="AA606" i="3"/>
  <c r="Y607" i="3"/>
  <c r="AG322" i="3"/>
  <c r="AH322" i="3" s="1"/>
  <c r="AF322" i="3"/>
  <c r="U333" i="3"/>
  <c r="AJ329" i="7" l="1"/>
  <c r="AM329" i="7" s="1"/>
  <c r="AK329" i="7"/>
  <c r="AL329" i="7"/>
  <c r="AH635" i="7"/>
  <c r="AI634" i="7"/>
  <c r="AE618" i="7"/>
  <c r="AG617" i="7"/>
  <c r="AD325" i="7"/>
  <c r="Y326" i="7"/>
  <c r="L597" i="3"/>
  <c r="M597" i="3" s="1"/>
  <c r="J598" i="3"/>
  <c r="AX350" i="3"/>
  <c r="AZ350" i="3"/>
  <c r="X333" i="3"/>
  <c r="AN321" i="3"/>
  <c r="AR320" i="3"/>
  <c r="AM321" i="3"/>
  <c r="AD323" i="3"/>
  <c r="AB606" i="3"/>
  <c r="AC606" i="3" s="1"/>
  <c r="Y608" i="3"/>
  <c r="AA607" i="3"/>
  <c r="T334" i="3"/>
  <c r="V334" i="3" s="1"/>
  <c r="AI322" i="3"/>
  <c r="AE323" i="3"/>
  <c r="AK330" i="7" l="1"/>
  <c r="AN329" i="7"/>
  <c r="AH636" i="7"/>
  <c r="AI635" i="7"/>
  <c r="AG618" i="7"/>
  <c r="AE619" i="7"/>
  <c r="AB326" i="7"/>
  <c r="AC326" i="7" s="1"/>
  <c r="AA326" i="7"/>
  <c r="BA350" i="3"/>
  <c r="L598" i="3"/>
  <c r="M598" i="3" s="1"/>
  <c r="J599" i="3"/>
  <c r="AV351" i="3"/>
  <c r="AW351" i="3"/>
  <c r="AF323" i="3"/>
  <c r="AE324" i="3" s="1"/>
  <c r="AO321" i="3"/>
  <c r="AP321" i="3"/>
  <c r="AQ321" i="3" s="1"/>
  <c r="U334" i="3"/>
  <c r="AB607" i="3"/>
  <c r="AC607" i="3" s="1"/>
  <c r="W334" i="3"/>
  <c r="S335" i="3" s="1"/>
  <c r="AG323" i="3"/>
  <c r="AH323" i="3" s="1"/>
  <c r="AA608" i="3"/>
  <c r="Y609" i="3"/>
  <c r="AJ330" i="7" l="1"/>
  <c r="AH637" i="7"/>
  <c r="AI636" i="7"/>
  <c r="AG619" i="7"/>
  <c r="AE620" i="7"/>
  <c r="AD326" i="7"/>
  <c r="Z327" i="7"/>
  <c r="Y327" i="7"/>
  <c r="AY351" i="3"/>
  <c r="L599" i="3"/>
  <c r="M599" i="3" s="1"/>
  <c r="J600" i="3"/>
  <c r="AX351" i="3"/>
  <c r="BA351" i="3" s="1"/>
  <c r="AZ351" i="3"/>
  <c r="T335" i="3"/>
  <c r="V335" i="3" s="1"/>
  <c r="X334" i="3"/>
  <c r="AN322" i="3"/>
  <c r="AR321" i="3"/>
  <c r="AM322" i="3"/>
  <c r="AD324" i="3"/>
  <c r="AA609" i="3"/>
  <c r="Y610" i="3"/>
  <c r="AB608" i="3"/>
  <c r="AC608" i="3" s="1"/>
  <c r="AI323" i="3"/>
  <c r="AA327" i="7" l="1"/>
  <c r="Z328" i="7" s="1"/>
  <c r="AM330" i="7"/>
  <c r="AL330" i="7"/>
  <c r="AN330" i="7"/>
  <c r="AH638" i="7"/>
  <c r="AI637" i="7"/>
  <c r="AE621" i="7"/>
  <c r="AG620" i="7"/>
  <c r="AB327" i="7"/>
  <c r="AC327" i="7" s="1"/>
  <c r="AD327" i="7" s="1"/>
  <c r="L600" i="3"/>
  <c r="M600" i="3" s="1"/>
  <c r="J601" i="3"/>
  <c r="AV352" i="3"/>
  <c r="AX352" i="3" s="1"/>
  <c r="AW352" i="3"/>
  <c r="AO322" i="3"/>
  <c r="AP322" i="3"/>
  <c r="AQ322" i="3" s="1"/>
  <c r="AG324" i="3"/>
  <c r="AH324" i="3" s="1"/>
  <c r="AF324" i="3"/>
  <c r="AB609" i="3"/>
  <c r="AC609" i="3" s="1"/>
  <c r="AA610" i="3"/>
  <c r="Y611" i="3"/>
  <c r="W335" i="3"/>
  <c r="S336" i="3" s="1"/>
  <c r="U335" i="3"/>
  <c r="AK331" i="7" l="1"/>
  <c r="AJ331" i="7"/>
  <c r="AM331" i="7" s="1"/>
  <c r="AH639" i="7"/>
  <c r="AI638" i="7"/>
  <c r="AE622" i="7"/>
  <c r="AG621" i="7"/>
  <c r="Y328" i="7"/>
  <c r="X335" i="3"/>
  <c r="L601" i="3"/>
  <c r="M601" i="3" s="1"/>
  <c r="J602" i="3"/>
  <c r="AW353" i="3"/>
  <c r="AY352" i="3"/>
  <c r="AZ352" i="3" s="1"/>
  <c r="BA352" i="3" s="1"/>
  <c r="AN323" i="3"/>
  <c r="AR322" i="3"/>
  <c r="AM323" i="3"/>
  <c r="AI324" i="3"/>
  <c r="AE325" i="3"/>
  <c r="AD325" i="3"/>
  <c r="T336" i="3"/>
  <c r="V336" i="3" s="1"/>
  <c r="AA611" i="3"/>
  <c r="Y612" i="3"/>
  <c r="AB610" i="3"/>
  <c r="AC610" i="3" s="1"/>
  <c r="AL331" i="7" l="1"/>
  <c r="AN331" i="7"/>
  <c r="AH640" i="7"/>
  <c r="AI639" i="7"/>
  <c r="AE623" i="7"/>
  <c r="AG622" i="7"/>
  <c r="AB328" i="7"/>
  <c r="AC328" i="7" s="1"/>
  <c r="AA328" i="7"/>
  <c r="L602" i="3"/>
  <c r="M602" i="3" s="1"/>
  <c r="J603" i="3"/>
  <c r="AV353" i="3"/>
  <c r="AO323" i="3"/>
  <c r="AP323" i="3"/>
  <c r="AQ323" i="3" s="1"/>
  <c r="AF325" i="3"/>
  <c r="AE326" i="3" s="1"/>
  <c r="W336" i="3"/>
  <c r="S337" i="3" s="1"/>
  <c r="AA612" i="3"/>
  <c r="Y613" i="3"/>
  <c r="AB611" i="3"/>
  <c r="AC611" i="3" s="1"/>
  <c r="U336" i="3"/>
  <c r="AG325" i="3"/>
  <c r="AH325" i="3" s="1"/>
  <c r="AJ332" i="7" l="1"/>
  <c r="AM332" i="7" s="1"/>
  <c r="AK332" i="7"/>
  <c r="AH641" i="7"/>
  <c r="AI640" i="7"/>
  <c r="AE624" i="7"/>
  <c r="AG623" i="7"/>
  <c r="AD328" i="7"/>
  <c r="Z329" i="7"/>
  <c r="Y329" i="7"/>
  <c r="L603" i="3"/>
  <c r="M603" i="3" s="1"/>
  <c r="J604" i="3"/>
  <c r="AY353" i="3"/>
  <c r="AX353" i="3"/>
  <c r="AZ353" i="3"/>
  <c r="X336" i="3"/>
  <c r="AN324" i="3"/>
  <c r="AR323" i="3"/>
  <c r="AM324" i="3"/>
  <c r="AD326" i="3"/>
  <c r="AB612" i="3"/>
  <c r="AC612" i="3" s="1"/>
  <c r="T337" i="3"/>
  <c r="V337" i="3" s="1"/>
  <c r="AA613" i="3"/>
  <c r="Y614" i="3"/>
  <c r="AI325" i="3"/>
  <c r="AB329" i="7" l="1"/>
  <c r="AL332" i="7"/>
  <c r="AN332" i="7"/>
  <c r="AH642" i="7"/>
  <c r="AI641" i="7"/>
  <c r="AE625" i="7"/>
  <c r="AG624" i="7"/>
  <c r="AC329" i="7"/>
  <c r="AA329" i="7"/>
  <c r="BA353" i="3"/>
  <c r="L604" i="3"/>
  <c r="M604" i="3" s="1"/>
  <c r="J605" i="3"/>
  <c r="AV354" i="3"/>
  <c r="AW354" i="3"/>
  <c r="AX354" i="3"/>
  <c r="AO324" i="3"/>
  <c r="AP324" i="3"/>
  <c r="AQ324" i="3" s="1"/>
  <c r="W337" i="3"/>
  <c r="S338" i="3" s="1"/>
  <c r="AB613" i="3"/>
  <c r="AC613" i="3" s="1"/>
  <c r="AG326" i="3"/>
  <c r="AH326" i="3" s="1"/>
  <c r="AF326" i="3"/>
  <c r="AA614" i="3"/>
  <c r="Y615" i="3"/>
  <c r="U337" i="3"/>
  <c r="AJ333" i="7" l="1"/>
  <c r="AM333" i="7" s="1"/>
  <c r="AK333" i="7"/>
  <c r="AL333" i="7"/>
  <c r="AK334" i="7" s="1"/>
  <c r="AH643" i="7"/>
  <c r="AI642" i="7"/>
  <c r="AE626" i="7"/>
  <c r="AG625" i="7"/>
  <c r="AD329" i="7"/>
  <c r="Z330" i="7"/>
  <c r="Y330" i="7"/>
  <c r="L605" i="3"/>
  <c r="M605" i="3" s="1"/>
  <c r="J606" i="3"/>
  <c r="AW355" i="3"/>
  <c r="AY354" i="3"/>
  <c r="AZ354" i="3" s="1"/>
  <c r="BA354" i="3" s="1"/>
  <c r="X337" i="3"/>
  <c r="AN325" i="3"/>
  <c r="AR324" i="3"/>
  <c r="AM325" i="3"/>
  <c r="AD327" i="3"/>
  <c r="AB614" i="3"/>
  <c r="AC614" i="3" s="1"/>
  <c r="AA615" i="3"/>
  <c r="Y616" i="3"/>
  <c r="AI326" i="3"/>
  <c r="AE327" i="3"/>
  <c r="T338" i="3"/>
  <c r="V338" i="3" s="1"/>
  <c r="AN333" i="7" l="1"/>
  <c r="AH644" i="7"/>
  <c r="AI643" i="7"/>
  <c r="AE627" i="7"/>
  <c r="AG626" i="7"/>
  <c r="AB330" i="7"/>
  <c r="AC330" i="7" s="1"/>
  <c r="AA330" i="7"/>
  <c r="L606" i="3"/>
  <c r="M606" i="3" s="1"/>
  <c r="J607" i="3"/>
  <c r="AV355" i="3"/>
  <c r="AF327" i="3"/>
  <c r="AE328" i="3" s="1"/>
  <c r="AO325" i="3"/>
  <c r="AP325" i="3"/>
  <c r="AQ325" i="3" s="1"/>
  <c r="W338" i="3"/>
  <c r="S339" i="3" s="1"/>
  <c r="AA616" i="3"/>
  <c r="Y617" i="3"/>
  <c r="AB615" i="3"/>
  <c r="AC615" i="3" s="1"/>
  <c r="U338" i="3"/>
  <c r="AG327" i="3"/>
  <c r="AH327" i="3" s="1"/>
  <c r="AJ334" i="7" l="1"/>
  <c r="AH645" i="7"/>
  <c r="AI644" i="7"/>
  <c r="AE628" i="7"/>
  <c r="AG627" i="7"/>
  <c r="AD330" i="7"/>
  <c r="Z331" i="7"/>
  <c r="Y331" i="7"/>
  <c r="L607" i="3"/>
  <c r="M607" i="3" s="1"/>
  <c r="J608" i="3"/>
  <c r="AY355" i="3"/>
  <c r="AX355" i="3"/>
  <c r="AZ355" i="3"/>
  <c r="X338" i="3"/>
  <c r="AN326" i="3"/>
  <c r="AR325" i="3"/>
  <c r="AM326" i="3"/>
  <c r="AB616" i="3"/>
  <c r="AC616" i="3" s="1"/>
  <c r="AD328" i="3"/>
  <c r="T339" i="3"/>
  <c r="V339" i="3" s="1"/>
  <c r="AA617" i="3"/>
  <c r="Y618" i="3"/>
  <c r="AI327" i="3"/>
  <c r="AM334" i="7" l="1"/>
  <c r="AL334" i="7"/>
  <c r="AN334" i="7"/>
  <c r="AH646" i="7"/>
  <c r="AI645" i="7"/>
  <c r="AE629" i="7"/>
  <c r="AG628" i="7"/>
  <c r="AA331" i="7"/>
  <c r="Z332" i="7" s="1"/>
  <c r="AB331" i="7"/>
  <c r="AC331" i="7" s="1"/>
  <c r="BA355" i="3"/>
  <c r="L608" i="3"/>
  <c r="M608" i="3" s="1"/>
  <c r="J609" i="3"/>
  <c r="AW356" i="3"/>
  <c r="AV356" i="3"/>
  <c r="AY356" i="3" s="1"/>
  <c r="AO326" i="3"/>
  <c r="AP326" i="3"/>
  <c r="AQ326" i="3" s="1"/>
  <c r="U339" i="3"/>
  <c r="T340" i="3" s="1"/>
  <c r="AG328" i="3"/>
  <c r="AH328" i="3" s="1"/>
  <c r="AF328" i="3"/>
  <c r="AA618" i="3"/>
  <c r="Y619" i="3"/>
  <c r="AB617" i="3"/>
  <c r="AC617" i="3" s="1"/>
  <c r="W339" i="3"/>
  <c r="S340" i="3" s="1"/>
  <c r="AD331" i="7" l="1"/>
  <c r="AK335" i="7"/>
  <c r="AJ335" i="7"/>
  <c r="AM335" i="7" s="1"/>
  <c r="AH647" i="7"/>
  <c r="AI646" i="7"/>
  <c r="AE630" i="7"/>
  <c r="AG629" i="7"/>
  <c r="Y332" i="7"/>
  <c r="L609" i="3"/>
  <c r="M609" i="3" s="1"/>
  <c r="J610" i="3"/>
  <c r="AZ356" i="3"/>
  <c r="AX356" i="3"/>
  <c r="BA356" i="3" s="1"/>
  <c r="X339" i="3"/>
  <c r="V340" i="3"/>
  <c r="AN327" i="3"/>
  <c r="AR326" i="3"/>
  <c r="AM327" i="3"/>
  <c r="AD329" i="3"/>
  <c r="AI328" i="3"/>
  <c r="AE329" i="3"/>
  <c r="AA619" i="3"/>
  <c r="Y620" i="3"/>
  <c r="AB618" i="3"/>
  <c r="AC618" i="3" s="1"/>
  <c r="AL335" i="7" l="1"/>
  <c r="AN335" i="7"/>
  <c r="AH648" i="7"/>
  <c r="AI647" i="7"/>
  <c r="AE631" i="7"/>
  <c r="AG630" i="7"/>
  <c r="AB332" i="7"/>
  <c r="AC332" i="7" s="1"/>
  <c r="AA332" i="7"/>
  <c r="L610" i="3"/>
  <c r="M610" i="3" s="1"/>
  <c r="J611" i="3"/>
  <c r="AW357" i="3"/>
  <c r="AV357" i="3"/>
  <c r="AY357" i="3" s="1"/>
  <c r="AO327" i="3"/>
  <c r="AP327" i="3"/>
  <c r="AQ327" i="3" s="1"/>
  <c r="AG329" i="3"/>
  <c r="AH329" i="3" s="1"/>
  <c r="W340" i="3"/>
  <c r="S341" i="3" s="1"/>
  <c r="U340" i="3"/>
  <c r="AA620" i="3"/>
  <c r="Y621" i="3"/>
  <c r="AB619" i="3"/>
  <c r="AC619" i="3" s="1"/>
  <c r="AF329" i="3"/>
  <c r="AJ336" i="7" l="1"/>
  <c r="AM336" i="7" s="1"/>
  <c r="AK336" i="7"/>
  <c r="AH649" i="7"/>
  <c r="AI648" i="7"/>
  <c r="AE632" i="7"/>
  <c r="AG631" i="7"/>
  <c r="AD332" i="7"/>
  <c r="Z333" i="7"/>
  <c r="Y333" i="7"/>
  <c r="X340" i="3"/>
  <c r="L611" i="3"/>
  <c r="M611" i="3" s="1"/>
  <c r="J612" i="3"/>
  <c r="AX357" i="3"/>
  <c r="BA357" i="3" s="1"/>
  <c r="AZ357" i="3"/>
  <c r="AN328" i="3"/>
  <c r="AR327" i="3"/>
  <c r="AM328" i="3"/>
  <c r="AA621" i="3"/>
  <c r="Y622" i="3"/>
  <c r="AB620" i="3"/>
  <c r="AC620" i="3" s="1"/>
  <c r="AD330" i="3"/>
  <c r="T341" i="3"/>
  <c r="V341" i="3" s="1"/>
  <c r="AI329" i="3"/>
  <c r="AE330" i="3"/>
  <c r="AL336" i="7" l="1"/>
  <c r="AN336" i="7"/>
  <c r="AH650" i="7"/>
  <c r="AI649" i="7"/>
  <c r="AE633" i="7"/>
  <c r="AG632" i="7"/>
  <c r="AB333" i="7"/>
  <c r="AC333" i="7"/>
  <c r="AA333" i="7"/>
  <c r="L612" i="3"/>
  <c r="M612" i="3" s="1"/>
  <c r="J613" i="3"/>
  <c r="AV358" i="3"/>
  <c r="AW358" i="3"/>
  <c r="U341" i="3"/>
  <c r="T342" i="3" s="1"/>
  <c r="AO328" i="3"/>
  <c r="AP328" i="3"/>
  <c r="AQ328" i="3" s="1"/>
  <c r="AF330" i="3"/>
  <c r="AE331" i="3" s="1"/>
  <c r="AA622" i="3"/>
  <c r="Y623" i="3"/>
  <c r="AB621" i="3"/>
  <c r="AC621" i="3" s="1"/>
  <c r="AG330" i="3"/>
  <c r="AH330" i="3" s="1"/>
  <c r="W341" i="3"/>
  <c r="S342" i="3" s="1"/>
  <c r="AJ337" i="7" l="1"/>
  <c r="AM337" i="7" s="1"/>
  <c r="AK337" i="7"/>
  <c r="AH651" i="7"/>
  <c r="AI650" i="7"/>
  <c r="AE634" i="7"/>
  <c r="AG633" i="7"/>
  <c r="AD333" i="7"/>
  <c r="Z334" i="7"/>
  <c r="Y334" i="7"/>
  <c r="AY358" i="3"/>
  <c r="L613" i="3"/>
  <c r="M613" i="3" s="1"/>
  <c r="J614" i="3"/>
  <c r="AX358" i="3"/>
  <c r="BA358" i="3" s="1"/>
  <c r="AZ358" i="3"/>
  <c r="X341" i="3"/>
  <c r="V342" i="3"/>
  <c r="AN329" i="3"/>
  <c r="AR328" i="3"/>
  <c r="AM329" i="3"/>
  <c r="AD331" i="3"/>
  <c r="AI330" i="3"/>
  <c r="AA623" i="3"/>
  <c r="Y624" i="3"/>
  <c r="AB622" i="3"/>
  <c r="AC622" i="3" s="1"/>
  <c r="AL337" i="7" l="1"/>
  <c r="AK338" i="7" s="1"/>
  <c r="AN337" i="7"/>
  <c r="AH652" i="7"/>
  <c r="AI651" i="7"/>
  <c r="AE635" i="7"/>
  <c r="AG634" i="7"/>
  <c r="AB334" i="7"/>
  <c r="AC334" i="7" s="1"/>
  <c r="AA334" i="7"/>
  <c r="L614" i="3"/>
  <c r="M614" i="3" s="1"/>
  <c r="J615" i="3"/>
  <c r="AV359" i="3"/>
  <c r="AW359" i="3"/>
  <c r="AO329" i="3"/>
  <c r="AP329" i="3"/>
  <c r="AQ329" i="3" s="1"/>
  <c r="AG331" i="3"/>
  <c r="AH331" i="3" s="1"/>
  <c r="AF331" i="3"/>
  <c r="AA624" i="3"/>
  <c r="Y625" i="3"/>
  <c r="AB623" i="3"/>
  <c r="AC623" i="3" s="1"/>
  <c r="W342" i="3"/>
  <c r="S343" i="3" s="1"/>
  <c r="U342" i="3"/>
  <c r="AJ338" i="7" l="1"/>
  <c r="AM338" i="7" s="1"/>
  <c r="AH653" i="7"/>
  <c r="AI652" i="7"/>
  <c r="AE636" i="7"/>
  <c r="AG635" i="7"/>
  <c r="AD334" i="7"/>
  <c r="Z335" i="7"/>
  <c r="Y335" i="7"/>
  <c r="X342" i="3"/>
  <c r="AY359" i="3"/>
  <c r="L615" i="3"/>
  <c r="M615" i="3" s="1"/>
  <c r="J616" i="3"/>
  <c r="AX359" i="3"/>
  <c r="AZ359" i="3"/>
  <c r="AN330" i="3"/>
  <c r="AR329" i="3"/>
  <c r="AM330" i="3"/>
  <c r="AA625" i="3"/>
  <c r="Y626" i="3"/>
  <c r="AB624" i="3"/>
  <c r="AC624" i="3" s="1"/>
  <c r="AI331" i="3"/>
  <c r="AE332" i="3"/>
  <c r="T343" i="3"/>
  <c r="V343" i="3" s="1"/>
  <c r="AD332" i="3"/>
  <c r="AL338" i="7" l="1"/>
  <c r="AN338" i="7"/>
  <c r="AH654" i="7"/>
  <c r="AI653" i="7"/>
  <c r="AE637" i="7"/>
  <c r="AG636" i="7"/>
  <c r="AB335" i="7"/>
  <c r="AC335" i="7" s="1"/>
  <c r="AA335" i="7"/>
  <c r="BA359" i="3"/>
  <c r="L616" i="3"/>
  <c r="M616" i="3" s="1"/>
  <c r="J617" i="3"/>
  <c r="AV360" i="3"/>
  <c r="AW360" i="3"/>
  <c r="AX360" i="3" s="1"/>
  <c r="AG332" i="3"/>
  <c r="AH332" i="3" s="1"/>
  <c r="AO330" i="3"/>
  <c r="AP330" i="3"/>
  <c r="AQ330" i="3" s="1"/>
  <c r="W343" i="3"/>
  <c r="S344" i="3" s="1"/>
  <c r="AA626" i="3"/>
  <c r="Y627" i="3"/>
  <c r="AF332" i="3"/>
  <c r="U343" i="3"/>
  <c r="AB625" i="3"/>
  <c r="AC625" i="3" s="1"/>
  <c r="AJ339" i="7" l="1"/>
  <c r="AM339" i="7" s="1"/>
  <c r="AK339" i="7"/>
  <c r="AL339" i="7"/>
  <c r="AH655" i="7"/>
  <c r="AI654" i="7"/>
  <c r="AE638" i="7"/>
  <c r="AG637" i="7"/>
  <c r="AD335" i="7"/>
  <c r="Z336" i="7"/>
  <c r="Y336" i="7"/>
  <c r="AY360" i="3"/>
  <c r="L617" i="3"/>
  <c r="M617" i="3" s="1"/>
  <c r="J618" i="3"/>
  <c r="AW361" i="3"/>
  <c r="AZ360" i="3"/>
  <c r="BA360" i="3" s="1"/>
  <c r="X343" i="3"/>
  <c r="AN331" i="3"/>
  <c r="AR330" i="3"/>
  <c r="AM331" i="3"/>
  <c r="AD333" i="3"/>
  <c r="AI332" i="3"/>
  <c r="AE333" i="3"/>
  <c r="AA627" i="3"/>
  <c r="Y628" i="3"/>
  <c r="AB626" i="3"/>
  <c r="AC626" i="3" s="1"/>
  <c r="T344" i="3"/>
  <c r="V344" i="3" s="1"/>
  <c r="AK340" i="7" l="1"/>
  <c r="AN339" i="7"/>
  <c r="AH656" i="7"/>
  <c r="AI655" i="7"/>
  <c r="AE639" i="7"/>
  <c r="AG638" i="7"/>
  <c r="AF333" i="3"/>
  <c r="AE334" i="3" s="1"/>
  <c r="AB336" i="7"/>
  <c r="AC336" i="7" s="1"/>
  <c r="AA336" i="7"/>
  <c r="L618" i="3"/>
  <c r="M618" i="3" s="1"/>
  <c r="J619" i="3"/>
  <c r="AV361" i="3"/>
  <c r="AO331" i="3"/>
  <c r="AP331" i="3"/>
  <c r="AQ331" i="3" s="1"/>
  <c r="U344" i="3"/>
  <c r="T345" i="3" s="1"/>
  <c r="W344" i="3"/>
  <c r="AG333" i="3"/>
  <c r="AH333" i="3" s="1"/>
  <c r="AA628" i="3"/>
  <c r="Y629" i="3"/>
  <c r="AB627" i="3"/>
  <c r="AC627" i="3" s="1"/>
  <c r="AJ340" i="7" l="1"/>
  <c r="AH657" i="7"/>
  <c r="AI656" i="7"/>
  <c r="AE640" i="7"/>
  <c r="AG639" i="7"/>
  <c r="AD336" i="7"/>
  <c r="Z337" i="7"/>
  <c r="Y337" i="7"/>
  <c r="L619" i="3"/>
  <c r="M619" i="3" s="1"/>
  <c r="J620" i="3"/>
  <c r="AY361" i="3"/>
  <c r="AX361" i="3"/>
  <c r="BA361" i="3" s="1"/>
  <c r="AZ361" i="3"/>
  <c r="X344" i="3"/>
  <c r="S345" i="3"/>
  <c r="V345" i="3" s="1"/>
  <c r="AN332" i="3"/>
  <c r="AR331" i="3"/>
  <c r="AM332" i="3"/>
  <c r="AA629" i="3"/>
  <c r="Y630" i="3"/>
  <c r="AB628" i="3"/>
  <c r="AC628" i="3" s="1"/>
  <c r="AD334" i="3"/>
  <c r="AI333" i="3"/>
  <c r="AM340" i="7" l="1"/>
  <c r="AL340" i="7"/>
  <c r="AN340" i="7"/>
  <c r="AH658" i="7"/>
  <c r="AI657" i="7"/>
  <c r="AE641" i="7"/>
  <c r="AG640" i="7"/>
  <c r="AB337" i="7"/>
  <c r="AC337" i="7" s="1"/>
  <c r="AA337" i="7"/>
  <c r="L620" i="3"/>
  <c r="M620" i="3" s="1"/>
  <c r="J621" i="3"/>
  <c r="AW362" i="3"/>
  <c r="AV362" i="3"/>
  <c r="AY362" i="3" s="1"/>
  <c r="AO332" i="3"/>
  <c r="AP332" i="3"/>
  <c r="AQ332" i="3" s="1"/>
  <c r="W345" i="3"/>
  <c r="S346" i="3" s="1"/>
  <c r="U345" i="3"/>
  <c r="AA630" i="3"/>
  <c r="Y631" i="3"/>
  <c r="AB629" i="3"/>
  <c r="AC629" i="3" s="1"/>
  <c r="AG334" i="3"/>
  <c r="AH334" i="3" s="1"/>
  <c r="AF334" i="3"/>
  <c r="AK341" i="7" l="1"/>
  <c r="AJ341" i="7"/>
  <c r="AM341" i="7" s="1"/>
  <c r="AH659" i="7"/>
  <c r="AI658" i="7"/>
  <c r="AG641" i="7"/>
  <c r="AE642" i="7"/>
  <c r="AD337" i="7"/>
  <c r="Z338" i="7"/>
  <c r="Y338" i="7"/>
  <c r="X345" i="3"/>
  <c r="L621" i="3"/>
  <c r="M621" i="3" s="1"/>
  <c r="J622" i="3"/>
  <c r="AX362" i="3"/>
  <c r="BA362" i="3" s="1"/>
  <c r="AZ362" i="3"/>
  <c r="AN333" i="3"/>
  <c r="AR332" i="3"/>
  <c r="AM333" i="3"/>
  <c r="AA631" i="3"/>
  <c r="Y632" i="3"/>
  <c r="AD335" i="3"/>
  <c r="AI334" i="3"/>
  <c r="AE335" i="3"/>
  <c r="AB630" i="3"/>
  <c r="AC630" i="3" s="1"/>
  <c r="T346" i="3"/>
  <c r="V346" i="3" s="1"/>
  <c r="AL341" i="7" l="1"/>
  <c r="AN341" i="7"/>
  <c r="AH660" i="7"/>
  <c r="AI659" i="7"/>
  <c r="AE643" i="7"/>
  <c r="AG642" i="7"/>
  <c r="AB338" i="7"/>
  <c r="AC338" i="7" s="1"/>
  <c r="AA338" i="7"/>
  <c r="L622" i="3"/>
  <c r="M622" i="3" s="1"/>
  <c r="J623" i="3"/>
  <c r="AV363" i="3"/>
  <c r="AW363" i="3"/>
  <c r="U346" i="3"/>
  <c r="T347" i="3" s="1"/>
  <c r="AO333" i="3"/>
  <c r="AP333" i="3"/>
  <c r="AQ333" i="3" s="1"/>
  <c r="AG335" i="3"/>
  <c r="AH335" i="3" s="1"/>
  <c r="AF335" i="3"/>
  <c r="AE336" i="3" s="1"/>
  <c r="AA632" i="3"/>
  <c r="Y633" i="3"/>
  <c r="AB631" i="3"/>
  <c r="AC631" i="3" s="1"/>
  <c r="W346" i="3"/>
  <c r="S347" i="3" s="1"/>
  <c r="AJ342" i="7" l="1"/>
  <c r="AM342" i="7" s="1"/>
  <c r="AK342" i="7"/>
  <c r="AL342" i="7"/>
  <c r="AK343" i="7" s="1"/>
  <c r="AH661" i="7"/>
  <c r="AI660" i="7"/>
  <c r="AE644" i="7"/>
  <c r="AG643" i="7"/>
  <c r="AD338" i="7"/>
  <c r="Z339" i="7"/>
  <c r="Y339" i="7"/>
  <c r="AY363" i="3"/>
  <c r="L623" i="3"/>
  <c r="M623" i="3" s="1"/>
  <c r="J624" i="3"/>
  <c r="AX363" i="3"/>
  <c r="AZ363" i="3"/>
  <c r="X346" i="3"/>
  <c r="V347" i="3"/>
  <c r="AI335" i="3"/>
  <c r="AN334" i="3"/>
  <c r="AR333" i="3"/>
  <c r="AM334" i="3"/>
  <c r="AA633" i="3"/>
  <c r="Y634" i="3"/>
  <c r="AD336" i="3"/>
  <c r="AB632" i="3"/>
  <c r="AC632" i="3" s="1"/>
  <c r="AN342" i="7" l="1"/>
  <c r="AH662" i="7"/>
  <c r="AI661" i="7"/>
  <c r="AE645" i="7"/>
  <c r="AG644" i="7"/>
  <c r="AB339" i="7"/>
  <c r="AC339" i="7" s="1"/>
  <c r="AA339" i="7"/>
  <c r="BA363" i="3"/>
  <c r="L624" i="3"/>
  <c r="M624" i="3" s="1"/>
  <c r="J625" i="3"/>
  <c r="AV364" i="3"/>
  <c r="AW364" i="3"/>
  <c r="AO334" i="3"/>
  <c r="AP334" i="3"/>
  <c r="AQ334" i="3" s="1"/>
  <c r="AA634" i="3"/>
  <c r="Y635" i="3"/>
  <c r="AB633" i="3"/>
  <c r="AC633" i="3" s="1"/>
  <c r="AG336" i="3"/>
  <c r="AH336" i="3" s="1"/>
  <c r="AF336" i="3"/>
  <c r="W347" i="3"/>
  <c r="S348" i="3" s="1"/>
  <c r="U347" i="3"/>
  <c r="AJ343" i="7" l="1"/>
  <c r="AH663" i="7"/>
  <c r="AI662" i="7"/>
  <c r="AE646" i="7"/>
  <c r="AG645" i="7"/>
  <c r="AD339" i="7"/>
  <c r="Z340" i="7"/>
  <c r="Y340" i="7"/>
  <c r="AY364" i="3"/>
  <c r="L625" i="3"/>
  <c r="M625" i="3" s="1"/>
  <c r="J626" i="3"/>
  <c r="AX364" i="3"/>
  <c r="AZ364" i="3"/>
  <c r="X347" i="3"/>
  <c r="AN335" i="3"/>
  <c r="AR334" i="3"/>
  <c r="AM335" i="3"/>
  <c r="AD337" i="3"/>
  <c r="AB634" i="3"/>
  <c r="AC634" i="3" s="1"/>
  <c r="AI336" i="3"/>
  <c r="AE337" i="3"/>
  <c r="AA635" i="3"/>
  <c r="Y636" i="3"/>
  <c r="T348" i="3"/>
  <c r="V348" i="3" s="1"/>
  <c r="AM343" i="7" l="1"/>
  <c r="AL343" i="7"/>
  <c r="AN343" i="7"/>
  <c r="AH664" i="7"/>
  <c r="AI663" i="7"/>
  <c r="AE647" i="7"/>
  <c r="AG646" i="7"/>
  <c r="AF337" i="3"/>
  <c r="AE338" i="3" s="1"/>
  <c r="AB340" i="7"/>
  <c r="AC340" i="7" s="1"/>
  <c r="AA340" i="7"/>
  <c r="BA364" i="3"/>
  <c r="L626" i="3"/>
  <c r="M626" i="3" s="1"/>
  <c r="J627" i="3"/>
  <c r="AV365" i="3"/>
  <c r="AW365" i="3"/>
  <c r="AX365" i="3" s="1"/>
  <c r="AO335" i="3"/>
  <c r="AP335" i="3"/>
  <c r="AQ335" i="3" s="1"/>
  <c r="AG337" i="3"/>
  <c r="AH337" i="3" s="1"/>
  <c r="AI337" i="3" s="1"/>
  <c r="W348" i="3"/>
  <c r="S349" i="3" s="1"/>
  <c r="U348" i="3"/>
  <c r="AA636" i="3"/>
  <c r="Y637" i="3"/>
  <c r="AB635" i="3"/>
  <c r="AC635" i="3" s="1"/>
  <c r="AK344" i="7" l="1"/>
  <c r="AJ344" i="7"/>
  <c r="AM344" i="7" s="1"/>
  <c r="AH665" i="7"/>
  <c r="AI664" i="7"/>
  <c r="AE648" i="7"/>
  <c r="AG647" i="7"/>
  <c r="AD340" i="7"/>
  <c r="Z341" i="7"/>
  <c r="Y341" i="7"/>
  <c r="X348" i="3"/>
  <c r="L627" i="3"/>
  <c r="M627" i="3" s="1"/>
  <c r="J628" i="3"/>
  <c r="AW366" i="3"/>
  <c r="AY365" i="3"/>
  <c r="AZ365" i="3" s="1"/>
  <c r="BA365" i="3" s="1"/>
  <c r="AN336" i="3"/>
  <c r="AR335" i="3"/>
  <c r="AM336" i="3"/>
  <c r="AB636" i="3"/>
  <c r="AC636" i="3" s="1"/>
  <c r="T349" i="3"/>
  <c r="V349" i="3" s="1"/>
  <c r="AD338" i="3"/>
  <c r="AA637" i="3"/>
  <c r="Y638" i="3"/>
  <c r="AL344" i="7" l="1"/>
  <c r="AN344" i="7"/>
  <c r="AH666" i="7"/>
  <c r="AI665" i="7"/>
  <c r="AE649" i="7"/>
  <c r="AG648" i="7"/>
  <c r="AB341" i="7"/>
  <c r="AC341" i="7" s="1"/>
  <c r="AA341" i="7"/>
  <c r="L628" i="3"/>
  <c r="M628" i="3" s="1"/>
  <c r="J629" i="3"/>
  <c r="AV366" i="3"/>
  <c r="AO336" i="3"/>
  <c r="AP336" i="3"/>
  <c r="AQ336" i="3" s="1"/>
  <c r="U349" i="3"/>
  <c r="T350" i="3" s="1"/>
  <c r="W349" i="3"/>
  <c r="S350" i="3" s="1"/>
  <c r="AG338" i="3"/>
  <c r="AH338" i="3" s="1"/>
  <c r="AF338" i="3"/>
  <c r="AA638" i="3"/>
  <c r="Y639" i="3"/>
  <c r="AB637" i="3"/>
  <c r="AC637" i="3" s="1"/>
  <c r="AJ345" i="7" l="1"/>
  <c r="AM345" i="7" s="1"/>
  <c r="AK345" i="7"/>
  <c r="AL345" i="7"/>
  <c r="AH667" i="7"/>
  <c r="AI666" i="7"/>
  <c r="AE650" i="7"/>
  <c r="AG649" i="7"/>
  <c r="AD341" i="7"/>
  <c r="Z342" i="7"/>
  <c r="Y342" i="7"/>
  <c r="L629" i="3"/>
  <c r="M629" i="3" s="1"/>
  <c r="J630" i="3"/>
  <c r="AY366" i="3"/>
  <c r="AX366" i="3"/>
  <c r="AZ366" i="3"/>
  <c r="V350" i="3"/>
  <c r="W350" i="3" s="1"/>
  <c r="S351" i="3" s="1"/>
  <c r="X349" i="3"/>
  <c r="AN337" i="3"/>
  <c r="AR336" i="3"/>
  <c r="AM337" i="3"/>
  <c r="AI338" i="3"/>
  <c r="AE339" i="3"/>
  <c r="AB638" i="3"/>
  <c r="AC638" i="3" s="1"/>
  <c r="AD339" i="3"/>
  <c r="Y640" i="3"/>
  <c r="AA639" i="3"/>
  <c r="U350" i="3"/>
  <c r="AK346" i="7" l="1"/>
  <c r="AN345" i="7"/>
  <c r="AH668" i="7"/>
  <c r="AI667" i="7"/>
  <c r="AE651" i="7"/>
  <c r="AG650" i="7"/>
  <c r="AB342" i="7"/>
  <c r="AC342" i="7" s="1"/>
  <c r="AA342" i="7"/>
  <c r="BA366" i="3"/>
  <c r="L630" i="3"/>
  <c r="M630" i="3" s="1"/>
  <c r="J631" i="3"/>
  <c r="X350" i="3"/>
  <c r="AW367" i="3"/>
  <c r="AV367" i="3"/>
  <c r="AY367" i="3" s="1"/>
  <c r="AO337" i="3"/>
  <c r="AP337" i="3"/>
  <c r="AQ337" i="3" s="1"/>
  <c r="AF339" i="3"/>
  <c r="AE340" i="3" s="1"/>
  <c r="T351" i="3"/>
  <c r="V351" i="3" s="1"/>
  <c r="Y641" i="3"/>
  <c r="AA640" i="3"/>
  <c r="AB639" i="3"/>
  <c r="AC639" i="3" s="1"/>
  <c r="AG339" i="3"/>
  <c r="AH339" i="3" s="1"/>
  <c r="AJ346" i="7" l="1"/>
  <c r="AH669" i="7"/>
  <c r="AI668" i="7"/>
  <c r="AE652" i="7"/>
  <c r="AG651" i="7"/>
  <c r="AD342" i="7"/>
  <c r="Z343" i="7"/>
  <c r="Y343" i="7"/>
  <c r="L631" i="3"/>
  <c r="M631" i="3" s="1"/>
  <c r="J632" i="3"/>
  <c r="AX367" i="3"/>
  <c r="BA367" i="3" s="1"/>
  <c r="AZ367" i="3"/>
  <c r="AN338" i="3"/>
  <c r="AR337" i="3"/>
  <c r="AM338" i="3"/>
  <c r="AD340" i="3"/>
  <c r="U351" i="3"/>
  <c r="W351" i="3"/>
  <c r="S352" i="3" s="1"/>
  <c r="AI339" i="3"/>
  <c r="AB640" i="3"/>
  <c r="AC640" i="3" s="1"/>
  <c r="AA641" i="3"/>
  <c r="Y642" i="3"/>
  <c r="AM346" i="7" l="1"/>
  <c r="AL346" i="7"/>
  <c r="AK347" i="7" s="1"/>
  <c r="AN346" i="7"/>
  <c r="AH670" i="7"/>
  <c r="AI669" i="7"/>
  <c r="AE653" i="7"/>
  <c r="AG652" i="7"/>
  <c r="AB343" i="7"/>
  <c r="AC343" i="7" s="1"/>
  <c r="AA343" i="7"/>
  <c r="L632" i="3"/>
  <c r="M632" i="3" s="1"/>
  <c r="J633" i="3"/>
  <c r="AV368" i="3"/>
  <c r="AW368" i="3"/>
  <c r="X351" i="3"/>
  <c r="AO338" i="3"/>
  <c r="AP338" i="3"/>
  <c r="AQ338" i="3" s="1"/>
  <c r="T352" i="3"/>
  <c r="V352" i="3" s="1"/>
  <c r="AG340" i="3"/>
  <c r="AH340" i="3" s="1"/>
  <c r="AF340" i="3"/>
  <c r="AA642" i="3"/>
  <c r="Y643" i="3"/>
  <c r="AB641" i="3"/>
  <c r="AC641" i="3" s="1"/>
  <c r="AJ347" i="7" l="1"/>
  <c r="AH671" i="7"/>
  <c r="AI670" i="7"/>
  <c r="AE654" i="7"/>
  <c r="AG653" i="7"/>
  <c r="AD343" i="7"/>
  <c r="Z344" i="7"/>
  <c r="Y344" i="7"/>
  <c r="AY368" i="3"/>
  <c r="L633" i="3"/>
  <c r="M633" i="3" s="1"/>
  <c r="J634" i="3"/>
  <c r="AX368" i="3"/>
  <c r="AZ368" i="3"/>
  <c r="AN339" i="3"/>
  <c r="AR338" i="3"/>
  <c r="AM339" i="3"/>
  <c r="AD341" i="3"/>
  <c r="W352" i="3"/>
  <c r="S353" i="3" s="1"/>
  <c r="AB642" i="3"/>
  <c r="AC642" i="3" s="1"/>
  <c r="U352" i="3"/>
  <c r="AA643" i="3"/>
  <c r="Y644" i="3"/>
  <c r="AI340" i="3"/>
  <c r="AE341" i="3"/>
  <c r="AL347" i="7" l="1"/>
  <c r="AM347" i="7"/>
  <c r="AN347" i="7" s="1"/>
  <c r="AH672" i="7"/>
  <c r="AI671" i="7"/>
  <c r="AE655" i="7"/>
  <c r="AG654" i="7"/>
  <c r="AB344" i="7"/>
  <c r="AC344" i="7" s="1"/>
  <c r="AA344" i="7"/>
  <c r="BA368" i="3"/>
  <c r="L634" i="3"/>
  <c r="M634" i="3" s="1"/>
  <c r="J635" i="3"/>
  <c r="X352" i="3"/>
  <c r="AV369" i="3"/>
  <c r="AW369" i="3"/>
  <c r="AX369" i="3" s="1"/>
  <c r="AF341" i="3"/>
  <c r="AE342" i="3" s="1"/>
  <c r="AO339" i="3"/>
  <c r="AP339" i="3"/>
  <c r="AQ339" i="3" s="1"/>
  <c r="AG341" i="3"/>
  <c r="AH341" i="3" s="1"/>
  <c r="AA644" i="3"/>
  <c r="Y645" i="3"/>
  <c r="AB643" i="3"/>
  <c r="AC643" i="3" s="1"/>
  <c r="T353" i="3"/>
  <c r="V353" i="3" s="1"/>
  <c r="AJ348" i="7" l="1"/>
  <c r="AM348" i="7" s="1"/>
  <c r="AK348" i="7"/>
  <c r="AL348" i="7"/>
  <c r="AH673" i="7"/>
  <c r="AI672" i="7"/>
  <c r="AE656" i="7"/>
  <c r="AG655" i="7"/>
  <c r="AD344" i="7"/>
  <c r="Z345" i="7"/>
  <c r="Y345" i="7"/>
  <c r="L635" i="3"/>
  <c r="M635" i="3" s="1"/>
  <c r="J636" i="3"/>
  <c r="AW370" i="3"/>
  <c r="AY369" i="3"/>
  <c r="AZ369" i="3"/>
  <c r="BA369" i="3" s="1"/>
  <c r="AN340" i="3"/>
  <c r="AR339" i="3"/>
  <c r="AM340" i="3"/>
  <c r="U353" i="3"/>
  <c r="AD342" i="3"/>
  <c r="AI341" i="3"/>
  <c r="W353" i="3"/>
  <c r="S354" i="3" s="1"/>
  <c r="AA645" i="3"/>
  <c r="Y646" i="3"/>
  <c r="AB644" i="3"/>
  <c r="AC644" i="3" s="1"/>
  <c r="AK349" i="7" l="1"/>
  <c r="AN348" i="7"/>
  <c r="AH674" i="7"/>
  <c r="AI673" i="7"/>
  <c r="AE657" i="7"/>
  <c r="AG656" i="7"/>
  <c r="AB345" i="7"/>
  <c r="AC345" i="7" s="1"/>
  <c r="AA345" i="7"/>
  <c r="L636" i="3"/>
  <c r="M636" i="3" s="1"/>
  <c r="J637" i="3"/>
  <c r="AV370" i="3"/>
  <c r="T354" i="3"/>
  <c r="V354" i="3" s="1"/>
  <c r="X353" i="3"/>
  <c r="AO340" i="3"/>
  <c r="AP340" i="3"/>
  <c r="AQ340" i="3" s="1"/>
  <c r="AA646" i="3"/>
  <c r="Y647" i="3"/>
  <c r="AG342" i="3"/>
  <c r="AH342" i="3" s="1"/>
  <c r="AF342" i="3"/>
  <c r="AB645" i="3"/>
  <c r="AC645" i="3" s="1"/>
  <c r="AJ349" i="7" l="1"/>
  <c r="AH675" i="7"/>
  <c r="AI674" i="7"/>
  <c r="AE658" i="7"/>
  <c r="AG657" i="7"/>
  <c r="AD345" i="7"/>
  <c r="Z346" i="7"/>
  <c r="Y346" i="7"/>
  <c r="L637" i="3"/>
  <c r="M637" i="3" s="1"/>
  <c r="J638" i="3"/>
  <c r="AY370" i="3"/>
  <c r="AX370" i="3"/>
  <c r="AZ370" i="3"/>
  <c r="AN341" i="3"/>
  <c r="AR340" i="3"/>
  <c r="AM341" i="3"/>
  <c r="AD343" i="3"/>
  <c r="W354" i="3"/>
  <c r="S355" i="3" s="1"/>
  <c r="U354" i="3"/>
  <c r="AB646" i="3"/>
  <c r="AC646" i="3" s="1"/>
  <c r="AA647" i="3"/>
  <c r="Y648" i="3"/>
  <c r="AI342" i="3"/>
  <c r="AE343" i="3"/>
  <c r="AM349" i="7" l="1"/>
  <c r="AL349" i="7"/>
  <c r="AN349" i="7"/>
  <c r="AH676" i="7"/>
  <c r="AI675" i="7"/>
  <c r="AE659" i="7"/>
  <c r="AG658" i="7"/>
  <c r="AB346" i="7"/>
  <c r="AC346" i="7" s="1"/>
  <c r="AA346" i="7"/>
  <c r="BA370" i="3"/>
  <c r="L638" i="3"/>
  <c r="M638" i="3" s="1"/>
  <c r="J639" i="3"/>
  <c r="X354" i="3"/>
  <c r="AW371" i="3"/>
  <c r="AV371" i="3"/>
  <c r="AY371" i="3" s="1"/>
  <c r="AF343" i="3"/>
  <c r="AE344" i="3" s="1"/>
  <c r="AO341" i="3"/>
  <c r="AP341" i="3"/>
  <c r="AQ341" i="3" s="1"/>
  <c r="T355" i="3"/>
  <c r="V355" i="3" s="1"/>
  <c r="AG343" i="3"/>
  <c r="AH343" i="3" s="1"/>
  <c r="AA648" i="3"/>
  <c r="Y649" i="3"/>
  <c r="AB647" i="3"/>
  <c r="AC647" i="3" s="1"/>
  <c r="AK350" i="7" l="1"/>
  <c r="AJ350" i="7"/>
  <c r="AM350" i="7" s="1"/>
  <c r="AH677" i="7"/>
  <c r="AI676" i="7"/>
  <c r="AE660" i="7"/>
  <c r="AG659" i="7"/>
  <c r="AD346" i="7"/>
  <c r="Z347" i="7"/>
  <c r="Y347" i="7"/>
  <c r="L639" i="3"/>
  <c r="M639" i="3" s="1"/>
  <c r="J640" i="3"/>
  <c r="AX371" i="3"/>
  <c r="AZ371" i="3"/>
  <c r="AN342" i="3"/>
  <c r="AR341" i="3"/>
  <c r="AM342" i="3"/>
  <c r="W355" i="3"/>
  <c r="S356" i="3" s="1"/>
  <c r="AD344" i="3"/>
  <c r="AA649" i="3"/>
  <c r="Y650" i="3"/>
  <c r="U355" i="3"/>
  <c r="AB648" i="3"/>
  <c r="AC648" i="3" s="1"/>
  <c r="AI343" i="3"/>
  <c r="AN350" i="7" l="1"/>
  <c r="AL350" i="7"/>
  <c r="AH678" i="7"/>
  <c r="AI677" i="7"/>
  <c r="AE661" i="7"/>
  <c r="AG660" i="7"/>
  <c r="AB347" i="7"/>
  <c r="AC347" i="7" s="1"/>
  <c r="AA347" i="7"/>
  <c r="BA371" i="3"/>
  <c r="L640" i="3"/>
  <c r="M640" i="3" s="1"/>
  <c r="J641" i="3"/>
  <c r="X355" i="3"/>
  <c r="AV372" i="3"/>
  <c r="AW372" i="3"/>
  <c r="AO342" i="3"/>
  <c r="AP342" i="3"/>
  <c r="AQ342" i="3"/>
  <c r="AG344" i="3"/>
  <c r="AH344" i="3" s="1"/>
  <c r="AF344" i="3"/>
  <c r="AA650" i="3"/>
  <c r="Y651" i="3"/>
  <c r="AB649" i="3"/>
  <c r="AC649" i="3" s="1"/>
  <c r="T356" i="3"/>
  <c r="U356" i="3" s="1"/>
  <c r="AK351" i="7" l="1"/>
  <c r="AJ351" i="7"/>
  <c r="AM351" i="7" s="1"/>
  <c r="AH679" i="7"/>
  <c r="AI678" i="7"/>
  <c r="AE662" i="7"/>
  <c r="AG661" i="7"/>
  <c r="AD347" i="7"/>
  <c r="Z348" i="7"/>
  <c r="Y348" i="7"/>
  <c r="AY372" i="3"/>
  <c r="L641" i="3"/>
  <c r="M641" i="3" s="1"/>
  <c r="J642" i="3"/>
  <c r="AX372" i="3"/>
  <c r="AZ372" i="3"/>
  <c r="V356" i="3"/>
  <c r="W356" i="3" s="1"/>
  <c r="AN343" i="3"/>
  <c r="AR342" i="3"/>
  <c r="AM343" i="3"/>
  <c r="AA651" i="3"/>
  <c r="Y652" i="3"/>
  <c r="AB650" i="3"/>
  <c r="AC650" i="3" s="1"/>
  <c r="T357" i="3"/>
  <c r="AD345" i="3"/>
  <c r="AI344" i="3"/>
  <c r="AE345" i="3"/>
  <c r="AL351" i="7" l="1"/>
  <c r="AN351" i="7"/>
  <c r="AH680" i="7"/>
  <c r="AI679" i="7"/>
  <c r="AE663" i="7"/>
  <c r="AG662" i="7"/>
  <c r="AB348" i="7"/>
  <c r="AC348" i="7" s="1"/>
  <c r="AD348" i="7" s="1"/>
  <c r="AA348" i="7"/>
  <c r="Z349" i="7" s="1"/>
  <c r="AF345" i="3"/>
  <c r="AE346" i="3" s="1"/>
  <c r="BA372" i="3"/>
  <c r="L642" i="3"/>
  <c r="M642" i="3" s="1"/>
  <c r="J643" i="3"/>
  <c r="AV373" i="3"/>
  <c r="AW373" i="3"/>
  <c r="AX373" i="3" s="1"/>
  <c r="S357" i="3"/>
  <c r="V357" i="3" s="1"/>
  <c r="X356" i="3"/>
  <c r="AO343" i="3"/>
  <c r="AP343" i="3"/>
  <c r="AQ343" i="3" s="1"/>
  <c r="AB651" i="3"/>
  <c r="AC651" i="3" s="1"/>
  <c r="AG345" i="3"/>
  <c r="AH345" i="3" s="1"/>
  <c r="AA652" i="3"/>
  <c r="Y653" i="3"/>
  <c r="AJ352" i="7" l="1"/>
  <c r="AM352" i="7" s="1"/>
  <c r="AK352" i="7"/>
  <c r="AL352" i="7"/>
  <c r="AH681" i="7"/>
  <c r="AI680" i="7"/>
  <c r="AE664" i="7"/>
  <c r="AG663" i="7"/>
  <c r="Y349" i="7"/>
  <c r="AB349" i="7" s="1"/>
  <c r="AC349" i="7" s="1"/>
  <c r="L643" i="3"/>
  <c r="M643" i="3" s="1"/>
  <c r="J644" i="3"/>
  <c r="AW374" i="3"/>
  <c r="AY373" i="3"/>
  <c r="AZ373" i="3"/>
  <c r="BA373" i="3" s="1"/>
  <c r="AN344" i="3"/>
  <c r="AR343" i="3"/>
  <c r="AM344" i="3"/>
  <c r="AP344" i="3" s="1"/>
  <c r="AD346" i="3"/>
  <c r="AI345" i="3"/>
  <c r="AA653" i="3"/>
  <c r="Y654" i="3"/>
  <c r="AB652" i="3"/>
  <c r="AC652" i="3" s="1"/>
  <c r="W357" i="3"/>
  <c r="S358" i="3" s="1"/>
  <c r="U357" i="3"/>
  <c r="AK353" i="7" l="1"/>
  <c r="AN352" i="7"/>
  <c r="AA349" i="7"/>
  <c r="Z350" i="7" s="1"/>
  <c r="AH682" i="7"/>
  <c r="AI681" i="7"/>
  <c r="AE665" i="7"/>
  <c r="AG664" i="7"/>
  <c r="AD349" i="7"/>
  <c r="Y350" i="7"/>
  <c r="X357" i="3"/>
  <c r="L644" i="3"/>
  <c r="M644" i="3" s="1"/>
  <c r="J645" i="3"/>
  <c r="AV374" i="3"/>
  <c r="AO344" i="3"/>
  <c r="AQ344" i="3"/>
  <c r="AA654" i="3"/>
  <c r="Y655" i="3"/>
  <c r="AB653" i="3"/>
  <c r="AC653" i="3" s="1"/>
  <c r="T358" i="3"/>
  <c r="V358" i="3" s="1"/>
  <c r="AG346" i="3"/>
  <c r="AH346" i="3" s="1"/>
  <c r="AF346" i="3"/>
  <c r="AJ353" i="7" l="1"/>
  <c r="AH683" i="7"/>
  <c r="AI682" i="7"/>
  <c r="AG665" i="7"/>
  <c r="AE666" i="7"/>
  <c r="AB350" i="7"/>
  <c r="AC350" i="7" s="1"/>
  <c r="AA350" i="7"/>
  <c r="L645" i="3"/>
  <c r="M645" i="3" s="1"/>
  <c r="J646" i="3"/>
  <c r="AY374" i="3"/>
  <c r="AX374" i="3"/>
  <c r="AZ374" i="3"/>
  <c r="AN345" i="3"/>
  <c r="AR344" i="3"/>
  <c r="AM345" i="3"/>
  <c r="W358" i="3"/>
  <c r="S359" i="3" s="1"/>
  <c r="AD347" i="3"/>
  <c r="AG347" i="3" s="1"/>
  <c r="AI346" i="3"/>
  <c r="AE347" i="3"/>
  <c r="U358" i="3"/>
  <c r="AA655" i="3"/>
  <c r="Y656" i="3"/>
  <c r="AB654" i="3"/>
  <c r="AC654" i="3" s="1"/>
  <c r="AM353" i="7" l="1"/>
  <c r="AL353" i="7"/>
  <c r="AN353" i="7"/>
  <c r="AH684" i="7"/>
  <c r="AI683" i="7"/>
  <c r="AE667" i="7"/>
  <c r="AG666" i="7"/>
  <c r="AD350" i="7"/>
  <c r="Z351" i="7"/>
  <c r="Y351" i="7"/>
  <c r="BA374" i="3"/>
  <c r="L646" i="3"/>
  <c r="M646" i="3" s="1"/>
  <c r="J647" i="3"/>
  <c r="X358" i="3"/>
  <c r="AW375" i="3"/>
  <c r="AV375" i="3"/>
  <c r="AY375" i="3" s="1"/>
  <c r="AO345" i="3"/>
  <c r="AP345" i="3"/>
  <c r="AQ345" i="3" s="1"/>
  <c r="AF347" i="3"/>
  <c r="AE348" i="3" s="1"/>
  <c r="AA656" i="3"/>
  <c r="Y657" i="3"/>
  <c r="AB655" i="3"/>
  <c r="AC655" i="3" s="1"/>
  <c r="AH347" i="3"/>
  <c r="T359" i="3"/>
  <c r="U359" i="3" s="1"/>
  <c r="AK354" i="7" l="1"/>
  <c r="AJ354" i="7"/>
  <c r="AM354" i="7" s="1"/>
  <c r="AH685" i="7"/>
  <c r="AI684" i="7"/>
  <c r="AE668" i="7"/>
  <c r="AG667" i="7"/>
  <c r="AB351" i="7"/>
  <c r="AC351" i="7" s="1"/>
  <c r="AA351" i="7"/>
  <c r="L647" i="3"/>
  <c r="M647" i="3" s="1"/>
  <c r="J648" i="3"/>
  <c r="AX375" i="3"/>
  <c r="AZ375" i="3"/>
  <c r="V359" i="3"/>
  <c r="W359" i="3" s="1"/>
  <c r="S360" i="3" s="1"/>
  <c r="AN346" i="3"/>
  <c r="AR345" i="3"/>
  <c r="AM346" i="3"/>
  <c r="T360" i="3"/>
  <c r="AA657" i="3"/>
  <c r="Y658" i="3"/>
  <c r="AB656" i="3"/>
  <c r="AC656" i="3" s="1"/>
  <c r="AD348" i="3"/>
  <c r="AI347" i="3"/>
  <c r="AL354" i="7" l="1"/>
  <c r="AN354" i="7"/>
  <c r="AH686" i="7"/>
  <c r="AI685" i="7"/>
  <c r="AE669" i="7"/>
  <c r="AG668" i="7"/>
  <c r="AD351" i="7"/>
  <c r="Z352" i="7"/>
  <c r="Y352" i="7"/>
  <c r="BA375" i="3"/>
  <c r="L648" i="3"/>
  <c r="M648" i="3" s="1"/>
  <c r="J649" i="3"/>
  <c r="AV376" i="3"/>
  <c r="AW376" i="3"/>
  <c r="AX376" i="3" s="1"/>
  <c r="X359" i="3"/>
  <c r="V360" i="3"/>
  <c r="AO346" i="3"/>
  <c r="AP346" i="3"/>
  <c r="AQ346" i="3" s="1"/>
  <c r="AB657" i="3"/>
  <c r="AC657" i="3" s="1"/>
  <c r="AA658" i="3"/>
  <c r="Y659" i="3"/>
  <c r="AG348" i="3"/>
  <c r="AH348" i="3" s="1"/>
  <c r="AF348" i="3"/>
  <c r="AJ355" i="7" l="1"/>
  <c r="AM355" i="7" s="1"/>
  <c r="AK355" i="7"/>
  <c r="AL355" i="7"/>
  <c r="AH687" i="7"/>
  <c r="AI686" i="7"/>
  <c r="AE670" i="7"/>
  <c r="AG669" i="7"/>
  <c r="AA352" i="7"/>
  <c r="Z353" i="7" s="1"/>
  <c r="AB352" i="7"/>
  <c r="AC352" i="7" s="1"/>
  <c r="L649" i="3"/>
  <c r="M649" i="3" s="1"/>
  <c r="J650" i="3"/>
  <c r="AW377" i="3"/>
  <c r="AY376" i="3"/>
  <c r="AZ376" i="3"/>
  <c r="BA376" i="3" s="1"/>
  <c r="AN347" i="3"/>
  <c r="AR346" i="3"/>
  <c r="AM347" i="3"/>
  <c r="W360" i="3"/>
  <c r="S361" i="3" s="1"/>
  <c r="U360" i="3"/>
  <c r="AA659" i="3"/>
  <c r="Y660" i="3"/>
  <c r="AB658" i="3"/>
  <c r="AC658" i="3" s="1"/>
  <c r="AD349" i="3"/>
  <c r="AI348" i="3"/>
  <c r="AE349" i="3"/>
  <c r="AK356" i="7" l="1"/>
  <c r="AN355" i="7"/>
  <c r="AH688" i="7"/>
  <c r="AI687" i="7"/>
  <c r="AE671" i="7"/>
  <c r="AG670" i="7"/>
  <c r="AD352" i="7"/>
  <c r="Y353" i="7"/>
  <c r="X360" i="3"/>
  <c r="AF349" i="3"/>
  <c r="AE350" i="3" s="1"/>
  <c r="L650" i="3"/>
  <c r="M650" i="3" s="1"/>
  <c r="J651" i="3"/>
  <c r="AV377" i="3"/>
  <c r="AO347" i="3"/>
  <c r="AP347" i="3"/>
  <c r="AQ347" i="3" s="1"/>
  <c r="AB659" i="3"/>
  <c r="AC659" i="3" s="1"/>
  <c r="T361" i="3"/>
  <c r="V361" i="3" s="1"/>
  <c r="AA660" i="3"/>
  <c r="Y661" i="3"/>
  <c r="AG349" i="3"/>
  <c r="AH349" i="3" s="1"/>
  <c r="AJ356" i="7" l="1"/>
  <c r="AH689" i="7"/>
  <c r="AI688" i="7"/>
  <c r="AE672" i="7"/>
  <c r="AG671" i="7"/>
  <c r="AB353" i="7"/>
  <c r="AC353" i="7" s="1"/>
  <c r="AA353" i="7"/>
  <c r="L651" i="3"/>
  <c r="M651" i="3" s="1"/>
  <c r="J652" i="3"/>
  <c r="AY377" i="3"/>
  <c r="AX377" i="3"/>
  <c r="AZ377" i="3"/>
  <c r="AN348" i="3"/>
  <c r="AR347" i="3"/>
  <c r="AM348" i="3"/>
  <c r="W361" i="3"/>
  <c r="S362" i="3" s="1"/>
  <c r="AD350" i="3"/>
  <c r="AA661" i="3"/>
  <c r="Y662" i="3"/>
  <c r="AB660" i="3"/>
  <c r="AC660" i="3" s="1"/>
  <c r="U361" i="3"/>
  <c r="AI349" i="3"/>
  <c r="AM356" i="7" l="1"/>
  <c r="AL356" i="7"/>
  <c r="AN356" i="7"/>
  <c r="AH690" i="7"/>
  <c r="AI689" i="7"/>
  <c r="AE673" i="7"/>
  <c r="AG672" i="7"/>
  <c r="AD353" i="7"/>
  <c r="Z354" i="7"/>
  <c r="Y354" i="7"/>
  <c r="BA377" i="3"/>
  <c r="L652" i="3"/>
  <c r="M652" i="3" s="1"/>
  <c r="J653" i="3"/>
  <c r="AV378" i="3"/>
  <c r="AW378" i="3"/>
  <c r="X361" i="3"/>
  <c r="AO348" i="3"/>
  <c r="AP348" i="3"/>
  <c r="AQ348" i="3" s="1"/>
  <c r="AB661" i="3"/>
  <c r="AC661" i="3" s="1"/>
  <c r="AG350" i="3"/>
  <c r="AH350" i="3" s="1"/>
  <c r="AF350" i="3"/>
  <c r="AA662" i="3"/>
  <c r="Y663" i="3"/>
  <c r="T362" i="3"/>
  <c r="V362" i="3" s="1"/>
  <c r="AK357" i="7" l="1"/>
  <c r="AJ357" i="7"/>
  <c r="AM357" i="7" s="1"/>
  <c r="AH691" i="7"/>
  <c r="AI690" i="7"/>
  <c r="AE674" i="7"/>
  <c r="AG673" i="7"/>
  <c r="AB354" i="7"/>
  <c r="AC354" i="7" s="1"/>
  <c r="AA354" i="7"/>
  <c r="AY378" i="3"/>
  <c r="L653" i="3"/>
  <c r="M653" i="3" s="1"/>
  <c r="J654" i="3"/>
  <c r="AX378" i="3"/>
  <c r="AZ378" i="3"/>
  <c r="AN349" i="3"/>
  <c r="AR348" i="3"/>
  <c r="AM349" i="3"/>
  <c r="AD351" i="3"/>
  <c r="AB662" i="3"/>
  <c r="AC662" i="3" s="1"/>
  <c r="AA663" i="3"/>
  <c r="Y664" i="3"/>
  <c r="AI350" i="3"/>
  <c r="AE351" i="3"/>
  <c r="W362" i="3"/>
  <c r="S363" i="3" s="1"/>
  <c r="U362" i="3"/>
  <c r="AL357" i="7" l="1"/>
  <c r="AN357" i="7"/>
  <c r="AH692" i="7"/>
  <c r="AI691" i="7"/>
  <c r="AE675" i="7"/>
  <c r="AG674" i="7"/>
  <c r="AD354" i="7"/>
  <c r="Z355" i="7"/>
  <c r="Y355" i="7"/>
  <c r="X362" i="3"/>
  <c r="BA378" i="3"/>
  <c r="L654" i="3"/>
  <c r="M654" i="3" s="1"/>
  <c r="J655" i="3"/>
  <c r="AV379" i="3"/>
  <c r="AW379" i="3"/>
  <c r="AX379" i="3" s="1"/>
  <c r="AO349" i="3"/>
  <c r="AP349" i="3"/>
  <c r="AQ349" i="3" s="1"/>
  <c r="AG351" i="3"/>
  <c r="AH351" i="3" s="1"/>
  <c r="AB663" i="3"/>
  <c r="AC663" i="3" s="1"/>
  <c r="T363" i="3"/>
  <c r="V363" i="3" s="1"/>
  <c r="AA664" i="3"/>
  <c r="Y665" i="3"/>
  <c r="AF351" i="3"/>
  <c r="AJ358" i="7" l="1"/>
  <c r="AM358" i="7" s="1"/>
  <c r="AK358" i="7"/>
  <c r="AL358" i="7"/>
  <c r="AH693" i="7"/>
  <c r="AI692" i="7"/>
  <c r="AE676" i="7"/>
  <c r="AG675" i="7"/>
  <c r="AA355" i="7"/>
  <c r="Z356" i="7" s="1"/>
  <c r="AB355" i="7"/>
  <c r="AC355" i="7" s="1"/>
  <c r="L655" i="3"/>
  <c r="M655" i="3" s="1"/>
  <c r="J656" i="3"/>
  <c r="AW380" i="3"/>
  <c r="AY379" i="3"/>
  <c r="AZ379" i="3"/>
  <c r="BA379" i="3" s="1"/>
  <c r="U363" i="3"/>
  <c r="T364" i="3" s="1"/>
  <c r="AN350" i="3"/>
  <c r="AR349" i="3"/>
  <c r="AM350" i="3"/>
  <c r="AB664" i="3"/>
  <c r="AC664" i="3" s="1"/>
  <c r="AD352" i="3"/>
  <c r="AI351" i="3"/>
  <c r="AE352" i="3"/>
  <c r="W363" i="3"/>
  <c r="S364" i="3" s="1"/>
  <c r="AA665" i="3"/>
  <c r="Y666" i="3"/>
  <c r="AD355" i="7" l="1"/>
  <c r="AK359" i="7"/>
  <c r="AN358" i="7"/>
  <c r="AH694" i="7"/>
  <c r="AI693" i="7"/>
  <c r="AE677" i="7"/>
  <c r="AG676" i="7"/>
  <c r="Y356" i="7"/>
  <c r="L656" i="3"/>
  <c r="M656" i="3" s="1"/>
  <c r="J657" i="3"/>
  <c r="AV380" i="3"/>
  <c r="X363" i="3"/>
  <c r="V364" i="3"/>
  <c r="AO350" i="3"/>
  <c r="AP350" i="3"/>
  <c r="AQ350" i="3" s="1"/>
  <c r="AF352" i="3"/>
  <c r="AE353" i="3" s="1"/>
  <c r="AA666" i="3"/>
  <c r="Y667" i="3"/>
  <c r="AB665" i="3"/>
  <c r="AC665" i="3" s="1"/>
  <c r="AG352" i="3"/>
  <c r="AH352" i="3" s="1"/>
  <c r="AJ359" i="7" l="1"/>
  <c r="AH695" i="7"/>
  <c r="AI694" i="7"/>
  <c r="AE678" i="7"/>
  <c r="AG677" i="7"/>
  <c r="AB356" i="7"/>
  <c r="AC356" i="7" s="1"/>
  <c r="AA356" i="7"/>
  <c r="L657" i="3"/>
  <c r="M657" i="3" s="1"/>
  <c r="J658" i="3"/>
  <c r="AY380" i="3"/>
  <c r="AX380" i="3"/>
  <c r="AZ380" i="3"/>
  <c r="AN351" i="3"/>
  <c r="AR350" i="3"/>
  <c r="AM351" i="3"/>
  <c r="AD353" i="3"/>
  <c r="AI352" i="3"/>
  <c r="AA667" i="3"/>
  <c r="Y668" i="3"/>
  <c r="AB666" i="3"/>
  <c r="AC666" i="3" s="1"/>
  <c r="W364" i="3"/>
  <c r="S365" i="3" s="1"/>
  <c r="U364" i="3"/>
  <c r="AM359" i="7" l="1"/>
  <c r="AL359" i="7"/>
  <c r="AN359" i="7"/>
  <c r="AH696" i="7"/>
  <c r="AI695" i="7"/>
  <c r="AE679" i="7"/>
  <c r="AG678" i="7"/>
  <c r="AD356" i="7"/>
  <c r="Z357" i="7"/>
  <c r="Y357" i="7"/>
  <c r="X364" i="3"/>
  <c r="BA380" i="3"/>
  <c r="L658" i="3"/>
  <c r="M658" i="3" s="1"/>
  <c r="J659" i="3"/>
  <c r="AW381" i="3"/>
  <c r="AV381" i="3"/>
  <c r="AY381" i="3" s="1"/>
  <c r="AO351" i="3"/>
  <c r="AP351" i="3"/>
  <c r="AQ351" i="3" s="1"/>
  <c r="AB667" i="3"/>
  <c r="AC667" i="3" s="1"/>
  <c r="AG353" i="3"/>
  <c r="AH353" i="3" s="1"/>
  <c r="AF353" i="3"/>
  <c r="AA668" i="3"/>
  <c r="Y669" i="3"/>
  <c r="T365" i="3"/>
  <c r="V365" i="3" s="1"/>
  <c r="AK360" i="7" l="1"/>
  <c r="AJ360" i="7"/>
  <c r="AM360" i="7" s="1"/>
  <c r="AH697" i="7"/>
  <c r="AI696" i="7"/>
  <c r="AE680" i="7"/>
  <c r="AG679" i="7"/>
  <c r="AB357" i="7"/>
  <c r="AC357" i="7" s="1"/>
  <c r="AA357" i="7"/>
  <c r="Z358" i="7" s="1"/>
  <c r="L659" i="3"/>
  <c r="M659" i="3" s="1"/>
  <c r="J660" i="3"/>
  <c r="AX381" i="3"/>
  <c r="AZ381" i="3"/>
  <c r="AN352" i="3"/>
  <c r="AR351" i="3"/>
  <c r="AM352" i="3"/>
  <c r="W365" i="3"/>
  <c r="S366" i="3" s="1"/>
  <c r="AI353" i="3"/>
  <c r="AE354" i="3"/>
  <c r="AA669" i="3"/>
  <c r="Y670" i="3"/>
  <c r="AB668" i="3"/>
  <c r="AC668" i="3" s="1"/>
  <c r="AD354" i="3"/>
  <c r="AG354" i="3" s="1"/>
  <c r="U365" i="3"/>
  <c r="AL360" i="7" l="1"/>
  <c r="AN360" i="7"/>
  <c r="AH698" i="7"/>
  <c r="AI697" i="7"/>
  <c r="AE681" i="7"/>
  <c r="AG680" i="7"/>
  <c r="AD357" i="7"/>
  <c r="Y358" i="7"/>
  <c r="BA381" i="3"/>
  <c r="L660" i="3"/>
  <c r="M660" i="3" s="1"/>
  <c r="J661" i="3"/>
  <c r="AV382" i="3"/>
  <c r="AY382" i="3" s="1"/>
  <c r="AW382" i="3"/>
  <c r="AX382" i="3" s="1"/>
  <c r="X365" i="3"/>
  <c r="AO352" i="3"/>
  <c r="AP352" i="3"/>
  <c r="AQ352" i="3" s="1"/>
  <c r="T366" i="3"/>
  <c r="V366" i="3" s="1"/>
  <c r="AB669" i="3"/>
  <c r="AC669" i="3" s="1"/>
  <c r="AF354" i="3"/>
  <c r="AA670" i="3"/>
  <c r="Y671" i="3"/>
  <c r="AH354" i="3"/>
  <c r="AJ361" i="7" l="1"/>
  <c r="AM361" i="7" s="1"/>
  <c r="AK361" i="7"/>
  <c r="AL361" i="7"/>
  <c r="AH699" i="7"/>
  <c r="AI698" i="7"/>
  <c r="AE682" i="7"/>
  <c r="AG681" i="7"/>
  <c r="AB358" i="7"/>
  <c r="AC358" i="7" s="1"/>
  <c r="AA358" i="7"/>
  <c r="Z359" i="7" s="1"/>
  <c r="L661" i="3"/>
  <c r="M661" i="3" s="1"/>
  <c r="J662" i="3"/>
  <c r="AW383" i="3"/>
  <c r="AZ382" i="3"/>
  <c r="BA382" i="3" s="1"/>
  <c r="AN353" i="3"/>
  <c r="AR352" i="3"/>
  <c r="AM353" i="3"/>
  <c r="W366" i="3"/>
  <c r="S367" i="3" s="1"/>
  <c r="AI354" i="3"/>
  <c r="AE355" i="3"/>
  <c r="AD355" i="3"/>
  <c r="AG355" i="3" s="1"/>
  <c r="Y672" i="3"/>
  <c r="AA671" i="3"/>
  <c r="AB670" i="3"/>
  <c r="AC670" i="3" s="1"/>
  <c r="U366" i="3"/>
  <c r="AK362" i="7" l="1"/>
  <c r="AN361" i="7"/>
  <c r="AH700" i="7"/>
  <c r="AI699" i="7"/>
  <c r="AG682" i="7"/>
  <c r="AE683" i="7"/>
  <c r="AD358" i="7"/>
  <c r="Y359" i="7"/>
  <c r="AB359" i="7" s="1"/>
  <c r="L662" i="3"/>
  <c r="M662" i="3" s="1"/>
  <c r="J663" i="3"/>
  <c r="AV383" i="3"/>
  <c r="X366" i="3"/>
  <c r="AO353" i="3"/>
  <c r="AP353" i="3"/>
  <c r="AQ353" i="3" s="1"/>
  <c r="Y673" i="3"/>
  <c r="AA672" i="3"/>
  <c r="AH355" i="3"/>
  <c r="T367" i="3"/>
  <c r="V367" i="3" s="1"/>
  <c r="AF355" i="3"/>
  <c r="AB671" i="3"/>
  <c r="AC671" i="3" s="1"/>
  <c r="AJ362" i="7" l="1"/>
  <c r="AH701" i="7"/>
  <c r="AI700" i="7"/>
  <c r="AG683" i="7"/>
  <c r="AE684" i="7"/>
  <c r="AC359" i="7"/>
  <c r="AA359" i="7"/>
  <c r="L663" i="3"/>
  <c r="M663" i="3" s="1"/>
  <c r="J664" i="3"/>
  <c r="AY383" i="3"/>
  <c r="AX383" i="3"/>
  <c r="AZ383" i="3"/>
  <c r="AN354" i="3"/>
  <c r="AR353" i="3"/>
  <c r="AM354" i="3"/>
  <c r="W367" i="3"/>
  <c r="S368" i="3" s="1"/>
  <c r="AB672" i="3"/>
  <c r="AC672" i="3" s="1"/>
  <c r="AD356" i="3"/>
  <c r="AG356" i="3" s="1"/>
  <c r="AI355" i="3"/>
  <c r="AE356" i="3"/>
  <c r="AA673" i="3"/>
  <c r="Y674" i="3"/>
  <c r="U367" i="3"/>
  <c r="AM362" i="7" l="1"/>
  <c r="AL362" i="7"/>
  <c r="AN362" i="7"/>
  <c r="AH702" i="7"/>
  <c r="AI701" i="7"/>
  <c r="AE685" i="7"/>
  <c r="AG684" i="7"/>
  <c r="AD359" i="7"/>
  <c r="Z360" i="7"/>
  <c r="Y360" i="7"/>
  <c r="BA383" i="3"/>
  <c r="L664" i="3"/>
  <c r="M664" i="3" s="1"/>
  <c r="J665" i="3"/>
  <c r="AW384" i="3"/>
  <c r="AV384" i="3"/>
  <c r="AY384" i="3" s="1"/>
  <c r="X367" i="3"/>
  <c r="AO354" i="3"/>
  <c r="AP354" i="3"/>
  <c r="AQ354" i="3" s="1"/>
  <c r="T368" i="3"/>
  <c r="V368" i="3" s="1"/>
  <c r="AB673" i="3"/>
  <c r="AC673" i="3" s="1"/>
  <c r="AH356" i="3"/>
  <c r="AA674" i="3"/>
  <c r="Y675" i="3"/>
  <c r="AF356" i="3"/>
  <c r="AK363" i="7" l="1"/>
  <c r="AJ363" i="7"/>
  <c r="AM363" i="7" s="1"/>
  <c r="AH703" i="7"/>
  <c r="AI702" i="7"/>
  <c r="AE686" i="7"/>
  <c r="AG685" i="7"/>
  <c r="AB360" i="7"/>
  <c r="AC360" i="7" s="1"/>
  <c r="AA360" i="7"/>
  <c r="L665" i="3"/>
  <c r="M665" i="3" s="1"/>
  <c r="J666" i="3"/>
  <c r="AX384" i="3"/>
  <c r="BA384" i="3" s="1"/>
  <c r="AZ384" i="3"/>
  <c r="U368" i="3"/>
  <c r="T369" i="3" s="1"/>
  <c r="AN355" i="3"/>
  <c r="AR354" i="3"/>
  <c r="AM355" i="3"/>
  <c r="AI356" i="3"/>
  <c r="AE357" i="3"/>
  <c r="AD357" i="3"/>
  <c r="W368" i="3"/>
  <c r="S369" i="3" s="1"/>
  <c r="AA675" i="3"/>
  <c r="Y676" i="3"/>
  <c r="AB674" i="3"/>
  <c r="AC674" i="3" s="1"/>
  <c r="AL363" i="7" l="1"/>
  <c r="AN363" i="7"/>
  <c r="AH704" i="7"/>
  <c r="AI703" i="7"/>
  <c r="AE687" i="7"/>
  <c r="AG686" i="7"/>
  <c r="AD360" i="7"/>
  <c r="Z361" i="7"/>
  <c r="Y361" i="7"/>
  <c r="L666" i="3"/>
  <c r="M666" i="3" s="1"/>
  <c r="J667" i="3"/>
  <c r="AV385" i="3"/>
  <c r="AY385" i="3" s="1"/>
  <c r="AW385" i="3"/>
  <c r="AX385" i="3" s="1"/>
  <c r="X368" i="3"/>
  <c r="V369" i="3"/>
  <c r="AO355" i="3"/>
  <c r="AP355" i="3"/>
  <c r="AQ355" i="3" s="1"/>
  <c r="AF357" i="3"/>
  <c r="AE358" i="3" s="1"/>
  <c r="AA676" i="3"/>
  <c r="Y677" i="3"/>
  <c r="AB675" i="3"/>
  <c r="AC675" i="3" s="1"/>
  <c r="AG357" i="3"/>
  <c r="AH357" i="3" s="1"/>
  <c r="AJ364" i="7" l="1"/>
  <c r="AM364" i="7" s="1"/>
  <c r="AK364" i="7"/>
  <c r="AH705" i="7"/>
  <c r="AI704" i="7"/>
  <c r="AE688" i="7"/>
  <c r="AG687" i="7"/>
  <c r="AB361" i="7"/>
  <c r="AC361" i="7" s="1"/>
  <c r="AA361" i="7"/>
  <c r="L667" i="3"/>
  <c r="M667" i="3" s="1"/>
  <c r="J668" i="3"/>
  <c r="AW386" i="3"/>
  <c r="AZ385" i="3"/>
  <c r="BA385" i="3" s="1"/>
  <c r="AN356" i="3"/>
  <c r="AR355" i="3"/>
  <c r="AM356" i="3"/>
  <c r="AD358" i="3"/>
  <c r="W369" i="3"/>
  <c r="S370" i="3" s="1"/>
  <c r="U369" i="3"/>
  <c r="AA677" i="3"/>
  <c r="Y678" i="3"/>
  <c r="AI357" i="3"/>
  <c r="AB676" i="3"/>
  <c r="AC676" i="3" s="1"/>
  <c r="AL364" i="7" l="1"/>
  <c r="AN364" i="7"/>
  <c r="AH706" i="7"/>
  <c r="AI705" i="7"/>
  <c r="AE689" i="7"/>
  <c r="AG688" i="7"/>
  <c r="AD361" i="7"/>
  <c r="Z362" i="7"/>
  <c r="Y362" i="7"/>
  <c r="X369" i="3"/>
  <c r="L668" i="3"/>
  <c r="M668" i="3" s="1"/>
  <c r="J669" i="3"/>
  <c r="AV386" i="3"/>
  <c r="AO356" i="3"/>
  <c r="AP356" i="3"/>
  <c r="AQ356" i="3" s="1"/>
  <c r="AB677" i="3"/>
  <c r="AC677" i="3" s="1"/>
  <c r="T370" i="3"/>
  <c r="V370" i="3" s="1"/>
  <c r="AG358" i="3"/>
  <c r="AH358" i="3" s="1"/>
  <c r="AF358" i="3"/>
  <c r="AA678" i="3"/>
  <c r="Y679" i="3"/>
  <c r="AJ365" i="7" l="1"/>
  <c r="AM365" i="7" s="1"/>
  <c r="AK365" i="7"/>
  <c r="AL365" i="7"/>
  <c r="AH707" i="7"/>
  <c r="AI706" i="7"/>
  <c r="AE690" i="7"/>
  <c r="AG689" i="7"/>
  <c r="AB362" i="7"/>
  <c r="AC362" i="7" s="1"/>
  <c r="AA362" i="7"/>
  <c r="L669" i="3"/>
  <c r="M669" i="3" s="1"/>
  <c r="J670" i="3"/>
  <c r="AY386" i="3"/>
  <c r="AX386" i="3"/>
  <c r="AZ386" i="3"/>
  <c r="AN357" i="3"/>
  <c r="AR356" i="3"/>
  <c r="AM357" i="3"/>
  <c r="AP357" i="3" s="1"/>
  <c r="Y680" i="3"/>
  <c r="AA679" i="3"/>
  <c r="AB678" i="3"/>
  <c r="AC678" i="3" s="1"/>
  <c r="AD359" i="3"/>
  <c r="AI358" i="3"/>
  <c r="AE359" i="3"/>
  <c r="W370" i="3"/>
  <c r="S371" i="3" s="1"/>
  <c r="U370" i="3"/>
  <c r="X370" i="3" s="1"/>
  <c r="AK366" i="7" l="1"/>
  <c r="AN365" i="7"/>
  <c r="AH708" i="7"/>
  <c r="AI707" i="7"/>
  <c r="AE691" i="7"/>
  <c r="AG690" i="7"/>
  <c r="AD362" i="7"/>
  <c r="Z363" i="7"/>
  <c r="Y363" i="7"/>
  <c r="BA386" i="3"/>
  <c r="L670" i="3"/>
  <c r="M670" i="3" s="1"/>
  <c r="J671" i="3"/>
  <c r="AW387" i="3"/>
  <c r="AV387" i="3"/>
  <c r="AY387" i="3" s="1"/>
  <c r="AF359" i="3"/>
  <c r="AE360" i="3" s="1"/>
  <c r="AO357" i="3"/>
  <c r="AQ357" i="3"/>
  <c r="T371" i="3"/>
  <c r="V371" i="3" s="1"/>
  <c r="AB679" i="3"/>
  <c r="AC679" i="3" s="1"/>
  <c r="AA680" i="3"/>
  <c r="Y681" i="3"/>
  <c r="AG359" i="3"/>
  <c r="AH359" i="3" s="1"/>
  <c r="AA363" i="7" l="1"/>
  <c r="Z364" i="7" s="1"/>
  <c r="AJ366" i="7"/>
  <c r="AH709" i="7"/>
  <c r="AI708" i="7"/>
  <c r="AE692" i="7"/>
  <c r="AG691" i="7"/>
  <c r="AB363" i="7"/>
  <c r="AC363" i="7" s="1"/>
  <c r="AD363" i="7" s="1"/>
  <c r="AI359" i="3"/>
  <c r="L671" i="3"/>
  <c r="M671" i="3" s="1"/>
  <c r="J672" i="3"/>
  <c r="AX387" i="3"/>
  <c r="AZ387" i="3"/>
  <c r="U371" i="3"/>
  <c r="T372" i="3" s="1"/>
  <c r="AN358" i="3"/>
  <c r="AR357" i="3"/>
  <c r="AM358" i="3"/>
  <c r="AA681" i="3"/>
  <c r="Y682" i="3"/>
  <c r="AB680" i="3"/>
  <c r="AC680" i="3" s="1"/>
  <c r="AD360" i="3"/>
  <c r="W371" i="3"/>
  <c r="S372" i="3" s="1"/>
  <c r="V372" i="3" s="1"/>
  <c r="AM366" i="7" l="1"/>
  <c r="AL366" i="7"/>
  <c r="AN366" i="7"/>
  <c r="AH710" i="7"/>
  <c r="AI709" i="7"/>
  <c r="AE693" i="7"/>
  <c r="AG692" i="7"/>
  <c r="Y364" i="7"/>
  <c r="BA387" i="3"/>
  <c r="L672" i="3"/>
  <c r="M672" i="3" s="1"/>
  <c r="J673" i="3"/>
  <c r="AV388" i="3"/>
  <c r="AY388" i="3" s="1"/>
  <c r="AW388" i="3"/>
  <c r="AX388" i="3" s="1"/>
  <c r="X371" i="3"/>
  <c r="AO358" i="3"/>
  <c r="AP358" i="3"/>
  <c r="AQ358" i="3" s="1"/>
  <c r="AA682" i="3"/>
  <c r="Y683" i="3"/>
  <c r="AB681" i="3"/>
  <c r="AC681" i="3" s="1"/>
  <c r="AG360" i="3"/>
  <c r="AH360" i="3" s="1"/>
  <c r="AF360" i="3"/>
  <c r="AK367" i="7" l="1"/>
  <c r="AJ367" i="7"/>
  <c r="AM367" i="7" s="1"/>
  <c r="AH711" i="7"/>
  <c r="AI710" i="7"/>
  <c r="AE694" i="7"/>
  <c r="AG693" i="7"/>
  <c r="AB364" i="7"/>
  <c r="AC364" i="7" s="1"/>
  <c r="AA364" i="7"/>
  <c r="L673" i="3"/>
  <c r="M673" i="3" s="1"/>
  <c r="J674" i="3"/>
  <c r="AW389" i="3"/>
  <c r="AZ388" i="3"/>
  <c r="BA388" i="3" s="1"/>
  <c r="AN359" i="3"/>
  <c r="AR358" i="3"/>
  <c r="AM359" i="3"/>
  <c r="AB682" i="3"/>
  <c r="AC682" i="3" s="1"/>
  <c r="AD361" i="3"/>
  <c r="AG361" i="3" s="1"/>
  <c r="AA683" i="3"/>
  <c r="Y684" i="3"/>
  <c r="W372" i="3"/>
  <c r="S373" i="3" s="1"/>
  <c r="V373" i="3" s="1"/>
  <c r="U372" i="3"/>
  <c r="AI360" i="3"/>
  <c r="AE361" i="3"/>
  <c r="AN367" i="7" l="1"/>
  <c r="AL367" i="7"/>
  <c r="AH712" i="7"/>
  <c r="AI711" i="7"/>
  <c r="AE695" i="7"/>
  <c r="AG694" i="7"/>
  <c r="AD364" i="7"/>
  <c r="Z365" i="7"/>
  <c r="Y365" i="7"/>
  <c r="AB365" i="7" s="1"/>
  <c r="L674" i="3"/>
  <c r="M674" i="3" s="1"/>
  <c r="J675" i="3"/>
  <c r="AV389" i="3"/>
  <c r="X372" i="3"/>
  <c r="AO359" i="3"/>
  <c r="AP359" i="3"/>
  <c r="AQ359" i="3" s="1"/>
  <c r="AB683" i="3"/>
  <c r="AC683" i="3" s="1"/>
  <c r="AA684" i="3"/>
  <c r="Y685" i="3"/>
  <c r="AF361" i="3"/>
  <c r="AH361" i="3"/>
  <c r="T373" i="3"/>
  <c r="AK368" i="7" l="1"/>
  <c r="AJ368" i="7"/>
  <c r="AM368" i="7" s="1"/>
  <c r="AH713" i="7"/>
  <c r="AI712" i="7"/>
  <c r="AE696" i="7"/>
  <c r="AG695" i="7"/>
  <c r="AC365" i="7"/>
  <c r="AA365" i="7"/>
  <c r="L675" i="3"/>
  <c r="M675" i="3" s="1"/>
  <c r="J676" i="3"/>
  <c r="AY389" i="3"/>
  <c r="AX389" i="3"/>
  <c r="AZ389" i="3"/>
  <c r="AN360" i="3"/>
  <c r="AR359" i="3"/>
  <c r="AM360" i="3"/>
  <c r="W373" i="3"/>
  <c r="AI361" i="3"/>
  <c r="AE362" i="3"/>
  <c r="AA685" i="3"/>
  <c r="Y686" i="3"/>
  <c r="AB684" i="3"/>
  <c r="AC684" i="3" s="1"/>
  <c r="U373" i="3"/>
  <c r="AD362" i="3"/>
  <c r="AG362" i="3" s="1"/>
  <c r="AL368" i="7" l="1"/>
  <c r="AN368" i="7"/>
  <c r="AH714" i="7"/>
  <c r="AI713" i="7"/>
  <c r="AE697" i="7"/>
  <c r="AG696" i="7"/>
  <c r="AD365" i="7"/>
  <c r="Z366" i="7"/>
  <c r="Y366" i="7"/>
  <c r="BA389" i="3"/>
  <c r="L676" i="3"/>
  <c r="M676" i="3" s="1"/>
  <c r="J677" i="3"/>
  <c r="AW390" i="3"/>
  <c r="AV390" i="3"/>
  <c r="AY390" i="3" s="1"/>
  <c r="X373" i="3"/>
  <c r="S374" i="3"/>
  <c r="V374" i="3" s="1"/>
  <c r="AO360" i="3"/>
  <c r="AP360" i="3"/>
  <c r="AQ360" i="3" s="1"/>
  <c r="AB685" i="3"/>
  <c r="AC685" i="3" s="1"/>
  <c r="AF362" i="3"/>
  <c r="AH362" i="3"/>
  <c r="T374" i="3"/>
  <c r="AA686" i="3"/>
  <c r="Y687" i="3"/>
  <c r="AJ369" i="7" l="1"/>
  <c r="AM369" i="7" s="1"/>
  <c r="AK369" i="7"/>
  <c r="AL369" i="7"/>
  <c r="AH715" i="7"/>
  <c r="AI714" i="7"/>
  <c r="AE698" i="7"/>
  <c r="AG697" i="7"/>
  <c r="AA366" i="7"/>
  <c r="Z367" i="7" s="1"/>
  <c r="AB366" i="7"/>
  <c r="AC366" i="7" s="1"/>
  <c r="L677" i="3"/>
  <c r="M677" i="3" s="1"/>
  <c r="J678" i="3"/>
  <c r="AX390" i="3"/>
  <c r="AZ390" i="3"/>
  <c r="U374" i="3"/>
  <c r="T375" i="3" s="1"/>
  <c r="AN361" i="3"/>
  <c r="AR360" i="3"/>
  <c r="AM361" i="3"/>
  <c r="AD363" i="3"/>
  <c r="AG363" i="3" s="1"/>
  <c r="W374" i="3"/>
  <c r="S375" i="3" s="1"/>
  <c r="V375" i="3" s="1"/>
  <c r="AI362" i="3"/>
  <c r="AE363" i="3"/>
  <c r="AA687" i="3"/>
  <c r="Y688" i="3"/>
  <c r="AB686" i="3"/>
  <c r="AC686" i="3" s="1"/>
  <c r="AK370" i="7" l="1"/>
  <c r="AN369" i="7"/>
  <c r="AH716" i="7"/>
  <c r="AI715" i="7"/>
  <c r="AG698" i="7"/>
  <c r="AE699" i="7"/>
  <c r="AD366" i="7"/>
  <c r="Y367" i="7"/>
  <c r="BA390" i="3"/>
  <c r="L678" i="3"/>
  <c r="M678" i="3" s="1"/>
  <c r="J679" i="3"/>
  <c r="AV391" i="3"/>
  <c r="AY391" i="3" s="1"/>
  <c r="AW391" i="3"/>
  <c r="AX391" i="3" s="1"/>
  <c r="X374" i="3"/>
  <c r="AO361" i="3"/>
  <c r="AP361" i="3"/>
  <c r="AQ361" i="3"/>
  <c r="AH363" i="3"/>
  <c r="AA688" i="3"/>
  <c r="Y689" i="3"/>
  <c r="AB687" i="3"/>
  <c r="AC687" i="3" s="1"/>
  <c r="AF363" i="3"/>
  <c r="AJ370" i="7" l="1"/>
  <c r="AH717" i="7"/>
  <c r="AI716" i="7"/>
  <c r="AG699" i="7"/>
  <c r="AE700" i="7"/>
  <c r="AB367" i="7"/>
  <c r="AC367" i="7" s="1"/>
  <c r="AA367" i="7"/>
  <c r="L679" i="3"/>
  <c r="M679" i="3" s="1"/>
  <c r="J680" i="3"/>
  <c r="AW392" i="3"/>
  <c r="AZ391" i="3"/>
  <c r="BA391" i="3" s="1"/>
  <c r="AN362" i="3"/>
  <c r="AR361" i="3"/>
  <c r="AM362" i="3"/>
  <c r="AB688" i="3"/>
  <c r="AC688" i="3" s="1"/>
  <c r="AA689" i="3"/>
  <c r="Y690" i="3"/>
  <c r="AD364" i="3"/>
  <c r="AG364" i="3" s="1"/>
  <c r="W375" i="3"/>
  <c r="S376" i="3" s="1"/>
  <c r="V376" i="3" s="1"/>
  <c r="U375" i="3"/>
  <c r="AI363" i="3"/>
  <c r="AE364" i="3"/>
  <c r="AM370" i="7" l="1"/>
  <c r="AL370" i="7"/>
  <c r="AK371" i="7" s="1"/>
  <c r="AN370" i="7"/>
  <c r="AH718" i="7"/>
  <c r="AI717" i="7"/>
  <c r="AE701" i="7"/>
  <c r="AG700" i="7"/>
  <c r="AD367" i="7"/>
  <c r="Z368" i="7"/>
  <c r="Y368" i="7"/>
  <c r="L680" i="3"/>
  <c r="M680" i="3" s="1"/>
  <c r="J681" i="3"/>
  <c r="AV392" i="3"/>
  <c r="X375" i="3"/>
  <c r="AO362" i="3"/>
  <c r="AP362" i="3"/>
  <c r="AQ362" i="3" s="1"/>
  <c r="AA690" i="3"/>
  <c r="Y691" i="3"/>
  <c r="AH364" i="3"/>
  <c r="AB689" i="3"/>
  <c r="AC689" i="3" s="1"/>
  <c r="AF364" i="3"/>
  <c r="T376" i="3"/>
  <c r="AJ371" i="7" l="1"/>
  <c r="AM371" i="7" s="1"/>
  <c r="AH719" i="7"/>
  <c r="AI718" i="7"/>
  <c r="AE702" i="7"/>
  <c r="AG701" i="7"/>
  <c r="AB368" i="7"/>
  <c r="AC368" i="7" s="1"/>
  <c r="AA368" i="7"/>
  <c r="L681" i="3"/>
  <c r="M681" i="3" s="1"/>
  <c r="J682" i="3"/>
  <c r="AY392" i="3"/>
  <c r="AX392" i="3"/>
  <c r="AZ392" i="3"/>
  <c r="AN363" i="3"/>
  <c r="AR362" i="3"/>
  <c r="AM363" i="3"/>
  <c r="AI364" i="3"/>
  <c r="AE365" i="3"/>
  <c r="AD365" i="3"/>
  <c r="AG365" i="3" s="1"/>
  <c r="W376" i="3"/>
  <c r="S377" i="3" s="1"/>
  <c r="V377" i="3" s="1"/>
  <c r="AA691" i="3"/>
  <c r="Y692" i="3"/>
  <c r="U376" i="3"/>
  <c r="AB690" i="3"/>
  <c r="AC690" i="3" s="1"/>
  <c r="AN371" i="7" l="1"/>
  <c r="AL371" i="7"/>
  <c r="AH720" i="7"/>
  <c r="AI719" i="7"/>
  <c r="AE703" i="7"/>
  <c r="AG702" i="7"/>
  <c r="AD368" i="7"/>
  <c r="Z369" i="7"/>
  <c r="Y369" i="7"/>
  <c r="BA392" i="3"/>
  <c r="L682" i="3"/>
  <c r="M682" i="3" s="1"/>
  <c r="J683" i="3"/>
  <c r="AW393" i="3"/>
  <c r="AV393" i="3"/>
  <c r="AY393" i="3" s="1"/>
  <c r="X376" i="3"/>
  <c r="AO363" i="3"/>
  <c r="AP363" i="3"/>
  <c r="AQ363" i="3" s="1"/>
  <c r="AH365" i="3"/>
  <c r="AF365" i="3"/>
  <c r="T377" i="3"/>
  <c r="AA692" i="3"/>
  <c r="Y693" i="3"/>
  <c r="AB691" i="3"/>
  <c r="AC691" i="3" s="1"/>
  <c r="AK372" i="7" l="1"/>
  <c r="AJ372" i="7"/>
  <c r="AM372" i="7" s="1"/>
  <c r="AH721" i="7"/>
  <c r="AI720" i="7"/>
  <c r="AE704" i="7"/>
  <c r="AG703" i="7"/>
  <c r="AA369" i="7"/>
  <c r="Z370" i="7" s="1"/>
  <c r="AB369" i="7"/>
  <c r="AC369" i="7" s="1"/>
  <c r="AD369" i="7" s="1"/>
  <c r="L683" i="3"/>
  <c r="M683" i="3" s="1"/>
  <c r="J684" i="3"/>
  <c r="AX393" i="3"/>
  <c r="AZ393" i="3"/>
  <c r="AN364" i="3"/>
  <c r="AR363" i="3"/>
  <c r="AM364" i="3"/>
  <c r="AD366" i="3"/>
  <c r="AG366" i="3" s="1"/>
  <c r="AA693" i="3"/>
  <c r="Y694" i="3"/>
  <c r="AI365" i="3"/>
  <c r="AE366" i="3"/>
  <c r="W377" i="3"/>
  <c r="S378" i="3" s="1"/>
  <c r="V378" i="3" s="1"/>
  <c r="AB692" i="3"/>
  <c r="AC692" i="3" s="1"/>
  <c r="U377" i="3"/>
  <c r="AL372" i="7" l="1"/>
  <c r="AN372" i="7"/>
  <c r="AH722" i="7"/>
  <c r="AI721" i="7"/>
  <c r="AE705" i="7"/>
  <c r="AG704" i="7"/>
  <c r="Y370" i="7"/>
  <c r="X377" i="3"/>
  <c r="AF366" i="3"/>
  <c r="AE367" i="3" s="1"/>
  <c r="BA393" i="3"/>
  <c r="L684" i="3"/>
  <c r="M684" i="3" s="1"/>
  <c r="J685" i="3"/>
  <c r="AV394" i="3"/>
  <c r="AY394" i="3" s="1"/>
  <c r="AW394" i="3"/>
  <c r="AO364" i="3"/>
  <c r="AP364" i="3"/>
  <c r="AQ364" i="3" s="1"/>
  <c r="T378" i="3"/>
  <c r="AA694" i="3"/>
  <c r="Y695" i="3"/>
  <c r="AB693" i="3"/>
  <c r="AC693" i="3" s="1"/>
  <c r="AH366" i="3"/>
  <c r="AJ373" i="7" l="1"/>
  <c r="AM373" i="7" s="1"/>
  <c r="AK373" i="7"/>
  <c r="AH723" i="7"/>
  <c r="AI722" i="7"/>
  <c r="AE706" i="7"/>
  <c r="AG705" i="7"/>
  <c r="AB370" i="7"/>
  <c r="AC370" i="7" s="1"/>
  <c r="AA370" i="7"/>
  <c r="L685" i="3"/>
  <c r="M685" i="3" s="1"/>
  <c r="J686" i="3"/>
  <c r="AX394" i="3"/>
  <c r="AZ394" i="3"/>
  <c r="AN365" i="3"/>
  <c r="AR364" i="3"/>
  <c r="AM365" i="3"/>
  <c r="U378" i="3"/>
  <c r="W378" i="3"/>
  <c r="S379" i="3" s="1"/>
  <c r="V379" i="3" s="1"/>
  <c r="AD367" i="3"/>
  <c r="AI366" i="3"/>
  <c r="AA695" i="3"/>
  <c r="Y696" i="3"/>
  <c r="AB694" i="3"/>
  <c r="AC694" i="3" s="1"/>
  <c r="AL373" i="7" l="1"/>
  <c r="AN373" i="7"/>
  <c r="AH724" i="7"/>
  <c r="AI723" i="7"/>
  <c r="AE707" i="7"/>
  <c r="AG706" i="7"/>
  <c r="AD370" i="7"/>
  <c r="Z371" i="7"/>
  <c r="Y371" i="7"/>
  <c r="AB371" i="7" s="1"/>
  <c r="BA394" i="3"/>
  <c r="L686" i="3"/>
  <c r="M686" i="3" s="1"/>
  <c r="J687" i="3"/>
  <c r="AV395" i="3"/>
  <c r="AW395" i="3"/>
  <c r="AX395" i="3" s="1"/>
  <c r="T379" i="3"/>
  <c r="X378" i="3"/>
  <c r="AO365" i="3"/>
  <c r="AP365" i="3"/>
  <c r="AQ365" i="3" s="1"/>
  <c r="AB695" i="3"/>
  <c r="AC695" i="3" s="1"/>
  <c r="AG367" i="3"/>
  <c r="AH367" i="3" s="1"/>
  <c r="AF367" i="3"/>
  <c r="AA696" i="3"/>
  <c r="Y697" i="3"/>
  <c r="AJ374" i="7" l="1"/>
  <c r="AM374" i="7" s="1"/>
  <c r="AK374" i="7"/>
  <c r="AL374" i="7"/>
  <c r="AH725" i="7"/>
  <c r="AI724" i="7"/>
  <c r="AE708" i="7"/>
  <c r="AG707" i="7"/>
  <c r="AC371" i="7"/>
  <c r="AA371" i="7"/>
  <c r="L687" i="3"/>
  <c r="M687" i="3" s="1"/>
  <c r="J688" i="3"/>
  <c r="AW396" i="3"/>
  <c r="AY395" i="3"/>
  <c r="AZ395" i="3"/>
  <c r="BA395" i="3" s="1"/>
  <c r="AN366" i="3"/>
  <c r="AR365" i="3"/>
  <c r="AM366" i="3"/>
  <c r="AD368" i="3"/>
  <c r="AG368" i="3" s="1"/>
  <c r="AI367" i="3"/>
  <c r="AE368" i="3"/>
  <c r="AA697" i="3"/>
  <c r="Y698" i="3"/>
  <c r="W379" i="3"/>
  <c r="S380" i="3" s="1"/>
  <c r="V380" i="3" s="1"/>
  <c r="U379" i="3"/>
  <c r="X379" i="3" s="1"/>
  <c r="AB696" i="3"/>
  <c r="AC696" i="3" s="1"/>
  <c r="AK375" i="7" l="1"/>
  <c r="AN374" i="7"/>
  <c r="AH726" i="7"/>
  <c r="AI725" i="7"/>
  <c r="AE709" i="7"/>
  <c r="AG708" i="7"/>
  <c r="AD371" i="7"/>
  <c r="Z372" i="7"/>
  <c r="Y372" i="7"/>
  <c r="L688" i="3"/>
  <c r="M688" i="3" s="1"/>
  <c r="J689" i="3"/>
  <c r="AV396" i="3"/>
  <c r="AF368" i="3"/>
  <c r="AE369" i="3" s="1"/>
  <c r="AO366" i="3"/>
  <c r="AP366" i="3"/>
  <c r="AQ366" i="3" s="1"/>
  <c r="AB697" i="3"/>
  <c r="AC697" i="3" s="1"/>
  <c r="T380" i="3"/>
  <c r="AA698" i="3"/>
  <c r="Y699" i="3"/>
  <c r="AH368" i="3"/>
  <c r="AJ375" i="7" l="1"/>
  <c r="AH727" i="7"/>
  <c r="AI726" i="7"/>
  <c r="AE710" i="7"/>
  <c r="AG709" i="7"/>
  <c r="AB372" i="7"/>
  <c r="AC372" i="7" s="1"/>
  <c r="AA372" i="7"/>
  <c r="L689" i="3"/>
  <c r="M689" i="3" s="1"/>
  <c r="J690" i="3"/>
  <c r="AY396" i="3"/>
  <c r="AX396" i="3"/>
  <c r="AZ396" i="3"/>
  <c r="AN367" i="3"/>
  <c r="AR366" i="3"/>
  <c r="AM367" i="3"/>
  <c r="AP367" i="3" s="1"/>
  <c r="W380" i="3"/>
  <c r="AD369" i="3"/>
  <c r="AA699" i="3"/>
  <c r="Y700" i="3"/>
  <c r="AB698" i="3"/>
  <c r="AC698" i="3" s="1"/>
  <c r="AI368" i="3"/>
  <c r="U380" i="3"/>
  <c r="AM375" i="7" l="1"/>
  <c r="AL375" i="7"/>
  <c r="AN375" i="7"/>
  <c r="AH728" i="7"/>
  <c r="AI727" i="7"/>
  <c r="AG710" i="7"/>
  <c r="AE711" i="7"/>
  <c r="AD372" i="7"/>
  <c r="Z373" i="7"/>
  <c r="Y373" i="7"/>
  <c r="BA396" i="3"/>
  <c r="L690" i="3"/>
  <c r="M690" i="3" s="1"/>
  <c r="J691" i="3"/>
  <c r="AW397" i="3"/>
  <c r="AV397" i="3"/>
  <c r="AY397" i="3" s="1"/>
  <c r="X380" i="3"/>
  <c r="S381" i="3"/>
  <c r="V381" i="3" s="1"/>
  <c r="AO367" i="3"/>
  <c r="AQ367" i="3"/>
  <c r="AG369" i="3"/>
  <c r="AH369" i="3" s="1"/>
  <c r="AF369" i="3"/>
  <c r="AA700" i="3"/>
  <c r="Y701" i="3"/>
  <c r="AB699" i="3"/>
  <c r="AC699" i="3" s="1"/>
  <c r="T381" i="3"/>
  <c r="AK376" i="7" l="1"/>
  <c r="AJ376" i="7"/>
  <c r="AM376" i="7" s="1"/>
  <c r="AH729" i="7"/>
  <c r="AI728" i="7"/>
  <c r="AE712" i="7"/>
  <c r="AG711" i="7"/>
  <c r="AB373" i="7"/>
  <c r="AC373" i="7" s="1"/>
  <c r="AA373" i="7"/>
  <c r="L691" i="3"/>
  <c r="M691" i="3" s="1"/>
  <c r="J692" i="3"/>
  <c r="AX397" i="3"/>
  <c r="AZ397" i="3"/>
  <c r="W381" i="3"/>
  <c r="S382" i="3" s="1"/>
  <c r="V382" i="3" s="1"/>
  <c r="AN368" i="3"/>
  <c r="AR367" i="3"/>
  <c r="AM368" i="3"/>
  <c r="AA701" i="3"/>
  <c r="Y702" i="3"/>
  <c r="AB700" i="3"/>
  <c r="AC700" i="3" s="1"/>
  <c r="AD370" i="3"/>
  <c r="AG370" i="3" s="1"/>
  <c r="AI369" i="3"/>
  <c r="AE370" i="3"/>
  <c r="U381" i="3"/>
  <c r="X381" i="3" s="1"/>
  <c r="AL376" i="7" l="1"/>
  <c r="AN376" i="7"/>
  <c r="AH730" i="7"/>
  <c r="AI729" i="7"/>
  <c r="AE713" i="7"/>
  <c r="AG712" i="7"/>
  <c r="AD373" i="7"/>
  <c r="Z374" i="7"/>
  <c r="Y374" i="7"/>
  <c r="BA397" i="3"/>
  <c r="L692" i="3"/>
  <c r="M692" i="3" s="1"/>
  <c r="J693" i="3"/>
  <c r="AV398" i="3"/>
  <c r="AY398" i="3" s="1"/>
  <c r="AW398" i="3"/>
  <c r="AF370" i="3"/>
  <c r="AE371" i="3" s="1"/>
  <c r="AO368" i="3"/>
  <c r="AP368" i="3"/>
  <c r="AQ368" i="3" s="1"/>
  <c r="T382" i="3"/>
  <c r="W382" i="3" s="1"/>
  <c r="S383" i="3" s="1"/>
  <c r="V383" i="3" s="1"/>
  <c r="AA702" i="3"/>
  <c r="Y703" i="3"/>
  <c r="AB701" i="3"/>
  <c r="AC701" i="3" s="1"/>
  <c r="AH370" i="3"/>
  <c r="AJ377" i="7" l="1"/>
  <c r="AM377" i="7" s="1"/>
  <c r="AK377" i="7"/>
  <c r="AH731" i="7"/>
  <c r="AI730" i="7"/>
  <c r="AE714" i="7"/>
  <c r="AG713" i="7"/>
  <c r="AB374" i="7"/>
  <c r="AC374" i="7" s="1"/>
  <c r="AA374" i="7"/>
  <c r="L693" i="3"/>
  <c r="M693" i="3" s="1"/>
  <c r="J694" i="3"/>
  <c r="AX398" i="3"/>
  <c r="BA398" i="3" s="1"/>
  <c r="AZ398" i="3"/>
  <c r="AN369" i="3"/>
  <c r="AR368" i="3"/>
  <c r="AM369" i="3"/>
  <c r="AD371" i="3"/>
  <c r="AA703" i="3"/>
  <c r="Y704" i="3"/>
  <c r="U382" i="3"/>
  <c r="X382" i="3" s="1"/>
  <c r="AB702" i="3"/>
  <c r="AC702" i="3" s="1"/>
  <c r="AI370" i="3"/>
  <c r="AL377" i="7" l="1"/>
  <c r="AN377" i="7"/>
  <c r="AH732" i="7"/>
  <c r="AI731" i="7"/>
  <c r="AE715" i="7"/>
  <c r="AG714" i="7"/>
  <c r="AD374" i="7"/>
  <c r="Z375" i="7"/>
  <c r="Y375" i="7"/>
  <c r="L694" i="3"/>
  <c r="M694" i="3" s="1"/>
  <c r="J695" i="3"/>
  <c r="AV399" i="3"/>
  <c r="AY399" i="3" s="1"/>
  <c r="AW399" i="3"/>
  <c r="AO369" i="3"/>
  <c r="AP369" i="3"/>
  <c r="AQ369" i="3" s="1"/>
  <c r="AA704" i="3"/>
  <c r="Y705" i="3"/>
  <c r="AB703" i="3"/>
  <c r="AC703" i="3" s="1"/>
  <c r="AG371" i="3"/>
  <c r="AH371" i="3" s="1"/>
  <c r="AF371" i="3"/>
  <c r="T383" i="3"/>
  <c r="W383" i="3" s="1"/>
  <c r="S384" i="3" s="1"/>
  <c r="V384" i="3" s="1"/>
  <c r="AJ378" i="7" l="1"/>
  <c r="AM378" i="7" s="1"/>
  <c r="AK378" i="7"/>
  <c r="AL378" i="7"/>
  <c r="AH733" i="7"/>
  <c r="AI732" i="7"/>
  <c r="AE716" i="7"/>
  <c r="AG715" i="7"/>
  <c r="AB375" i="7"/>
  <c r="AC375" i="7" s="1"/>
  <c r="AA375" i="7"/>
  <c r="L695" i="3"/>
  <c r="M695" i="3" s="1"/>
  <c r="J696" i="3"/>
  <c r="AX399" i="3"/>
  <c r="AZ399" i="3"/>
  <c r="AN370" i="3"/>
  <c r="AR369" i="3"/>
  <c r="AM370" i="3"/>
  <c r="U383" i="3"/>
  <c r="X383" i="3" s="1"/>
  <c r="AD372" i="3"/>
  <c r="AG372" i="3" s="1"/>
  <c r="AA705" i="3"/>
  <c r="Y706" i="3"/>
  <c r="AB704" i="3"/>
  <c r="AC704" i="3" s="1"/>
  <c r="AI371" i="3"/>
  <c r="AE372" i="3"/>
  <c r="AK379" i="7" l="1"/>
  <c r="AN378" i="7"/>
  <c r="AH734" i="7"/>
  <c r="AI733" i="7"/>
  <c r="AE717" i="7"/>
  <c r="AG716" i="7"/>
  <c r="AD375" i="7"/>
  <c r="Z376" i="7"/>
  <c r="Y376" i="7"/>
  <c r="BA399" i="3"/>
  <c r="L696" i="3"/>
  <c r="M696" i="3" s="1"/>
  <c r="J697" i="3"/>
  <c r="AV400" i="3"/>
  <c r="AW400" i="3"/>
  <c r="AX400" i="3" s="1"/>
  <c r="T384" i="3"/>
  <c r="U384" i="3" s="1"/>
  <c r="AO370" i="3"/>
  <c r="AP370" i="3"/>
  <c r="AQ370" i="3" s="1"/>
  <c r="AF372" i="3"/>
  <c r="AE373" i="3" s="1"/>
  <c r="AA706" i="3"/>
  <c r="Y707" i="3"/>
  <c r="AB705" i="3"/>
  <c r="AC705" i="3" s="1"/>
  <c r="AH372" i="3"/>
  <c r="AJ379" i="7" l="1"/>
  <c r="AH735" i="7"/>
  <c r="AI734" i="7"/>
  <c r="AE718" i="7"/>
  <c r="AG717" i="7"/>
  <c r="AA376" i="7"/>
  <c r="Z377" i="7" s="1"/>
  <c r="AB376" i="7"/>
  <c r="AC376" i="7" s="1"/>
  <c r="W384" i="3"/>
  <c r="S385" i="3" s="1"/>
  <c r="V385" i="3" s="1"/>
  <c r="L697" i="3"/>
  <c r="M697" i="3" s="1"/>
  <c r="J698" i="3"/>
  <c r="AW401" i="3"/>
  <c r="AY400" i="3"/>
  <c r="AZ400" i="3"/>
  <c r="BA400" i="3" s="1"/>
  <c r="X384" i="3"/>
  <c r="AN371" i="3"/>
  <c r="AR370" i="3"/>
  <c r="AM371" i="3"/>
  <c r="AA707" i="3"/>
  <c r="Y708" i="3"/>
  <c r="AB706" i="3"/>
  <c r="AC706" i="3" s="1"/>
  <c r="AD373" i="3"/>
  <c r="T385" i="3"/>
  <c r="AI372" i="3"/>
  <c r="AM379" i="7" l="1"/>
  <c r="AL379" i="7"/>
  <c r="AN379" i="7"/>
  <c r="AH736" i="7"/>
  <c r="AI735" i="7"/>
  <c r="AE719" i="7"/>
  <c r="AG718" i="7"/>
  <c r="AD376" i="7"/>
  <c r="Y377" i="7"/>
  <c r="L698" i="3"/>
  <c r="M698" i="3" s="1"/>
  <c r="J699" i="3"/>
  <c r="AV401" i="3"/>
  <c r="AO371" i="3"/>
  <c r="AP371" i="3"/>
  <c r="AQ371" i="3" s="1"/>
  <c r="AA708" i="3"/>
  <c r="Y709" i="3"/>
  <c r="U385" i="3"/>
  <c r="AB707" i="3"/>
  <c r="AC707" i="3" s="1"/>
  <c r="W385" i="3"/>
  <c r="S386" i="3" s="1"/>
  <c r="V386" i="3" s="1"/>
  <c r="AG373" i="3"/>
  <c r="AH373" i="3" s="1"/>
  <c r="AF373" i="3"/>
  <c r="AK380" i="7" l="1"/>
  <c r="AJ380" i="7"/>
  <c r="AM380" i="7" s="1"/>
  <c r="AH737" i="7"/>
  <c r="AI736" i="7"/>
  <c r="AG719" i="7"/>
  <c r="AE720" i="7"/>
  <c r="AB377" i="7"/>
  <c r="AC377" i="7" s="1"/>
  <c r="AA377" i="7"/>
  <c r="L699" i="3"/>
  <c r="M699" i="3" s="1"/>
  <c r="J700" i="3"/>
  <c r="AY401" i="3"/>
  <c r="AX401" i="3"/>
  <c r="AZ401" i="3"/>
  <c r="X385" i="3"/>
  <c r="AN372" i="3"/>
  <c r="AR371" i="3"/>
  <c r="AM372" i="3"/>
  <c r="T386" i="3"/>
  <c r="AD374" i="3"/>
  <c r="AG374" i="3" s="1"/>
  <c r="AI373" i="3"/>
  <c r="AE374" i="3"/>
  <c r="AA709" i="3"/>
  <c r="Y710" i="3"/>
  <c r="AB708" i="3"/>
  <c r="AC708" i="3" s="1"/>
  <c r="AL380" i="7" l="1"/>
  <c r="AN380" i="7"/>
  <c r="AH738" i="7"/>
  <c r="AI737" i="7"/>
  <c r="AE721" i="7"/>
  <c r="AG720" i="7"/>
  <c r="AD377" i="7"/>
  <c r="Z378" i="7"/>
  <c r="Y378" i="7"/>
  <c r="AB378" i="7" s="1"/>
  <c r="BA401" i="3"/>
  <c r="L700" i="3"/>
  <c r="M700" i="3" s="1"/>
  <c r="J701" i="3"/>
  <c r="AW402" i="3"/>
  <c r="AV402" i="3"/>
  <c r="AY402" i="3" s="1"/>
  <c r="AF374" i="3"/>
  <c r="AE375" i="3" s="1"/>
  <c r="AO372" i="3"/>
  <c r="AP372" i="3"/>
  <c r="AQ372" i="3" s="1"/>
  <c r="AH374" i="3"/>
  <c r="AD375" i="3" s="1"/>
  <c r="AG375" i="3" s="1"/>
  <c r="W386" i="3"/>
  <c r="S387" i="3" s="1"/>
  <c r="U386" i="3"/>
  <c r="AA710" i="3"/>
  <c r="Y711" i="3"/>
  <c r="AB709" i="3"/>
  <c r="AC709" i="3" s="1"/>
  <c r="AJ381" i="7" l="1"/>
  <c r="AM381" i="7" s="1"/>
  <c r="AK381" i="7"/>
  <c r="AL381" i="7"/>
  <c r="AH739" i="7"/>
  <c r="AI738" i="7"/>
  <c r="AE722" i="7"/>
  <c r="AG721" i="7"/>
  <c r="AC378" i="7"/>
  <c r="AA378" i="7"/>
  <c r="AI374" i="3"/>
  <c r="L701" i="3"/>
  <c r="M701" i="3" s="1"/>
  <c r="J702" i="3"/>
  <c r="X386" i="3"/>
  <c r="AX402" i="3"/>
  <c r="BA402" i="3" s="1"/>
  <c r="AZ402" i="3"/>
  <c r="AN373" i="3"/>
  <c r="AR372" i="3"/>
  <c r="AM373" i="3"/>
  <c r="AF375" i="3"/>
  <c r="AE376" i="3" s="1"/>
  <c r="T387" i="3"/>
  <c r="V387" i="3" s="1"/>
  <c r="AA711" i="3"/>
  <c r="Y712" i="3"/>
  <c r="AB710" i="3"/>
  <c r="AC710" i="3" s="1"/>
  <c r="AH375" i="3"/>
  <c r="AK382" i="7" l="1"/>
  <c r="AN381" i="7"/>
  <c r="AH740" i="7"/>
  <c r="AI739" i="7"/>
  <c r="AE723" i="7"/>
  <c r="AG722" i="7"/>
  <c r="AD378" i="7"/>
  <c r="Z379" i="7"/>
  <c r="Y379" i="7"/>
  <c r="L702" i="3"/>
  <c r="M702" i="3" s="1"/>
  <c r="J703" i="3"/>
  <c r="AV403" i="3"/>
  <c r="AW403" i="3"/>
  <c r="AX403" i="3" s="1"/>
  <c r="AI375" i="3"/>
  <c r="AO373" i="3"/>
  <c r="AP373" i="3"/>
  <c r="AQ373" i="3" s="1"/>
  <c r="U387" i="3"/>
  <c r="W387" i="3"/>
  <c r="S388" i="3" s="1"/>
  <c r="AD376" i="3"/>
  <c r="AA712" i="3"/>
  <c r="Y713" i="3"/>
  <c r="AB711" i="3"/>
  <c r="AC711" i="3" s="1"/>
  <c r="AJ382" i="7" l="1"/>
  <c r="AH741" i="7"/>
  <c r="AI740" i="7"/>
  <c r="AE724" i="7"/>
  <c r="AG723" i="7"/>
  <c r="AA379" i="7"/>
  <c r="Z380" i="7" s="1"/>
  <c r="AB379" i="7"/>
  <c r="AC379" i="7" s="1"/>
  <c r="J704" i="3"/>
  <c r="L703" i="3"/>
  <c r="M703" i="3" s="1"/>
  <c r="AW404" i="3"/>
  <c r="AY403" i="3"/>
  <c r="AZ403" i="3"/>
  <c r="BA403" i="3" s="1"/>
  <c r="X387" i="3"/>
  <c r="AN374" i="3"/>
  <c r="AR373" i="3"/>
  <c r="AM374" i="3"/>
  <c r="AB712" i="3"/>
  <c r="AC712" i="3" s="1"/>
  <c r="AG376" i="3"/>
  <c r="AH376" i="3" s="1"/>
  <c r="AF376" i="3"/>
  <c r="T388" i="3"/>
  <c r="V388" i="3" s="1"/>
  <c r="AA713" i="3"/>
  <c r="Y714" i="3"/>
  <c r="AM382" i="7" l="1"/>
  <c r="AL382" i="7"/>
  <c r="AN382" i="7"/>
  <c r="AI741" i="7"/>
  <c r="AH742" i="7"/>
  <c r="AE725" i="7"/>
  <c r="AG724" i="7"/>
  <c r="AD379" i="7"/>
  <c r="Y380" i="7"/>
  <c r="L704" i="3"/>
  <c r="M704" i="3" s="1"/>
  <c r="J705" i="3"/>
  <c r="AV404" i="3"/>
  <c r="AO374" i="3"/>
  <c r="AP374" i="3"/>
  <c r="AQ374" i="3" s="1"/>
  <c r="W388" i="3"/>
  <c r="S389" i="3" s="1"/>
  <c r="AD377" i="3"/>
  <c r="AG377" i="3" s="1"/>
  <c r="AI376" i="3"/>
  <c r="AE377" i="3"/>
  <c r="AA714" i="3"/>
  <c r="Y715" i="3"/>
  <c r="AB713" i="3"/>
  <c r="AC713" i="3" s="1"/>
  <c r="U388" i="3"/>
  <c r="AK383" i="7" l="1"/>
  <c r="AJ383" i="7"/>
  <c r="AM383" i="7" s="1"/>
  <c r="AH743" i="7"/>
  <c r="AI742" i="7"/>
  <c r="AE726" i="7"/>
  <c r="AG725" i="7"/>
  <c r="AB380" i="7"/>
  <c r="AC380" i="7" s="1"/>
  <c r="AA380" i="7"/>
  <c r="L705" i="3"/>
  <c r="M705" i="3" s="1"/>
  <c r="J706" i="3"/>
  <c r="AY404" i="3"/>
  <c r="AX404" i="3"/>
  <c r="AZ404" i="3"/>
  <c r="X388" i="3"/>
  <c r="AN375" i="3"/>
  <c r="AR374" i="3"/>
  <c r="AM375" i="3"/>
  <c r="AF377" i="3"/>
  <c r="AE378" i="3" s="1"/>
  <c r="AB714" i="3"/>
  <c r="AC714" i="3" s="1"/>
  <c r="T389" i="3"/>
  <c r="V389" i="3" s="1"/>
  <c r="AA715" i="3"/>
  <c r="Y716" i="3"/>
  <c r="AH377" i="3"/>
  <c r="AL383" i="7" l="1"/>
  <c r="AN383" i="7"/>
  <c r="AH744" i="7"/>
  <c r="AI743" i="7"/>
  <c r="AE727" i="7"/>
  <c r="AG726" i="7"/>
  <c r="AD380" i="7"/>
  <c r="Z381" i="7"/>
  <c r="Y381" i="7"/>
  <c r="AB381" i="7" s="1"/>
  <c r="BA404" i="3"/>
  <c r="L706" i="3"/>
  <c r="M706" i="3" s="1"/>
  <c r="J707" i="3"/>
  <c r="AW405" i="3"/>
  <c r="AV405" i="3"/>
  <c r="AY405" i="3" s="1"/>
  <c r="U389" i="3"/>
  <c r="T390" i="3" s="1"/>
  <c r="AO375" i="3"/>
  <c r="AP375" i="3"/>
  <c r="AQ375" i="3" s="1"/>
  <c r="AD378" i="3"/>
  <c r="AA716" i="3"/>
  <c r="Y717" i="3"/>
  <c r="AB715" i="3"/>
  <c r="AC715" i="3" s="1"/>
  <c r="AI377" i="3"/>
  <c r="W389" i="3"/>
  <c r="S390" i="3" s="1"/>
  <c r="AJ384" i="7" l="1"/>
  <c r="AM384" i="7" s="1"/>
  <c r="AK384" i="7"/>
  <c r="AH745" i="7"/>
  <c r="AI744" i="7"/>
  <c r="AG727" i="7"/>
  <c r="AE728" i="7"/>
  <c r="AC381" i="7"/>
  <c r="AA381" i="7"/>
  <c r="L707" i="3"/>
  <c r="M707" i="3" s="1"/>
  <c r="J708" i="3"/>
  <c r="AX405" i="3"/>
  <c r="AZ405" i="3"/>
  <c r="V390" i="3"/>
  <c r="X389" i="3"/>
  <c r="AN376" i="3"/>
  <c r="AR375" i="3"/>
  <c r="AM376" i="3"/>
  <c r="AB716" i="3"/>
  <c r="AC716" i="3" s="1"/>
  <c r="AG378" i="3"/>
  <c r="AH378" i="3" s="1"/>
  <c r="AF378" i="3"/>
  <c r="AA717" i="3"/>
  <c r="Y718" i="3"/>
  <c r="AL384" i="7" l="1"/>
  <c r="AN384" i="7"/>
  <c r="AH746" i="7"/>
  <c r="AI745" i="7"/>
  <c r="AE729" i="7"/>
  <c r="AG728" i="7"/>
  <c r="AD381" i="7"/>
  <c r="Z382" i="7"/>
  <c r="Y382" i="7"/>
  <c r="BA405" i="3"/>
  <c r="L708" i="3"/>
  <c r="M708" i="3" s="1"/>
  <c r="J709" i="3"/>
  <c r="AV406" i="3"/>
  <c r="AW406" i="3"/>
  <c r="AO376" i="3"/>
  <c r="AP376" i="3"/>
  <c r="AQ376" i="3" s="1"/>
  <c r="AD379" i="3"/>
  <c r="AG379" i="3" s="1"/>
  <c r="W390" i="3"/>
  <c r="S391" i="3" s="1"/>
  <c r="U390" i="3"/>
  <c r="AI378" i="3"/>
  <c r="AE379" i="3"/>
  <c r="AA718" i="3"/>
  <c r="Y719" i="3"/>
  <c r="AB717" i="3"/>
  <c r="AC717" i="3" s="1"/>
  <c r="AJ385" i="7" l="1"/>
  <c r="AM385" i="7" s="1"/>
  <c r="AK385" i="7"/>
  <c r="AH747" i="7"/>
  <c r="AI746" i="7"/>
  <c r="AE730" i="7"/>
  <c r="AG729" i="7"/>
  <c r="AA382" i="7"/>
  <c r="Z383" i="7" s="1"/>
  <c r="AB382" i="7"/>
  <c r="AC382" i="7" s="1"/>
  <c r="AF379" i="3"/>
  <c r="AE380" i="3" s="1"/>
  <c r="AY406" i="3"/>
  <c r="L709" i="3"/>
  <c r="M709" i="3" s="1"/>
  <c r="J710" i="3"/>
  <c r="X390" i="3"/>
  <c r="AX406" i="3"/>
  <c r="BA406" i="3" s="1"/>
  <c r="AZ406" i="3"/>
  <c r="AN377" i="3"/>
  <c r="AR376" i="3"/>
  <c r="AM377" i="3"/>
  <c r="T391" i="3"/>
  <c r="V391" i="3" s="1"/>
  <c r="AA719" i="3"/>
  <c r="Y720" i="3"/>
  <c r="AB718" i="3"/>
  <c r="AC718" i="3" s="1"/>
  <c r="AH379" i="3"/>
  <c r="AL385" i="7" l="1"/>
  <c r="AN385" i="7"/>
  <c r="AH748" i="7"/>
  <c r="AI747" i="7"/>
  <c r="AE731" i="7"/>
  <c r="AG730" i="7"/>
  <c r="AD382" i="7"/>
  <c r="Y383" i="7"/>
  <c r="L710" i="3"/>
  <c r="M710" i="3" s="1"/>
  <c r="J711" i="3"/>
  <c r="AV407" i="3"/>
  <c r="AW407" i="3"/>
  <c r="AO377" i="3"/>
  <c r="AP377" i="3"/>
  <c r="AQ377" i="3" s="1"/>
  <c r="W391" i="3"/>
  <c r="S392" i="3" s="1"/>
  <c r="AD380" i="3"/>
  <c r="AI379" i="3"/>
  <c r="AA720" i="3"/>
  <c r="Y721" i="3"/>
  <c r="AB719" i="3"/>
  <c r="AC719" i="3" s="1"/>
  <c r="U391" i="3"/>
  <c r="AJ386" i="7" l="1"/>
  <c r="AM386" i="7" s="1"/>
  <c r="AK386" i="7"/>
  <c r="AH749" i="7"/>
  <c r="AI748" i="7"/>
  <c r="AE732" i="7"/>
  <c r="AG731" i="7"/>
  <c r="AB383" i="7"/>
  <c r="AC383" i="7" s="1"/>
  <c r="AA383" i="7"/>
  <c r="AY407" i="3"/>
  <c r="L711" i="3"/>
  <c r="M711" i="3" s="1"/>
  <c r="J712" i="3"/>
  <c r="AX407" i="3"/>
  <c r="AZ407" i="3"/>
  <c r="X391" i="3"/>
  <c r="AN378" i="3"/>
  <c r="AR377" i="3"/>
  <c r="AM378" i="3"/>
  <c r="AB720" i="3"/>
  <c r="AC720" i="3" s="1"/>
  <c r="AA721" i="3"/>
  <c r="Y722" i="3"/>
  <c r="AG380" i="3"/>
  <c r="AH380" i="3" s="1"/>
  <c r="AF380" i="3"/>
  <c r="T392" i="3"/>
  <c r="V392" i="3" s="1"/>
  <c r="AL386" i="7" l="1"/>
  <c r="AN386" i="7"/>
  <c r="AH750" i="7"/>
  <c r="AI749" i="7"/>
  <c r="AE733" i="7"/>
  <c r="AG732" i="7"/>
  <c r="AD383" i="7"/>
  <c r="Z384" i="7"/>
  <c r="Y384" i="7"/>
  <c r="AB384" i="7" s="1"/>
  <c r="BA407" i="3"/>
  <c r="L712" i="3"/>
  <c r="M712" i="3" s="1"/>
  <c r="J713" i="3"/>
  <c r="AV408" i="3"/>
  <c r="AW408" i="3"/>
  <c r="AO378" i="3"/>
  <c r="AP378" i="3"/>
  <c r="AQ378" i="3" s="1"/>
  <c r="U392" i="3"/>
  <c r="AD381" i="3"/>
  <c r="AA722" i="3"/>
  <c r="Y723" i="3"/>
  <c r="AB721" i="3"/>
  <c r="AC721" i="3" s="1"/>
  <c r="W392" i="3"/>
  <c r="S393" i="3" s="1"/>
  <c r="AI380" i="3"/>
  <c r="AE381" i="3"/>
  <c r="AJ387" i="7" l="1"/>
  <c r="AM387" i="7" s="1"/>
  <c r="AK387" i="7"/>
  <c r="AH751" i="7"/>
  <c r="AI750" i="7"/>
  <c r="AE734" i="7"/>
  <c r="AG733" i="7"/>
  <c r="AC384" i="7"/>
  <c r="AA384" i="7"/>
  <c r="AY408" i="3"/>
  <c r="L713" i="3"/>
  <c r="M713" i="3" s="1"/>
  <c r="J714" i="3"/>
  <c r="AX408" i="3"/>
  <c r="AZ408" i="3"/>
  <c r="T393" i="3"/>
  <c r="V393" i="3" s="1"/>
  <c r="X392" i="3"/>
  <c r="AN379" i="3"/>
  <c r="AR378" i="3"/>
  <c r="AM379" i="3"/>
  <c r="AF381" i="3"/>
  <c r="AE382" i="3" s="1"/>
  <c r="AB722" i="3"/>
  <c r="AC722" i="3" s="1"/>
  <c r="AG381" i="3"/>
  <c r="AH381" i="3" s="1"/>
  <c r="AA723" i="3"/>
  <c r="Y724" i="3"/>
  <c r="AL387" i="7" l="1"/>
  <c r="AN387" i="7"/>
  <c r="AH752" i="7"/>
  <c r="AI751" i="7"/>
  <c r="AE735" i="7"/>
  <c r="AG734" i="7"/>
  <c r="AD384" i="7"/>
  <c r="Z385" i="7"/>
  <c r="Y385" i="7"/>
  <c r="BA408" i="3"/>
  <c r="L714" i="3"/>
  <c r="M714" i="3" s="1"/>
  <c r="J715" i="3"/>
  <c r="AV409" i="3"/>
  <c r="AW409" i="3"/>
  <c r="AX409" i="3" s="1"/>
  <c r="AO379" i="3"/>
  <c r="AP379" i="3"/>
  <c r="AQ379" i="3" s="1"/>
  <c r="AD382" i="3"/>
  <c r="AI381" i="3"/>
  <c r="AA724" i="3"/>
  <c r="Y725" i="3"/>
  <c r="AB723" i="3"/>
  <c r="AC723" i="3" s="1"/>
  <c r="W393" i="3"/>
  <c r="S394" i="3" s="1"/>
  <c r="U393" i="3"/>
  <c r="AJ388" i="7" l="1"/>
  <c r="AM388" i="7" s="1"/>
  <c r="AK388" i="7"/>
  <c r="AL388" i="7"/>
  <c r="AH753" i="7"/>
  <c r="AI752" i="7"/>
  <c r="AG735" i="7"/>
  <c r="AE736" i="7"/>
  <c r="AB385" i="7"/>
  <c r="AC385" i="7" s="1"/>
  <c r="AA385" i="7"/>
  <c r="L715" i="3"/>
  <c r="M715" i="3" s="1"/>
  <c r="J716" i="3"/>
  <c r="AW410" i="3"/>
  <c r="AY409" i="3"/>
  <c r="AZ409" i="3"/>
  <c r="BA409" i="3" s="1"/>
  <c r="X393" i="3"/>
  <c r="AN380" i="3"/>
  <c r="AR379" i="3"/>
  <c r="AM380" i="3"/>
  <c r="AA725" i="3"/>
  <c r="Y726" i="3"/>
  <c r="AG382" i="3"/>
  <c r="AH382" i="3" s="1"/>
  <c r="AF382" i="3"/>
  <c r="AB724" i="3"/>
  <c r="AC724" i="3" s="1"/>
  <c r="T394" i="3"/>
  <c r="V394" i="3" s="1"/>
  <c r="AK389" i="7" l="1"/>
  <c r="AN388" i="7"/>
  <c r="AH754" i="7"/>
  <c r="AI753" i="7"/>
  <c r="AE737" i="7"/>
  <c r="AG736" i="7"/>
  <c r="AD385" i="7"/>
  <c r="Z386" i="7"/>
  <c r="Y386" i="7"/>
  <c r="L716" i="3"/>
  <c r="M716" i="3" s="1"/>
  <c r="J717" i="3"/>
  <c r="AV410" i="3"/>
  <c r="AO380" i="3"/>
  <c r="AP380" i="3"/>
  <c r="AQ380" i="3" s="1"/>
  <c r="W394" i="3"/>
  <c r="S395" i="3" s="1"/>
  <c r="AA726" i="3"/>
  <c r="Y727" i="3"/>
  <c r="AD383" i="3"/>
  <c r="AI382" i="3"/>
  <c r="AE383" i="3"/>
  <c r="U394" i="3"/>
  <c r="AB725" i="3"/>
  <c r="AC725" i="3" s="1"/>
  <c r="AJ389" i="7" l="1"/>
  <c r="AH755" i="7"/>
  <c r="AI754" i="7"/>
  <c r="AE738" i="7"/>
  <c r="AG737" i="7"/>
  <c r="AB386" i="7"/>
  <c r="AC386" i="7" s="1"/>
  <c r="AA386" i="7"/>
  <c r="L717" i="3"/>
  <c r="M717" i="3" s="1"/>
  <c r="J718" i="3"/>
  <c r="AY410" i="3"/>
  <c r="AX410" i="3"/>
  <c r="AZ410" i="3"/>
  <c r="X394" i="3"/>
  <c r="AN381" i="3"/>
  <c r="AR380" i="3"/>
  <c r="AM381" i="3"/>
  <c r="AG383" i="3"/>
  <c r="AH383" i="3" s="1"/>
  <c r="AB726" i="3"/>
  <c r="AC726" i="3" s="1"/>
  <c r="AA727" i="3"/>
  <c r="Y728" i="3"/>
  <c r="T395" i="3"/>
  <c r="V395" i="3" s="1"/>
  <c r="AF383" i="3"/>
  <c r="AM389" i="7" l="1"/>
  <c r="AL389" i="7"/>
  <c r="AN389" i="7"/>
  <c r="AH756" i="7"/>
  <c r="AI755" i="7"/>
  <c r="AE739" i="7"/>
  <c r="AG738" i="7"/>
  <c r="AD386" i="7"/>
  <c r="Z387" i="7"/>
  <c r="Y387" i="7"/>
  <c r="BA410" i="3"/>
  <c r="L718" i="3"/>
  <c r="M718" i="3" s="1"/>
  <c r="J719" i="3"/>
  <c r="AW411" i="3"/>
  <c r="AV411" i="3"/>
  <c r="AY411" i="3" s="1"/>
  <c r="AO381" i="3"/>
  <c r="AP381" i="3"/>
  <c r="AQ381" i="3" s="1"/>
  <c r="AB727" i="3"/>
  <c r="AC727" i="3" s="1"/>
  <c r="U395" i="3"/>
  <c r="AD384" i="3"/>
  <c r="AI383" i="3"/>
  <c r="AE384" i="3"/>
  <c r="W395" i="3"/>
  <c r="S396" i="3" s="1"/>
  <c r="AA728" i="3"/>
  <c r="Y729" i="3"/>
  <c r="AK390" i="7" l="1"/>
  <c r="AJ390" i="7"/>
  <c r="AM390" i="7" s="1"/>
  <c r="AH757" i="7"/>
  <c r="AI756" i="7"/>
  <c r="AE740" i="7"/>
  <c r="AG739" i="7"/>
  <c r="AA387" i="7"/>
  <c r="Z388" i="7" s="1"/>
  <c r="AB387" i="7"/>
  <c r="AC387" i="7" s="1"/>
  <c r="AD387" i="7" s="1"/>
  <c r="L719" i="3"/>
  <c r="M719" i="3" s="1"/>
  <c r="J720" i="3"/>
  <c r="AX411" i="3"/>
  <c r="AZ411" i="3"/>
  <c r="X395" i="3"/>
  <c r="AN382" i="3"/>
  <c r="AR381" i="3"/>
  <c r="AM382" i="3"/>
  <c r="AG384" i="3"/>
  <c r="AH384" i="3" s="1"/>
  <c r="T396" i="3"/>
  <c r="V396" i="3" s="1"/>
  <c r="AB728" i="3"/>
  <c r="AC728" i="3" s="1"/>
  <c r="AA729" i="3"/>
  <c r="Y730" i="3"/>
  <c r="AF384" i="3"/>
  <c r="AL390" i="7" l="1"/>
  <c r="AK391" i="7" s="1"/>
  <c r="AN390" i="7"/>
  <c r="AH758" i="7"/>
  <c r="AI757" i="7"/>
  <c r="AE741" i="7"/>
  <c r="AG740" i="7"/>
  <c r="Y388" i="7"/>
  <c r="BA411" i="3"/>
  <c r="L720" i="3"/>
  <c r="M720" i="3" s="1"/>
  <c r="J721" i="3"/>
  <c r="AV412" i="3"/>
  <c r="AW412" i="3"/>
  <c r="AX412" i="3"/>
  <c r="AO382" i="3"/>
  <c r="AP382" i="3"/>
  <c r="AQ382" i="3" s="1"/>
  <c r="U396" i="3"/>
  <c r="T397" i="3"/>
  <c r="AD385" i="3"/>
  <c r="AI384" i="3"/>
  <c r="AE385" i="3"/>
  <c r="AA730" i="3"/>
  <c r="Y731" i="3"/>
  <c r="AB729" i="3"/>
  <c r="AC729" i="3" s="1"/>
  <c r="W396" i="3"/>
  <c r="S397" i="3" s="1"/>
  <c r="AJ391" i="7" l="1"/>
  <c r="AM391" i="7" s="1"/>
  <c r="AH759" i="7"/>
  <c r="AI758" i="7"/>
  <c r="AE742" i="7"/>
  <c r="AG741" i="7"/>
  <c r="AB388" i="7"/>
  <c r="AC388" i="7" s="1"/>
  <c r="AA388" i="7"/>
  <c r="L721" i="3"/>
  <c r="M721" i="3" s="1"/>
  <c r="J722" i="3"/>
  <c r="AY412" i="3"/>
  <c r="AW413" i="3"/>
  <c r="AZ412" i="3"/>
  <c r="BA412" i="3" s="1"/>
  <c r="X396" i="3"/>
  <c r="V397" i="3"/>
  <c r="AN383" i="3"/>
  <c r="AR382" i="3"/>
  <c r="AM383" i="3"/>
  <c r="AG385" i="3"/>
  <c r="AH385" i="3" s="1"/>
  <c r="AA731" i="3"/>
  <c r="Y732" i="3"/>
  <c r="AB730" i="3"/>
  <c r="AC730" i="3" s="1"/>
  <c r="AF385" i="3"/>
  <c r="AL391" i="7" l="1"/>
  <c r="AN391" i="7"/>
  <c r="AH760" i="7"/>
  <c r="AI759" i="7"/>
  <c r="AG742" i="7"/>
  <c r="AE743" i="7"/>
  <c r="AD388" i="7"/>
  <c r="Z389" i="7"/>
  <c r="Y389" i="7"/>
  <c r="AB389" i="7" s="1"/>
  <c r="L722" i="3"/>
  <c r="M722" i="3" s="1"/>
  <c r="J723" i="3"/>
  <c r="AV413" i="3"/>
  <c r="AO383" i="3"/>
  <c r="AP383" i="3"/>
  <c r="AQ383" i="3" s="1"/>
  <c r="AI385" i="3"/>
  <c r="AE386" i="3"/>
  <c r="AA732" i="3"/>
  <c r="Y733" i="3"/>
  <c r="AB731" i="3"/>
  <c r="AC731" i="3" s="1"/>
  <c r="W397" i="3"/>
  <c r="S398" i="3" s="1"/>
  <c r="U397" i="3"/>
  <c r="AD386" i="3"/>
  <c r="AJ392" i="7" l="1"/>
  <c r="AK392" i="7"/>
  <c r="AL392" i="7"/>
  <c r="AH761" i="7"/>
  <c r="AI760" i="7"/>
  <c r="AE744" i="7"/>
  <c r="AG743" i="7"/>
  <c r="AC389" i="7"/>
  <c r="AA389" i="7"/>
  <c r="L723" i="3"/>
  <c r="M723" i="3" s="1"/>
  <c r="J724" i="3"/>
  <c r="AY413" i="3"/>
  <c r="AX413" i="3"/>
  <c r="AZ413" i="3"/>
  <c r="X397" i="3"/>
  <c r="AN384" i="3"/>
  <c r="AR383" i="3"/>
  <c r="AM384" i="3"/>
  <c r="AG386" i="3"/>
  <c r="AH386" i="3" s="1"/>
  <c r="AA733" i="3"/>
  <c r="Y734" i="3"/>
  <c r="AB732" i="3"/>
  <c r="AC732" i="3" s="1"/>
  <c r="AF386" i="3"/>
  <c r="T398" i="3"/>
  <c r="V398" i="3" s="1"/>
  <c r="AM392" i="7" l="1"/>
  <c r="AK393" i="7"/>
  <c r="AN392" i="7"/>
  <c r="AH762" i="7"/>
  <c r="AI761" i="7"/>
  <c r="AE745" i="7"/>
  <c r="AG744" i="7"/>
  <c r="AD389" i="7"/>
  <c r="Z390" i="7"/>
  <c r="Y390" i="7"/>
  <c r="BA413" i="3"/>
  <c r="L724" i="3"/>
  <c r="M724" i="3" s="1"/>
  <c r="J725" i="3"/>
  <c r="AW414" i="3"/>
  <c r="AV414" i="3"/>
  <c r="AY414" i="3" s="1"/>
  <c r="AO384" i="3"/>
  <c r="AP384" i="3"/>
  <c r="AQ384" i="3"/>
  <c r="W398" i="3"/>
  <c r="S399" i="3" s="1"/>
  <c r="U398" i="3"/>
  <c r="AA734" i="3"/>
  <c r="Y735" i="3"/>
  <c r="AI386" i="3"/>
  <c r="AE387" i="3"/>
  <c r="AD387" i="3"/>
  <c r="AB733" i="3"/>
  <c r="AC733" i="3" s="1"/>
  <c r="AJ393" i="7" l="1"/>
  <c r="AH763" i="7"/>
  <c r="AI762" i="7"/>
  <c r="AE746" i="7"/>
  <c r="AG745" i="7"/>
  <c r="AB390" i="7"/>
  <c r="AC390" i="7" s="1"/>
  <c r="AA390" i="7"/>
  <c r="L725" i="3"/>
  <c r="M725" i="3" s="1"/>
  <c r="J726" i="3"/>
  <c r="X398" i="3"/>
  <c r="AX414" i="3"/>
  <c r="AZ414" i="3"/>
  <c r="AN385" i="3"/>
  <c r="AR384" i="3"/>
  <c r="AM385" i="3"/>
  <c r="AF387" i="3"/>
  <c r="AE388" i="3" s="1"/>
  <c r="AG387" i="3"/>
  <c r="AH387" i="3" s="1"/>
  <c r="AA735" i="3"/>
  <c r="Y736" i="3"/>
  <c r="T399" i="3"/>
  <c r="V399" i="3" s="1"/>
  <c r="AB734" i="3"/>
  <c r="AC734" i="3" s="1"/>
  <c r="AM393" i="7" l="1"/>
  <c r="AL393" i="7"/>
  <c r="AN393" i="7"/>
  <c r="AI387" i="3"/>
  <c r="AH764" i="7"/>
  <c r="AI763" i="7"/>
  <c r="AE747" i="7"/>
  <c r="AG746" i="7"/>
  <c r="AD390" i="7"/>
  <c r="Z391" i="7"/>
  <c r="Y391" i="7"/>
  <c r="BA414" i="3"/>
  <c r="L726" i="3"/>
  <c r="M726" i="3" s="1"/>
  <c r="J727" i="3"/>
  <c r="AV415" i="3"/>
  <c r="AW415" i="3"/>
  <c r="AX415" i="3" s="1"/>
  <c r="AO385" i="3"/>
  <c r="AP385" i="3"/>
  <c r="AQ385" i="3" s="1"/>
  <c r="W399" i="3"/>
  <c r="S400" i="3" s="1"/>
  <c r="AD388" i="3"/>
  <c r="U399" i="3"/>
  <c r="AA736" i="3"/>
  <c r="Y737" i="3"/>
  <c r="AB735" i="3"/>
  <c r="AC735" i="3" s="1"/>
  <c r="AK394" i="7" l="1"/>
  <c r="AJ394" i="7"/>
  <c r="AM394" i="7" s="1"/>
  <c r="AH765" i="7"/>
  <c r="AI765" i="7" s="1"/>
  <c r="AI764" i="7"/>
  <c r="AE748" i="7"/>
  <c r="AG747" i="7"/>
  <c r="AB391" i="7"/>
  <c r="AC391" i="7" s="1"/>
  <c r="AA391" i="7"/>
  <c r="X399" i="3"/>
  <c r="L727" i="3"/>
  <c r="M727" i="3" s="1"/>
  <c r="J728" i="3"/>
  <c r="AW416" i="3"/>
  <c r="AY415" i="3"/>
  <c r="AZ415" i="3" s="1"/>
  <c r="BA415" i="3" s="1"/>
  <c r="AN386" i="3"/>
  <c r="AR385" i="3"/>
  <c r="AM386" i="3"/>
  <c r="AG388" i="3"/>
  <c r="AH388" i="3" s="1"/>
  <c r="AF388" i="3"/>
  <c r="AA737" i="3"/>
  <c r="Y738" i="3"/>
  <c r="AB736" i="3"/>
  <c r="AC736" i="3" s="1"/>
  <c r="T400" i="3"/>
  <c r="V400" i="3" s="1"/>
  <c r="AN394" i="7" l="1"/>
  <c r="AL394" i="7"/>
  <c r="AE749" i="7"/>
  <c r="AG748" i="7"/>
  <c r="AD391" i="7"/>
  <c r="Z392" i="7"/>
  <c r="Y392" i="7"/>
  <c r="L728" i="3"/>
  <c r="M728" i="3" s="1"/>
  <c r="J729" i="3"/>
  <c r="AV416" i="3"/>
  <c r="AO386" i="3"/>
  <c r="AP386" i="3"/>
  <c r="AQ386" i="3" s="1"/>
  <c r="W400" i="3"/>
  <c r="S401" i="3" s="1"/>
  <c r="AD389" i="3"/>
  <c r="AI388" i="3"/>
  <c r="AE389" i="3"/>
  <c r="U400" i="3"/>
  <c r="AA738" i="3"/>
  <c r="Y739" i="3"/>
  <c r="AB737" i="3"/>
  <c r="AC737" i="3" s="1"/>
  <c r="AK395" i="7" l="1"/>
  <c r="AJ395" i="7"/>
  <c r="AM395" i="7" s="1"/>
  <c r="AE750" i="7"/>
  <c r="AG749" i="7"/>
  <c r="AB392" i="7"/>
  <c r="AC392" i="7" s="1"/>
  <c r="AA392" i="7"/>
  <c r="X400" i="3"/>
  <c r="AF389" i="3"/>
  <c r="AE390" i="3" s="1"/>
  <c r="L729" i="3"/>
  <c r="M729" i="3" s="1"/>
  <c r="J730" i="3"/>
  <c r="AY416" i="3"/>
  <c r="AX416" i="3"/>
  <c r="BA416" i="3" s="1"/>
  <c r="AZ416" i="3"/>
  <c r="AN387" i="3"/>
  <c r="AR386" i="3"/>
  <c r="AM387" i="3"/>
  <c r="T401" i="3"/>
  <c r="V401" i="3" s="1"/>
  <c r="AA739" i="3"/>
  <c r="Y740" i="3"/>
  <c r="AG389" i="3"/>
  <c r="AH389" i="3" s="1"/>
  <c r="AB738" i="3"/>
  <c r="AC738" i="3" s="1"/>
  <c r="AL395" i="7" l="1"/>
  <c r="AN395" i="7"/>
  <c r="AE751" i="7"/>
  <c r="AG750" i="7"/>
  <c r="AD392" i="7"/>
  <c r="Z393" i="7"/>
  <c r="Y393" i="7"/>
  <c r="L730" i="3"/>
  <c r="M730" i="3" s="1"/>
  <c r="J731" i="3"/>
  <c r="AW417" i="3"/>
  <c r="AV417" i="3"/>
  <c r="AY417" i="3" s="1"/>
  <c r="AO387" i="3"/>
  <c r="AP387" i="3"/>
  <c r="AQ387" i="3" s="1"/>
  <c r="U401" i="3"/>
  <c r="AA740" i="3"/>
  <c r="Y741" i="3"/>
  <c r="AD390" i="3"/>
  <c r="W401" i="3"/>
  <c r="S402" i="3" s="1"/>
  <c r="AI389" i="3"/>
  <c r="AB739" i="3"/>
  <c r="AC739" i="3" s="1"/>
  <c r="AJ396" i="7" l="1"/>
  <c r="AM396" i="7" s="1"/>
  <c r="AK396" i="7"/>
  <c r="AE752" i="7"/>
  <c r="AG751" i="7"/>
  <c r="AA393" i="7"/>
  <c r="Z394" i="7" s="1"/>
  <c r="AB393" i="7"/>
  <c r="AC393" i="7" s="1"/>
  <c r="L731" i="3"/>
  <c r="M731" i="3" s="1"/>
  <c r="J732" i="3"/>
  <c r="AX417" i="3"/>
  <c r="AZ417" i="3"/>
  <c r="T402" i="3"/>
  <c r="V402" i="3" s="1"/>
  <c r="X401" i="3"/>
  <c r="AN388" i="3"/>
  <c r="AR387" i="3"/>
  <c r="AM388" i="3"/>
  <c r="AA741" i="3"/>
  <c r="Y742" i="3"/>
  <c r="AB740" i="3"/>
  <c r="AC740" i="3" s="1"/>
  <c r="AG390" i="3"/>
  <c r="AH390" i="3" s="1"/>
  <c r="AF390" i="3"/>
  <c r="AL396" i="7" l="1"/>
  <c r="AN396" i="7"/>
  <c r="AE753" i="7"/>
  <c r="AG752" i="7"/>
  <c r="AD393" i="7"/>
  <c r="Y394" i="7"/>
  <c r="BA417" i="3"/>
  <c r="L732" i="3"/>
  <c r="M732" i="3" s="1"/>
  <c r="J733" i="3"/>
  <c r="AV418" i="3"/>
  <c r="AY418" i="3" s="1"/>
  <c r="AW418" i="3"/>
  <c r="AO388" i="3"/>
  <c r="AP388" i="3"/>
  <c r="AQ388" i="3" s="1"/>
  <c r="W402" i="3"/>
  <c r="S403" i="3" s="1"/>
  <c r="U402" i="3"/>
  <c r="AA742" i="3"/>
  <c r="Y743" i="3"/>
  <c r="AB741" i="3"/>
  <c r="AC741" i="3" s="1"/>
  <c r="AI390" i="3"/>
  <c r="AE391" i="3"/>
  <c r="AD391" i="3"/>
  <c r="AJ397" i="7" l="1"/>
  <c r="AK397" i="7"/>
  <c r="AL397" i="7" s="1"/>
  <c r="AE754" i="7"/>
  <c r="AG753" i="7"/>
  <c r="AB394" i="7"/>
  <c r="AC394" i="7" s="1"/>
  <c r="AA394" i="7"/>
  <c r="X402" i="3"/>
  <c r="L733" i="3"/>
  <c r="M733" i="3" s="1"/>
  <c r="J734" i="3"/>
  <c r="AX418" i="3"/>
  <c r="AZ418" i="3"/>
  <c r="AN389" i="3"/>
  <c r="AR388" i="3"/>
  <c r="AM389" i="3"/>
  <c r="AG391" i="3"/>
  <c r="AH391" i="3" s="1"/>
  <c r="T403" i="3"/>
  <c r="V403" i="3" s="1"/>
  <c r="Y744" i="3"/>
  <c r="AA743" i="3"/>
  <c r="AB742" i="3"/>
  <c r="AC742" i="3" s="1"/>
  <c r="AF391" i="3"/>
  <c r="AK398" i="7" l="1"/>
  <c r="AM397" i="7"/>
  <c r="AN397" i="7"/>
  <c r="AE755" i="7"/>
  <c r="AG754" i="7"/>
  <c r="AD394" i="7"/>
  <c r="Z395" i="7"/>
  <c r="Y395" i="7"/>
  <c r="BA418" i="3"/>
  <c r="L734" i="3"/>
  <c r="M734" i="3" s="1"/>
  <c r="J735" i="3"/>
  <c r="AV419" i="3"/>
  <c r="AY419" i="3" s="1"/>
  <c r="AW419" i="3"/>
  <c r="AO389" i="3"/>
  <c r="AP389" i="3"/>
  <c r="AQ389" i="3" s="1"/>
  <c r="U403" i="3"/>
  <c r="AA744" i="3"/>
  <c r="Y745" i="3"/>
  <c r="AI391" i="3"/>
  <c r="AE392" i="3"/>
  <c r="AD392" i="3"/>
  <c r="AB743" i="3"/>
  <c r="AC743" i="3" s="1"/>
  <c r="W403" i="3"/>
  <c r="S404" i="3" s="1"/>
  <c r="AJ398" i="7" l="1"/>
  <c r="AE756" i="7"/>
  <c r="AG755" i="7"/>
  <c r="AB395" i="7"/>
  <c r="AC395" i="7"/>
  <c r="AA395" i="7"/>
  <c r="L735" i="3"/>
  <c r="M735" i="3" s="1"/>
  <c r="J736" i="3"/>
  <c r="AX419" i="3"/>
  <c r="AZ419" i="3"/>
  <c r="T404" i="3"/>
  <c r="X403" i="3"/>
  <c r="V404" i="3"/>
  <c r="AG392" i="3"/>
  <c r="AH392" i="3" s="1"/>
  <c r="AN390" i="3"/>
  <c r="AR389" i="3"/>
  <c r="AM390" i="3"/>
  <c r="AA745" i="3"/>
  <c r="Y746" i="3"/>
  <c r="AB744" i="3"/>
  <c r="AC744" i="3" s="1"/>
  <c r="AF392" i="3"/>
  <c r="AM398" i="7" l="1"/>
  <c r="AL398" i="7"/>
  <c r="AN398" i="7"/>
  <c r="AE757" i="7"/>
  <c r="AG756" i="7"/>
  <c r="AD395" i="7"/>
  <c r="Z396" i="7"/>
  <c r="Y396" i="7"/>
  <c r="BA419" i="3"/>
  <c r="L736" i="3"/>
  <c r="M736" i="3" s="1"/>
  <c r="J737" i="3"/>
  <c r="AV420" i="3"/>
  <c r="AY420" i="3" s="1"/>
  <c r="AW420" i="3"/>
  <c r="AO390" i="3"/>
  <c r="AP390" i="3"/>
  <c r="AQ390" i="3" s="1"/>
  <c r="W404" i="3"/>
  <c r="S405" i="3" s="1"/>
  <c r="U404" i="3"/>
  <c r="AA746" i="3"/>
  <c r="Y747" i="3"/>
  <c r="AB745" i="3"/>
  <c r="AC745" i="3" s="1"/>
  <c r="AI392" i="3"/>
  <c r="AE393" i="3"/>
  <c r="AD393" i="3"/>
  <c r="AK399" i="7" l="1"/>
  <c r="AJ399" i="7"/>
  <c r="AM399" i="7" s="1"/>
  <c r="AE758" i="7"/>
  <c r="AG757" i="7"/>
  <c r="AA396" i="7"/>
  <c r="Z397" i="7" s="1"/>
  <c r="AB396" i="7"/>
  <c r="AC396" i="7" s="1"/>
  <c r="X404" i="3"/>
  <c r="L737" i="3"/>
  <c r="M737" i="3" s="1"/>
  <c r="J738" i="3"/>
  <c r="AX420" i="3"/>
  <c r="AZ420" i="3"/>
  <c r="AN391" i="3"/>
  <c r="AR390" i="3"/>
  <c r="AM391" i="3"/>
  <c r="AA747" i="3"/>
  <c r="Y748" i="3"/>
  <c r="AG393" i="3"/>
  <c r="AH393" i="3" s="1"/>
  <c r="AB746" i="3"/>
  <c r="AC746" i="3" s="1"/>
  <c r="T405" i="3"/>
  <c r="V405" i="3" s="1"/>
  <c r="AF393" i="3"/>
  <c r="AL399" i="7" l="1"/>
  <c r="AN399" i="7"/>
  <c r="AG758" i="7"/>
  <c r="AE759" i="7"/>
  <c r="AD396" i="7"/>
  <c r="Y397" i="7"/>
  <c r="BA420" i="3"/>
  <c r="L738" i="3"/>
  <c r="M738" i="3" s="1"/>
  <c r="J739" i="3"/>
  <c r="AV421" i="3"/>
  <c r="AY421" i="3" s="1"/>
  <c r="AW421" i="3"/>
  <c r="AO391" i="3"/>
  <c r="AP391" i="3"/>
  <c r="AQ391" i="3" s="1"/>
  <c r="AD394" i="3"/>
  <c r="AA748" i="3"/>
  <c r="Y749" i="3"/>
  <c r="AI393" i="3"/>
  <c r="AE394" i="3"/>
  <c r="AB747" i="3"/>
  <c r="AC747" i="3" s="1"/>
  <c r="U405" i="3"/>
  <c r="W405" i="3"/>
  <c r="S406" i="3" s="1"/>
  <c r="AJ400" i="7" l="1"/>
  <c r="AM400" i="7" s="1"/>
  <c r="AK400" i="7"/>
  <c r="AG759" i="7"/>
  <c r="AE760" i="7"/>
  <c r="AB397" i="7"/>
  <c r="AC397" i="7" s="1"/>
  <c r="AA397" i="7"/>
  <c r="L739" i="3"/>
  <c r="M739" i="3" s="1"/>
  <c r="J740" i="3"/>
  <c r="AX421" i="3"/>
  <c r="AZ421" i="3"/>
  <c r="X405" i="3"/>
  <c r="AN392" i="3"/>
  <c r="AR391" i="3"/>
  <c r="AM392" i="3"/>
  <c r="AG394" i="3"/>
  <c r="AH394" i="3" s="1"/>
  <c r="AA749" i="3"/>
  <c r="Y750" i="3"/>
  <c r="AB748" i="3"/>
  <c r="AC748" i="3" s="1"/>
  <c r="T406" i="3"/>
  <c r="V406" i="3" s="1"/>
  <c r="AF394" i="3"/>
  <c r="AL400" i="7" l="1"/>
  <c r="AN400" i="7"/>
  <c r="AE761" i="7"/>
  <c r="AG760" i="7"/>
  <c r="AD397" i="7"/>
  <c r="Z398" i="7"/>
  <c r="Y398" i="7"/>
  <c r="BA421" i="3"/>
  <c r="L740" i="3"/>
  <c r="M740" i="3" s="1"/>
  <c r="J741" i="3"/>
  <c r="AV422" i="3"/>
  <c r="AY422" i="3" s="1"/>
  <c r="AW422" i="3"/>
  <c r="AO392" i="3"/>
  <c r="AP392" i="3"/>
  <c r="AQ392" i="3" s="1"/>
  <c r="U406" i="3"/>
  <c r="AA750" i="3"/>
  <c r="Y751" i="3"/>
  <c r="AI394" i="3"/>
  <c r="AE395" i="3"/>
  <c r="AB749" i="3"/>
  <c r="AC749" i="3" s="1"/>
  <c r="AD395" i="3"/>
  <c r="W406" i="3"/>
  <c r="S407" i="3" s="1"/>
  <c r="AJ401" i="7" l="1"/>
  <c r="AM401" i="7" s="1"/>
  <c r="AK401" i="7"/>
  <c r="AE762" i="7"/>
  <c r="AG761" i="7"/>
  <c r="AB398" i="7"/>
  <c r="AC398" i="7" s="1"/>
  <c r="AA398" i="7"/>
  <c r="AX422" i="3"/>
  <c r="L741" i="3"/>
  <c r="M741" i="3" s="1"/>
  <c r="J742" i="3"/>
  <c r="AW423" i="3"/>
  <c r="AZ422" i="3"/>
  <c r="T407" i="3"/>
  <c r="X406" i="3"/>
  <c r="V407" i="3"/>
  <c r="AN393" i="3"/>
  <c r="AR392" i="3"/>
  <c r="AM393" i="3"/>
  <c r="AG395" i="3"/>
  <c r="AH395" i="3" s="1"/>
  <c r="AA751" i="3"/>
  <c r="Y752" i="3"/>
  <c r="AB750" i="3"/>
  <c r="AC750" i="3" s="1"/>
  <c r="AF395" i="3"/>
  <c r="AL401" i="7" l="1"/>
  <c r="AN401" i="7"/>
  <c r="AE763" i="7"/>
  <c r="AG762" i="7"/>
  <c r="AD398" i="7"/>
  <c r="Z399" i="7"/>
  <c r="Y399" i="7"/>
  <c r="BA422" i="3"/>
  <c r="L742" i="3"/>
  <c r="M742" i="3" s="1"/>
  <c r="J743" i="3"/>
  <c r="AV423" i="3"/>
  <c r="AO393" i="3"/>
  <c r="AP393" i="3"/>
  <c r="AQ393" i="3" s="1"/>
  <c r="W407" i="3"/>
  <c r="S408" i="3" s="1"/>
  <c r="U407" i="3"/>
  <c r="AA752" i="3"/>
  <c r="Y753" i="3"/>
  <c r="AB751" i="3"/>
  <c r="AC751" i="3" s="1"/>
  <c r="AI395" i="3"/>
  <c r="AE396" i="3"/>
  <c r="AD396" i="3"/>
  <c r="AJ402" i="7" l="1"/>
  <c r="AM402" i="7" s="1"/>
  <c r="AK402" i="7"/>
  <c r="AE764" i="7"/>
  <c r="AG763" i="7"/>
  <c r="AG396" i="3"/>
  <c r="AB399" i="7"/>
  <c r="AC399" i="7" s="1"/>
  <c r="AA399" i="7"/>
  <c r="L743" i="3"/>
  <c r="M743" i="3" s="1"/>
  <c r="J744" i="3"/>
  <c r="AY423" i="3"/>
  <c r="AX423" i="3"/>
  <c r="AZ423" i="3"/>
  <c r="X407" i="3"/>
  <c r="AN394" i="3"/>
  <c r="AR393" i="3"/>
  <c r="AM394" i="3"/>
  <c r="AA753" i="3"/>
  <c r="Y754" i="3"/>
  <c r="AB752" i="3"/>
  <c r="AC752" i="3" s="1"/>
  <c r="T408" i="3"/>
  <c r="V408" i="3" s="1"/>
  <c r="AH396" i="3"/>
  <c r="AF396" i="3"/>
  <c r="AL402" i="7" l="1"/>
  <c r="AK403" i="7" s="1"/>
  <c r="AN402" i="7"/>
  <c r="AE765" i="7"/>
  <c r="AG765" i="7" s="1"/>
  <c r="AG764" i="7"/>
  <c r="AD399" i="7"/>
  <c r="Z400" i="7"/>
  <c r="Y400" i="7"/>
  <c r="BA423" i="3"/>
  <c r="L744" i="3"/>
  <c r="M744" i="3" s="1"/>
  <c r="J745" i="3"/>
  <c r="AW424" i="3"/>
  <c r="AV424" i="3"/>
  <c r="AY424" i="3" s="1"/>
  <c r="AO394" i="3"/>
  <c r="AP394" i="3"/>
  <c r="AQ394" i="3" s="1"/>
  <c r="W408" i="3"/>
  <c r="AD397" i="3"/>
  <c r="AA754" i="3"/>
  <c r="Y755" i="3"/>
  <c r="AB753" i="3"/>
  <c r="AC753" i="3" s="1"/>
  <c r="AI396" i="3"/>
  <c r="AE397" i="3"/>
  <c r="U408" i="3"/>
  <c r="AJ403" i="7" l="1"/>
  <c r="AM403" i="7" s="1"/>
  <c r="AA400" i="7"/>
  <c r="Z401" i="7" s="1"/>
  <c r="AB400" i="7"/>
  <c r="AC400" i="7" s="1"/>
  <c r="AD400" i="7" s="1"/>
  <c r="L745" i="3"/>
  <c r="M745" i="3" s="1"/>
  <c r="J746" i="3"/>
  <c r="AX424" i="3"/>
  <c r="BA424" i="3" s="1"/>
  <c r="AZ424" i="3"/>
  <c r="X408" i="3"/>
  <c r="S409" i="3"/>
  <c r="V409" i="3" s="1"/>
  <c r="AN395" i="3"/>
  <c r="AR394" i="3"/>
  <c r="AM395" i="3"/>
  <c r="T409" i="3"/>
  <c r="AA755" i="3"/>
  <c r="Y756" i="3"/>
  <c r="AB754" i="3"/>
  <c r="AC754" i="3" s="1"/>
  <c r="AG397" i="3"/>
  <c r="AH397" i="3" s="1"/>
  <c r="AF397" i="3"/>
  <c r="AL403" i="7" l="1"/>
  <c r="AN403" i="7"/>
  <c r="Y401" i="7"/>
  <c r="L746" i="3"/>
  <c r="M746" i="3" s="1"/>
  <c r="J747" i="3"/>
  <c r="AV425" i="3"/>
  <c r="AY425" i="3" s="1"/>
  <c r="AW425" i="3"/>
  <c r="W409" i="3"/>
  <c r="S410" i="3" s="1"/>
  <c r="V410" i="3" s="1"/>
  <c r="AO395" i="3"/>
  <c r="AP395" i="3"/>
  <c r="AQ395" i="3" s="1"/>
  <c r="AB755" i="3"/>
  <c r="AC755" i="3" s="1"/>
  <c r="U409" i="3"/>
  <c r="AA756" i="3"/>
  <c r="Y757" i="3"/>
  <c r="AI397" i="3"/>
  <c r="AE398" i="3"/>
  <c r="AD398" i="3"/>
  <c r="AJ404" i="7" l="1"/>
  <c r="AK404" i="7"/>
  <c r="AL404" i="7" s="1"/>
  <c r="AB401" i="7"/>
  <c r="AC401" i="7" s="1"/>
  <c r="AA401" i="7"/>
  <c r="AG398" i="3"/>
  <c r="AX425" i="3"/>
  <c r="X409" i="3"/>
  <c r="L747" i="3"/>
  <c r="M747" i="3" s="1"/>
  <c r="J748" i="3"/>
  <c r="AW426" i="3"/>
  <c r="AZ425" i="3"/>
  <c r="AN396" i="3"/>
  <c r="AR395" i="3"/>
  <c r="AM396" i="3"/>
  <c r="AA757" i="3"/>
  <c r="Y758" i="3"/>
  <c r="AB756" i="3"/>
  <c r="AC756" i="3" s="1"/>
  <c r="AH398" i="3"/>
  <c r="T410" i="3"/>
  <c r="W410" i="3" s="1"/>
  <c r="S411" i="3" s="1"/>
  <c r="V411" i="3" s="1"/>
  <c r="AF398" i="3"/>
  <c r="AK405" i="7" l="1"/>
  <c r="AM404" i="7"/>
  <c r="AN404" i="7"/>
  <c r="AD401" i="7"/>
  <c r="Z402" i="7"/>
  <c r="Y402" i="7"/>
  <c r="BA425" i="3"/>
  <c r="L748" i="3"/>
  <c r="M748" i="3" s="1"/>
  <c r="J749" i="3"/>
  <c r="AV426" i="3"/>
  <c r="AO396" i="3"/>
  <c r="AP396" i="3"/>
  <c r="AQ396" i="3" s="1"/>
  <c r="U410" i="3"/>
  <c r="X410" i="3" s="1"/>
  <c r="T411" i="3"/>
  <c r="AD399" i="3"/>
  <c r="AA758" i="3"/>
  <c r="Y759" i="3"/>
  <c r="AI398" i="3"/>
  <c r="AE399" i="3"/>
  <c r="AB757" i="3"/>
  <c r="AC757" i="3" s="1"/>
  <c r="AJ405" i="7" l="1"/>
  <c r="AB402" i="7"/>
  <c r="AC402" i="7" s="1"/>
  <c r="AA402" i="7"/>
  <c r="L749" i="3"/>
  <c r="M749" i="3" s="1"/>
  <c r="J750" i="3"/>
  <c r="AY426" i="3"/>
  <c r="AX426" i="3"/>
  <c r="AZ426" i="3"/>
  <c r="AN397" i="3"/>
  <c r="AR396" i="3"/>
  <c r="AM397" i="3"/>
  <c r="AF399" i="3"/>
  <c r="AE400" i="3" s="1"/>
  <c r="U411" i="3"/>
  <c r="AA759" i="3"/>
  <c r="Y760" i="3"/>
  <c r="W411" i="3"/>
  <c r="S412" i="3" s="1"/>
  <c r="V412" i="3" s="1"/>
  <c r="AB758" i="3"/>
  <c r="AC758" i="3" s="1"/>
  <c r="AG399" i="3"/>
  <c r="AH399" i="3" s="1"/>
  <c r="AM405" i="7" l="1"/>
  <c r="AL405" i="7"/>
  <c r="AN405" i="7"/>
  <c r="AD402" i="7"/>
  <c r="Z403" i="7"/>
  <c r="Y403" i="7"/>
  <c r="BA426" i="3"/>
  <c r="L750" i="3"/>
  <c r="M750" i="3" s="1"/>
  <c r="J751" i="3"/>
  <c r="AW427" i="3"/>
  <c r="AV427" i="3"/>
  <c r="AY427" i="3" s="1"/>
  <c r="X411" i="3"/>
  <c r="AO397" i="3"/>
  <c r="AP397" i="3"/>
  <c r="AQ397" i="3" s="1"/>
  <c r="AD400" i="3"/>
  <c r="T412" i="3"/>
  <c r="AA760" i="3"/>
  <c r="Y761" i="3"/>
  <c r="AB759" i="3"/>
  <c r="AC759" i="3" s="1"/>
  <c r="AI399" i="3"/>
  <c r="AK406" i="7" l="1"/>
  <c r="AJ406" i="7"/>
  <c r="AM406" i="7" s="1"/>
  <c r="AB403" i="7"/>
  <c r="AC403" i="7" s="1"/>
  <c r="AA403" i="7"/>
  <c r="AX427" i="3"/>
  <c r="L751" i="3"/>
  <c r="M751" i="3" s="1"/>
  <c r="J752" i="3"/>
  <c r="AW428" i="3"/>
  <c r="AZ427" i="3"/>
  <c r="AN398" i="3"/>
  <c r="AR397" i="3"/>
  <c r="AM398" i="3"/>
  <c r="W412" i="3"/>
  <c r="S413" i="3" s="1"/>
  <c r="V413" i="3" s="1"/>
  <c r="AB760" i="3"/>
  <c r="AC760" i="3" s="1"/>
  <c r="U412" i="3"/>
  <c r="X412" i="3" s="1"/>
  <c r="AG400" i="3"/>
  <c r="AH400" i="3" s="1"/>
  <c r="AF400" i="3"/>
  <c r="AA761" i="3"/>
  <c r="Y762" i="3"/>
  <c r="AL406" i="7" l="1"/>
  <c r="AN406" i="7"/>
  <c r="AD403" i="7"/>
  <c r="Z404" i="7"/>
  <c r="Y404" i="7"/>
  <c r="BA427" i="3"/>
  <c r="L752" i="3"/>
  <c r="M752" i="3" s="1"/>
  <c r="J753" i="3"/>
  <c r="AV428" i="3"/>
  <c r="AO398" i="3"/>
  <c r="AP398" i="3"/>
  <c r="AQ398" i="3" s="1"/>
  <c r="AD401" i="3"/>
  <c r="AI400" i="3"/>
  <c r="AE401" i="3"/>
  <c r="T413" i="3"/>
  <c r="AA762" i="3"/>
  <c r="Y763" i="3"/>
  <c r="AB761" i="3"/>
  <c r="AC761" i="3" s="1"/>
  <c r="AB404" i="7" l="1"/>
  <c r="AJ407" i="7"/>
  <c r="AK407" i="7"/>
  <c r="AL407" i="7" s="1"/>
  <c r="AC404" i="7"/>
  <c r="AA404" i="7"/>
  <c r="Y405" i="7"/>
  <c r="AF401" i="3"/>
  <c r="AE402" i="3" s="1"/>
  <c r="L753" i="3"/>
  <c r="M753" i="3" s="1"/>
  <c r="J754" i="3"/>
  <c r="AY428" i="3"/>
  <c r="AX428" i="3"/>
  <c r="AZ428" i="3"/>
  <c r="AN399" i="3"/>
  <c r="AR398" i="3"/>
  <c r="AM399" i="3"/>
  <c r="W413" i="3"/>
  <c r="S414" i="3" s="1"/>
  <c r="V414" i="3" s="1"/>
  <c r="AA763" i="3"/>
  <c r="Y764" i="3"/>
  <c r="AB762" i="3"/>
  <c r="AC762" i="3" s="1"/>
  <c r="U413" i="3"/>
  <c r="AG401" i="3"/>
  <c r="AH401" i="3" s="1"/>
  <c r="AK408" i="7" l="1"/>
  <c r="AM407" i="7"/>
  <c r="AN407" i="7"/>
  <c r="AD404" i="7"/>
  <c r="Z405" i="7"/>
  <c r="AB405" i="7" s="1"/>
  <c r="AC405" i="7" s="1"/>
  <c r="BA428" i="3"/>
  <c r="L754" i="3"/>
  <c r="M754" i="3" s="1"/>
  <c r="J755" i="3"/>
  <c r="AW429" i="3"/>
  <c r="AV429" i="3"/>
  <c r="AY429" i="3" s="1"/>
  <c r="X413" i="3"/>
  <c r="AO399" i="3"/>
  <c r="AP399" i="3"/>
  <c r="AQ399" i="3" s="1"/>
  <c r="AA764" i="3"/>
  <c r="Y765" i="3"/>
  <c r="AD402" i="3"/>
  <c r="AB763" i="3"/>
  <c r="AC763" i="3" s="1"/>
  <c r="T414" i="3"/>
  <c r="AI401" i="3"/>
  <c r="AJ408" i="7" l="1"/>
  <c r="AA405" i="7"/>
  <c r="Y406" i="7"/>
  <c r="L755" i="3"/>
  <c r="M755" i="3" s="1"/>
  <c r="J756" i="3"/>
  <c r="AX429" i="3"/>
  <c r="AZ429" i="3"/>
  <c r="U414" i="3"/>
  <c r="T415" i="3" s="1"/>
  <c r="AN400" i="3"/>
  <c r="AR399" i="3"/>
  <c r="AM400" i="3"/>
  <c r="AG402" i="3"/>
  <c r="AF402" i="3"/>
  <c r="AH402" i="3"/>
  <c r="AA765" i="3"/>
  <c r="Y766" i="3"/>
  <c r="AB764" i="3"/>
  <c r="AC764" i="3" s="1"/>
  <c r="W414" i="3"/>
  <c r="S415" i="3" s="1"/>
  <c r="V415" i="3" s="1"/>
  <c r="AM408" i="7" l="1"/>
  <c r="AL408" i="7"/>
  <c r="AN408" i="7"/>
  <c r="AD405" i="7"/>
  <c r="Z406" i="7"/>
  <c r="AB406" i="7" s="1"/>
  <c r="AC406" i="7" s="1"/>
  <c r="BA429" i="3"/>
  <c r="L756" i="3"/>
  <c r="M756" i="3" s="1"/>
  <c r="J757" i="3"/>
  <c r="AV430" i="3"/>
  <c r="AW430" i="3"/>
  <c r="AX430" i="3"/>
  <c r="X414" i="3"/>
  <c r="AO400" i="3"/>
  <c r="AP400" i="3"/>
  <c r="AQ400" i="3" s="1"/>
  <c r="AD403" i="3"/>
  <c r="AG403" i="3" s="1"/>
  <c r="AI402" i="3"/>
  <c r="AE403" i="3"/>
  <c r="AA766" i="3"/>
  <c r="Y767" i="3"/>
  <c r="AB765" i="3"/>
  <c r="AC765" i="3" s="1"/>
  <c r="AK409" i="7" l="1"/>
  <c r="AJ409" i="7"/>
  <c r="AM409" i="7" s="1"/>
  <c r="AA406" i="7"/>
  <c r="AD406" i="7" s="1"/>
  <c r="Z407" i="7"/>
  <c r="Y407" i="7"/>
  <c r="L757" i="3"/>
  <c r="M757" i="3" s="1"/>
  <c r="J758" i="3"/>
  <c r="AY430" i="3"/>
  <c r="AW431" i="3"/>
  <c r="AZ430" i="3"/>
  <c r="BA430" i="3" s="1"/>
  <c r="AN401" i="3"/>
  <c r="AR400" i="3"/>
  <c r="AM401" i="3"/>
  <c r="W415" i="3"/>
  <c r="S416" i="3" s="1"/>
  <c r="V416" i="3" s="1"/>
  <c r="U415" i="3"/>
  <c r="X415" i="3" s="1"/>
  <c r="Y768" i="3"/>
  <c r="AA767" i="3"/>
  <c r="AB766" i="3"/>
  <c r="AC766" i="3" s="1"/>
  <c r="AH403" i="3"/>
  <c r="AF403" i="3"/>
  <c r="AL409" i="7" l="1"/>
  <c r="AN409" i="7"/>
  <c r="AB407" i="7"/>
  <c r="AC407" i="7" s="1"/>
  <c r="AA407" i="7"/>
  <c r="L758" i="3"/>
  <c r="M758" i="3" s="1"/>
  <c r="J759" i="3"/>
  <c r="AV431" i="3"/>
  <c r="AO401" i="3"/>
  <c r="AP401" i="3"/>
  <c r="AQ401" i="3"/>
  <c r="Y769" i="3"/>
  <c r="AA768" i="3"/>
  <c r="AI403" i="3"/>
  <c r="AE404" i="3"/>
  <c r="AB767" i="3"/>
  <c r="AC767" i="3" s="1"/>
  <c r="T416" i="3"/>
  <c r="AD404" i="3"/>
  <c r="AG404" i="3" s="1"/>
  <c r="AJ410" i="7" l="1"/>
  <c r="AM410" i="7" s="1"/>
  <c r="AK410" i="7"/>
  <c r="AD407" i="7"/>
  <c r="Z408" i="7"/>
  <c r="Y408" i="7"/>
  <c r="L759" i="3"/>
  <c r="M759" i="3" s="1"/>
  <c r="J760" i="3"/>
  <c r="AY431" i="3"/>
  <c r="AX431" i="3"/>
  <c r="AZ431" i="3"/>
  <c r="AN402" i="3"/>
  <c r="AR401" i="3"/>
  <c r="AM402" i="3"/>
  <c r="W416" i="3"/>
  <c r="S417" i="3" s="1"/>
  <c r="V417" i="3" s="1"/>
  <c r="U416" i="3"/>
  <c r="X416" i="3" s="1"/>
  <c r="AB768" i="3"/>
  <c r="AC768" i="3" s="1"/>
  <c r="AH404" i="3"/>
  <c r="AF404" i="3"/>
  <c r="AA769" i="3"/>
  <c r="Y770" i="3"/>
  <c r="AL410" i="7" l="1"/>
  <c r="AN410" i="7"/>
  <c r="AB408" i="7"/>
  <c r="AC408" i="7" s="1"/>
  <c r="AA408" i="7"/>
  <c r="BA431" i="3"/>
  <c r="L760" i="3"/>
  <c r="M760" i="3" s="1"/>
  <c r="J761" i="3"/>
  <c r="AW432" i="3"/>
  <c r="AV432" i="3"/>
  <c r="AY432" i="3" s="1"/>
  <c r="AO402" i="3"/>
  <c r="AP402" i="3"/>
  <c r="AQ402" i="3" s="1"/>
  <c r="AI404" i="3"/>
  <c r="AE405" i="3"/>
  <c r="AA770" i="3"/>
  <c r="Y771" i="3"/>
  <c r="AD405" i="3"/>
  <c r="AG405" i="3" s="1"/>
  <c r="T417" i="3"/>
  <c r="AB769" i="3"/>
  <c r="AC769" i="3" s="1"/>
  <c r="AJ411" i="7" l="1"/>
  <c r="AM411" i="7" s="1"/>
  <c r="AK411" i="7"/>
  <c r="AD408" i="7"/>
  <c r="Z409" i="7"/>
  <c r="Y409" i="7"/>
  <c r="L761" i="3"/>
  <c r="M761" i="3" s="1"/>
  <c r="J762" i="3"/>
  <c r="AX432" i="3"/>
  <c r="AZ432" i="3"/>
  <c r="AN403" i="3"/>
  <c r="AR402" i="3"/>
  <c r="AM403" i="3"/>
  <c r="AF405" i="3"/>
  <c r="AH405" i="3"/>
  <c r="AD406" i="3" s="1"/>
  <c r="AG406" i="3" s="1"/>
  <c r="AA771" i="3"/>
  <c r="Y772" i="3"/>
  <c r="W417" i="3"/>
  <c r="S418" i="3" s="1"/>
  <c r="V418" i="3" s="1"/>
  <c r="AB770" i="3"/>
  <c r="AC770" i="3" s="1"/>
  <c r="U417" i="3"/>
  <c r="AL411" i="7" l="1"/>
  <c r="AK412" i="7" s="1"/>
  <c r="AN411" i="7"/>
  <c r="AI405" i="3"/>
  <c r="AB409" i="7"/>
  <c r="AC409" i="7" s="1"/>
  <c r="AA409" i="7"/>
  <c r="AE406" i="3"/>
  <c r="AH406" i="3" s="1"/>
  <c r="AD407" i="3" s="1"/>
  <c r="AG407" i="3" s="1"/>
  <c r="BA432" i="3"/>
  <c r="L762" i="3"/>
  <c r="M762" i="3" s="1"/>
  <c r="J763" i="3"/>
  <c r="X417" i="3"/>
  <c r="AV433" i="3"/>
  <c r="AW433" i="3"/>
  <c r="AX433" i="3"/>
  <c r="AO403" i="3"/>
  <c r="AP403" i="3"/>
  <c r="AQ403" i="3" s="1"/>
  <c r="AA772" i="3"/>
  <c r="Y773" i="3"/>
  <c r="AB771" i="3"/>
  <c r="AC771" i="3" s="1"/>
  <c r="T418" i="3"/>
  <c r="AJ412" i="7" l="1"/>
  <c r="AM412" i="7" s="1"/>
  <c r="AF406" i="3"/>
  <c r="AI406" i="3"/>
  <c r="AD409" i="7"/>
  <c r="Z410" i="7"/>
  <c r="Y410" i="7"/>
  <c r="AE407" i="3"/>
  <c r="AH407" i="3" s="1"/>
  <c r="AY433" i="3"/>
  <c r="L763" i="3"/>
  <c r="M763" i="3" s="1"/>
  <c r="J764" i="3"/>
  <c r="AW434" i="3"/>
  <c r="AZ433" i="3"/>
  <c r="BA433" i="3" s="1"/>
  <c r="AN404" i="3"/>
  <c r="AR403" i="3"/>
  <c r="AM404" i="3"/>
  <c r="AB772" i="3"/>
  <c r="AC772" i="3" s="1"/>
  <c r="W418" i="3"/>
  <c r="S419" i="3" s="1"/>
  <c r="V419" i="3" s="1"/>
  <c r="U418" i="3"/>
  <c r="AA773" i="3"/>
  <c r="Y774" i="3"/>
  <c r="AL412" i="7" l="1"/>
  <c r="AN412" i="7"/>
  <c r="AF407" i="3"/>
  <c r="AE408" i="3" s="1"/>
  <c r="AB410" i="7"/>
  <c r="AC410" i="7" s="1"/>
  <c r="AA410" i="7"/>
  <c r="X418" i="3"/>
  <c r="L764" i="3"/>
  <c r="M764" i="3" s="1"/>
  <c r="J765" i="3"/>
  <c r="AV434" i="3"/>
  <c r="AO404" i="3"/>
  <c r="AP404" i="3"/>
  <c r="AQ404" i="3" s="1"/>
  <c r="AA774" i="3"/>
  <c r="Y775" i="3"/>
  <c r="AD408" i="3"/>
  <c r="AB773" i="3"/>
  <c r="AC773" i="3" s="1"/>
  <c r="T419" i="3"/>
  <c r="AI407" i="3"/>
  <c r="AJ413" i="7" l="1"/>
  <c r="AM413" i="7" s="1"/>
  <c r="AK413" i="7"/>
  <c r="AD410" i="7"/>
  <c r="Z411" i="7"/>
  <c r="Y411" i="7"/>
  <c r="L765" i="3"/>
  <c r="M765" i="3" s="1"/>
  <c r="J766" i="3"/>
  <c r="AY434" i="3"/>
  <c r="AX434" i="3"/>
  <c r="AZ434" i="3"/>
  <c r="AN405" i="3"/>
  <c r="AR404" i="3"/>
  <c r="AM405" i="3"/>
  <c r="AG408" i="3"/>
  <c r="AF408" i="3"/>
  <c r="AH408" i="3"/>
  <c r="AB774" i="3"/>
  <c r="AC774" i="3" s="1"/>
  <c r="U419" i="3"/>
  <c r="W419" i="3"/>
  <c r="S420" i="3" s="1"/>
  <c r="V420" i="3" s="1"/>
  <c r="AA775" i="3"/>
  <c r="Y776" i="3"/>
  <c r="AL413" i="7" l="1"/>
  <c r="AN413" i="7"/>
  <c r="AA411" i="7"/>
  <c r="Z412" i="7" s="1"/>
  <c r="AB411" i="7"/>
  <c r="AC411" i="7" s="1"/>
  <c r="BA434" i="3"/>
  <c r="L766" i="3"/>
  <c r="M766" i="3" s="1"/>
  <c r="J767" i="3"/>
  <c r="X419" i="3"/>
  <c r="AV435" i="3"/>
  <c r="AX435" i="3" s="1"/>
  <c r="AW435" i="3"/>
  <c r="AO405" i="3"/>
  <c r="AP405" i="3"/>
  <c r="AQ405" i="3" s="1"/>
  <c r="AB775" i="3"/>
  <c r="AC775" i="3" s="1"/>
  <c r="T420" i="3"/>
  <c r="AD409" i="3"/>
  <c r="AG409" i="3" s="1"/>
  <c r="AI408" i="3"/>
  <c r="AE409" i="3"/>
  <c r="AA776" i="3"/>
  <c r="Y777" i="3"/>
  <c r="AJ414" i="7" l="1"/>
  <c r="AM414" i="7" s="1"/>
  <c r="AK414" i="7"/>
  <c r="AF409" i="3"/>
  <c r="AD411" i="7"/>
  <c r="Y412" i="7"/>
  <c r="L767" i="3"/>
  <c r="M767" i="3" s="1"/>
  <c r="J768" i="3"/>
  <c r="AW436" i="3"/>
  <c r="AY435" i="3"/>
  <c r="AZ435" i="3"/>
  <c r="BA435" i="3" s="1"/>
  <c r="AN406" i="3"/>
  <c r="AR405" i="3"/>
  <c r="AM406" i="3"/>
  <c r="AH409" i="3"/>
  <c r="AI409" i="3" s="1"/>
  <c r="AE410" i="3"/>
  <c r="W420" i="3"/>
  <c r="S421" i="3" s="1"/>
  <c r="AD410" i="3"/>
  <c r="AG410" i="3" s="1"/>
  <c r="AA777" i="3"/>
  <c r="Y778" i="3"/>
  <c r="U420" i="3"/>
  <c r="AB776" i="3"/>
  <c r="AC776" i="3" s="1"/>
  <c r="AL414" i="7" l="1"/>
  <c r="AN414" i="7"/>
  <c r="AB412" i="7"/>
  <c r="AC412" i="7" s="1"/>
  <c r="AA412" i="7"/>
  <c r="L768" i="3"/>
  <c r="M768" i="3" s="1"/>
  <c r="J769" i="3"/>
  <c r="AV436" i="3"/>
  <c r="X420" i="3"/>
  <c r="AO406" i="3"/>
  <c r="AP406" i="3"/>
  <c r="AQ406" i="3" s="1"/>
  <c r="AH410" i="3"/>
  <c r="AF410" i="3"/>
  <c r="T421" i="3"/>
  <c r="V421" i="3" s="1"/>
  <c r="AA778" i="3"/>
  <c r="Y779" i="3"/>
  <c r="AB777" i="3"/>
  <c r="AC777" i="3" s="1"/>
  <c r="AJ415" i="7" l="1"/>
  <c r="AM415" i="7" s="1"/>
  <c r="AK415" i="7"/>
  <c r="AD412" i="7"/>
  <c r="Z413" i="7"/>
  <c r="Y413" i="7"/>
  <c r="L769" i="3"/>
  <c r="M769" i="3" s="1"/>
  <c r="J770" i="3"/>
  <c r="AY436" i="3"/>
  <c r="AX436" i="3"/>
  <c r="AZ436" i="3"/>
  <c r="U421" i="3"/>
  <c r="T422" i="3" s="1"/>
  <c r="AN407" i="3"/>
  <c r="AR406" i="3"/>
  <c r="AM407" i="3"/>
  <c r="W421" i="3"/>
  <c r="S422" i="3" s="1"/>
  <c r="AA779" i="3"/>
  <c r="Y780" i="3"/>
  <c r="AI410" i="3"/>
  <c r="AE411" i="3"/>
  <c r="AD411" i="3"/>
  <c r="AG411" i="3" s="1"/>
  <c r="AB778" i="3"/>
  <c r="AC778" i="3" s="1"/>
  <c r="AL415" i="7" l="1"/>
  <c r="AN415" i="7"/>
  <c r="AB413" i="7"/>
  <c r="AC413" i="7" s="1"/>
  <c r="AA413" i="7"/>
  <c r="BA436" i="3"/>
  <c r="L770" i="3"/>
  <c r="M770" i="3" s="1"/>
  <c r="J771" i="3"/>
  <c r="AW437" i="3"/>
  <c r="AV437" i="3"/>
  <c r="X421" i="3"/>
  <c r="V422" i="3"/>
  <c r="AO407" i="3"/>
  <c r="AP407" i="3"/>
  <c r="AQ407" i="3" s="1"/>
  <c r="AA780" i="3"/>
  <c r="Y781" i="3"/>
  <c r="AF411" i="3"/>
  <c r="AB779" i="3"/>
  <c r="AC779" i="3" s="1"/>
  <c r="AH411" i="3"/>
  <c r="AJ416" i="7" l="1"/>
  <c r="AM416" i="7" s="1"/>
  <c r="AK416" i="7"/>
  <c r="AL416" i="7"/>
  <c r="AD413" i="7"/>
  <c r="Z414" i="7"/>
  <c r="Y414" i="7"/>
  <c r="AY437" i="3"/>
  <c r="L771" i="3"/>
  <c r="M771" i="3" s="1"/>
  <c r="J772" i="3"/>
  <c r="AX437" i="3"/>
  <c r="AZ437" i="3"/>
  <c r="AN408" i="3"/>
  <c r="AR407" i="3"/>
  <c r="AM408" i="3"/>
  <c r="AD412" i="3"/>
  <c r="AG412" i="3" s="1"/>
  <c r="AI411" i="3"/>
  <c r="AE412" i="3"/>
  <c r="AA781" i="3"/>
  <c r="Y782" i="3"/>
  <c r="AB780" i="3"/>
  <c r="AC780" i="3" s="1"/>
  <c r="W422" i="3"/>
  <c r="S423" i="3" s="1"/>
  <c r="U422" i="3"/>
  <c r="X422" i="3" s="1"/>
  <c r="AK417" i="7" l="1"/>
  <c r="AN416" i="7"/>
  <c r="AA414" i="7"/>
  <c r="Z415" i="7" s="1"/>
  <c r="AB414" i="7"/>
  <c r="AC414" i="7" s="1"/>
  <c r="BA437" i="3"/>
  <c r="L772" i="3"/>
  <c r="M772" i="3" s="1"/>
  <c r="J773" i="3"/>
  <c r="AV438" i="3"/>
  <c r="AY438" i="3" s="1"/>
  <c r="AW438" i="3"/>
  <c r="AX438" i="3"/>
  <c r="AF412" i="3"/>
  <c r="AE413" i="3" s="1"/>
  <c r="AO408" i="3"/>
  <c r="AP408" i="3"/>
  <c r="AQ408" i="3" s="1"/>
  <c r="T423" i="3"/>
  <c r="V423" i="3" s="1"/>
  <c r="AB781" i="3"/>
  <c r="AC781" i="3" s="1"/>
  <c r="AH412" i="3"/>
  <c r="AA782" i="3"/>
  <c r="Y783" i="3"/>
  <c r="AJ417" i="7" l="1"/>
  <c r="AD414" i="7"/>
  <c r="Y415" i="7"/>
  <c r="L773" i="3"/>
  <c r="M773" i="3" s="1"/>
  <c r="J774" i="3"/>
  <c r="AW439" i="3"/>
  <c r="AZ438" i="3"/>
  <c r="BA438" i="3" s="1"/>
  <c r="AN409" i="3"/>
  <c r="AR408" i="3"/>
  <c r="AM409" i="3"/>
  <c r="U423" i="3"/>
  <c r="AB782" i="3"/>
  <c r="AC782" i="3" s="1"/>
  <c r="AA783" i="3"/>
  <c r="Y784" i="3"/>
  <c r="AD413" i="3"/>
  <c r="AI412" i="3"/>
  <c r="W423" i="3"/>
  <c r="S424" i="3" s="1"/>
  <c r="AM417" i="7" l="1"/>
  <c r="AL417" i="7"/>
  <c r="AN417" i="7"/>
  <c r="AB415" i="7"/>
  <c r="AC415" i="7" s="1"/>
  <c r="AA415" i="7"/>
  <c r="L774" i="3"/>
  <c r="M774" i="3" s="1"/>
  <c r="J775" i="3"/>
  <c r="AV439" i="3"/>
  <c r="T424" i="3"/>
  <c r="X423" i="3"/>
  <c r="V424" i="3"/>
  <c r="AO409" i="3"/>
  <c r="AP409" i="3"/>
  <c r="AQ409" i="3" s="1"/>
  <c r="AB783" i="3"/>
  <c r="AC783" i="3" s="1"/>
  <c r="AG413" i="3"/>
  <c r="AH413" i="3" s="1"/>
  <c r="AF413" i="3"/>
  <c r="AA784" i="3"/>
  <c r="Y785" i="3"/>
  <c r="AK418" i="7" l="1"/>
  <c r="AJ418" i="7"/>
  <c r="AM418" i="7" s="1"/>
  <c r="AD415" i="7"/>
  <c r="Z416" i="7"/>
  <c r="Y416" i="7"/>
  <c r="L775" i="3"/>
  <c r="M775" i="3" s="1"/>
  <c r="J776" i="3"/>
  <c r="AY439" i="3"/>
  <c r="AX439" i="3"/>
  <c r="AZ439" i="3"/>
  <c r="AN410" i="3"/>
  <c r="AR409" i="3"/>
  <c r="AM410" i="3"/>
  <c r="AD414" i="3"/>
  <c r="AG414" i="3" s="1"/>
  <c r="W424" i="3"/>
  <c r="S425" i="3" s="1"/>
  <c r="U424" i="3"/>
  <c r="AI413" i="3"/>
  <c r="AE414" i="3"/>
  <c r="AA785" i="3"/>
  <c r="Y786" i="3"/>
  <c r="AB784" i="3"/>
  <c r="AC784" i="3" s="1"/>
  <c r="AL418" i="7" l="1"/>
  <c r="AN418" i="7"/>
  <c r="AF414" i="3"/>
  <c r="AB416" i="7"/>
  <c r="AC416" i="7" s="1"/>
  <c r="AA416" i="7"/>
  <c r="BA439" i="3"/>
  <c r="L776" i="3"/>
  <c r="M776" i="3" s="1"/>
  <c r="J777" i="3"/>
  <c r="X424" i="3"/>
  <c r="AW440" i="3"/>
  <c r="AV440" i="3"/>
  <c r="AY440" i="3" s="1"/>
  <c r="AO410" i="3"/>
  <c r="AP410" i="3"/>
  <c r="AQ410" i="3" s="1"/>
  <c r="T425" i="3"/>
  <c r="U425" i="3" s="1"/>
  <c r="AE415" i="3"/>
  <c r="AB785" i="3"/>
  <c r="AC785" i="3" s="1"/>
  <c r="AA786" i="3"/>
  <c r="Y787" i="3"/>
  <c r="AH414" i="3"/>
  <c r="AJ419" i="7" l="1"/>
  <c r="AM419" i="7" s="1"/>
  <c r="AK419" i="7"/>
  <c r="AD416" i="7"/>
  <c r="Z417" i="7"/>
  <c r="Y417" i="7"/>
  <c r="L777" i="3"/>
  <c r="M777" i="3" s="1"/>
  <c r="J778" i="3"/>
  <c r="AZ440" i="3"/>
  <c r="AX440" i="3"/>
  <c r="BA440" i="3" s="1"/>
  <c r="V425" i="3"/>
  <c r="W425" i="3" s="1"/>
  <c r="AN411" i="3"/>
  <c r="AR410" i="3"/>
  <c r="AM411" i="3"/>
  <c r="AD415" i="3"/>
  <c r="AA787" i="3"/>
  <c r="Y788" i="3"/>
  <c r="AI414" i="3"/>
  <c r="T426" i="3"/>
  <c r="AB786" i="3"/>
  <c r="AC786" i="3" s="1"/>
  <c r="AL419" i="7" l="1"/>
  <c r="AK420" i="7" s="1"/>
  <c r="AN419" i="7"/>
  <c r="AB417" i="7"/>
  <c r="AC417" i="7" s="1"/>
  <c r="AA417" i="7"/>
  <c r="L778" i="3"/>
  <c r="M778" i="3" s="1"/>
  <c r="J779" i="3"/>
  <c r="AW441" i="3"/>
  <c r="AV441" i="3"/>
  <c r="AY441" i="3" s="1"/>
  <c r="S426" i="3"/>
  <c r="V426" i="3" s="1"/>
  <c r="X425" i="3"/>
  <c r="AO411" i="3"/>
  <c r="AP411" i="3"/>
  <c r="AQ411" i="3" s="1"/>
  <c r="AA788" i="3"/>
  <c r="Y789" i="3"/>
  <c r="AB787" i="3"/>
  <c r="AC787" i="3" s="1"/>
  <c r="AG415" i="3"/>
  <c r="AH415" i="3" s="1"/>
  <c r="AF415" i="3"/>
  <c r="AJ420" i="7" l="1"/>
  <c r="AM420" i="7" s="1"/>
  <c r="AD417" i="7"/>
  <c r="Z418" i="7"/>
  <c r="Y418" i="7"/>
  <c r="L779" i="3"/>
  <c r="M779" i="3" s="1"/>
  <c r="J780" i="3"/>
  <c r="AX441" i="3"/>
  <c r="AZ441" i="3"/>
  <c r="AN412" i="3"/>
  <c r="AR411" i="3"/>
  <c r="AM412" i="3"/>
  <c r="AB788" i="3"/>
  <c r="AC788" i="3" s="1"/>
  <c r="AA789" i="3"/>
  <c r="Y790" i="3"/>
  <c r="AD416" i="3"/>
  <c r="AI415" i="3"/>
  <c r="AE416" i="3"/>
  <c r="W426" i="3"/>
  <c r="S427" i="3" s="1"/>
  <c r="U426" i="3"/>
  <c r="X426" i="3" s="1"/>
  <c r="AL420" i="7" l="1"/>
  <c r="AN420" i="7"/>
  <c r="AA418" i="7"/>
  <c r="Z419" i="7" s="1"/>
  <c r="AB418" i="7"/>
  <c r="AC418" i="7" s="1"/>
  <c r="AD418" i="7" s="1"/>
  <c r="BA441" i="3"/>
  <c r="L780" i="3"/>
  <c r="M780" i="3" s="1"/>
  <c r="J781" i="3"/>
  <c r="AV442" i="3"/>
  <c r="AW442" i="3"/>
  <c r="AO412" i="3"/>
  <c r="AP412" i="3"/>
  <c r="AQ412" i="3" s="1"/>
  <c r="AG416" i="3"/>
  <c r="AH416" i="3" s="1"/>
  <c r="AF416" i="3"/>
  <c r="T427" i="3"/>
  <c r="V427" i="3" s="1"/>
  <c r="AA790" i="3"/>
  <c r="Y791" i="3"/>
  <c r="AB789" i="3"/>
  <c r="AC789" i="3" s="1"/>
  <c r="AJ421" i="7" l="1"/>
  <c r="AM421" i="7" s="1"/>
  <c r="AK421" i="7"/>
  <c r="AL421" i="7"/>
  <c r="Y419" i="7"/>
  <c r="AY442" i="3"/>
  <c r="L781" i="3"/>
  <c r="M781" i="3" s="1"/>
  <c r="J782" i="3"/>
  <c r="AX442" i="3"/>
  <c r="BA442" i="3" s="1"/>
  <c r="AZ442" i="3"/>
  <c r="AN413" i="3"/>
  <c r="AR412" i="3"/>
  <c r="AM413" i="3"/>
  <c r="AD417" i="3"/>
  <c r="AB790" i="3"/>
  <c r="AC790" i="3" s="1"/>
  <c r="AI416" i="3"/>
  <c r="AE417" i="3"/>
  <c r="AA791" i="3"/>
  <c r="Y792" i="3"/>
  <c r="W427" i="3"/>
  <c r="S428" i="3" s="1"/>
  <c r="U427" i="3"/>
  <c r="X427" i="3" s="1"/>
  <c r="AK422" i="7" l="1"/>
  <c r="AN421" i="7"/>
  <c r="AB419" i="7"/>
  <c r="AC419" i="7" s="1"/>
  <c r="AA419" i="7"/>
  <c r="L782" i="3"/>
  <c r="M782" i="3" s="1"/>
  <c r="J783" i="3"/>
  <c r="AV443" i="3"/>
  <c r="AW443" i="3"/>
  <c r="AO413" i="3"/>
  <c r="AP413" i="3"/>
  <c r="AQ413" i="3" s="1"/>
  <c r="AG417" i="3"/>
  <c r="AH417" i="3" s="1"/>
  <c r="T428" i="3"/>
  <c r="V428" i="3" s="1"/>
  <c r="AA792" i="3"/>
  <c r="Y793" i="3"/>
  <c r="AB791" i="3"/>
  <c r="AC791" i="3" s="1"/>
  <c r="AF417" i="3"/>
  <c r="AJ422" i="7" l="1"/>
  <c r="AD419" i="7"/>
  <c r="Z420" i="7"/>
  <c r="Y420" i="7"/>
  <c r="AY443" i="3"/>
  <c r="L783" i="3"/>
  <c r="M783" i="3" s="1"/>
  <c r="J784" i="3"/>
  <c r="AX443" i="3"/>
  <c r="AZ443" i="3"/>
  <c r="AN414" i="3"/>
  <c r="AR413" i="3"/>
  <c r="AM414" i="3"/>
  <c r="U428" i="3"/>
  <c r="AB792" i="3"/>
  <c r="AC792" i="3" s="1"/>
  <c r="AI417" i="3"/>
  <c r="AE418" i="3"/>
  <c r="AD418" i="3"/>
  <c r="AA793" i="3"/>
  <c r="Y794" i="3"/>
  <c r="W428" i="3"/>
  <c r="S429" i="3" s="1"/>
  <c r="AM422" i="7" l="1"/>
  <c r="AL422" i="7"/>
  <c r="AN422" i="7"/>
  <c r="AG418" i="3"/>
  <c r="AB420" i="7"/>
  <c r="AC420" i="7" s="1"/>
  <c r="AA420" i="7"/>
  <c r="BA443" i="3"/>
  <c r="L784" i="3"/>
  <c r="M784" i="3" s="1"/>
  <c r="J785" i="3"/>
  <c r="AV444" i="3"/>
  <c r="AW444" i="3"/>
  <c r="X428" i="3"/>
  <c r="AO414" i="3"/>
  <c r="AP414" i="3"/>
  <c r="AQ414" i="3" s="1"/>
  <c r="AF418" i="3"/>
  <c r="AB793" i="3"/>
  <c r="AC793" i="3" s="1"/>
  <c r="AH418" i="3"/>
  <c r="AE419" i="3"/>
  <c r="AA794" i="3"/>
  <c r="Y795" i="3"/>
  <c r="T429" i="3"/>
  <c r="V429" i="3" s="1"/>
  <c r="AK423" i="7" l="1"/>
  <c r="AJ423" i="7"/>
  <c r="AM423" i="7" s="1"/>
  <c r="AD420" i="7"/>
  <c r="Z421" i="7"/>
  <c r="Y421" i="7"/>
  <c r="AY444" i="3"/>
  <c r="L785" i="3"/>
  <c r="M785" i="3" s="1"/>
  <c r="J786" i="3"/>
  <c r="AX444" i="3"/>
  <c r="AZ444" i="3"/>
  <c r="AN415" i="3"/>
  <c r="AR414" i="3"/>
  <c r="AM415" i="3"/>
  <c r="AD419" i="3"/>
  <c r="AB794" i="3"/>
  <c r="AC794" i="3" s="1"/>
  <c r="AI418" i="3"/>
  <c r="U429" i="3"/>
  <c r="AA795" i="3"/>
  <c r="Y796" i="3"/>
  <c r="W429" i="3"/>
  <c r="S430" i="3" s="1"/>
  <c r="AL423" i="7" l="1"/>
  <c r="AK424" i="7" s="1"/>
  <c r="AN423" i="7"/>
  <c r="AB421" i="7"/>
  <c r="AC421" i="7" s="1"/>
  <c r="AA421" i="7"/>
  <c r="BA444" i="3"/>
  <c r="L786" i="3"/>
  <c r="M786" i="3" s="1"/>
  <c r="J787" i="3"/>
  <c r="X429" i="3"/>
  <c r="AV445" i="3"/>
  <c r="AW445" i="3"/>
  <c r="AO415" i="3"/>
  <c r="AP415" i="3"/>
  <c r="AQ415" i="3" s="1"/>
  <c r="AG419" i="3"/>
  <c r="AH419" i="3" s="1"/>
  <c r="AF419" i="3"/>
  <c r="AA796" i="3"/>
  <c r="Y797" i="3"/>
  <c r="AB795" i="3"/>
  <c r="AC795" i="3" s="1"/>
  <c r="T430" i="3"/>
  <c r="V430" i="3" s="1"/>
  <c r="AJ424" i="7" l="1"/>
  <c r="AM424" i="7" s="1"/>
  <c r="AD421" i="7"/>
  <c r="Z422" i="7"/>
  <c r="Y422" i="7"/>
  <c r="AY445" i="3"/>
  <c r="L787" i="3"/>
  <c r="M787" i="3" s="1"/>
  <c r="J788" i="3"/>
  <c r="AX445" i="3"/>
  <c r="AZ445" i="3"/>
  <c r="AN416" i="3"/>
  <c r="AR415" i="3"/>
  <c r="AM416" i="3"/>
  <c r="U430" i="3"/>
  <c r="T431" i="3"/>
  <c r="AD420" i="3"/>
  <c r="AI419" i="3"/>
  <c r="AE420" i="3"/>
  <c r="AB796" i="3"/>
  <c r="AC796" i="3" s="1"/>
  <c r="AA797" i="3"/>
  <c r="Y798" i="3"/>
  <c r="W430" i="3"/>
  <c r="S431" i="3" s="1"/>
  <c r="AL424" i="7" l="1"/>
  <c r="AN424" i="7"/>
  <c r="AA422" i="7"/>
  <c r="Z423" i="7" s="1"/>
  <c r="AB422" i="7"/>
  <c r="AC422" i="7" s="1"/>
  <c r="BA445" i="3"/>
  <c r="L788" i="3"/>
  <c r="M788" i="3" s="1"/>
  <c r="J789" i="3"/>
  <c r="AV446" i="3"/>
  <c r="AW446" i="3"/>
  <c r="AX446" i="3" s="1"/>
  <c r="X430" i="3"/>
  <c r="V431" i="3"/>
  <c r="AO416" i="3"/>
  <c r="AP416" i="3"/>
  <c r="AQ416" i="3" s="1"/>
  <c r="AG420" i="3"/>
  <c r="AH420" i="3" s="1"/>
  <c r="AA798" i="3"/>
  <c r="Y799" i="3"/>
  <c r="AB797" i="3"/>
  <c r="AC797" i="3" s="1"/>
  <c r="AF420" i="3"/>
  <c r="AJ425" i="7" l="1"/>
  <c r="AM425" i="7" s="1"/>
  <c r="AK425" i="7"/>
  <c r="AL425" i="7"/>
  <c r="AD422" i="7"/>
  <c r="Y423" i="7"/>
  <c r="L789" i="3"/>
  <c r="M789" i="3" s="1"/>
  <c r="J790" i="3"/>
  <c r="AW447" i="3"/>
  <c r="AY446" i="3"/>
  <c r="AZ446" i="3" s="1"/>
  <c r="BA446" i="3" s="1"/>
  <c r="AN417" i="3"/>
  <c r="AR416" i="3"/>
  <c r="AM417" i="3"/>
  <c r="AB798" i="3"/>
  <c r="AC798" i="3" s="1"/>
  <c r="AD421" i="3"/>
  <c r="AA799" i="3"/>
  <c r="Y800" i="3"/>
  <c r="AI420" i="3"/>
  <c r="AE421" i="3"/>
  <c r="W431" i="3"/>
  <c r="S432" i="3" s="1"/>
  <c r="U431" i="3"/>
  <c r="AK426" i="7" l="1"/>
  <c r="AN425" i="7"/>
  <c r="AB423" i="7"/>
  <c r="AC423" i="7" s="1"/>
  <c r="AA423" i="7"/>
  <c r="X431" i="3"/>
  <c r="L790" i="3"/>
  <c r="M790" i="3" s="1"/>
  <c r="J791" i="3"/>
  <c r="AV447" i="3"/>
  <c r="AO417" i="3"/>
  <c r="AP417" i="3"/>
  <c r="AQ417" i="3" s="1"/>
  <c r="AG421" i="3"/>
  <c r="AH421" i="3" s="1"/>
  <c r="AA800" i="3"/>
  <c r="Y801" i="3"/>
  <c r="T432" i="3"/>
  <c r="V432" i="3" s="1"/>
  <c r="AB799" i="3"/>
  <c r="AC799" i="3" s="1"/>
  <c r="AF421" i="3"/>
  <c r="AJ426" i="7" l="1"/>
  <c r="AD423" i="7"/>
  <c r="Z424" i="7"/>
  <c r="Y424" i="7"/>
  <c r="L791" i="3"/>
  <c r="M791" i="3" s="1"/>
  <c r="J792" i="3"/>
  <c r="AY447" i="3"/>
  <c r="AX447" i="3"/>
  <c r="AZ447" i="3"/>
  <c r="AN418" i="3"/>
  <c r="AR417" i="3"/>
  <c r="AM418" i="3"/>
  <c r="U432" i="3"/>
  <c r="T433" i="3" s="1"/>
  <c r="W432" i="3"/>
  <c r="S433" i="3" s="1"/>
  <c r="AD422" i="3"/>
  <c r="AI421" i="3"/>
  <c r="AE422" i="3"/>
  <c r="AA801" i="3"/>
  <c r="Y802" i="3"/>
  <c r="AB800" i="3"/>
  <c r="AC800" i="3" s="1"/>
  <c r="AM426" i="7" l="1"/>
  <c r="AL426" i="7"/>
  <c r="AN426" i="7"/>
  <c r="AB424" i="7"/>
  <c r="AC424" i="7"/>
  <c r="AA424" i="7"/>
  <c r="BA447" i="3"/>
  <c r="L792" i="3"/>
  <c r="M792" i="3" s="1"/>
  <c r="J793" i="3"/>
  <c r="AV448" i="3"/>
  <c r="AW448" i="3"/>
  <c r="X432" i="3"/>
  <c r="V433" i="3"/>
  <c r="AO418" i="3"/>
  <c r="AP418" i="3"/>
  <c r="AQ418" i="3" s="1"/>
  <c r="AG422" i="3"/>
  <c r="AH422" i="3" s="1"/>
  <c r="AA802" i="3"/>
  <c r="Y803" i="3"/>
  <c r="AB801" i="3"/>
  <c r="AC801" i="3" s="1"/>
  <c r="AF422" i="3"/>
  <c r="AK427" i="7" l="1"/>
  <c r="AJ427" i="7"/>
  <c r="AM427" i="7" s="1"/>
  <c r="AD424" i="7"/>
  <c r="Z425" i="7"/>
  <c r="Y425" i="7"/>
  <c r="AY448" i="3"/>
  <c r="L793" i="3"/>
  <c r="M793" i="3" s="1"/>
  <c r="J794" i="3"/>
  <c r="AX448" i="3"/>
  <c r="AZ448" i="3"/>
  <c r="AN419" i="3"/>
  <c r="AR418" i="3"/>
  <c r="AM419" i="3"/>
  <c r="W433" i="3"/>
  <c r="S434" i="3" s="1"/>
  <c r="U433" i="3"/>
  <c r="X433" i="3" s="1"/>
  <c r="AA803" i="3"/>
  <c r="Y804" i="3"/>
  <c r="AB802" i="3"/>
  <c r="AC802" i="3" s="1"/>
  <c r="AI422" i="3"/>
  <c r="AE423" i="3"/>
  <c r="AD423" i="3"/>
  <c r="AL427" i="7" l="1"/>
  <c r="AK428" i="7" s="1"/>
  <c r="AN427" i="7"/>
  <c r="AA425" i="7"/>
  <c r="Z426" i="7" s="1"/>
  <c r="AB425" i="7"/>
  <c r="AC425" i="7" s="1"/>
  <c r="BA448" i="3"/>
  <c r="L794" i="3"/>
  <c r="M794" i="3" s="1"/>
  <c r="J795" i="3"/>
  <c r="AV449" i="3"/>
  <c r="AW449" i="3"/>
  <c r="AX449" i="3" s="1"/>
  <c r="AO419" i="3"/>
  <c r="AP419" i="3"/>
  <c r="AQ419" i="3" s="1"/>
  <c r="AG423" i="3"/>
  <c r="AH423" i="3" s="1"/>
  <c r="AB803" i="3"/>
  <c r="AC803" i="3" s="1"/>
  <c r="AA804" i="3"/>
  <c r="Y805" i="3"/>
  <c r="T434" i="3"/>
  <c r="V434" i="3" s="1"/>
  <c r="AF423" i="3"/>
  <c r="AJ428" i="7" l="1"/>
  <c r="AM428" i="7" s="1"/>
  <c r="AD425" i="7"/>
  <c r="Y426" i="7"/>
  <c r="L795" i="3"/>
  <c r="M795" i="3" s="1"/>
  <c r="J796" i="3"/>
  <c r="AW450" i="3"/>
  <c r="AY449" i="3"/>
  <c r="AZ449" i="3"/>
  <c r="BA449" i="3" s="1"/>
  <c r="AN420" i="3"/>
  <c r="AR419" i="3"/>
  <c r="AM420" i="3"/>
  <c r="W434" i="3"/>
  <c r="S435" i="3" s="1"/>
  <c r="AA805" i="3"/>
  <c r="Y806" i="3"/>
  <c r="AD424" i="3"/>
  <c r="AI423" i="3"/>
  <c r="AE424" i="3"/>
  <c r="AB804" i="3"/>
  <c r="AC804" i="3" s="1"/>
  <c r="U434" i="3"/>
  <c r="AL428" i="7" l="1"/>
  <c r="AN428" i="7"/>
  <c r="AB426" i="7"/>
  <c r="AC426" i="7" s="1"/>
  <c r="AA426" i="7"/>
  <c r="L796" i="3"/>
  <c r="M796" i="3" s="1"/>
  <c r="J797" i="3"/>
  <c r="AV450" i="3"/>
  <c r="X434" i="3"/>
  <c r="AO420" i="3"/>
  <c r="AP420" i="3"/>
  <c r="AQ420" i="3" s="1"/>
  <c r="AG424" i="3"/>
  <c r="AH424" i="3" s="1"/>
  <c r="AA806" i="3"/>
  <c r="Y807" i="3"/>
  <c r="AF424" i="3"/>
  <c r="T435" i="3"/>
  <c r="V435" i="3" s="1"/>
  <c r="AB805" i="3"/>
  <c r="AC805" i="3" s="1"/>
  <c r="AJ429" i="7" l="1"/>
  <c r="AM429" i="7" s="1"/>
  <c r="AK429" i="7"/>
  <c r="AD426" i="7"/>
  <c r="Z427" i="7"/>
  <c r="Y427" i="7"/>
  <c r="L797" i="3"/>
  <c r="M797" i="3" s="1"/>
  <c r="J798" i="3"/>
  <c r="AY450" i="3"/>
  <c r="AX450" i="3"/>
  <c r="AZ450" i="3"/>
  <c r="AN421" i="3"/>
  <c r="AR420" i="3"/>
  <c r="AM421" i="3"/>
  <c r="W435" i="3"/>
  <c r="S436" i="3" s="1"/>
  <c r="AD425" i="3"/>
  <c r="AI424" i="3"/>
  <c r="AE425" i="3"/>
  <c r="U435" i="3"/>
  <c r="Y808" i="3"/>
  <c r="AA807" i="3"/>
  <c r="AB806" i="3"/>
  <c r="AC806" i="3" s="1"/>
  <c r="AL429" i="7" l="1"/>
  <c r="AN429" i="7"/>
  <c r="AB427" i="7"/>
  <c r="AC427" i="7" s="1"/>
  <c r="AA427" i="7"/>
  <c r="AF425" i="3"/>
  <c r="BA450" i="3"/>
  <c r="L798" i="3"/>
  <c r="M798" i="3" s="1"/>
  <c r="J799" i="3"/>
  <c r="X435" i="3"/>
  <c r="AW451" i="3"/>
  <c r="AV451" i="3"/>
  <c r="AO421" i="3"/>
  <c r="AP421" i="3"/>
  <c r="AQ421" i="3" s="1"/>
  <c r="AE426" i="3"/>
  <c r="AG425" i="3"/>
  <c r="AH425" i="3" s="1"/>
  <c r="AB807" i="3"/>
  <c r="AC807" i="3" s="1"/>
  <c r="AA808" i="3"/>
  <c r="Y809" i="3"/>
  <c r="T436" i="3"/>
  <c r="V436" i="3" s="1"/>
  <c r="AJ430" i="7" l="1"/>
  <c r="AM430" i="7" s="1"/>
  <c r="AK430" i="7"/>
  <c r="AD427" i="7"/>
  <c r="Z428" i="7"/>
  <c r="Y428" i="7"/>
  <c r="L799" i="3"/>
  <c r="M799" i="3" s="1"/>
  <c r="J800" i="3"/>
  <c r="AX451" i="3"/>
  <c r="AY451" i="3"/>
  <c r="AZ451" i="3" s="1"/>
  <c r="AN422" i="3"/>
  <c r="AR421" i="3"/>
  <c r="AM422" i="3"/>
  <c r="U436" i="3"/>
  <c r="AD426" i="3"/>
  <c r="AI425" i="3"/>
  <c r="AA809" i="3"/>
  <c r="Y810" i="3"/>
  <c r="W436" i="3"/>
  <c r="S437" i="3" s="1"/>
  <c r="AB808" i="3"/>
  <c r="AC808" i="3" s="1"/>
  <c r="AL430" i="7" l="1"/>
  <c r="AN430" i="7"/>
  <c r="AB428" i="7"/>
  <c r="AC428" i="7"/>
  <c r="AA428" i="7"/>
  <c r="Z429" i="7" s="1"/>
  <c r="BA451" i="3"/>
  <c r="L800" i="3"/>
  <c r="M800" i="3" s="1"/>
  <c r="J801" i="3"/>
  <c r="AV452" i="3"/>
  <c r="AY452" i="3" s="1"/>
  <c r="AW452" i="3"/>
  <c r="T437" i="3"/>
  <c r="V437" i="3" s="1"/>
  <c r="X436" i="3"/>
  <c r="AO422" i="3"/>
  <c r="AP422" i="3"/>
  <c r="AQ422" i="3" s="1"/>
  <c r="AB809" i="3"/>
  <c r="AC809" i="3" s="1"/>
  <c r="AG426" i="3"/>
  <c r="AH426" i="3" s="1"/>
  <c r="AF426" i="3"/>
  <c r="AA810" i="3"/>
  <c r="Y811" i="3"/>
  <c r="AJ431" i="7" l="1"/>
  <c r="AM431" i="7" s="1"/>
  <c r="AK431" i="7"/>
  <c r="AD428" i="7"/>
  <c r="Y429" i="7"/>
  <c r="L801" i="3"/>
  <c r="M801" i="3" s="1"/>
  <c r="J802" i="3"/>
  <c r="AX452" i="3"/>
  <c r="AZ452" i="3"/>
  <c r="AN423" i="3"/>
  <c r="AR422" i="3"/>
  <c r="AM423" i="3"/>
  <c r="AD427" i="3"/>
  <c r="AI426" i="3"/>
  <c r="AE427" i="3"/>
  <c r="W437" i="3"/>
  <c r="S438" i="3" s="1"/>
  <c r="U437" i="3"/>
  <c r="X437" i="3" s="1"/>
  <c r="AA811" i="3"/>
  <c r="Y812" i="3"/>
  <c r="AB810" i="3"/>
  <c r="AC810" i="3" s="1"/>
  <c r="AL431" i="7" l="1"/>
  <c r="AN431" i="7"/>
  <c r="AB429" i="7"/>
  <c r="AC429" i="7" s="1"/>
  <c r="AA429" i="7"/>
  <c r="BA452" i="3"/>
  <c r="L802" i="3"/>
  <c r="M802" i="3" s="1"/>
  <c r="J803" i="3"/>
  <c r="AV453" i="3"/>
  <c r="AW453" i="3"/>
  <c r="AF427" i="3"/>
  <c r="AE428" i="3" s="1"/>
  <c r="AO423" i="3"/>
  <c r="AP423" i="3"/>
  <c r="AQ423" i="3" s="1"/>
  <c r="AB811" i="3"/>
  <c r="AC811" i="3" s="1"/>
  <c r="AA812" i="3"/>
  <c r="Y813" i="3"/>
  <c r="AG427" i="3"/>
  <c r="AH427" i="3" s="1"/>
  <c r="T438" i="3"/>
  <c r="V438" i="3" s="1"/>
  <c r="AJ432" i="7" l="1"/>
  <c r="AM432" i="7" s="1"/>
  <c r="AK432" i="7"/>
  <c r="AD429" i="7"/>
  <c r="Z430" i="7"/>
  <c r="Y430" i="7"/>
  <c r="AY453" i="3"/>
  <c r="L803" i="3"/>
  <c r="M803" i="3" s="1"/>
  <c r="J804" i="3"/>
  <c r="AX453" i="3"/>
  <c r="AZ453" i="3"/>
  <c r="AN424" i="3"/>
  <c r="AR423" i="3"/>
  <c r="AM424" i="3"/>
  <c r="U438" i="3"/>
  <c r="AB812" i="3"/>
  <c r="AC812" i="3" s="1"/>
  <c r="AD428" i="3"/>
  <c r="AI427" i="3"/>
  <c r="W438" i="3"/>
  <c r="S439" i="3" s="1"/>
  <c r="AA813" i="3"/>
  <c r="Y814" i="3"/>
  <c r="AL432" i="7" l="1"/>
  <c r="AN432" i="7"/>
  <c r="AB430" i="7"/>
  <c r="AC430" i="7" s="1"/>
  <c r="AA430" i="7"/>
  <c r="BA453" i="3"/>
  <c r="L804" i="3"/>
  <c r="M804" i="3" s="1"/>
  <c r="J805" i="3"/>
  <c r="AV454" i="3"/>
  <c r="AW454" i="3"/>
  <c r="T439" i="3"/>
  <c r="V439" i="3" s="1"/>
  <c r="X438" i="3"/>
  <c r="AO424" i="3"/>
  <c r="AP424" i="3"/>
  <c r="AQ424" i="3" s="1"/>
  <c r="AG428" i="3"/>
  <c r="AH428" i="3" s="1"/>
  <c r="AF428" i="3"/>
  <c r="AA814" i="3"/>
  <c r="Y815" i="3"/>
  <c r="AB813" i="3"/>
  <c r="AC813" i="3" s="1"/>
  <c r="AJ433" i="7" l="1"/>
  <c r="AM433" i="7" s="1"/>
  <c r="AK433" i="7"/>
  <c r="AD430" i="7"/>
  <c r="Z431" i="7"/>
  <c r="Y431" i="7"/>
  <c r="AY454" i="3"/>
  <c r="L805" i="3"/>
  <c r="M805" i="3" s="1"/>
  <c r="J806" i="3"/>
  <c r="AX454" i="3"/>
  <c r="AZ454" i="3"/>
  <c r="AN425" i="3"/>
  <c r="AR424" i="3"/>
  <c r="AM425" i="3"/>
  <c r="AD429" i="3"/>
  <c r="AB814" i="3"/>
  <c r="AC814" i="3" s="1"/>
  <c r="W439" i="3"/>
  <c r="S440" i="3" s="1"/>
  <c r="U439" i="3"/>
  <c r="AI428" i="3"/>
  <c r="AE429" i="3"/>
  <c r="AA815" i="3"/>
  <c r="Y816" i="3"/>
  <c r="AL433" i="7" l="1"/>
  <c r="AN433" i="7"/>
  <c r="AA431" i="7"/>
  <c r="Z432" i="7" s="1"/>
  <c r="AB431" i="7"/>
  <c r="AC431" i="7" s="1"/>
  <c r="AD431" i="7" s="1"/>
  <c r="BA454" i="3"/>
  <c r="J807" i="3"/>
  <c r="L806" i="3"/>
  <c r="M806" i="3" s="1"/>
  <c r="X439" i="3"/>
  <c r="AV455" i="3"/>
  <c r="AY455" i="3" s="1"/>
  <c r="AW455" i="3"/>
  <c r="AO425" i="3"/>
  <c r="AP425" i="3"/>
  <c r="AQ425" i="3" s="1"/>
  <c r="T440" i="3"/>
  <c r="U440" i="3" s="1"/>
  <c r="AA816" i="3"/>
  <c r="Y817" i="3"/>
  <c r="AB815" i="3"/>
  <c r="AC815" i="3" s="1"/>
  <c r="AG429" i="3"/>
  <c r="AH429" i="3" s="1"/>
  <c r="AF429" i="3"/>
  <c r="AJ434" i="7" l="1"/>
  <c r="AM434" i="7" s="1"/>
  <c r="AK434" i="7"/>
  <c r="Y432" i="7"/>
  <c r="AA432" i="7" s="1"/>
  <c r="Z433" i="7" s="1"/>
  <c r="L807" i="3"/>
  <c r="M807" i="3" s="1"/>
  <c r="J808" i="3"/>
  <c r="AX455" i="3"/>
  <c r="AZ455" i="3"/>
  <c r="V440" i="3"/>
  <c r="W440" i="3" s="1"/>
  <c r="S441" i="3" s="1"/>
  <c r="AN426" i="3"/>
  <c r="AR425" i="3"/>
  <c r="AM426" i="3"/>
  <c r="AB816" i="3"/>
  <c r="AC816" i="3" s="1"/>
  <c r="AD430" i="3"/>
  <c r="T441" i="3"/>
  <c r="AI429" i="3"/>
  <c r="AE430" i="3"/>
  <c r="AA817" i="3"/>
  <c r="Y818" i="3"/>
  <c r="AL434" i="7" l="1"/>
  <c r="AN434" i="7"/>
  <c r="AB432" i="7"/>
  <c r="AC432" i="7" s="1"/>
  <c r="AD432" i="7" s="1"/>
  <c r="BA455" i="3"/>
  <c r="L808" i="3"/>
  <c r="M808" i="3" s="1"/>
  <c r="J809" i="3"/>
  <c r="AV456" i="3"/>
  <c r="AW456" i="3"/>
  <c r="AX456" i="3" s="1"/>
  <c r="X440" i="3"/>
  <c r="V441" i="3"/>
  <c r="AO426" i="3"/>
  <c r="AP426" i="3"/>
  <c r="AQ426" i="3" s="1"/>
  <c r="AG430" i="3"/>
  <c r="AH430" i="3" s="1"/>
  <c r="AA818" i="3"/>
  <c r="Y819" i="3"/>
  <c r="AB817" i="3"/>
  <c r="AC817" i="3" s="1"/>
  <c r="AF430" i="3"/>
  <c r="AJ435" i="7" l="1"/>
  <c r="AM435" i="7" s="1"/>
  <c r="AK435" i="7"/>
  <c r="Y433" i="7"/>
  <c r="AY456" i="3"/>
  <c r="L809" i="3"/>
  <c r="M809" i="3" s="1"/>
  <c r="J810" i="3"/>
  <c r="AW457" i="3"/>
  <c r="AZ456" i="3"/>
  <c r="BA456" i="3" s="1"/>
  <c r="AN427" i="3"/>
  <c r="AR426" i="3"/>
  <c r="AM427" i="3"/>
  <c r="AB818" i="3"/>
  <c r="AC818" i="3" s="1"/>
  <c r="AI430" i="3"/>
  <c r="AE431" i="3"/>
  <c r="AD431" i="3"/>
  <c r="AA819" i="3"/>
  <c r="Y820" i="3"/>
  <c r="W441" i="3"/>
  <c r="S442" i="3" s="1"/>
  <c r="U441" i="3"/>
  <c r="AL435" i="7" l="1"/>
  <c r="AN435" i="7"/>
  <c r="AB433" i="7"/>
  <c r="AC433" i="7" s="1"/>
  <c r="AA433" i="7"/>
  <c r="X441" i="3"/>
  <c r="L810" i="3"/>
  <c r="M810" i="3" s="1"/>
  <c r="J811" i="3"/>
  <c r="AV457" i="3"/>
  <c r="AO427" i="3"/>
  <c r="AP427" i="3"/>
  <c r="AQ427" i="3" s="1"/>
  <c r="AF431" i="3"/>
  <c r="AE432" i="3"/>
  <c r="AA820" i="3"/>
  <c r="Y821" i="3"/>
  <c r="T442" i="3"/>
  <c r="V442" i="3" s="1"/>
  <c r="AB819" i="3"/>
  <c r="AC819" i="3" s="1"/>
  <c r="AG431" i="3"/>
  <c r="AH431" i="3" s="1"/>
  <c r="AJ436" i="7" l="1"/>
  <c r="AM436" i="7" s="1"/>
  <c r="AK436" i="7"/>
  <c r="AD433" i="7"/>
  <c r="Z434" i="7"/>
  <c r="Y434" i="7"/>
  <c r="L811" i="3"/>
  <c r="M811" i="3" s="1"/>
  <c r="J812" i="3"/>
  <c r="AY457" i="3"/>
  <c r="AX457" i="3"/>
  <c r="AZ457" i="3"/>
  <c r="AN428" i="3"/>
  <c r="AR427" i="3"/>
  <c r="AM428" i="3"/>
  <c r="U442" i="3"/>
  <c r="AD432" i="3"/>
  <c r="AB820" i="3"/>
  <c r="AC820" i="3" s="1"/>
  <c r="W442" i="3"/>
  <c r="S443" i="3" s="1"/>
  <c r="AI431" i="3"/>
  <c r="AA821" i="3"/>
  <c r="Y822" i="3"/>
  <c r="AL436" i="7" l="1"/>
  <c r="AK437" i="7" s="1"/>
  <c r="AN436" i="7"/>
  <c r="AB434" i="7"/>
  <c r="AC434" i="7" s="1"/>
  <c r="AA434" i="7"/>
  <c r="BA457" i="3"/>
  <c r="L812" i="3"/>
  <c r="M812" i="3" s="1"/>
  <c r="J813" i="3"/>
  <c r="AW458" i="3"/>
  <c r="AV458" i="3"/>
  <c r="T443" i="3"/>
  <c r="V443" i="3" s="1"/>
  <c r="X442" i="3"/>
  <c r="AO428" i="3"/>
  <c r="AP428" i="3"/>
  <c r="AQ428" i="3" s="1"/>
  <c r="AB821" i="3"/>
  <c r="AC821" i="3" s="1"/>
  <c r="AA822" i="3"/>
  <c r="Y823" i="3"/>
  <c r="AG432" i="3"/>
  <c r="AH432" i="3" s="1"/>
  <c r="AF432" i="3"/>
  <c r="AJ437" i="7" l="1"/>
  <c r="AM437" i="7" s="1"/>
  <c r="AD434" i="7"/>
  <c r="Z435" i="7"/>
  <c r="Y435" i="7"/>
  <c r="AY458" i="3"/>
  <c r="L813" i="3"/>
  <c r="M813" i="3" s="1"/>
  <c r="J814" i="3"/>
  <c r="AX458" i="3"/>
  <c r="AZ458" i="3"/>
  <c r="AN429" i="3"/>
  <c r="AR428" i="3"/>
  <c r="AM429" i="3"/>
  <c r="AB822" i="3"/>
  <c r="AC822" i="3" s="1"/>
  <c r="AA823" i="3"/>
  <c r="Y824" i="3"/>
  <c r="AD433" i="3"/>
  <c r="AI432" i="3"/>
  <c r="AE433" i="3"/>
  <c r="W443" i="3"/>
  <c r="S444" i="3" s="1"/>
  <c r="U443" i="3"/>
  <c r="X443" i="3" s="1"/>
  <c r="AL437" i="7" l="1"/>
  <c r="AN437" i="7"/>
  <c r="AA435" i="7"/>
  <c r="Z436" i="7" s="1"/>
  <c r="AB435" i="7"/>
  <c r="AC435" i="7" s="1"/>
  <c r="BA458" i="3"/>
  <c r="L814" i="3"/>
  <c r="M814" i="3" s="1"/>
  <c r="J815" i="3"/>
  <c r="AV459" i="3"/>
  <c r="AW459" i="3"/>
  <c r="AO429" i="3"/>
  <c r="AP429" i="3"/>
  <c r="AQ429" i="3" s="1"/>
  <c r="AG433" i="3"/>
  <c r="AH433" i="3" s="1"/>
  <c r="T444" i="3"/>
  <c r="U444" i="3" s="1"/>
  <c r="AB823" i="3"/>
  <c r="AC823" i="3" s="1"/>
  <c r="AF433" i="3"/>
  <c r="AA824" i="3"/>
  <c r="Y825" i="3"/>
  <c r="AJ438" i="7" l="1"/>
  <c r="AM438" i="7" s="1"/>
  <c r="AK438" i="7"/>
  <c r="AD435" i="7"/>
  <c r="Y436" i="7"/>
  <c r="AY459" i="3"/>
  <c r="L815" i="3"/>
  <c r="M815" i="3" s="1"/>
  <c r="J816" i="3"/>
  <c r="AX459" i="3"/>
  <c r="AZ459" i="3"/>
  <c r="V444" i="3"/>
  <c r="W444" i="3" s="1"/>
  <c r="AN430" i="3"/>
  <c r="AR429" i="3"/>
  <c r="AM430" i="3"/>
  <c r="T445" i="3"/>
  <c r="AA825" i="3"/>
  <c r="Y826" i="3"/>
  <c r="AD434" i="3"/>
  <c r="AB824" i="3"/>
  <c r="AC824" i="3" s="1"/>
  <c r="AI433" i="3"/>
  <c r="AE434" i="3"/>
  <c r="AL438" i="7" l="1"/>
  <c r="AN438" i="7"/>
  <c r="AB436" i="7"/>
  <c r="AC436" i="7" s="1"/>
  <c r="AA436" i="7"/>
  <c r="BA459" i="3"/>
  <c r="L816" i="3"/>
  <c r="M816" i="3" s="1"/>
  <c r="J817" i="3"/>
  <c r="AV460" i="3"/>
  <c r="AW460" i="3"/>
  <c r="S445" i="3"/>
  <c r="X444" i="3"/>
  <c r="V445" i="3"/>
  <c r="AF434" i="3"/>
  <c r="AO430" i="3"/>
  <c r="AP430" i="3"/>
  <c r="AQ430" i="3" s="1"/>
  <c r="AE435" i="3"/>
  <c r="AB825" i="3"/>
  <c r="AC825" i="3" s="1"/>
  <c r="AG434" i="3"/>
  <c r="AH434" i="3" s="1"/>
  <c r="AA826" i="3"/>
  <c r="Y827" i="3"/>
  <c r="AJ439" i="7" l="1"/>
  <c r="AM439" i="7" s="1"/>
  <c r="AK439" i="7"/>
  <c r="AD436" i="7"/>
  <c r="Z437" i="7"/>
  <c r="Y437" i="7"/>
  <c r="AX460" i="3"/>
  <c r="L817" i="3"/>
  <c r="M817" i="3" s="1"/>
  <c r="J818" i="3"/>
  <c r="AW461" i="3"/>
  <c r="AY460" i="3"/>
  <c r="AZ460" i="3" s="1"/>
  <c r="AN431" i="3"/>
  <c r="AR430" i="3"/>
  <c r="AM431" i="3"/>
  <c r="W445" i="3"/>
  <c r="S446" i="3" s="1"/>
  <c r="U445" i="3"/>
  <c r="AA827" i="3"/>
  <c r="Y828" i="3"/>
  <c r="AB826" i="3"/>
  <c r="AC826" i="3" s="1"/>
  <c r="AD435" i="3"/>
  <c r="AI434" i="3"/>
  <c r="AL439" i="7" l="1"/>
  <c r="AN439" i="7"/>
  <c r="AB437" i="7"/>
  <c r="AC437" i="7" s="1"/>
  <c r="AA437" i="7"/>
  <c r="X445" i="3"/>
  <c r="BA460" i="3"/>
  <c r="L818" i="3"/>
  <c r="M818" i="3" s="1"/>
  <c r="J819" i="3"/>
  <c r="AV461" i="3"/>
  <c r="AO431" i="3"/>
  <c r="AP431" i="3"/>
  <c r="AQ431" i="3" s="1"/>
  <c r="AA828" i="3"/>
  <c r="Y829" i="3"/>
  <c r="T446" i="3"/>
  <c r="V446" i="3" s="1"/>
  <c r="AB827" i="3"/>
  <c r="AC827" i="3" s="1"/>
  <c r="AG435" i="3"/>
  <c r="AH435" i="3" s="1"/>
  <c r="AF435" i="3"/>
  <c r="AJ440" i="7" l="1"/>
  <c r="AM440" i="7" s="1"/>
  <c r="AK440" i="7"/>
  <c r="AL440" i="7"/>
  <c r="AD437" i="7"/>
  <c r="Z438" i="7"/>
  <c r="Y438" i="7"/>
  <c r="L819" i="3"/>
  <c r="M819" i="3" s="1"/>
  <c r="J820" i="3"/>
  <c r="AY461" i="3"/>
  <c r="AX461" i="3"/>
  <c r="AZ461" i="3"/>
  <c r="AN432" i="3"/>
  <c r="AR431" i="3"/>
  <c r="AM432" i="3"/>
  <c r="AD436" i="3"/>
  <c r="U446" i="3"/>
  <c r="AI435" i="3"/>
  <c r="AE436" i="3"/>
  <c r="AA829" i="3"/>
  <c r="Y830" i="3"/>
  <c r="AB828" i="3"/>
  <c r="AC828" i="3" s="1"/>
  <c r="W446" i="3"/>
  <c r="S447" i="3" s="1"/>
  <c r="AK441" i="7" l="1"/>
  <c r="AN440" i="7"/>
  <c r="AA438" i="7"/>
  <c r="Z439" i="7" s="1"/>
  <c r="AB438" i="7"/>
  <c r="AC438" i="7" s="1"/>
  <c r="X446" i="3"/>
  <c r="BA461" i="3"/>
  <c r="L820" i="3"/>
  <c r="M820" i="3" s="1"/>
  <c r="J821" i="3"/>
  <c r="AW462" i="3"/>
  <c r="AV462" i="3"/>
  <c r="AY462" i="3" s="1"/>
  <c r="AF436" i="3"/>
  <c r="AE437" i="3" s="1"/>
  <c r="AO432" i="3"/>
  <c r="AP432" i="3"/>
  <c r="AQ432" i="3" s="1"/>
  <c r="AG436" i="3"/>
  <c r="AH436" i="3" s="1"/>
  <c r="T447" i="3"/>
  <c r="V447" i="3" s="1"/>
  <c r="AA830" i="3"/>
  <c r="Y831" i="3"/>
  <c r="AB829" i="3"/>
  <c r="AC829" i="3" s="1"/>
  <c r="AJ441" i="7" l="1"/>
  <c r="AD438" i="7"/>
  <c r="Y439" i="7"/>
  <c r="AX462" i="3"/>
  <c r="L821" i="3"/>
  <c r="M821" i="3" s="1"/>
  <c r="J822" i="3"/>
  <c r="AW463" i="3"/>
  <c r="AZ462" i="3"/>
  <c r="AN433" i="3"/>
  <c r="AR432" i="3"/>
  <c r="AM433" i="3"/>
  <c r="W447" i="3"/>
  <c r="S448" i="3" s="1"/>
  <c r="AD437" i="3"/>
  <c r="AB830" i="3"/>
  <c r="AC830" i="3" s="1"/>
  <c r="AI436" i="3"/>
  <c r="AA831" i="3"/>
  <c r="Y832" i="3"/>
  <c r="U447" i="3"/>
  <c r="AM441" i="7" l="1"/>
  <c r="AL441" i="7"/>
  <c r="AN441" i="7"/>
  <c r="AB439" i="7"/>
  <c r="AC439" i="7" s="1"/>
  <c r="AA439" i="7"/>
  <c r="BA462" i="3"/>
  <c r="L822" i="3"/>
  <c r="M822" i="3" s="1"/>
  <c r="J823" i="3"/>
  <c r="AV463" i="3"/>
  <c r="X447" i="3"/>
  <c r="AO433" i="3"/>
  <c r="AP433" i="3"/>
  <c r="AQ433" i="3" s="1"/>
  <c r="AG437" i="3"/>
  <c r="AH437" i="3" s="1"/>
  <c r="AF437" i="3"/>
  <c r="T448" i="3"/>
  <c r="AA832" i="3"/>
  <c r="Y833" i="3"/>
  <c r="AB831" i="3"/>
  <c r="AC831" i="3" s="1"/>
  <c r="AK442" i="7" l="1"/>
  <c r="AJ442" i="7"/>
  <c r="AM442" i="7" s="1"/>
  <c r="AD439" i="7"/>
  <c r="Z440" i="7"/>
  <c r="Y440" i="7"/>
  <c r="L823" i="3"/>
  <c r="M823" i="3" s="1"/>
  <c r="J824" i="3"/>
  <c r="AY463" i="3"/>
  <c r="AX463" i="3"/>
  <c r="AZ463" i="3"/>
  <c r="V448" i="3"/>
  <c r="W448" i="3" s="1"/>
  <c r="S449" i="3" s="1"/>
  <c r="AN434" i="3"/>
  <c r="AR433" i="3"/>
  <c r="AM434" i="3"/>
  <c r="U448" i="3"/>
  <c r="AA833" i="3"/>
  <c r="Y834" i="3"/>
  <c r="AD438" i="3"/>
  <c r="AG438" i="3" s="1"/>
  <c r="AI437" i="3"/>
  <c r="AE438" i="3"/>
  <c r="AB832" i="3"/>
  <c r="AC832" i="3" s="1"/>
  <c r="AL442" i="7" l="1"/>
  <c r="AN442" i="7"/>
  <c r="AB440" i="7"/>
  <c r="AC440" i="7" s="1"/>
  <c r="AA440" i="7"/>
  <c r="BA463" i="3"/>
  <c r="L824" i="3"/>
  <c r="M824" i="3" s="1"/>
  <c r="J825" i="3"/>
  <c r="X448" i="3"/>
  <c r="AW464" i="3"/>
  <c r="AV464" i="3"/>
  <c r="AY464" i="3" s="1"/>
  <c r="T449" i="3"/>
  <c r="V449" i="3" s="1"/>
  <c r="W449" i="3" s="1"/>
  <c r="S450" i="3" s="1"/>
  <c r="AO434" i="3"/>
  <c r="AP434" i="3"/>
  <c r="AQ434" i="3" s="1"/>
  <c r="AF438" i="3"/>
  <c r="AE439" i="3" s="1"/>
  <c r="AB833" i="3"/>
  <c r="AC833" i="3" s="1"/>
  <c r="AH438" i="3"/>
  <c r="AA834" i="3"/>
  <c r="Y835" i="3"/>
  <c r="AJ443" i="7" l="1"/>
  <c r="AM443" i="7" s="1"/>
  <c r="AK443" i="7"/>
  <c r="AL443" i="7" s="1"/>
  <c r="AD440" i="7"/>
  <c r="Z441" i="7"/>
  <c r="Y441" i="7"/>
  <c r="L825" i="3"/>
  <c r="M825" i="3" s="1"/>
  <c r="J826" i="3"/>
  <c r="U449" i="3"/>
  <c r="X449" i="3" s="1"/>
  <c r="AX464" i="3"/>
  <c r="AZ464" i="3"/>
  <c r="AN435" i="3"/>
  <c r="AR434" i="3"/>
  <c r="AM435" i="3"/>
  <c r="AA835" i="3"/>
  <c r="Y836" i="3"/>
  <c r="AB834" i="3"/>
  <c r="AC834" i="3" s="1"/>
  <c r="AD439" i="3"/>
  <c r="T450" i="3"/>
  <c r="V450" i="3" s="1"/>
  <c r="AI438" i="3"/>
  <c r="AK444" i="7" l="1"/>
  <c r="AN443" i="7"/>
  <c r="AB441" i="7"/>
  <c r="AC441" i="7" s="1"/>
  <c r="AA441" i="7"/>
  <c r="BA464" i="3"/>
  <c r="L826" i="3"/>
  <c r="M826" i="3" s="1"/>
  <c r="J827" i="3"/>
  <c r="AV465" i="3"/>
  <c r="AW465" i="3"/>
  <c r="AX465" i="3" s="1"/>
  <c r="U450" i="3"/>
  <c r="T451" i="3" s="1"/>
  <c r="AO435" i="3"/>
  <c r="AP435" i="3"/>
  <c r="AQ435" i="3" s="1"/>
  <c r="AG439" i="3"/>
  <c r="AH439" i="3" s="1"/>
  <c r="AF439" i="3"/>
  <c r="AA836" i="3"/>
  <c r="Y837" i="3"/>
  <c r="AB835" i="3"/>
  <c r="AC835" i="3" s="1"/>
  <c r="W450" i="3"/>
  <c r="S451" i="3" s="1"/>
  <c r="AJ444" i="7" l="1"/>
  <c r="AD441" i="7"/>
  <c r="Z442" i="7"/>
  <c r="Y442" i="7"/>
  <c r="L827" i="3"/>
  <c r="M827" i="3" s="1"/>
  <c r="J828" i="3"/>
  <c r="AW466" i="3"/>
  <c r="AY465" i="3"/>
  <c r="AZ465" i="3"/>
  <c r="BA465" i="3" s="1"/>
  <c r="X450" i="3"/>
  <c r="V451" i="3"/>
  <c r="AN436" i="3"/>
  <c r="AR435" i="3"/>
  <c r="AM436" i="3"/>
  <c r="AD440" i="3"/>
  <c r="AG440" i="3" s="1"/>
  <c r="AI439" i="3"/>
  <c r="AE440" i="3"/>
  <c r="AA837" i="3"/>
  <c r="Y838" i="3"/>
  <c r="AB836" i="3"/>
  <c r="AC836" i="3" s="1"/>
  <c r="AM444" i="7" l="1"/>
  <c r="AL444" i="7"/>
  <c r="AN444" i="7"/>
  <c r="AB442" i="7"/>
  <c r="AC442" i="7" s="1"/>
  <c r="AA442" i="7"/>
  <c r="L828" i="3"/>
  <c r="M828" i="3" s="1"/>
  <c r="J829" i="3"/>
  <c r="AV466" i="3"/>
  <c r="AO436" i="3"/>
  <c r="AP436" i="3"/>
  <c r="AQ436" i="3" s="1"/>
  <c r="AH440" i="3"/>
  <c r="AA838" i="3"/>
  <c r="Y839" i="3"/>
  <c r="AB837" i="3"/>
  <c r="AC837" i="3" s="1"/>
  <c r="AF440" i="3"/>
  <c r="W451" i="3"/>
  <c r="S452" i="3" s="1"/>
  <c r="U451" i="3"/>
  <c r="AK445" i="7" l="1"/>
  <c r="AJ445" i="7"/>
  <c r="AM445" i="7" s="1"/>
  <c r="AD442" i="7"/>
  <c r="Z443" i="7"/>
  <c r="Y443" i="7"/>
  <c r="L829" i="3"/>
  <c r="M829" i="3" s="1"/>
  <c r="J830" i="3"/>
  <c r="AY466" i="3"/>
  <c r="AX466" i="3"/>
  <c r="AZ466" i="3"/>
  <c r="X451" i="3"/>
  <c r="AN437" i="3"/>
  <c r="AR436" i="3"/>
  <c r="AM437" i="3"/>
  <c r="AI440" i="3"/>
  <c r="AE441" i="3"/>
  <c r="Y840" i="3"/>
  <c r="AA839" i="3"/>
  <c r="AB838" i="3"/>
  <c r="AC838" i="3" s="1"/>
  <c r="AD441" i="3"/>
  <c r="AG441" i="3" s="1"/>
  <c r="T452" i="3"/>
  <c r="V452" i="3" s="1"/>
  <c r="AL445" i="7" l="1"/>
  <c r="AN445" i="7"/>
  <c r="AB443" i="7"/>
  <c r="AC443" i="7" s="1"/>
  <c r="AA443" i="7"/>
  <c r="BA466" i="3"/>
  <c r="L830" i="3"/>
  <c r="M830" i="3" s="1"/>
  <c r="J831" i="3"/>
  <c r="AW467" i="3"/>
  <c r="AV467" i="3"/>
  <c r="AY467" i="3" s="1"/>
  <c r="AO437" i="3"/>
  <c r="AP437" i="3"/>
  <c r="AQ437" i="3" s="1"/>
  <c r="W452" i="3"/>
  <c r="S453" i="3" s="1"/>
  <c r="AB839" i="3"/>
  <c r="AC839" i="3" s="1"/>
  <c r="AA840" i="3"/>
  <c r="Y841" i="3"/>
  <c r="U452" i="3"/>
  <c r="AF441" i="3"/>
  <c r="AH441" i="3"/>
  <c r="AJ446" i="7" l="1"/>
  <c r="AM446" i="7" s="1"/>
  <c r="AK446" i="7"/>
  <c r="AD443" i="7"/>
  <c r="Z444" i="7"/>
  <c r="Y444" i="7"/>
  <c r="J832" i="3"/>
  <c r="L831" i="3"/>
  <c r="M831" i="3" s="1"/>
  <c r="X452" i="3"/>
  <c r="AX467" i="3"/>
  <c r="AZ467" i="3"/>
  <c r="AN438" i="3"/>
  <c r="AR437" i="3"/>
  <c r="AM438" i="3"/>
  <c r="T453" i="3"/>
  <c r="V453" i="3" s="1"/>
  <c r="AA841" i="3"/>
  <c r="Y842" i="3"/>
  <c r="AB840" i="3"/>
  <c r="AC840" i="3" s="1"/>
  <c r="AD442" i="3"/>
  <c r="AG442" i="3" s="1"/>
  <c r="AI441" i="3"/>
  <c r="AE442" i="3"/>
  <c r="AL446" i="7" l="1"/>
  <c r="AN446" i="7"/>
  <c r="AA444" i="7"/>
  <c r="Z445" i="7" s="1"/>
  <c r="AB444" i="7"/>
  <c r="AC444" i="7" s="1"/>
  <c r="BA467" i="3"/>
  <c r="L832" i="3"/>
  <c r="M832" i="3" s="1"/>
  <c r="J833" i="3"/>
  <c r="AV468" i="3"/>
  <c r="AW468" i="3"/>
  <c r="AO438" i="3"/>
  <c r="AP438" i="3"/>
  <c r="AQ438" i="3" s="1"/>
  <c r="AF442" i="3"/>
  <c r="AE443" i="3" s="1"/>
  <c r="W453" i="3"/>
  <c r="S454" i="3" s="1"/>
  <c r="AA842" i="3"/>
  <c r="Y843" i="3"/>
  <c r="AB841" i="3"/>
  <c r="AC841" i="3" s="1"/>
  <c r="U453" i="3"/>
  <c r="AH442" i="3"/>
  <c r="AJ447" i="7" l="1"/>
  <c r="AM447" i="7" s="1"/>
  <c r="AK447" i="7"/>
  <c r="AL447" i="7" s="1"/>
  <c r="AD444" i="7"/>
  <c r="Y445" i="7"/>
  <c r="AY468" i="3"/>
  <c r="L833" i="3"/>
  <c r="M833" i="3" s="1"/>
  <c r="J834" i="3"/>
  <c r="X453" i="3"/>
  <c r="AX468" i="3"/>
  <c r="AZ468" i="3"/>
  <c r="AN439" i="3"/>
  <c r="AR438" i="3"/>
  <c r="AM439" i="3"/>
  <c r="AA843" i="3"/>
  <c r="Y844" i="3"/>
  <c r="AB842" i="3"/>
  <c r="AC842" i="3" s="1"/>
  <c r="AD443" i="3"/>
  <c r="T454" i="3"/>
  <c r="V454" i="3" s="1"/>
  <c r="AI442" i="3"/>
  <c r="AK448" i="7" l="1"/>
  <c r="AN447" i="7"/>
  <c r="AB445" i="7"/>
  <c r="AC445" i="7" s="1"/>
  <c r="AA445" i="7"/>
  <c r="BA468" i="3"/>
  <c r="L834" i="3"/>
  <c r="M834" i="3" s="1"/>
  <c r="J835" i="3"/>
  <c r="AV469" i="3"/>
  <c r="AW469" i="3"/>
  <c r="U454" i="3"/>
  <c r="T455" i="3" s="1"/>
  <c r="AO439" i="3"/>
  <c r="AP439" i="3"/>
  <c r="AQ439" i="3" s="1"/>
  <c r="W454" i="3"/>
  <c r="AG443" i="3"/>
  <c r="AH443" i="3" s="1"/>
  <c r="AF443" i="3"/>
  <c r="AA844" i="3"/>
  <c r="Y845" i="3"/>
  <c r="AB843" i="3"/>
  <c r="AC843" i="3" s="1"/>
  <c r="AJ448" i="7" l="1"/>
  <c r="AD445" i="7"/>
  <c r="Z446" i="7"/>
  <c r="Y446" i="7"/>
  <c r="AY469" i="3"/>
  <c r="L835" i="3"/>
  <c r="M835" i="3" s="1"/>
  <c r="J836" i="3"/>
  <c r="AX469" i="3"/>
  <c r="AZ469" i="3"/>
  <c r="X454" i="3"/>
  <c r="S455" i="3"/>
  <c r="V455" i="3" s="1"/>
  <c r="AN440" i="3"/>
  <c r="AR439" i="3"/>
  <c r="AM440" i="3"/>
  <c r="AD444" i="3"/>
  <c r="AG444" i="3" s="1"/>
  <c r="AI443" i="3"/>
  <c r="AE444" i="3"/>
  <c r="AF444" i="3" s="1"/>
  <c r="AA845" i="3"/>
  <c r="Y846" i="3"/>
  <c r="AB844" i="3"/>
  <c r="AC844" i="3" s="1"/>
  <c r="AM448" i="7" l="1"/>
  <c r="AL448" i="7"/>
  <c r="AN448" i="7"/>
  <c r="AB446" i="7"/>
  <c r="AC446" i="7"/>
  <c r="AA446" i="7"/>
  <c r="Z447" i="7" s="1"/>
  <c r="BA469" i="3"/>
  <c r="L836" i="3"/>
  <c r="M836" i="3" s="1"/>
  <c r="J837" i="3"/>
  <c r="AV470" i="3"/>
  <c r="AW470" i="3"/>
  <c r="AX470" i="3" s="1"/>
  <c r="AO440" i="3"/>
  <c r="AP440" i="3"/>
  <c r="AQ440" i="3" s="1"/>
  <c r="AE445" i="3"/>
  <c r="W455" i="3"/>
  <c r="S456" i="3" s="1"/>
  <c r="V456" i="3" s="1"/>
  <c r="U455" i="3"/>
  <c r="AB845" i="3"/>
  <c r="AC845" i="3" s="1"/>
  <c r="AA846" i="3"/>
  <c r="Y847" i="3"/>
  <c r="AH444" i="3"/>
  <c r="AI444" i="3" s="1"/>
  <c r="AK449" i="7" l="1"/>
  <c r="AJ449" i="7"/>
  <c r="AM449" i="7" s="1"/>
  <c r="AD446" i="7"/>
  <c r="Y447" i="7"/>
  <c r="AB447" i="7" s="1"/>
  <c r="L837" i="3"/>
  <c r="M837" i="3" s="1"/>
  <c r="J838" i="3"/>
  <c r="AW471" i="3"/>
  <c r="AY470" i="3"/>
  <c r="AZ470" i="3"/>
  <c r="BA470" i="3" s="1"/>
  <c r="X455" i="3"/>
  <c r="AN441" i="3"/>
  <c r="AR440" i="3"/>
  <c r="AM441" i="3"/>
  <c r="AP441" i="3" s="1"/>
  <c r="T456" i="3"/>
  <c r="U456" i="3" s="1"/>
  <c r="AD445" i="3"/>
  <c r="AA847" i="3"/>
  <c r="Y848" i="3"/>
  <c r="AB846" i="3"/>
  <c r="AC846" i="3" s="1"/>
  <c r="AL449" i="7" l="1"/>
  <c r="AN449" i="7"/>
  <c r="AC447" i="7"/>
  <c r="AA447" i="7"/>
  <c r="L838" i="3"/>
  <c r="M838" i="3" s="1"/>
  <c r="J839" i="3"/>
  <c r="AV471" i="3"/>
  <c r="AO441" i="3"/>
  <c r="AQ441" i="3"/>
  <c r="T457" i="3"/>
  <c r="AA848" i="3"/>
  <c r="Y849" i="3"/>
  <c r="AB847" i="3"/>
  <c r="AC847" i="3" s="1"/>
  <c r="AG445" i="3"/>
  <c r="AH445" i="3" s="1"/>
  <c r="AF445" i="3"/>
  <c r="W456" i="3"/>
  <c r="S457" i="3" s="1"/>
  <c r="V457" i="3" s="1"/>
  <c r="AJ450" i="7" l="1"/>
  <c r="AM450" i="7" s="1"/>
  <c r="AK450" i="7"/>
  <c r="AD447" i="7"/>
  <c r="Z448" i="7"/>
  <c r="Y448" i="7"/>
  <c r="L839" i="3"/>
  <c r="M839" i="3" s="1"/>
  <c r="J840" i="3"/>
  <c r="AY471" i="3"/>
  <c r="AX471" i="3"/>
  <c r="AZ471" i="3"/>
  <c r="X456" i="3"/>
  <c r="AN442" i="3"/>
  <c r="AR441" i="3"/>
  <c r="AM442" i="3"/>
  <c r="AA849" i="3"/>
  <c r="Y850" i="3"/>
  <c r="AI445" i="3"/>
  <c r="AE446" i="3"/>
  <c r="AB848" i="3"/>
  <c r="AC848" i="3" s="1"/>
  <c r="AD446" i="3"/>
  <c r="AG446" i="3" s="1"/>
  <c r="AL450" i="7" l="1"/>
  <c r="AN450" i="7"/>
  <c r="AA448" i="7"/>
  <c r="Z449" i="7" s="1"/>
  <c r="AB448" i="7"/>
  <c r="AC448" i="7" s="1"/>
  <c r="BA471" i="3"/>
  <c r="L840" i="3"/>
  <c r="M840" i="3" s="1"/>
  <c r="J841" i="3"/>
  <c r="AW472" i="3"/>
  <c r="AV472" i="3"/>
  <c r="AY472" i="3" s="1"/>
  <c r="AO442" i="3"/>
  <c r="AP442" i="3"/>
  <c r="AQ442" i="3" s="1"/>
  <c r="AH446" i="3"/>
  <c r="AA850" i="3"/>
  <c r="Y851" i="3"/>
  <c r="AF446" i="3"/>
  <c r="W457" i="3"/>
  <c r="S458" i="3" s="1"/>
  <c r="U457" i="3"/>
  <c r="X457" i="3" s="1"/>
  <c r="AB849" i="3"/>
  <c r="AC849" i="3" s="1"/>
  <c r="AJ451" i="7" l="1"/>
  <c r="AM451" i="7" s="1"/>
  <c r="AK451" i="7"/>
  <c r="AL451" i="7" s="1"/>
  <c r="AD448" i="7"/>
  <c r="Y449" i="7"/>
  <c r="L841" i="3"/>
  <c r="M841" i="3" s="1"/>
  <c r="J842" i="3"/>
  <c r="AX472" i="3"/>
  <c r="AZ472" i="3"/>
  <c r="AN443" i="3"/>
  <c r="AR442" i="3"/>
  <c r="AM443" i="3"/>
  <c r="T458" i="3"/>
  <c r="V458" i="3" s="1"/>
  <c r="AI446" i="3"/>
  <c r="AE447" i="3"/>
  <c r="AA851" i="3"/>
  <c r="Y852" i="3"/>
  <c r="AB850" i="3"/>
  <c r="AC850" i="3" s="1"/>
  <c r="AD447" i="3"/>
  <c r="AG447" i="3" s="1"/>
  <c r="AK452" i="7" l="1"/>
  <c r="AN451" i="7"/>
  <c r="AB449" i="7"/>
  <c r="AC449" i="7" s="1"/>
  <c r="AA449" i="7"/>
  <c r="BA472" i="3"/>
  <c r="L842" i="3"/>
  <c r="M842" i="3" s="1"/>
  <c r="J843" i="3"/>
  <c r="AV473" i="3"/>
  <c r="AW473" i="3"/>
  <c r="AX473" i="3" s="1"/>
  <c r="AO443" i="3"/>
  <c r="AP443" i="3"/>
  <c r="AQ443" i="3" s="1"/>
  <c r="U458" i="3"/>
  <c r="AH447" i="3"/>
  <c r="AF447" i="3"/>
  <c r="AA852" i="3"/>
  <c r="Y853" i="3"/>
  <c r="AB851" i="3"/>
  <c r="AC851" i="3" s="1"/>
  <c r="W458" i="3"/>
  <c r="S459" i="3" s="1"/>
  <c r="AJ452" i="7" l="1"/>
  <c r="AD449" i="7"/>
  <c r="Z450" i="7"/>
  <c r="Y450" i="7"/>
  <c r="AB450" i="7" s="1"/>
  <c r="L843" i="3"/>
  <c r="M843" i="3" s="1"/>
  <c r="J844" i="3"/>
  <c r="AW474" i="3"/>
  <c r="AY473" i="3"/>
  <c r="AZ473" i="3"/>
  <c r="BA473" i="3" s="1"/>
  <c r="T459" i="3"/>
  <c r="V459" i="3" s="1"/>
  <c r="X458" i="3"/>
  <c r="AN444" i="3"/>
  <c r="AR443" i="3"/>
  <c r="AM444" i="3"/>
  <c r="AA853" i="3"/>
  <c r="Y854" i="3"/>
  <c r="AI447" i="3"/>
  <c r="AE448" i="3"/>
  <c r="AB852" i="3"/>
  <c r="AC852" i="3" s="1"/>
  <c r="AD448" i="3"/>
  <c r="AG448" i="3" s="1"/>
  <c r="AM452" i="7" l="1"/>
  <c r="AL452" i="7"/>
  <c r="AN452" i="7"/>
  <c r="AC450" i="7"/>
  <c r="AA450" i="7"/>
  <c r="L844" i="3"/>
  <c r="M844" i="3" s="1"/>
  <c r="J845" i="3"/>
  <c r="AV474" i="3"/>
  <c r="AO444" i="3"/>
  <c r="AP444" i="3"/>
  <c r="AQ444" i="3" s="1"/>
  <c r="AF448" i="3"/>
  <c r="AH448" i="3"/>
  <c r="AB853" i="3"/>
  <c r="AC853" i="3" s="1"/>
  <c r="AA854" i="3"/>
  <c r="Y855" i="3"/>
  <c r="W459" i="3"/>
  <c r="S460" i="3" s="1"/>
  <c r="U459" i="3"/>
  <c r="AK453" i="7" l="1"/>
  <c r="AJ453" i="7"/>
  <c r="AM453" i="7" s="1"/>
  <c r="AD450" i="7"/>
  <c r="Z451" i="7"/>
  <c r="Y451" i="7"/>
  <c r="L845" i="3"/>
  <c r="M845" i="3" s="1"/>
  <c r="J846" i="3"/>
  <c r="AY474" i="3"/>
  <c r="AX474" i="3"/>
  <c r="AZ474" i="3"/>
  <c r="X459" i="3"/>
  <c r="AN445" i="3"/>
  <c r="AR444" i="3"/>
  <c r="AM445" i="3"/>
  <c r="T460" i="3"/>
  <c r="V460" i="3" s="1"/>
  <c r="AB854" i="3"/>
  <c r="AC854" i="3" s="1"/>
  <c r="AD449" i="3"/>
  <c r="AG449" i="3" s="1"/>
  <c r="AI448" i="3"/>
  <c r="AE449" i="3"/>
  <c r="AA855" i="3"/>
  <c r="Y856" i="3"/>
  <c r="AL453" i="7" l="1"/>
  <c r="AN453" i="7"/>
  <c r="AA451" i="7"/>
  <c r="Z452" i="7" s="1"/>
  <c r="AB451" i="7"/>
  <c r="AC451" i="7" s="1"/>
  <c r="BA474" i="3"/>
  <c r="L846" i="3"/>
  <c r="M846" i="3" s="1"/>
  <c r="J847" i="3"/>
  <c r="AW475" i="3"/>
  <c r="AV475" i="3"/>
  <c r="AY475" i="3" s="1"/>
  <c r="AO445" i="3"/>
  <c r="AP445" i="3"/>
  <c r="AQ445" i="3" s="1"/>
  <c r="AF449" i="3"/>
  <c r="AE450" i="3" s="1"/>
  <c r="AH449" i="3"/>
  <c r="AB855" i="3"/>
  <c r="AC855" i="3" s="1"/>
  <c r="AA856" i="3"/>
  <c r="Y857" i="3"/>
  <c r="W460" i="3"/>
  <c r="S461" i="3" s="1"/>
  <c r="U460" i="3"/>
  <c r="X460" i="3" s="1"/>
  <c r="AJ454" i="7" l="1"/>
  <c r="AM454" i="7" s="1"/>
  <c r="AK454" i="7"/>
  <c r="AL454" i="7" s="1"/>
  <c r="AD451" i="7"/>
  <c r="Y452" i="7"/>
  <c r="AA452" i="7" s="1"/>
  <c r="Z453" i="7" s="1"/>
  <c r="L847" i="3"/>
  <c r="M847" i="3" s="1"/>
  <c r="J848" i="3"/>
  <c r="AX475" i="3"/>
  <c r="AZ475" i="3"/>
  <c r="AI449" i="3"/>
  <c r="AD450" i="3"/>
  <c r="AG450" i="3" s="1"/>
  <c r="AN446" i="3"/>
  <c r="AR445" i="3"/>
  <c r="AM446" i="3"/>
  <c r="AB856" i="3"/>
  <c r="AC856" i="3" s="1"/>
  <c r="T461" i="3"/>
  <c r="V461" i="3" s="1"/>
  <c r="AA857" i="3"/>
  <c r="Y858" i="3"/>
  <c r="AK455" i="7" l="1"/>
  <c r="AN454" i="7"/>
  <c r="AB452" i="7"/>
  <c r="AC452" i="7" s="1"/>
  <c r="AD452" i="7" s="1"/>
  <c r="BA475" i="3"/>
  <c r="L848" i="3"/>
  <c r="M848" i="3" s="1"/>
  <c r="J849" i="3"/>
  <c r="AV476" i="3"/>
  <c r="AY476" i="3" s="1"/>
  <c r="AW476" i="3"/>
  <c r="AH450" i="3"/>
  <c r="AF450" i="3"/>
  <c r="AE451" i="3" s="1"/>
  <c r="U461" i="3"/>
  <c r="T462" i="3" s="1"/>
  <c r="AO446" i="3"/>
  <c r="AP446" i="3"/>
  <c r="AQ446" i="3" s="1"/>
  <c r="W461" i="3"/>
  <c r="S462" i="3" s="1"/>
  <c r="AA858" i="3"/>
  <c r="Y859" i="3"/>
  <c r="AB857" i="3"/>
  <c r="AC857" i="3" s="1"/>
  <c r="AD451" i="3"/>
  <c r="AG451" i="3" s="1"/>
  <c r="AJ455" i="7" l="1"/>
  <c r="AI450" i="3"/>
  <c r="Y453" i="7"/>
  <c r="L849" i="3"/>
  <c r="M849" i="3" s="1"/>
  <c r="J850" i="3"/>
  <c r="AX476" i="3"/>
  <c r="AZ476" i="3"/>
  <c r="V462" i="3"/>
  <c r="X461" i="3"/>
  <c r="AN447" i="3"/>
  <c r="AR446" i="3"/>
  <c r="AM447" i="3"/>
  <c r="AF451" i="3"/>
  <c r="AE452" i="3" s="1"/>
  <c r="AB858" i="3"/>
  <c r="AC858" i="3" s="1"/>
  <c r="AA859" i="3"/>
  <c r="Y860" i="3"/>
  <c r="AH451" i="3"/>
  <c r="AM455" i="7" l="1"/>
  <c r="AL455" i="7"/>
  <c r="AN455" i="7"/>
  <c r="AB453" i="7"/>
  <c r="AC453" i="7" s="1"/>
  <c r="AA453" i="7"/>
  <c r="BA476" i="3"/>
  <c r="L850" i="3"/>
  <c r="M850" i="3" s="1"/>
  <c r="J851" i="3"/>
  <c r="AV477" i="3"/>
  <c r="AW477" i="3"/>
  <c r="AX477" i="3" s="1"/>
  <c r="AO447" i="3"/>
  <c r="AP447" i="3"/>
  <c r="AQ447" i="3" s="1"/>
  <c r="W462" i="3"/>
  <c r="S463" i="3" s="1"/>
  <c r="U462" i="3"/>
  <c r="AA860" i="3"/>
  <c r="Y861" i="3"/>
  <c r="AD452" i="3"/>
  <c r="AB859" i="3"/>
  <c r="AC859" i="3" s="1"/>
  <c r="AI451" i="3"/>
  <c r="AK456" i="7" l="1"/>
  <c r="AJ456" i="7"/>
  <c r="AM456" i="7" s="1"/>
  <c r="AD453" i="7"/>
  <c r="Z454" i="7"/>
  <c r="Y454" i="7"/>
  <c r="AB454" i="7" s="1"/>
  <c r="AY477" i="3"/>
  <c r="L851" i="3"/>
  <c r="M851" i="3" s="1"/>
  <c r="J852" i="3"/>
  <c r="X462" i="3"/>
  <c r="AW478" i="3"/>
  <c r="AZ477" i="3"/>
  <c r="BA477" i="3" s="1"/>
  <c r="AN448" i="3"/>
  <c r="AR447" i="3"/>
  <c r="AM448" i="3"/>
  <c r="T463" i="3"/>
  <c r="V463" i="3" s="1"/>
  <c r="AG452" i="3"/>
  <c r="AH452" i="3" s="1"/>
  <c r="AF452" i="3"/>
  <c r="AA861" i="3"/>
  <c r="Y862" i="3"/>
  <c r="AB860" i="3"/>
  <c r="AC860" i="3" s="1"/>
  <c r="AL456" i="7" l="1"/>
  <c r="AN456" i="7"/>
  <c r="AC454" i="7"/>
  <c r="AA454" i="7"/>
  <c r="L852" i="3"/>
  <c r="M852" i="3" s="1"/>
  <c r="J853" i="3"/>
  <c r="AV478" i="3"/>
  <c r="AO448" i="3"/>
  <c r="AP448" i="3"/>
  <c r="AQ448" i="3" s="1"/>
  <c r="W463" i="3"/>
  <c r="S464" i="3" s="1"/>
  <c r="U463" i="3"/>
  <c r="X463" i="3" s="1"/>
  <c r="AD453" i="3"/>
  <c r="AG453" i="3" s="1"/>
  <c r="AA862" i="3"/>
  <c r="Y863" i="3"/>
  <c r="AB861" i="3"/>
  <c r="AC861" i="3" s="1"/>
  <c r="AI452" i="3"/>
  <c r="AE453" i="3"/>
  <c r="AJ457" i="7" l="1"/>
  <c r="AM457" i="7" s="1"/>
  <c r="AK457" i="7"/>
  <c r="AD454" i="7"/>
  <c r="Z455" i="7"/>
  <c r="Y455" i="7"/>
  <c r="L853" i="3"/>
  <c r="M853" i="3" s="1"/>
  <c r="J854" i="3"/>
  <c r="AY478" i="3"/>
  <c r="AX478" i="3"/>
  <c r="AZ478" i="3"/>
  <c r="AN449" i="3"/>
  <c r="AR448" i="3"/>
  <c r="AM449" i="3"/>
  <c r="AF453" i="3"/>
  <c r="AE454" i="3" s="1"/>
  <c r="T464" i="3"/>
  <c r="V464" i="3" s="1"/>
  <c r="Y864" i="3"/>
  <c r="AA863" i="3"/>
  <c r="AB862" i="3"/>
  <c r="AC862" i="3" s="1"/>
  <c r="AH453" i="3"/>
  <c r="AL457" i="7" l="1"/>
  <c r="AN457" i="7"/>
  <c r="AB455" i="7"/>
  <c r="AC455" i="7" s="1"/>
  <c r="AA455" i="7"/>
  <c r="BA478" i="3"/>
  <c r="L854" i="3"/>
  <c r="M854" i="3" s="1"/>
  <c r="J855" i="3"/>
  <c r="AW479" i="3"/>
  <c r="AV479" i="3"/>
  <c r="AY479" i="3" s="1"/>
  <c r="AO449" i="3"/>
  <c r="AP449" i="3"/>
  <c r="AQ449" i="3" s="1"/>
  <c r="W464" i="3"/>
  <c r="S465" i="3" s="1"/>
  <c r="U464" i="3"/>
  <c r="AA864" i="3"/>
  <c r="Y865" i="3"/>
  <c r="AD454" i="3"/>
  <c r="AB863" i="3"/>
  <c r="AC863" i="3" s="1"/>
  <c r="AI453" i="3"/>
  <c r="AJ458" i="7" l="1"/>
  <c r="AM458" i="7" s="1"/>
  <c r="AK458" i="7"/>
  <c r="AD455" i="7"/>
  <c r="Z456" i="7"/>
  <c r="Y456" i="7"/>
  <c r="X464" i="3"/>
  <c r="L855" i="3"/>
  <c r="M855" i="3" s="1"/>
  <c r="J856" i="3"/>
  <c r="AX479" i="3"/>
  <c r="AZ479" i="3"/>
  <c r="AN450" i="3"/>
  <c r="AR449" i="3"/>
  <c r="AM450" i="3"/>
  <c r="T465" i="3"/>
  <c r="U465" i="3" s="1"/>
  <c r="AB864" i="3"/>
  <c r="AC864" i="3" s="1"/>
  <c r="AA865" i="3"/>
  <c r="Y866" i="3"/>
  <c r="AG454" i="3"/>
  <c r="AH454" i="3" s="1"/>
  <c r="AF454" i="3"/>
  <c r="AL458" i="7" l="1"/>
  <c r="AN458" i="7"/>
  <c r="AA456" i="7"/>
  <c r="Z457" i="7" s="1"/>
  <c r="AB456" i="7"/>
  <c r="AC456" i="7" s="1"/>
  <c r="BA479" i="3"/>
  <c r="L856" i="3"/>
  <c r="M856" i="3" s="1"/>
  <c r="J857" i="3"/>
  <c r="AV480" i="3"/>
  <c r="AW480" i="3"/>
  <c r="T466" i="3"/>
  <c r="V465" i="3"/>
  <c r="W465" i="3" s="1"/>
  <c r="X465" i="3" s="1"/>
  <c r="AO450" i="3"/>
  <c r="AP450" i="3"/>
  <c r="AQ450" i="3" s="1"/>
  <c r="AA866" i="3"/>
  <c r="Y867" i="3"/>
  <c r="AB865" i="3"/>
  <c r="AC865" i="3" s="1"/>
  <c r="AI454" i="3"/>
  <c r="AE455" i="3"/>
  <c r="AD455" i="3"/>
  <c r="AG455" i="3" s="1"/>
  <c r="AJ459" i="7" l="1"/>
  <c r="AM459" i="7" s="1"/>
  <c r="AK459" i="7"/>
  <c r="AL459" i="7"/>
  <c r="AD456" i="7"/>
  <c r="Y457" i="7"/>
  <c r="AY480" i="3"/>
  <c r="L857" i="3"/>
  <c r="M857" i="3" s="1"/>
  <c r="J858" i="3"/>
  <c r="AX480" i="3"/>
  <c r="BA480" i="3" s="1"/>
  <c r="AZ480" i="3"/>
  <c r="S466" i="3"/>
  <c r="AN451" i="3"/>
  <c r="AR450" i="3"/>
  <c r="AM451" i="3"/>
  <c r="AF455" i="3"/>
  <c r="AH455" i="3"/>
  <c r="AA867" i="3"/>
  <c r="Y868" i="3"/>
  <c r="AB866" i="3"/>
  <c r="AC866" i="3" s="1"/>
  <c r="AK460" i="7" l="1"/>
  <c r="AN459" i="7"/>
  <c r="AB457" i="7"/>
  <c r="AC457" i="7" s="1"/>
  <c r="AA457" i="7"/>
  <c r="L858" i="3"/>
  <c r="M858" i="3" s="1"/>
  <c r="J859" i="3"/>
  <c r="AV481" i="3"/>
  <c r="AW481" i="3"/>
  <c r="AX481" i="3"/>
  <c r="U466" i="3"/>
  <c r="T467" i="3" s="1"/>
  <c r="V466" i="3"/>
  <c r="W466" i="3" s="1"/>
  <c r="AO451" i="3"/>
  <c r="AP451" i="3"/>
  <c r="AQ451" i="3" s="1"/>
  <c r="AI455" i="3"/>
  <c r="AE456" i="3"/>
  <c r="AD456" i="3"/>
  <c r="AG456" i="3" s="1"/>
  <c r="AB867" i="3"/>
  <c r="AC867" i="3" s="1"/>
  <c r="AA868" i="3"/>
  <c r="Y869" i="3"/>
  <c r="AJ460" i="7" l="1"/>
  <c r="AD457" i="7"/>
  <c r="Z458" i="7"/>
  <c r="Y458" i="7"/>
  <c r="AB458" i="7" s="1"/>
  <c r="L859" i="3"/>
  <c r="M859" i="3" s="1"/>
  <c r="J860" i="3"/>
  <c r="AY481" i="3"/>
  <c r="AW482" i="3"/>
  <c r="AZ481" i="3"/>
  <c r="BA481" i="3" s="1"/>
  <c r="X466" i="3"/>
  <c r="S467" i="3"/>
  <c r="V467" i="3" s="1"/>
  <c r="W467" i="3" s="1"/>
  <c r="S468" i="3" s="1"/>
  <c r="AN452" i="3"/>
  <c r="AR451" i="3"/>
  <c r="AM452" i="3"/>
  <c r="AA869" i="3"/>
  <c r="Y870" i="3"/>
  <c r="AB868" i="3"/>
  <c r="AC868" i="3" s="1"/>
  <c r="AF456" i="3"/>
  <c r="AH456" i="3"/>
  <c r="AM460" i="7" l="1"/>
  <c r="AL460" i="7"/>
  <c r="AN460" i="7"/>
  <c r="AC458" i="7"/>
  <c r="AA458" i="7"/>
  <c r="L860" i="3"/>
  <c r="M860" i="3" s="1"/>
  <c r="J861" i="3"/>
  <c r="AV482" i="3"/>
  <c r="U467" i="3"/>
  <c r="AO452" i="3"/>
  <c r="AP452" i="3"/>
  <c r="AQ452" i="3" s="1"/>
  <c r="AD457" i="3"/>
  <c r="AI456" i="3"/>
  <c r="AE457" i="3"/>
  <c r="AA870" i="3"/>
  <c r="Y871" i="3"/>
  <c r="AB869" i="3"/>
  <c r="AC869" i="3" s="1"/>
  <c r="AK461" i="7" l="1"/>
  <c r="AJ461" i="7"/>
  <c r="AM461" i="7" s="1"/>
  <c r="AD458" i="7"/>
  <c r="Z459" i="7"/>
  <c r="Y459" i="7"/>
  <c r="L861" i="3"/>
  <c r="M861" i="3" s="1"/>
  <c r="J862" i="3"/>
  <c r="AY482" i="3"/>
  <c r="AX482" i="3"/>
  <c r="BA482" i="3" s="1"/>
  <c r="AZ482" i="3"/>
  <c r="T468" i="3"/>
  <c r="X467" i="3"/>
  <c r="AN453" i="3"/>
  <c r="AR452" i="3"/>
  <c r="AM453" i="3"/>
  <c r="AG457" i="3"/>
  <c r="AH457" i="3" s="1"/>
  <c r="AF457" i="3"/>
  <c r="AE458" i="3" s="1"/>
  <c r="AA871" i="3"/>
  <c r="Y872" i="3"/>
  <c r="AB870" i="3"/>
  <c r="AC870" i="3" s="1"/>
  <c r="AL461" i="7" l="1"/>
  <c r="AK462" i="7" s="1"/>
  <c r="AN461" i="7"/>
  <c r="AB459" i="7"/>
  <c r="AC459" i="7" s="1"/>
  <c r="AA459" i="7"/>
  <c r="AI457" i="3"/>
  <c r="L862" i="3"/>
  <c r="M862" i="3" s="1"/>
  <c r="J863" i="3"/>
  <c r="AW483" i="3"/>
  <c r="AV483" i="3"/>
  <c r="V468" i="3"/>
  <c r="W468" i="3" s="1"/>
  <c r="S469" i="3" s="1"/>
  <c r="U468" i="3"/>
  <c r="AO453" i="3"/>
  <c r="AP453" i="3"/>
  <c r="AQ453" i="3" s="1"/>
  <c r="AB871" i="3"/>
  <c r="AC871" i="3" s="1"/>
  <c r="AD458" i="3"/>
  <c r="AA872" i="3"/>
  <c r="Y873" i="3"/>
  <c r="AJ462" i="7" l="1"/>
  <c r="AM462" i="7" s="1"/>
  <c r="AL462" i="7"/>
  <c r="AD459" i="7"/>
  <c r="Z460" i="7"/>
  <c r="Y460" i="7"/>
  <c r="AY483" i="3"/>
  <c r="L863" i="3"/>
  <c r="M863" i="3" s="1"/>
  <c r="J864" i="3"/>
  <c r="AZ483" i="3"/>
  <c r="AX483" i="3"/>
  <c r="BA483" i="3" s="1"/>
  <c r="T469" i="3"/>
  <c r="X468" i="3"/>
  <c r="AN454" i="3"/>
  <c r="AR453" i="3"/>
  <c r="AM454" i="3"/>
  <c r="AA873" i="3"/>
  <c r="Y874" i="3"/>
  <c r="AB872" i="3"/>
  <c r="AC872" i="3" s="1"/>
  <c r="AG458" i="3"/>
  <c r="AH458" i="3" s="1"/>
  <c r="AF458" i="3"/>
  <c r="AK463" i="7" l="1"/>
  <c r="AN462" i="7"/>
  <c r="AB460" i="7"/>
  <c r="AC460" i="7" s="1"/>
  <c r="AA460" i="7"/>
  <c r="L864" i="3"/>
  <c r="M864" i="3" s="1"/>
  <c r="J865" i="3"/>
  <c r="AW484" i="3"/>
  <c r="AV484" i="3"/>
  <c r="AY484" i="3" s="1"/>
  <c r="V469" i="3"/>
  <c r="W469" i="3" s="1"/>
  <c r="U469" i="3"/>
  <c r="AO454" i="3"/>
  <c r="AP454" i="3"/>
  <c r="AQ454" i="3" s="1"/>
  <c r="AD459" i="3"/>
  <c r="AB873" i="3"/>
  <c r="AC873" i="3" s="1"/>
  <c r="AA874" i="3"/>
  <c r="Y875" i="3"/>
  <c r="AI458" i="3"/>
  <c r="AE459" i="3"/>
  <c r="AF459" i="3" s="1"/>
  <c r="AJ463" i="7" l="1"/>
  <c r="AD460" i="7"/>
  <c r="Z461" i="7"/>
  <c r="Y461" i="7"/>
  <c r="L865" i="3"/>
  <c r="M865" i="3" s="1"/>
  <c r="J866" i="3"/>
  <c r="AX484" i="3"/>
  <c r="AZ484" i="3"/>
  <c r="T470" i="3"/>
  <c r="X469" i="3"/>
  <c r="S470" i="3"/>
  <c r="V470" i="3" s="1"/>
  <c r="AN455" i="3"/>
  <c r="AR454" i="3"/>
  <c r="AM455" i="3"/>
  <c r="AE460" i="3"/>
  <c r="AA875" i="3"/>
  <c r="Y876" i="3"/>
  <c r="AB874" i="3"/>
  <c r="AC874" i="3" s="1"/>
  <c r="AG459" i="3"/>
  <c r="AH459" i="3" s="1"/>
  <c r="AM463" i="7" l="1"/>
  <c r="AL463" i="7"/>
  <c r="AN463" i="7"/>
  <c r="AA461" i="7"/>
  <c r="Z462" i="7" s="1"/>
  <c r="AB461" i="7"/>
  <c r="AC461" i="7" s="1"/>
  <c r="AD461" i="7" s="1"/>
  <c r="BA484" i="3"/>
  <c r="L866" i="3"/>
  <c r="M866" i="3" s="1"/>
  <c r="J867" i="3"/>
  <c r="AV485" i="3"/>
  <c r="AW485" i="3"/>
  <c r="AX485" i="3" s="1"/>
  <c r="W470" i="3"/>
  <c r="U470" i="3"/>
  <c r="AO455" i="3"/>
  <c r="AP455" i="3"/>
  <c r="AQ455" i="3" s="1"/>
  <c r="AA876" i="3"/>
  <c r="Y877" i="3"/>
  <c r="AB875" i="3"/>
  <c r="AC875" i="3" s="1"/>
  <c r="AD460" i="3"/>
  <c r="AI459" i="3"/>
  <c r="AJ464" i="7" l="1"/>
  <c r="AK464" i="7"/>
  <c r="AL464" i="7" s="1"/>
  <c r="Y462" i="7"/>
  <c r="L867" i="3"/>
  <c r="M867" i="3" s="1"/>
  <c r="J868" i="3"/>
  <c r="AW486" i="3"/>
  <c r="AY485" i="3"/>
  <c r="AZ485" i="3"/>
  <c r="BA485" i="3" s="1"/>
  <c r="X470" i="3"/>
  <c r="T471" i="3"/>
  <c r="S471" i="3"/>
  <c r="AN456" i="3"/>
  <c r="AR455" i="3"/>
  <c r="AM456" i="3"/>
  <c r="AA877" i="3"/>
  <c r="Y878" i="3"/>
  <c r="AG460" i="3"/>
  <c r="AH460" i="3" s="1"/>
  <c r="AF460" i="3"/>
  <c r="AB876" i="3"/>
  <c r="AC876" i="3" s="1"/>
  <c r="AK465" i="7" l="1"/>
  <c r="AM464" i="7"/>
  <c r="AN464" i="7"/>
  <c r="AB462" i="7"/>
  <c r="AC462" i="7" s="1"/>
  <c r="AA462" i="7"/>
  <c r="L868" i="3"/>
  <c r="M868" i="3" s="1"/>
  <c r="J869" i="3"/>
  <c r="AV486" i="3"/>
  <c r="U471" i="3"/>
  <c r="T472" i="3"/>
  <c r="V471" i="3"/>
  <c r="W471" i="3" s="1"/>
  <c r="AO456" i="3"/>
  <c r="AP456" i="3"/>
  <c r="AQ456" i="3" s="1"/>
  <c r="AM457" i="3" s="1"/>
  <c r="AD461" i="3"/>
  <c r="AA878" i="3"/>
  <c r="Y879" i="3"/>
  <c r="AB877" i="3"/>
  <c r="AC877" i="3" s="1"/>
  <c r="AI460" i="3"/>
  <c r="AE461" i="3"/>
  <c r="AF461" i="3" s="1"/>
  <c r="AJ465" i="7" l="1"/>
  <c r="AD462" i="7"/>
  <c r="Z463" i="7"/>
  <c r="Y463" i="7"/>
  <c r="AB463" i="7" s="1"/>
  <c r="L869" i="3"/>
  <c r="M869" i="3" s="1"/>
  <c r="J870" i="3"/>
  <c r="AY486" i="3"/>
  <c r="AX486" i="3"/>
  <c r="AZ486" i="3"/>
  <c r="S472" i="3"/>
  <c r="U472" i="3" s="1"/>
  <c r="X471" i="3"/>
  <c r="AN457" i="3"/>
  <c r="AR456" i="3"/>
  <c r="AO457" i="3"/>
  <c r="AP457" i="3"/>
  <c r="AQ457" i="3"/>
  <c r="AE462" i="3"/>
  <c r="AG461" i="3"/>
  <c r="AH461" i="3" s="1"/>
  <c r="AA879" i="3"/>
  <c r="Y880" i="3"/>
  <c r="AB878" i="3"/>
  <c r="AC878" i="3" s="1"/>
  <c r="AM465" i="7" l="1"/>
  <c r="AL465" i="7"/>
  <c r="AN465" i="7"/>
  <c r="AC463" i="7"/>
  <c r="AA463" i="7"/>
  <c r="BA486" i="3"/>
  <c r="L870" i="3"/>
  <c r="M870" i="3" s="1"/>
  <c r="J871" i="3"/>
  <c r="AW487" i="3"/>
  <c r="AV487" i="3"/>
  <c r="AY487" i="3" s="1"/>
  <c r="T473" i="3"/>
  <c r="V472" i="3"/>
  <c r="W472" i="3" s="1"/>
  <c r="AN458" i="3"/>
  <c r="AR457" i="3"/>
  <c r="AM458" i="3"/>
  <c r="AA880" i="3"/>
  <c r="Y881" i="3"/>
  <c r="AD462" i="3"/>
  <c r="AB879" i="3"/>
  <c r="AC879" i="3" s="1"/>
  <c r="AI461" i="3"/>
  <c r="AK466" i="7" l="1"/>
  <c r="AJ466" i="7"/>
  <c r="AM466" i="7" s="1"/>
  <c r="AD463" i="7"/>
  <c r="Z464" i="7"/>
  <c r="Y464" i="7"/>
  <c r="L871" i="3"/>
  <c r="M871" i="3" s="1"/>
  <c r="J872" i="3"/>
  <c r="AX487" i="3"/>
  <c r="BA487" i="3" s="1"/>
  <c r="AZ487" i="3"/>
  <c r="S473" i="3"/>
  <c r="X472" i="3"/>
  <c r="AO458" i="3"/>
  <c r="AP458" i="3"/>
  <c r="AQ458" i="3" s="1"/>
  <c r="AA881" i="3"/>
  <c r="Y882" i="3"/>
  <c r="AB880" i="3"/>
  <c r="AC880" i="3" s="1"/>
  <c r="AG462" i="3"/>
  <c r="AH462" i="3" s="1"/>
  <c r="AF462" i="3"/>
  <c r="AN466" i="7" l="1"/>
  <c r="AL466" i="7"/>
  <c r="AB464" i="7"/>
  <c r="AC464" i="7" s="1"/>
  <c r="AA464" i="7"/>
  <c r="L872" i="3"/>
  <c r="M872" i="3" s="1"/>
  <c r="J873" i="3"/>
  <c r="AV488" i="3"/>
  <c r="AW488" i="3"/>
  <c r="AX488" i="3"/>
  <c r="V473" i="3"/>
  <c r="W473" i="3" s="1"/>
  <c r="U473" i="3"/>
  <c r="AN459" i="3"/>
  <c r="AR458" i="3"/>
  <c r="AM459" i="3"/>
  <c r="AD463" i="3"/>
  <c r="AG463" i="3" s="1"/>
  <c r="AA882" i="3"/>
  <c r="Y883" i="3"/>
  <c r="AB881" i="3"/>
  <c r="AC881" i="3" s="1"/>
  <c r="AI462" i="3"/>
  <c r="AE463" i="3"/>
  <c r="AK467" i="7" l="1"/>
  <c r="AJ467" i="7"/>
  <c r="AM467" i="7" s="1"/>
  <c r="AD464" i="7"/>
  <c r="Z465" i="7"/>
  <c r="Y465" i="7"/>
  <c r="L873" i="3"/>
  <c r="M873" i="3" s="1"/>
  <c r="J874" i="3"/>
  <c r="AY488" i="3"/>
  <c r="AW489" i="3"/>
  <c r="AZ488" i="3"/>
  <c r="BA488" i="3" s="1"/>
  <c r="T474" i="3"/>
  <c r="X473" i="3"/>
  <c r="S474" i="3"/>
  <c r="AF463" i="3"/>
  <c r="AE464" i="3" s="1"/>
  <c r="AO459" i="3"/>
  <c r="AP459" i="3"/>
  <c r="AQ459" i="3" s="1"/>
  <c r="AB882" i="3"/>
  <c r="AC882" i="3" s="1"/>
  <c r="AA883" i="3"/>
  <c r="Y884" i="3"/>
  <c r="AH463" i="3"/>
  <c r="AL467" i="7" l="1"/>
  <c r="AN467" i="7"/>
  <c r="AB465" i="7"/>
  <c r="AC465" i="7" s="1"/>
  <c r="AA465" i="7"/>
  <c r="L874" i="3"/>
  <c r="M874" i="3" s="1"/>
  <c r="J875" i="3"/>
  <c r="V474" i="3"/>
  <c r="W474" i="3" s="1"/>
  <c r="AV489" i="3"/>
  <c r="U474" i="3"/>
  <c r="AN460" i="3"/>
  <c r="AR459" i="3"/>
  <c r="AM460" i="3"/>
  <c r="AB883" i="3"/>
  <c r="AC883" i="3" s="1"/>
  <c r="AD464" i="3"/>
  <c r="AA884" i="3"/>
  <c r="Y885" i="3"/>
  <c r="AI463" i="3"/>
  <c r="AJ468" i="7" l="1"/>
  <c r="AM468" i="7" s="1"/>
  <c r="AK468" i="7"/>
  <c r="AD465" i="7"/>
  <c r="Z466" i="7"/>
  <c r="Y466" i="7"/>
  <c r="L875" i="3"/>
  <c r="M875" i="3" s="1"/>
  <c r="J876" i="3"/>
  <c r="AY489" i="3"/>
  <c r="AX489" i="3"/>
  <c r="AZ489" i="3"/>
  <c r="T475" i="3"/>
  <c r="X474" i="3"/>
  <c r="S475" i="3"/>
  <c r="U475" i="3" s="1"/>
  <c r="AO460" i="3"/>
  <c r="AP460" i="3"/>
  <c r="AQ460" i="3" s="1"/>
  <c r="AG464" i="3"/>
  <c r="AH464" i="3" s="1"/>
  <c r="AF464" i="3"/>
  <c r="AA885" i="3"/>
  <c r="Y886" i="3"/>
  <c r="AB884" i="3"/>
  <c r="AC884" i="3" s="1"/>
  <c r="AL468" i="7" l="1"/>
  <c r="AK469" i="7" s="1"/>
  <c r="AN468" i="7"/>
  <c r="AB466" i="7"/>
  <c r="AC466" i="7" s="1"/>
  <c r="AA466" i="7"/>
  <c r="BA489" i="3"/>
  <c r="L876" i="3"/>
  <c r="M876" i="3" s="1"/>
  <c r="J877" i="3"/>
  <c r="AV490" i="3"/>
  <c r="AY490" i="3" s="1"/>
  <c r="AW490" i="3"/>
  <c r="T476" i="3"/>
  <c r="V475" i="3"/>
  <c r="W475" i="3" s="1"/>
  <c r="AN461" i="3"/>
  <c r="AR460" i="3"/>
  <c r="AM461" i="3"/>
  <c r="AD465" i="3"/>
  <c r="AG465" i="3" s="1"/>
  <c r="AA886" i="3"/>
  <c r="Y887" i="3"/>
  <c r="AB885" i="3"/>
  <c r="AC885" i="3" s="1"/>
  <c r="AI464" i="3"/>
  <c r="AE465" i="3"/>
  <c r="AJ469" i="7" l="1"/>
  <c r="AM469" i="7" s="1"/>
  <c r="AD466" i="7"/>
  <c r="Z467" i="7"/>
  <c r="Y467" i="7"/>
  <c r="AX490" i="3"/>
  <c r="L877" i="3"/>
  <c r="M877" i="3" s="1"/>
  <c r="J878" i="3"/>
  <c r="AW491" i="3"/>
  <c r="AZ490" i="3"/>
  <c r="S476" i="3"/>
  <c r="U476" i="3" s="1"/>
  <c r="X475" i="3"/>
  <c r="AF465" i="3"/>
  <c r="AE466" i="3" s="1"/>
  <c r="AO461" i="3"/>
  <c r="AP461" i="3"/>
  <c r="AQ461" i="3" s="1"/>
  <c r="AB886" i="3"/>
  <c r="AC886" i="3" s="1"/>
  <c r="AH465" i="3"/>
  <c r="AA887" i="3"/>
  <c r="Y888" i="3"/>
  <c r="AL469" i="7" l="1"/>
  <c r="AN469" i="7"/>
  <c r="AA467" i="7"/>
  <c r="Z468" i="7" s="1"/>
  <c r="AB467" i="7"/>
  <c r="AC467" i="7" s="1"/>
  <c r="BA490" i="3"/>
  <c r="L878" i="3"/>
  <c r="M878" i="3" s="1"/>
  <c r="J879" i="3"/>
  <c r="AV491" i="3"/>
  <c r="T477" i="3"/>
  <c r="V476" i="3"/>
  <c r="W476" i="3" s="1"/>
  <c r="AN462" i="3"/>
  <c r="AR461" i="3"/>
  <c r="AM462" i="3"/>
  <c r="AA888" i="3"/>
  <c r="Y889" i="3"/>
  <c r="AB887" i="3"/>
  <c r="AC887" i="3" s="1"/>
  <c r="AD466" i="3"/>
  <c r="AI465" i="3"/>
  <c r="AJ470" i="7" l="1"/>
  <c r="AM470" i="7" s="1"/>
  <c r="AK470" i="7"/>
  <c r="AD467" i="7"/>
  <c r="Y468" i="7"/>
  <c r="L879" i="3"/>
  <c r="M879" i="3" s="1"/>
  <c r="J880" i="3"/>
  <c r="AY491" i="3"/>
  <c r="AX491" i="3"/>
  <c r="AZ491" i="3"/>
  <c r="S477" i="3"/>
  <c r="V477" i="3" s="1"/>
  <c r="W477" i="3" s="1"/>
  <c r="X476" i="3"/>
  <c r="AO462" i="3"/>
  <c r="AP462" i="3"/>
  <c r="AQ462" i="3" s="1"/>
  <c r="AB888" i="3"/>
  <c r="AC888" i="3" s="1"/>
  <c r="AA889" i="3"/>
  <c r="Y890" i="3"/>
  <c r="AG466" i="3"/>
  <c r="AH466" i="3" s="1"/>
  <c r="AF466" i="3"/>
  <c r="AL470" i="7" l="1"/>
  <c r="AN470" i="7"/>
  <c r="AB468" i="7"/>
  <c r="AC468" i="7" s="1"/>
  <c r="AA468" i="7"/>
  <c r="BA491" i="3"/>
  <c r="L880" i="3"/>
  <c r="M880" i="3" s="1"/>
  <c r="J881" i="3"/>
  <c r="U477" i="3"/>
  <c r="AW492" i="3"/>
  <c r="AV492" i="3"/>
  <c r="X477" i="3"/>
  <c r="T478" i="3"/>
  <c r="S478" i="3"/>
  <c r="AN463" i="3"/>
  <c r="AR462" i="3"/>
  <c r="AM463" i="3"/>
  <c r="AD467" i="3"/>
  <c r="AG467" i="3" s="1"/>
  <c r="AI466" i="3"/>
  <c r="AE467" i="3"/>
  <c r="AA890" i="3"/>
  <c r="Y891" i="3"/>
  <c r="AB889" i="3"/>
  <c r="AC889" i="3" s="1"/>
  <c r="AJ471" i="7" l="1"/>
  <c r="AM471" i="7" s="1"/>
  <c r="AK471" i="7"/>
  <c r="AD468" i="7"/>
  <c r="Z469" i="7"/>
  <c r="Y469" i="7"/>
  <c r="L881" i="3"/>
  <c r="M881" i="3" s="1"/>
  <c r="J882" i="3"/>
  <c r="AX492" i="3"/>
  <c r="AY492" i="3"/>
  <c r="AZ492" i="3" s="1"/>
  <c r="V478" i="3"/>
  <c r="W478" i="3" s="1"/>
  <c r="U478" i="3"/>
  <c r="AO463" i="3"/>
  <c r="AP463" i="3"/>
  <c r="AQ463" i="3" s="1"/>
  <c r="AA891" i="3"/>
  <c r="Y892" i="3"/>
  <c r="AB890" i="3"/>
  <c r="AC890" i="3" s="1"/>
  <c r="AF467" i="3"/>
  <c r="AH467" i="3"/>
  <c r="AL471" i="7" l="1"/>
  <c r="AN471" i="7"/>
  <c r="AB469" i="7"/>
  <c r="AC469" i="7" s="1"/>
  <c r="AA469" i="7"/>
  <c r="BA492" i="3"/>
  <c r="L882" i="3"/>
  <c r="M882" i="3" s="1"/>
  <c r="J883" i="3"/>
  <c r="AV493" i="3"/>
  <c r="AW493" i="3"/>
  <c r="AX493" i="3" s="1"/>
  <c r="X478" i="3"/>
  <c r="T479" i="3"/>
  <c r="S479" i="3"/>
  <c r="AN464" i="3"/>
  <c r="AR463" i="3"/>
  <c r="AM464" i="3"/>
  <c r="AA892" i="3"/>
  <c r="Y893" i="3"/>
  <c r="AI467" i="3"/>
  <c r="AE468" i="3"/>
  <c r="AB891" i="3"/>
  <c r="AC891" i="3" s="1"/>
  <c r="AD468" i="3"/>
  <c r="AG468" i="3" s="1"/>
  <c r="AJ472" i="7" l="1"/>
  <c r="AM472" i="7" s="1"/>
  <c r="AK472" i="7"/>
  <c r="AD469" i="7"/>
  <c r="Z470" i="7"/>
  <c r="Y470" i="7"/>
  <c r="AY493" i="3"/>
  <c r="L883" i="3"/>
  <c r="M883" i="3" s="1"/>
  <c r="J884" i="3"/>
  <c r="U479" i="3"/>
  <c r="AW494" i="3"/>
  <c r="AZ493" i="3"/>
  <c r="BA493" i="3" s="1"/>
  <c r="T480" i="3"/>
  <c r="V479" i="3"/>
  <c r="W479" i="3" s="1"/>
  <c r="AO464" i="3"/>
  <c r="AP464" i="3"/>
  <c r="AQ464" i="3" s="1"/>
  <c r="AF468" i="3"/>
  <c r="AE469" i="3" s="1"/>
  <c r="AH468" i="3"/>
  <c r="AA893" i="3"/>
  <c r="Y894" i="3"/>
  <c r="AB892" i="3"/>
  <c r="AC892" i="3" s="1"/>
  <c r="AL472" i="7" l="1"/>
  <c r="AN472" i="7"/>
  <c r="AI468" i="3"/>
  <c r="AB470" i="7"/>
  <c r="AC470" i="7" s="1"/>
  <c r="AA470" i="7"/>
  <c r="L884" i="3"/>
  <c r="M884" i="3" s="1"/>
  <c r="J885" i="3"/>
  <c r="AV494" i="3"/>
  <c r="S480" i="3"/>
  <c r="X479" i="3"/>
  <c r="AN465" i="3"/>
  <c r="AR464" i="3"/>
  <c r="AM465" i="3"/>
  <c r="AD469" i="3"/>
  <c r="AA894" i="3"/>
  <c r="Y895" i="3"/>
  <c r="AB893" i="3"/>
  <c r="AC893" i="3" s="1"/>
  <c r="AJ473" i="7" l="1"/>
  <c r="AK473" i="7"/>
  <c r="AL473" i="7" s="1"/>
  <c r="AD470" i="7"/>
  <c r="Z471" i="7"/>
  <c r="Y471" i="7"/>
  <c r="L885" i="3"/>
  <c r="M885" i="3" s="1"/>
  <c r="J886" i="3"/>
  <c r="AY494" i="3"/>
  <c r="AX494" i="3"/>
  <c r="AZ494" i="3"/>
  <c r="V480" i="3"/>
  <c r="W480" i="3" s="1"/>
  <c r="U480" i="3"/>
  <c r="AO465" i="3"/>
  <c r="AP465" i="3"/>
  <c r="AQ465" i="3" s="1"/>
  <c r="AA895" i="3"/>
  <c r="Y896" i="3"/>
  <c r="AB894" i="3"/>
  <c r="AC894" i="3" s="1"/>
  <c r="AG469" i="3"/>
  <c r="AH469" i="3" s="1"/>
  <c r="AF469" i="3"/>
  <c r="AK474" i="7" l="1"/>
  <c r="AM473" i="7"/>
  <c r="AN473" i="7"/>
  <c r="AA471" i="7"/>
  <c r="Z472" i="7" s="1"/>
  <c r="AB471" i="7"/>
  <c r="AC471" i="7" s="1"/>
  <c r="BA494" i="3"/>
  <c r="L886" i="3"/>
  <c r="M886" i="3" s="1"/>
  <c r="J887" i="3"/>
  <c r="AW495" i="3"/>
  <c r="AV495" i="3"/>
  <c r="AY495" i="3" s="1"/>
  <c r="X480" i="3"/>
  <c r="T481" i="3"/>
  <c r="S481" i="3"/>
  <c r="AN466" i="3"/>
  <c r="AR465" i="3"/>
  <c r="AM466" i="3"/>
  <c r="AI469" i="3"/>
  <c r="AE470" i="3"/>
  <c r="AA896" i="3"/>
  <c r="Y897" i="3"/>
  <c r="AB895" i="3"/>
  <c r="AC895" i="3" s="1"/>
  <c r="AD470" i="3"/>
  <c r="AG470" i="3" s="1"/>
  <c r="AJ474" i="7" l="1"/>
  <c r="AD471" i="7"/>
  <c r="Y472" i="7"/>
  <c r="AA472" i="7" s="1"/>
  <c r="Z473" i="7" s="1"/>
  <c r="L887" i="3"/>
  <c r="M887" i="3" s="1"/>
  <c r="J888" i="3"/>
  <c r="AZ495" i="3"/>
  <c r="AX495" i="3"/>
  <c r="BA495" i="3" s="1"/>
  <c r="V481" i="3"/>
  <c r="U481" i="3"/>
  <c r="T482" i="3" s="1"/>
  <c r="W481" i="3"/>
  <c r="AO466" i="3"/>
  <c r="AP466" i="3"/>
  <c r="AQ466" i="3" s="1"/>
  <c r="AA897" i="3"/>
  <c r="Y898" i="3"/>
  <c r="AB896" i="3"/>
  <c r="AC896" i="3" s="1"/>
  <c r="AF470" i="3"/>
  <c r="AH470" i="3"/>
  <c r="AM474" i="7" l="1"/>
  <c r="AL474" i="7"/>
  <c r="AN474" i="7"/>
  <c r="AB472" i="7"/>
  <c r="AC472" i="7" s="1"/>
  <c r="AD472" i="7" s="1"/>
  <c r="L888" i="3"/>
  <c r="M888" i="3" s="1"/>
  <c r="J889" i="3"/>
  <c r="X481" i="3"/>
  <c r="AW496" i="3"/>
  <c r="AV496" i="3"/>
  <c r="AY496" i="3" s="1"/>
  <c r="S482" i="3"/>
  <c r="AN467" i="3"/>
  <c r="AR466" i="3"/>
  <c r="AM467" i="3"/>
  <c r="AD471" i="3"/>
  <c r="AG471" i="3" s="1"/>
  <c r="AI470" i="3"/>
  <c r="AE471" i="3"/>
  <c r="AF471" i="3" s="1"/>
  <c r="AA898" i="3"/>
  <c r="Y899" i="3"/>
  <c r="AB897" i="3"/>
  <c r="AC897" i="3" s="1"/>
  <c r="AK475" i="7" l="1"/>
  <c r="AJ475" i="7"/>
  <c r="AM475" i="7" s="1"/>
  <c r="Y473" i="7"/>
  <c r="L889" i="3"/>
  <c r="M889" i="3" s="1"/>
  <c r="J890" i="3"/>
  <c r="AX496" i="3"/>
  <c r="AZ496" i="3"/>
  <c r="V482" i="3"/>
  <c r="W482" i="3" s="1"/>
  <c r="U482" i="3"/>
  <c r="AO467" i="3"/>
  <c r="AP467" i="3"/>
  <c r="AQ467" i="3" s="1"/>
  <c r="AE472" i="3"/>
  <c r="AH471" i="3"/>
  <c r="AI471" i="3" s="1"/>
  <c r="AA899" i="3"/>
  <c r="Y900" i="3"/>
  <c r="AB898" i="3"/>
  <c r="AC898" i="3" s="1"/>
  <c r="AL475" i="7" l="1"/>
  <c r="AN475" i="7"/>
  <c r="AB473" i="7"/>
  <c r="AC473" i="7" s="1"/>
  <c r="AA473" i="7"/>
  <c r="BA496" i="3"/>
  <c r="L890" i="3"/>
  <c r="M890" i="3" s="1"/>
  <c r="J891" i="3"/>
  <c r="AV497" i="3"/>
  <c r="AW497" i="3"/>
  <c r="X482" i="3"/>
  <c r="T483" i="3"/>
  <c r="S483" i="3"/>
  <c r="AN468" i="3"/>
  <c r="AR467" i="3"/>
  <c r="AM468" i="3"/>
  <c r="AA900" i="3"/>
  <c r="Y901" i="3"/>
  <c r="AB899" i="3"/>
  <c r="AC899" i="3" s="1"/>
  <c r="AD472" i="3"/>
  <c r="AJ476" i="7" l="1"/>
  <c r="AM476" i="7" s="1"/>
  <c r="AK476" i="7"/>
  <c r="AD473" i="7"/>
  <c r="Z474" i="7"/>
  <c r="Y474" i="7"/>
  <c r="AY497" i="3"/>
  <c r="L891" i="3"/>
  <c r="M891" i="3" s="1"/>
  <c r="J892" i="3"/>
  <c r="U483" i="3"/>
  <c r="AX497" i="3"/>
  <c r="AZ497" i="3"/>
  <c r="T484" i="3"/>
  <c r="V483" i="3"/>
  <c r="W483" i="3" s="1"/>
  <c r="AO468" i="3"/>
  <c r="AP468" i="3"/>
  <c r="AQ468" i="3" s="1"/>
  <c r="AG472" i="3"/>
  <c r="AH472" i="3" s="1"/>
  <c r="AF472" i="3"/>
  <c r="AA901" i="3"/>
  <c r="Y902" i="3"/>
  <c r="AB900" i="3"/>
  <c r="AC900" i="3" s="1"/>
  <c r="AL476" i="7" l="1"/>
  <c r="AN476" i="7"/>
  <c r="AB474" i="7"/>
  <c r="AC474" i="7" s="1"/>
  <c r="AA474" i="7"/>
  <c r="BA497" i="3"/>
  <c r="L892" i="3"/>
  <c r="M892" i="3" s="1"/>
  <c r="J893" i="3"/>
  <c r="AV498" i="3"/>
  <c r="AW498" i="3"/>
  <c r="AX498" i="3"/>
  <c r="S484" i="3"/>
  <c r="U484" i="3" s="1"/>
  <c r="X483" i="3"/>
  <c r="AN469" i="3"/>
  <c r="AR468" i="3"/>
  <c r="AM469" i="3"/>
  <c r="AA902" i="3"/>
  <c r="Y903" i="3"/>
  <c r="AB901" i="3"/>
  <c r="AC901" i="3" s="1"/>
  <c r="AD473" i="3"/>
  <c r="AG473" i="3" s="1"/>
  <c r="AI472" i="3"/>
  <c r="AE473" i="3"/>
  <c r="AJ477" i="7" l="1"/>
  <c r="AK477" i="7"/>
  <c r="AL477" i="7" s="1"/>
  <c r="AD474" i="7"/>
  <c r="Z475" i="7"/>
  <c r="Y475" i="7"/>
  <c r="L893" i="3"/>
  <c r="M893" i="3" s="1"/>
  <c r="J894" i="3"/>
  <c r="AW499" i="3"/>
  <c r="AY498" i="3"/>
  <c r="AZ498" i="3"/>
  <c r="BA498" i="3" s="1"/>
  <c r="T485" i="3"/>
  <c r="V484" i="3"/>
  <c r="W484" i="3" s="1"/>
  <c r="AO469" i="3"/>
  <c r="AP469" i="3"/>
  <c r="AQ469" i="3" s="1"/>
  <c r="AF473" i="3"/>
  <c r="AA903" i="3"/>
  <c r="Y904" i="3"/>
  <c r="AB902" i="3"/>
  <c r="AC902" i="3" s="1"/>
  <c r="AH473" i="3"/>
  <c r="AK478" i="7" l="1"/>
  <c r="AM477" i="7"/>
  <c r="AN477" i="7"/>
  <c r="AB475" i="7"/>
  <c r="AC475" i="7" s="1"/>
  <c r="AA475" i="7"/>
  <c r="L894" i="3"/>
  <c r="M894" i="3" s="1"/>
  <c r="J895" i="3"/>
  <c r="AV499" i="3"/>
  <c r="S485" i="3"/>
  <c r="V485" i="3" s="1"/>
  <c r="X484" i="3"/>
  <c r="U485" i="3"/>
  <c r="AN470" i="3"/>
  <c r="AR469" i="3"/>
  <c r="AM470" i="3"/>
  <c r="AD474" i="3"/>
  <c r="AI473" i="3"/>
  <c r="AE474" i="3"/>
  <c r="AA904" i="3"/>
  <c r="Y905" i="3"/>
  <c r="AB903" i="3"/>
  <c r="AC903" i="3" s="1"/>
  <c r="AJ478" i="7" l="1"/>
  <c r="AD475" i="7"/>
  <c r="Z476" i="7"/>
  <c r="Y476" i="7"/>
  <c r="W485" i="3"/>
  <c r="S486" i="3" s="1"/>
  <c r="L895" i="3"/>
  <c r="M895" i="3" s="1"/>
  <c r="J896" i="3"/>
  <c r="AY499" i="3"/>
  <c r="AX499" i="3"/>
  <c r="AZ499" i="3"/>
  <c r="X485" i="3"/>
  <c r="T486" i="3"/>
  <c r="U486" i="3" s="1"/>
  <c r="AO470" i="3"/>
  <c r="AP470" i="3"/>
  <c r="AQ470" i="3" s="1"/>
  <c r="AG474" i="3"/>
  <c r="AH474" i="3" s="1"/>
  <c r="AA905" i="3"/>
  <c r="Y906" i="3"/>
  <c r="AB904" i="3"/>
  <c r="AC904" i="3" s="1"/>
  <c r="AF474" i="3"/>
  <c r="AM478" i="7" l="1"/>
  <c r="AL478" i="7"/>
  <c r="AN478" i="7"/>
  <c r="AB476" i="7"/>
  <c r="AC476" i="7" s="1"/>
  <c r="AA476" i="7"/>
  <c r="BA499" i="3"/>
  <c r="L896" i="3"/>
  <c r="M896" i="3" s="1"/>
  <c r="J897" i="3"/>
  <c r="AW500" i="3"/>
  <c r="AV500" i="3"/>
  <c r="T487" i="3"/>
  <c r="V486" i="3"/>
  <c r="W486" i="3" s="1"/>
  <c r="AN471" i="3"/>
  <c r="AR470" i="3"/>
  <c r="AM471" i="3"/>
  <c r="AD475" i="3"/>
  <c r="AA906" i="3"/>
  <c r="Y907" i="3"/>
  <c r="AI474" i="3"/>
  <c r="AE475" i="3"/>
  <c r="AB905" i="3"/>
  <c r="AC905" i="3" s="1"/>
  <c r="AK479" i="7" l="1"/>
  <c r="AJ479" i="7"/>
  <c r="AM479" i="7" s="1"/>
  <c r="AD476" i="7"/>
  <c r="Z477" i="7"/>
  <c r="Y477" i="7"/>
  <c r="AY500" i="3"/>
  <c r="L897" i="3"/>
  <c r="M897" i="3" s="1"/>
  <c r="J898" i="3"/>
  <c r="AX500" i="3"/>
  <c r="AZ500" i="3"/>
  <c r="S487" i="3"/>
  <c r="X486" i="3"/>
  <c r="AO471" i="3"/>
  <c r="AP471" i="3"/>
  <c r="AQ471" i="3" s="1"/>
  <c r="AG475" i="3"/>
  <c r="AH475" i="3" s="1"/>
  <c r="AB906" i="3"/>
  <c r="AC906" i="3" s="1"/>
  <c r="AA907" i="3"/>
  <c r="Y908" i="3"/>
  <c r="AF475" i="3"/>
  <c r="AL479" i="7" l="1"/>
  <c r="AN479" i="7"/>
  <c r="AB477" i="7"/>
  <c r="AC477" i="7" s="1"/>
  <c r="AA477" i="7"/>
  <c r="BA500" i="3"/>
  <c r="L898" i="3"/>
  <c r="M898" i="3" s="1"/>
  <c r="J899" i="3"/>
  <c r="AV501" i="3"/>
  <c r="AY501" i="3" s="1"/>
  <c r="AW501" i="3"/>
  <c r="V487" i="3"/>
  <c r="W487" i="3" s="1"/>
  <c r="U487" i="3"/>
  <c r="AN472" i="3"/>
  <c r="AR471" i="3"/>
  <c r="AM472" i="3"/>
  <c r="AB907" i="3"/>
  <c r="AC907" i="3" s="1"/>
  <c r="AI475" i="3"/>
  <c r="AE476" i="3"/>
  <c r="AD476" i="3"/>
  <c r="AA908" i="3"/>
  <c r="Y909" i="3"/>
  <c r="AJ480" i="7" l="1"/>
  <c r="AM480" i="7" s="1"/>
  <c r="AK480" i="7"/>
  <c r="AL480" i="7"/>
  <c r="AG476" i="3"/>
  <c r="AD477" i="7"/>
  <c r="Z478" i="7"/>
  <c r="Y478" i="7"/>
  <c r="L899" i="3"/>
  <c r="M899" i="3" s="1"/>
  <c r="J900" i="3"/>
  <c r="AX501" i="3"/>
  <c r="AZ501" i="3"/>
  <c r="X487" i="3"/>
  <c r="T488" i="3"/>
  <c r="S488" i="3"/>
  <c r="AO472" i="3"/>
  <c r="AP472" i="3"/>
  <c r="AQ472" i="3" s="1"/>
  <c r="AF476" i="3"/>
  <c r="AE477" i="3" s="1"/>
  <c r="AB908" i="3"/>
  <c r="AC908" i="3" s="1"/>
  <c r="AA909" i="3"/>
  <c r="Y910" i="3"/>
  <c r="AH476" i="3"/>
  <c r="AK481" i="7" l="1"/>
  <c r="AN480" i="7"/>
  <c r="AA478" i="7"/>
  <c r="Z479" i="7" s="1"/>
  <c r="AB478" i="7"/>
  <c r="AC478" i="7" s="1"/>
  <c r="BA501" i="3"/>
  <c r="L900" i="3"/>
  <c r="M900" i="3" s="1"/>
  <c r="J901" i="3"/>
  <c r="U488" i="3"/>
  <c r="T489" i="3" s="1"/>
  <c r="AV502" i="3"/>
  <c r="AY502" i="3" s="1"/>
  <c r="AW502" i="3"/>
  <c r="AX502" i="3" s="1"/>
  <c r="V488" i="3"/>
  <c r="W488" i="3" s="1"/>
  <c r="X488" i="3" s="1"/>
  <c r="AN473" i="3"/>
  <c r="AR472" i="3"/>
  <c r="AM473" i="3"/>
  <c r="AB909" i="3"/>
  <c r="AC909" i="3" s="1"/>
  <c r="AD477" i="3"/>
  <c r="AI476" i="3"/>
  <c r="AA910" i="3"/>
  <c r="Y911" i="3"/>
  <c r="AJ481" i="7" l="1"/>
  <c r="AD478" i="7"/>
  <c r="Y479" i="7"/>
  <c r="L901" i="3"/>
  <c r="M901" i="3" s="1"/>
  <c r="J902" i="3"/>
  <c r="S489" i="3"/>
  <c r="AW503" i="3"/>
  <c r="AZ502" i="3"/>
  <c r="BA502" i="3" s="1"/>
  <c r="V489" i="3"/>
  <c r="W489" i="3" s="1"/>
  <c r="S490" i="3" s="1"/>
  <c r="U489" i="3"/>
  <c r="AO473" i="3"/>
  <c r="AP473" i="3"/>
  <c r="AQ473" i="3" s="1"/>
  <c r="AA911" i="3"/>
  <c r="Y912" i="3"/>
  <c r="AG477" i="3"/>
  <c r="AH477" i="3" s="1"/>
  <c r="AF477" i="3"/>
  <c r="AB910" i="3"/>
  <c r="AC910" i="3" s="1"/>
  <c r="AM481" i="7" l="1"/>
  <c r="AL481" i="7"/>
  <c r="AN481" i="7"/>
  <c r="AB479" i="7"/>
  <c r="AC479" i="7" s="1"/>
  <c r="AA479" i="7"/>
  <c r="Z480" i="7" s="1"/>
  <c r="L902" i="3"/>
  <c r="M902" i="3" s="1"/>
  <c r="J903" i="3"/>
  <c r="AV503" i="3"/>
  <c r="X489" i="3"/>
  <c r="T490" i="3"/>
  <c r="AN474" i="3"/>
  <c r="AR473" i="3"/>
  <c r="AM474" i="3"/>
  <c r="AD478" i="3"/>
  <c r="AG478" i="3" s="1"/>
  <c r="AI477" i="3"/>
  <c r="AE478" i="3"/>
  <c r="AA912" i="3"/>
  <c r="Y913" i="3"/>
  <c r="AB911" i="3"/>
  <c r="AC911" i="3" s="1"/>
  <c r="AK482" i="7" l="1"/>
  <c r="AJ482" i="7"/>
  <c r="AM482" i="7" s="1"/>
  <c r="AD479" i="7"/>
  <c r="Y480" i="7"/>
  <c r="L903" i="3"/>
  <c r="M903" i="3" s="1"/>
  <c r="J904" i="3"/>
  <c r="AY503" i="3"/>
  <c r="AX503" i="3"/>
  <c r="AZ503" i="3"/>
  <c r="V490" i="3"/>
  <c r="W490" i="3" s="1"/>
  <c r="S491" i="3" s="1"/>
  <c r="U490" i="3"/>
  <c r="AO474" i="3"/>
  <c r="AP474" i="3"/>
  <c r="AQ474" i="3" s="1"/>
  <c r="AF478" i="3"/>
  <c r="AE479" i="3" s="1"/>
  <c r="AH478" i="3"/>
  <c r="AA913" i="3"/>
  <c r="Y914" i="3"/>
  <c r="AB912" i="3"/>
  <c r="AC912" i="3" s="1"/>
  <c r="AL482" i="7" l="1"/>
  <c r="AN482" i="7"/>
  <c r="AA480" i="7"/>
  <c r="Z481" i="7" s="1"/>
  <c r="AB480" i="7"/>
  <c r="AC480" i="7" s="1"/>
  <c r="AD480" i="7" s="1"/>
  <c r="BA503" i="3"/>
  <c r="L904" i="3"/>
  <c r="M904" i="3" s="1"/>
  <c r="J905" i="3"/>
  <c r="AW504" i="3"/>
  <c r="AV504" i="3"/>
  <c r="AY504" i="3" s="1"/>
  <c r="X490" i="3"/>
  <c r="T491" i="3"/>
  <c r="V491" i="3" s="1"/>
  <c r="AN475" i="3"/>
  <c r="AR474" i="3"/>
  <c r="AM475" i="3"/>
  <c r="AD479" i="3"/>
  <c r="AA914" i="3"/>
  <c r="Y915" i="3"/>
  <c r="AI478" i="3"/>
  <c r="AB913" i="3"/>
  <c r="AC913" i="3" s="1"/>
  <c r="AJ483" i="7" l="1"/>
  <c r="AM483" i="7" s="1"/>
  <c r="AK483" i="7"/>
  <c r="Y481" i="7"/>
  <c r="L905" i="3"/>
  <c r="M905" i="3" s="1"/>
  <c r="J906" i="3"/>
  <c r="AX504" i="3"/>
  <c r="AZ504" i="3"/>
  <c r="W491" i="3"/>
  <c r="S492" i="3" s="1"/>
  <c r="U491" i="3"/>
  <c r="AO475" i="3"/>
  <c r="AP475" i="3"/>
  <c r="AQ475" i="3" s="1"/>
  <c r="AG479" i="3"/>
  <c r="AH479" i="3" s="1"/>
  <c r="AF479" i="3"/>
  <c r="AA915" i="3"/>
  <c r="Y916" i="3"/>
  <c r="AB914" i="3"/>
  <c r="AC914" i="3" s="1"/>
  <c r="AL483" i="7" l="1"/>
  <c r="AN483" i="7"/>
  <c r="AB481" i="7"/>
  <c r="AC481" i="7" s="1"/>
  <c r="AA481" i="7"/>
  <c r="BA504" i="3"/>
  <c r="L906" i="3"/>
  <c r="M906" i="3" s="1"/>
  <c r="J907" i="3"/>
  <c r="AV505" i="3"/>
  <c r="AY505" i="3" s="1"/>
  <c r="AW505" i="3"/>
  <c r="AX505" i="3" s="1"/>
  <c r="X491" i="3"/>
  <c r="T492" i="3"/>
  <c r="U492" i="3" s="1"/>
  <c r="AN476" i="3"/>
  <c r="AR475" i="3"/>
  <c r="AM476" i="3"/>
  <c r="AD480" i="3"/>
  <c r="AI479" i="3"/>
  <c r="AE480" i="3"/>
  <c r="AB915" i="3"/>
  <c r="AC915" i="3" s="1"/>
  <c r="AA916" i="3"/>
  <c r="Y917" i="3"/>
  <c r="AJ484" i="7" l="1"/>
  <c r="AM484" i="7" s="1"/>
  <c r="AK484" i="7"/>
  <c r="AF480" i="3"/>
  <c r="AD481" i="7"/>
  <c r="Z482" i="7"/>
  <c r="Y482" i="7"/>
  <c r="L907" i="3"/>
  <c r="M907" i="3" s="1"/>
  <c r="J908" i="3"/>
  <c r="AW506" i="3"/>
  <c r="AZ505" i="3"/>
  <c r="BA505" i="3" s="1"/>
  <c r="T493" i="3"/>
  <c r="V492" i="3"/>
  <c r="W492" i="3" s="1"/>
  <c r="AO476" i="3"/>
  <c r="AP476" i="3"/>
  <c r="AQ476" i="3" s="1"/>
  <c r="AE481" i="3"/>
  <c r="AG480" i="3"/>
  <c r="AH480" i="3" s="1"/>
  <c r="AA917" i="3"/>
  <c r="Y918" i="3"/>
  <c r="AB916" i="3"/>
  <c r="AC916" i="3" s="1"/>
  <c r="AL484" i="7" l="1"/>
  <c r="AN484" i="7"/>
  <c r="AB482" i="7"/>
  <c r="AC482" i="7" s="1"/>
  <c r="AA482" i="7"/>
  <c r="L908" i="3"/>
  <c r="M908" i="3" s="1"/>
  <c r="J909" i="3"/>
  <c r="AV506" i="3"/>
  <c r="S493" i="3"/>
  <c r="X492" i="3"/>
  <c r="AN477" i="3"/>
  <c r="AR476" i="3"/>
  <c r="AM477" i="3"/>
  <c r="AD481" i="3"/>
  <c r="AI480" i="3"/>
  <c r="AB917" i="3"/>
  <c r="AC917" i="3" s="1"/>
  <c r="AA918" i="3"/>
  <c r="Y919" i="3"/>
  <c r="AJ485" i="7" l="1"/>
  <c r="AK485" i="7"/>
  <c r="AL485" i="7" s="1"/>
  <c r="AD482" i="7"/>
  <c r="Z483" i="7"/>
  <c r="Y483" i="7"/>
  <c r="L909" i="3"/>
  <c r="M909" i="3" s="1"/>
  <c r="J910" i="3"/>
  <c r="AY506" i="3"/>
  <c r="AX506" i="3"/>
  <c r="AZ506" i="3"/>
  <c r="V493" i="3"/>
  <c r="W493" i="3" s="1"/>
  <c r="S494" i="3" s="1"/>
  <c r="V494" i="3" s="1"/>
  <c r="U493" i="3"/>
  <c r="AO477" i="3"/>
  <c r="AP477" i="3"/>
  <c r="AQ477" i="3" s="1"/>
  <c r="AA919" i="3"/>
  <c r="Y920" i="3"/>
  <c r="AB918" i="3"/>
  <c r="AC918" i="3" s="1"/>
  <c r="AG481" i="3"/>
  <c r="AH481" i="3" s="1"/>
  <c r="AF481" i="3"/>
  <c r="AK486" i="7" l="1"/>
  <c r="AM485" i="7"/>
  <c r="AN485" i="7"/>
  <c r="AA483" i="7"/>
  <c r="Z484" i="7" s="1"/>
  <c r="AB483" i="7"/>
  <c r="AC483" i="7" s="1"/>
  <c r="BA506" i="3"/>
  <c r="L910" i="3"/>
  <c r="M910" i="3" s="1"/>
  <c r="J911" i="3"/>
  <c r="AW507" i="3"/>
  <c r="AV507" i="3"/>
  <c r="AY507" i="3" s="1"/>
  <c r="X493" i="3"/>
  <c r="T494" i="3"/>
  <c r="AN478" i="3"/>
  <c r="AR477" i="3"/>
  <c r="AM478" i="3"/>
  <c r="AB919" i="3"/>
  <c r="AC919" i="3" s="1"/>
  <c r="AD482" i="3"/>
  <c r="AG482" i="3" s="1"/>
  <c r="AA920" i="3"/>
  <c r="Y921" i="3"/>
  <c r="AI481" i="3"/>
  <c r="AE482" i="3"/>
  <c r="AJ486" i="7" l="1"/>
  <c r="AD483" i="7"/>
  <c r="Y484" i="7"/>
  <c r="L911" i="3"/>
  <c r="M911" i="3" s="1"/>
  <c r="J912" i="3"/>
  <c r="AX507" i="3"/>
  <c r="AZ507" i="3"/>
  <c r="U494" i="3"/>
  <c r="W494" i="3"/>
  <c r="S495" i="3" s="1"/>
  <c r="V495" i="3" s="1"/>
  <c r="AO478" i="3"/>
  <c r="AP478" i="3"/>
  <c r="AQ478" i="3" s="1"/>
  <c r="AH482" i="3"/>
  <c r="AF482" i="3"/>
  <c r="AA921" i="3"/>
  <c r="Y922" i="3"/>
  <c r="AB920" i="3"/>
  <c r="AC920" i="3" s="1"/>
  <c r="AM486" i="7" l="1"/>
  <c r="AL486" i="7"/>
  <c r="AN486" i="7"/>
  <c r="AB484" i="7"/>
  <c r="AC484" i="7" s="1"/>
  <c r="AA484" i="7"/>
  <c r="BA507" i="3"/>
  <c r="L912" i="3"/>
  <c r="M912" i="3" s="1"/>
  <c r="J913" i="3"/>
  <c r="AV508" i="3"/>
  <c r="AY508" i="3" s="1"/>
  <c r="AW508" i="3"/>
  <c r="T495" i="3"/>
  <c r="X494" i="3"/>
  <c r="AN479" i="3"/>
  <c r="AR478" i="3"/>
  <c r="AM479" i="3"/>
  <c r="AA922" i="3"/>
  <c r="Y923" i="3"/>
  <c r="AB921" i="3"/>
  <c r="AC921" i="3" s="1"/>
  <c r="AI482" i="3"/>
  <c r="AE483" i="3"/>
  <c r="AD483" i="3"/>
  <c r="AG483" i="3" s="1"/>
  <c r="AK487" i="7" l="1"/>
  <c r="AJ487" i="7"/>
  <c r="AM487" i="7" s="1"/>
  <c r="AD484" i="7"/>
  <c r="Z485" i="7"/>
  <c r="Y485" i="7"/>
  <c r="AX508" i="3"/>
  <c r="L913" i="3"/>
  <c r="M913" i="3" s="1"/>
  <c r="J914" i="3"/>
  <c r="AW509" i="3"/>
  <c r="AZ508" i="3"/>
  <c r="W495" i="3"/>
  <c r="S496" i="3" s="1"/>
  <c r="V496" i="3" s="1"/>
  <c r="U495" i="3"/>
  <c r="AO479" i="3"/>
  <c r="AP479" i="3"/>
  <c r="AQ479" i="3" s="1"/>
  <c r="AF483" i="3"/>
  <c r="AE484" i="3" s="1"/>
  <c r="AA923" i="3"/>
  <c r="Y924" i="3"/>
  <c r="AB922" i="3"/>
  <c r="AC922" i="3" s="1"/>
  <c r="AH483" i="3"/>
  <c r="AL487" i="7" l="1"/>
  <c r="AN487" i="7"/>
  <c r="AB485" i="7"/>
  <c r="AC485" i="7"/>
  <c r="AA485" i="7"/>
  <c r="BA508" i="3"/>
  <c r="L914" i="3"/>
  <c r="M914" i="3" s="1"/>
  <c r="J915" i="3"/>
  <c r="AV509" i="3"/>
  <c r="X495" i="3"/>
  <c r="T496" i="3"/>
  <c r="AI483" i="3"/>
  <c r="AN480" i="3"/>
  <c r="AR479" i="3"/>
  <c r="AM480" i="3"/>
  <c r="AD484" i="3"/>
  <c r="AA924" i="3"/>
  <c r="Y925" i="3"/>
  <c r="AB923" i="3"/>
  <c r="AC923" i="3" s="1"/>
  <c r="AJ488" i="7" l="1"/>
  <c r="AK488" i="7"/>
  <c r="AL488" i="7" s="1"/>
  <c r="AD485" i="7"/>
  <c r="Z486" i="7"/>
  <c r="Y486" i="7"/>
  <c r="L915" i="3"/>
  <c r="M915" i="3" s="1"/>
  <c r="J916" i="3"/>
  <c r="AY509" i="3"/>
  <c r="AX509" i="3"/>
  <c r="AZ509" i="3"/>
  <c r="W496" i="3"/>
  <c r="S497" i="3" s="1"/>
  <c r="V497" i="3" s="1"/>
  <c r="U496" i="3"/>
  <c r="AO480" i="3"/>
  <c r="AP480" i="3"/>
  <c r="AQ480" i="3" s="1"/>
  <c r="AA925" i="3"/>
  <c r="Y926" i="3"/>
  <c r="AB924" i="3"/>
  <c r="AC924" i="3" s="1"/>
  <c r="AG484" i="3"/>
  <c r="AH484" i="3" s="1"/>
  <c r="AF484" i="3"/>
  <c r="AK489" i="7" l="1"/>
  <c r="AM488" i="7"/>
  <c r="AN488" i="7"/>
  <c r="AB486" i="7"/>
  <c r="AC486" i="7" s="1"/>
  <c r="AA486" i="7"/>
  <c r="BA509" i="3"/>
  <c r="L916" i="3"/>
  <c r="M916" i="3" s="1"/>
  <c r="J917" i="3"/>
  <c r="AW510" i="3"/>
  <c r="AV510" i="3"/>
  <c r="AX510" i="3" s="1"/>
  <c r="X496" i="3"/>
  <c r="T497" i="3"/>
  <c r="AN481" i="3"/>
  <c r="AR480" i="3"/>
  <c r="AM481" i="3"/>
  <c r="AB925" i="3"/>
  <c r="AC925" i="3" s="1"/>
  <c r="AA926" i="3"/>
  <c r="Y927" i="3"/>
  <c r="AD485" i="3"/>
  <c r="AG485" i="3" s="1"/>
  <c r="AI484" i="3"/>
  <c r="AE485" i="3"/>
  <c r="AJ489" i="7" l="1"/>
  <c r="AD486" i="7"/>
  <c r="Z487" i="7"/>
  <c r="Y487" i="7"/>
  <c r="L917" i="3"/>
  <c r="M917" i="3" s="1"/>
  <c r="J918" i="3"/>
  <c r="AW511" i="3"/>
  <c r="AY510" i="3"/>
  <c r="AZ510" i="3" s="1"/>
  <c r="BA510" i="3" s="1"/>
  <c r="W497" i="3"/>
  <c r="S498" i="3" s="1"/>
  <c r="V498" i="3" s="1"/>
  <c r="U497" i="3"/>
  <c r="AF485" i="3"/>
  <c r="AE486" i="3" s="1"/>
  <c r="AO481" i="3"/>
  <c r="AP481" i="3"/>
  <c r="AQ481" i="3" s="1"/>
  <c r="AA927" i="3"/>
  <c r="Y928" i="3"/>
  <c r="AB926" i="3"/>
  <c r="AC926" i="3" s="1"/>
  <c r="AH485" i="3"/>
  <c r="AM489" i="7" l="1"/>
  <c r="AL489" i="7"/>
  <c r="AN489" i="7"/>
  <c r="AB487" i="7"/>
  <c r="AC487" i="7" s="1"/>
  <c r="AA487" i="7"/>
  <c r="L918" i="3"/>
  <c r="M918" i="3" s="1"/>
  <c r="J919" i="3"/>
  <c r="AV511" i="3"/>
  <c r="X497" i="3"/>
  <c r="T498" i="3"/>
  <c r="AN482" i="3"/>
  <c r="AR481" i="3"/>
  <c r="AM482" i="3"/>
  <c r="AA928" i="3"/>
  <c r="Y929" i="3"/>
  <c r="AB927" i="3"/>
  <c r="AC927" i="3" s="1"/>
  <c r="AD486" i="3"/>
  <c r="AI485" i="3"/>
  <c r="AK490" i="7" l="1"/>
  <c r="AJ490" i="7"/>
  <c r="AM490" i="7" s="1"/>
  <c r="AD487" i="7"/>
  <c r="Z488" i="7"/>
  <c r="Y488" i="7"/>
  <c r="L919" i="3"/>
  <c r="M919" i="3" s="1"/>
  <c r="J920" i="3"/>
  <c r="AY511" i="3"/>
  <c r="AX511" i="3"/>
  <c r="AZ511" i="3"/>
  <c r="U498" i="3"/>
  <c r="W498" i="3"/>
  <c r="S499" i="3" s="1"/>
  <c r="V499" i="3" s="1"/>
  <c r="AO482" i="3"/>
  <c r="AP482" i="3"/>
  <c r="AQ482" i="3" s="1"/>
  <c r="AA929" i="3"/>
  <c r="Y930" i="3"/>
  <c r="AG486" i="3"/>
  <c r="AH486" i="3" s="1"/>
  <c r="AF486" i="3"/>
  <c r="AB928" i="3"/>
  <c r="AC928" i="3" s="1"/>
  <c r="AL490" i="7" l="1"/>
  <c r="AN490" i="7"/>
  <c r="AA488" i="7"/>
  <c r="Z489" i="7" s="1"/>
  <c r="AB488" i="7"/>
  <c r="AC488" i="7" s="1"/>
  <c r="BA511" i="3"/>
  <c r="L920" i="3"/>
  <c r="M920" i="3" s="1"/>
  <c r="J921" i="3"/>
  <c r="AW512" i="3"/>
  <c r="AV512" i="3"/>
  <c r="AY512" i="3" s="1"/>
  <c r="X498" i="3"/>
  <c r="T499" i="3"/>
  <c r="U499" i="3" s="1"/>
  <c r="T500" i="3" s="1"/>
  <c r="AN483" i="3"/>
  <c r="AR482" i="3"/>
  <c r="AM483" i="3"/>
  <c r="AD487" i="3"/>
  <c r="AG487" i="3" s="1"/>
  <c r="AA930" i="3"/>
  <c r="Y931" i="3"/>
  <c r="AB929" i="3"/>
  <c r="AC929" i="3" s="1"/>
  <c r="AI486" i="3"/>
  <c r="AE487" i="3"/>
  <c r="AJ491" i="7" l="1"/>
  <c r="AM491" i="7" s="1"/>
  <c r="AK491" i="7"/>
  <c r="AD488" i="7"/>
  <c r="Y489" i="7"/>
  <c r="L921" i="3"/>
  <c r="M921" i="3" s="1"/>
  <c r="J922" i="3"/>
  <c r="AX512" i="3"/>
  <c r="BA512" i="3" s="1"/>
  <c r="AZ512" i="3"/>
  <c r="W499" i="3"/>
  <c r="S500" i="3" s="1"/>
  <c r="V500" i="3" s="1"/>
  <c r="W500" i="3" s="1"/>
  <c r="S501" i="3" s="1"/>
  <c r="V501" i="3" s="1"/>
  <c r="AF487" i="3"/>
  <c r="AE488" i="3" s="1"/>
  <c r="AO483" i="3"/>
  <c r="AP483" i="3"/>
  <c r="AQ483" i="3" s="1"/>
  <c r="AA931" i="3"/>
  <c r="Y932" i="3"/>
  <c r="AB930" i="3"/>
  <c r="AC930" i="3" s="1"/>
  <c r="AH487" i="3"/>
  <c r="AL491" i="7" l="1"/>
  <c r="AN491" i="7"/>
  <c r="AB489" i="7"/>
  <c r="AC489" i="7" s="1"/>
  <c r="AA489" i="7"/>
  <c r="U500" i="3"/>
  <c r="L922" i="3"/>
  <c r="M922" i="3" s="1"/>
  <c r="J923" i="3"/>
  <c r="X500" i="3"/>
  <c r="AV513" i="3"/>
  <c r="AY513" i="3" s="1"/>
  <c r="AW513" i="3"/>
  <c r="X499" i="3"/>
  <c r="AN484" i="3"/>
  <c r="AR483" i="3"/>
  <c r="AM484" i="3"/>
  <c r="AB931" i="3"/>
  <c r="AC931" i="3" s="1"/>
  <c r="AD488" i="3"/>
  <c r="T501" i="3"/>
  <c r="U501" i="3" s="1"/>
  <c r="AI487" i="3"/>
  <c r="AA932" i="3"/>
  <c r="Y933" i="3"/>
  <c r="AJ492" i="7" l="1"/>
  <c r="AM492" i="7" s="1"/>
  <c r="AK492" i="7"/>
  <c r="AL492" i="7"/>
  <c r="AD489" i="7"/>
  <c r="Z490" i="7"/>
  <c r="Y490" i="7"/>
  <c r="L923" i="3"/>
  <c r="M923" i="3" s="1"/>
  <c r="J924" i="3"/>
  <c r="AX513" i="3"/>
  <c r="AZ513" i="3"/>
  <c r="AO484" i="3"/>
  <c r="AP484" i="3"/>
  <c r="AQ484" i="3" s="1"/>
  <c r="T502" i="3"/>
  <c r="AG488" i="3"/>
  <c r="AH488" i="3" s="1"/>
  <c r="AF488" i="3"/>
  <c r="W501" i="3"/>
  <c r="S502" i="3" s="1"/>
  <c r="V502" i="3" s="1"/>
  <c r="AA933" i="3"/>
  <c r="Y934" i="3"/>
  <c r="AB932" i="3"/>
  <c r="AC932" i="3" s="1"/>
  <c r="AK493" i="7" l="1"/>
  <c r="AN492" i="7"/>
  <c r="AB490" i="7"/>
  <c r="AC490" i="7" s="1"/>
  <c r="AA490" i="7"/>
  <c r="BA513" i="3"/>
  <c r="L924" i="3"/>
  <c r="M924" i="3" s="1"/>
  <c r="J925" i="3"/>
  <c r="AV514" i="3"/>
  <c r="AY514" i="3" s="1"/>
  <c r="AW514" i="3"/>
  <c r="AX514" i="3" s="1"/>
  <c r="X501" i="3"/>
  <c r="AN485" i="3"/>
  <c r="AR484" i="3"/>
  <c r="AM485" i="3"/>
  <c r="AD489" i="3"/>
  <c r="AG489" i="3" s="1"/>
  <c r="AB933" i="3"/>
  <c r="AC933" i="3" s="1"/>
  <c r="AI488" i="3"/>
  <c r="AE489" i="3"/>
  <c r="AA934" i="3"/>
  <c r="Y935" i="3"/>
  <c r="AJ493" i="7" l="1"/>
  <c r="AD490" i="7"/>
  <c r="Z491" i="7"/>
  <c r="Y491" i="7"/>
  <c r="L925" i="3"/>
  <c r="M925" i="3" s="1"/>
  <c r="J926" i="3"/>
  <c r="AW515" i="3"/>
  <c r="AZ514" i="3"/>
  <c r="BA514" i="3" s="1"/>
  <c r="AO485" i="3"/>
  <c r="AP485" i="3"/>
  <c r="AQ485" i="3" s="1"/>
  <c r="AB934" i="3"/>
  <c r="AC934" i="3" s="1"/>
  <c r="AF489" i="3"/>
  <c r="W502" i="3"/>
  <c r="S503" i="3" s="1"/>
  <c r="V503" i="3" s="1"/>
  <c r="U502" i="3"/>
  <c r="X502" i="3" s="1"/>
  <c r="Y936" i="3"/>
  <c r="AA935" i="3"/>
  <c r="AH489" i="3"/>
  <c r="AM493" i="7" l="1"/>
  <c r="AL493" i="7"/>
  <c r="AN493" i="7"/>
  <c r="AA491" i="7"/>
  <c r="Z492" i="7" s="1"/>
  <c r="AB491" i="7"/>
  <c r="AC491" i="7" s="1"/>
  <c r="L926" i="3"/>
  <c r="M926" i="3" s="1"/>
  <c r="J927" i="3"/>
  <c r="AV515" i="3"/>
  <c r="AN486" i="3"/>
  <c r="AR485" i="3"/>
  <c r="AM486" i="3"/>
  <c r="T503" i="3"/>
  <c r="AD490" i="3"/>
  <c r="AG490" i="3" s="1"/>
  <c r="AB935" i="3"/>
  <c r="AC935" i="3" s="1"/>
  <c r="AI489" i="3"/>
  <c r="AE490" i="3"/>
  <c r="AA936" i="3"/>
  <c r="Y937" i="3"/>
  <c r="AJ494" i="7" l="1"/>
  <c r="AM494" i="7" s="1"/>
  <c r="AK494" i="7"/>
  <c r="AD491" i="7"/>
  <c r="Y492" i="7"/>
  <c r="L927" i="3"/>
  <c r="M927" i="3" s="1"/>
  <c r="J928" i="3"/>
  <c r="AY515" i="3"/>
  <c r="AX515" i="3"/>
  <c r="AZ515" i="3"/>
  <c r="U503" i="3"/>
  <c r="T504" i="3" s="1"/>
  <c r="AF490" i="3"/>
  <c r="AO486" i="3"/>
  <c r="AP486" i="3"/>
  <c r="AQ486" i="3" s="1"/>
  <c r="AH490" i="3"/>
  <c r="AD491" i="3" s="1"/>
  <c r="AG491" i="3" s="1"/>
  <c r="AA937" i="3"/>
  <c r="Y938" i="3"/>
  <c r="W503" i="3"/>
  <c r="AB936" i="3"/>
  <c r="AC936" i="3" s="1"/>
  <c r="AL494" i="7" l="1"/>
  <c r="AK495" i="7" s="1"/>
  <c r="AN494" i="7"/>
  <c r="AI490" i="3"/>
  <c r="AB492" i="7"/>
  <c r="AC492" i="7" s="1"/>
  <c r="AA492" i="7"/>
  <c r="AE491" i="3"/>
  <c r="AF491" i="3" s="1"/>
  <c r="BA515" i="3"/>
  <c r="L928" i="3"/>
  <c r="M928" i="3" s="1"/>
  <c r="J929" i="3"/>
  <c r="AW516" i="3"/>
  <c r="AV516" i="3"/>
  <c r="AY516" i="3" s="1"/>
  <c r="X503" i="3"/>
  <c r="S504" i="3"/>
  <c r="V504" i="3" s="1"/>
  <c r="AN487" i="3"/>
  <c r="AR486" i="3"/>
  <c r="AM487" i="3"/>
  <c r="AA938" i="3"/>
  <c r="Y939" i="3"/>
  <c r="AB937" i="3"/>
  <c r="AC937" i="3" s="1"/>
  <c r="AJ495" i="7" l="1"/>
  <c r="AM495" i="7" s="1"/>
  <c r="AH491" i="3"/>
  <c r="AD492" i="7"/>
  <c r="Z493" i="7"/>
  <c r="Y493" i="7"/>
  <c r="L929" i="3"/>
  <c r="M929" i="3" s="1"/>
  <c r="J930" i="3"/>
  <c r="AZ516" i="3"/>
  <c r="AX516" i="3"/>
  <c r="BA516" i="3" s="1"/>
  <c r="AO487" i="3"/>
  <c r="AP487" i="3"/>
  <c r="AQ487" i="3" s="1"/>
  <c r="AD492" i="3"/>
  <c r="AG492" i="3" s="1"/>
  <c r="AI491" i="3"/>
  <c r="AE492" i="3"/>
  <c r="AA939" i="3"/>
  <c r="Y940" i="3"/>
  <c r="AB938" i="3"/>
  <c r="AC938" i="3" s="1"/>
  <c r="W504" i="3"/>
  <c r="S505" i="3" s="1"/>
  <c r="V505" i="3" s="1"/>
  <c r="U504" i="3"/>
  <c r="AL495" i="7" l="1"/>
  <c r="AN495" i="7"/>
  <c r="AB493" i="7"/>
  <c r="AC493" i="7" s="1"/>
  <c r="AA493" i="7"/>
  <c r="X504" i="3"/>
  <c r="AF492" i="3"/>
  <c r="L930" i="3"/>
  <c r="M930" i="3" s="1"/>
  <c r="J931" i="3"/>
  <c r="AW517" i="3"/>
  <c r="AV517" i="3"/>
  <c r="AY517" i="3" s="1"/>
  <c r="AN488" i="3"/>
  <c r="AR487" i="3"/>
  <c r="AM488" i="3"/>
  <c r="AE493" i="3"/>
  <c r="AB939" i="3"/>
  <c r="AC939" i="3" s="1"/>
  <c r="T505" i="3"/>
  <c r="AH492" i="3"/>
  <c r="AI492" i="3" s="1"/>
  <c r="AA940" i="3"/>
  <c r="Y941" i="3"/>
  <c r="AJ496" i="7" l="1"/>
  <c r="AK496" i="7"/>
  <c r="AL496" i="7" s="1"/>
  <c r="AD493" i="7"/>
  <c r="Z494" i="7"/>
  <c r="Y494" i="7"/>
  <c r="L931" i="3"/>
  <c r="M931" i="3" s="1"/>
  <c r="J932" i="3"/>
  <c r="AZ517" i="3"/>
  <c r="AX517" i="3"/>
  <c r="BA517" i="3" s="1"/>
  <c r="AO488" i="3"/>
  <c r="AP488" i="3"/>
  <c r="AQ488" i="3" s="1"/>
  <c r="W505" i="3"/>
  <c r="S506" i="3" s="1"/>
  <c r="AB940" i="3"/>
  <c r="AC940" i="3" s="1"/>
  <c r="AA941" i="3"/>
  <c r="Y942" i="3"/>
  <c r="AD493" i="3"/>
  <c r="U505" i="3"/>
  <c r="AK497" i="7" l="1"/>
  <c r="AM496" i="7"/>
  <c r="AN496" i="7"/>
  <c r="AA494" i="7"/>
  <c r="Z495" i="7" s="1"/>
  <c r="AB494" i="7"/>
  <c r="AC494" i="7" s="1"/>
  <c r="AD494" i="7" s="1"/>
  <c r="L932" i="3"/>
  <c r="M932" i="3" s="1"/>
  <c r="J933" i="3"/>
  <c r="X505" i="3"/>
  <c r="AW518" i="3"/>
  <c r="AV518" i="3"/>
  <c r="AY518" i="3" s="1"/>
  <c r="AN489" i="3"/>
  <c r="AR488" i="3"/>
  <c r="AM489" i="3"/>
  <c r="AB941" i="3"/>
  <c r="AC941" i="3" s="1"/>
  <c r="AA942" i="3"/>
  <c r="Y943" i="3"/>
  <c r="T506" i="3"/>
  <c r="AG493" i="3"/>
  <c r="AH493" i="3" s="1"/>
  <c r="AF493" i="3"/>
  <c r="AJ497" i="7" l="1"/>
  <c r="Y495" i="7"/>
  <c r="L933" i="3"/>
  <c r="M933" i="3" s="1"/>
  <c r="J934" i="3"/>
  <c r="AZ518" i="3"/>
  <c r="AX518" i="3"/>
  <c r="V506" i="3"/>
  <c r="W506" i="3" s="1"/>
  <c r="U506" i="3"/>
  <c r="X506" i="3" s="1"/>
  <c r="AO489" i="3"/>
  <c r="AP489" i="3"/>
  <c r="AQ489" i="3" s="1"/>
  <c r="AA943" i="3"/>
  <c r="Y944" i="3"/>
  <c r="AB942" i="3"/>
  <c r="AC942" i="3" s="1"/>
  <c r="AI493" i="3"/>
  <c r="AE494" i="3"/>
  <c r="AD494" i="3"/>
  <c r="AG494" i="3" s="1"/>
  <c r="AM497" i="7" l="1"/>
  <c r="AL497" i="7"/>
  <c r="AK498" i="7" s="1"/>
  <c r="AN497" i="7"/>
  <c r="AB495" i="7"/>
  <c r="AC495" i="7" s="1"/>
  <c r="AA495" i="7"/>
  <c r="BA518" i="3"/>
  <c r="J935" i="3"/>
  <c r="L934" i="3"/>
  <c r="M934" i="3" s="1"/>
  <c r="AW519" i="3"/>
  <c r="AV519" i="3"/>
  <c r="AY519" i="3" s="1"/>
  <c r="T507" i="3"/>
  <c r="S507" i="3"/>
  <c r="V507" i="3" s="1"/>
  <c r="AN490" i="3"/>
  <c r="AR489" i="3"/>
  <c r="AM490" i="3"/>
  <c r="AA944" i="3"/>
  <c r="Y945" i="3"/>
  <c r="AB943" i="3"/>
  <c r="AC943" i="3" s="1"/>
  <c r="AH494" i="3"/>
  <c r="AF494" i="3"/>
  <c r="AJ498" i="7" l="1"/>
  <c r="AM498" i="7" s="1"/>
  <c r="AD495" i="7"/>
  <c r="Z496" i="7"/>
  <c r="Y496" i="7"/>
  <c r="L935" i="3"/>
  <c r="M935" i="3" s="1"/>
  <c r="J936" i="3"/>
  <c r="AZ519" i="3"/>
  <c r="AX519" i="3"/>
  <c r="U507" i="3"/>
  <c r="W507" i="3"/>
  <c r="S508" i="3" s="1"/>
  <c r="AO490" i="3"/>
  <c r="AP490" i="3"/>
  <c r="AQ490" i="3" s="1"/>
  <c r="AA945" i="3"/>
  <c r="Y946" i="3"/>
  <c r="AI494" i="3"/>
  <c r="AE495" i="3"/>
  <c r="AB944" i="3"/>
  <c r="AC944" i="3" s="1"/>
  <c r="T508" i="3"/>
  <c r="AD495" i="3"/>
  <c r="AG495" i="3" s="1"/>
  <c r="AN498" i="7" l="1"/>
  <c r="AL498" i="7"/>
  <c r="AB496" i="7"/>
  <c r="AC496" i="7"/>
  <c r="AA496" i="7"/>
  <c r="BA519" i="3"/>
  <c r="L936" i="3"/>
  <c r="M936" i="3" s="1"/>
  <c r="J937" i="3"/>
  <c r="AW520" i="3"/>
  <c r="AV520" i="3"/>
  <c r="AY520" i="3" s="1"/>
  <c r="V508" i="3"/>
  <c r="W508" i="3" s="1"/>
  <c r="S509" i="3" s="1"/>
  <c r="X507" i="3"/>
  <c r="AN491" i="3"/>
  <c r="AR490" i="3"/>
  <c r="AM491" i="3"/>
  <c r="U508" i="3"/>
  <c r="AA946" i="3"/>
  <c r="Y947" i="3"/>
  <c r="AF495" i="3"/>
  <c r="AB945" i="3"/>
  <c r="AC945" i="3" s="1"/>
  <c r="AH495" i="3"/>
  <c r="AK499" i="7" l="1"/>
  <c r="AJ499" i="7"/>
  <c r="AM499" i="7" s="1"/>
  <c r="AD496" i="7"/>
  <c r="Z497" i="7"/>
  <c r="Y497" i="7"/>
  <c r="L937" i="3"/>
  <c r="M937" i="3" s="1"/>
  <c r="J938" i="3"/>
  <c r="AX520" i="3"/>
  <c r="AZ520" i="3"/>
  <c r="T509" i="3"/>
  <c r="X508" i="3"/>
  <c r="V509" i="3"/>
  <c r="AO491" i="3"/>
  <c r="AP491" i="3"/>
  <c r="AQ491" i="3" s="1"/>
  <c r="AA947" i="3"/>
  <c r="Y948" i="3"/>
  <c r="AB946" i="3"/>
  <c r="AC946" i="3" s="1"/>
  <c r="AD496" i="3"/>
  <c r="AG496" i="3" s="1"/>
  <c r="AI495" i="3"/>
  <c r="AE496" i="3"/>
  <c r="AL499" i="7" l="1"/>
  <c r="AN499" i="7"/>
  <c r="AA497" i="7"/>
  <c r="Z498" i="7" s="1"/>
  <c r="AB497" i="7"/>
  <c r="AC497" i="7" s="1"/>
  <c r="BA520" i="3"/>
  <c r="L938" i="3"/>
  <c r="M938" i="3" s="1"/>
  <c r="J939" i="3"/>
  <c r="AV521" i="3"/>
  <c r="AY521" i="3" s="1"/>
  <c r="AW521" i="3"/>
  <c r="AX521" i="3" s="1"/>
  <c r="AN492" i="3"/>
  <c r="AR491" i="3"/>
  <c r="AM492" i="3"/>
  <c r="AA948" i="3"/>
  <c r="Y949" i="3"/>
  <c r="AH496" i="3"/>
  <c r="AF496" i="3"/>
  <c r="AB947" i="3"/>
  <c r="AC947" i="3" s="1"/>
  <c r="W509" i="3"/>
  <c r="S510" i="3" s="1"/>
  <c r="U509" i="3"/>
  <c r="X509" i="3" s="1"/>
  <c r="AJ500" i="7" l="1"/>
  <c r="AM500" i="7" s="1"/>
  <c r="AK500" i="7"/>
  <c r="AL500" i="7" s="1"/>
  <c r="AD497" i="7"/>
  <c r="Y498" i="7"/>
  <c r="L939" i="3"/>
  <c r="M939" i="3" s="1"/>
  <c r="J940" i="3"/>
  <c r="AW522" i="3"/>
  <c r="AZ521" i="3"/>
  <c r="BA521" i="3" s="1"/>
  <c r="AO492" i="3"/>
  <c r="AP492" i="3"/>
  <c r="AQ492" i="3" s="1"/>
  <c r="AA949" i="3"/>
  <c r="Y950" i="3"/>
  <c r="AI496" i="3"/>
  <c r="AE497" i="3"/>
  <c r="AD497" i="3"/>
  <c r="AG497" i="3" s="1"/>
  <c r="AB948" i="3"/>
  <c r="AC948" i="3" s="1"/>
  <c r="T510" i="3"/>
  <c r="V510" i="3" s="1"/>
  <c r="AK501" i="7" l="1"/>
  <c r="AN500" i="7"/>
  <c r="AB498" i="7"/>
  <c r="AC498" i="7" s="1"/>
  <c r="AA498" i="7"/>
  <c r="L940" i="3"/>
  <c r="M940" i="3" s="1"/>
  <c r="J941" i="3"/>
  <c r="AV522" i="3"/>
  <c r="AN493" i="3"/>
  <c r="AR492" i="3"/>
  <c r="AM493" i="3"/>
  <c r="W510" i="3"/>
  <c r="S511" i="3" s="1"/>
  <c r="AF497" i="3"/>
  <c r="AE498" i="3" s="1"/>
  <c r="AH497" i="3"/>
  <c r="AD498" i="3" s="1"/>
  <c r="AG498" i="3" s="1"/>
  <c r="AA950" i="3"/>
  <c r="Y951" i="3"/>
  <c r="U510" i="3"/>
  <c r="AB949" i="3"/>
  <c r="AC949" i="3" s="1"/>
  <c r="AJ501" i="7" l="1"/>
  <c r="AD498" i="7"/>
  <c r="Z499" i="7"/>
  <c r="Y499" i="7"/>
  <c r="AI497" i="3"/>
  <c r="L941" i="3"/>
  <c r="M941" i="3" s="1"/>
  <c r="J942" i="3"/>
  <c r="AY522" i="3"/>
  <c r="AX522" i="3"/>
  <c r="AZ522" i="3"/>
  <c r="X510" i="3"/>
  <c r="AO493" i="3"/>
  <c r="AP493" i="3"/>
  <c r="AQ493" i="3" s="1"/>
  <c r="AH498" i="3"/>
  <c r="AD499" i="3" s="1"/>
  <c r="AA951" i="3"/>
  <c r="Y952" i="3"/>
  <c r="AF498" i="3"/>
  <c r="T511" i="3"/>
  <c r="U511" i="3" s="1"/>
  <c r="AB950" i="3"/>
  <c r="AC950" i="3" s="1"/>
  <c r="AM501" i="7" l="1"/>
  <c r="AL501" i="7"/>
  <c r="AK502" i="7" s="1"/>
  <c r="AN501" i="7"/>
  <c r="AB499" i="7"/>
  <c r="AC499" i="7" s="1"/>
  <c r="AA499" i="7"/>
  <c r="BA522" i="3"/>
  <c r="L942" i="3"/>
  <c r="M942" i="3" s="1"/>
  <c r="J943" i="3"/>
  <c r="AV523" i="3"/>
  <c r="AY523" i="3" s="1"/>
  <c r="AW523" i="3"/>
  <c r="AX523" i="3" s="1"/>
  <c r="V511" i="3"/>
  <c r="W511" i="3" s="1"/>
  <c r="S512" i="3" s="1"/>
  <c r="AN494" i="3"/>
  <c r="AR493" i="3"/>
  <c r="AM494" i="3"/>
  <c r="AA952" i="3"/>
  <c r="Y953" i="3"/>
  <c r="AB951" i="3"/>
  <c r="AC951" i="3" s="1"/>
  <c r="AI498" i="3"/>
  <c r="AE499" i="3"/>
  <c r="T512" i="3"/>
  <c r="AJ502" i="7" l="1"/>
  <c r="AM502" i="7" s="1"/>
  <c r="AD499" i="7"/>
  <c r="Z500" i="7"/>
  <c r="Y500" i="7"/>
  <c r="L943" i="3"/>
  <c r="M943" i="3" s="1"/>
  <c r="J944" i="3"/>
  <c r="AW524" i="3"/>
  <c r="AZ523" i="3"/>
  <c r="BA523" i="3" s="1"/>
  <c r="X511" i="3"/>
  <c r="V512" i="3"/>
  <c r="AO494" i="3"/>
  <c r="AP494" i="3"/>
  <c r="AQ494" i="3" s="1"/>
  <c r="AB952" i="3"/>
  <c r="AC952" i="3" s="1"/>
  <c r="AA953" i="3"/>
  <c r="Y954" i="3"/>
  <c r="AG499" i="3"/>
  <c r="AH499" i="3" s="1"/>
  <c r="AF499" i="3"/>
  <c r="AN502" i="7" l="1"/>
  <c r="AL502" i="7"/>
  <c r="AA500" i="7"/>
  <c r="Z501" i="7" s="1"/>
  <c r="AB500" i="7"/>
  <c r="AC500" i="7" s="1"/>
  <c r="L944" i="3"/>
  <c r="M944" i="3" s="1"/>
  <c r="J945" i="3"/>
  <c r="AV524" i="3"/>
  <c r="AN495" i="3"/>
  <c r="AR494" i="3"/>
  <c r="AM495" i="3"/>
  <c r="AI499" i="3"/>
  <c r="AE500" i="3"/>
  <c r="AD500" i="3"/>
  <c r="AA954" i="3"/>
  <c r="Y955" i="3"/>
  <c r="AB953" i="3"/>
  <c r="AC953" i="3" s="1"/>
  <c r="W512" i="3"/>
  <c r="S513" i="3" s="1"/>
  <c r="U512" i="3"/>
  <c r="X512" i="3" s="1"/>
  <c r="AK503" i="7" l="1"/>
  <c r="AJ503" i="7"/>
  <c r="AM503" i="7" s="1"/>
  <c r="AD500" i="7"/>
  <c r="Y501" i="7"/>
  <c r="AG500" i="3"/>
  <c r="L945" i="3"/>
  <c r="M945" i="3" s="1"/>
  <c r="J946" i="3"/>
  <c r="AY524" i="3"/>
  <c r="AX524" i="3"/>
  <c r="AZ524" i="3"/>
  <c r="AO495" i="3"/>
  <c r="AP495" i="3"/>
  <c r="AQ495" i="3" s="1"/>
  <c r="T513" i="3"/>
  <c r="V513" i="3" s="1"/>
  <c r="AH500" i="3"/>
  <c r="AF500" i="3"/>
  <c r="AA955" i="3"/>
  <c r="Y956" i="3"/>
  <c r="AB954" i="3"/>
  <c r="AC954" i="3" s="1"/>
  <c r="AL503" i="7" l="1"/>
  <c r="AN503" i="7"/>
  <c r="AB501" i="7"/>
  <c r="AC501" i="7" s="1"/>
  <c r="AA501" i="7"/>
  <c r="BA524" i="3"/>
  <c r="L946" i="3"/>
  <c r="M946" i="3" s="1"/>
  <c r="J947" i="3"/>
  <c r="AV525" i="3"/>
  <c r="AY525" i="3" s="1"/>
  <c r="AW525" i="3"/>
  <c r="AX525" i="3" s="1"/>
  <c r="U513" i="3"/>
  <c r="AN496" i="3"/>
  <c r="AR495" i="3"/>
  <c r="AM496" i="3"/>
  <c r="AA956" i="3"/>
  <c r="Y957" i="3"/>
  <c r="AB955" i="3"/>
  <c r="AC955" i="3" s="1"/>
  <c r="AD501" i="3"/>
  <c r="AI500" i="3"/>
  <c r="AE501" i="3"/>
  <c r="W513" i="3"/>
  <c r="S514" i="3" s="1"/>
  <c r="V514" i="3" s="1"/>
  <c r="AJ504" i="7" l="1"/>
  <c r="AM504" i="7" s="1"/>
  <c r="AK504" i="7"/>
  <c r="AD501" i="7"/>
  <c r="Z502" i="7"/>
  <c r="Y502" i="7"/>
  <c r="L947" i="3"/>
  <c r="M947" i="3" s="1"/>
  <c r="J948" i="3"/>
  <c r="AW526" i="3"/>
  <c r="AZ525" i="3"/>
  <c r="BA525" i="3" s="1"/>
  <c r="T514" i="3"/>
  <c r="X513" i="3"/>
  <c r="AO496" i="3"/>
  <c r="AP496" i="3"/>
  <c r="AQ496" i="3"/>
  <c r="AF501" i="3"/>
  <c r="AE502" i="3" s="1"/>
  <c r="AA957" i="3"/>
  <c r="Y958" i="3"/>
  <c r="AB956" i="3"/>
  <c r="AC956" i="3" s="1"/>
  <c r="AG501" i="3"/>
  <c r="AH501" i="3" s="1"/>
  <c r="AL504" i="7" l="1"/>
  <c r="AK505" i="7" s="1"/>
  <c r="AN504" i="7"/>
  <c r="AB502" i="7"/>
  <c r="AC502" i="7" s="1"/>
  <c r="AA502" i="7"/>
  <c r="L948" i="3"/>
  <c r="M948" i="3" s="1"/>
  <c r="J949" i="3"/>
  <c r="AV526" i="3"/>
  <c r="AN497" i="3"/>
  <c r="AR496" i="3"/>
  <c r="AM497" i="3"/>
  <c r="AD502" i="3"/>
  <c r="AI501" i="3"/>
  <c r="AA958" i="3"/>
  <c r="Y959" i="3"/>
  <c r="AB957" i="3"/>
  <c r="AC957" i="3" s="1"/>
  <c r="W514" i="3"/>
  <c r="S515" i="3" s="1"/>
  <c r="V515" i="3" s="1"/>
  <c r="U514" i="3"/>
  <c r="X514" i="3" s="1"/>
  <c r="AJ505" i="7" l="1"/>
  <c r="AM505" i="7" s="1"/>
  <c r="AD502" i="7"/>
  <c r="Z503" i="7"/>
  <c r="Y503" i="7"/>
  <c r="L949" i="3"/>
  <c r="M949" i="3" s="1"/>
  <c r="J950" i="3"/>
  <c r="AY526" i="3"/>
  <c r="AX526" i="3"/>
  <c r="AZ526" i="3"/>
  <c r="AO497" i="3"/>
  <c r="AP497" i="3"/>
  <c r="AQ497" i="3" s="1"/>
  <c r="AG502" i="3"/>
  <c r="AH502" i="3" s="1"/>
  <c r="AF502" i="3"/>
  <c r="AA959" i="3"/>
  <c r="Y960" i="3"/>
  <c r="AB958" i="3"/>
  <c r="AC958" i="3" s="1"/>
  <c r="T515" i="3"/>
  <c r="AL505" i="7" l="1"/>
  <c r="AN505" i="7"/>
  <c r="AB503" i="7"/>
  <c r="AC503" i="7" s="1"/>
  <c r="AA503" i="7"/>
  <c r="BA526" i="3"/>
  <c r="L950" i="3"/>
  <c r="M950" i="3" s="1"/>
  <c r="J951" i="3"/>
  <c r="AV527" i="3"/>
  <c r="AY527" i="3" s="1"/>
  <c r="AW527" i="3"/>
  <c r="AX527" i="3" s="1"/>
  <c r="AN498" i="3"/>
  <c r="AR497" i="3"/>
  <c r="AM498" i="3"/>
  <c r="AD503" i="3"/>
  <c r="AI502" i="3"/>
  <c r="AE503" i="3"/>
  <c r="AA960" i="3"/>
  <c r="Y961" i="3"/>
  <c r="AB959" i="3"/>
  <c r="AC959" i="3" s="1"/>
  <c r="W515" i="3"/>
  <c r="S516" i="3" s="1"/>
  <c r="V516" i="3" s="1"/>
  <c r="U515" i="3"/>
  <c r="X515" i="3" s="1"/>
  <c r="AJ506" i="7" l="1"/>
  <c r="AM506" i="7" s="1"/>
  <c r="AK506" i="7"/>
  <c r="AL506" i="7" s="1"/>
  <c r="AD503" i="7"/>
  <c r="Z504" i="7"/>
  <c r="Y504" i="7"/>
  <c r="L951" i="3"/>
  <c r="M951" i="3" s="1"/>
  <c r="J952" i="3"/>
  <c r="AW528" i="3"/>
  <c r="AZ527" i="3"/>
  <c r="BA527" i="3" s="1"/>
  <c r="AO498" i="3"/>
  <c r="AP498" i="3"/>
  <c r="AQ498" i="3" s="1"/>
  <c r="AB960" i="3"/>
  <c r="AC960" i="3" s="1"/>
  <c r="AG503" i="3"/>
  <c r="AH503" i="3" s="1"/>
  <c r="AA961" i="3"/>
  <c r="Y962" i="3"/>
  <c r="T516" i="3"/>
  <c r="AF503" i="3"/>
  <c r="AK507" i="7" l="1"/>
  <c r="AN506" i="7"/>
  <c r="AB504" i="7"/>
  <c r="AC504" i="7" s="1"/>
  <c r="AA504" i="7"/>
  <c r="L952" i="3"/>
  <c r="M952" i="3" s="1"/>
  <c r="J953" i="3"/>
  <c r="AV528" i="3"/>
  <c r="AN499" i="3"/>
  <c r="AR498" i="3"/>
  <c r="AM499" i="3"/>
  <c r="W516" i="3"/>
  <c r="AD504" i="3"/>
  <c r="AA962" i="3"/>
  <c r="Y963" i="3"/>
  <c r="AI503" i="3"/>
  <c r="AE504" i="3"/>
  <c r="AB961" i="3"/>
  <c r="AC961" i="3" s="1"/>
  <c r="U516" i="3"/>
  <c r="AJ507" i="7" l="1"/>
  <c r="AD504" i="7"/>
  <c r="Z505" i="7"/>
  <c r="Y505" i="7"/>
  <c r="L953" i="3"/>
  <c r="M953" i="3" s="1"/>
  <c r="J954" i="3"/>
  <c r="AY528" i="3"/>
  <c r="AX528" i="3"/>
  <c r="AZ528" i="3"/>
  <c r="X516" i="3"/>
  <c r="S517" i="3"/>
  <c r="V517" i="3" s="1"/>
  <c r="AF504" i="3"/>
  <c r="AE505" i="3" s="1"/>
  <c r="AO499" i="3"/>
  <c r="AP499" i="3"/>
  <c r="AQ499" i="3" s="1"/>
  <c r="AG504" i="3"/>
  <c r="AH504" i="3" s="1"/>
  <c r="T517" i="3"/>
  <c r="AA963" i="3"/>
  <c r="Y964" i="3"/>
  <c r="AB962" i="3"/>
  <c r="AC962" i="3" s="1"/>
  <c r="AM507" i="7" l="1"/>
  <c r="AL507" i="7"/>
  <c r="AN507" i="7"/>
  <c r="AA505" i="7"/>
  <c r="Z506" i="7" s="1"/>
  <c r="AB505" i="7"/>
  <c r="AC505" i="7" s="1"/>
  <c r="BA528" i="3"/>
  <c r="L954" i="3"/>
  <c r="M954" i="3" s="1"/>
  <c r="J955" i="3"/>
  <c r="AW529" i="3"/>
  <c r="AV529" i="3"/>
  <c r="AY529" i="3" s="1"/>
  <c r="W517" i="3"/>
  <c r="S518" i="3" s="1"/>
  <c r="V518" i="3" s="1"/>
  <c r="AN500" i="3"/>
  <c r="AR499" i="3"/>
  <c r="AM500" i="3"/>
  <c r="U517" i="3"/>
  <c r="AD505" i="3"/>
  <c r="AI504" i="3"/>
  <c r="AA964" i="3"/>
  <c r="Y965" i="3"/>
  <c r="AB963" i="3"/>
  <c r="AC963" i="3" s="1"/>
  <c r="AJ508" i="7" l="1"/>
  <c r="AM508" i="7" s="1"/>
  <c r="AK508" i="7"/>
  <c r="AD505" i="7"/>
  <c r="Y506" i="7"/>
  <c r="AX529" i="3"/>
  <c r="L955" i="3"/>
  <c r="M955" i="3" s="1"/>
  <c r="J956" i="3"/>
  <c r="AW530" i="3"/>
  <c r="AZ529" i="3"/>
  <c r="X517" i="3"/>
  <c r="AO500" i="3"/>
  <c r="AP500" i="3"/>
  <c r="AQ500" i="3" s="1"/>
  <c r="T518" i="3"/>
  <c r="W518" i="3" s="1"/>
  <c r="S519" i="3" s="1"/>
  <c r="V519" i="3" s="1"/>
  <c r="AG505" i="3"/>
  <c r="AH505" i="3" s="1"/>
  <c r="AF505" i="3"/>
  <c r="AA965" i="3"/>
  <c r="Y966" i="3"/>
  <c r="AB964" i="3"/>
  <c r="AC964" i="3" s="1"/>
  <c r="AL508" i="7" l="1"/>
  <c r="AK509" i="7" s="1"/>
  <c r="AN508" i="7"/>
  <c r="AB506" i="7"/>
  <c r="AC506" i="7" s="1"/>
  <c r="AA506" i="7"/>
  <c r="BA529" i="3"/>
  <c r="L956" i="3"/>
  <c r="M956" i="3" s="1"/>
  <c r="J957" i="3"/>
  <c r="AV530" i="3"/>
  <c r="AN501" i="3"/>
  <c r="AR500" i="3"/>
  <c r="AM501" i="3"/>
  <c r="AD506" i="3"/>
  <c r="AB965" i="3"/>
  <c r="AC965" i="3" s="1"/>
  <c r="AI505" i="3"/>
  <c r="AE506" i="3"/>
  <c r="U518" i="3"/>
  <c r="X518" i="3" s="1"/>
  <c r="AA966" i="3"/>
  <c r="Y967" i="3"/>
  <c r="AJ509" i="7" l="1"/>
  <c r="AM509" i="7" s="1"/>
  <c r="AL509" i="7"/>
  <c r="AD506" i="7"/>
  <c r="Z507" i="7"/>
  <c r="Y507" i="7"/>
  <c r="L957" i="3"/>
  <c r="M957" i="3" s="1"/>
  <c r="J958" i="3"/>
  <c r="AY530" i="3"/>
  <c r="AX530" i="3"/>
  <c r="AZ530" i="3"/>
  <c r="AO501" i="3"/>
  <c r="AP501" i="3"/>
  <c r="AQ501" i="3" s="1"/>
  <c r="AG506" i="3"/>
  <c r="AH506" i="3" s="1"/>
  <c r="AA967" i="3"/>
  <c r="Y968" i="3"/>
  <c r="AB966" i="3"/>
  <c r="AC966" i="3" s="1"/>
  <c r="T519" i="3"/>
  <c r="U519" i="3" s="1"/>
  <c r="AF506" i="3"/>
  <c r="AK510" i="7" l="1"/>
  <c r="AN509" i="7"/>
  <c r="AB507" i="7"/>
  <c r="AC507" i="7" s="1"/>
  <c r="AA507" i="7"/>
  <c r="BA530" i="3"/>
  <c r="L958" i="3"/>
  <c r="M958" i="3" s="1"/>
  <c r="J959" i="3"/>
  <c r="AV531" i="3"/>
  <c r="AY531" i="3" s="1"/>
  <c r="AW531" i="3"/>
  <c r="AX531" i="3" s="1"/>
  <c r="AN502" i="3"/>
  <c r="AR501" i="3"/>
  <c r="AM502" i="3"/>
  <c r="W519" i="3"/>
  <c r="X519" i="3" s="1"/>
  <c r="AI506" i="3"/>
  <c r="AE507" i="3"/>
  <c r="AD507" i="3"/>
  <c r="AG507" i="3" s="1"/>
  <c r="T520" i="3"/>
  <c r="AA968" i="3"/>
  <c r="Y969" i="3"/>
  <c r="AB967" i="3"/>
  <c r="AC967" i="3" s="1"/>
  <c r="AJ510" i="7" l="1"/>
  <c r="AD507" i="7"/>
  <c r="Z508" i="7"/>
  <c r="Y508" i="7"/>
  <c r="J960" i="3"/>
  <c r="L959" i="3"/>
  <c r="M959" i="3" s="1"/>
  <c r="AW532" i="3"/>
  <c r="AZ531" i="3"/>
  <c r="BA531" i="3" s="1"/>
  <c r="S520" i="3"/>
  <c r="V520" i="3" s="1"/>
  <c r="AO502" i="3"/>
  <c r="AP502" i="3"/>
  <c r="AQ502" i="3" s="1"/>
  <c r="AH507" i="3"/>
  <c r="AA969" i="3"/>
  <c r="Y970" i="3"/>
  <c r="AF507" i="3"/>
  <c r="AB968" i="3"/>
  <c r="AC968" i="3" s="1"/>
  <c r="AA508" i="7" l="1"/>
  <c r="Z509" i="7" s="1"/>
  <c r="AM510" i="7"/>
  <c r="AL510" i="7"/>
  <c r="AN510" i="7"/>
  <c r="AB508" i="7"/>
  <c r="AC508" i="7" s="1"/>
  <c r="AD508" i="7" s="1"/>
  <c r="L960" i="3"/>
  <c r="M960" i="3" s="1"/>
  <c r="J961" i="3"/>
  <c r="AV532" i="3"/>
  <c r="W520" i="3"/>
  <c r="S521" i="3" s="1"/>
  <c r="V521" i="3" s="1"/>
  <c r="U520" i="3"/>
  <c r="X520" i="3" s="1"/>
  <c r="AN503" i="3"/>
  <c r="AR502" i="3"/>
  <c r="AM503" i="3"/>
  <c r="AI507" i="3"/>
  <c r="AE508" i="3"/>
  <c r="AB969" i="3"/>
  <c r="AC969" i="3" s="1"/>
  <c r="AA970" i="3"/>
  <c r="Y971" i="3"/>
  <c r="AD508" i="3"/>
  <c r="AG508" i="3" s="1"/>
  <c r="AK511" i="7" l="1"/>
  <c r="AJ511" i="7"/>
  <c r="AM511" i="7" s="1"/>
  <c r="Y509" i="7"/>
  <c r="L961" i="3"/>
  <c r="M961" i="3" s="1"/>
  <c r="J962" i="3"/>
  <c r="AY532" i="3"/>
  <c r="AX532" i="3"/>
  <c r="AZ532" i="3"/>
  <c r="T521" i="3"/>
  <c r="W521" i="3" s="1"/>
  <c r="S522" i="3" s="1"/>
  <c r="V522" i="3" s="1"/>
  <c r="AO503" i="3"/>
  <c r="AP503" i="3"/>
  <c r="AQ503" i="3" s="1"/>
  <c r="AH508" i="3"/>
  <c r="AA971" i="3"/>
  <c r="Y972" i="3"/>
  <c r="AF508" i="3"/>
  <c r="AB970" i="3"/>
  <c r="AC970" i="3" s="1"/>
  <c r="U521" i="3"/>
  <c r="AL511" i="7" l="1"/>
  <c r="AN511" i="7"/>
  <c r="AB509" i="7"/>
  <c r="AC509" i="7" s="1"/>
  <c r="AA509" i="7"/>
  <c r="BA532" i="3"/>
  <c r="L962" i="3"/>
  <c r="M962" i="3" s="1"/>
  <c r="J963" i="3"/>
  <c r="AV533" i="3"/>
  <c r="AY533" i="3" s="1"/>
  <c r="AW533" i="3"/>
  <c r="AX533" i="3" s="1"/>
  <c r="X521" i="3"/>
  <c r="AN504" i="3"/>
  <c r="AR503" i="3"/>
  <c r="AM504" i="3"/>
  <c r="AI508" i="3"/>
  <c r="AE509" i="3"/>
  <c r="AA972" i="3"/>
  <c r="Y973" i="3"/>
  <c r="AB971" i="3"/>
  <c r="AC971" i="3" s="1"/>
  <c r="AD509" i="3"/>
  <c r="AG509" i="3" s="1"/>
  <c r="T522" i="3"/>
  <c r="AJ512" i="7" l="1"/>
  <c r="AK512" i="7"/>
  <c r="AL512" i="7" s="1"/>
  <c r="AK513" i="7" s="1"/>
  <c r="AD509" i="7"/>
  <c r="Z510" i="7"/>
  <c r="Y510" i="7"/>
  <c r="AB510" i="7" s="1"/>
  <c r="L963" i="3"/>
  <c r="M963" i="3" s="1"/>
  <c r="J964" i="3"/>
  <c r="AW534" i="3"/>
  <c r="AZ533" i="3"/>
  <c r="BA533" i="3" s="1"/>
  <c r="AO504" i="3"/>
  <c r="AP504" i="3"/>
  <c r="AQ504" i="3" s="1"/>
  <c r="U522" i="3"/>
  <c r="T523" i="3" s="1"/>
  <c r="W522" i="3"/>
  <c r="S523" i="3" s="1"/>
  <c r="V523" i="3" s="1"/>
  <c r="AH509" i="3"/>
  <c r="AF509" i="3"/>
  <c r="AB972" i="3"/>
  <c r="AC972" i="3" s="1"/>
  <c r="AA973" i="3"/>
  <c r="Y974" i="3"/>
  <c r="AM512" i="7" l="1"/>
  <c r="AN512" i="7"/>
  <c r="AC510" i="7"/>
  <c r="AA510" i="7"/>
  <c r="L964" i="3"/>
  <c r="M964" i="3" s="1"/>
  <c r="J965" i="3"/>
  <c r="AV534" i="3"/>
  <c r="X522" i="3"/>
  <c r="AN505" i="3"/>
  <c r="AR504" i="3"/>
  <c r="AM505" i="3"/>
  <c r="AD510" i="3"/>
  <c r="AG510" i="3" s="1"/>
  <c r="AI509" i="3"/>
  <c r="AE510" i="3"/>
  <c r="AA974" i="3"/>
  <c r="Y975" i="3"/>
  <c r="AB973" i="3"/>
  <c r="AC973" i="3" s="1"/>
  <c r="AJ513" i="7" l="1"/>
  <c r="AD510" i="7"/>
  <c r="Z511" i="7"/>
  <c r="Y511" i="7"/>
  <c r="L965" i="3"/>
  <c r="M965" i="3" s="1"/>
  <c r="J966" i="3"/>
  <c r="AY534" i="3"/>
  <c r="AX534" i="3"/>
  <c r="AZ534" i="3"/>
  <c r="AF510" i="3"/>
  <c r="AE511" i="3" s="1"/>
  <c r="AO505" i="3"/>
  <c r="AP505" i="3"/>
  <c r="AQ505" i="3" s="1"/>
  <c r="W523" i="3"/>
  <c r="S524" i="3" s="1"/>
  <c r="V524" i="3" s="1"/>
  <c r="U523" i="3"/>
  <c r="AB974" i="3"/>
  <c r="AC974" i="3" s="1"/>
  <c r="AA975" i="3"/>
  <c r="Y976" i="3"/>
  <c r="AH510" i="3"/>
  <c r="AM513" i="7" l="1"/>
  <c r="AL513" i="7"/>
  <c r="AN513" i="7"/>
  <c r="AA511" i="7"/>
  <c r="Z512" i="7" s="1"/>
  <c r="AB511" i="7"/>
  <c r="AC511" i="7" s="1"/>
  <c r="BA534" i="3"/>
  <c r="L966" i="3"/>
  <c r="M966" i="3" s="1"/>
  <c r="J967" i="3"/>
  <c r="X523" i="3"/>
  <c r="AV535" i="3"/>
  <c r="AY535" i="3" s="1"/>
  <c r="AW535" i="3"/>
  <c r="AX535" i="3" s="1"/>
  <c r="AN506" i="3"/>
  <c r="AR505" i="3"/>
  <c r="AM506" i="3"/>
  <c r="AB975" i="3"/>
  <c r="AC975" i="3" s="1"/>
  <c r="T524" i="3"/>
  <c r="AD511" i="3"/>
  <c r="AA976" i="3"/>
  <c r="Y977" i="3"/>
  <c r="AI510" i="3"/>
  <c r="AK514" i="7" l="1"/>
  <c r="AJ514" i="7"/>
  <c r="AM514" i="7" s="1"/>
  <c r="AD511" i="7"/>
  <c r="Y512" i="7"/>
  <c r="L967" i="3"/>
  <c r="M967" i="3" s="1"/>
  <c r="J968" i="3"/>
  <c r="AW536" i="3"/>
  <c r="AZ535" i="3"/>
  <c r="BA535" i="3" s="1"/>
  <c r="U524" i="3"/>
  <c r="T525" i="3" s="1"/>
  <c r="AO506" i="3"/>
  <c r="AP506" i="3"/>
  <c r="AQ506" i="3" s="1"/>
  <c r="AA977" i="3"/>
  <c r="Y978" i="3"/>
  <c r="AB976" i="3"/>
  <c r="AC976" i="3" s="1"/>
  <c r="AG511" i="3"/>
  <c r="AH511" i="3" s="1"/>
  <c r="AF511" i="3"/>
  <c r="W524" i="3"/>
  <c r="S525" i="3" s="1"/>
  <c r="V525" i="3" s="1"/>
  <c r="AL514" i="7" l="1"/>
  <c r="AN514" i="7"/>
  <c r="AB512" i="7"/>
  <c r="AC512" i="7" s="1"/>
  <c r="AA512" i="7"/>
  <c r="L968" i="3"/>
  <c r="M968" i="3" s="1"/>
  <c r="J969" i="3"/>
  <c r="AV536" i="3"/>
  <c r="X524" i="3"/>
  <c r="AN507" i="3"/>
  <c r="AR506" i="3"/>
  <c r="AM507" i="3"/>
  <c r="AD512" i="3"/>
  <c r="AG512" i="3" s="1"/>
  <c r="AB977" i="3"/>
  <c r="AC977" i="3" s="1"/>
  <c r="AA978" i="3"/>
  <c r="Y979" i="3"/>
  <c r="AI511" i="3"/>
  <c r="AE512" i="3"/>
  <c r="AJ515" i="7" l="1"/>
  <c r="AM515" i="7" s="1"/>
  <c r="AK515" i="7"/>
  <c r="AD512" i="7"/>
  <c r="Z513" i="7"/>
  <c r="Y513" i="7"/>
  <c r="AB513" i="7" s="1"/>
  <c r="L969" i="3"/>
  <c r="M969" i="3" s="1"/>
  <c r="J970" i="3"/>
  <c r="AY536" i="3"/>
  <c r="AX536" i="3"/>
  <c r="AZ536" i="3"/>
  <c r="AO507" i="3"/>
  <c r="AP507" i="3"/>
  <c r="AQ507" i="3"/>
  <c r="AA979" i="3"/>
  <c r="Y980" i="3"/>
  <c r="AB978" i="3"/>
  <c r="AC978" i="3" s="1"/>
  <c r="AF512" i="3"/>
  <c r="W525" i="3"/>
  <c r="S526" i="3" s="1"/>
  <c r="V526" i="3" s="1"/>
  <c r="U525" i="3"/>
  <c r="AH512" i="3"/>
  <c r="AL515" i="7" l="1"/>
  <c r="AK516" i="7" s="1"/>
  <c r="AN515" i="7"/>
  <c r="AC513" i="7"/>
  <c r="AA513" i="7"/>
  <c r="BA536" i="3"/>
  <c r="L970" i="3"/>
  <c r="M970" i="3" s="1"/>
  <c r="J971" i="3"/>
  <c r="AV537" i="3"/>
  <c r="AW537" i="3"/>
  <c r="X525" i="3"/>
  <c r="AN508" i="3"/>
  <c r="AR507" i="3"/>
  <c r="AM508" i="3"/>
  <c r="AD513" i="3"/>
  <c r="AG513" i="3" s="1"/>
  <c r="AI512" i="3"/>
  <c r="AE513" i="3"/>
  <c r="AA980" i="3"/>
  <c r="Y981" i="3"/>
  <c r="AB979" i="3"/>
  <c r="AC979" i="3" s="1"/>
  <c r="T526" i="3"/>
  <c r="AJ516" i="7" l="1"/>
  <c r="AM516" i="7" s="1"/>
  <c r="AF513" i="3"/>
  <c r="AD513" i="7"/>
  <c r="Z514" i="7"/>
  <c r="Y514" i="7"/>
  <c r="AY537" i="3"/>
  <c r="L971" i="3"/>
  <c r="M971" i="3" s="1"/>
  <c r="J972" i="3"/>
  <c r="AX537" i="3"/>
  <c r="AZ537" i="3"/>
  <c r="AO508" i="3"/>
  <c r="AP508" i="3"/>
  <c r="AQ508" i="3" s="1"/>
  <c r="U526" i="3"/>
  <c r="AE514" i="3"/>
  <c r="W526" i="3"/>
  <c r="AA981" i="3"/>
  <c r="Y982" i="3"/>
  <c r="AH513" i="3"/>
  <c r="AI513" i="3" s="1"/>
  <c r="AB980" i="3"/>
  <c r="AC980" i="3" s="1"/>
  <c r="AL516" i="7" l="1"/>
  <c r="AN516" i="7"/>
  <c r="AB514" i="7"/>
  <c r="AC514" i="7" s="1"/>
  <c r="AA514" i="7"/>
  <c r="BA537" i="3"/>
  <c r="L972" i="3"/>
  <c r="M972" i="3" s="1"/>
  <c r="J973" i="3"/>
  <c r="AV538" i="3"/>
  <c r="AX538" i="3" s="1"/>
  <c r="AW538" i="3"/>
  <c r="T527" i="3"/>
  <c r="X526" i="3"/>
  <c r="S527" i="3"/>
  <c r="V527" i="3" s="1"/>
  <c r="AN509" i="3"/>
  <c r="AR508" i="3"/>
  <c r="AM509" i="3"/>
  <c r="AD514" i="3"/>
  <c r="AA982" i="3"/>
  <c r="Y983" i="3"/>
  <c r="AB981" i="3"/>
  <c r="AC981" i="3" s="1"/>
  <c r="AJ517" i="7" l="1"/>
  <c r="AM517" i="7" s="1"/>
  <c r="AK517" i="7"/>
  <c r="AD514" i="7"/>
  <c r="Z515" i="7"/>
  <c r="Y515" i="7"/>
  <c r="L973" i="3"/>
  <c r="M973" i="3" s="1"/>
  <c r="J974" i="3"/>
  <c r="AW539" i="3"/>
  <c r="AY538" i="3"/>
  <c r="AZ538" i="3"/>
  <c r="BA538" i="3" s="1"/>
  <c r="AO509" i="3"/>
  <c r="AP509" i="3"/>
  <c r="AQ509" i="3" s="1"/>
  <c r="AA983" i="3"/>
  <c r="Y984" i="3"/>
  <c r="AB982" i="3"/>
  <c r="AC982" i="3" s="1"/>
  <c r="AG514" i="3"/>
  <c r="AH514" i="3" s="1"/>
  <c r="AF514" i="3"/>
  <c r="W527" i="3"/>
  <c r="S528" i="3" s="1"/>
  <c r="V528" i="3" s="1"/>
  <c r="U527" i="3"/>
  <c r="AL517" i="7" l="1"/>
  <c r="AN517" i="7"/>
  <c r="AB515" i="7"/>
  <c r="AC515" i="7" s="1"/>
  <c r="AA515" i="7"/>
  <c r="L974" i="3"/>
  <c r="M974" i="3" s="1"/>
  <c r="J975" i="3"/>
  <c r="AV539" i="3"/>
  <c r="X527" i="3"/>
  <c r="AN510" i="3"/>
  <c r="AR509" i="3"/>
  <c r="AM510" i="3"/>
  <c r="AD515" i="3"/>
  <c r="AG515" i="3" s="1"/>
  <c r="AI514" i="3"/>
  <c r="AE515" i="3"/>
  <c r="AB983" i="3"/>
  <c r="AC983" i="3" s="1"/>
  <c r="AA984" i="3"/>
  <c r="Y985" i="3"/>
  <c r="T528" i="3"/>
  <c r="AJ518" i="7" l="1"/>
  <c r="AM518" i="7" s="1"/>
  <c r="AK518" i="7"/>
  <c r="AD515" i="7"/>
  <c r="Z516" i="7"/>
  <c r="Y516" i="7"/>
  <c r="AF515" i="3"/>
  <c r="L975" i="3"/>
  <c r="M975" i="3" s="1"/>
  <c r="J976" i="3"/>
  <c r="AY539" i="3"/>
  <c r="AX539" i="3"/>
  <c r="AZ539" i="3"/>
  <c r="AO510" i="3"/>
  <c r="AP510" i="3"/>
  <c r="AQ510" i="3" s="1"/>
  <c r="W528" i="3"/>
  <c r="S529" i="3" s="1"/>
  <c r="AE516" i="3"/>
  <c r="U528" i="3"/>
  <c r="X528" i="3" s="1"/>
  <c r="AA985" i="3"/>
  <c r="Y986" i="3"/>
  <c r="AB984" i="3"/>
  <c r="AC984" i="3" s="1"/>
  <c r="AH515" i="3"/>
  <c r="AL518" i="7" l="1"/>
  <c r="AN518" i="7"/>
  <c r="AB516" i="7"/>
  <c r="AC516" i="7" s="1"/>
  <c r="AA516" i="7"/>
  <c r="BA539" i="3"/>
  <c r="L976" i="3"/>
  <c r="M976" i="3" s="1"/>
  <c r="J977" i="3"/>
  <c r="AW540" i="3"/>
  <c r="AV540" i="3"/>
  <c r="AN511" i="3"/>
  <c r="AR510" i="3"/>
  <c r="AM511" i="3"/>
  <c r="AD516" i="3"/>
  <c r="T529" i="3"/>
  <c r="U529" i="3" s="1"/>
  <c r="AA986" i="3"/>
  <c r="Y987" i="3"/>
  <c r="AB985" i="3"/>
  <c r="AC985" i="3" s="1"/>
  <c r="AI515" i="3"/>
  <c r="AJ519" i="7" l="1"/>
  <c r="AM519" i="7" s="1"/>
  <c r="AK519" i="7"/>
  <c r="AL519" i="7" s="1"/>
  <c r="AD516" i="7"/>
  <c r="Z517" i="7"/>
  <c r="Y517" i="7"/>
  <c r="AY540" i="3"/>
  <c r="L977" i="3"/>
  <c r="M977" i="3" s="1"/>
  <c r="J978" i="3"/>
  <c r="AZ540" i="3"/>
  <c r="AX540" i="3"/>
  <c r="BA540" i="3" s="1"/>
  <c r="V529" i="3"/>
  <c r="W529" i="3" s="1"/>
  <c r="S530" i="3" s="1"/>
  <c r="AO511" i="3"/>
  <c r="AP511" i="3"/>
  <c r="AQ511" i="3" s="1"/>
  <c r="T530" i="3"/>
  <c r="AG516" i="3"/>
  <c r="AH516" i="3" s="1"/>
  <c r="AF516" i="3"/>
  <c r="AA987" i="3"/>
  <c r="Y988" i="3"/>
  <c r="AB986" i="3"/>
  <c r="AC986" i="3" s="1"/>
  <c r="AK520" i="7" l="1"/>
  <c r="AN519" i="7"/>
  <c r="AA517" i="7"/>
  <c r="Z518" i="7" s="1"/>
  <c r="AB517" i="7"/>
  <c r="AC517" i="7" s="1"/>
  <c r="L978" i="3"/>
  <c r="M978" i="3" s="1"/>
  <c r="J979" i="3"/>
  <c r="AW541" i="3"/>
  <c r="AV541" i="3"/>
  <c r="V530" i="3"/>
  <c r="X529" i="3"/>
  <c r="AN512" i="3"/>
  <c r="AR511" i="3"/>
  <c r="AM512" i="3"/>
  <c r="AD517" i="3"/>
  <c r="AG517" i="3" s="1"/>
  <c r="AI516" i="3"/>
  <c r="AE517" i="3"/>
  <c r="AA988" i="3"/>
  <c r="Y989" i="3"/>
  <c r="AB987" i="3"/>
  <c r="AC987" i="3" s="1"/>
  <c r="AJ520" i="7" l="1"/>
  <c r="AD517" i="7"/>
  <c r="Y518" i="7"/>
  <c r="AY541" i="3"/>
  <c r="L979" i="3"/>
  <c r="M979" i="3" s="1"/>
  <c r="J980" i="3"/>
  <c r="AX541" i="3"/>
  <c r="AZ541" i="3"/>
  <c r="AO512" i="3"/>
  <c r="AP512" i="3"/>
  <c r="AQ512" i="3" s="1"/>
  <c r="U530" i="3"/>
  <c r="AA989" i="3"/>
  <c r="Y990" i="3"/>
  <c r="AH517" i="3"/>
  <c r="W530" i="3"/>
  <c r="S531" i="3" s="1"/>
  <c r="AB988" i="3"/>
  <c r="AC988" i="3" s="1"/>
  <c r="AF517" i="3"/>
  <c r="AM520" i="7" l="1"/>
  <c r="AL520" i="7"/>
  <c r="AN520" i="7"/>
  <c r="AB518" i="7"/>
  <c r="AC518" i="7" s="1"/>
  <c r="AA518" i="7"/>
  <c r="BA541" i="3"/>
  <c r="L980" i="3"/>
  <c r="M980" i="3" s="1"/>
  <c r="J981" i="3"/>
  <c r="AV542" i="3"/>
  <c r="AW542" i="3"/>
  <c r="AX542" i="3" s="1"/>
  <c r="X530" i="3"/>
  <c r="AN513" i="3"/>
  <c r="AR512" i="3"/>
  <c r="AM513" i="3"/>
  <c r="AA990" i="3"/>
  <c r="Y991" i="3"/>
  <c r="T531" i="3"/>
  <c r="V531" i="3" s="1"/>
  <c r="AD518" i="3"/>
  <c r="AG518" i="3" s="1"/>
  <c r="AB989" i="3"/>
  <c r="AC989" i="3" s="1"/>
  <c r="AI517" i="3"/>
  <c r="AE518" i="3"/>
  <c r="AK521" i="7" l="1"/>
  <c r="AJ521" i="7"/>
  <c r="AM521" i="7" s="1"/>
  <c r="AD518" i="7"/>
  <c r="Z519" i="7"/>
  <c r="Y519" i="7"/>
  <c r="AB519" i="7" s="1"/>
  <c r="L981" i="3"/>
  <c r="M981" i="3" s="1"/>
  <c r="J982" i="3"/>
  <c r="AW543" i="3"/>
  <c r="AY542" i="3"/>
  <c r="AZ542" i="3"/>
  <c r="BA542" i="3" s="1"/>
  <c r="AO513" i="3"/>
  <c r="AP513" i="3"/>
  <c r="AQ513" i="3" s="1"/>
  <c r="AF518" i="3"/>
  <c r="AE519" i="3" s="1"/>
  <c r="AH518" i="3"/>
  <c r="AA991" i="3"/>
  <c r="Y992" i="3"/>
  <c r="AB990" i="3"/>
  <c r="AC990" i="3" s="1"/>
  <c r="W531" i="3"/>
  <c r="S532" i="3" s="1"/>
  <c r="U531" i="3"/>
  <c r="X531" i="3" s="1"/>
  <c r="AL521" i="7" l="1"/>
  <c r="AN521" i="7"/>
  <c r="AC519" i="7"/>
  <c r="AA519" i="7"/>
  <c r="L982" i="3"/>
  <c r="M982" i="3" s="1"/>
  <c r="J983" i="3"/>
  <c r="AV543" i="3"/>
  <c r="AN514" i="3"/>
  <c r="AR513" i="3"/>
  <c r="AM514" i="3"/>
  <c r="AB991" i="3"/>
  <c r="AC991" i="3" s="1"/>
  <c r="AD519" i="3"/>
  <c r="T532" i="3"/>
  <c r="U532" i="3" s="1"/>
  <c r="AI518" i="3"/>
  <c r="AA992" i="3"/>
  <c r="Y993" i="3"/>
  <c r="AJ522" i="7" l="1"/>
  <c r="AM522" i="7" s="1"/>
  <c r="AK522" i="7"/>
  <c r="AD519" i="7"/>
  <c r="Z520" i="7"/>
  <c r="Y520" i="7"/>
  <c r="L983" i="3"/>
  <c r="M983" i="3" s="1"/>
  <c r="J984" i="3"/>
  <c r="AY543" i="3"/>
  <c r="AX543" i="3"/>
  <c r="AZ543" i="3"/>
  <c r="V532" i="3"/>
  <c r="W532" i="3" s="1"/>
  <c r="AO514" i="3"/>
  <c r="AP514" i="3"/>
  <c r="AQ514" i="3" s="1"/>
  <c r="T533" i="3"/>
  <c r="AA993" i="3"/>
  <c r="Y994" i="3"/>
  <c r="AB992" i="3"/>
  <c r="AC992" i="3" s="1"/>
  <c r="AG519" i="3"/>
  <c r="AH519" i="3" s="1"/>
  <c r="AF519" i="3"/>
  <c r="AL522" i="7" l="1"/>
  <c r="AN522" i="7"/>
  <c r="AA520" i="7"/>
  <c r="Z521" i="7" s="1"/>
  <c r="AB520" i="7"/>
  <c r="AC520" i="7" s="1"/>
  <c r="BA543" i="3"/>
  <c r="L984" i="3"/>
  <c r="M984" i="3" s="1"/>
  <c r="J985" i="3"/>
  <c r="AV544" i="3"/>
  <c r="AW544" i="3"/>
  <c r="AX544" i="3" s="1"/>
  <c r="S533" i="3"/>
  <c r="V533" i="3" s="1"/>
  <c r="X532" i="3"/>
  <c r="AN515" i="3"/>
  <c r="AR514" i="3"/>
  <c r="AM515" i="3"/>
  <c r="AA994" i="3"/>
  <c r="Y995" i="3"/>
  <c r="AB993" i="3"/>
  <c r="AC993" i="3" s="1"/>
  <c r="AD520" i="3"/>
  <c r="AI519" i="3"/>
  <c r="AE520" i="3"/>
  <c r="AJ523" i="7" l="1"/>
  <c r="AK523" i="7"/>
  <c r="AL523" i="7" s="1"/>
  <c r="AK524" i="7" s="1"/>
  <c r="AD520" i="7"/>
  <c r="Y521" i="7"/>
  <c r="L985" i="3"/>
  <c r="M985" i="3" s="1"/>
  <c r="J986" i="3"/>
  <c r="AW545" i="3"/>
  <c r="AY544" i="3"/>
  <c r="AZ544" i="3"/>
  <c r="BA544" i="3" s="1"/>
  <c r="AO515" i="3"/>
  <c r="AP515" i="3"/>
  <c r="AQ515" i="3" s="1"/>
  <c r="AF520" i="3"/>
  <c r="AE521" i="3" s="1"/>
  <c r="AA995" i="3"/>
  <c r="Y996" i="3"/>
  <c r="AB994" i="3"/>
  <c r="AC994" i="3" s="1"/>
  <c r="AG520" i="3"/>
  <c r="AH520" i="3" s="1"/>
  <c r="W533" i="3"/>
  <c r="S534" i="3" s="1"/>
  <c r="U533" i="3"/>
  <c r="X533" i="3" s="1"/>
  <c r="AM523" i="7" l="1"/>
  <c r="AN523" i="7"/>
  <c r="AB521" i="7"/>
  <c r="AC521" i="7" s="1"/>
  <c r="AA521" i="7"/>
  <c r="L986" i="3"/>
  <c r="M986" i="3" s="1"/>
  <c r="J987" i="3"/>
  <c r="AV545" i="3"/>
  <c r="AN516" i="3"/>
  <c r="AR515" i="3"/>
  <c r="AM516" i="3"/>
  <c r="T534" i="3"/>
  <c r="V534" i="3" s="1"/>
  <c r="AA996" i="3"/>
  <c r="Y997" i="3"/>
  <c r="AD521" i="3"/>
  <c r="AB995" i="3"/>
  <c r="AC995" i="3" s="1"/>
  <c r="AI520" i="3"/>
  <c r="AJ524" i="7" l="1"/>
  <c r="AD521" i="7"/>
  <c r="Z522" i="7"/>
  <c r="Y522" i="7"/>
  <c r="L987" i="3"/>
  <c r="M987" i="3" s="1"/>
  <c r="J988" i="3"/>
  <c r="AY545" i="3"/>
  <c r="AZ545" i="3" s="1"/>
  <c r="AX545" i="3"/>
  <c r="AO516" i="3"/>
  <c r="AP516" i="3"/>
  <c r="AQ516" i="3" s="1"/>
  <c r="AG521" i="3"/>
  <c r="AH521" i="3" s="1"/>
  <c r="AF521" i="3"/>
  <c r="AA997" i="3"/>
  <c r="Y998" i="3"/>
  <c r="AB996" i="3"/>
  <c r="AC996" i="3" s="1"/>
  <c r="W534" i="3"/>
  <c r="S535" i="3" s="1"/>
  <c r="U534" i="3"/>
  <c r="AM524" i="7" l="1"/>
  <c r="AL524" i="7"/>
  <c r="AN524" i="7"/>
  <c r="AA522" i="7"/>
  <c r="Z523" i="7" s="1"/>
  <c r="AB522" i="7"/>
  <c r="AC522" i="7" s="1"/>
  <c r="X534" i="3"/>
  <c r="BA545" i="3"/>
  <c r="L988" i="3"/>
  <c r="M988" i="3" s="1"/>
  <c r="J989" i="3"/>
  <c r="AV546" i="3"/>
  <c r="AW546" i="3"/>
  <c r="AX546" i="3"/>
  <c r="AN517" i="3"/>
  <c r="AR516" i="3"/>
  <c r="AM517" i="3"/>
  <c r="AA998" i="3"/>
  <c r="Y999" i="3"/>
  <c r="AD522" i="3"/>
  <c r="AG522" i="3" s="1"/>
  <c r="AB997" i="3"/>
  <c r="AC997" i="3" s="1"/>
  <c r="AI521" i="3"/>
  <c r="AE522" i="3"/>
  <c r="T535" i="3"/>
  <c r="U535" i="3" s="1"/>
  <c r="AK525" i="7" l="1"/>
  <c r="AJ525" i="7"/>
  <c r="AM525" i="7" s="1"/>
  <c r="AD522" i="7"/>
  <c r="Y523" i="7"/>
  <c r="L989" i="3"/>
  <c r="M989" i="3" s="1"/>
  <c r="J990" i="3"/>
  <c r="AW547" i="3"/>
  <c r="AY546" i="3"/>
  <c r="AZ546" i="3" s="1"/>
  <c r="BA546" i="3" s="1"/>
  <c r="V535" i="3"/>
  <c r="W535" i="3" s="1"/>
  <c r="AF522" i="3"/>
  <c r="AE523" i="3" s="1"/>
  <c r="AO517" i="3"/>
  <c r="AP517" i="3"/>
  <c r="AQ517" i="3" s="1"/>
  <c r="T536" i="3"/>
  <c r="AH522" i="3"/>
  <c r="AA999" i="3"/>
  <c r="Y1000" i="3"/>
  <c r="AB998" i="3"/>
  <c r="AC998" i="3" s="1"/>
  <c r="AL525" i="7" l="1"/>
  <c r="AN525" i="7"/>
  <c r="AB523" i="7"/>
  <c r="AC523" i="7" s="1"/>
  <c r="AA523" i="7"/>
  <c r="L990" i="3"/>
  <c r="M990" i="3" s="1"/>
  <c r="J991" i="3"/>
  <c r="AV547" i="3"/>
  <c r="S536" i="3"/>
  <c r="V536" i="3" s="1"/>
  <c r="X535" i="3"/>
  <c r="AN518" i="3"/>
  <c r="AR517" i="3"/>
  <c r="AM518" i="3"/>
  <c r="AA1000" i="3"/>
  <c r="Y1001" i="3"/>
  <c r="AB999" i="3"/>
  <c r="AC999" i="3" s="1"/>
  <c r="AD523" i="3"/>
  <c r="AI522" i="3"/>
  <c r="AJ526" i="7" l="1"/>
  <c r="AM526" i="7" s="1"/>
  <c r="AK526" i="7"/>
  <c r="AD523" i="7"/>
  <c r="Z524" i="7"/>
  <c r="Y524" i="7"/>
  <c r="AB524" i="7" s="1"/>
  <c r="L991" i="3"/>
  <c r="M991" i="3" s="1"/>
  <c r="J992" i="3"/>
  <c r="AY547" i="3"/>
  <c r="AX547" i="3"/>
  <c r="AZ547" i="3"/>
  <c r="AO518" i="3"/>
  <c r="AP518" i="3"/>
  <c r="AQ518" i="3" s="1"/>
  <c r="AA1001" i="3"/>
  <c r="Y1002" i="3"/>
  <c r="AB1000" i="3"/>
  <c r="AC1000" i="3" s="1"/>
  <c r="AG523" i="3"/>
  <c r="AH523" i="3" s="1"/>
  <c r="AF523" i="3"/>
  <c r="W536" i="3"/>
  <c r="S537" i="3" s="1"/>
  <c r="U536" i="3"/>
  <c r="AL526" i="7" l="1"/>
  <c r="AN526" i="7"/>
  <c r="AC524" i="7"/>
  <c r="AA524" i="7"/>
  <c r="BA547" i="3"/>
  <c r="L992" i="3"/>
  <c r="M992" i="3" s="1"/>
  <c r="J993" i="3"/>
  <c r="AV548" i="3"/>
  <c r="AY548" i="3" s="1"/>
  <c r="AW548" i="3"/>
  <c r="X536" i="3"/>
  <c r="AN519" i="3"/>
  <c r="AR518" i="3"/>
  <c r="AM519" i="3"/>
  <c r="AD524" i="3"/>
  <c r="AI523" i="3"/>
  <c r="AE524" i="3"/>
  <c r="AB1001" i="3"/>
  <c r="AC1001" i="3" s="1"/>
  <c r="AA1002" i="3"/>
  <c r="Y1003" i="3"/>
  <c r="T537" i="3"/>
  <c r="V537" i="3" s="1"/>
  <c r="AJ527" i="7" l="1"/>
  <c r="AM527" i="7" s="1"/>
  <c r="AK527" i="7"/>
  <c r="AF524" i="3"/>
  <c r="AD524" i="7"/>
  <c r="Z525" i="7"/>
  <c r="Y525" i="7"/>
  <c r="L993" i="3"/>
  <c r="M993" i="3" s="1"/>
  <c r="J994" i="3"/>
  <c r="AX548" i="3"/>
  <c r="BA548" i="3" s="1"/>
  <c r="AZ548" i="3"/>
  <c r="AO519" i="3"/>
  <c r="AP519" i="3"/>
  <c r="AQ519" i="3" s="1"/>
  <c r="W537" i="3"/>
  <c r="S538" i="3" s="1"/>
  <c r="AE525" i="3"/>
  <c r="U537" i="3"/>
  <c r="AB1002" i="3"/>
  <c r="AC1002" i="3" s="1"/>
  <c r="AA1003" i="3"/>
  <c r="Y1004" i="3"/>
  <c r="AG524" i="3"/>
  <c r="AH524" i="3" s="1"/>
  <c r="AL527" i="7" l="1"/>
  <c r="AN527" i="7"/>
  <c r="AB525" i="7"/>
  <c r="AC525" i="7" s="1"/>
  <c r="AA525" i="7"/>
  <c r="X537" i="3"/>
  <c r="L994" i="3"/>
  <c r="M994" i="3" s="1"/>
  <c r="J995" i="3"/>
  <c r="AV549" i="3"/>
  <c r="AW549" i="3"/>
  <c r="AX549" i="3" s="1"/>
  <c r="AN520" i="3"/>
  <c r="AR519" i="3"/>
  <c r="AM520" i="3"/>
  <c r="AD525" i="3"/>
  <c r="T538" i="3"/>
  <c r="V538" i="3" s="1"/>
  <c r="AA1004" i="3"/>
  <c r="Y1005" i="3"/>
  <c r="AB1003" i="3"/>
  <c r="AC1003" i="3" s="1"/>
  <c r="AI524" i="3"/>
  <c r="AJ528" i="7" l="1"/>
  <c r="AK528" i="7"/>
  <c r="AL528" i="7" s="1"/>
  <c r="AD525" i="7"/>
  <c r="Z526" i="7"/>
  <c r="Y526" i="7"/>
  <c r="L995" i="3"/>
  <c r="M995" i="3" s="1"/>
  <c r="J996" i="3"/>
  <c r="AW550" i="3"/>
  <c r="AY549" i="3"/>
  <c r="AZ549" i="3" s="1"/>
  <c r="BA549" i="3" s="1"/>
  <c r="AO520" i="3"/>
  <c r="AP520" i="3"/>
  <c r="AQ520" i="3" s="1"/>
  <c r="U538" i="3"/>
  <c r="T539" i="3" s="1"/>
  <c r="AB1004" i="3"/>
  <c r="AC1004" i="3" s="1"/>
  <c r="AG525" i="3"/>
  <c r="AH525" i="3" s="1"/>
  <c r="AF525" i="3"/>
  <c r="W538" i="3"/>
  <c r="AA1005" i="3"/>
  <c r="Y1006" i="3"/>
  <c r="AK529" i="7" l="1"/>
  <c r="AM528" i="7"/>
  <c r="AN528" i="7"/>
  <c r="AB526" i="7"/>
  <c r="AC526" i="7" s="1"/>
  <c r="AA526" i="7"/>
  <c r="L996" i="3"/>
  <c r="M996" i="3" s="1"/>
  <c r="J997" i="3"/>
  <c r="AV550" i="3"/>
  <c r="X538" i="3"/>
  <c r="S539" i="3"/>
  <c r="V539" i="3" s="1"/>
  <c r="AN521" i="3"/>
  <c r="AR520" i="3"/>
  <c r="AM521" i="3"/>
  <c r="AD526" i="3"/>
  <c r="AA1006" i="3"/>
  <c r="Y1007" i="3"/>
  <c r="AB1005" i="3"/>
  <c r="AC1005" i="3" s="1"/>
  <c r="AI525" i="3"/>
  <c r="AE526" i="3"/>
  <c r="AJ529" i="7" l="1"/>
  <c r="AD526" i="7"/>
  <c r="Z527" i="7"/>
  <c r="Y527" i="7"/>
  <c r="L997" i="3"/>
  <c r="M997" i="3" s="1"/>
  <c r="J998" i="3"/>
  <c r="AY550" i="3"/>
  <c r="AZ550" i="3" s="1"/>
  <c r="AX550" i="3"/>
  <c r="AO521" i="3"/>
  <c r="AP521" i="3"/>
  <c r="AQ521" i="3" s="1"/>
  <c r="AA1007" i="3"/>
  <c r="Y1008" i="3"/>
  <c r="AG526" i="3"/>
  <c r="AH526" i="3" s="1"/>
  <c r="AB1006" i="3"/>
  <c r="AC1006" i="3" s="1"/>
  <c r="AF526" i="3"/>
  <c r="W539" i="3"/>
  <c r="S540" i="3" s="1"/>
  <c r="U539" i="3"/>
  <c r="AM529" i="7" l="1"/>
  <c r="AL529" i="7"/>
  <c r="AN529" i="7"/>
  <c r="AB527" i="7"/>
  <c r="AC527" i="7" s="1"/>
  <c r="AA527" i="7"/>
  <c r="BA550" i="3"/>
  <c r="L998" i="3"/>
  <c r="M998" i="3" s="1"/>
  <c r="J999" i="3"/>
  <c r="AW551" i="3"/>
  <c r="AV551" i="3"/>
  <c r="X539" i="3"/>
  <c r="AN522" i="3"/>
  <c r="AR521" i="3"/>
  <c r="AM522" i="3"/>
  <c r="AD527" i="3"/>
  <c r="AI526" i="3"/>
  <c r="AE527" i="3"/>
  <c r="AF527" i="3" s="1"/>
  <c r="AA1008" i="3"/>
  <c r="Y1009" i="3"/>
  <c r="AB1007" i="3"/>
  <c r="AC1007" i="3" s="1"/>
  <c r="T540" i="3"/>
  <c r="V540" i="3" s="1"/>
  <c r="AK530" i="7" l="1"/>
  <c r="AJ530" i="7"/>
  <c r="AM530" i="7" s="1"/>
  <c r="AD527" i="7"/>
  <c r="Z528" i="7"/>
  <c r="Y528" i="7"/>
  <c r="AY551" i="3"/>
  <c r="L999" i="3"/>
  <c r="M999" i="3" s="1"/>
  <c r="J1000" i="3"/>
  <c r="AX551" i="3"/>
  <c r="AZ551" i="3"/>
  <c r="AO522" i="3"/>
  <c r="AP522" i="3"/>
  <c r="AQ522" i="3" s="1"/>
  <c r="AE528" i="3"/>
  <c r="AB1008" i="3"/>
  <c r="AC1008" i="3" s="1"/>
  <c r="U540" i="3"/>
  <c r="W540" i="3"/>
  <c r="S541" i="3" s="1"/>
  <c r="AG527" i="3"/>
  <c r="AH527" i="3" s="1"/>
  <c r="AA1009" i="3"/>
  <c r="Y1010" i="3"/>
  <c r="AL530" i="7" l="1"/>
  <c r="AN530" i="7"/>
  <c r="AB528" i="7"/>
  <c r="AC528" i="7" s="1"/>
  <c r="AA528" i="7"/>
  <c r="BA551" i="3"/>
  <c r="L1000" i="3"/>
  <c r="M1000" i="3" s="1"/>
  <c r="J1001" i="3"/>
  <c r="AV552" i="3"/>
  <c r="AW552" i="3"/>
  <c r="AX552" i="3" s="1"/>
  <c r="X540" i="3"/>
  <c r="AN523" i="3"/>
  <c r="AR522" i="3"/>
  <c r="AM523" i="3"/>
  <c r="T541" i="3"/>
  <c r="V541" i="3" s="1"/>
  <c r="AA1010" i="3"/>
  <c r="Y1011" i="3"/>
  <c r="AB1009" i="3"/>
  <c r="AC1009" i="3" s="1"/>
  <c r="AD528" i="3"/>
  <c r="AI527" i="3"/>
  <c r="AJ531" i="7" l="1"/>
  <c r="AM531" i="7" s="1"/>
  <c r="AK531" i="7"/>
  <c r="AD528" i="7"/>
  <c r="Z529" i="7"/>
  <c r="Y529" i="7"/>
  <c r="L1001" i="3"/>
  <c r="M1001" i="3" s="1"/>
  <c r="J1002" i="3"/>
  <c r="AW553" i="3"/>
  <c r="AY552" i="3"/>
  <c r="AZ552" i="3" s="1"/>
  <c r="BA552" i="3" s="1"/>
  <c r="AO523" i="3"/>
  <c r="AP523" i="3"/>
  <c r="AQ523" i="3" s="1"/>
  <c r="W541" i="3"/>
  <c r="S542" i="3" s="1"/>
  <c r="AA1011" i="3"/>
  <c r="Y1012" i="3"/>
  <c r="AB1010" i="3"/>
  <c r="AC1010" i="3" s="1"/>
  <c r="AG528" i="3"/>
  <c r="AH528" i="3" s="1"/>
  <c r="AF528" i="3"/>
  <c r="U541" i="3"/>
  <c r="AL531" i="7" l="1"/>
  <c r="AN531" i="7"/>
  <c r="AB529" i="7"/>
  <c r="AC529" i="7" s="1"/>
  <c r="AA529" i="7"/>
  <c r="L1002" i="3"/>
  <c r="M1002" i="3" s="1"/>
  <c r="J1003" i="3"/>
  <c r="AV553" i="3"/>
  <c r="X541" i="3"/>
  <c r="AN524" i="3"/>
  <c r="AR523" i="3"/>
  <c r="AM524" i="3"/>
  <c r="AI528" i="3"/>
  <c r="AE529" i="3"/>
  <c r="AD529" i="3"/>
  <c r="AA1012" i="3"/>
  <c r="Y1013" i="3"/>
  <c r="T542" i="3"/>
  <c r="V542" i="3" s="1"/>
  <c r="AB1011" i="3"/>
  <c r="AC1011" i="3" s="1"/>
  <c r="AJ532" i="7" l="1"/>
  <c r="AM532" i="7" s="1"/>
  <c r="AK532" i="7"/>
  <c r="AL532" i="7"/>
  <c r="AG529" i="3"/>
  <c r="AD529" i="7"/>
  <c r="Z530" i="7"/>
  <c r="Y530" i="7"/>
  <c r="L1003" i="3"/>
  <c r="M1003" i="3" s="1"/>
  <c r="J1004" i="3"/>
  <c r="AY553" i="3"/>
  <c r="AZ553" i="3" s="1"/>
  <c r="AX553" i="3"/>
  <c r="AO524" i="3"/>
  <c r="AP524" i="3"/>
  <c r="AQ524" i="3" s="1"/>
  <c r="U542" i="3"/>
  <c r="T543" i="3" s="1"/>
  <c r="W542" i="3"/>
  <c r="S543" i="3" s="1"/>
  <c r="AB1012" i="3"/>
  <c r="AC1012" i="3" s="1"/>
  <c r="AH529" i="3"/>
  <c r="AF529" i="3"/>
  <c r="AA1013" i="3"/>
  <c r="Y1014" i="3"/>
  <c r="AK533" i="7" l="1"/>
  <c r="AN532" i="7"/>
  <c r="AA530" i="7"/>
  <c r="Z531" i="7" s="1"/>
  <c r="AB530" i="7"/>
  <c r="AC530" i="7" s="1"/>
  <c r="BA553" i="3"/>
  <c r="L1004" i="3"/>
  <c r="M1004" i="3" s="1"/>
  <c r="J1005" i="3"/>
  <c r="AW554" i="3"/>
  <c r="AV554" i="3"/>
  <c r="X542" i="3"/>
  <c r="V543" i="3"/>
  <c r="W543" i="3" s="1"/>
  <c r="S544" i="3" s="1"/>
  <c r="AN525" i="3"/>
  <c r="AR524" i="3"/>
  <c r="AM525" i="3"/>
  <c r="AD530" i="3"/>
  <c r="AA1014" i="3"/>
  <c r="Y1015" i="3"/>
  <c r="AB1013" i="3"/>
  <c r="AC1013" i="3" s="1"/>
  <c r="AI529" i="3"/>
  <c r="AE530" i="3"/>
  <c r="U543" i="3"/>
  <c r="AJ533" i="7" l="1"/>
  <c r="AD530" i="7"/>
  <c r="Y531" i="7"/>
  <c r="AY554" i="3"/>
  <c r="L1005" i="3"/>
  <c r="M1005" i="3" s="1"/>
  <c r="J1006" i="3"/>
  <c r="AX554" i="3"/>
  <c r="AZ554" i="3"/>
  <c r="X543" i="3"/>
  <c r="AO525" i="3"/>
  <c r="AP525" i="3"/>
  <c r="AQ525" i="3" s="1"/>
  <c r="AG530" i="3"/>
  <c r="AH530" i="3" s="1"/>
  <c r="AA1015" i="3"/>
  <c r="Y1016" i="3"/>
  <c r="AB1014" i="3"/>
  <c r="AC1014" i="3" s="1"/>
  <c r="T544" i="3"/>
  <c r="V544" i="3" s="1"/>
  <c r="AF530" i="3"/>
  <c r="AM533" i="7" l="1"/>
  <c r="AL533" i="7"/>
  <c r="AN533" i="7"/>
  <c r="AB531" i="7"/>
  <c r="AC531" i="7" s="1"/>
  <c r="AA531" i="7"/>
  <c r="BA554" i="3"/>
  <c r="L1006" i="3"/>
  <c r="M1006" i="3" s="1"/>
  <c r="J1007" i="3"/>
  <c r="AV555" i="3"/>
  <c r="AW555" i="3"/>
  <c r="AX555" i="3" s="1"/>
  <c r="AN526" i="3"/>
  <c r="AR525" i="3"/>
  <c r="AM526" i="3"/>
  <c r="U544" i="3"/>
  <c r="W544" i="3"/>
  <c r="AB1015" i="3"/>
  <c r="AC1015" i="3" s="1"/>
  <c r="AA1016" i="3"/>
  <c r="Y1017" i="3"/>
  <c r="AI530" i="3"/>
  <c r="AE531" i="3"/>
  <c r="AD531" i="3"/>
  <c r="T545" i="3"/>
  <c r="AK534" i="7" l="1"/>
  <c r="AJ534" i="7"/>
  <c r="AM534" i="7" s="1"/>
  <c r="AD531" i="7"/>
  <c r="Z532" i="7"/>
  <c r="Y532" i="7"/>
  <c r="L1007" i="3"/>
  <c r="M1007" i="3" s="1"/>
  <c r="J1008" i="3"/>
  <c r="AW556" i="3"/>
  <c r="AY555" i="3"/>
  <c r="AZ555" i="3"/>
  <c r="BA555" i="3" s="1"/>
  <c r="X544" i="3"/>
  <c r="S545" i="3"/>
  <c r="AO526" i="3"/>
  <c r="AP526" i="3"/>
  <c r="AQ526" i="3" s="1"/>
  <c r="AG531" i="3"/>
  <c r="AH531" i="3" s="1"/>
  <c r="AF531" i="3"/>
  <c r="AA1017" i="3"/>
  <c r="Y1018" i="3"/>
  <c r="AB1016" i="3"/>
  <c r="AC1016" i="3" s="1"/>
  <c r="AL534" i="7" l="1"/>
  <c r="AN534" i="7"/>
  <c r="AB532" i="7"/>
  <c r="AC532" i="7" s="1"/>
  <c r="AA532" i="7"/>
  <c r="L1008" i="3"/>
  <c r="M1008" i="3" s="1"/>
  <c r="J1009" i="3"/>
  <c r="AV556" i="3"/>
  <c r="V545" i="3"/>
  <c r="W545" i="3" s="1"/>
  <c r="U545" i="3"/>
  <c r="AN527" i="3"/>
  <c r="AR526" i="3"/>
  <c r="AM527" i="3"/>
  <c r="AB1017" i="3"/>
  <c r="AC1017" i="3" s="1"/>
  <c r="AI531" i="3"/>
  <c r="AE532" i="3"/>
  <c r="AD532" i="3"/>
  <c r="AA1018" i="3"/>
  <c r="Y1019" i="3"/>
  <c r="AJ535" i="7" l="1"/>
  <c r="AM535" i="7" s="1"/>
  <c r="AK535" i="7"/>
  <c r="AD532" i="7"/>
  <c r="Z533" i="7"/>
  <c r="Y533" i="7"/>
  <c r="L1009" i="3"/>
  <c r="M1009" i="3" s="1"/>
  <c r="J1010" i="3"/>
  <c r="AY556" i="3"/>
  <c r="AX556" i="3"/>
  <c r="AZ556" i="3"/>
  <c r="T546" i="3"/>
  <c r="X545" i="3"/>
  <c r="S546" i="3"/>
  <c r="V546" i="3" s="1"/>
  <c r="AG532" i="3"/>
  <c r="AH532" i="3" s="1"/>
  <c r="AO527" i="3"/>
  <c r="AP527" i="3"/>
  <c r="AQ527" i="3" s="1"/>
  <c r="AA1019" i="3"/>
  <c r="Y1020" i="3"/>
  <c r="AB1018" i="3"/>
  <c r="AC1018" i="3" s="1"/>
  <c r="AF532" i="3"/>
  <c r="AL535" i="7" l="1"/>
  <c r="AK536" i="7" s="1"/>
  <c r="AN535" i="7"/>
  <c r="AA533" i="7"/>
  <c r="Z534" i="7" s="1"/>
  <c r="AB533" i="7"/>
  <c r="AC533" i="7" s="1"/>
  <c r="BA556" i="3"/>
  <c r="L1010" i="3"/>
  <c r="M1010" i="3" s="1"/>
  <c r="J1011" i="3"/>
  <c r="AW557" i="3"/>
  <c r="AV557" i="3"/>
  <c r="AY557" i="3" s="1"/>
  <c r="U546" i="3"/>
  <c r="T547" i="3" s="1"/>
  <c r="W546" i="3"/>
  <c r="S547" i="3" s="1"/>
  <c r="AN528" i="3"/>
  <c r="AR527" i="3"/>
  <c r="AM528" i="3"/>
  <c r="AA1020" i="3"/>
  <c r="Y1021" i="3"/>
  <c r="AB1019" i="3"/>
  <c r="AC1019" i="3" s="1"/>
  <c r="AI532" i="3"/>
  <c r="AE533" i="3"/>
  <c r="AD533" i="3"/>
  <c r="AJ536" i="7" l="1"/>
  <c r="AM536" i="7" s="1"/>
  <c r="AD533" i="7"/>
  <c r="Y534" i="7"/>
  <c r="L1011" i="3"/>
  <c r="M1011" i="3" s="1"/>
  <c r="J1012" i="3"/>
  <c r="AX557" i="3"/>
  <c r="BA557" i="3" s="1"/>
  <c r="AZ557" i="3"/>
  <c r="V547" i="3"/>
  <c r="X546" i="3"/>
  <c r="U547" i="3"/>
  <c r="T548" i="3" s="1"/>
  <c r="AO528" i="3"/>
  <c r="AP528" i="3"/>
  <c r="AQ528" i="3" s="1"/>
  <c r="AG533" i="3"/>
  <c r="AH533" i="3" s="1"/>
  <c r="AF533" i="3"/>
  <c r="AB1020" i="3"/>
  <c r="AC1020" i="3" s="1"/>
  <c r="W547" i="3"/>
  <c r="S548" i="3" s="1"/>
  <c r="AA1021" i="3"/>
  <c r="Y1022" i="3"/>
  <c r="AL536" i="7" l="1"/>
  <c r="AN536" i="7"/>
  <c r="AB534" i="7"/>
  <c r="AC534" i="7" s="1"/>
  <c r="AA534" i="7"/>
  <c r="L1012" i="3"/>
  <c r="M1012" i="3" s="1"/>
  <c r="J1013" i="3"/>
  <c r="AV558" i="3"/>
  <c r="AW558" i="3"/>
  <c r="AX558" i="3"/>
  <c r="X547" i="3"/>
  <c r="V548" i="3"/>
  <c r="AN529" i="3"/>
  <c r="AR528" i="3"/>
  <c r="AM529" i="3"/>
  <c r="AI533" i="3"/>
  <c r="AE534" i="3"/>
  <c r="AD534" i="3"/>
  <c r="AA1022" i="3"/>
  <c r="Y1023" i="3"/>
  <c r="AB1021" i="3"/>
  <c r="AC1021" i="3" s="1"/>
  <c r="AJ537" i="7" l="1"/>
  <c r="AK537" i="7"/>
  <c r="AL537" i="7" s="1"/>
  <c r="AD534" i="7"/>
  <c r="Z535" i="7"/>
  <c r="Y535" i="7"/>
  <c r="L1013" i="3"/>
  <c r="M1013" i="3" s="1"/>
  <c r="J1014" i="3"/>
  <c r="AY558" i="3"/>
  <c r="AW559" i="3"/>
  <c r="AZ558" i="3"/>
  <c r="BA558" i="3" s="1"/>
  <c r="AO529" i="3"/>
  <c r="AP529" i="3"/>
  <c r="AQ529" i="3" s="1"/>
  <c r="AF534" i="3"/>
  <c r="AE535" i="3" s="1"/>
  <c r="AA1023" i="3"/>
  <c r="Y1024" i="3"/>
  <c r="AB1022" i="3"/>
  <c r="AC1022" i="3" s="1"/>
  <c r="W548" i="3"/>
  <c r="S549" i="3" s="1"/>
  <c r="U548" i="3"/>
  <c r="X548" i="3" s="1"/>
  <c r="AG534" i="3"/>
  <c r="AH534" i="3" s="1"/>
  <c r="AK538" i="7" l="1"/>
  <c r="AM537" i="7"/>
  <c r="AN537" i="7"/>
  <c r="AB535" i="7"/>
  <c r="AC535" i="7" s="1"/>
  <c r="AA535" i="7"/>
  <c r="L1014" i="3"/>
  <c r="M1014" i="3" s="1"/>
  <c r="J1015" i="3"/>
  <c r="AV559" i="3"/>
  <c r="AN530" i="3"/>
  <c r="AR529" i="3"/>
  <c r="AM530" i="3"/>
  <c r="AD535" i="3"/>
  <c r="AI534" i="3"/>
  <c r="AB1023" i="3"/>
  <c r="AC1023" i="3" s="1"/>
  <c r="AA1024" i="3"/>
  <c r="Y1025" i="3"/>
  <c r="T549" i="3"/>
  <c r="V549" i="3" s="1"/>
  <c r="AJ538" i="7" l="1"/>
  <c r="AD535" i="7"/>
  <c r="Z536" i="7"/>
  <c r="Y536" i="7"/>
  <c r="L1015" i="3"/>
  <c r="M1015" i="3" s="1"/>
  <c r="J1016" i="3"/>
  <c r="AY559" i="3"/>
  <c r="AX559" i="3"/>
  <c r="BA559" i="3" s="1"/>
  <c r="AZ559" i="3"/>
  <c r="AO530" i="3"/>
  <c r="AP530" i="3"/>
  <c r="AQ530" i="3" s="1"/>
  <c r="U549" i="3"/>
  <c r="AB1024" i="3"/>
  <c r="AC1024" i="3" s="1"/>
  <c r="W549" i="3"/>
  <c r="S550" i="3" s="1"/>
  <c r="AG535" i="3"/>
  <c r="AH535" i="3" s="1"/>
  <c r="AF535" i="3"/>
  <c r="AA1025" i="3"/>
  <c r="Y1026" i="3"/>
  <c r="AM538" i="7" l="1"/>
  <c r="AL538" i="7"/>
  <c r="AN538" i="7"/>
  <c r="AB536" i="7"/>
  <c r="AC536" i="7" s="1"/>
  <c r="AA536" i="7"/>
  <c r="L1016" i="3"/>
  <c r="M1016" i="3" s="1"/>
  <c r="J1017" i="3"/>
  <c r="AW560" i="3"/>
  <c r="AV560" i="3"/>
  <c r="X549" i="3"/>
  <c r="AN531" i="3"/>
  <c r="AR530" i="3"/>
  <c r="AM531" i="3"/>
  <c r="AD536" i="3"/>
  <c r="T550" i="3"/>
  <c r="V550" i="3" s="1"/>
  <c r="AA1026" i="3"/>
  <c r="Y1027" i="3"/>
  <c r="AB1025" i="3"/>
  <c r="AC1025" i="3" s="1"/>
  <c r="AI535" i="3"/>
  <c r="AE536" i="3"/>
  <c r="AK539" i="7" l="1"/>
  <c r="AJ539" i="7"/>
  <c r="AM539" i="7" s="1"/>
  <c r="AF536" i="3"/>
  <c r="AD536" i="7"/>
  <c r="Z537" i="7"/>
  <c r="Y537" i="7"/>
  <c r="AY560" i="3"/>
  <c r="L1017" i="3"/>
  <c r="M1017" i="3" s="1"/>
  <c r="J1018" i="3"/>
  <c r="AX560" i="3"/>
  <c r="AZ560" i="3"/>
  <c r="AO531" i="3"/>
  <c r="AP531" i="3"/>
  <c r="AQ531" i="3" s="1"/>
  <c r="AE537" i="3"/>
  <c r="AG536" i="3"/>
  <c r="AH536" i="3" s="1"/>
  <c r="AA1027" i="3"/>
  <c r="Y1028" i="3"/>
  <c r="W550" i="3"/>
  <c r="S551" i="3" s="1"/>
  <c r="V551" i="3" s="1"/>
  <c r="AB1026" i="3"/>
  <c r="AC1026" i="3" s="1"/>
  <c r="U550" i="3"/>
  <c r="AL539" i="7" l="1"/>
  <c r="AK540" i="7" s="1"/>
  <c r="AN539" i="7"/>
  <c r="AB537" i="7"/>
  <c r="AC537" i="7" s="1"/>
  <c r="AA537" i="7"/>
  <c r="BA560" i="3"/>
  <c r="L1018" i="3"/>
  <c r="M1018" i="3" s="1"/>
  <c r="J1019" i="3"/>
  <c r="AV561" i="3"/>
  <c r="AW561" i="3"/>
  <c r="X550" i="3"/>
  <c r="AN532" i="3"/>
  <c r="AR531" i="3"/>
  <c r="AM532" i="3"/>
  <c r="AD537" i="3"/>
  <c r="AI536" i="3"/>
  <c r="AB1027" i="3"/>
  <c r="AC1027" i="3" s="1"/>
  <c r="T551" i="3"/>
  <c r="AA1028" i="3"/>
  <c r="Y1029" i="3"/>
  <c r="AJ540" i="7" l="1"/>
  <c r="AM540" i="7" s="1"/>
  <c r="AL540" i="7"/>
  <c r="AD537" i="7"/>
  <c r="Z538" i="7"/>
  <c r="Y538" i="7"/>
  <c r="AX561" i="3"/>
  <c r="L1019" i="3"/>
  <c r="M1019" i="3" s="1"/>
  <c r="J1020" i="3"/>
  <c r="AW562" i="3"/>
  <c r="AY561" i="3"/>
  <c r="AZ561" i="3"/>
  <c r="AO532" i="3"/>
  <c r="AP532" i="3"/>
  <c r="AQ532" i="3" s="1"/>
  <c r="AG537" i="3"/>
  <c r="AH537" i="3" s="1"/>
  <c r="AF537" i="3"/>
  <c r="AB1028" i="3"/>
  <c r="AC1028" i="3" s="1"/>
  <c r="W551" i="3"/>
  <c r="S552" i="3" s="1"/>
  <c r="V552" i="3" s="1"/>
  <c r="U551" i="3"/>
  <c r="AA1029" i="3"/>
  <c r="Y1030" i="3"/>
  <c r="AK541" i="7" l="1"/>
  <c r="AN540" i="7"/>
  <c r="AA538" i="7"/>
  <c r="Z539" i="7" s="1"/>
  <c r="AB538" i="7"/>
  <c r="AC538" i="7" s="1"/>
  <c r="X551" i="3"/>
  <c r="BA561" i="3"/>
  <c r="L1020" i="3"/>
  <c r="M1020" i="3" s="1"/>
  <c r="J1021" i="3"/>
  <c r="AV562" i="3"/>
  <c r="AN533" i="3"/>
  <c r="AR532" i="3"/>
  <c r="AM533" i="3"/>
  <c r="T552" i="3"/>
  <c r="AA1030" i="3"/>
  <c r="Y1031" i="3"/>
  <c r="AD538" i="3"/>
  <c r="AI537" i="3"/>
  <c r="AE538" i="3"/>
  <c r="AB1029" i="3"/>
  <c r="AC1029" i="3" s="1"/>
  <c r="AJ541" i="7" l="1"/>
  <c r="AD538" i="7"/>
  <c r="Y539" i="7"/>
  <c r="L1021" i="3"/>
  <c r="M1021" i="3" s="1"/>
  <c r="J1022" i="3"/>
  <c r="AY562" i="3"/>
  <c r="AX562" i="3"/>
  <c r="AZ562" i="3"/>
  <c r="W552" i="3"/>
  <c r="S553" i="3" s="1"/>
  <c r="V553" i="3" s="1"/>
  <c r="AO533" i="3"/>
  <c r="AP533" i="3"/>
  <c r="AQ533" i="3" s="1"/>
  <c r="AG538" i="3"/>
  <c r="AH538" i="3" s="1"/>
  <c r="AB1030" i="3"/>
  <c r="AC1030" i="3" s="1"/>
  <c r="U552" i="3"/>
  <c r="AF538" i="3"/>
  <c r="AA1031" i="3"/>
  <c r="Y1032" i="3"/>
  <c r="AM541" i="7" l="1"/>
  <c r="AL541" i="7"/>
  <c r="AN541" i="7"/>
  <c r="AB539" i="7"/>
  <c r="AC539" i="7" s="1"/>
  <c r="AA539" i="7"/>
  <c r="BA562" i="3"/>
  <c r="L1022" i="3"/>
  <c r="M1022" i="3" s="1"/>
  <c r="J1023" i="3"/>
  <c r="X552" i="3"/>
  <c r="AW563" i="3"/>
  <c r="AV563" i="3"/>
  <c r="AY563" i="3" s="1"/>
  <c r="AN534" i="3"/>
  <c r="AR533" i="3"/>
  <c r="AM534" i="3"/>
  <c r="AD539" i="3"/>
  <c r="T553" i="3"/>
  <c r="W553" i="3" s="1"/>
  <c r="S554" i="3" s="1"/>
  <c r="V554" i="3" s="1"/>
  <c r="AA1032" i="3"/>
  <c r="Y1033" i="3"/>
  <c r="AB1031" i="3"/>
  <c r="AC1031" i="3" s="1"/>
  <c r="AI538" i="3"/>
  <c r="AE539" i="3"/>
  <c r="AK542" i="7" l="1"/>
  <c r="AJ542" i="7"/>
  <c r="AM542" i="7" s="1"/>
  <c r="AD539" i="7"/>
  <c r="Z540" i="7"/>
  <c r="Y540" i="7"/>
  <c r="L1023" i="3"/>
  <c r="M1023" i="3" s="1"/>
  <c r="J1024" i="3"/>
  <c r="AX563" i="3"/>
  <c r="AZ563" i="3"/>
  <c r="AF539" i="3"/>
  <c r="AE540" i="3" s="1"/>
  <c r="AO534" i="3"/>
  <c r="AP534" i="3"/>
  <c r="AQ534" i="3" s="1"/>
  <c r="AB1032" i="3"/>
  <c r="AC1032" i="3" s="1"/>
  <c r="U553" i="3"/>
  <c r="X553" i="3" s="1"/>
  <c r="AG539" i="3"/>
  <c r="AH539" i="3" s="1"/>
  <c r="AA1033" i="3"/>
  <c r="Y1034" i="3"/>
  <c r="AL542" i="7" l="1"/>
  <c r="AN542" i="7"/>
  <c r="AA540" i="7"/>
  <c r="Z541" i="7" s="1"/>
  <c r="AB540" i="7"/>
  <c r="AC540" i="7" s="1"/>
  <c r="BA563" i="3"/>
  <c r="L1024" i="3"/>
  <c r="M1024" i="3" s="1"/>
  <c r="J1025" i="3"/>
  <c r="AV564" i="3"/>
  <c r="AY564" i="3" s="1"/>
  <c r="AW564" i="3"/>
  <c r="AN535" i="3"/>
  <c r="AR534" i="3"/>
  <c r="AM535" i="3"/>
  <c r="AA1034" i="3"/>
  <c r="Y1035" i="3"/>
  <c r="AD540" i="3"/>
  <c r="AB1033" i="3"/>
  <c r="AC1033" i="3" s="1"/>
  <c r="T554" i="3"/>
  <c r="W554" i="3" s="1"/>
  <c r="S555" i="3" s="1"/>
  <c r="V555" i="3" s="1"/>
  <c r="AI539" i="3"/>
  <c r="AJ543" i="7" l="1"/>
  <c r="AM543" i="7" s="1"/>
  <c r="AK543" i="7"/>
  <c r="AL543" i="7" s="1"/>
  <c r="AK544" i="7" s="1"/>
  <c r="AD540" i="7"/>
  <c r="Y541" i="7"/>
  <c r="AX564" i="3"/>
  <c r="L1025" i="3"/>
  <c r="M1025" i="3" s="1"/>
  <c r="J1026" i="3"/>
  <c r="AW565" i="3"/>
  <c r="AZ564" i="3"/>
  <c r="AO535" i="3"/>
  <c r="AP535" i="3"/>
  <c r="AQ535" i="3" s="1"/>
  <c r="AG540" i="3"/>
  <c r="AH540" i="3" s="1"/>
  <c r="AF540" i="3"/>
  <c r="AA1035" i="3"/>
  <c r="Y1036" i="3"/>
  <c r="AB1034" i="3"/>
  <c r="AC1034" i="3" s="1"/>
  <c r="U554" i="3"/>
  <c r="X554" i="3" s="1"/>
  <c r="AN543" i="7" l="1"/>
  <c r="AB541" i="7"/>
  <c r="AC541" i="7" s="1"/>
  <c r="AA541" i="7"/>
  <c r="BA564" i="3"/>
  <c r="L1026" i="3"/>
  <c r="M1026" i="3" s="1"/>
  <c r="J1027" i="3"/>
  <c r="AV565" i="3"/>
  <c r="AN536" i="3"/>
  <c r="AR535" i="3"/>
  <c r="AM536" i="3"/>
  <c r="AD541" i="3"/>
  <c r="AA1036" i="3"/>
  <c r="Y1037" i="3"/>
  <c r="AB1035" i="3"/>
  <c r="AC1035" i="3" s="1"/>
  <c r="T555" i="3"/>
  <c r="W555" i="3" s="1"/>
  <c r="S556" i="3" s="1"/>
  <c r="AI540" i="3"/>
  <c r="AE541" i="3"/>
  <c r="AJ544" i="7" l="1"/>
  <c r="AD541" i="7"/>
  <c r="Z542" i="7"/>
  <c r="Y542" i="7"/>
  <c r="L1027" i="3"/>
  <c r="M1027" i="3" s="1"/>
  <c r="J1028" i="3"/>
  <c r="AY565" i="3"/>
  <c r="AX565" i="3"/>
  <c r="AZ565" i="3"/>
  <c r="AF541" i="3"/>
  <c r="AE542" i="3" s="1"/>
  <c r="AO536" i="3"/>
  <c r="AP536" i="3"/>
  <c r="AQ536" i="3" s="1"/>
  <c r="U555" i="3"/>
  <c r="AA1037" i="3"/>
  <c r="Y1038" i="3"/>
  <c r="AB1036" i="3"/>
  <c r="AC1036" i="3" s="1"/>
  <c r="AG541" i="3"/>
  <c r="AH541" i="3" s="1"/>
  <c r="AM544" i="7" l="1"/>
  <c r="AL544" i="7"/>
  <c r="AN544" i="7"/>
  <c r="AB542" i="7"/>
  <c r="AC542" i="7" s="1"/>
  <c r="AA542" i="7"/>
  <c r="BA565" i="3"/>
  <c r="L1028" i="3"/>
  <c r="M1028" i="3" s="1"/>
  <c r="J1029" i="3"/>
  <c r="AW566" i="3"/>
  <c r="AV566" i="3"/>
  <c r="AY566" i="3" s="1"/>
  <c r="T556" i="3"/>
  <c r="V556" i="3" s="1"/>
  <c r="X555" i="3"/>
  <c r="AN537" i="3"/>
  <c r="AR536" i="3"/>
  <c r="AM537" i="3"/>
  <c r="AD542" i="3"/>
  <c r="AI541" i="3"/>
  <c r="AA1038" i="3"/>
  <c r="Y1039" i="3"/>
  <c r="AB1037" i="3"/>
  <c r="AC1037" i="3" s="1"/>
  <c r="AK545" i="7" l="1"/>
  <c r="AJ545" i="7"/>
  <c r="AM545" i="7" s="1"/>
  <c r="AD542" i="7"/>
  <c r="Z543" i="7"/>
  <c r="Y543" i="7"/>
  <c r="W556" i="3"/>
  <c r="S557" i="3" s="1"/>
  <c r="U556" i="3"/>
  <c r="T557" i="3" s="1"/>
  <c r="V557" i="3" s="1"/>
  <c r="L1029" i="3"/>
  <c r="M1029" i="3" s="1"/>
  <c r="J1030" i="3"/>
  <c r="AX566" i="3"/>
  <c r="AZ566" i="3"/>
  <c r="X556" i="3"/>
  <c r="AO537" i="3"/>
  <c r="AP537" i="3"/>
  <c r="AQ537" i="3" s="1"/>
  <c r="AA1039" i="3"/>
  <c r="Y1040" i="3"/>
  <c r="AB1038" i="3"/>
  <c r="AC1038" i="3" s="1"/>
  <c r="AG542" i="3"/>
  <c r="AH542" i="3" s="1"/>
  <c r="AF542" i="3"/>
  <c r="AL545" i="7" l="1"/>
  <c r="AN545" i="7"/>
  <c r="AA543" i="7"/>
  <c r="Z544" i="7" s="1"/>
  <c r="AB543" i="7"/>
  <c r="AC543" i="7" s="1"/>
  <c r="AD543" i="7" s="1"/>
  <c r="BA566" i="3"/>
  <c r="L1030" i="3"/>
  <c r="M1030" i="3" s="1"/>
  <c r="J1031" i="3"/>
  <c r="AV567" i="3"/>
  <c r="AW567" i="3"/>
  <c r="AX567" i="3"/>
  <c r="AN538" i="3"/>
  <c r="AR537" i="3"/>
  <c r="AM538" i="3"/>
  <c r="AD543" i="3"/>
  <c r="AG543" i="3" s="1"/>
  <c r="AB1039" i="3"/>
  <c r="AC1039" i="3" s="1"/>
  <c r="W557" i="3"/>
  <c r="S558" i="3" s="1"/>
  <c r="AI542" i="3"/>
  <c r="AE543" i="3"/>
  <c r="AA1040" i="3"/>
  <c r="Y1041" i="3"/>
  <c r="U557" i="3"/>
  <c r="AJ546" i="7" l="1"/>
  <c r="AM546" i="7" s="1"/>
  <c r="AK546" i="7"/>
  <c r="AL546" i="7" s="1"/>
  <c r="Y544" i="7"/>
  <c r="AA544" i="7" s="1"/>
  <c r="Z545" i="7" s="1"/>
  <c r="AY567" i="3"/>
  <c r="L1031" i="3"/>
  <c r="M1031" i="3" s="1"/>
  <c r="J1032" i="3"/>
  <c r="AW568" i="3"/>
  <c r="AZ567" i="3"/>
  <c r="BA567" i="3" s="1"/>
  <c r="X557" i="3"/>
  <c r="AO538" i="3"/>
  <c r="AP538" i="3"/>
  <c r="AQ538" i="3" s="1"/>
  <c r="T558" i="3"/>
  <c r="V558" i="3" s="1"/>
  <c r="AA1041" i="3"/>
  <c r="Y1042" i="3"/>
  <c r="AB1040" i="3"/>
  <c r="AC1040" i="3" s="1"/>
  <c r="AH543" i="3"/>
  <c r="AF543" i="3"/>
  <c r="AK547" i="7" l="1"/>
  <c r="AN546" i="7"/>
  <c r="AB544" i="7"/>
  <c r="AC544" i="7" s="1"/>
  <c r="AD544" i="7" s="1"/>
  <c r="L1032" i="3"/>
  <c r="M1032" i="3" s="1"/>
  <c r="J1033" i="3"/>
  <c r="AV568" i="3"/>
  <c r="AN539" i="3"/>
  <c r="AR538" i="3"/>
  <c r="AM539" i="3"/>
  <c r="AB1041" i="3"/>
  <c r="AC1041" i="3" s="1"/>
  <c r="U558" i="3"/>
  <c r="X558" i="3" s="1"/>
  <c r="AI543" i="3"/>
  <c r="AE544" i="3"/>
  <c r="AD544" i="3"/>
  <c r="AG544" i="3" s="1"/>
  <c r="W558" i="3"/>
  <c r="S559" i="3" s="1"/>
  <c r="AA1042" i="3"/>
  <c r="Y1043" i="3"/>
  <c r="AJ547" i="7" l="1"/>
  <c r="Y545" i="7"/>
  <c r="L1033" i="3"/>
  <c r="M1033" i="3" s="1"/>
  <c r="J1034" i="3"/>
  <c r="AY568" i="3"/>
  <c r="AX568" i="3"/>
  <c r="AZ568" i="3"/>
  <c r="AO539" i="3"/>
  <c r="AP539" i="3"/>
  <c r="AQ539" i="3" s="1"/>
  <c r="AF544" i="3"/>
  <c r="AE545" i="3" s="1"/>
  <c r="T559" i="3"/>
  <c r="V559" i="3" s="1"/>
  <c r="AB1042" i="3"/>
  <c r="AC1042" i="3" s="1"/>
  <c r="AA1043" i="3"/>
  <c r="Y1044" i="3"/>
  <c r="AH544" i="3"/>
  <c r="AM547" i="7" l="1"/>
  <c r="AL547" i="7"/>
  <c r="AN547" i="7"/>
  <c r="AB545" i="7"/>
  <c r="AC545" i="7" s="1"/>
  <c r="AA545" i="7"/>
  <c r="BA568" i="3"/>
  <c r="L1034" i="3"/>
  <c r="M1034" i="3" s="1"/>
  <c r="J1035" i="3"/>
  <c r="AV569" i="3"/>
  <c r="AW569" i="3"/>
  <c r="AN540" i="3"/>
  <c r="AR539" i="3"/>
  <c r="AM540" i="3"/>
  <c r="AA1044" i="3"/>
  <c r="Y1045" i="3"/>
  <c r="U559" i="3"/>
  <c r="AD545" i="3"/>
  <c r="AB1043" i="3"/>
  <c r="AC1043" i="3" s="1"/>
  <c r="AI544" i="3"/>
  <c r="W559" i="3"/>
  <c r="S560" i="3" s="1"/>
  <c r="AK548" i="7" l="1"/>
  <c r="AJ548" i="7"/>
  <c r="AM548" i="7" s="1"/>
  <c r="AD545" i="7"/>
  <c r="Z546" i="7"/>
  <c r="Y546" i="7"/>
  <c r="AB546" i="7" s="1"/>
  <c r="AY569" i="3"/>
  <c r="X559" i="3"/>
  <c r="L1035" i="3"/>
  <c r="M1035" i="3" s="1"/>
  <c r="J1036" i="3"/>
  <c r="AX569" i="3"/>
  <c r="AZ569" i="3"/>
  <c r="AO540" i="3"/>
  <c r="AP540" i="3"/>
  <c r="AQ540" i="3" s="1"/>
  <c r="AG545" i="3"/>
  <c r="AH545" i="3" s="1"/>
  <c r="AF545" i="3"/>
  <c r="T560" i="3"/>
  <c r="V560" i="3" s="1"/>
  <c r="AA1045" i="3"/>
  <c r="Y1046" i="3"/>
  <c r="AB1044" i="3"/>
  <c r="AC1044" i="3" s="1"/>
  <c r="AL548" i="7" l="1"/>
  <c r="AN548" i="7"/>
  <c r="AC546" i="7"/>
  <c r="AA546" i="7"/>
  <c r="BA569" i="3"/>
  <c r="L1036" i="3"/>
  <c r="M1036" i="3" s="1"/>
  <c r="J1037" i="3"/>
  <c r="AV570" i="3"/>
  <c r="AW570" i="3"/>
  <c r="AX570" i="3"/>
  <c r="AN541" i="3"/>
  <c r="AR540" i="3"/>
  <c r="AM541" i="3"/>
  <c r="W560" i="3"/>
  <c r="S561" i="3" s="1"/>
  <c r="AD546" i="3"/>
  <c r="AG546" i="3" s="1"/>
  <c r="AI545" i="3"/>
  <c r="AE546" i="3"/>
  <c r="AA1046" i="3"/>
  <c r="Y1047" i="3"/>
  <c r="AB1045" i="3"/>
  <c r="AC1045" i="3" s="1"/>
  <c r="U560" i="3"/>
  <c r="AJ549" i="7" l="1"/>
  <c r="AM549" i="7" s="1"/>
  <c r="AK549" i="7"/>
  <c r="AD546" i="7"/>
  <c r="Z547" i="7"/>
  <c r="Y547" i="7"/>
  <c r="L1037" i="3"/>
  <c r="M1037" i="3" s="1"/>
  <c r="J1038" i="3"/>
  <c r="AW571" i="3"/>
  <c r="AY570" i="3"/>
  <c r="AZ570" i="3" s="1"/>
  <c r="BA570" i="3" s="1"/>
  <c r="X560" i="3"/>
  <c r="AO541" i="3"/>
  <c r="AP541" i="3"/>
  <c r="AQ541" i="3" s="1"/>
  <c r="AF546" i="3"/>
  <c r="AE547" i="3" s="1"/>
  <c r="AB1046" i="3"/>
  <c r="AC1046" i="3" s="1"/>
  <c r="T561" i="3"/>
  <c r="V561" i="3" s="1"/>
  <c r="AH546" i="3"/>
  <c r="AA1047" i="3"/>
  <c r="Y1048" i="3"/>
  <c r="AL549" i="7" l="1"/>
  <c r="AN549" i="7"/>
  <c r="AB547" i="7"/>
  <c r="AC547" i="7" s="1"/>
  <c r="AA547" i="7"/>
  <c r="L1038" i="3"/>
  <c r="M1038" i="3" s="1"/>
  <c r="J1039" i="3"/>
  <c r="AV571" i="3"/>
  <c r="AN542" i="3"/>
  <c r="AR541" i="3"/>
  <c r="AM542" i="3"/>
  <c r="W561" i="3"/>
  <c r="S562" i="3" s="1"/>
  <c r="AD547" i="3"/>
  <c r="U561" i="3"/>
  <c r="AA1048" i="3"/>
  <c r="Y1049" i="3"/>
  <c r="AB1047" i="3"/>
  <c r="AC1047" i="3" s="1"/>
  <c r="AI546" i="3"/>
  <c r="AJ550" i="7" l="1"/>
  <c r="AM550" i="7" s="1"/>
  <c r="AK550" i="7"/>
  <c r="AL550" i="7"/>
  <c r="AD547" i="7"/>
  <c r="Z548" i="7"/>
  <c r="Y548" i="7"/>
  <c r="X561" i="3"/>
  <c r="L1039" i="3"/>
  <c r="M1039" i="3" s="1"/>
  <c r="J1040" i="3"/>
  <c r="AY571" i="3"/>
  <c r="AX571" i="3"/>
  <c r="BA571" i="3" s="1"/>
  <c r="AZ571" i="3"/>
  <c r="AO542" i="3"/>
  <c r="AP542" i="3"/>
  <c r="AQ542" i="3"/>
  <c r="AA1049" i="3"/>
  <c r="Y1050" i="3"/>
  <c r="T562" i="3"/>
  <c r="V562" i="3" s="1"/>
  <c r="AB1048" i="3"/>
  <c r="AC1048" i="3" s="1"/>
  <c r="AG547" i="3"/>
  <c r="AH547" i="3" s="1"/>
  <c r="AF547" i="3"/>
  <c r="AK551" i="7" l="1"/>
  <c r="AN550" i="7"/>
  <c r="AA548" i="7"/>
  <c r="Z549" i="7" s="1"/>
  <c r="AB548" i="7"/>
  <c r="AC548" i="7" s="1"/>
  <c r="AD548" i="7" s="1"/>
  <c r="L1040" i="3"/>
  <c r="M1040" i="3" s="1"/>
  <c r="J1041" i="3"/>
  <c r="AV572" i="3"/>
  <c r="AW572" i="3"/>
  <c r="AN543" i="3"/>
  <c r="AR542" i="3"/>
  <c r="AM543" i="3"/>
  <c r="W562" i="3"/>
  <c r="S563" i="3" s="1"/>
  <c r="AD548" i="3"/>
  <c r="AG548" i="3" s="1"/>
  <c r="U562" i="3"/>
  <c r="AI547" i="3"/>
  <c r="AE548" i="3"/>
  <c r="AA1050" i="3"/>
  <c r="Y1051" i="3"/>
  <c r="AB1049" i="3"/>
  <c r="AC1049" i="3" s="1"/>
  <c r="AJ551" i="7" l="1"/>
  <c r="Y549" i="7"/>
  <c r="AY572" i="3"/>
  <c r="L1041" i="3"/>
  <c r="M1041" i="3" s="1"/>
  <c r="J1042" i="3"/>
  <c r="X562" i="3"/>
  <c r="AX572" i="3"/>
  <c r="AZ572" i="3"/>
  <c r="AO543" i="3"/>
  <c r="AP543" i="3"/>
  <c r="AQ543" i="3" s="1"/>
  <c r="AF548" i="3"/>
  <c r="AE549" i="3"/>
  <c r="AA1051" i="3"/>
  <c r="Y1052" i="3"/>
  <c r="AB1050" i="3"/>
  <c r="AC1050" i="3" s="1"/>
  <c r="T563" i="3"/>
  <c r="V563" i="3" s="1"/>
  <c r="AH548" i="3"/>
  <c r="AI548" i="3" s="1"/>
  <c r="AM551" i="7" l="1"/>
  <c r="AL551" i="7"/>
  <c r="AN551" i="7"/>
  <c r="AB549" i="7"/>
  <c r="AC549" i="7" s="1"/>
  <c r="AA549" i="7"/>
  <c r="BA572" i="3"/>
  <c r="L1042" i="3"/>
  <c r="M1042" i="3" s="1"/>
  <c r="J1043" i="3"/>
  <c r="AV573" i="3"/>
  <c r="AW573" i="3"/>
  <c r="AX573" i="3" s="1"/>
  <c r="AN544" i="3"/>
  <c r="AR543" i="3"/>
  <c r="AM544" i="3"/>
  <c r="U563" i="3"/>
  <c r="AA1052" i="3"/>
  <c r="Y1053" i="3"/>
  <c r="AB1051" i="3"/>
  <c r="AC1051" i="3" s="1"/>
  <c r="AD549" i="3"/>
  <c r="W563" i="3"/>
  <c r="S564" i="3" s="1"/>
  <c r="AK552" i="7" l="1"/>
  <c r="AJ552" i="7"/>
  <c r="AM552" i="7" s="1"/>
  <c r="AD549" i="7"/>
  <c r="Z550" i="7"/>
  <c r="Y550" i="7"/>
  <c r="AB550" i="7" s="1"/>
  <c r="L1043" i="3"/>
  <c r="M1043" i="3" s="1"/>
  <c r="J1044" i="3"/>
  <c r="AW574" i="3"/>
  <c r="AY573" i="3"/>
  <c r="AZ573" i="3"/>
  <c r="BA573" i="3" s="1"/>
  <c r="T564" i="3"/>
  <c r="V564" i="3" s="1"/>
  <c r="X563" i="3"/>
  <c r="AO544" i="3"/>
  <c r="AP544" i="3"/>
  <c r="AQ544" i="3" s="1"/>
  <c r="AB1052" i="3"/>
  <c r="AC1052" i="3" s="1"/>
  <c r="AG549" i="3"/>
  <c r="AH549" i="3" s="1"/>
  <c r="AF549" i="3"/>
  <c r="AA1053" i="3"/>
  <c r="Y1054" i="3"/>
  <c r="AL552" i="7" l="1"/>
  <c r="AN552" i="7"/>
  <c r="AC550" i="7"/>
  <c r="AA550" i="7"/>
  <c r="L1044" i="3"/>
  <c r="M1044" i="3" s="1"/>
  <c r="J1045" i="3"/>
  <c r="AV574" i="3"/>
  <c r="AN545" i="3"/>
  <c r="AR544" i="3"/>
  <c r="AM545" i="3"/>
  <c r="AD550" i="3"/>
  <c r="AI549" i="3"/>
  <c r="AE550" i="3"/>
  <c r="W564" i="3"/>
  <c r="S565" i="3" s="1"/>
  <c r="U564" i="3"/>
  <c r="AA1054" i="3"/>
  <c r="Y1055" i="3"/>
  <c r="AB1053" i="3"/>
  <c r="AC1053" i="3" s="1"/>
  <c r="AJ553" i="7" l="1"/>
  <c r="AK553" i="7"/>
  <c r="AL553" i="7" s="1"/>
  <c r="AD550" i="7"/>
  <c r="Z551" i="7"/>
  <c r="AA551" i="7" s="1"/>
  <c r="Z552" i="7" s="1"/>
  <c r="Y551" i="7"/>
  <c r="L1045" i="3"/>
  <c r="M1045" i="3" s="1"/>
  <c r="J1046" i="3"/>
  <c r="AY574" i="3"/>
  <c r="AX574" i="3"/>
  <c r="AZ574" i="3"/>
  <c r="X564" i="3"/>
  <c r="AF550" i="3"/>
  <c r="AE551" i="3" s="1"/>
  <c r="AO545" i="3"/>
  <c r="AP545" i="3"/>
  <c r="AQ545" i="3" s="1"/>
  <c r="AB1054" i="3"/>
  <c r="AC1054" i="3" s="1"/>
  <c r="AG550" i="3"/>
  <c r="AH550" i="3" s="1"/>
  <c r="AA1055" i="3"/>
  <c r="Y1056" i="3"/>
  <c r="T565" i="3"/>
  <c r="V565" i="3" s="1"/>
  <c r="AK554" i="7" l="1"/>
  <c r="AM553" i="7"/>
  <c r="AN553" i="7"/>
  <c r="AB551" i="7"/>
  <c r="AC551" i="7" s="1"/>
  <c r="AD551" i="7" s="1"/>
  <c r="BA574" i="3"/>
  <c r="L1046" i="3"/>
  <c r="M1046" i="3" s="1"/>
  <c r="J1047" i="3"/>
  <c r="AW575" i="3"/>
  <c r="AV575" i="3"/>
  <c r="AN546" i="3"/>
  <c r="AR545" i="3"/>
  <c r="AM546" i="3"/>
  <c r="U565" i="3"/>
  <c r="AA1056" i="3"/>
  <c r="Y1057" i="3"/>
  <c r="AD551" i="3"/>
  <c r="AI550" i="3"/>
  <c r="AB1055" i="3"/>
  <c r="AC1055" i="3" s="1"/>
  <c r="W565" i="3"/>
  <c r="S566" i="3" s="1"/>
  <c r="AJ554" i="7" l="1"/>
  <c r="Y552" i="7"/>
  <c r="AA552" i="7" s="1"/>
  <c r="Z553" i="7" s="1"/>
  <c r="AY575" i="3"/>
  <c r="L1047" i="3"/>
  <c r="M1047" i="3" s="1"/>
  <c r="J1048" i="3"/>
  <c r="AX575" i="3"/>
  <c r="AZ575" i="3"/>
  <c r="T566" i="3"/>
  <c r="X565" i="3"/>
  <c r="V566" i="3"/>
  <c r="AO546" i="3"/>
  <c r="AP546" i="3"/>
  <c r="AQ546" i="3" s="1"/>
  <c r="AB1056" i="3"/>
  <c r="AC1056" i="3" s="1"/>
  <c r="AA1057" i="3"/>
  <c r="Y1058" i="3"/>
  <c r="AG551" i="3"/>
  <c r="AH551" i="3" s="1"/>
  <c r="AF551" i="3"/>
  <c r="AM554" i="7" l="1"/>
  <c r="AL554" i="7"/>
  <c r="AN554" i="7"/>
  <c r="AB552" i="7"/>
  <c r="AC552" i="7" s="1"/>
  <c r="AD552" i="7" s="1"/>
  <c r="BA575" i="3"/>
  <c r="L1048" i="3"/>
  <c r="M1048" i="3" s="1"/>
  <c r="J1049" i="3"/>
  <c r="AV576" i="3"/>
  <c r="AW576" i="3"/>
  <c r="AN547" i="3"/>
  <c r="AR546" i="3"/>
  <c r="AM547" i="3"/>
  <c r="AB1057" i="3"/>
  <c r="AC1057" i="3" s="1"/>
  <c r="AD552" i="3"/>
  <c r="AI551" i="3"/>
  <c r="AE552" i="3"/>
  <c r="AA1058" i="3"/>
  <c r="Y1059" i="3"/>
  <c r="W566" i="3"/>
  <c r="S567" i="3" s="1"/>
  <c r="U566" i="3"/>
  <c r="X566" i="3" s="1"/>
  <c r="AK555" i="7" l="1"/>
  <c r="AJ555" i="7"/>
  <c r="AM555" i="7" s="1"/>
  <c r="Y553" i="7"/>
  <c r="AY576" i="3"/>
  <c r="L1049" i="3"/>
  <c r="M1049" i="3" s="1"/>
  <c r="J1050" i="3"/>
  <c r="AX576" i="3"/>
  <c r="AZ576" i="3"/>
  <c r="AO547" i="3"/>
  <c r="AP547" i="3"/>
  <c r="AQ547" i="3" s="1"/>
  <c r="AG552" i="3"/>
  <c r="AH552" i="3" s="1"/>
  <c r="AF552" i="3"/>
  <c r="AE553" i="3" s="1"/>
  <c r="T567" i="3"/>
  <c r="V567" i="3" s="1"/>
  <c r="AA1059" i="3"/>
  <c r="Y1060" i="3"/>
  <c r="AB1058" i="3"/>
  <c r="AC1058" i="3" s="1"/>
  <c r="AL555" i="7" l="1"/>
  <c r="AN555" i="7"/>
  <c r="AB553" i="7"/>
  <c r="AC553" i="7" s="1"/>
  <c r="AA553" i="7"/>
  <c r="BA576" i="3"/>
  <c r="L1050" i="3"/>
  <c r="M1050" i="3" s="1"/>
  <c r="J1051" i="3"/>
  <c r="AV577" i="3"/>
  <c r="AW577" i="3"/>
  <c r="AX577" i="3" s="1"/>
  <c r="AI552" i="3"/>
  <c r="AN548" i="3"/>
  <c r="AR547" i="3"/>
  <c r="AM548" i="3"/>
  <c r="U567" i="3"/>
  <c r="AA1060" i="3"/>
  <c r="Y1061" i="3"/>
  <c r="AB1059" i="3"/>
  <c r="AC1059" i="3" s="1"/>
  <c r="W567" i="3"/>
  <c r="S568" i="3" s="1"/>
  <c r="AD553" i="3"/>
  <c r="AJ556" i="7" l="1"/>
  <c r="AM556" i="7" s="1"/>
  <c r="AK556" i="7"/>
  <c r="AD553" i="7"/>
  <c r="Z554" i="7"/>
  <c r="Y554" i="7"/>
  <c r="AB554" i="7" s="1"/>
  <c r="L1051" i="3"/>
  <c r="M1051" i="3" s="1"/>
  <c r="J1052" i="3"/>
  <c r="AW578" i="3"/>
  <c r="AY577" i="3"/>
  <c r="AZ577" i="3"/>
  <c r="BA577" i="3" s="1"/>
  <c r="T568" i="3"/>
  <c r="V568" i="3" s="1"/>
  <c r="X567" i="3"/>
  <c r="AO548" i="3"/>
  <c r="AP548" i="3"/>
  <c r="AQ548" i="3" s="1"/>
  <c r="AB1060" i="3"/>
  <c r="AC1060" i="3" s="1"/>
  <c r="AA1061" i="3"/>
  <c r="Y1062" i="3"/>
  <c r="AG553" i="3"/>
  <c r="AH553" i="3" s="1"/>
  <c r="AF553" i="3"/>
  <c r="AL556" i="7" l="1"/>
  <c r="AK557" i="7" s="1"/>
  <c r="AN556" i="7"/>
  <c r="AC554" i="7"/>
  <c r="AA554" i="7"/>
  <c r="L1052" i="3"/>
  <c r="M1052" i="3" s="1"/>
  <c r="J1053" i="3"/>
  <c r="AV578" i="3"/>
  <c r="AN549" i="3"/>
  <c r="AR548" i="3"/>
  <c r="AM549" i="3"/>
  <c r="AD554" i="3"/>
  <c r="W568" i="3"/>
  <c r="S569" i="3" s="1"/>
  <c r="U568" i="3"/>
  <c r="AA1062" i="3"/>
  <c r="Y1063" i="3"/>
  <c r="AB1061" i="3"/>
  <c r="AC1061" i="3" s="1"/>
  <c r="AI553" i="3"/>
  <c r="AE554" i="3"/>
  <c r="AJ557" i="7" l="1"/>
  <c r="AM557" i="7" s="1"/>
  <c r="AD554" i="7"/>
  <c r="Z555" i="7"/>
  <c r="Y555" i="7"/>
  <c r="X568" i="3"/>
  <c r="L1053" i="3"/>
  <c r="M1053" i="3" s="1"/>
  <c r="J1054" i="3"/>
  <c r="AY578" i="3"/>
  <c r="AX578" i="3"/>
  <c r="AZ578" i="3"/>
  <c r="AF554" i="3"/>
  <c r="AE555" i="3" s="1"/>
  <c r="AO549" i="3"/>
  <c r="AP549" i="3"/>
  <c r="AQ549" i="3"/>
  <c r="AB1062" i="3"/>
  <c r="AC1062" i="3" s="1"/>
  <c r="AA1063" i="3"/>
  <c r="Y1064" i="3"/>
  <c r="T569" i="3"/>
  <c r="V569" i="3" s="1"/>
  <c r="AG554" i="3"/>
  <c r="AH554" i="3" s="1"/>
  <c r="AL557" i="7" l="1"/>
  <c r="AN557" i="7"/>
  <c r="AB555" i="7"/>
  <c r="AC555" i="7" s="1"/>
  <c r="AA555" i="7"/>
  <c r="BA578" i="3"/>
  <c r="L1054" i="3"/>
  <c r="M1054" i="3" s="1"/>
  <c r="J1055" i="3"/>
  <c r="AW579" i="3"/>
  <c r="AV579" i="3"/>
  <c r="AY579" i="3" s="1"/>
  <c r="AN550" i="3"/>
  <c r="AR549" i="3"/>
  <c r="AM550" i="3"/>
  <c r="AD555" i="3"/>
  <c r="AI554" i="3"/>
  <c r="W569" i="3"/>
  <c r="S570" i="3" s="1"/>
  <c r="U569" i="3"/>
  <c r="AA1064" i="3"/>
  <c r="Y1065" i="3"/>
  <c r="AB1063" i="3"/>
  <c r="AC1063" i="3" s="1"/>
  <c r="AJ558" i="7" l="1"/>
  <c r="AM558" i="7" s="1"/>
  <c r="AK558" i="7"/>
  <c r="AL558" i="7"/>
  <c r="AD555" i="7"/>
  <c r="Z556" i="7"/>
  <c r="Y556" i="7"/>
  <c r="AB556" i="7" s="1"/>
  <c r="J1056" i="3"/>
  <c r="L1055" i="3"/>
  <c r="M1055" i="3" s="1"/>
  <c r="X569" i="3"/>
  <c r="AX579" i="3"/>
  <c r="AZ579" i="3"/>
  <c r="AO550" i="3"/>
  <c r="AP550" i="3"/>
  <c r="AQ550" i="3" s="1"/>
  <c r="T570" i="3"/>
  <c r="U570" i="3" s="1"/>
  <c r="AG555" i="3"/>
  <c r="AH555" i="3" s="1"/>
  <c r="AF555" i="3"/>
  <c r="AA1065" i="3"/>
  <c r="Y1066" i="3"/>
  <c r="AB1064" i="3"/>
  <c r="AC1064" i="3" s="1"/>
  <c r="AK559" i="7" l="1"/>
  <c r="AN558" i="7"/>
  <c r="AC556" i="7"/>
  <c r="Y557" i="7"/>
  <c r="AA556" i="7"/>
  <c r="BA579" i="3"/>
  <c r="L1056" i="3"/>
  <c r="M1056" i="3" s="1"/>
  <c r="J1057" i="3"/>
  <c r="AV580" i="3"/>
  <c r="AW580" i="3"/>
  <c r="V570" i="3"/>
  <c r="W570" i="3" s="1"/>
  <c r="S571" i="3" s="1"/>
  <c r="AN551" i="3"/>
  <c r="AR550" i="3"/>
  <c r="AM551" i="3"/>
  <c r="T571" i="3"/>
  <c r="AD556" i="3"/>
  <c r="AB1065" i="3"/>
  <c r="AC1065" i="3" s="1"/>
  <c r="AA1066" i="3"/>
  <c r="Y1067" i="3"/>
  <c r="AI555" i="3"/>
  <c r="AE556" i="3"/>
  <c r="AJ559" i="7" l="1"/>
  <c r="AD556" i="7"/>
  <c r="Z557" i="7"/>
  <c r="AB557" i="7"/>
  <c r="AY580" i="3"/>
  <c r="L1057" i="3"/>
  <c r="M1057" i="3" s="1"/>
  <c r="J1058" i="3"/>
  <c r="AX580" i="3"/>
  <c r="AZ580" i="3"/>
  <c r="V571" i="3"/>
  <c r="X570" i="3"/>
  <c r="AO551" i="3"/>
  <c r="AP551" i="3"/>
  <c r="AQ551" i="3" s="1"/>
  <c r="AG556" i="3"/>
  <c r="AH556" i="3" s="1"/>
  <c r="AF556" i="3"/>
  <c r="AA1067" i="3"/>
  <c r="Y1068" i="3"/>
  <c r="AB1066" i="3"/>
  <c r="AC1066" i="3" s="1"/>
  <c r="AM559" i="7" l="1"/>
  <c r="AL559" i="7"/>
  <c r="AK560" i="7" s="1"/>
  <c r="AN559" i="7"/>
  <c r="AC557" i="7"/>
  <c r="AA557" i="7"/>
  <c r="Y558" i="7"/>
  <c r="BA580" i="3"/>
  <c r="L1058" i="3"/>
  <c r="M1058" i="3" s="1"/>
  <c r="J1059" i="3"/>
  <c r="AV581" i="3"/>
  <c r="AW581" i="3"/>
  <c r="AX581" i="3" s="1"/>
  <c r="AN552" i="3"/>
  <c r="AR551" i="3"/>
  <c r="AM552" i="3"/>
  <c r="W571" i="3"/>
  <c r="S572" i="3" s="1"/>
  <c r="U571" i="3"/>
  <c r="X571" i="3" s="1"/>
  <c r="AB1067" i="3"/>
  <c r="AC1067" i="3" s="1"/>
  <c r="AI556" i="3"/>
  <c r="AE557" i="3"/>
  <c r="AD557" i="3"/>
  <c r="AG557" i="3" s="1"/>
  <c r="AA1068" i="3"/>
  <c r="Y1069" i="3"/>
  <c r="AJ560" i="7" l="1"/>
  <c r="AM560" i="7" s="1"/>
  <c r="AD557" i="7"/>
  <c r="Z558" i="7"/>
  <c r="AA558" i="7" s="1"/>
  <c r="Z559" i="7" s="1"/>
  <c r="AB558" i="7"/>
  <c r="L1059" i="3"/>
  <c r="M1059" i="3" s="1"/>
  <c r="J1060" i="3"/>
  <c r="AW582" i="3"/>
  <c r="AY581" i="3"/>
  <c r="AZ581" i="3"/>
  <c r="BA581" i="3" s="1"/>
  <c r="AO552" i="3"/>
  <c r="AP552" i="3"/>
  <c r="AQ552" i="3" s="1"/>
  <c r="AF557" i="3"/>
  <c r="AE558" i="3" s="1"/>
  <c r="AA1069" i="3"/>
  <c r="Y1070" i="3"/>
  <c r="AB1068" i="3"/>
  <c r="AC1068" i="3" s="1"/>
  <c r="T572" i="3"/>
  <c r="V572" i="3" s="1"/>
  <c r="AH557" i="3"/>
  <c r="AN560" i="7" l="1"/>
  <c r="AL560" i="7"/>
  <c r="AC558" i="7"/>
  <c r="AD558" i="7"/>
  <c r="Y559" i="7"/>
  <c r="L1060" i="3"/>
  <c r="M1060" i="3" s="1"/>
  <c r="J1061" i="3"/>
  <c r="AV582" i="3"/>
  <c r="AN553" i="3"/>
  <c r="AR552" i="3"/>
  <c r="AM553" i="3"/>
  <c r="U572" i="3"/>
  <c r="AB1069" i="3"/>
  <c r="AC1069" i="3" s="1"/>
  <c r="AD558" i="3"/>
  <c r="AI557" i="3"/>
  <c r="W572" i="3"/>
  <c r="S573" i="3" s="1"/>
  <c r="AA1070" i="3"/>
  <c r="Y1071" i="3"/>
  <c r="AK561" i="7" l="1"/>
  <c r="AJ561" i="7"/>
  <c r="AM561" i="7" s="1"/>
  <c r="AA559" i="7"/>
  <c r="Z560" i="7" s="1"/>
  <c r="AB559" i="7"/>
  <c r="AC559" i="7" s="1"/>
  <c r="L1061" i="3"/>
  <c r="M1061" i="3" s="1"/>
  <c r="J1062" i="3"/>
  <c r="AY582" i="3"/>
  <c r="AX582" i="3"/>
  <c r="AZ582" i="3"/>
  <c r="T573" i="3"/>
  <c r="V573" i="3" s="1"/>
  <c r="X572" i="3"/>
  <c r="AO553" i="3"/>
  <c r="AP553" i="3"/>
  <c r="AQ553" i="3" s="1"/>
  <c r="AA1071" i="3"/>
  <c r="Y1072" i="3"/>
  <c r="AB1070" i="3"/>
  <c r="AC1070" i="3" s="1"/>
  <c r="AG558" i="3"/>
  <c r="AH558" i="3" s="1"/>
  <c r="AF558" i="3"/>
  <c r="AL561" i="7" l="1"/>
  <c r="AN561" i="7"/>
  <c r="AD559" i="7"/>
  <c r="Y560" i="7"/>
  <c r="BA582" i="3"/>
  <c r="L1062" i="3"/>
  <c r="M1062" i="3" s="1"/>
  <c r="J1063" i="3"/>
  <c r="AV583" i="3"/>
  <c r="AW583" i="3"/>
  <c r="AX583" i="3" s="1"/>
  <c r="AN554" i="3"/>
  <c r="AR553" i="3"/>
  <c r="AM554" i="3"/>
  <c r="U573" i="3"/>
  <c r="W573" i="3"/>
  <c r="S574" i="3" s="1"/>
  <c r="AA1072" i="3"/>
  <c r="Y1073" i="3"/>
  <c r="AB1071" i="3"/>
  <c r="AC1071" i="3" s="1"/>
  <c r="AI558" i="3"/>
  <c r="AE559" i="3"/>
  <c r="AD559" i="3"/>
  <c r="AJ562" i="7" l="1"/>
  <c r="AK562" i="7"/>
  <c r="AL562" i="7" s="1"/>
  <c r="AB560" i="7"/>
  <c r="AC560" i="7" s="1"/>
  <c r="AA560" i="7"/>
  <c r="AY583" i="3"/>
  <c r="L1063" i="3"/>
  <c r="M1063" i="3" s="1"/>
  <c r="J1064" i="3"/>
  <c r="AW584" i="3"/>
  <c r="AZ583" i="3"/>
  <c r="BA583" i="3" s="1"/>
  <c r="X573" i="3"/>
  <c r="AO554" i="3"/>
  <c r="AP554" i="3"/>
  <c r="AQ554" i="3" s="1"/>
  <c r="AG559" i="3"/>
  <c r="AH559" i="3" s="1"/>
  <c r="AA1073" i="3"/>
  <c r="Y1074" i="3"/>
  <c r="AB1072" i="3"/>
  <c r="AC1072" i="3" s="1"/>
  <c r="T574" i="3"/>
  <c r="V574" i="3" s="1"/>
  <c r="AF559" i="3"/>
  <c r="AK563" i="7" l="1"/>
  <c r="AM562" i="7"/>
  <c r="AN562" i="7" s="1"/>
  <c r="AD560" i="7"/>
  <c r="Z561" i="7"/>
  <c r="Y561" i="7"/>
  <c r="AB561" i="7" s="1"/>
  <c r="L1064" i="3"/>
  <c r="M1064" i="3" s="1"/>
  <c r="J1065" i="3"/>
  <c r="AV584" i="3"/>
  <c r="AN555" i="3"/>
  <c r="AR554" i="3"/>
  <c r="AM555" i="3"/>
  <c r="W574" i="3"/>
  <c r="S575" i="3" s="1"/>
  <c r="AD560" i="3"/>
  <c r="AI559" i="3"/>
  <c r="AE560" i="3"/>
  <c r="U574" i="3"/>
  <c r="AA1074" i="3"/>
  <c r="Y1075" i="3"/>
  <c r="AB1073" i="3"/>
  <c r="AC1073" i="3" s="1"/>
  <c r="AJ563" i="7" l="1"/>
  <c r="AC561" i="7"/>
  <c r="AA561" i="7"/>
  <c r="L1065" i="3"/>
  <c r="M1065" i="3" s="1"/>
  <c r="J1066" i="3"/>
  <c r="X574" i="3"/>
  <c r="AY584" i="3"/>
  <c r="AX584" i="3"/>
  <c r="AZ584" i="3"/>
  <c r="AO555" i="3"/>
  <c r="AP555" i="3"/>
  <c r="AQ555" i="3" s="1"/>
  <c r="AF560" i="3"/>
  <c r="AE561" i="3"/>
  <c r="T575" i="3"/>
  <c r="V575" i="3" s="1"/>
  <c r="AG560" i="3"/>
  <c r="AH560" i="3" s="1"/>
  <c r="AI560" i="3" s="1"/>
  <c r="AA1075" i="3"/>
  <c r="Y1076" i="3"/>
  <c r="AB1074" i="3"/>
  <c r="AC1074" i="3" s="1"/>
  <c r="AM563" i="7" l="1"/>
  <c r="AL563" i="7"/>
  <c r="AN563" i="7"/>
  <c r="AD561" i="7"/>
  <c r="Z562" i="7"/>
  <c r="Y562" i="7"/>
  <c r="BA584" i="3"/>
  <c r="L1066" i="3"/>
  <c r="M1066" i="3" s="1"/>
  <c r="J1067" i="3"/>
  <c r="AV585" i="3"/>
  <c r="AW585" i="3"/>
  <c r="AX585" i="3" s="1"/>
  <c r="AN556" i="3"/>
  <c r="AR555" i="3"/>
  <c r="AM556" i="3"/>
  <c r="AA1076" i="3"/>
  <c r="Y1077" i="3"/>
  <c r="AD561" i="3"/>
  <c r="AB1075" i="3"/>
  <c r="AC1075" i="3" s="1"/>
  <c r="W575" i="3"/>
  <c r="S576" i="3" s="1"/>
  <c r="U575" i="3"/>
  <c r="AK564" i="7" l="1"/>
  <c r="AJ564" i="7"/>
  <c r="AM564" i="7" s="1"/>
  <c r="AA562" i="7"/>
  <c r="Z563" i="7" s="1"/>
  <c r="AB562" i="7"/>
  <c r="AC562" i="7" s="1"/>
  <c r="L1067" i="3"/>
  <c r="M1067" i="3" s="1"/>
  <c r="J1068" i="3"/>
  <c r="AW586" i="3"/>
  <c r="AY585" i="3"/>
  <c r="AZ585" i="3" s="1"/>
  <c r="BA585" i="3" s="1"/>
  <c r="X575" i="3"/>
  <c r="AO556" i="3"/>
  <c r="AP556" i="3"/>
  <c r="AQ556" i="3" s="1"/>
  <c r="AB1076" i="3"/>
  <c r="AC1076" i="3" s="1"/>
  <c r="AG561" i="3"/>
  <c r="AH561" i="3" s="1"/>
  <c r="AF561" i="3"/>
  <c r="AA1077" i="3"/>
  <c r="Y1078" i="3"/>
  <c r="T576" i="3"/>
  <c r="V576" i="3" s="1"/>
  <c r="AL564" i="7" l="1"/>
  <c r="AN564" i="7"/>
  <c r="AD562" i="7"/>
  <c r="Y563" i="7"/>
  <c r="L1068" i="3"/>
  <c r="M1068" i="3" s="1"/>
  <c r="J1069" i="3"/>
  <c r="AV586" i="3"/>
  <c r="AN557" i="3"/>
  <c r="AR556" i="3"/>
  <c r="AM557" i="3"/>
  <c r="U576" i="3"/>
  <c r="AD562" i="3"/>
  <c r="W576" i="3"/>
  <c r="S577" i="3" s="1"/>
  <c r="AI561" i="3"/>
  <c r="AE562" i="3"/>
  <c r="AA1078" i="3"/>
  <c r="Y1079" i="3"/>
  <c r="AB1077" i="3"/>
  <c r="AC1077" i="3" s="1"/>
  <c r="AJ565" i="7" l="1"/>
  <c r="AM565" i="7" s="1"/>
  <c r="AK565" i="7"/>
  <c r="AL565" i="7"/>
  <c r="AB563" i="7"/>
  <c r="AC563" i="7" s="1"/>
  <c r="AA563" i="7"/>
  <c r="AF562" i="3"/>
  <c r="AE563" i="3" s="1"/>
  <c r="L1069" i="3"/>
  <c r="M1069" i="3" s="1"/>
  <c r="J1070" i="3"/>
  <c r="AY586" i="3"/>
  <c r="AX586" i="3"/>
  <c r="AZ586" i="3"/>
  <c r="T577" i="3"/>
  <c r="V577" i="3" s="1"/>
  <c r="X576" i="3"/>
  <c r="AO557" i="3"/>
  <c r="AP557" i="3"/>
  <c r="AQ557" i="3" s="1"/>
  <c r="AA1079" i="3"/>
  <c r="Y1080" i="3"/>
  <c r="AB1078" i="3"/>
  <c r="AC1078" i="3" s="1"/>
  <c r="AG562" i="3"/>
  <c r="AH562" i="3" s="1"/>
  <c r="AK566" i="7" l="1"/>
  <c r="AN565" i="7"/>
  <c r="AD563" i="7"/>
  <c r="Z564" i="7"/>
  <c r="Y564" i="7"/>
  <c r="BA586" i="3"/>
  <c r="L1070" i="3"/>
  <c r="M1070" i="3" s="1"/>
  <c r="J1071" i="3"/>
  <c r="AW587" i="3"/>
  <c r="AV587" i="3"/>
  <c r="AY587" i="3" s="1"/>
  <c r="AN558" i="3"/>
  <c r="AR557" i="3"/>
  <c r="AM558" i="3"/>
  <c r="AB1079" i="3"/>
  <c r="AC1079" i="3" s="1"/>
  <c r="AD563" i="3"/>
  <c r="W577" i="3"/>
  <c r="S578" i="3" s="1"/>
  <c r="U577" i="3"/>
  <c r="AI562" i="3"/>
  <c r="AA1080" i="3"/>
  <c r="Y1081" i="3"/>
  <c r="AJ566" i="7" l="1"/>
  <c r="AB564" i="7"/>
  <c r="AC564" i="7"/>
  <c r="AA564" i="7"/>
  <c r="L1071" i="3"/>
  <c r="M1071" i="3" s="1"/>
  <c r="J1072" i="3"/>
  <c r="X577" i="3"/>
  <c r="AX587" i="3"/>
  <c r="AZ587" i="3"/>
  <c r="AO558" i="3"/>
  <c r="AP558" i="3"/>
  <c r="AQ558" i="3" s="1"/>
  <c r="T578" i="3"/>
  <c r="V578" i="3" s="1"/>
  <c r="AG563" i="3"/>
  <c r="AH563" i="3" s="1"/>
  <c r="AF563" i="3"/>
  <c r="AA1081" i="3"/>
  <c r="Y1082" i="3"/>
  <c r="AB1080" i="3"/>
  <c r="AC1080" i="3" s="1"/>
  <c r="AM566" i="7" l="1"/>
  <c r="AL566" i="7"/>
  <c r="AN566" i="7"/>
  <c r="AD564" i="7"/>
  <c r="Z565" i="7"/>
  <c r="Y565" i="7"/>
  <c r="BA587" i="3"/>
  <c r="L1072" i="3"/>
  <c r="M1072" i="3" s="1"/>
  <c r="J1073" i="3"/>
  <c r="AV588" i="3"/>
  <c r="AW588" i="3"/>
  <c r="AX588" i="3" s="1"/>
  <c r="AN559" i="3"/>
  <c r="AR558" i="3"/>
  <c r="AM559" i="3"/>
  <c r="AD564" i="3"/>
  <c r="AB1081" i="3"/>
  <c r="AC1081" i="3" s="1"/>
  <c r="U578" i="3"/>
  <c r="AA1082" i="3"/>
  <c r="Y1083" i="3"/>
  <c r="W578" i="3"/>
  <c r="S579" i="3" s="1"/>
  <c r="AI563" i="3"/>
  <c r="AE564" i="3"/>
  <c r="AK567" i="7" l="1"/>
  <c r="AJ567" i="7"/>
  <c r="AM567" i="7" s="1"/>
  <c r="AA565" i="7"/>
  <c r="Z566" i="7" s="1"/>
  <c r="AB565" i="7"/>
  <c r="AC565" i="7" s="1"/>
  <c r="L1073" i="3"/>
  <c r="M1073" i="3" s="1"/>
  <c r="J1074" i="3"/>
  <c r="X578" i="3"/>
  <c r="AY588" i="3"/>
  <c r="AW589" i="3"/>
  <c r="AZ588" i="3"/>
  <c r="BA588" i="3" s="1"/>
  <c r="AF564" i="3"/>
  <c r="AE565" i="3" s="1"/>
  <c r="AO559" i="3"/>
  <c r="AP559" i="3"/>
  <c r="AQ559" i="3" s="1"/>
  <c r="AG564" i="3"/>
  <c r="AH564" i="3" s="1"/>
  <c r="T579" i="3"/>
  <c r="V579" i="3" s="1"/>
  <c r="AA1083" i="3"/>
  <c r="Y1084" i="3"/>
  <c r="AB1082" i="3"/>
  <c r="AC1082" i="3" s="1"/>
  <c r="AL567" i="7" l="1"/>
  <c r="AN567" i="7"/>
  <c r="AD565" i="7"/>
  <c r="Y566" i="7"/>
  <c r="L1074" i="3"/>
  <c r="M1074" i="3" s="1"/>
  <c r="J1075" i="3"/>
  <c r="AV589" i="3"/>
  <c r="AN560" i="3"/>
  <c r="AR559" i="3"/>
  <c r="AM560" i="3"/>
  <c r="AD565" i="3"/>
  <c r="AI564" i="3"/>
  <c r="AA1084" i="3"/>
  <c r="Y1085" i="3"/>
  <c r="AB1083" i="3"/>
  <c r="AC1083" i="3" s="1"/>
  <c r="W579" i="3"/>
  <c r="S580" i="3" s="1"/>
  <c r="U579" i="3"/>
  <c r="X579" i="3" s="1"/>
  <c r="AJ568" i="7" l="1"/>
  <c r="AM568" i="7" s="1"/>
  <c r="AK568" i="7"/>
  <c r="AL568" i="7" s="1"/>
  <c r="AB566" i="7"/>
  <c r="AC566" i="7" s="1"/>
  <c r="AA566" i="7"/>
  <c r="L1075" i="3"/>
  <c r="M1075" i="3" s="1"/>
  <c r="J1076" i="3"/>
  <c r="AY589" i="3"/>
  <c r="AX589" i="3"/>
  <c r="AZ589" i="3"/>
  <c r="AO560" i="3"/>
  <c r="AP560" i="3"/>
  <c r="AQ560" i="3" s="1"/>
  <c r="AB1084" i="3"/>
  <c r="AC1084" i="3" s="1"/>
  <c r="AA1085" i="3"/>
  <c r="Y1086" i="3"/>
  <c r="AG565" i="3"/>
  <c r="AH565" i="3" s="1"/>
  <c r="AF565" i="3"/>
  <c r="T580" i="3"/>
  <c r="V580" i="3" s="1"/>
  <c r="AK569" i="7" l="1"/>
  <c r="AN568" i="7"/>
  <c r="AD566" i="7"/>
  <c r="Z567" i="7"/>
  <c r="Y567" i="7"/>
  <c r="BA589" i="3"/>
  <c r="L1076" i="3"/>
  <c r="M1076" i="3" s="1"/>
  <c r="J1077" i="3"/>
  <c r="AW590" i="3"/>
  <c r="AV590" i="3"/>
  <c r="AY590" i="3" s="1"/>
  <c r="AN561" i="3"/>
  <c r="AR560" i="3"/>
  <c r="AM561" i="3"/>
  <c r="U580" i="3"/>
  <c r="T581" i="3"/>
  <c r="AB1085" i="3"/>
  <c r="AC1085" i="3" s="1"/>
  <c r="AA1086" i="3"/>
  <c r="Y1087" i="3"/>
  <c r="AI565" i="3"/>
  <c r="AE566" i="3"/>
  <c r="AD566" i="3"/>
  <c r="W580" i="3"/>
  <c r="S581" i="3" s="1"/>
  <c r="AJ569" i="7" l="1"/>
  <c r="AG566" i="3"/>
  <c r="AB567" i="7"/>
  <c r="AC567" i="7" s="1"/>
  <c r="AA567" i="7"/>
  <c r="L1077" i="3"/>
  <c r="M1077" i="3" s="1"/>
  <c r="J1078" i="3"/>
  <c r="AX590" i="3"/>
  <c r="AZ590" i="3"/>
  <c r="V581" i="3"/>
  <c r="X580" i="3"/>
  <c r="AO561" i="3"/>
  <c r="AP561" i="3"/>
  <c r="AQ561" i="3" s="1"/>
  <c r="AH566" i="3"/>
  <c r="AF566" i="3"/>
  <c r="AA1087" i="3"/>
  <c r="Y1088" i="3"/>
  <c r="AB1086" i="3"/>
  <c r="AC1086" i="3" s="1"/>
  <c r="AM569" i="7" l="1"/>
  <c r="AL569" i="7"/>
  <c r="AN569" i="7"/>
  <c r="AD567" i="7"/>
  <c r="Z568" i="7"/>
  <c r="Y568" i="7"/>
  <c r="BA590" i="3"/>
  <c r="L1078" i="3"/>
  <c r="M1078" i="3" s="1"/>
  <c r="J1079" i="3"/>
  <c r="AV591" i="3"/>
  <c r="AW591" i="3"/>
  <c r="AX591" i="3" s="1"/>
  <c r="AN562" i="3"/>
  <c r="AR561" i="3"/>
  <c r="AM562" i="3"/>
  <c r="AD567" i="3"/>
  <c r="AB1087" i="3"/>
  <c r="AC1087" i="3" s="1"/>
  <c r="AI566" i="3"/>
  <c r="AE567" i="3"/>
  <c r="AA1088" i="3"/>
  <c r="Y1089" i="3"/>
  <c r="W581" i="3"/>
  <c r="S582" i="3" s="1"/>
  <c r="U581" i="3"/>
  <c r="AK570" i="7" l="1"/>
  <c r="AJ570" i="7"/>
  <c r="AM570" i="7" s="1"/>
  <c r="AF567" i="3"/>
  <c r="AB568" i="7"/>
  <c r="AC568" i="7" s="1"/>
  <c r="AA568" i="7"/>
  <c r="AY591" i="3"/>
  <c r="X581" i="3"/>
  <c r="L1079" i="3"/>
  <c r="M1079" i="3" s="1"/>
  <c r="J1080" i="3"/>
  <c r="AW592" i="3"/>
  <c r="AZ591" i="3"/>
  <c r="BA591" i="3" s="1"/>
  <c r="AO562" i="3"/>
  <c r="AP562" i="3"/>
  <c r="AQ562" i="3" s="1"/>
  <c r="AG567" i="3"/>
  <c r="AH567" i="3" s="1"/>
  <c r="AE568" i="3"/>
  <c r="T582" i="3"/>
  <c r="V582" i="3" s="1"/>
  <c r="AA1089" i="3"/>
  <c r="Y1090" i="3"/>
  <c r="AB1088" i="3"/>
  <c r="AC1088" i="3" s="1"/>
  <c r="AL570" i="7" l="1"/>
  <c r="AN570" i="7"/>
  <c r="AD568" i="7"/>
  <c r="Z569" i="7"/>
  <c r="Y569" i="7"/>
  <c r="L1080" i="3"/>
  <c r="M1080" i="3" s="1"/>
  <c r="J1081" i="3"/>
  <c r="AV592" i="3"/>
  <c r="AN563" i="3"/>
  <c r="AR562" i="3"/>
  <c r="AM563" i="3"/>
  <c r="U582" i="3"/>
  <c r="AB1089" i="3"/>
  <c r="AC1089" i="3" s="1"/>
  <c r="AD568" i="3"/>
  <c r="AA1090" i="3"/>
  <c r="Y1091" i="3"/>
  <c r="AI567" i="3"/>
  <c r="W582" i="3"/>
  <c r="S583" i="3" s="1"/>
  <c r="AJ571" i="7" l="1"/>
  <c r="AM571" i="7" s="1"/>
  <c r="AK571" i="7"/>
  <c r="AA569" i="7"/>
  <c r="Z570" i="7" s="1"/>
  <c r="AB569" i="7"/>
  <c r="AC569" i="7" s="1"/>
  <c r="L1081" i="3"/>
  <c r="M1081" i="3" s="1"/>
  <c r="J1082" i="3"/>
  <c r="AY592" i="3"/>
  <c r="AX592" i="3"/>
  <c r="AZ592" i="3"/>
  <c r="T583" i="3"/>
  <c r="X582" i="3"/>
  <c r="V583" i="3"/>
  <c r="AO563" i="3"/>
  <c r="AP563" i="3"/>
  <c r="AQ563" i="3" s="1"/>
  <c r="AA1091" i="3"/>
  <c r="Y1092" i="3"/>
  <c r="AB1090" i="3"/>
  <c r="AC1090" i="3" s="1"/>
  <c r="AG568" i="3"/>
  <c r="AH568" i="3" s="1"/>
  <c r="AF568" i="3"/>
  <c r="AL571" i="7" l="1"/>
  <c r="AN571" i="7"/>
  <c r="AD569" i="7"/>
  <c r="Y570" i="7"/>
  <c r="BA592" i="3"/>
  <c r="L1082" i="3"/>
  <c r="M1082" i="3" s="1"/>
  <c r="J1083" i="3"/>
  <c r="AW593" i="3"/>
  <c r="AV593" i="3"/>
  <c r="AY593" i="3" s="1"/>
  <c r="AN564" i="3"/>
  <c r="AR563" i="3"/>
  <c r="AM564" i="3"/>
  <c r="AA1092" i="3"/>
  <c r="Y1093" i="3"/>
  <c r="AB1091" i="3"/>
  <c r="AC1091" i="3" s="1"/>
  <c r="AD569" i="3"/>
  <c r="W583" i="3"/>
  <c r="S584" i="3" s="1"/>
  <c r="U583" i="3"/>
  <c r="AI568" i="3"/>
  <c r="AE569" i="3"/>
  <c r="AJ572" i="7" l="1"/>
  <c r="AM572" i="7" s="1"/>
  <c r="AK572" i="7"/>
  <c r="AB570" i="7"/>
  <c r="AC570" i="7" s="1"/>
  <c r="AA570" i="7"/>
  <c r="L1083" i="3"/>
  <c r="M1083" i="3" s="1"/>
  <c r="J1084" i="3"/>
  <c r="AX593" i="3"/>
  <c r="AZ593" i="3"/>
  <c r="X583" i="3"/>
  <c r="AO564" i="3"/>
  <c r="AP564" i="3"/>
  <c r="AQ564" i="3" s="1"/>
  <c r="AG569" i="3"/>
  <c r="AH569" i="3" s="1"/>
  <c r="T584" i="3"/>
  <c r="V584" i="3" s="1"/>
  <c r="AF569" i="3"/>
  <c r="AA1093" i="3"/>
  <c r="Y1094" i="3"/>
  <c r="AB1092" i="3"/>
  <c r="AC1092" i="3" s="1"/>
  <c r="AL572" i="7" l="1"/>
  <c r="AN572" i="7"/>
  <c r="AD570" i="7"/>
  <c r="Z571" i="7"/>
  <c r="Y571" i="7"/>
  <c r="BA593" i="3"/>
  <c r="L1084" i="3"/>
  <c r="M1084" i="3" s="1"/>
  <c r="J1085" i="3"/>
  <c r="AV594" i="3"/>
  <c r="AW594" i="3"/>
  <c r="AN565" i="3"/>
  <c r="AR564" i="3"/>
  <c r="AM565" i="3"/>
  <c r="U584" i="3"/>
  <c r="T585" i="3" s="1"/>
  <c r="AB1093" i="3"/>
  <c r="AC1093" i="3" s="1"/>
  <c r="W584" i="3"/>
  <c r="S585" i="3" s="1"/>
  <c r="AA1094" i="3"/>
  <c r="Y1095" i="3"/>
  <c r="AD570" i="3"/>
  <c r="AG570" i="3" s="1"/>
  <c r="AI569" i="3"/>
  <c r="AE570" i="3"/>
  <c r="AJ573" i="7" l="1"/>
  <c r="AM573" i="7" s="1"/>
  <c r="AK573" i="7"/>
  <c r="AA571" i="7"/>
  <c r="Z572" i="7" s="1"/>
  <c r="AB571" i="7"/>
  <c r="AC571" i="7" s="1"/>
  <c r="AY594" i="3"/>
  <c r="L1085" i="3"/>
  <c r="M1085" i="3" s="1"/>
  <c r="J1086" i="3"/>
  <c r="AX594" i="3"/>
  <c r="AZ594" i="3"/>
  <c r="V585" i="3"/>
  <c r="X584" i="3"/>
  <c r="AO565" i="3"/>
  <c r="AP565" i="3"/>
  <c r="AQ565" i="3" s="1"/>
  <c r="AF570" i="3"/>
  <c r="AE571" i="3" s="1"/>
  <c r="AH570" i="3"/>
  <c r="AA1095" i="3"/>
  <c r="Y1096" i="3"/>
  <c r="AB1094" i="3"/>
  <c r="AC1094" i="3" s="1"/>
  <c r="AL573" i="7" l="1"/>
  <c r="AN573" i="7"/>
  <c r="AD571" i="7"/>
  <c r="Y572" i="7"/>
  <c r="AB572" i="7" s="1"/>
  <c r="BA594" i="3"/>
  <c r="L1086" i="3"/>
  <c r="M1086" i="3" s="1"/>
  <c r="J1087" i="3"/>
  <c r="AV595" i="3"/>
  <c r="AY595" i="3" s="1"/>
  <c r="AW595" i="3"/>
  <c r="AX595" i="3" s="1"/>
  <c r="AN566" i="3"/>
  <c r="AR565" i="3"/>
  <c r="AM566" i="3"/>
  <c r="AA1096" i="3"/>
  <c r="Y1097" i="3"/>
  <c r="W585" i="3"/>
  <c r="S586" i="3" s="1"/>
  <c r="V586" i="3" s="1"/>
  <c r="U585" i="3"/>
  <c r="AB1095" i="3"/>
  <c r="AC1095" i="3" s="1"/>
  <c r="AD571" i="3"/>
  <c r="AI570" i="3"/>
  <c r="AJ574" i="7" l="1"/>
  <c r="AM574" i="7" s="1"/>
  <c r="AK574" i="7"/>
  <c r="AL574" i="7" s="1"/>
  <c r="AA572" i="7"/>
  <c r="Z573" i="7" s="1"/>
  <c r="AC572" i="7"/>
  <c r="Y573" i="7" s="1"/>
  <c r="L1087" i="3"/>
  <c r="M1087" i="3" s="1"/>
  <c r="J1088" i="3"/>
  <c r="X585" i="3"/>
  <c r="AW596" i="3"/>
  <c r="AZ595" i="3"/>
  <c r="BA595" i="3" s="1"/>
  <c r="AO566" i="3"/>
  <c r="AP566" i="3"/>
  <c r="AQ566" i="3" s="1"/>
  <c r="T586" i="3"/>
  <c r="AB1096" i="3"/>
  <c r="AC1096" i="3" s="1"/>
  <c r="AA1097" i="3"/>
  <c r="Y1098" i="3"/>
  <c r="AG571" i="3"/>
  <c r="AH571" i="3" s="1"/>
  <c r="AF571" i="3"/>
  <c r="AK575" i="7" l="1"/>
  <c r="AN574" i="7"/>
  <c r="AD572" i="7"/>
  <c r="AA573" i="7"/>
  <c r="Z574" i="7" s="1"/>
  <c r="AB573" i="7"/>
  <c r="AC573" i="7" s="1"/>
  <c r="L1088" i="3"/>
  <c r="M1088" i="3" s="1"/>
  <c r="J1089" i="3"/>
  <c r="AV596" i="3"/>
  <c r="AN567" i="3"/>
  <c r="AR566" i="3"/>
  <c r="AM567" i="3"/>
  <c r="AB1097" i="3"/>
  <c r="AC1097" i="3" s="1"/>
  <c r="AD572" i="3"/>
  <c r="AI571" i="3"/>
  <c r="AE572" i="3"/>
  <c r="U586" i="3"/>
  <c r="AA1098" i="3"/>
  <c r="Y1099" i="3"/>
  <c r="W586" i="3"/>
  <c r="S587" i="3" s="1"/>
  <c r="V587" i="3" s="1"/>
  <c r="AJ575" i="7" l="1"/>
  <c r="AD573" i="7"/>
  <c r="Y574" i="7"/>
  <c r="L1089" i="3"/>
  <c r="M1089" i="3" s="1"/>
  <c r="J1090" i="3"/>
  <c r="X586" i="3"/>
  <c r="AY596" i="3"/>
  <c r="AZ596" i="3" s="1"/>
  <c r="AX596" i="3"/>
  <c r="AO567" i="3"/>
  <c r="AP567" i="3"/>
  <c r="AQ567" i="3"/>
  <c r="AG572" i="3"/>
  <c r="AH572" i="3" s="1"/>
  <c r="AF572" i="3"/>
  <c r="AE573" i="3" s="1"/>
  <c r="AA1099" i="3"/>
  <c r="Y1100" i="3"/>
  <c r="AB1098" i="3"/>
  <c r="AC1098" i="3" s="1"/>
  <c r="T587" i="3"/>
  <c r="AM575" i="7" l="1"/>
  <c r="AL575" i="7"/>
  <c r="AN575" i="7"/>
  <c r="AI572" i="3"/>
  <c r="AB574" i="7"/>
  <c r="AC574" i="7" s="1"/>
  <c r="AA574" i="7"/>
  <c r="BA596" i="3"/>
  <c r="L1090" i="3"/>
  <c r="M1090" i="3" s="1"/>
  <c r="J1091" i="3"/>
  <c r="AV597" i="3"/>
  <c r="AY597" i="3" s="1"/>
  <c r="AW597" i="3"/>
  <c r="AX597" i="3" s="1"/>
  <c r="AN568" i="3"/>
  <c r="AR567" i="3"/>
  <c r="AM568" i="3"/>
  <c r="W587" i="3"/>
  <c r="S588" i="3" s="1"/>
  <c r="V588" i="3" s="1"/>
  <c r="U587" i="3"/>
  <c r="X587" i="3" s="1"/>
  <c r="AD573" i="3"/>
  <c r="AA1100" i="3"/>
  <c r="Y1101" i="3"/>
  <c r="AB1099" i="3"/>
  <c r="AC1099" i="3" s="1"/>
  <c r="AJ576" i="7" l="1"/>
  <c r="AM576" i="7" s="1"/>
  <c r="AK576" i="7"/>
  <c r="AD574" i="7"/>
  <c r="Z575" i="7"/>
  <c r="Y575" i="7"/>
  <c r="AB575" i="7" s="1"/>
  <c r="L1091" i="3"/>
  <c r="M1091" i="3" s="1"/>
  <c r="J1092" i="3"/>
  <c r="AW598" i="3"/>
  <c r="AZ597" i="3"/>
  <c r="BA597" i="3" s="1"/>
  <c r="AO568" i="3"/>
  <c r="AP568" i="3"/>
  <c r="AQ568" i="3" s="1"/>
  <c r="AA1101" i="3"/>
  <c r="Y1102" i="3"/>
  <c r="AB1100" i="3"/>
  <c r="AC1100" i="3" s="1"/>
  <c r="AG573" i="3"/>
  <c r="AH573" i="3" s="1"/>
  <c r="AF573" i="3"/>
  <c r="T588" i="3"/>
  <c r="AL576" i="7" l="1"/>
  <c r="AN576" i="7"/>
  <c r="AC575" i="7"/>
  <c r="AA575" i="7"/>
  <c r="L1092" i="3"/>
  <c r="M1092" i="3" s="1"/>
  <c r="J1093" i="3"/>
  <c r="AV598" i="3"/>
  <c r="AN569" i="3"/>
  <c r="AR568" i="3"/>
  <c r="AM569" i="3"/>
  <c r="W588" i="3"/>
  <c r="AD574" i="3"/>
  <c r="AI573" i="3"/>
  <c r="AE574" i="3"/>
  <c r="AB1101" i="3"/>
  <c r="AC1101" i="3" s="1"/>
  <c r="AA1102" i="3"/>
  <c r="Y1103" i="3"/>
  <c r="U588" i="3"/>
  <c r="AJ577" i="7" l="1"/>
  <c r="AM577" i="7" s="1"/>
  <c r="AK577" i="7"/>
  <c r="AL577" i="7" s="1"/>
  <c r="AD575" i="7"/>
  <c r="Z576" i="7"/>
  <c r="Y576" i="7"/>
  <c r="L1093" i="3"/>
  <c r="M1093" i="3" s="1"/>
  <c r="J1094" i="3"/>
  <c r="AY598" i="3"/>
  <c r="AX598" i="3"/>
  <c r="AZ598" i="3"/>
  <c r="X588" i="3"/>
  <c r="S589" i="3"/>
  <c r="V589" i="3" s="1"/>
  <c r="AO569" i="3"/>
  <c r="AP569" i="3"/>
  <c r="AQ569" i="3" s="1"/>
  <c r="AG574" i="3"/>
  <c r="AH574" i="3" s="1"/>
  <c r="AF574" i="3"/>
  <c r="AE575" i="3" s="1"/>
  <c r="T589" i="3"/>
  <c r="AA1103" i="3"/>
  <c r="Y1104" i="3"/>
  <c r="AB1102" i="3"/>
  <c r="AC1102" i="3" s="1"/>
  <c r="AK578" i="7" l="1"/>
  <c r="AN577" i="7"/>
  <c r="AA576" i="7"/>
  <c r="Z577" i="7" s="1"/>
  <c r="AB576" i="7"/>
  <c r="AC576" i="7" s="1"/>
  <c r="BA598" i="3"/>
  <c r="L1094" i="3"/>
  <c r="M1094" i="3" s="1"/>
  <c r="J1095" i="3"/>
  <c r="AV599" i="3"/>
  <c r="AY599" i="3" s="1"/>
  <c r="AW599" i="3"/>
  <c r="W589" i="3"/>
  <c r="S590" i="3" s="1"/>
  <c r="V590" i="3" s="1"/>
  <c r="AN570" i="3"/>
  <c r="AR569" i="3"/>
  <c r="AM570" i="3"/>
  <c r="U589" i="3"/>
  <c r="AD575" i="3"/>
  <c r="AI574" i="3"/>
  <c r="AA1104" i="3"/>
  <c r="Y1105" i="3"/>
  <c r="AB1103" i="3"/>
  <c r="AC1103" i="3" s="1"/>
  <c r="AJ578" i="7" l="1"/>
  <c r="AD576" i="7"/>
  <c r="Y577" i="7"/>
  <c r="L1095" i="3"/>
  <c r="M1095" i="3" s="1"/>
  <c r="J1096" i="3"/>
  <c r="X589" i="3"/>
  <c r="AX599" i="3"/>
  <c r="AZ599" i="3"/>
  <c r="AO570" i="3"/>
  <c r="AP570" i="3"/>
  <c r="AQ570" i="3" s="1"/>
  <c r="AG575" i="3"/>
  <c r="AH575" i="3" s="1"/>
  <c r="AF575" i="3"/>
  <c r="T590" i="3"/>
  <c r="W590" i="3" s="1"/>
  <c r="S591" i="3" s="1"/>
  <c r="V591" i="3" s="1"/>
  <c r="AA1105" i="3"/>
  <c r="Y1106" i="3"/>
  <c r="AB1104" i="3"/>
  <c r="AC1104" i="3" s="1"/>
  <c r="AM578" i="7" l="1"/>
  <c r="AL578" i="7"/>
  <c r="AN578" i="7"/>
  <c r="AB577" i="7"/>
  <c r="AC577" i="7" s="1"/>
  <c r="AA577" i="7"/>
  <c r="BA599" i="3"/>
  <c r="L1096" i="3"/>
  <c r="M1096" i="3" s="1"/>
  <c r="J1097" i="3"/>
  <c r="AV600" i="3"/>
  <c r="AY600" i="3" s="1"/>
  <c r="AW600" i="3"/>
  <c r="AX600" i="3" s="1"/>
  <c r="AN571" i="3"/>
  <c r="AR570" i="3"/>
  <c r="AM571" i="3"/>
  <c r="AA1106" i="3"/>
  <c r="Y1107" i="3"/>
  <c r="U590" i="3"/>
  <c r="X590" i="3" s="1"/>
  <c r="AD576" i="3"/>
  <c r="AG576" i="3" s="1"/>
  <c r="AI575" i="3"/>
  <c r="AE576" i="3"/>
  <c r="AB1105" i="3"/>
  <c r="AC1105" i="3" s="1"/>
  <c r="AK579" i="7" l="1"/>
  <c r="AJ579" i="7"/>
  <c r="AM579" i="7" s="1"/>
  <c r="AD577" i="7"/>
  <c r="Z578" i="7"/>
  <c r="Y578" i="7"/>
  <c r="L1097" i="3"/>
  <c r="M1097" i="3" s="1"/>
  <c r="J1098" i="3"/>
  <c r="AW601" i="3"/>
  <c r="AZ600" i="3"/>
  <c r="BA600" i="3" s="1"/>
  <c r="AF576" i="3"/>
  <c r="AE577" i="3" s="1"/>
  <c r="AO571" i="3"/>
  <c r="AP571" i="3"/>
  <c r="AQ571" i="3" s="1"/>
  <c r="AH576" i="3"/>
  <c r="AD577" i="3" s="1"/>
  <c r="AG577" i="3" s="1"/>
  <c r="T591" i="3"/>
  <c r="W591" i="3" s="1"/>
  <c r="S592" i="3" s="1"/>
  <c r="V592" i="3" s="1"/>
  <c r="AA1107" i="3"/>
  <c r="Y1108" i="3"/>
  <c r="AB1106" i="3"/>
  <c r="AC1106" i="3" s="1"/>
  <c r="AL579" i="7" l="1"/>
  <c r="AN579" i="7"/>
  <c r="AA578" i="7"/>
  <c r="Z579" i="7" s="1"/>
  <c r="AB578" i="7"/>
  <c r="AC578" i="7" s="1"/>
  <c r="AD578" i="7" s="1"/>
  <c r="AI576" i="3"/>
  <c r="L1098" i="3"/>
  <c r="M1098" i="3" s="1"/>
  <c r="J1099" i="3"/>
  <c r="AV601" i="3"/>
  <c r="AN572" i="3"/>
  <c r="AR571" i="3"/>
  <c r="AM572" i="3"/>
  <c r="U591" i="3"/>
  <c r="X591" i="3" s="1"/>
  <c r="AA1108" i="3"/>
  <c r="Y1109" i="3"/>
  <c r="AF577" i="3"/>
  <c r="AH577" i="3"/>
  <c r="AB1107" i="3"/>
  <c r="AC1107" i="3" s="1"/>
  <c r="AJ580" i="7" l="1"/>
  <c r="AM580" i="7" s="1"/>
  <c r="AK580" i="7"/>
  <c r="AL580" i="7" s="1"/>
  <c r="Y579" i="7"/>
  <c r="L1099" i="3"/>
  <c r="M1099" i="3" s="1"/>
  <c r="J1100" i="3"/>
  <c r="AY601" i="3"/>
  <c r="AX601" i="3"/>
  <c r="AZ601" i="3"/>
  <c r="AO572" i="3"/>
  <c r="AP572" i="3"/>
  <c r="AQ572" i="3" s="1"/>
  <c r="T592" i="3"/>
  <c r="U592" i="3" s="1"/>
  <c r="AD578" i="3"/>
  <c r="AG578" i="3" s="1"/>
  <c r="AI577" i="3"/>
  <c r="AE578" i="3"/>
  <c r="AF578" i="3" s="1"/>
  <c r="AA1109" i="3"/>
  <c r="Y1110" i="3"/>
  <c r="AB1108" i="3"/>
  <c r="AC1108" i="3" s="1"/>
  <c r="AK581" i="7" l="1"/>
  <c r="AN580" i="7"/>
  <c r="AB579" i="7"/>
  <c r="AC579" i="7" s="1"/>
  <c r="AA579" i="7"/>
  <c r="BA601" i="3"/>
  <c r="L1100" i="3"/>
  <c r="M1100" i="3" s="1"/>
  <c r="J1101" i="3"/>
  <c r="W592" i="3"/>
  <c r="S593" i="3" s="1"/>
  <c r="V593" i="3" s="1"/>
  <c r="AW602" i="3"/>
  <c r="AV602" i="3"/>
  <c r="AY602" i="3" s="1"/>
  <c r="X592" i="3"/>
  <c r="AN573" i="3"/>
  <c r="AR572" i="3"/>
  <c r="AM573" i="3"/>
  <c r="AE579" i="3"/>
  <c r="AA1110" i="3"/>
  <c r="Y1111" i="3"/>
  <c r="AH578" i="3"/>
  <c r="AB1109" i="3"/>
  <c r="AC1109" i="3" s="1"/>
  <c r="T593" i="3"/>
  <c r="AJ581" i="7" l="1"/>
  <c r="AD579" i="7"/>
  <c r="Z580" i="7"/>
  <c r="Y580" i="7"/>
  <c r="AB580" i="7" s="1"/>
  <c r="L1101" i="3"/>
  <c r="M1101" i="3" s="1"/>
  <c r="J1102" i="3"/>
  <c r="AX602" i="3"/>
  <c r="AZ602" i="3"/>
  <c r="AO573" i="3"/>
  <c r="AP573" i="3"/>
  <c r="AQ573" i="3"/>
  <c r="AD579" i="3"/>
  <c r="AB1110" i="3"/>
  <c r="AC1110" i="3" s="1"/>
  <c r="W593" i="3"/>
  <c r="S594" i="3" s="1"/>
  <c r="V594" i="3" s="1"/>
  <c r="U593" i="3"/>
  <c r="AI578" i="3"/>
  <c r="AA1111" i="3"/>
  <c r="Y1112" i="3"/>
  <c r="AM581" i="7" l="1"/>
  <c r="AL581" i="7"/>
  <c r="AN581" i="7"/>
  <c r="AC580" i="7"/>
  <c r="AA580" i="7"/>
  <c r="BA602" i="3"/>
  <c r="L1102" i="3"/>
  <c r="M1102" i="3" s="1"/>
  <c r="J1103" i="3"/>
  <c r="X593" i="3"/>
  <c r="AV603" i="3"/>
  <c r="AY603" i="3" s="1"/>
  <c r="AW603" i="3"/>
  <c r="AX603" i="3" s="1"/>
  <c r="AN574" i="3"/>
  <c r="AR573" i="3"/>
  <c r="AM574" i="3"/>
  <c r="AB1111" i="3"/>
  <c r="AC1111" i="3" s="1"/>
  <c r="T594" i="3"/>
  <c r="AG579" i="3"/>
  <c r="AH579" i="3" s="1"/>
  <c r="AF579" i="3"/>
  <c r="AA1112" i="3"/>
  <c r="Y1113" i="3"/>
  <c r="AK582" i="7" l="1"/>
  <c r="AJ582" i="7"/>
  <c r="AM582" i="7" s="1"/>
  <c r="AD580" i="7"/>
  <c r="Z581" i="7"/>
  <c r="Y581" i="7"/>
  <c r="L1103" i="3"/>
  <c r="M1103" i="3" s="1"/>
  <c r="J1104" i="3"/>
  <c r="AW604" i="3"/>
  <c r="AZ603" i="3"/>
  <c r="BA603" i="3" s="1"/>
  <c r="AO574" i="3"/>
  <c r="AP574" i="3"/>
  <c r="AQ574" i="3" s="1"/>
  <c r="AD580" i="3"/>
  <c r="AG580" i="3" s="1"/>
  <c r="AA1113" i="3"/>
  <c r="Y1114" i="3"/>
  <c r="AB1112" i="3"/>
  <c r="AC1112" i="3" s="1"/>
  <c r="AI579" i="3"/>
  <c r="AE580" i="3"/>
  <c r="W594" i="3"/>
  <c r="S595" i="3" s="1"/>
  <c r="V595" i="3" s="1"/>
  <c r="U594" i="3"/>
  <c r="AL582" i="7" l="1"/>
  <c r="AN582" i="7"/>
  <c r="AA581" i="7"/>
  <c r="Z582" i="7" s="1"/>
  <c r="AB581" i="7"/>
  <c r="AC581" i="7" s="1"/>
  <c r="AD581" i="7" s="1"/>
  <c r="X594" i="3"/>
  <c r="L1104" i="3"/>
  <c r="M1104" i="3" s="1"/>
  <c r="J1105" i="3"/>
  <c r="AV604" i="3"/>
  <c r="AN575" i="3"/>
  <c r="AR574" i="3"/>
  <c r="AM575" i="3"/>
  <c r="T595" i="3"/>
  <c r="AA1114" i="3"/>
  <c r="Y1115" i="3"/>
  <c r="AF580" i="3"/>
  <c r="AB1113" i="3"/>
  <c r="AC1113" i="3" s="1"/>
  <c r="AH580" i="3"/>
  <c r="AJ583" i="7" l="1"/>
  <c r="AM583" i="7" s="1"/>
  <c r="AK583" i="7"/>
  <c r="Y582" i="7"/>
  <c r="L1105" i="3"/>
  <c r="M1105" i="3" s="1"/>
  <c r="J1106" i="3"/>
  <c r="AY604" i="3"/>
  <c r="AX604" i="3"/>
  <c r="AZ604" i="3"/>
  <c r="W595" i="3"/>
  <c r="S596" i="3" s="1"/>
  <c r="V596" i="3" s="1"/>
  <c r="AO575" i="3"/>
  <c r="AP575" i="3"/>
  <c r="AQ575" i="3" s="1"/>
  <c r="U595" i="3"/>
  <c r="AA1115" i="3"/>
  <c r="Y1116" i="3"/>
  <c r="AB1114" i="3"/>
  <c r="AC1114" i="3" s="1"/>
  <c r="AD581" i="3"/>
  <c r="AG581" i="3" s="1"/>
  <c r="AI580" i="3"/>
  <c r="AE581" i="3"/>
  <c r="AL583" i="7" l="1"/>
  <c r="AN583" i="7"/>
  <c r="AB582" i="7"/>
  <c r="AC582" i="7" s="1"/>
  <c r="AA582" i="7"/>
  <c r="BA604" i="3"/>
  <c r="L1106" i="3"/>
  <c r="M1106" i="3" s="1"/>
  <c r="J1107" i="3"/>
  <c r="X595" i="3"/>
  <c r="AW605" i="3"/>
  <c r="AV605" i="3"/>
  <c r="AY605" i="3" s="1"/>
  <c r="T596" i="3"/>
  <c r="U596" i="3" s="1"/>
  <c r="AN576" i="3"/>
  <c r="AR575" i="3"/>
  <c r="AM576" i="3"/>
  <c r="AF581" i="3"/>
  <c r="AE582" i="3" s="1"/>
  <c r="AA1116" i="3"/>
  <c r="Y1117" i="3"/>
  <c r="AB1115" i="3"/>
  <c r="AC1115" i="3" s="1"/>
  <c r="AH581" i="3"/>
  <c r="AJ584" i="7" l="1"/>
  <c r="AM584" i="7" s="1"/>
  <c r="AK584" i="7"/>
  <c r="AD582" i="7"/>
  <c r="Z583" i="7"/>
  <c r="Y583" i="7"/>
  <c r="AB583" i="7" s="1"/>
  <c r="L1107" i="3"/>
  <c r="M1107" i="3" s="1"/>
  <c r="J1108" i="3"/>
  <c r="W596" i="3"/>
  <c r="AX605" i="3"/>
  <c r="AZ605" i="3"/>
  <c r="T597" i="3"/>
  <c r="X596" i="3"/>
  <c r="S597" i="3"/>
  <c r="V597" i="3" s="1"/>
  <c r="AO576" i="3"/>
  <c r="AP576" i="3"/>
  <c r="AQ576" i="3" s="1"/>
  <c r="AB1116" i="3"/>
  <c r="AC1116" i="3" s="1"/>
  <c r="AD582" i="3"/>
  <c r="AA1117" i="3"/>
  <c r="Y1118" i="3"/>
  <c r="AI581" i="3"/>
  <c r="AL584" i="7" l="1"/>
  <c r="AN584" i="7"/>
  <c r="AC583" i="7"/>
  <c r="AA583" i="7"/>
  <c r="BA605" i="3"/>
  <c r="L1108" i="3"/>
  <c r="M1108" i="3" s="1"/>
  <c r="J1109" i="3"/>
  <c r="AV606" i="3"/>
  <c r="AY606" i="3" s="1"/>
  <c r="AW606" i="3"/>
  <c r="U597" i="3"/>
  <c r="W597" i="3"/>
  <c r="S598" i="3" s="1"/>
  <c r="V598" i="3" s="1"/>
  <c r="T598" i="3"/>
  <c r="AN577" i="3"/>
  <c r="AR576" i="3"/>
  <c r="AM577" i="3"/>
  <c r="AA1118" i="3"/>
  <c r="Y1119" i="3"/>
  <c r="AG582" i="3"/>
  <c r="AH582" i="3" s="1"/>
  <c r="AF582" i="3"/>
  <c r="AB1117" i="3"/>
  <c r="AC1117" i="3" s="1"/>
  <c r="AJ585" i="7" l="1"/>
  <c r="AM585" i="7" s="1"/>
  <c r="AK585" i="7"/>
  <c r="AD583" i="7"/>
  <c r="Z584" i="7"/>
  <c r="Y584" i="7"/>
  <c r="L1109" i="3"/>
  <c r="M1109" i="3" s="1"/>
  <c r="J1110" i="3"/>
  <c r="AX606" i="3"/>
  <c r="AZ606" i="3"/>
  <c r="X597" i="3"/>
  <c r="U598" i="3"/>
  <c r="W598" i="3"/>
  <c r="S599" i="3" s="1"/>
  <c r="V599" i="3" s="1"/>
  <c r="AO577" i="3"/>
  <c r="AP577" i="3"/>
  <c r="AQ577" i="3" s="1"/>
  <c r="Y1120" i="3"/>
  <c r="AA1119" i="3"/>
  <c r="AB1118" i="3"/>
  <c r="AC1118" i="3" s="1"/>
  <c r="AD583" i="3"/>
  <c r="AG583" i="3" s="1"/>
  <c r="AI582" i="3"/>
  <c r="AE583" i="3"/>
  <c r="AL585" i="7" l="1"/>
  <c r="AN585" i="7"/>
  <c r="AB584" i="7"/>
  <c r="AC584" i="7" s="1"/>
  <c r="AA584" i="7"/>
  <c r="BA606" i="3"/>
  <c r="L1110" i="3"/>
  <c r="M1110" i="3" s="1"/>
  <c r="J1111" i="3"/>
  <c r="AV607" i="3"/>
  <c r="AY607" i="3" s="1"/>
  <c r="AW607" i="3"/>
  <c r="AX607" i="3"/>
  <c r="T599" i="3"/>
  <c r="W599" i="3" s="1"/>
  <c r="S600" i="3" s="1"/>
  <c r="V600" i="3" s="1"/>
  <c r="X598" i="3"/>
  <c r="AN578" i="3"/>
  <c r="AR577" i="3"/>
  <c r="AM578" i="3"/>
  <c r="AF583" i="3"/>
  <c r="AE584" i="3" s="1"/>
  <c r="AA1120" i="3"/>
  <c r="Y1121" i="3"/>
  <c r="AB1119" i="3"/>
  <c r="AC1119" i="3" s="1"/>
  <c r="AH583" i="3"/>
  <c r="AJ586" i="7" l="1"/>
  <c r="AM586" i="7" s="1"/>
  <c r="AK586" i="7"/>
  <c r="AD584" i="7"/>
  <c r="Z585" i="7"/>
  <c r="Y585" i="7"/>
  <c r="L1111" i="3"/>
  <c r="M1111" i="3" s="1"/>
  <c r="J1112" i="3"/>
  <c r="U599" i="3"/>
  <c r="T600" i="3" s="1"/>
  <c r="W600" i="3" s="1"/>
  <c r="S601" i="3" s="1"/>
  <c r="V601" i="3" s="1"/>
  <c r="AW608" i="3"/>
  <c r="AZ607" i="3"/>
  <c r="BA607" i="3" s="1"/>
  <c r="X599" i="3"/>
  <c r="AO578" i="3"/>
  <c r="AP578" i="3"/>
  <c r="AQ578" i="3" s="1"/>
  <c r="AB1120" i="3"/>
  <c r="AC1120" i="3" s="1"/>
  <c r="AD584" i="3"/>
  <c r="AA1121" i="3"/>
  <c r="Y1122" i="3"/>
  <c r="AI583" i="3"/>
  <c r="AL586" i="7" l="1"/>
  <c r="AN586" i="7"/>
  <c r="AA585" i="7"/>
  <c r="Z586" i="7" s="1"/>
  <c r="AB585" i="7"/>
  <c r="AC585" i="7" s="1"/>
  <c r="AD585" i="7" s="1"/>
  <c r="L1112" i="3"/>
  <c r="M1112" i="3" s="1"/>
  <c r="J1113" i="3"/>
  <c r="AV608" i="3"/>
  <c r="AN579" i="3"/>
  <c r="AR578" i="3"/>
  <c r="AM579" i="3"/>
  <c r="AG584" i="3"/>
  <c r="AH584" i="3" s="1"/>
  <c r="AF584" i="3"/>
  <c r="AA1122" i="3"/>
  <c r="Y1123" i="3"/>
  <c r="AB1121" i="3"/>
  <c r="AC1121" i="3" s="1"/>
  <c r="U600" i="3"/>
  <c r="X600" i="3" s="1"/>
  <c r="AJ587" i="7" l="1"/>
  <c r="AK587" i="7"/>
  <c r="AL587" i="7" s="1"/>
  <c r="Y586" i="7"/>
  <c r="L1113" i="3"/>
  <c r="M1113" i="3" s="1"/>
  <c r="J1114" i="3"/>
  <c r="AY608" i="3"/>
  <c r="AX608" i="3"/>
  <c r="AZ608" i="3"/>
  <c r="AO579" i="3"/>
  <c r="AP579" i="3"/>
  <c r="AQ579" i="3" s="1"/>
  <c r="AD585" i="3"/>
  <c r="AG585" i="3" s="1"/>
  <c r="AB1122" i="3"/>
  <c r="AC1122" i="3" s="1"/>
  <c r="AI584" i="3"/>
  <c r="AE585" i="3"/>
  <c r="AA1123" i="3"/>
  <c r="Y1124" i="3"/>
  <c r="T601" i="3"/>
  <c r="W601" i="3" s="1"/>
  <c r="S602" i="3" s="1"/>
  <c r="V602" i="3" s="1"/>
  <c r="AK588" i="7" l="1"/>
  <c r="AM587" i="7"/>
  <c r="AN587" i="7"/>
  <c r="AB586" i="7"/>
  <c r="AC586" i="7" s="1"/>
  <c r="AA586" i="7"/>
  <c r="BA608" i="3"/>
  <c r="L1114" i="3"/>
  <c r="M1114" i="3" s="1"/>
  <c r="J1115" i="3"/>
  <c r="AW609" i="3"/>
  <c r="AV609" i="3"/>
  <c r="AY609" i="3" s="1"/>
  <c r="AF585" i="3"/>
  <c r="AE586" i="3" s="1"/>
  <c r="AN580" i="3"/>
  <c r="AR579" i="3"/>
  <c r="AM580" i="3"/>
  <c r="U601" i="3"/>
  <c r="X601" i="3" s="1"/>
  <c r="AA1124" i="3"/>
  <c r="Y1125" i="3"/>
  <c r="AB1123" i="3"/>
  <c r="AC1123" i="3" s="1"/>
  <c r="AH585" i="3"/>
  <c r="AJ588" i="7" l="1"/>
  <c r="AI585" i="3"/>
  <c r="AD586" i="7"/>
  <c r="Z587" i="7"/>
  <c r="Y587" i="7"/>
  <c r="L1115" i="3"/>
  <c r="M1115" i="3" s="1"/>
  <c r="J1116" i="3"/>
  <c r="AX609" i="3"/>
  <c r="AZ609" i="3"/>
  <c r="AO580" i="3"/>
  <c r="AP580" i="3"/>
  <c r="AQ580" i="3" s="1"/>
  <c r="AB1124" i="3"/>
  <c r="AC1124" i="3" s="1"/>
  <c r="AA1125" i="3"/>
  <c r="Y1126" i="3"/>
  <c r="AD586" i="3"/>
  <c r="T602" i="3"/>
  <c r="W602" i="3" s="1"/>
  <c r="S603" i="3" s="1"/>
  <c r="V603" i="3" s="1"/>
  <c r="AM588" i="7" l="1"/>
  <c r="AL588" i="7"/>
  <c r="AK589" i="7" s="1"/>
  <c r="AN588" i="7"/>
  <c r="AA587" i="7"/>
  <c r="Z588" i="7" s="1"/>
  <c r="AB587" i="7"/>
  <c r="AC587" i="7" s="1"/>
  <c r="AD587" i="7" s="1"/>
  <c r="BA609" i="3"/>
  <c r="L1116" i="3"/>
  <c r="M1116" i="3" s="1"/>
  <c r="J1117" i="3"/>
  <c r="AV610" i="3"/>
  <c r="AY610" i="3" s="1"/>
  <c r="AW610" i="3"/>
  <c r="AN581" i="3"/>
  <c r="AR580" i="3"/>
  <c r="AM581" i="3"/>
  <c r="U602" i="3"/>
  <c r="AA1126" i="3"/>
  <c r="Y1127" i="3"/>
  <c r="AB1125" i="3"/>
  <c r="AC1125" i="3" s="1"/>
  <c r="AG586" i="3"/>
  <c r="AH586" i="3" s="1"/>
  <c r="AF586" i="3"/>
  <c r="AJ589" i="7" l="1"/>
  <c r="AM589" i="7" s="1"/>
  <c r="Y588" i="7"/>
  <c r="L1117" i="3"/>
  <c r="M1117" i="3" s="1"/>
  <c r="J1118" i="3"/>
  <c r="AX610" i="3"/>
  <c r="AZ610" i="3"/>
  <c r="T603" i="3"/>
  <c r="X602" i="3"/>
  <c r="AO581" i="3"/>
  <c r="AP581" i="3"/>
  <c r="AQ581" i="3" s="1"/>
  <c r="AI586" i="3"/>
  <c r="AE587" i="3"/>
  <c r="AA1127" i="3"/>
  <c r="Y1128" i="3"/>
  <c r="W603" i="3"/>
  <c r="S604" i="3" s="1"/>
  <c r="V604" i="3" s="1"/>
  <c r="AD587" i="3"/>
  <c r="AG587" i="3" s="1"/>
  <c r="AB1126" i="3"/>
  <c r="AC1126" i="3" s="1"/>
  <c r="U603" i="3"/>
  <c r="AN589" i="7" l="1"/>
  <c r="AL589" i="7"/>
  <c r="AB588" i="7"/>
  <c r="AC588" i="7" s="1"/>
  <c r="AA588" i="7"/>
  <c r="BA610" i="3"/>
  <c r="L1118" i="3"/>
  <c r="M1118" i="3" s="1"/>
  <c r="J1119" i="3"/>
  <c r="X603" i="3"/>
  <c r="AV611" i="3"/>
  <c r="AY611" i="3" s="1"/>
  <c r="AW611" i="3"/>
  <c r="AX611" i="3" s="1"/>
  <c r="AN582" i="3"/>
  <c r="AR581" i="3"/>
  <c r="AM582" i="3"/>
  <c r="AF587" i="3"/>
  <c r="AE588" i="3" s="1"/>
  <c r="AA1128" i="3"/>
  <c r="Y1129" i="3"/>
  <c r="T604" i="3"/>
  <c r="AB1127" i="3"/>
  <c r="AC1127" i="3" s="1"/>
  <c r="AH587" i="3"/>
  <c r="AK590" i="7" l="1"/>
  <c r="AJ590" i="7"/>
  <c r="AM590" i="7" s="1"/>
  <c r="AD588" i="7"/>
  <c r="Z589" i="7"/>
  <c r="Y589" i="7"/>
  <c r="AB589" i="7" s="1"/>
  <c r="L1119" i="3"/>
  <c r="M1119" i="3" s="1"/>
  <c r="J1120" i="3"/>
  <c r="AW612" i="3"/>
  <c r="AZ611" i="3"/>
  <c r="BA611" i="3" s="1"/>
  <c r="AO582" i="3"/>
  <c r="AP582" i="3"/>
  <c r="AQ582" i="3" s="1"/>
  <c r="AD588" i="3"/>
  <c r="AA1129" i="3"/>
  <c r="Y1130" i="3"/>
  <c r="AB1128" i="3"/>
  <c r="AC1128" i="3" s="1"/>
  <c r="W604" i="3"/>
  <c r="S605" i="3" s="1"/>
  <c r="V605" i="3" s="1"/>
  <c r="AI587" i="3"/>
  <c r="U604" i="3"/>
  <c r="AL590" i="7" l="1"/>
  <c r="AN590" i="7"/>
  <c r="AC589" i="7"/>
  <c r="AA589" i="7"/>
  <c r="L1120" i="3"/>
  <c r="M1120" i="3" s="1"/>
  <c r="J1121" i="3"/>
  <c r="AV612" i="3"/>
  <c r="X604" i="3"/>
  <c r="AN583" i="3"/>
  <c r="AR582" i="3"/>
  <c r="AM583" i="3"/>
  <c r="AA1130" i="3"/>
  <c r="Y1131" i="3"/>
  <c r="AB1129" i="3"/>
  <c r="AC1129" i="3" s="1"/>
  <c r="AG588" i="3"/>
  <c r="AH588" i="3" s="1"/>
  <c r="AF588" i="3"/>
  <c r="T605" i="3"/>
  <c r="AJ591" i="7" l="1"/>
  <c r="AM591" i="7" s="1"/>
  <c r="AK591" i="7"/>
  <c r="AD589" i="7"/>
  <c r="Z590" i="7"/>
  <c r="Y590" i="7"/>
  <c r="L1121" i="3"/>
  <c r="M1121" i="3" s="1"/>
  <c r="J1122" i="3"/>
  <c r="AY612" i="3"/>
  <c r="AX612" i="3"/>
  <c r="AZ612" i="3"/>
  <c r="AO583" i="3"/>
  <c r="AP583" i="3"/>
  <c r="AQ583" i="3" s="1"/>
  <c r="W605" i="3"/>
  <c r="AD589" i="3"/>
  <c r="AG589" i="3" s="1"/>
  <c r="AI588" i="3"/>
  <c r="AE589" i="3"/>
  <c r="AA1131" i="3"/>
  <c r="Y1132" i="3"/>
  <c r="U605" i="3"/>
  <c r="AB1130" i="3"/>
  <c r="AC1130" i="3" s="1"/>
  <c r="AL591" i="7" l="1"/>
  <c r="AK592" i="7" s="1"/>
  <c r="AN591" i="7"/>
  <c r="AA590" i="7"/>
  <c r="Z591" i="7" s="1"/>
  <c r="AB590" i="7"/>
  <c r="AC590" i="7" s="1"/>
  <c r="BA612" i="3"/>
  <c r="L1122" i="3"/>
  <c r="M1122" i="3" s="1"/>
  <c r="J1123" i="3"/>
  <c r="AW613" i="3"/>
  <c r="AV613" i="3"/>
  <c r="AY613" i="3" s="1"/>
  <c r="X605" i="3"/>
  <c r="S606" i="3"/>
  <c r="V606" i="3" s="1"/>
  <c r="AN584" i="3"/>
  <c r="AR583" i="3"/>
  <c r="AM584" i="3"/>
  <c r="AF589" i="3"/>
  <c r="AE590" i="3" s="1"/>
  <c r="T606" i="3"/>
  <c r="AA1132" i="3"/>
  <c r="Y1133" i="3"/>
  <c r="AH589" i="3"/>
  <c r="AB1131" i="3"/>
  <c r="AC1131" i="3" s="1"/>
  <c r="AJ592" i="7" l="1"/>
  <c r="AM592" i="7" s="1"/>
  <c r="AL592" i="7"/>
  <c r="AD590" i="7"/>
  <c r="Y591" i="7"/>
  <c r="L1123" i="3"/>
  <c r="M1123" i="3" s="1"/>
  <c r="J1124" i="3"/>
  <c r="AZ613" i="3"/>
  <c r="AX613" i="3"/>
  <c r="BA613" i="3" s="1"/>
  <c r="W606" i="3"/>
  <c r="S607" i="3" s="1"/>
  <c r="V607" i="3" s="1"/>
  <c r="AO584" i="3"/>
  <c r="AP584" i="3"/>
  <c r="AQ584" i="3" s="1"/>
  <c r="U606" i="3"/>
  <c r="X606" i="3" s="1"/>
  <c r="AD590" i="3"/>
  <c r="AI589" i="3"/>
  <c r="AA1133" i="3"/>
  <c r="Y1134" i="3"/>
  <c r="AB1132" i="3"/>
  <c r="AC1132" i="3" s="1"/>
  <c r="AK593" i="7" l="1"/>
  <c r="AN592" i="7"/>
  <c r="AB591" i="7"/>
  <c r="AC591" i="7" s="1"/>
  <c r="AA591" i="7"/>
  <c r="L1124" i="3"/>
  <c r="M1124" i="3" s="1"/>
  <c r="J1125" i="3"/>
  <c r="AW614" i="3"/>
  <c r="AV614" i="3"/>
  <c r="AY614" i="3" s="1"/>
  <c r="AN585" i="3"/>
  <c r="AR584" i="3"/>
  <c r="AM585" i="3"/>
  <c r="AG590" i="3"/>
  <c r="AH590" i="3" s="1"/>
  <c r="AF590" i="3"/>
  <c r="T607" i="3"/>
  <c r="U607" i="3" s="1"/>
  <c r="AA1134" i="3"/>
  <c r="Y1135" i="3"/>
  <c r="AB1133" i="3"/>
  <c r="AC1133" i="3" s="1"/>
  <c r="AJ593" i="7" l="1"/>
  <c r="AD591" i="7"/>
  <c r="Z592" i="7"/>
  <c r="Y592" i="7"/>
  <c r="AB592" i="7" s="1"/>
  <c r="L1125" i="3"/>
  <c r="M1125" i="3" s="1"/>
  <c r="J1126" i="3"/>
  <c r="AZ614" i="3"/>
  <c r="AX614" i="3"/>
  <c r="BA614" i="3" s="1"/>
  <c r="AO585" i="3"/>
  <c r="AP585" i="3"/>
  <c r="AQ585" i="3" s="1"/>
  <c r="T608" i="3"/>
  <c r="AD591" i="3"/>
  <c r="AG591" i="3" s="1"/>
  <c r="AI590" i="3"/>
  <c r="AE591" i="3"/>
  <c r="AA1135" i="3"/>
  <c r="Y1136" i="3"/>
  <c r="W607" i="3"/>
  <c r="S608" i="3" s="1"/>
  <c r="V608" i="3" s="1"/>
  <c r="AB1134" i="3"/>
  <c r="AC1134" i="3" s="1"/>
  <c r="AM593" i="7" l="1"/>
  <c r="AL593" i="7"/>
  <c r="AN593" i="7"/>
  <c r="AC592" i="7"/>
  <c r="AA592" i="7"/>
  <c r="L1126" i="3"/>
  <c r="M1126" i="3" s="1"/>
  <c r="J1127" i="3"/>
  <c r="AW615" i="3"/>
  <c r="AV615" i="3"/>
  <c r="AY615" i="3" s="1"/>
  <c r="X607" i="3"/>
  <c r="AN586" i="3"/>
  <c r="AR585" i="3"/>
  <c r="AM586" i="3"/>
  <c r="AA1136" i="3"/>
  <c r="Y1137" i="3"/>
  <c r="AB1135" i="3"/>
  <c r="AC1135" i="3" s="1"/>
  <c r="AH591" i="3"/>
  <c r="AF591" i="3"/>
  <c r="AK594" i="7" l="1"/>
  <c r="AJ594" i="7"/>
  <c r="AM594" i="7" s="1"/>
  <c r="AD592" i="7"/>
  <c r="Z593" i="7"/>
  <c r="Y593" i="7"/>
  <c r="L1127" i="3"/>
  <c r="M1127" i="3" s="1"/>
  <c r="J1128" i="3"/>
  <c r="AX615" i="3"/>
  <c r="AZ615" i="3"/>
  <c r="AO586" i="3"/>
  <c r="AP586" i="3"/>
  <c r="AQ586" i="3" s="1"/>
  <c r="AB1136" i="3"/>
  <c r="AC1136" i="3" s="1"/>
  <c r="AI591" i="3"/>
  <c r="AE592" i="3"/>
  <c r="AA1137" i="3"/>
  <c r="Y1138" i="3"/>
  <c r="W608" i="3"/>
  <c r="S609" i="3" s="1"/>
  <c r="V609" i="3" s="1"/>
  <c r="U608" i="3"/>
  <c r="AD592" i="3"/>
  <c r="AG592" i="3" s="1"/>
  <c r="AL594" i="7" l="1"/>
  <c r="AN594" i="7"/>
  <c r="AB593" i="7"/>
  <c r="AC593" i="7" s="1"/>
  <c r="AA593" i="7"/>
  <c r="BA615" i="3"/>
  <c r="L1128" i="3"/>
  <c r="M1128" i="3" s="1"/>
  <c r="J1129" i="3"/>
  <c r="AV616" i="3"/>
  <c r="AY616" i="3" s="1"/>
  <c r="AW616" i="3"/>
  <c r="AX616" i="3" s="1"/>
  <c r="X608" i="3"/>
  <c r="AN587" i="3"/>
  <c r="AR586" i="3"/>
  <c r="AM587" i="3"/>
  <c r="AF592" i="3"/>
  <c r="AE593" i="3" s="1"/>
  <c r="AB1137" i="3"/>
  <c r="AC1137" i="3" s="1"/>
  <c r="AH592" i="3"/>
  <c r="T609" i="3"/>
  <c r="AA1138" i="3"/>
  <c r="Y1139" i="3"/>
  <c r="AJ595" i="7" l="1"/>
  <c r="AM595" i="7" s="1"/>
  <c r="AK595" i="7"/>
  <c r="AD593" i="7"/>
  <c r="Z594" i="7"/>
  <c r="Y594" i="7"/>
  <c r="L1129" i="3"/>
  <c r="M1129" i="3" s="1"/>
  <c r="J1130" i="3"/>
  <c r="AW617" i="3"/>
  <c r="AZ616" i="3"/>
  <c r="BA616" i="3" s="1"/>
  <c r="AO587" i="3"/>
  <c r="AP587" i="3"/>
  <c r="AQ587" i="3" s="1"/>
  <c r="AA1139" i="3"/>
  <c r="Y1140" i="3"/>
  <c r="U609" i="3"/>
  <c r="AB1138" i="3"/>
  <c r="AC1138" i="3" s="1"/>
  <c r="AD593" i="3"/>
  <c r="W609" i="3"/>
  <c r="S610" i="3" s="1"/>
  <c r="V610" i="3" s="1"/>
  <c r="AI592" i="3"/>
  <c r="AL595" i="7" l="1"/>
  <c r="AN595" i="7"/>
  <c r="AB594" i="7"/>
  <c r="AC594" i="7" s="1"/>
  <c r="AA594" i="7"/>
  <c r="L1130" i="3"/>
  <c r="M1130" i="3" s="1"/>
  <c r="J1131" i="3"/>
  <c r="AV617" i="3"/>
  <c r="X609" i="3"/>
  <c r="AN588" i="3"/>
  <c r="AR587" i="3"/>
  <c r="AM588" i="3"/>
  <c r="T610" i="3"/>
  <c r="AA1140" i="3"/>
  <c r="Y1141" i="3"/>
  <c r="AB1139" i="3"/>
  <c r="AC1139" i="3" s="1"/>
  <c r="AG593" i="3"/>
  <c r="AH593" i="3" s="1"/>
  <c r="AF593" i="3"/>
  <c r="AJ596" i="7" l="1"/>
  <c r="AM596" i="7" s="1"/>
  <c r="AK596" i="7"/>
  <c r="AD594" i="7"/>
  <c r="Z595" i="7"/>
  <c r="Y595" i="7"/>
  <c r="L1131" i="3"/>
  <c r="M1131" i="3" s="1"/>
  <c r="J1132" i="3"/>
  <c r="AY617" i="3"/>
  <c r="AX617" i="3"/>
  <c r="AZ617" i="3"/>
  <c r="AO588" i="3"/>
  <c r="AP588" i="3"/>
  <c r="AQ588" i="3" s="1"/>
  <c r="W610" i="3"/>
  <c r="S611" i="3" s="1"/>
  <c r="V611" i="3" s="1"/>
  <c r="AA1141" i="3"/>
  <c r="Y1142" i="3"/>
  <c r="AB1140" i="3"/>
  <c r="AC1140" i="3" s="1"/>
  <c r="AI593" i="3"/>
  <c r="AE594" i="3"/>
  <c r="AD594" i="3"/>
  <c r="AG594" i="3" s="1"/>
  <c r="U610" i="3"/>
  <c r="AL596" i="7" l="1"/>
  <c r="AN596" i="7"/>
  <c r="AB595" i="7"/>
  <c r="AC595" i="7"/>
  <c r="Y596" i="7" s="1"/>
  <c r="AA595" i="7"/>
  <c r="BA617" i="3"/>
  <c r="L1132" i="3"/>
  <c r="M1132" i="3" s="1"/>
  <c r="J1133" i="3"/>
  <c r="AW618" i="3"/>
  <c r="AV618" i="3"/>
  <c r="AY618" i="3" s="1"/>
  <c r="X610" i="3"/>
  <c r="AN589" i="3"/>
  <c r="AR588" i="3"/>
  <c r="AM589" i="3"/>
  <c r="T611" i="3"/>
  <c r="W611" i="3" s="1"/>
  <c r="S612" i="3" s="1"/>
  <c r="V612" i="3" s="1"/>
  <c r="AA1142" i="3"/>
  <c r="Y1143" i="3"/>
  <c r="AF594" i="3"/>
  <c r="AB1141" i="3"/>
  <c r="AC1141" i="3" s="1"/>
  <c r="AH594" i="3"/>
  <c r="AJ597" i="7" l="1"/>
  <c r="AM597" i="7" s="1"/>
  <c r="AK597" i="7"/>
  <c r="AD595" i="7"/>
  <c r="Z596" i="7"/>
  <c r="AB596" i="7" s="1"/>
  <c r="AC596" i="7" s="1"/>
  <c r="L1133" i="3"/>
  <c r="M1133" i="3" s="1"/>
  <c r="J1134" i="3"/>
  <c r="AX618" i="3"/>
  <c r="AZ618" i="3"/>
  <c r="AO589" i="3"/>
  <c r="AP589" i="3"/>
  <c r="AQ589" i="3" s="1"/>
  <c r="AI594" i="3"/>
  <c r="AE595" i="3"/>
  <c r="AB1142" i="3"/>
  <c r="AC1142" i="3" s="1"/>
  <c r="AA1143" i="3"/>
  <c r="Y1144" i="3"/>
  <c r="AD595" i="3"/>
  <c r="AG595" i="3" s="1"/>
  <c r="U611" i="3"/>
  <c r="X611" i="3" s="1"/>
  <c r="AL597" i="7" l="1"/>
  <c r="AN597" i="7"/>
  <c r="AA596" i="7"/>
  <c r="AD596" i="7"/>
  <c r="Z597" i="7"/>
  <c r="Y597" i="7"/>
  <c r="BA618" i="3"/>
  <c r="L1134" i="3"/>
  <c r="M1134" i="3" s="1"/>
  <c r="J1135" i="3"/>
  <c r="AV619" i="3"/>
  <c r="AY619" i="3" s="1"/>
  <c r="AW619" i="3"/>
  <c r="AX619" i="3" s="1"/>
  <c r="AN590" i="3"/>
  <c r="AR589" i="3"/>
  <c r="AM590" i="3"/>
  <c r="AF595" i="3"/>
  <c r="AE596" i="3" s="1"/>
  <c r="AA1144" i="3"/>
  <c r="Y1145" i="3"/>
  <c r="T612" i="3"/>
  <c r="W612" i="3" s="1"/>
  <c r="S613" i="3" s="1"/>
  <c r="V613" i="3" s="1"/>
  <c r="AH595" i="3"/>
  <c r="AB1143" i="3"/>
  <c r="AC1143" i="3" s="1"/>
  <c r="AJ598" i="7" l="1"/>
  <c r="AM598" i="7" s="1"/>
  <c r="AK598" i="7"/>
  <c r="AB597" i="7"/>
  <c r="AC597" i="7" s="1"/>
  <c r="AA597" i="7"/>
  <c r="L1135" i="3"/>
  <c r="M1135" i="3" s="1"/>
  <c r="J1136" i="3"/>
  <c r="AW620" i="3"/>
  <c r="AZ619" i="3"/>
  <c r="BA619" i="3" s="1"/>
  <c r="AO590" i="3"/>
  <c r="AP590" i="3"/>
  <c r="AQ590" i="3" s="1"/>
  <c r="U612" i="3"/>
  <c r="X612" i="3" s="1"/>
  <c r="AD596" i="3"/>
  <c r="AA1145" i="3"/>
  <c r="Y1146" i="3"/>
  <c r="AB1144" i="3"/>
  <c r="AC1144" i="3" s="1"/>
  <c r="AI595" i="3"/>
  <c r="AL598" i="7" l="1"/>
  <c r="AN598" i="7"/>
  <c r="AD597" i="7"/>
  <c r="Z598" i="7"/>
  <c r="Y598" i="7"/>
  <c r="L1136" i="3"/>
  <c r="M1136" i="3" s="1"/>
  <c r="J1137" i="3"/>
  <c r="AV620" i="3"/>
  <c r="T613" i="3"/>
  <c r="U613" i="3" s="1"/>
  <c r="AN591" i="3"/>
  <c r="AR590" i="3"/>
  <c r="AM591" i="3"/>
  <c r="AA1146" i="3"/>
  <c r="Y1147" i="3"/>
  <c r="AB1145" i="3"/>
  <c r="AC1145" i="3" s="1"/>
  <c r="AG596" i="3"/>
  <c r="AH596" i="3" s="1"/>
  <c r="AF596" i="3"/>
  <c r="AJ599" i="7" l="1"/>
  <c r="AM599" i="7" s="1"/>
  <c r="AK599" i="7"/>
  <c r="AB598" i="7"/>
  <c r="AC598" i="7" s="1"/>
  <c r="AA598" i="7"/>
  <c r="W613" i="3"/>
  <c r="S614" i="3" s="1"/>
  <c r="L1137" i="3"/>
  <c r="M1137" i="3" s="1"/>
  <c r="J1138" i="3"/>
  <c r="AY620" i="3"/>
  <c r="AX620" i="3"/>
  <c r="AZ620" i="3"/>
  <c r="X613" i="3"/>
  <c r="AO591" i="3"/>
  <c r="AP591" i="3"/>
  <c r="AQ591" i="3" s="1"/>
  <c r="AB1146" i="3"/>
  <c r="AC1146" i="3" s="1"/>
  <c r="T614" i="3"/>
  <c r="V614" i="3" s="1"/>
  <c r="AA1147" i="3"/>
  <c r="Y1148" i="3"/>
  <c r="AD597" i="3"/>
  <c r="AG597" i="3" s="1"/>
  <c r="AI596" i="3"/>
  <c r="AE597" i="3"/>
  <c r="AL599" i="7" l="1"/>
  <c r="AK600" i="7" s="1"/>
  <c r="AN599" i="7"/>
  <c r="AD598" i="7"/>
  <c r="Z599" i="7"/>
  <c r="Y599" i="7"/>
  <c r="BA620" i="3"/>
  <c r="L1138" i="3"/>
  <c r="M1138" i="3" s="1"/>
  <c r="J1139" i="3"/>
  <c r="AW621" i="3"/>
  <c r="AV621" i="3"/>
  <c r="AY621" i="3" s="1"/>
  <c r="AN592" i="3"/>
  <c r="AR591" i="3"/>
  <c r="AM592" i="3"/>
  <c r="AF597" i="3"/>
  <c r="AE598" i="3" s="1"/>
  <c r="U614" i="3"/>
  <c r="AB1147" i="3"/>
  <c r="AC1147" i="3" s="1"/>
  <c r="W614" i="3"/>
  <c r="S615" i="3" s="1"/>
  <c r="AH597" i="3"/>
  <c r="AA1148" i="3"/>
  <c r="Y1149" i="3"/>
  <c r="AJ600" i="7" l="1"/>
  <c r="AM600" i="7" s="1"/>
  <c r="AB599" i="7"/>
  <c r="AC599" i="7" s="1"/>
  <c r="AA599" i="7"/>
  <c r="L1139" i="3"/>
  <c r="M1139" i="3" s="1"/>
  <c r="J1140" i="3"/>
  <c r="AX621" i="3"/>
  <c r="AZ621" i="3"/>
  <c r="X614" i="3"/>
  <c r="AO592" i="3"/>
  <c r="AP592" i="3"/>
  <c r="AQ592" i="3" s="1"/>
  <c r="T615" i="3"/>
  <c r="V615" i="3" s="1"/>
  <c r="AB1148" i="3"/>
  <c r="AC1148" i="3" s="1"/>
  <c r="AA1149" i="3"/>
  <c r="Y1150" i="3"/>
  <c r="AD598" i="3"/>
  <c r="AI597" i="3"/>
  <c r="AL600" i="7" l="1"/>
  <c r="AN600" i="7"/>
  <c r="AD599" i="7"/>
  <c r="Z600" i="7"/>
  <c r="Y600" i="7"/>
  <c r="BA621" i="3"/>
  <c r="L1140" i="3"/>
  <c r="M1140" i="3" s="1"/>
  <c r="J1141" i="3"/>
  <c r="AV622" i="3"/>
  <c r="AY622" i="3" s="1"/>
  <c r="AW622" i="3"/>
  <c r="AN593" i="3"/>
  <c r="AR592" i="3"/>
  <c r="AM593" i="3"/>
  <c r="AB1149" i="3"/>
  <c r="AC1149" i="3" s="1"/>
  <c r="W615" i="3"/>
  <c r="S616" i="3" s="1"/>
  <c r="U615" i="3"/>
  <c r="AG598" i="3"/>
  <c r="AH598" i="3" s="1"/>
  <c r="AF598" i="3"/>
  <c r="AA1150" i="3"/>
  <c r="Y1151" i="3"/>
  <c r="AJ601" i="7" l="1"/>
  <c r="AM601" i="7" s="1"/>
  <c r="AK601" i="7"/>
  <c r="AB600" i="7"/>
  <c r="AC600" i="7" s="1"/>
  <c r="AA600" i="7"/>
  <c r="X615" i="3"/>
  <c r="L1141" i="3"/>
  <c r="M1141" i="3" s="1"/>
  <c r="J1142" i="3"/>
  <c r="AX622" i="3"/>
  <c r="AZ622" i="3"/>
  <c r="AO593" i="3"/>
  <c r="AP593" i="3"/>
  <c r="AQ593" i="3" s="1"/>
  <c r="AD599" i="3"/>
  <c r="AG599" i="3" s="1"/>
  <c r="AB1150" i="3"/>
  <c r="AC1150" i="3" s="1"/>
  <c r="AI598" i="3"/>
  <c r="AE599" i="3"/>
  <c r="T616" i="3"/>
  <c r="V616" i="3" s="1"/>
  <c r="AA1151" i="3"/>
  <c r="Y1152" i="3"/>
  <c r="AL601" i="7" l="1"/>
  <c r="AN601" i="7"/>
  <c r="AD600" i="7"/>
  <c r="Z601" i="7"/>
  <c r="Y601" i="7"/>
  <c r="BA622" i="3"/>
  <c r="AF599" i="3"/>
  <c r="AE600" i="3" s="1"/>
  <c r="L1142" i="3"/>
  <c r="M1142" i="3" s="1"/>
  <c r="J1143" i="3"/>
  <c r="AV623" i="3"/>
  <c r="AY623" i="3" s="1"/>
  <c r="AW623" i="3"/>
  <c r="AX623" i="3" s="1"/>
  <c r="AN594" i="3"/>
  <c r="AR593" i="3"/>
  <c r="AM594" i="3"/>
  <c r="W616" i="3"/>
  <c r="S617" i="3" s="1"/>
  <c r="AB1151" i="3"/>
  <c r="AC1151" i="3" s="1"/>
  <c r="U616" i="3"/>
  <c r="AA1152" i="3"/>
  <c r="Y1153" i="3"/>
  <c r="AH599" i="3"/>
  <c r="AJ602" i="7" l="1"/>
  <c r="AK602" i="7"/>
  <c r="AL602" i="7" s="1"/>
  <c r="AK603" i="7" s="1"/>
  <c r="AI599" i="3"/>
  <c r="AB601" i="7"/>
  <c r="AC601" i="7" s="1"/>
  <c r="AA601" i="7"/>
  <c r="X616" i="3"/>
  <c r="L1143" i="3"/>
  <c r="M1143" i="3" s="1"/>
  <c r="J1144" i="3"/>
  <c r="AW624" i="3"/>
  <c r="AZ623" i="3"/>
  <c r="BA623" i="3" s="1"/>
  <c r="AO594" i="3"/>
  <c r="AP594" i="3"/>
  <c r="AQ594" i="3" s="1"/>
  <c r="AA1153" i="3"/>
  <c r="Y1154" i="3"/>
  <c r="AD600" i="3"/>
  <c r="AB1152" i="3"/>
  <c r="AC1152" i="3" s="1"/>
  <c r="T617" i="3"/>
  <c r="V617" i="3" s="1"/>
  <c r="AM602" i="7" l="1"/>
  <c r="AN602" i="7" s="1"/>
  <c r="AD601" i="7"/>
  <c r="Z602" i="7"/>
  <c r="Y602" i="7"/>
  <c r="L1144" i="3"/>
  <c r="M1144" i="3" s="1"/>
  <c r="J1145" i="3"/>
  <c r="AV624" i="3"/>
  <c r="AN595" i="3"/>
  <c r="AR594" i="3"/>
  <c r="AM595" i="3"/>
  <c r="AG600" i="3"/>
  <c r="AH600" i="3" s="1"/>
  <c r="AF600" i="3"/>
  <c r="W617" i="3"/>
  <c r="S618" i="3" s="1"/>
  <c r="AA1154" i="3"/>
  <c r="Y1155" i="3"/>
  <c r="U617" i="3"/>
  <c r="AB1153" i="3"/>
  <c r="AC1153" i="3" s="1"/>
  <c r="AJ603" i="7" l="1"/>
  <c r="AA602" i="7"/>
  <c r="Z603" i="7" s="1"/>
  <c r="AB602" i="7"/>
  <c r="AC602" i="7" s="1"/>
  <c r="L1145" i="3"/>
  <c r="M1145" i="3" s="1"/>
  <c r="J1146" i="3"/>
  <c r="AY624" i="3"/>
  <c r="AX624" i="3"/>
  <c r="AZ624" i="3"/>
  <c r="X617" i="3"/>
  <c r="AO595" i="3"/>
  <c r="AP595" i="3"/>
  <c r="AQ595" i="3" s="1"/>
  <c r="AB1154" i="3"/>
  <c r="AC1154" i="3" s="1"/>
  <c r="AD601" i="3"/>
  <c r="AG601" i="3" s="1"/>
  <c r="AI600" i="3"/>
  <c r="AE601" i="3"/>
  <c r="T618" i="3"/>
  <c r="V618" i="3" s="1"/>
  <c r="AA1155" i="3"/>
  <c r="Y1156" i="3"/>
  <c r="AM603" i="7" l="1"/>
  <c r="AL603" i="7"/>
  <c r="AN603" i="7"/>
  <c r="AD602" i="7"/>
  <c r="Y603" i="7"/>
  <c r="BA624" i="3"/>
  <c r="L1146" i="3"/>
  <c r="M1146" i="3" s="1"/>
  <c r="J1147" i="3"/>
  <c r="AV625" i="3"/>
  <c r="AW625" i="3"/>
  <c r="U618" i="3"/>
  <c r="T619" i="3" s="1"/>
  <c r="AN596" i="3"/>
  <c r="AR595" i="3"/>
  <c r="AM596" i="3"/>
  <c r="W618" i="3"/>
  <c r="AA1156" i="3"/>
  <c r="Y1157" i="3"/>
  <c r="AB1155" i="3"/>
  <c r="AC1155" i="3" s="1"/>
  <c r="AH601" i="3"/>
  <c r="AF601" i="3"/>
  <c r="AK604" i="7" l="1"/>
  <c r="AJ604" i="7"/>
  <c r="AM604" i="7" s="1"/>
  <c r="AB603" i="7"/>
  <c r="AC603" i="7" s="1"/>
  <c r="AA603" i="7"/>
  <c r="AY625" i="3"/>
  <c r="L1147" i="3"/>
  <c r="M1147" i="3" s="1"/>
  <c r="J1148" i="3"/>
  <c r="AX625" i="3"/>
  <c r="AZ625" i="3"/>
  <c r="X618" i="3"/>
  <c r="S619" i="3"/>
  <c r="V619" i="3" s="1"/>
  <c r="AO596" i="3"/>
  <c r="AP596" i="3"/>
  <c r="AQ596" i="3" s="1"/>
  <c r="AD602" i="3"/>
  <c r="AG602" i="3" s="1"/>
  <c r="AA1157" i="3"/>
  <c r="Y1158" i="3"/>
  <c r="AI601" i="3"/>
  <c r="AE602" i="3"/>
  <c r="AB1156" i="3"/>
  <c r="AC1156" i="3" s="1"/>
  <c r="AL604" i="7" l="1"/>
  <c r="AN604" i="7"/>
  <c r="AF602" i="3"/>
  <c r="AD603" i="7"/>
  <c r="Z604" i="7"/>
  <c r="Y604" i="7"/>
  <c r="BA625" i="3"/>
  <c r="L1148" i="3"/>
  <c r="M1148" i="3" s="1"/>
  <c r="J1149" i="3"/>
  <c r="AV626" i="3"/>
  <c r="AW626" i="3"/>
  <c r="AX626" i="3"/>
  <c r="AN597" i="3"/>
  <c r="AR596" i="3"/>
  <c r="AM597" i="3"/>
  <c r="AE603" i="3"/>
  <c r="AA1158" i="3"/>
  <c r="Y1159" i="3"/>
  <c r="AB1157" i="3"/>
  <c r="AC1157" i="3" s="1"/>
  <c r="W619" i="3"/>
  <c r="S620" i="3" s="1"/>
  <c r="U619" i="3"/>
  <c r="AH602" i="3"/>
  <c r="AJ605" i="7" l="1"/>
  <c r="AM605" i="7" s="1"/>
  <c r="AK605" i="7"/>
  <c r="AA604" i="7"/>
  <c r="Z605" i="7" s="1"/>
  <c r="AB604" i="7"/>
  <c r="AC604" i="7" s="1"/>
  <c r="AY626" i="3"/>
  <c r="J1150" i="3"/>
  <c r="L1149" i="3"/>
  <c r="M1149" i="3" s="1"/>
  <c r="AW627" i="3"/>
  <c r="AZ626" i="3"/>
  <c r="BA626" i="3" s="1"/>
  <c r="X619" i="3"/>
  <c r="AO597" i="3"/>
  <c r="AP597" i="3"/>
  <c r="AQ597" i="3" s="1"/>
  <c r="AA1159" i="3"/>
  <c r="Y1160" i="3"/>
  <c r="AB1158" i="3"/>
  <c r="AC1158" i="3" s="1"/>
  <c r="AD603" i="3"/>
  <c r="AI602" i="3"/>
  <c r="T620" i="3"/>
  <c r="V620" i="3" s="1"/>
  <c r="AL605" i="7" l="1"/>
  <c r="AN605" i="7"/>
  <c r="AD604" i="7"/>
  <c r="Y605" i="7"/>
  <c r="L1150" i="3"/>
  <c r="M1150" i="3" s="1"/>
  <c r="J1151" i="3"/>
  <c r="AV627" i="3"/>
  <c r="AN598" i="3"/>
  <c r="AR597" i="3"/>
  <c r="AM598" i="3"/>
  <c r="U620" i="3"/>
  <c r="AG603" i="3"/>
  <c r="AH603" i="3" s="1"/>
  <c r="AF603" i="3"/>
  <c r="AA1160" i="3"/>
  <c r="Y1161" i="3"/>
  <c r="W620" i="3"/>
  <c r="S621" i="3" s="1"/>
  <c r="AB1159" i="3"/>
  <c r="AC1159" i="3" s="1"/>
  <c r="AJ606" i="7" l="1"/>
  <c r="AM606" i="7" s="1"/>
  <c r="AK606" i="7"/>
  <c r="AL606" i="7"/>
  <c r="AB605" i="7"/>
  <c r="AC605" i="7" s="1"/>
  <c r="AA605" i="7"/>
  <c r="L1151" i="3"/>
  <c r="M1151" i="3" s="1"/>
  <c r="J1152" i="3"/>
  <c r="AY627" i="3"/>
  <c r="AX627" i="3"/>
  <c r="AZ627" i="3"/>
  <c r="T621" i="3"/>
  <c r="X620" i="3"/>
  <c r="V621" i="3"/>
  <c r="AO598" i="3"/>
  <c r="AP598" i="3"/>
  <c r="AQ598" i="3" s="1"/>
  <c r="AD604" i="3"/>
  <c r="AG604" i="3" s="1"/>
  <c r="AI603" i="3"/>
  <c r="AE604" i="3"/>
  <c r="AA1161" i="3"/>
  <c r="Y1162" i="3"/>
  <c r="AB1160" i="3"/>
  <c r="AC1160" i="3" s="1"/>
  <c r="AK607" i="7" l="1"/>
  <c r="AN606" i="7"/>
  <c r="AD605" i="7"/>
  <c r="Z606" i="7"/>
  <c r="Y606" i="7"/>
  <c r="BA627" i="3"/>
  <c r="L1152" i="3"/>
  <c r="M1152" i="3" s="1"/>
  <c r="J1153" i="3"/>
  <c r="AW628" i="3"/>
  <c r="AV628" i="3"/>
  <c r="AY628" i="3" s="1"/>
  <c r="AN599" i="3"/>
  <c r="AR598" i="3"/>
  <c r="AM599" i="3"/>
  <c r="AH604" i="3"/>
  <c r="AA1162" i="3"/>
  <c r="Y1163" i="3"/>
  <c r="AB1161" i="3"/>
  <c r="AC1161" i="3" s="1"/>
  <c r="W621" i="3"/>
  <c r="S622" i="3" s="1"/>
  <c r="U621" i="3"/>
  <c r="AF604" i="3"/>
  <c r="AJ607" i="7" l="1"/>
  <c r="AB606" i="7"/>
  <c r="AC606" i="7" s="1"/>
  <c r="AA606" i="7"/>
  <c r="L1153" i="3"/>
  <c r="M1153" i="3" s="1"/>
  <c r="J1154" i="3"/>
  <c r="AX628" i="3"/>
  <c r="AZ628" i="3"/>
  <c r="X621" i="3"/>
  <c r="AO599" i="3"/>
  <c r="AP599" i="3"/>
  <c r="AQ599" i="3" s="1"/>
  <c r="AA1163" i="3"/>
  <c r="Y1164" i="3"/>
  <c r="AB1162" i="3"/>
  <c r="AC1162" i="3" s="1"/>
  <c r="AD605" i="3"/>
  <c r="AG605" i="3" s="1"/>
  <c r="AI604" i="3"/>
  <c r="AE605" i="3"/>
  <c r="T622" i="3"/>
  <c r="V622" i="3" s="1"/>
  <c r="AM607" i="7" l="1"/>
  <c r="AL607" i="7"/>
  <c r="AN607" i="7"/>
  <c r="AD606" i="7"/>
  <c r="Z607" i="7"/>
  <c r="Y607" i="7"/>
  <c r="BA628" i="3"/>
  <c r="L1154" i="3"/>
  <c r="M1154" i="3" s="1"/>
  <c r="J1155" i="3"/>
  <c r="AV629" i="3"/>
  <c r="AW629" i="3"/>
  <c r="AN600" i="3"/>
  <c r="AR599" i="3"/>
  <c r="AM600" i="3"/>
  <c r="AF605" i="3"/>
  <c r="AE606" i="3" s="1"/>
  <c r="AA1164" i="3"/>
  <c r="Y1165" i="3"/>
  <c r="U622" i="3"/>
  <c r="AB1163" i="3"/>
  <c r="AC1163" i="3" s="1"/>
  <c r="W622" i="3"/>
  <c r="S623" i="3" s="1"/>
  <c r="AH605" i="3"/>
  <c r="AK608" i="7" l="1"/>
  <c r="AJ608" i="7"/>
  <c r="AM608" i="7" s="1"/>
  <c r="AB607" i="7"/>
  <c r="AC607" i="7" s="1"/>
  <c r="AA607" i="7"/>
  <c r="AY629" i="3"/>
  <c r="L1155" i="3"/>
  <c r="M1155" i="3" s="1"/>
  <c r="J1156" i="3"/>
  <c r="X622" i="3"/>
  <c r="AX629" i="3"/>
  <c r="AZ629" i="3"/>
  <c r="AO600" i="3"/>
  <c r="AP600" i="3"/>
  <c r="AQ600" i="3" s="1"/>
  <c r="AA1165" i="3"/>
  <c r="Y1166" i="3"/>
  <c r="AB1164" i="3"/>
  <c r="AC1164" i="3" s="1"/>
  <c r="AD606" i="3"/>
  <c r="T623" i="3"/>
  <c r="V623" i="3" s="1"/>
  <c r="AI605" i="3"/>
  <c r="AL608" i="7" l="1"/>
  <c r="AN608" i="7"/>
  <c r="AD607" i="7"/>
  <c r="Z608" i="7"/>
  <c r="Y608" i="7"/>
  <c r="BA629" i="3"/>
  <c r="L1156" i="3"/>
  <c r="M1156" i="3" s="1"/>
  <c r="J1157" i="3"/>
  <c r="AV630" i="3"/>
  <c r="AW630" i="3"/>
  <c r="AN601" i="3"/>
  <c r="AR600" i="3"/>
  <c r="AM601" i="3"/>
  <c r="W623" i="3"/>
  <c r="S624" i="3" s="1"/>
  <c r="AA1166" i="3"/>
  <c r="Y1167" i="3"/>
  <c r="AB1165" i="3"/>
  <c r="AC1165" i="3" s="1"/>
  <c r="U623" i="3"/>
  <c r="AG606" i="3"/>
  <c r="AH606" i="3" s="1"/>
  <c r="AF606" i="3"/>
  <c r="AJ609" i="7" l="1"/>
  <c r="AM609" i="7" s="1"/>
  <c r="AK609" i="7"/>
  <c r="AA608" i="7"/>
  <c r="Z609" i="7" s="1"/>
  <c r="AB608" i="7"/>
  <c r="AC608" i="7" s="1"/>
  <c r="AY630" i="3"/>
  <c r="J1158" i="3"/>
  <c r="L1157" i="3"/>
  <c r="M1157" i="3" s="1"/>
  <c r="X623" i="3"/>
  <c r="AX630" i="3"/>
  <c r="BA630" i="3" s="1"/>
  <c r="AZ630" i="3"/>
  <c r="AO601" i="3"/>
  <c r="AP601" i="3"/>
  <c r="AQ601" i="3" s="1"/>
  <c r="AB1166" i="3"/>
  <c r="AC1166" i="3" s="1"/>
  <c r="T624" i="3"/>
  <c r="V624" i="3" s="1"/>
  <c r="AA1167" i="3"/>
  <c r="Y1168" i="3"/>
  <c r="AD607" i="3"/>
  <c r="AI606" i="3"/>
  <c r="AE607" i="3"/>
  <c r="AL609" i="7" l="1"/>
  <c r="AN609" i="7"/>
  <c r="AD608" i="7"/>
  <c r="Y609" i="7"/>
  <c r="L1158" i="3"/>
  <c r="M1158" i="3" s="1"/>
  <c r="J1159" i="3"/>
  <c r="AV631" i="3"/>
  <c r="AY631" i="3" s="1"/>
  <c r="AW631" i="3"/>
  <c r="AN602" i="3"/>
  <c r="AR601" i="3"/>
  <c r="AM602" i="3"/>
  <c r="AF607" i="3"/>
  <c r="AE608" i="3" s="1"/>
  <c r="AA1168" i="3"/>
  <c r="Y1169" i="3"/>
  <c r="AG607" i="3"/>
  <c r="AH607" i="3" s="1"/>
  <c r="W624" i="3"/>
  <c r="S625" i="3" s="1"/>
  <c r="AB1167" i="3"/>
  <c r="AC1167" i="3" s="1"/>
  <c r="U624" i="3"/>
  <c r="AJ610" i="7" l="1"/>
  <c r="AM610" i="7" s="1"/>
  <c r="AK610" i="7"/>
  <c r="AA609" i="7"/>
  <c r="Z610" i="7" s="1"/>
  <c r="AB609" i="7"/>
  <c r="AC609" i="7" s="1"/>
  <c r="AX631" i="3"/>
  <c r="L1159" i="3"/>
  <c r="M1159" i="3" s="1"/>
  <c r="J1160" i="3"/>
  <c r="AW632" i="3"/>
  <c r="AZ631" i="3"/>
  <c r="X624" i="3"/>
  <c r="AO602" i="3"/>
  <c r="AP602" i="3"/>
  <c r="AQ602" i="3" s="1"/>
  <c r="AD608" i="3"/>
  <c r="AI607" i="3"/>
  <c r="AB1168" i="3"/>
  <c r="AC1168" i="3" s="1"/>
  <c r="T625" i="3"/>
  <c r="U625" i="3" s="1"/>
  <c r="AA1169" i="3"/>
  <c r="Y1170" i="3"/>
  <c r="AL610" i="7" l="1"/>
  <c r="AN610" i="7"/>
  <c r="AD609" i="7"/>
  <c r="Y610" i="7"/>
  <c r="BA631" i="3"/>
  <c r="L1160" i="3"/>
  <c r="M1160" i="3" s="1"/>
  <c r="J1161" i="3"/>
  <c r="AV632" i="3"/>
  <c r="V625" i="3"/>
  <c r="W625" i="3" s="1"/>
  <c r="AN603" i="3"/>
  <c r="AR602" i="3"/>
  <c r="AM603" i="3"/>
  <c r="AG608" i="3"/>
  <c r="AH608" i="3" s="1"/>
  <c r="AF608" i="3"/>
  <c r="T626" i="3"/>
  <c r="AA1170" i="3"/>
  <c r="Y1171" i="3"/>
  <c r="AB1169" i="3"/>
  <c r="AC1169" i="3" s="1"/>
  <c r="AJ611" i="7" l="1"/>
  <c r="AM611" i="7" s="1"/>
  <c r="AK611" i="7"/>
  <c r="AB610" i="7"/>
  <c r="AC610" i="7" s="1"/>
  <c r="AA610" i="7"/>
  <c r="L1161" i="3"/>
  <c r="M1161" i="3" s="1"/>
  <c r="J1162" i="3"/>
  <c r="AY632" i="3"/>
  <c r="AX632" i="3"/>
  <c r="AZ632" i="3"/>
  <c r="S626" i="3"/>
  <c r="V626" i="3" s="1"/>
  <c r="X625" i="3"/>
  <c r="AO603" i="3"/>
  <c r="AP603" i="3"/>
  <c r="AQ603" i="3" s="1"/>
  <c r="AD609" i="3"/>
  <c r="AA1171" i="3"/>
  <c r="Y1172" i="3"/>
  <c r="AI608" i="3"/>
  <c r="AE609" i="3"/>
  <c r="AB1170" i="3"/>
  <c r="AC1170" i="3" s="1"/>
  <c r="AL611" i="7" l="1"/>
  <c r="AN611" i="7"/>
  <c r="AD610" i="7"/>
  <c r="Z611" i="7"/>
  <c r="Y611" i="7"/>
  <c r="BA632" i="3"/>
  <c r="L1162" i="3"/>
  <c r="M1162" i="3" s="1"/>
  <c r="J1163" i="3"/>
  <c r="AW633" i="3"/>
  <c r="AV633" i="3"/>
  <c r="AY633" i="3" s="1"/>
  <c r="AN604" i="3"/>
  <c r="AR603" i="3"/>
  <c r="AM604" i="3"/>
  <c r="AA1172" i="3"/>
  <c r="Y1173" i="3"/>
  <c r="AB1171" i="3"/>
  <c r="AC1171" i="3" s="1"/>
  <c r="W626" i="3"/>
  <c r="S627" i="3" s="1"/>
  <c r="U626" i="3"/>
  <c r="AG609" i="3"/>
  <c r="AF609" i="3"/>
  <c r="AH609" i="3"/>
  <c r="AJ612" i="7" l="1"/>
  <c r="AM612" i="7" s="1"/>
  <c r="AK612" i="7"/>
  <c r="AB611" i="7"/>
  <c r="AC611" i="7"/>
  <c r="AA611" i="7"/>
  <c r="Z612" i="7" s="1"/>
  <c r="X626" i="3"/>
  <c r="L1163" i="3"/>
  <c r="M1163" i="3" s="1"/>
  <c r="J1164" i="3"/>
  <c r="AX633" i="3"/>
  <c r="BA633" i="3" s="1"/>
  <c r="AZ633" i="3"/>
  <c r="AO604" i="3"/>
  <c r="AP604" i="3"/>
  <c r="AQ604" i="3" s="1"/>
  <c r="AA1173" i="3"/>
  <c r="Y1174" i="3"/>
  <c r="AD610" i="3"/>
  <c r="AB1172" i="3"/>
  <c r="AC1172" i="3" s="1"/>
  <c r="AI609" i="3"/>
  <c r="AE610" i="3"/>
  <c r="T627" i="3"/>
  <c r="U627" i="3" s="1"/>
  <c r="AL612" i="7" l="1"/>
  <c r="AN612" i="7"/>
  <c r="AD611" i="7"/>
  <c r="Y612" i="7"/>
  <c r="L1164" i="3"/>
  <c r="M1164" i="3" s="1"/>
  <c r="J1165" i="3"/>
  <c r="AV634" i="3"/>
  <c r="AW634" i="3"/>
  <c r="V627" i="3"/>
  <c r="W627" i="3" s="1"/>
  <c r="S628" i="3" s="1"/>
  <c r="AN605" i="3"/>
  <c r="AR604" i="3"/>
  <c r="AM605" i="3"/>
  <c r="AG610" i="3"/>
  <c r="AH610" i="3" s="1"/>
  <c r="T628" i="3"/>
  <c r="AF610" i="3"/>
  <c r="AA1174" i="3"/>
  <c r="Y1175" i="3"/>
  <c r="AB1173" i="3"/>
  <c r="AC1173" i="3" s="1"/>
  <c r="AJ613" i="7" l="1"/>
  <c r="AK613" i="7"/>
  <c r="AL613" i="7" s="1"/>
  <c r="AB612" i="7"/>
  <c r="AC612" i="7" s="1"/>
  <c r="AA612" i="7"/>
  <c r="AY634" i="3"/>
  <c r="L1165" i="3"/>
  <c r="M1165" i="3" s="1"/>
  <c r="J1166" i="3"/>
  <c r="AX634" i="3"/>
  <c r="AZ634" i="3"/>
  <c r="V628" i="3"/>
  <c r="X627" i="3"/>
  <c r="AO605" i="3"/>
  <c r="AP605" i="3"/>
  <c r="AQ605" i="3" s="1"/>
  <c r="AB1174" i="3"/>
  <c r="AC1174" i="3" s="1"/>
  <c r="AI610" i="3"/>
  <c r="AE611" i="3"/>
  <c r="AD611" i="3"/>
  <c r="AA1175" i="3"/>
  <c r="Y1176" i="3"/>
  <c r="AK614" i="7" l="1"/>
  <c r="AM613" i="7"/>
  <c r="AN613" i="7"/>
  <c r="AD612" i="7"/>
  <c r="Z613" i="7"/>
  <c r="Y613" i="7"/>
  <c r="BA634" i="3"/>
  <c r="L1166" i="3"/>
  <c r="M1166" i="3" s="1"/>
  <c r="J1167" i="3"/>
  <c r="AV635" i="3"/>
  <c r="AW635" i="3"/>
  <c r="AN606" i="3"/>
  <c r="AR605" i="3"/>
  <c r="AM606" i="3"/>
  <c r="AF611" i="3"/>
  <c r="AE612" i="3" s="1"/>
  <c r="AB1175" i="3"/>
  <c r="AC1175" i="3" s="1"/>
  <c r="W628" i="3"/>
  <c r="S629" i="3" s="1"/>
  <c r="U628" i="3"/>
  <c r="AA1176" i="3"/>
  <c r="Y1177" i="3"/>
  <c r="AG611" i="3"/>
  <c r="AH611" i="3" s="1"/>
  <c r="AJ614" i="7" l="1"/>
  <c r="AA613" i="7"/>
  <c r="Z614" i="7" s="1"/>
  <c r="AB613" i="7"/>
  <c r="AC613" i="7" s="1"/>
  <c r="AY635" i="3"/>
  <c r="L1167" i="3"/>
  <c r="M1167" i="3" s="1"/>
  <c r="J1168" i="3"/>
  <c r="X628" i="3"/>
  <c r="AX635" i="3"/>
  <c r="AZ635" i="3"/>
  <c r="AO606" i="3"/>
  <c r="AP606" i="3"/>
  <c r="AQ606" i="3" s="1"/>
  <c r="AA1177" i="3"/>
  <c r="Y1178" i="3"/>
  <c r="AD612" i="3"/>
  <c r="AB1176" i="3"/>
  <c r="AC1176" i="3" s="1"/>
  <c r="T629" i="3"/>
  <c r="V629" i="3" s="1"/>
  <c r="AI611" i="3"/>
  <c r="AM614" i="7" l="1"/>
  <c r="AL614" i="7"/>
  <c r="AN614" i="7"/>
  <c r="AD613" i="7"/>
  <c r="Y614" i="7"/>
  <c r="BA635" i="3"/>
  <c r="L1168" i="3"/>
  <c r="M1168" i="3" s="1"/>
  <c r="J1169" i="3"/>
  <c r="AV636" i="3"/>
  <c r="AW636" i="3"/>
  <c r="U629" i="3"/>
  <c r="T630" i="3" s="1"/>
  <c r="AN607" i="3"/>
  <c r="AR606" i="3"/>
  <c r="AM607" i="3"/>
  <c r="AA1178" i="3"/>
  <c r="Y1179" i="3"/>
  <c r="AG612" i="3"/>
  <c r="AH612" i="3" s="1"/>
  <c r="AF612" i="3"/>
  <c r="AB1177" i="3"/>
  <c r="AC1177" i="3" s="1"/>
  <c r="W629" i="3"/>
  <c r="S630" i="3" s="1"/>
  <c r="AK615" i="7" l="1"/>
  <c r="AJ615" i="7"/>
  <c r="AM615" i="7" s="1"/>
  <c r="AB614" i="7"/>
  <c r="AC614" i="7" s="1"/>
  <c r="AA614" i="7"/>
  <c r="AY636" i="3"/>
  <c r="L1169" i="3"/>
  <c r="M1169" i="3" s="1"/>
  <c r="J1170" i="3"/>
  <c r="AX636" i="3"/>
  <c r="AZ636" i="3"/>
  <c r="X629" i="3"/>
  <c r="V630" i="3"/>
  <c r="AO607" i="3"/>
  <c r="AP607" i="3"/>
  <c r="AQ607" i="3" s="1"/>
  <c r="AD613" i="3"/>
  <c r="AA1179" i="3"/>
  <c r="Y1180" i="3"/>
  <c r="AB1178" i="3"/>
  <c r="AC1178" i="3" s="1"/>
  <c r="AI612" i="3"/>
  <c r="AE613" i="3"/>
  <c r="AL615" i="7" l="1"/>
  <c r="AK616" i="7" s="1"/>
  <c r="AN615" i="7"/>
  <c r="AD614" i="7"/>
  <c r="Z615" i="7"/>
  <c r="Y615" i="7"/>
  <c r="BA636" i="3"/>
  <c r="L1170" i="3"/>
  <c r="M1170" i="3" s="1"/>
  <c r="J1171" i="3"/>
  <c r="AV637" i="3"/>
  <c r="AW637" i="3"/>
  <c r="AX637" i="3" s="1"/>
  <c r="AN608" i="3"/>
  <c r="AR607" i="3"/>
  <c r="AM608" i="3"/>
  <c r="AG613" i="3"/>
  <c r="AH613" i="3" s="1"/>
  <c r="AA1180" i="3"/>
  <c r="Y1181" i="3"/>
  <c r="AB1179" i="3"/>
  <c r="AC1179" i="3" s="1"/>
  <c r="AF613" i="3"/>
  <c r="W630" i="3"/>
  <c r="S631" i="3" s="1"/>
  <c r="U630" i="3"/>
  <c r="X630" i="3" s="1"/>
  <c r="AJ616" i="7" l="1"/>
  <c r="AM616" i="7" s="1"/>
  <c r="AB615" i="7"/>
  <c r="AC615" i="7" s="1"/>
  <c r="AA615" i="7"/>
  <c r="L1171" i="3"/>
  <c r="M1171" i="3" s="1"/>
  <c r="J1172" i="3"/>
  <c r="AW638" i="3"/>
  <c r="AY637" i="3"/>
  <c r="AZ637" i="3"/>
  <c r="BA637" i="3" s="1"/>
  <c r="AO608" i="3"/>
  <c r="AP608" i="3"/>
  <c r="AQ608" i="3" s="1"/>
  <c r="AD614" i="3"/>
  <c r="Y1182" i="3"/>
  <c r="AA1181" i="3"/>
  <c r="AI613" i="3"/>
  <c r="AE614" i="3"/>
  <c r="AB1180" i="3"/>
  <c r="AC1180" i="3" s="1"/>
  <c r="T631" i="3"/>
  <c r="V631" i="3" s="1"/>
  <c r="AL616" i="7" l="1"/>
  <c r="AN616" i="7"/>
  <c r="AD615" i="7"/>
  <c r="Z616" i="7"/>
  <c r="Y616" i="7"/>
  <c r="AF614" i="3"/>
  <c r="L1172" i="3"/>
  <c r="M1172" i="3" s="1"/>
  <c r="J1173" i="3"/>
  <c r="AV638" i="3"/>
  <c r="AN609" i="3"/>
  <c r="AR608" i="3"/>
  <c r="AM609" i="3"/>
  <c r="W631" i="3"/>
  <c r="S632" i="3" s="1"/>
  <c r="AG614" i="3"/>
  <c r="AH614" i="3" s="1"/>
  <c r="AE615" i="3"/>
  <c r="AB1181" i="3"/>
  <c r="AC1181" i="3" s="1"/>
  <c r="U631" i="3"/>
  <c r="AA1182" i="3"/>
  <c r="Y1183" i="3"/>
  <c r="AJ617" i="7" l="1"/>
  <c r="AM617" i="7" s="1"/>
  <c r="AK617" i="7"/>
  <c r="AB616" i="7"/>
  <c r="AC616" i="7" s="1"/>
  <c r="AA616" i="7"/>
  <c r="L1173" i="3"/>
  <c r="M1173" i="3" s="1"/>
  <c r="J1174" i="3"/>
  <c r="X631" i="3"/>
  <c r="AY638" i="3"/>
  <c r="AX638" i="3"/>
  <c r="AZ638" i="3"/>
  <c r="AO609" i="3"/>
  <c r="AP609" i="3"/>
  <c r="AQ609" i="3" s="1"/>
  <c r="AD615" i="3"/>
  <c r="AA1183" i="3"/>
  <c r="Y1184" i="3"/>
  <c r="AI614" i="3"/>
  <c r="AB1182" i="3"/>
  <c r="AC1182" i="3" s="1"/>
  <c r="T632" i="3"/>
  <c r="V632" i="3" s="1"/>
  <c r="AL617" i="7" l="1"/>
  <c r="AN617" i="7"/>
  <c r="AD616" i="7"/>
  <c r="Z617" i="7"/>
  <c r="Y617" i="7"/>
  <c r="BA638" i="3"/>
  <c r="L1174" i="3"/>
  <c r="M1174" i="3" s="1"/>
  <c r="J1175" i="3"/>
  <c r="AW639" i="3"/>
  <c r="AV639" i="3"/>
  <c r="AY639" i="3" s="1"/>
  <c r="AN610" i="3"/>
  <c r="AR609" i="3"/>
  <c r="AM610" i="3"/>
  <c r="U632" i="3"/>
  <c r="T633" i="3" s="1"/>
  <c r="AA1184" i="3"/>
  <c r="Y1185" i="3"/>
  <c r="AB1183" i="3"/>
  <c r="AC1183" i="3" s="1"/>
  <c r="AG615" i="3"/>
  <c r="AH615" i="3" s="1"/>
  <c r="AF615" i="3"/>
  <c r="W632" i="3"/>
  <c r="S633" i="3" s="1"/>
  <c r="AJ618" i="7" l="1"/>
  <c r="AK618" i="7"/>
  <c r="AL618" i="7" s="1"/>
  <c r="AB617" i="7"/>
  <c r="AC617" i="7" s="1"/>
  <c r="AA617" i="7"/>
  <c r="L1175" i="3"/>
  <c r="M1175" i="3" s="1"/>
  <c r="J1176" i="3"/>
  <c r="AX639" i="3"/>
  <c r="BA639" i="3" s="1"/>
  <c r="AZ639" i="3"/>
  <c r="X632" i="3"/>
  <c r="V633" i="3"/>
  <c r="AO610" i="3"/>
  <c r="AP610" i="3"/>
  <c r="AQ610" i="3" s="1"/>
  <c r="AD616" i="3"/>
  <c r="AI615" i="3"/>
  <c r="AE616" i="3"/>
  <c r="AB1184" i="3"/>
  <c r="AC1184" i="3" s="1"/>
  <c r="AA1185" i="3"/>
  <c r="Y1186" i="3"/>
  <c r="AK619" i="7" l="1"/>
  <c r="AM618" i="7"/>
  <c r="AN618" i="7"/>
  <c r="AD617" i="7"/>
  <c r="Z618" i="7"/>
  <c r="Y618" i="7"/>
  <c r="L1176" i="3"/>
  <c r="M1176" i="3" s="1"/>
  <c r="J1177" i="3"/>
  <c r="AV640" i="3"/>
  <c r="AW640" i="3"/>
  <c r="AN611" i="3"/>
  <c r="AR610" i="3"/>
  <c r="AM611" i="3"/>
  <c r="AG616" i="3"/>
  <c r="AH616" i="3" s="1"/>
  <c r="AA1186" i="3"/>
  <c r="Y1187" i="3"/>
  <c r="AB1185" i="3"/>
  <c r="AC1185" i="3" s="1"/>
  <c r="W633" i="3"/>
  <c r="S634" i="3" s="1"/>
  <c r="U633" i="3"/>
  <c r="AF616" i="3"/>
  <c r="AJ619" i="7" l="1"/>
  <c r="AB618" i="7"/>
  <c r="AA618" i="7"/>
  <c r="Z619" i="7" s="1"/>
  <c r="AC618" i="7"/>
  <c r="AY640" i="3"/>
  <c r="L1177" i="3"/>
  <c r="M1177" i="3" s="1"/>
  <c r="J1178" i="3"/>
  <c r="AX640" i="3"/>
  <c r="AZ640" i="3"/>
  <c r="X633" i="3"/>
  <c r="AO611" i="3"/>
  <c r="AP611" i="3"/>
  <c r="AQ611" i="3" s="1"/>
  <c r="AD617" i="3"/>
  <c r="AA1187" i="3"/>
  <c r="Y1188" i="3"/>
  <c r="AB1186" i="3"/>
  <c r="AC1186" i="3" s="1"/>
  <c r="AI616" i="3"/>
  <c r="AE617" i="3"/>
  <c r="T634" i="3"/>
  <c r="U634" i="3" s="1"/>
  <c r="AM619" i="7" l="1"/>
  <c r="AL619" i="7"/>
  <c r="AN619" i="7"/>
  <c r="AD618" i="7"/>
  <c r="Y619" i="7"/>
  <c r="BA640" i="3"/>
  <c r="L1178" i="3"/>
  <c r="M1178" i="3" s="1"/>
  <c r="J1179" i="3"/>
  <c r="AV641" i="3"/>
  <c r="AW641" i="3"/>
  <c r="AX641" i="3"/>
  <c r="V634" i="3"/>
  <c r="W634" i="3" s="1"/>
  <c r="AN612" i="3"/>
  <c r="AR611" i="3"/>
  <c r="AM612" i="3"/>
  <c r="AG617" i="3"/>
  <c r="AH617" i="3" s="1"/>
  <c r="T635" i="3"/>
  <c r="AA1188" i="3"/>
  <c r="Y1189" i="3"/>
  <c r="AB1187" i="3"/>
  <c r="AC1187" i="3" s="1"/>
  <c r="AF617" i="3"/>
  <c r="AK620" i="7" l="1"/>
  <c r="AJ620" i="7"/>
  <c r="AM620" i="7" s="1"/>
  <c r="AA619" i="7"/>
  <c r="Z620" i="7" s="1"/>
  <c r="AB619" i="7"/>
  <c r="AC619" i="7" s="1"/>
  <c r="Y620" i="7" s="1"/>
  <c r="AY641" i="3"/>
  <c r="L1179" i="3"/>
  <c r="M1179" i="3" s="1"/>
  <c r="J1180" i="3"/>
  <c r="AW642" i="3"/>
  <c r="AZ641" i="3"/>
  <c r="BA641" i="3" s="1"/>
  <c r="S635" i="3"/>
  <c r="V635" i="3" s="1"/>
  <c r="X634" i="3"/>
  <c r="AO612" i="3"/>
  <c r="AP612" i="3"/>
  <c r="AQ612" i="3" s="1"/>
  <c r="AB1188" i="3"/>
  <c r="AC1188" i="3" s="1"/>
  <c r="AA1189" i="3"/>
  <c r="Y1190" i="3"/>
  <c r="AI617" i="3"/>
  <c r="AE618" i="3"/>
  <c r="AD618" i="3"/>
  <c r="AL620" i="7" l="1"/>
  <c r="AN620" i="7"/>
  <c r="AD619" i="7"/>
  <c r="AB620" i="7"/>
  <c r="AC620" i="7" s="1"/>
  <c r="AA620" i="7"/>
  <c r="Z621" i="7" s="1"/>
  <c r="L1180" i="3"/>
  <c r="M1180" i="3" s="1"/>
  <c r="J1181" i="3"/>
  <c r="AV642" i="3"/>
  <c r="AN613" i="3"/>
  <c r="AR612" i="3"/>
  <c r="AM613" i="3"/>
  <c r="AG618" i="3"/>
  <c r="AH618" i="3" s="1"/>
  <c r="W635" i="3"/>
  <c r="S636" i="3" s="1"/>
  <c r="U635" i="3"/>
  <c r="AA1190" i="3"/>
  <c r="Y1191" i="3"/>
  <c r="AB1189" i="3"/>
  <c r="AC1189" i="3" s="1"/>
  <c r="AF618" i="3"/>
  <c r="AJ621" i="7" l="1"/>
  <c r="AM621" i="7" s="1"/>
  <c r="AK621" i="7"/>
  <c r="AL621" i="7"/>
  <c r="AD620" i="7"/>
  <c r="Y621" i="7"/>
  <c r="L1181" i="3"/>
  <c r="M1181" i="3" s="1"/>
  <c r="J1182" i="3"/>
  <c r="X635" i="3"/>
  <c r="AY642" i="3"/>
  <c r="AX642" i="3"/>
  <c r="AZ642" i="3"/>
  <c r="AO613" i="3"/>
  <c r="AP613" i="3"/>
  <c r="AQ613" i="3" s="1"/>
  <c r="AA1191" i="3"/>
  <c r="Y1192" i="3"/>
  <c r="AI618" i="3"/>
  <c r="AE619" i="3"/>
  <c r="AB1190" i="3"/>
  <c r="AC1190" i="3" s="1"/>
  <c r="AD619" i="3"/>
  <c r="T636" i="3"/>
  <c r="V636" i="3" s="1"/>
  <c r="AK622" i="7" l="1"/>
  <c r="AN621" i="7"/>
  <c r="AB621" i="7"/>
  <c r="AC621" i="7" s="1"/>
  <c r="AA621" i="7"/>
  <c r="BA642" i="3"/>
  <c r="L1182" i="3"/>
  <c r="M1182" i="3" s="1"/>
  <c r="J1183" i="3"/>
  <c r="AW643" i="3"/>
  <c r="AV643" i="3"/>
  <c r="AY643" i="3" s="1"/>
  <c r="AG619" i="3"/>
  <c r="AH619" i="3" s="1"/>
  <c r="AN614" i="3"/>
  <c r="AR613" i="3"/>
  <c r="AM614" i="3"/>
  <c r="AF619" i="3"/>
  <c r="AE620" i="3" s="1"/>
  <c r="U636" i="3"/>
  <c r="AA1192" i="3"/>
  <c r="Y1193" i="3"/>
  <c r="W636" i="3"/>
  <c r="S637" i="3" s="1"/>
  <c r="AB1191" i="3"/>
  <c r="AC1191" i="3" s="1"/>
  <c r="AJ622" i="7" l="1"/>
  <c r="AD621" i="7"/>
  <c r="Z622" i="7"/>
  <c r="Y622" i="7"/>
  <c r="L1183" i="3"/>
  <c r="M1183" i="3" s="1"/>
  <c r="J1184" i="3"/>
  <c r="AX643" i="3"/>
  <c r="BA643" i="3" s="1"/>
  <c r="AZ643" i="3"/>
  <c r="T637" i="3"/>
  <c r="V637" i="3" s="1"/>
  <c r="X636" i="3"/>
  <c r="AO614" i="3"/>
  <c r="AP614" i="3"/>
  <c r="AQ614" i="3" s="1"/>
  <c r="Y1194" i="3"/>
  <c r="AA1193" i="3"/>
  <c r="AB1192" i="3"/>
  <c r="AC1192" i="3" s="1"/>
  <c r="AD620" i="3"/>
  <c r="AI619" i="3"/>
  <c r="AM622" i="7" l="1"/>
  <c r="AL622" i="7"/>
  <c r="AN622" i="7"/>
  <c r="AA622" i="7"/>
  <c r="Z623" i="7" s="1"/>
  <c r="AB622" i="7"/>
  <c r="AC622" i="7" s="1"/>
  <c r="L1184" i="3"/>
  <c r="M1184" i="3" s="1"/>
  <c r="J1185" i="3"/>
  <c r="AV644" i="3"/>
  <c r="AW644" i="3"/>
  <c r="AN615" i="3"/>
  <c r="AR614" i="3"/>
  <c r="AM615" i="3"/>
  <c r="W637" i="3"/>
  <c r="S638" i="3" s="1"/>
  <c r="U637" i="3"/>
  <c r="AB1193" i="3"/>
  <c r="AC1193" i="3" s="1"/>
  <c r="AA1194" i="3"/>
  <c r="Y1195" i="3"/>
  <c r="AG620" i="3"/>
  <c r="AH620" i="3" s="1"/>
  <c r="AF620" i="3"/>
  <c r="AK623" i="7" l="1"/>
  <c r="AJ623" i="7"/>
  <c r="AM623" i="7" s="1"/>
  <c r="AD622" i="7"/>
  <c r="Y623" i="7"/>
  <c r="AY644" i="3"/>
  <c r="X637" i="3"/>
  <c r="L1185" i="3"/>
  <c r="M1185" i="3" s="1"/>
  <c r="J1186" i="3"/>
  <c r="AX644" i="3"/>
  <c r="AZ644" i="3"/>
  <c r="AO615" i="3"/>
  <c r="AP615" i="3"/>
  <c r="AQ615" i="3" s="1"/>
  <c r="AA1195" i="3"/>
  <c r="Y1196" i="3"/>
  <c r="AB1194" i="3"/>
  <c r="AC1194" i="3" s="1"/>
  <c r="AD621" i="3"/>
  <c r="T638" i="3"/>
  <c r="V638" i="3" s="1"/>
  <c r="AI620" i="3"/>
  <c r="AE621" i="3"/>
  <c r="AN623" i="7" l="1"/>
  <c r="AL623" i="7"/>
  <c r="AB623" i="7"/>
  <c r="AC623" i="7" s="1"/>
  <c r="AA623" i="7"/>
  <c r="BA644" i="3"/>
  <c r="L1186" i="3"/>
  <c r="M1186" i="3" s="1"/>
  <c r="J1187" i="3"/>
  <c r="AV645" i="3"/>
  <c r="AW645" i="3"/>
  <c r="AX645" i="3"/>
  <c r="U638" i="3"/>
  <c r="T639" i="3" s="1"/>
  <c r="AN616" i="3"/>
  <c r="AR615" i="3"/>
  <c r="AM616" i="3"/>
  <c r="AF621" i="3"/>
  <c r="AE622" i="3" s="1"/>
  <c r="AA1196" i="3"/>
  <c r="Y1197" i="3"/>
  <c r="AG621" i="3"/>
  <c r="AH621" i="3" s="1"/>
  <c r="AB1195" i="3"/>
  <c r="AC1195" i="3" s="1"/>
  <c r="W638" i="3"/>
  <c r="S639" i="3" s="1"/>
  <c r="AK624" i="7" l="1"/>
  <c r="AJ624" i="7"/>
  <c r="AM624" i="7" s="1"/>
  <c r="AD623" i="7"/>
  <c r="Z624" i="7"/>
  <c r="Y624" i="7"/>
  <c r="AY645" i="3"/>
  <c r="L1187" i="3"/>
  <c r="M1187" i="3" s="1"/>
  <c r="J1188" i="3"/>
  <c r="AW646" i="3"/>
  <c r="AZ645" i="3"/>
  <c r="BA645" i="3" s="1"/>
  <c r="V639" i="3"/>
  <c r="X638" i="3"/>
  <c r="AO616" i="3"/>
  <c r="AP616" i="3"/>
  <c r="AQ616" i="3" s="1"/>
  <c r="AD622" i="3"/>
  <c r="AA1197" i="3"/>
  <c r="Y1198" i="3"/>
  <c r="AB1196" i="3"/>
  <c r="AC1196" i="3" s="1"/>
  <c r="AI621" i="3"/>
  <c r="AN624" i="7" l="1"/>
  <c r="AL624" i="7"/>
  <c r="AB624" i="7"/>
  <c r="AC624" i="7"/>
  <c r="AA624" i="7"/>
  <c r="Z625" i="7" s="1"/>
  <c r="L1188" i="3"/>
  <c r="M1188" i="3" s="1"/>
  <c r="J1189" i="3"/>
  <c r="AV646" i="3"/>
  <c r="AN617" i="3"/>
  <c r="AR616" i="3"/>
  <c r="AM617" i="3"/>
  <c r="AB1197" i="3"/>
  <c r="AC1197" i="3" s="1"/>
  <c r="W639" i="3"/>
  <c r="S640" i="3" s="1"/>
  <c r="U639" i="3"/>
  <c r="AG622" i="3"/>
  <c r="AH622" i="3" s="1"/>
  <c r="AF622" i="3"/>
  <c r="AA1198" i="3"/>
  <c r="Y1199" i="3"/>
  <c r="AK625" i="7" l="1"/>
  <c r="AJ625" i="7"/>
  <c r="AM625" i="7" s="1"/>
  <c r="AD624" i="7"/>
  <c r="Y625" i="7"/>
  <c r="X639" i="3"/>
  <c r="L1189" i="3"/>
  <c r="M1189" i="3" s="1"/>
  <c r="J1190" i="3"/>
  <c r="AY646" i="3"/>
  <c r="AX646" i="3"/>
  <c r="AZ646" i="3"/>
  <c r="AO617" i="3"/>
  <c r="AP617" i="3"/>
  <c r="AQ617" i="3" s="1"/>
  <c r="AD623" i="3"/>
  <c r="AI622" i="3"/>
  <c r="AE623" i="3"/>
  <c r="AF623" i="3" s="1"/>
  <c r="T640" i="3"/>
  <c r="V640" i="3" s="1"/>
  <c r="AA1199" i="3"/>
  <c r="Y1200" i="3"/>
  <c r="AB1198" i="3"/>
  <c r="AC1198" i="3" s="1"/>
  <c r="AL625" i="7" l="1"/>
  <c r="AN625" i="7"/>
  <c r="AB625" i="7"/>
  <c r="AC625" i="7" s="1"/>
  <c r="AA625" i="7"/>
  <c r="BA646" i="3"/>
  <c r="L1190" i="3"/>
  <c r="M1190" i="3" s="1"/>
  <c r="J1191" i="3"/>
  <c r="AW647" i="3"/>
  <c r="AV647" i="3"/>
  <c r="AN618" i="3"/>
  <c r="AR617" i="3"/>
  <c r="AM618" i="3"/>
  <c r="AG623" i="3"/>
  <c r="AH623" i="3" s="1"/>
  <c r="U640" i="3"/>
  <c r="AE624" i="3"/>
  <c r="AA1200" i="3"/>
  <c r="Y1201" i="3"/>
  <c r="AB1199" i="3"/>
  <c r="AC1199" i="3" s="1"/>
  <c r="W640" i="3"/>
  <c r="S641" i="3" s="1"/>
  <c r="AJ626" i="7" l="1"/>
  <c r="AM626" i="7" s="1"/>
  <c r="AK626" i="7"/>
  <c r="AD625" i="7"/>
  <c r="Z626" i="7"/>
  <c r="Y626" i="7"/>
  <c r="L1191" i="3"/>
  <c r="M1191" i="3" s="1"/>
  <c r="J1192" i="3"/>
  <c r="AY647" i="3"/>
  <c r="AZ647" i="3" s="1"/>
  <c r="AX647" i="3"/>
  <c r="T641" i="3"/>
  <c r="X640" i="3"/>
  <c r="V641" i="3"/>
  <c r="AO618" i="3"/>
  <c r="AP618" i="3"/>
  <c r="AQ618" i="3" s="1"/>
  <c r="AD624" i="3"/>
  <c r="AI623" i="3"/>
  <c r="Y1202" i="3"/>
  <c r="AA1201" i="3"/>
  <c r="AB1200" i="3"/>
  <c r="AC1200" i="3" s="1"/>
  <c r="AL626" i="7" l="1"/>
  <c r="AK627" i="7" s="1"/>
  <c r="AN626" i="7"/>
  <c r="AB626" i="7"/>
  <c r="AC626" i="7" s="1"/>
  <c r="AA626" i="7"/>
  <c r="BA647" i="3"/>
  <c r="L1192" i="3"/>
  <c r="M1192" i="3" s="1"/>
  <c r="J1193" i="3"/>
  <c r="AV648" i="3"/>
  <c r="AW648" i="3"/>
  <c r="AX648" i="3" s="1"/>
  <c r="AN619" i="3"/>
  <c r="AR618" i="3"/>
  <c r="AM619" i="3"/>
  <c r="AG624" i="3"/>
  <c r="AH624" i="3" s="1"/>
  <c r="AF624" i="3"/>
  <c r="AB1201" i="3"/>
  <c r="AC1201" i="3" s="1"/>
  <c r="W641" i="3"/>
  <c r="S642" i="3" s="1"/>
  <c r="U641" i="3"/>
  <c r="X641" i="3" s="1"/>
  <c r="Y1203" i="3"/>
  <c r="AA1202" i="3"/>
  <c r="AJ627" i="7" l="1"/>
  <c r="AM627" i="7" s="1"/>
  <c r="AD626" i="7"/>
  <c r="Z627" i="7"/>
  <c r="Y627" i="7"/>
  <c r="L1193" i="3"/>
  <c r="M1193" i="3" s="1"/>
  <c r="J1194" i="3"/>
  <c r="AW649" i="3"/>
  <c r="AY648" i="3"/>
  <c r="AZ648" i="3" s="1"/>
  <c r="BA648" i="3" s="1"/>
  <c r="AO619" i="3"/>
  <c r="AP619" i="3"/>
  <c r="AQ619" i="3" s="1"/>
  <c r="AD625" i="3"/>
  <c r="AI624" i="3"/>
  <c r="AE625" i="3"/>
  <c r="AB1202" i="3"/>
  <c r="AC1202" i="3" s="1"/>
  <c r="AA1203" i="3"/>
  <c r="Y1204" i="3"/>
  <c r="T642" i="3"/>
  <c r="V642" i="3" s="1"/>
  <c r="AL627" i="7" l="1"/>
  <c r="AN627" i="7"/>
  <c r="AA627" i="7"/>
  <c r="Z628" i="7" s="1"/>
  <c r="AB627" i="7"/>
  <c r="AC627" i="7" s="1"/>
  <c r="AD627" i="7" s="1"/>
  <c r="L1194" i="3"/>
  <c r="M1194" i="3" s="1"/>
  <c r="J1195" i="3"/>
  <c r="AV649" i="3"/>
  <c r="AG625" i="3"/>
  <c r="AH625" i="3" s="1"/>
  <c r="U642" i="3"/>
  <c r="T643" i="3" s="1"/>
  <c r="AN620" i="3"/>
  <c r="AR619" i="3"/>
  <c r="AM620" i="3"/>
  <c r="AF625" i="3"/>
  <c r="AB1203" i="3"/>
  <c r="AC1203" i="3" s="1"/>
  <c r="AA1204" i="3"/>
  <c r="Y1205" i="3"/>
  <c r="W642" i="3"/>
  <c r="S643" i="3" s="1"/>
  <c r="AJ628" i="7" l="1"/>
  <c r="AM628" i="7" s="1"/>
  <c r="AK628" i="7"/>
  <c r="Y628" i="7"/>
  <c r="AA628" i="7" s="1"/>
  <c r="Z629" i="7" s="1"/>
  <c r="L1195" i="3"/>
  <c r="M1195" i="3" s="1"/>
  <c r="J1196" i="3"/>
  <c r="AY649" i="3"/>
  <c r="AX649" i="3"/>
  <c r="AZ649" i="3"/>
  <c r="V643" i="3"/>
  <c r="X642" i="3"/>
  <c r="AO620" i="3"/>
  <c r="AP620" i="3"/>
  <c r="AQ620" i="3" s="1"/>
  <c r="AD626" i="3"/>
  <c r="AI625" i="3"/>
  <c r="AE626" i="3"/>
  <c r="AA1205" i="3"/>
  <c r="Y1206" i="3"/>
  <c r="AB1204" i="3"/>
  <c r="AC1204" i="3" s="1"/>
  <c r="AL628" i="7" l="1"/>
  <c r="AN628" i="7"/>
  <c r="AB628" i="7"/>
  <c r="AC628" i="7"/>
  <c r="AD628" i="7" s="1"/>
  <c r="BA649" i="3"/>
  <c r="L1196" i="3"/>
  <c r="M1196" i="3" s="1"/>
  <c r="J1197" i="3"/>
  <c r="AV650" i="3"/>
  <c r="AW650" i="3"/>
  <c r="AX650" i="3"/>
  <c r="AN621" i="3"/>
  <c r="AR620" i="3"/>
  <c r="AM621" i="3"/>
  <c r="AG626" i="3"/>
  <c r="AH626" i="3" s="1"/>
  <c r="AA1206" i="3"/>
  <c r="Y1207" i="3"/>
  <c r="AB1205" i="3"/>
  <c r="AC1205" i="3" s="1"/>
  <c r="W643" i="3"/>
  <c r="S644" i="3" s="1"/>
  <c r="U643" i="3"/>
  <c r="X643" i="3" s="1"/>
  <c r="AF626" i="3"/>
  <c r="AJ629" i="7" l="1"/>
  <c r="AM629" i="7" s="1"/>
  <c r="AK629" i="7"/>
  <c r="Y629" i="7"/>
  <c r="L1197" i="3"/>
  <c r="M1197" i="3" s="1"/>
  <c r="J1198" i="3"/>
  <c r="AW651" i="3"/>
  <c r="AY650" i="3"/>
  <c r="AZ650" i="3"/>
  <c r="BA650" i="3" s="1"/>
  <c r="AO621" i="3"/>
  <c r="AP621" i="3"/>
  <c r="AQ621" i="3" s="1"/>
  <c r="AA1207" i="3"/>
  <c r="Y1208" i="3"/>
  <c r="AB1206" i="3"/>
  <c r="AC1206" i="3" s="1"/>
  <c r="AD627" i="3"/>
  <c r="AI626" i="3"/>
  <c r="AE627" i="3"/>
  <c r="T644" i="3"/>
  <c r="V644" i="3" s="1"/>
  <c r="AL629" i="7" l="1"/>
  <c r="AN629" i="7"/>
  <c r="AB629" i="7"/>
  <c r="AC629" i="7" s="1"/>
  <c r="AA629" i="7"/>
  <c r="L1198" i="3"/>
  <c r="M1198" i="3" s="1"/>
  <c r="J1199" i="3"/>
  <c r="AV651" i="3"/>
  <c r="U644" i="3"/>
  <c r="T645" i="3" s="1"/>
  <c r="AF627" i="3"/>
  <c r="AE628" i="3" s="1"/>
  <c r="AN622" i="3"/>
  <c r="AR621" i="3"/>
  <c r="AM622" i="3"/>
  <c r="AA1208" i="3"/>
  <c r="Y1209" i="3"/>
  <c r="AG627" i="3"/>
  <c r="AH627" i="3" s="1"/>
  <c r="AB1207" i="3"/>
  <c r="AC1207" i="3" s="1"/>
  <c r="W644" i="3"/>
  <c r="AJ630" i="7" l="1"/>
  <c r="AM630" i="7" s="1"/>
  <c r="AK630" i="7"/>
  <c r="AD629" i="7"/>
  <c r="Z630" i="7"/>
  <c r="Y630" i="7"/>
  <c r="AB630" i="7" s="1"/>
  <c r="L1199" i="3"/>
  <c r="M1199" i="3" s="1"/>
  <c r="J1200" i="3"/>
  <c r="AY651" i="3"/>
  <c r="AX651" i="3"/>
  <c r="AZ651" i="3"/>
  <c r="X644" i="3"/>
  <c r="S645" i="3"/>
  <c r="V645" i="3" s="1"/>
  <c r="AO622" i="3"/>
  <c r="AP622" i="3"/>
  <c r="AQ622" i="3" s="1"/>
  <c r="AD628" i="3"/>
  <c r="Y1210" i="3"/>
  <c r="AA1209" i="3"/>
  <c r="AB1208" i="3"/>
  <c r="AC1208" i="3" s="1"/>
  <c r="AI627" i="3"/>
  <c r="AL630" i="7" l="1"/>
  <c r="AK631" i="7" s="1"/>
  <c r="AN630" i="7"/>
  <c r="AC630" i="7"/>
  <c r="AA630" i="7"/>
  <c r="BA651" i="3"/>
  <c r="L1200" i="3"/>
  <c r="M1200" i="3" s="1"/>
  <c r="J1201" i="3"/>
  <c r="AW652" i="3"/>
  <c r="AV652" i="3"/>
  <c r="AY652" i="3" s="1"/>
  <c r="AN623" i="3"/>
  <c r="AR622" i="3"/>
  <c r="AM623" i="3"/>
  <c r="Y1211" i="3"/>
  <c r="AA1210" i="3"/>
  <c r="AB1209" i="3"/>
  <c r="AC1209" i="3" s="1"/>
  <c r="AG628" i="3"/>
  <c r="AH628" i="3" s="1"/>
  <c r="AF628" i="3"/>
  <c r="W645" i="3"/>
  <c r="S646" i="3" s="1"/>
  <c r="U645" i="3"/>
  <c r="X645" i="3" s="1"/>
  <c r="AJ631" i="7" l="1"/>
  <c r="AM631" i="7" s="1"/>
  <c r="AD630" i="7"/>
  <c r="Z631" i="7"/>
  <c r="Y631" i="7"/>
  <c r="L1201" i="3"/>
  <c r="M1201" i="3" s="1"/>
  <c r="J1202" i="3"/>
  <c r="AX652" i="3"/>
  <c r="AZ652" i="3"/>
  <c r="AO623" i="3"/>
  <c r="AP623" i="3"/>
  <c r="AQ623" i="3" s="1"/>
  <c r="AD629" i="3"/>
  <c r="AB1210" i="3"/>
  <c r="AC1210" i="3" s="1"/>
  <c r="T646" i="3"/>
  <c r="U646" i="3" s="1"/>
  <c r="AA1211" i="3"/>
  <c r="Y1212" i="3"/>
  <c r="AI628" i="3"/>
  <c r="AE629" i="3"/>
  <c r="AL631" i="7" l="1"/>
  <c r="AN631" i="7"/>
  <c r="AA631" i="7"/>
  <c r="Z632" i="7" s="1"/>
  <c r="AB631" i="7"/>
  <c r="AC631" i="7" s="1"/>
  <c r="BA652" i="3"/>
  <c r="L1202" i="3"/>
  <c r="M1202" i="3" s="1"/>
  <c r="J1203" i="3"/>
  <c r="AV653" i="3"/>
  <c r="AW653" i="3"/>
  <c r="V646" i="3"/>
  <c r="W646" i="3" s="1"/>
  <c r="S647" i="3" s="1"/>
  <c r="V647" i="3" s="1"/>
  <c r="AN624" i="3"/>
  <c r="AR623" i="3"/>
  <c r="AM624" i="3"/>
  <c r="AF629" i="3"/>
  <c r="AE630" i="3" s="1"/>
  <c r="T647" i="3"/>
  <c r="AA1212" i="3"/>
  <c r="Y1213" i="3"/>
  <c r="AB1211" i="3"/>
  <c r="AC1211" i="3" s="1"/>
  <c r="AG629" i="3"/>
  <c r="AH629" i="3" s="1"/>
  <c r="AJ632" i="7" l="1"/>
  <c r="AM632" i="7" s="1"/>
  <c r="AK632" i="7"/>
  <c r="AD631" i="7"/>
  <c r="Y632" i="7"/>
  <c r="AY653" i="3"/>
  <c r="L1203" i="3"/>
  <c r="M1203" i="3" s="1"/>
  <c r="J1204" i="3"/>
  <c r="AX653" i="3"/>
  <c r="AZ653" i="3"/>
  <c r="X646" i="3"/>
  <c r="AO624" i="3"/>
  <c r="AP624" i="3"/>
  <c r="AQ624" i="3" s="1"/>
  <c r="AD630" i="3"/>
  <c r="AI629" i="3"/>
  <c r="AB1212" i="3"/>
  <c r="AC1212" i="3" s="1"/>
  <c r="AA1213" i="3"/>
  <c r="Y1214" i="3"/>
  <c r="AL632" i="7" l="1"/>
  <c r="AN632" i="7"/>
  <c r="AB632" i="7"/>
  <c r="AC632" i="7" s="1"/>
  <c r="AA632" i="7"/>
  <c r="BA653" i="3"/>
  <c r="L1204" i="3"/>
  <c r="M1204" i="3" s="1"/>
  <c r="J1205" i="3"/>
  <c r="AV654" i="3"/>
  <c r="AW654" i="3"/>
  <c r="AX654" i="3" s="1"/>
  <c r="AN625" i="3"/>
  <c r="AR624" i="3"/>
  <c r="AM625" i="3"/>
  <c r="AG630" i="3"/>
  <c r="AF630" i="3"/>
  <c r="AH630" i="3"/>
  <c r="AA1214" i="3"/>
  <c r="Y1215" i="3"/>
  <c r="AB1213" i="3"/>
  <c r="AC1213" i="3" s="1"/>
  <c r="W647" i="3"/>
  <c r="S648" i="3" s="1"/>
  <c r="V648" i="3" s="1"/>
  <c r="U647" i="3"/>
  <c r="X647" i="3" s="1"/>
  <c r="AJ633" i="7" l="1"/>
  <c r="AM633" i="7" s="1"/>
  <c r="AK633" i="7"/>
  <c r="AL633" i="7"/>
  <c r="AD632" i="7"/>
  <c r="Z633" i="7"/>
  <c r="Y633" i="7"/>
  <c r="AB633" i="7" s="1"/>
  <c r="L1205" i="3"/>
  <c r="M1205" i="3" s="1"/>
  <c r="J1206" i="3"/>
  <c r="AW655" i="3"/>
  <c r="AY654" i="3"/>
  <c r="AZ654" i="3"/>
  <c r="BA654" i="3" s="1"/>
  <c r="AO625" i="3"/>
  <c r="AP625" i="3"/>
  <c r="AQ625" i="3" s="1"/>
  <c r="AD631" i="3"/>
  <c r="AA1215" i="3"/>
  <c r="Y1216" i="3"/>
  <c r="AI630" i="3"/>
  <c r="AE631" i="3"/>
  <c r="AB1214" i="3"/>
  <c r="AC1214" i="3" s="1"/>
  <c r="T648" i="3"/>
  <c r="AK634" i="7" l="1"/>
  <c r="AN633" i="7"/>
  <c r="AC633" i="7"/>
  <c r="AA633" i="7"/>
  <c r="AF631" i="3"/>
  <c r="AE632" i="3" s="1"/>
  <c r="L1206" i="3"/>
  <c r="M1206" i="3" s="1"/>
  <c r="J1207" i="3"/>
  <c r="AV655" i="3"/>
  <c r="AN626" i="3"/>
  <c r="AR625" i="3"/>
  <c r="AM626" i="3"/>
  <c r="U648" i="3"/>
  <c r="AA1216" i="3"/>
  <c r="Y1217" i="3"/>
  <c r="AB1215" i="3"/>
  <c r="AC1215" i="3" s="1"/>
  <c r="AG631" i="3"/>
  <c r="AH631" i="3" s="1"/>
  <c r="W648" i="3"/>
  <c r="S649" i="3" s="1"/>
  <c r="V649" i="3" s="1"/>
  <c r="AJ634" i="7" l="1"/>
  <c r="AD633" i="7"/>
  <c r="Z634" i="7"/>
  <c r="Y634" i="7"/>
  <c r="X648" i="3"/>
  <c r="L1207" i="3"/>
  <c r="M1207" i="3" s="1"/>
  <c r="J1208" i="3"/>
  <c r="AY655" i="3"/>
  <c r="AX655" i="3"/>
  <c r="AZ655" i="3"/>
  <c r="AO626" i="3"/>
  <c r="AP626" i="3"/>
  <c r="AQ626" i="3" s="1"/>
  <c r="AD632" i="3"/>
  <c r="AA1217" i="3"/>
  <c r="Y1218" i="3"/>
  <c r="AB1216" i="3"/>
  <c r="AC1216" i="3" s="1"/>
  <c r="T649" i="3"/>
  <c r="AI631" i="3"/>
  <c r="AM634" i="7" l="1"/>
  <c r="AL634" i="7"/>
  <c r="AN634" i="7"/>
  <c r="AA634" i="7"/>
  <c r="Z635" i="7" s="1"/>
  <c r="AB634" i="7"/>
  <c r="AC634" i="7" s="1"/>
  <c r="BA655" i="3"/>
  <c r="L1208" i="3"/>
  <c r="M1208" i="3" s="1"/>
  <c r="J1209" i="3"/>
  <c r="AW656" i="3"/>
  <c r="AV656" i="3"/>
  <c r="AY656" i="3" s="1"/>
  <c r="AN627" i="3"/>
  <c r="AR626" i="3"/>
  <c r="AM627" i="3"/>
  <c r="AA1218" i="3"/>
  <c r="Y1219" i="3"/>
  <c r="AB1217" i="3"/>
  <c r="AC1217" i="3" s="1"/>
  <c r="W649" i="3"/>
  <c r="S650" i="3" s="1"/>
  <c r="V650" i="3" s="1"/>
  <c r="U649" i="3"/>
  <c r="AG632" i="3"/>
  <c r="AH632" i="3" s="1"/>
  <c r="AF632" i="3"/>
  <c r="AK635" i="7" l="1"/>
  <c r="AJ635" i="7"/>
  <c r="AM635" i="7" s="1"/>
  <c r="AD634" i="7"/>
  <c r="Y635" i="7"/>
  <c r="X649" i="3"/>
  <c r="L1209" i="3"/>
  <c r="M1209" i="3" s="1"/>
  <c r="J1210" i="3"/>
  <c r="AX656" i="3"/>
  <c r="BA656" i="3" s="1"/>
  <c r="AZ656" i="3"/>
  <c r="AO627" i="3"/>
  <c r="AP627" i="3"/>
  <c r="AQ627" i="3" s="1"/>
  <c r="T650" i="3"/>
  <c r="AA1219" i="3"/>
  <c r="Y1220" i="3"/>
  <c r="AD633" i="3"/>
  <c r="AB1218" i="3"/>
  <c r="AC1218" i="3" s="1"/>
  <c r="AI632" i="3"/>
  <c r="AE633" i="3"/>
  <c r="AL635" i="7" l="1"/>
  <c r="AN635" i="7"/>
  <c r="AB635" i="7"/>
  <c r="AC635" i="7" s="1"/>
  <c r="AA635" i="7"/>
  <c r="L1210" i="3"/>
  <c r="M1210" i="3" s="1"/>
  <c r="J1211" i="3"/>
  <c r="AV657" i="3"/>
  <c r="AY657" i="3" s="1"/>
  <c r="AW657" i="3"/>
  <c r="AN628" i="3"/>
  <c r="AR627" i="3"/>
  <c r="AM628" i="3"/>
  <c r="AF633" i="3"/>
  <c r="AE634" i="3" s="1"/>
  <c r="AA1220" i="3"/>
  <c r="Y1221" i="3"/>
  <c r="AB1219" i="3"/>
  <c r="AC1219" i="3" s="1"/>
  <c r="U650" i="3"/>
  <c r="AG633" i="3"/>
  <c r="AH633" i="3" s="1"/>
  <c r="W650" i="3"/>
  <c r="S651" i="3" s="1"/>
  <c r="V651" i="3" s="1"/>
  <c r="AJ636" i="7" l="1"/>
  <c r="AK636" i="7"/>
  <c r="AL636" i="7" s="1"/>
  <c r="AD635" i="7"/>
  <c r="Z636" i="7"/>
  <c r="Y636" i="7"/>
  <c r="L1211" i="3"/>
  <c r="M1211" i="3" s="1"/>
  <c r="J1212" i="3"/>
  <c r="AX657" i="3"/>
  <c r="BA657" i="3" s="1"/>
  <c r="AZ657" i="3"/>
  <c r="X650" i="3"/>
  <c r="AO628" i="3"/>
  <c r="AP628" i="3"/>
  <c r="AQ628" i="3" s="1"/>
  <c r="AA1221" i="3"/>
  <c r="Y1222" i="3"/>
  <c r="AD634" i="3"/>
  <c r="AB1220" i="3"/>
  <c r="AC1220" i="3" s="1"/>
  <c r="AI633" i="3"/>
  <c r="T651" i="3"/>
  <c r="AK637" i="7" l="1"/>
  <c r="AM636" i="7"/>
  <c r="AN636" i="7"/>
  <c r="AB636" i="7"/>
  <c r="AC636" i="7"/>
  <c r="AA636" i="7"/>
  <c r="L1212" i="3"/>
  <c r="M1212" i="3" s="1"/>
  <c r="J1213" i="3"/>
  <c r="AV658" i="3"/>
  <c r="AY658" i="3" s="1"/>
  <c r="AW658" i="3"/>
  <c r="AN629" i="3"/>
  <c r="AR628" i="3"/>
  <c r="AM629" i="3"/>
  <c r="U651" i="3"/>
  <c r="AG634" i="3"/>
  <c r="AH634" i="3" s="1"/>
  <c r="AF634" i="3"/>
  <c r="AA1222" i="3"/>
  <c r="Y1223" i="3"/>
  <c r="W651" i="3"/>
  <c r="S652" i="3" s="1"/>
  <c r="V652" i="3" s="1"/>
  <c r="AB1221" i="3"/>
  <c r="AC1221" i="3" s="1"/>
  <c r="AJ637" i="7" l="1"/>
  <c r="AD636" i="7"/>
  <c r="Z637" i="7"/>
  <c r="Y637" i="7"/>
  <c r="AX658" i="3"/>
  <c r="L1213" i="3"/>
  <c r="M1213" i="3" s="1"/>
  <c r="J1214" i="3"/>
  <c r="AW659" i="3"/>
  <c r="AZ658" i="3"/>
  <c r="T652" i="3"/>
  <c r="X651" i="3"/>
  <c r="AO629" i="3"/>
  <c r="AP629" i="3"/>
  <c r="AQ629" i="3" s="1"/>
  <c r="AI634" i="3"/>
  <c r="AE635" i="3"/>
  <c r="AD635" i="3"/>
  <c r="AA1223" i="3"/>
  <c r="Y1224" i="3"/>
  <c r="AB1222" i="3"/>
  <c r="AC1222" i="3" s="1"/>
  <c r="AM637" i="7" l="1"/>
  <c r="AL637" i="7"/>
  <c r="AN637" i="7"/>
  <c r="AG635" i="3"/>
  <c r="AB637" i="7"/>
  <c r="AC637" i="7" s="1"/>
  <c r="AA637" i="7"/>
  <c r="BA658" i="3"/>
  <c r="L1214" i="3"/>
  <c r="M1214" i="3" s="1"/>
  <c r="J1215" i="3"/>
  <c r="AV659" i="3"/>
  <c r="AN630" i="3"/>
  <c r="AR629" i="3"/>
  <c r="AM630" i="3"/>
  <c r="AH635" i="3"/>
  <c r="AF635" i="3"/>
  <c r="AA1224" i="3"/>
  <c r="Y1225" i="3"/>
  <c r="AB1223" i="3"/>
  <c r="AC1223" i="3" s="1"/>
  <c r="W652" i="3"/>
  <c r="S653" i="3" s="1"/>
  <c r="V653" i="3" s="1"/>
  <c r="U652" i="3"/>
  <c r="X652" i="3" s="1"/>
  <c r="AK638" i="7" l="1"/>
  <c r="AJ638" i="7"/>
  <c r="AM638" i="7" s="1"/>
  <c r="AD637" i="7"/>
  <c r="Z638" i="7"/>
  <c r="Y638" i="7"/>
  <c r="L1215" i="3"/>
  <c r="M1215" i="3" s="1"/>
  <c r="J1216" i="3"/>
  <c r="AY659" i="3"/>
  <c r="AX659" i="3"/>
  <c r="AZ659" i="3"/>
  <c r="AO630" i="3"/>
  <c r="AP630" i="3"/>
  <c r="AQ630" i="3" s="1"/>
  <c r="AB1224" i="3"/>
  <c r="AC1224" i="3" s="1"/>
  <c r="AA1225" i="3"/>
  <c r="Y1226" i="3"/>
  <c r="AI635" i="3"/>
  <c r="AE636" i="3"/>
  <c r="AD636" i="3"/>
  <c r="T653" i="3"/>
  <c r="AL638" i="7" l="1"/>
  <c r="AK639" i="7" s="1"/>
  <c r="AN638" i="7"/>
  <c r="AB638" i="7"/>
  <c r="AC638" i="7" s="1"/>
  <c r="AA638" i="7"/>
  <c r="BA659" i="3"/>
  <c r="L1216" i="3"/>
  <c r="M1216" i="3" s="1"/>
  <c r="J1217" i="3"/>
  <c r="AW660" i="3"/>
  <c r="AV660" i="3"/>
  <c r="AY660" i="3" s="1"/>
  <c r="AG636" i="3"/>
  <c r="AH636" i="3" s="1"/>
  <c r="AN631" i="3"/>
  <c r="AR630" i="3"/>
  <c r="AM631" i="3"/>
  <c r="AF636" i="3"/>
  <c r="AE637" i="3" s="1"/>
  <c r="U653" i="3"/>
  <c r="W653" i="3"/>
  <c r="S654" i="3" s="1"/>
  <c r="V654" i="3" s="1"/>
  <c r="AA1226" i="3"/>
  <c r="Y1227" i="3"/>
  <c r="AB1225" i="3"/>
  <c r="AC1225" i="3" s="1"/>
  <c r="AJ639" i="7" l="1"/>
  <c r="AM639" i="7" s="1"/>
  <c r="AD638" i="7"/>
  <c r="Z639" i="7"/>
  <c r="Y639" i="7"/>
  <c r="L1217" i="3"/>
  <c r="M1217" i="3" s="1"/>
  <c r="J1218" i="3"/>
  <c r="AX660" i="3"/>
  <c r="BA660" i="3" s="1"/>
  <c r="AZ660" i="3"/>
  <c r="X653" i="3"/>
  <c r="AO631" i="3"/>
  <c r="AP631" i="3"/>
  <c r="AQ631" i="3" s="1"/>
  <c r="T654" i="3"/>
  <c r="AB1226" i="3"/>
  <c r="AC1226" i="3" s="1"/>
  <c r="AD637" i="3"/>
  <c r="AI636" i="3"/>
  <c r="Y1228" i="3"/>
  <c r="AA1227" i="3"/>
  <c r="AL639" i="7" l="1"/>
  <c r="AN639" i="7"/>
  <c r="AB639" i="7"/>
  <c r="AC639" i="7" s="1"/>
  <c r="AA639" i="7"/>
  <c r="L1218" i="3"/>
  <c r="M1218" i="3" s="1"/>
  <c r="J1219" i="3"/>
  <c r="AV661" i="3"/>
  <c r="AW661" i="3"/>
  <c r="AY661" i="3" s="1"/>
  <c r="AN632" i="3"/>
  <c r="AR631" i="3"/>
  <c r="AM632" i="3"/>
  <c r="AB1227" i="3"/>
  <c r="AC1227" i="3" s="1"/>
  <c r="Y1229" i="3"/>
  <c r="AA1228" i="3"/>
  <c r="U654" i="3"/>
  <c r="AG637" i="3"/>
  <c r="AH637" i="3" s="1"/>
  <c r="AF637" i="3"/>
  <c r="W654" i="3"/>
  <c r="S655" i="3" s="1"/>
  <c r="V655" i="3" s="1"/>
  <c r="AJ640" i="7" l="1"/>
  <c r="AM640" i="7" s="1"/>
  <c r="AK640" i="7"/>
  <c r="AD639" i="7"/>
  <c r="Z640" i="7"/>
  <c r="Y640" i="7"/>
  <c r="AZ661" i="3"/>
  <c r="L1219" i="3"/>
  <c r="M1219" i="3" s="1"/>
  <c r="J1220" i="3"/>
  <c r="X654" i="3"/>
  <c r="AV662" i="3"/>
  <c r="AY662" i="3" s="1"/>
  <c r="AX661" i="3"/>
  <c r="BA661" i="3" s="1"/>
  <c r="AO632" i="3"/>
  <c r="AP632" i="3"/>
  <c r="AQ632" i="3" s="1"/>
  <c r="AD638" i="3"/>
  <c r="AG638" i="3" s="1"/>
  <c r="T655" i="3"/>
  <c r="Y1230" i="3"/>
  <c r="AA1229" i="3"/>
  <c r="AB1228" i="3"/>
  <c r="AC1228" i="3" s="1"/>
  <c r="AI637" i="3"/>
  <c r="AE638" i="3"/>
  <c r="AL640" i="7" l="1"/>
  <c r="AN640" i="7"/>
  <c r="AF638" i="3"/>
  <c r="AA640" i="7"/>
  <c r="Z641" i="7" s="1"/>
  <c r="AB640" i="7"/>
  <c r="AC640" i="7" s="1"/>
  <c r="L1220" i="3"/>
  <c r="M1220" i="3" s="1"/>
  <c r="J1221" i="3"/>
  <c r="AW662" i="3"/>
  <c r="AX662" i="3"/>
  <c r="AZ662" i="3"/>
  <c r="AN633" i="3"/>
  <c r="AR632" i="3"/>
  <c r="AM633" i="3"/>
  <c r="U655" i="3"/>
  <c r="AE639" i="3"/>
  <c r="W655" i="3"/>
  <c r="AA1230" i="3"/>
  <c r="Y1231" i="3"/>
  <c r="AB1229" i="3"/>
  <c r="AC1229" i="3" s="1"/>
  <c r="AH638" i="3"/>
  <c r="AJ641" i="7" l="1"/>
  <c r="AM641" i="7" s="1"/>
  <c r="AK641" i="7"/>
  <c r="AD640" i="7"/>
  <c r="Y641" i="7"/>
  <c r="BA662" i="3"/>
  <c r="L1221" i="3"/>
  <c r="M1221" i="3" s="1"/>
  <c r="J1222" i="3"/>
  <c r="AW663" i="3"/>
  <c r="AV663" i="3"/>
  <c r="AY663" i="3" s="1"/>
  <c r="T656" i="3"/>
  <c r="X655" i="3"/>
  <c r="S656" i="3"/>
  <c r="V656" i="3" s="1"/>
  <c r="AO633" i="3"/>
  <c r="AP633" i="3"/>
  <c r="AQ633" i="3" s="1"/>
  <c r="AD639" i="3"/>
  <c r="AA1231" i="3"/>
  <c r="Y1232" i="3"/>
  <c r="AI638" i="3"/>
  <c r="AB1230" i="3"/>
  <c r="AC1230" i="3" s="1"/>
  <c r="AL641" i="7" l="1"/>
  <c r="AK642" i="7" s="1"/>
  <c r="AN641" i="7"/>
  <c r="AB641" i="7"/>
  <c r="AC641" i="7" s="1"/>
  <c r="AA641" i="7"/>
  <c r="Z642" i="7" s="1"/>
  <c r="J1223" i="3"/>
  <c r="L1222" i="3"/>
  <c r="M1222" i="3" s="1"/>
  <c r="AX663" i="3"/>
  <c r="AZ663" i="3"/>
  <c r="AN634" i="3"/>
  <c r="AR633" i="3"/>
  <c r="AM634" i="3"/>
  <c r="W656" i="3"/>
  <c r="S657" i="3" s="1"/>
  <c r="V657" i="3" s="1"/>
  <c r="U656" i="3"/>
  <c r="AA1232" i="3"/>
  <c r="Y1233" i="3"/>
  <c r="AB1231" i="3"/>
  <c r="AC1231" i="3" s="1"/>
  <c r="AG639" i="3"/>
  <c r="AH639" i="3" s="1"/>
  <c r="AF639" i="3"/>
  <c r="AJ642" i="7" l="1"/>
  <c r="AM642" i="7" s="1"/>
  <c r="AD641" i="7"/>
  <c r="Y642" i="7"/>
  <c r="BA663" i="3"/>
  <c r="X656" i="3"/>
  <c r="L1223" i="3"/>
  <c r="M1223" i="3" s="1"/>
  <c r="J1224" i="3"/>
  <c r="AV664" i="3"/>
  <c r="AY664" i="3" s="1"/>
  <c r="AW664" i="3"/>
  <c r="AX664" i="3" s="1"/>
  <c r="AO634" i="3"/>
  <c r="AP634" i="3"/>
  <c r="AQ634" i="3" s="1"/>
  <c r="AA1233" i="3"/>
  <c r="Y1234" i="3"/>
  <c r="AB1232" i="3"/>
  <c r="AC1232" i="3" s="1"/>
  <c r="T657" i="3"/>
  <c r="U657" i="3" s="1"/>
  <c r="AD640" i="3"/>
  <c r="AG640" i="3" s="1"/>
  <c r="AI639" i="3"/>
  <c r="AE640" i="3"/>
  <c r="AL642" i="7" l="1"/>
  <c r="AN642" i="7"/>
  <c r="AB642" i="7"/>
  <c r="AC642" i="7"/>
  <c r="AA642" i="7"/>
  <c r="Z643" i="7" s="1"/>
  <c r="L1224" i="3"/>
  <c r="M1224" i="3" s="1"/>
  <c r="J1225" i="3"/>
  <c r="AW665" i="3"/>
  <c r="AZ664" i="3"/>
  <c r="BA664" i="3" s="1"/>
  <c r="AN635" i="3"/>
  <c r="AR634" i="3"/>
  <c r="AM635" i="3"/>
  <c r="AF640" i="3"/>
  <c r="AE641" i="3" s="1"/>
  <c r="T658" i="3"/>
  <c r="AA1234" i="3"/>
  <c r="Y1235" i="3"/>
  <c r="AB1233" i="3"/>
  <c r="AC1233" i="3" s="1"/>
  <c r="AH640" i="3"/>
  <c r="W657" i="3"/>
  <c r="S658" i="3" s="1"/>
  <c r="V658" i="3" s="1"/>
  <c r="AJ643" i="7" l="1"/>
  <c r="AM643" i="7" s="1"/>
  <c r="AK643" i="7"/>
  <c r="AL643" i="7"/>
  <c r="AD642" i="7"/>
  <c r="Y643" i="7"/>
  <c r="L1225" i="3"/>
  <c r="M1225" i="3" s="1"/>
  <c r="J1226" i="3"/>
  <c r="AV665" i="3"/>
  <c r="X657" i="3"/>
  <c r="AO635" i="3"/>
  <c r="AP635" i="3"/>
  <c r="AQ635" i="3" s="1"/>
  <c r="AD641" i="3"/>
  <c r="Y1236" i="3"/>
  <c r="AA1235" i="3"/>
  <c r="AI640" i="3"/>
  <c r="AB1234" i="3"/>
  <c r="AC1234" i="3" s="1"/>
  <c r="AK644" i="7" l="1"/>
  <c r="AN643" i="7"/>
  <c r="AB643" i="7"/>
  <c r="AC643" i="7" s="1"/>
  <c r="AA643" i="7"/>
  <c r="L1226" i="3"/>
  <c r="M1226" i="3" s="1"/>
  <c r="J1227" i="3"/>
  <c r="AY665" i="3"/>
  <c r="AX665" i="3"/>
  <c r="AZ665" i="3"/>
  <c r="AN636" i="3"/>
  <c r="AR635" i="3"/>
  <c r="AM636" i="3"/>
  <c r="AB1235" i="3"/>
  <c r="AC1235" i="3" s="1"/>
  <c r="AA1236" i="3"/>
  <c r="Y1237" i="3"/>
  <c r="AG641" i="3"/>
  <c r="AH641" i="3" s="1"/>
  <c r="AF641" i="3"/>
  <c r="W658" i="3"/>
  <c r="S659" i="3" s="1"/>
  <c r="V659" i="3" s="1"/>
  <c r="U658" i="3"/>
  <c r="X658" i="3" s="1"/>
  <c r="AJ644" i="7" l="1"/>
  <c r="AD643" i="7"/>
  <c r="Z644" i="7"/>
  <c r="Y644" i="7"/>
  <c r="BA665" i="3"/>
  <c r="L1227" i="3"/>
  <c r="M1227" i="3" s="1"/>
  <c r="J1228" i="3"/>
  <c r="AW666" i="3"/>
  <c r="AV666" i="3"/>
  <c r="AY666" i="3" s="1"/>
  <c r="AO636" i="3"/>
  <c r="AP636" i="3"/>
  <c r="AQ636" i="3" s="1"/>
  <c r="AD642" i="3"/>
  <c r="AG642" i="3" s="1"/>
  <c r="AI641" i="3"/>
  <c r="AE642" i="3"/>
  <c r="AB1236" i="3"/>
  <c r="AC1236" i="3" s="1"/>
  <c r="AA1237" i="3"/>
  <c r="Y1238" i="3"/>
  <c r="T659" i="3"/>
  <c r="AM644" i="7" l="1"/>
  <c r="AL644" i="7"/>
  <c r="AN644" i="7"/>
  <c r="AB644" i="7"/>
  <c r="AC644" i="7" s="1"/>
  <c r="AA644" i="7"/>
  <c r="AF642" i="3"/>
  <c r="AE643" i="3" s="1"/>
  <c r="L1228" i="3"/>
  <c r="M1228" i="3" s="1"/>
  <c r="J1229" i="3"/>
  <c r="AX666" i="3"/>
  <c r="AZ666" i="3"/>
  <c r="AN637" i="3"/>
  <c r="AR636" i="3"/>
  <c r="AM637" i="3"/>
  <c r="U659" i="3"/>
  <c r="W659" i="3"/>
  <c r="S660" i="3" s="1"/>
  <c r="V660" i="3" s="1"/>
  <c r="AA1238" i="3"/>
  <c r="Y1239" i="3"/>
  <c r="AB1237" i="3"/>
  <c r="AC1237" i="3" s="1"/>
  <c r="AH642" i="3"/>
  <c r="AK645" i="7" l="1"/>
  <c r="AJ645" i="7"/>
  <c r="AM645" i="7" s="1"/>
  <c r="AD644" i="7"/>
  <c r="Z645" i="7"/>
  <c r="Y645" i="7"/>
  <c r="BA666" i="3"/>
  <c r="L1229" i="3"/>
  <c r="M1229" i="3" s="1"/>
  <c r="J1230" i="3"/>
  <c r="AV667" i="3"/>
  <c r="AY667" i="3" s="1"/>
  <c r="AW667" i="3"/>
  <c r="AX667" i="3" s="1"/>
  <c r="X659" i="3"/>
  <c r="AO637" i="3"/>
  <c r="AP637" i="3"/>
  <c r="AQ637" i="3" s="1"/>
  <c r="AB1238" i="3"/>
  <c r="AC1238" i="3" s="1"/>
  <c r="AD643" i="3"/>
  <c r="T660" i="3"/>
  <c r="AA1239" i="3"/>
  <c r="Y1240" i="3"/>
  <c r="AI642" i="3"/>
  <c r="AL645" i="7" l="1"/>
  <c r="AN645" i="7"/>
  <c r="AB645" i="7"/>
  <c r="AC645" i="7" s="1"/>
  <c r="AA645" i="7"/>
  <c r="L1230" i="3"/>
  <c r="M1230" i="3" s="1"/>
  <c r="J1231" i="3"/>
  <c r="AW668" i="3"/>
  <c r="AZ667" i="3"/>
  <c r="BA667" i="3" s="1"/>
  <c r="AN638" i="3"/>
  <c r="AR637" i="3"/>
  <c r="AM638" i="3"/>
  <c r="AG643" i="3"/>
  <c r="AH643" i="3" s="1"/>
  <c r="AF643" i="3"/>
  <c r="AB1239" i="3"/>
  <c r="AC1239" i="3" s="1"/>
  <c r="W660" i="3"/>
  <c r="S661" i="3" s="1"/>
  <c r="V661" i="3" s="1"/>
  <c r="AA1240" i="3"/>
  <c r="Y1241" i="3"/>
  <c r="U660" i="3"/>
  <c r="AJ646" i="7" l="1"/>
  <c r="AM646" i="7" s="1"/>
  <c r="AK646" i="7"/>
  <c r="AD645" i="7"/>
  <c r="Z646" i="7"/>
  <c r="Y646" i="7"/>
  <c r="L1231" i="3"/>
  <c r="M1231" i="3" s="1"/>
  <c r="J1232" i="3"/>
  <c r="AV668" i="3"/>
  <c r="X660" i="3"/>
  <c r="AO638" i="3"/>
  <c r="AP638" i="3"/>
  <c r="AQ638" i="3" s="1"/>
  <c r="AD644" i="3"/>
  <c r="AG644" i="3" s="1"/>
  <c r="AI643" i="3"/>
  <c r="AE644" i="3"/>
  <c r="AB1240" i="3"/>
  <c r="AC1240" i="3" s="1"/>
  <c r="T661" i="3"/>
  <c r="AA1241" i="3"/>
  <c r="Y1242" i="3"/>
  <c r="AL646" i="7" l="1"/>
  <c r="AN646" i="7"/>
  <c r="AA646" i="7"/>
  <c r="Z647" i="7" s="1"/>
  <c r="AB646" i="7"/>
  <c r="AC646" i="7" s="1"/>
  <c r="AD646" i="7" s="1"/>
  <c r="AF644" i="3"/>
  <c r="AE645" i="3" s="1"/>
  <c r="L1232" i="3"/>
  <c r="M1232" i="3" s="1"/>
  <c r="J1233" i="3"/>
  <c r="AY668" i="3"/>
  <c r="AX668" i="3"/>
  <c r="AZ668" i="3"/>
  <c r="AN639" i="3"/>
  <c r="AR638" i="3"/>
  <c r="AM639" i="3"/>
  <c r="U661" i="3"/>
  <c r="W661" i="3"/>
  <c r="S662" i="3" s="1"/>
  <c r="V662" i="3" s="1"/>
  <c r="AA1242" i="3"/>
  <c r="Y1243" i="3"/>
  <c r="AB1241" i="3"/>
  <c r="AC1241" i="3" s="1"/>
  <c r="AH644" i="3"/>
  <c r="AJ647" i="7" l="1"/>
  <c r="AM647" i="7" s="1"/>
  <c r="AK647" i="7"/>
  <c r="Y647" i="7"/>
  <c r="BA668" i="3"/>
  <c r="L1233" i="3"/>
  <c r="M1233" i="3" s="1"/>
  <c r="J1234" i="3"/>
  <c r="AW669" i="3"/>
  <c r="AV669" i="3"/>
  <c r="AY669" i="3" s="1"/>
  <c r="X661" i="3"/>
  <c r="AO639" i="3"/>
  <c r="AP639" i="3"/>
  <c r="AQ639" i="3" s="1"/>
  <c r="AB1242" i="3"/>
  <c r="AC1242" i="3" s="1"/>
  <c r="T662" i="3"/>
  <c r="W662" i="3" s="1"/>
  <c r="S663" i="3" s="1"/>
  <c r="V663" i="3" s="1"/>
  <c r="AD645" i="3"/>
  <c r="AI644" i="3"/>
  <c r="AA1243" i="3"/>
  <c r="Y1244" i="3"/>
  <c r="AL647" i="7" l="1"/>
  <c r="AN647" i="7"/>
  <c r="AB647" i="7"/>
  <c r="AC647" i="7" s="1"/>
  <c r="AA647" i="7"/>
  <c r="L1234" i="3"/>
  <c r="M1234" i="3" s="1"/>
  <c r="J1235" i="3"/>
  <c r="AX669" i="3"/>
  <c r="AZ669" i="3"/>
  <c r="AN640" i="3"/>
  <c r="AR639" i="3"/>
  <c r="AM640" i="3"/>
  <c r="AA1244" i="3"/>
  <c r="Y1245" i="3"/>
  <c r="AB1243" i="3"/>
  <c r="AC1243" i="3" s="1"/>
  <c r="AG645" i="3"/>
  <c r="AH645" i="3" s="1"/>
  <c r="AF645" i="3"/>
  <c r="U662" i="3"/>
  <c r="X662" i="3" s="1"/>
  <c r="AJ648" i="7" l="1"/>
  <c r="AM648" i="7" s="1"/>
  <c r="AK648" i="7"/>
  <c r="AD647" i="7"/>
  <c r="Z648" i="7"/>
  <c r="Y648" i="7"/>
  <c r="BA669" i="3"/>
  <c r="L1235" i="3"/>
  <c r="M1235" i="3" s="1"/>
  <c r="J1236" i="3"/>
  <c r="AV670" i="3"/>
  <c r="AY670" i="3" s="1"/>
  <c r="AW670" i="3"/>
  <c r="AO640" i="3"/>
  <c r="AP640" i="3"/>
  <c r="AQ640" i="3" s="1"/>
  <c r="AB1244" i="3"/>
  <c r="AC1244" i="3" s="1"/>
  <c r="AA1245" i="3"/>
  <c r="Y1246" i="3"/>
  <c r="T663" i="3"/>
  <c r="W663" i="3" s="1"/>
  <c r="S664" i="3" s="1"/>
  <c r="V664" i="3" s="1"/>
  <c r="AD646" i="3"/>
  <c r="AG646" i="3" s="1"/>
  <c r="AI645" i="3"/>
  <c r="AE646" i="3"/>
  <c r="AL648" i="7" l="1"/>
  <c r="AN648" i="7"/>
  <c r="AB648" i="7"/>
  <c r="AC648" i="7"/>
  <c r="AA648" i="7"/>
  <c r="Z649" i="7" s="1"/>
  <c r="L1236" i="3"/>
  <c r="M1236" i="3" s="1"/>
  <c r="J1237" i="3"/>
  <c r="AX670" i="3"/>
  <c r="AZ670" i="3"/>
  <c r="AN641" i="3"/>
  <c r="AR640" i="3"/>
  <c r="AM641" i="3"/>
  <c r="AF646" i="3"/>
  <c r="AE647" i="3" s="1"/>
  <c r="U663" i="3"/>
  <c r="AB1245" i="3"/>
  <c r="AC1245" i="3" s="1"/>
  <c r="AA1246" i="3"/>
  <c r="Y1247" i="3"/>
  <c r="AH646" i="3"/>
  <c r="AJ649" i="7" l="1"/>
  <c r="AM649" i="7" s="1"/>
  <c r="AK649" i="7"/>
  <c r="AD648" i="7"/>
  <c r="Y649" i="7"/>
  <c r="BA670" i="3"/>
  <c r="L1237" i="3"/>
  <c r="M1237" i="3" s="1"/>
  <c r="J1238" i="3"/>
  <c r="AV671" i="3"/>
  <c r="AY671" i="3" s="1"/>
  <c r="AW671" i="3"/>
  <c r="AX671" i="3"/>
  <c r="T664" i="3"/>
  <c r="W664" i="3" s="1"/>
  <c r="S665" i="3" s="1"/>
  <c r="V665" i="3" s="1"/>
  <c r="X663" i="3"/>
  <c r="AO641" i="3"/>
  <c r="AP641" i="3"/>
  <c r="AQ641" i="3" s="1"/>
  <c r="AD647" i="3"/>
  <c r="AA1247" i="3"/>
  <c r="Y1248" i="3"/>
  <c r="AB1246" i="3"/>
  <c r="AC1246" i="3" s="1"/>
  <c r="AI646" i="3"/>
  <c r="AL649" i="7" l="1"/>
  <c r="AK650" i="7" s="1"/>
  <c r="AN649" i="7"/>
  <c r="AA649" i="7"/>
  <c r="Z650" i="7" s="1"/>
  <c r="AB649" i="7"/>
  <c r="AC649" i="7" s="1"/>
  <c r="U664" i="3"/>
  <c r="L1238" i="3"/>
  <c r="M1238" i="3" s="1"/>
  <c r="J1239" i="3"/>
  <c r="AW672" i="3"/>
  <c r="AZ671" i="3"/>
  <c r="BA671" i="3" s="1"/>
  <c r="X664" i="3"/>
  <c r="AN642" i="3"/>
  <c r="AR641" i="3"/>
  <c r="AM642" i="3"/>
  <c r="AA1248" i="3"/>
  <c r="Y1249" i="3"/>
  <c r="AB1247" i="3"/>
  <c r="AC1247" i="3" s="1"/>
  <c r="AG647" i="3"/>
  <c r="AH647" i="3" s="1"/>
  <c r="AF647" i="3"/>
  <c r="T665" i="3"/>
  <c r="AJ650" i="7" l="1"/>
  <c r="AM650" i="7" s="1"/>
  <c r="AD649" i="7"/>
  <c r="Y650" i="7"/>
  <c r="L1239" i="3"/>
  <c r="M1239" i="3" s="1"/>
  <c r="J1240" i="3"/>
  <c r="AV672" i="3"/>
  <c r="AO642" i="3"/>
  <c r="AP642" i="3"/>
  <c r="AQ642" i="3" s="1"/>
  <c r="U665" i="3"/>
  <c r="T666" i="3" s="1"/>
  <c r="W665" i="3"/>
  <c r="AA1249" i="3"/>
  <c r="Y1250" i="3"/>
  <c r="AD648" i="3"/>
  <c r="AG648" i="3" s="1"/>
  <c r="AI647" i="3"/>
  <c r="AE648" i="3"/>
  <c r="AB1248" i="3"/>
  <c r="AC1248" i="3" s="1"/>
  <c r="AL650" i="7" l="1"/>
  <c r="AN650" i="7"/>
  <c r="AB650" i="7"/>
  <c r="AC650" i="7" s="1"/>
  <c r="AA650" i="7"/>
  <c r="L1240" i="3"/>
  <c r="M1240" i="3" s="1"/>
  <c r="J1241" i="3"/>
  <c r="AY672" i="3"/>
  <c r="AX672" i="3"/>
  <c r="BA672" i="3" s="1"/>
  <c r="AZ672" i="3"/>
  <c r="X665" i="3"/>
  <c r="S666" i="3"/>
  <c r="V666" i="3" s="1"/>
  <c r="AN643" i="3"/>
  <c r="AR642" i="3"/>
  <c r="AM643" i="3"/>
  <c r="AF648" i="3"/>
  <c r="AE649" i="3" s="1"/>
  <c r="AH648" i="3"/>
  <c r="AA1250" i="3"/>
  <c r="Y1251" i="3"/>
  <c r="AB1249" i="3"/>
  <c r="AC1249" i="3" s="1"/>
  <c r="AJ651" i="7" l="1"/>
  <c r="AM651" i="7" s="1"/>
  <c r="AK651" i="7"/>
  <c r="AD650" i="7"/>
  <c r="Z651" i="7"/>
  <c r="Y651" i="7"/>
  <c r="L1241" i="3"/>
  <c r="M1241" i="3" s="1"/>
  <c r="J1242" i="3"/>
  <c r="AW673" i="3"/>
  <c r="AV673" i="3"/>
  <c r="AY673" i="3" s="1"/>
  <c r="U666" i="3"/>
  <c r="W666" i="3"/>
  <c r="S667" i="3" s="1"/>
  <c r="V667" i="3" s="1"/>
  <c r="AO643" i="3"/>
  <c r="AP643" i="3"/>
  <c r="AQ643" i="3" s="1"/>
  <c r="AD649" i="3"/>
  <c r="AB1250" i="3"/>
  <c r="AC1250" i="3" s="1"/>
  <c r="Y1252" i="3"/>
  <c r="AA1251" i="3"/>
  <c r="T667" i="3"/>
  <c r="AI648" i="3"/>
  <c r="AL651" i="7" l="1"/>
  <c r="AN651" i="7"/>
  <c r="AB651" i="7"/>
  <c r="AC651" i="7"/>
  <c r="AA651" i="7"/>
  <c r="Z652" i="7" s="1"/>
  <c r="L1242" i="3"/>
  <c r="M1242" i="3" s="1"/>
  <c r="J1243" i="3"/>
  <c r="AZ673" i="3"/>
  <c r="AX673" i="3"/>
  <c r="X666" i="3"/>
  <c r="AN644" i="3"/>
  <c r="AR643" i="3"/>
  <c r="AM644" i="3"/>
  <c r="W667" i="3"/>
  <c r="AB1251" i="3"/>
  <c r="AC1251" i="3" s="1"/>
  <c r="Y1253" i="3"/>
  <c r="AA1252" i="3"/>
  <c r="AG649" i="3"/>
  <c r="AH649" i="3" s="1"/>
  <c r="AF649" i="3"/>
  <c r="U667" i="3"/>
  <c r="AJ652" i="7" l="1"/>
  <c r="AM652" i="7" s="1"/>
  <c r="AK652" i="7"/>
  <c r="AD651" i="7"/>
  <c r="Y652" i="7"/>
  <c r="BA673" i="3"/>
  <c r="L1243" i="3"/>
  <c r="M1243" i="3" s="1"/>
  <c r="J1244" i="3"/>
  <c r="AW674" i="3"/>
  <c r="AV674" i="3"/>
  <c r="AY674" i="3" s="1"/>
  <c r="X667" i="3"/>
  <c r="S668" i="3"/>
  <c r="V668" i="3" s="1"/>
  <c r="AO644" i="3"/>
  <c r="AP644" i="3"/>
  <c r="AQ644" i="3" s="1"/>
  <c r="AB1252" i="3"/>
  <c r="AC1252" i="3" s="1"/>
  <c r="AD650" i="3"/>
  <c r="AG650" i="3" s="1"/>
  <c r="Y1254" i="3"/>
  <c r="AA1253" i="3"/>
  <c r="T668" i="3"/>
  <c r="AI649" i="3"/>
  <c r="AE650" i="3"/>
  <c r="AL652" i="7" l="1"/>
  <c r="AN652" i="7"/>
  <c r="AA652" i="7"/>
  <c r="Z653" i="7" s="1"/>
  <c r="AB652" i="7"/>
  <c r="AC652" i="7" s="1"/>
  <c r="L1244" i="3"/>
  <c r="M1244" i="3" s="1"/>
  <c r="J1245" i="3"/>
  <c r="AZ674" i="3"/>
  <c r="AX674" i="3"/>
  <c r="BA674" i="3" s="1"/>
  <c r="W668" i="3"/>
  <c r="S669" i="3" s="1"/>
  <c r="AN645" i="3"/>
  <c r="AR644" i="3"/>
  <c r="AM645" i="3"/>
  <c r="U668" i="3"/>
  <c r="AF650" i="3"/>
  <c r="AH650" i="3"/>
  <c r="AA1254" i="3"/>
  <c r="Y1255" i="3"/>
  <c r="AB1253" i="3"/>
  <c r="AC1253" i="3" s="1"/>
  <c r="AJ653" i="7" l="1"/>
  <c r="AM653" i="7" s="1"/>
  <c r="AK653" i="7"/>
  <c r="AD652" i="7"/>
  <c r="Y653" i="7"/>
  <c r="L1245" i="3"/>
  <c r="M1245" i="3" s="1"/>
  <c r="J1246" i="3"/>
  <c r="AW675" i="3"/>
  <c r="AV675" i="3"/>
  <c r="AY675" i="3" s="1"/>
  <c r="T669" i="3"/>
  <c r="U669" i="3" s="1"/>
  <c r="X668" i="3"/>
  <c r="V669" i="3"/>
  <c r="W669" i="3" s="1"/>
  <c r="S670" i="3" s="1"/>
  <c r="AO645" i="3"/>
  <c r="AP645" i="3"/>
  <c r="AQ645" i="3" s="1"/>
  <c r="AA1255" i="3"/>
  <c r="Y1256" i="3"/>
  <c r="AB1254" i="3"/>
  <c r="AC1254" i="3" s="1"/>
  <c r="AD651" i="3"/>
  <c r="AG651" i="3" s="1"/>
  <c r="AI650" i="3"/>
  <c r="AE651" i="3"/>
  <c r="AL653" i="7" l="1"/>
  <c r="AN653" i="7"/>
  <c r="AB653" i="7"/>
  <c r="AC653" i="7" s="1"/>
  <c r="AA653" i="7"/>
  <c r="L1246" i="3"/>
  <c r="M1246" i="3" s="1"/>
  <c r="J1247" i="3"/>
  <c r="AX675" i="3"/>
  <c r="AZ675" i="3"/>
  <c r="X669" i="3"/>
  <c r="AN646" i="3"/>
  <c r="AR645" i="3"/>
  <c r="AM646" i="3"/>
  <c r="AH651" i="3"/>
  <c r="AF651" i="3"/>
  <c r="AI651" i="3" s="1"/>
  <c r="AD652" i="3"/>
  <c r="AG652" i="3" s="1"/>
  <c r="AA1256" i="3"/>
  <c r="Y1257" i="3"/>
  <c r="AB1255" i="3"/>
  <c r="AC1255" i="3" s="1"/>
  <c r="T670" i="3"/>
  <c r="V670" i="3" s="1"/>
  <c r="AJ654" i="7" l="1"/>
  <c r="AM654" i="7" s="1"/>
  <c r="AK654" i="7"/>
  <c r="AD653" i="7"/>
  <c r="Z654" i="7"/>
  <c r="Y654" i="7"/>
  <c r="AE652" i="3"/>
  <c r="AF652" i="3" s="1"/>
  <c r="AE653" i="3" s="1"/>
  <c r="BA675" i="3"/>
  <c r="L1247" i="3"/>
  <c r="M1247" i="3" s="1"/>
  <c r="J1248" i="3"/>
  <c r="AV676" i="3"/>
  <c r="AY676" i="3" s="1"/>
  <c r="AW676" i="3"/>
  <c r="AO646" i="3"/>
  <c r="AP646" i="3"/>
  <c r="AQ646" i="3" s="1"/>
  <c r="W670" i="3"/>
  <c r="S671" i="3" s="1"/>
  <c r="AA1257" i="3"/>
  <c r="Y1258" i="3"/>
  <c r="U670" i="3"/>
  <c r="AB1256" i="3"/>
  <c r="AC1256" i="3" s="1"/>
  <c r="AL654" i="7" l="1"/>
  <c r="AN654" i="7"/>
  <c r="AH652" i="3"/>
  <c r="AD653" i="3" s="1"/>
  <c r="AG653" i="3" s="1"/>
  <c r="AI652" i="3"/>
  <c r="AB654" i="7"/>
  <c r="AC654" i="7"/>
  <c r="AA654" i="7"/>
  <c r="L1248" i="3"/>
  <c r="M1248" i="3" s="1"/>
  <c r="J1249" i="3"/>
  <c r="AX676" i="3"/>
  <c r="BA676" i="3" s="1"/>
  <c r="AZ676" i="3"/>
  <c r="X670" i="3"/>
  <c r="AN647" i="3"/>
  <c r="AR646" i="3"/>
  <c r="AM647" i="3"/>
  <c r="AF653" i="3"/>
  <c r="AE654" i="3" s="1"/>
  <c r="AB1257" i="3"/>
  <c r="AC1257" i="3" s="1"/>
  <c r="AA1258" i="3"/>
  <c r="Y1259" i="3"/>
  <c r="T671" i="3"/>
  <c r="V671" i="3" s="1"/>
  <c r="AH653" i="3"/>
  <c r="AJ655" i="7" l="1"/>
  <c r="AM655" i="7" s="1"/>
  <c r="AK655" i="7"/>
  <c r="AD654" i="7"/>
  <c r="Z655" i="7"/>
  <c r="Y655" i="7"/>
  <c r="L1249" i="3"/>
  <c r="M1249" i="3" s="1"/>
  <c r="J1250" i="3"/>
  <c r="AV677" i="3"/>
  <c r="AY677" i="3" s="1"/>
  <c r="AW677" i="3"/>
  <c r="AO647" i="3"/>
  <c r="AP647" i="3"/>
  <c r="AQ647" i="3" s="1"/>
  <c r="U671" i="3"/>
  <c r="AD654" i="3"/>
  <c r="AI653" i="3"/>
  <c r="W671" i="3"/>
  <c r="S672" i="3" s="1"/>
  <c r="AA1259" i="3"/>
  <c r="Y1260" i="3"/>
  <c r="AB1258" i="3"/>
  <c r="AC1258" i="3" s="1"/>
  <c r="AL655" i="7" l="1"/>
  <c r="AN655" i="7"/>
  <c r="AA655" i="7"/>
  <c r="Z656" i="7" s="1"/>
  <c r="AB655" i="7"/>
  <c r="AC655" i="7" s="1"/>
  <c r="AD655" i="7" s="1"/>
  <c r="L1250" i="3"/>
  <c r="M1250" i="3" s="1"/>
  <c r="J1251" i="3"/>
  <c r="AX677" i="3"/>
  <c r="AZ677" i="3"/>
  <c r="T672" i="3"/>
  <c r="V672" i="3" s="1"/>
  <c r="X671" i="3"/>
  <c r="AN648" i="3"/>
  <c r="AR647" i="3"/>
  <c r="AM648" i="3"/>
  <c r="AG654" i="3"/>
  <c r="AH654" i="3" s="1"/>
  <c r="AF654" i="3"/>
  <c r="AA1260" i="3"/>
  <c r="Y1261" i="3"/>
  <c r="AB1259" i="3"/>
  <c r="AC1259" i="3" s="1"/>
  <c r="AJ656" i="7" l="1"/>
  <c r="AM656" i="7" s="1"/>
  <c r="AK656" i="7"/>
  <c r="Y656" i="7"/>
  <c r="BA677" i="3"/>
  <c r="L1251" i="3"/>
  <c r="M1251" i="3" s="1"/>
  <c r="J1252" i="3"/>
  <c r="AV678" i="3"/>
  <c r="AY678" i="3" s="1"/>
  <c r="AW678" i="3"/>
  <c r="AX678" i="3" s="1"/>
  <c r="AO648" i="3"/>
  <c r="AP648" i="3"/>
  <c r="AQ648" i="3" s="1"/>
  <c r="AB1260" i="3"/>
  <c r="AC1260" i="3" s="1"/>
  <c r="W672" i="3"/>
  <c r="S673" i="3" s="1"/>
  <c r="U672" i="3"/>
  <c r="X672" i="3" s="1"/>
  <c r="AD655" i="3"/>
  <c r="AG655" i="3" s="1"/>
  <c r="AI654" i="3"/>
  <c r="AE655" i="3"/>
  <c r="AA1261" i="3"/>
  <c r="Y1262" i="3"/>
  <c r="AL656" i="7" l="1"/>
  <c r="AN656" i="7"/>
  <c r="AF655" i="3"/>
  <c r="AB656" i="7"/>
  <c r="AC656" i="7" s="1"/>
  <c r="AA656" i="7"/>
  <c r="L1252" i="3"/>
  <c r="M1252" i="3" s="1"/>
  <c r="J1253" i="3"/>
  <c r="AW679" i="3"/>
  <c r="AZ678" i="3"/>
  <c r="BA678" i="3" s="1"/>
  <c r="AN649" i="3"/>
  <c r="AR648" i="3"/>
  <c r="AM649" i="3"/>
  <c r="AH655" i="3"/>
  <c r="AI655" i="3" s="1"/>
  <c r="AE656" i="3"/>
  <c r="T673" i="3"/>
  <c r="V673" i="3" s="1"/>
  <c r="AA1262" i="3"/>
  <c r="Y1263" i="3"/>
  <c r="AB1261" i="3"/>
  <c r="AC1261" i="3" s="1"/>
  <c r="AJ657" i="7" l="1"/>
  <c r="AM657" i="7" s="1"/>
  <c r="AK657" i="7"/>
  <c r="AD656" i="7"/>
  <c r="Z657" i="7"/>
  <c r="Y657" i="7"/>
  <c r="L1253" i="3"/>
  <c r="M1253" i="3" s="1"/>
  <c r="J1254" i="3"/>
  <c r="AV679" i="3"/>
  <c r="AD656" i="3"/>
  <c r="AG656" i="3" s="1"/>
  <c r="AO649" i="3"/>
  <c r="AP649" i="3"/>
  <c r="AQ649" i="3" s="1"/>
  <c r="W673" i="3"/>
  <c r="S674" i="3" s="1"/>
  <c r="AA1263" i="3"/>
  <c r="Y1264" i="3"/>
  <c r="AB1262" i="3"/>
  <c r="AC1262" i="3" s="1"/>
  <c r="U673" i="3"/>
  <c r="AL657" i="7" l="1"/>
  <c r="AN657" i="7"/>
  <c r="AB657" i="7"/>
  <c r="AC657" i="7"/>
  <c r="AA657" i="7"/>
  <c r="AF656" i="3"/>
  <c r="AE657" i="3" s="1"/>
  <c r="AH656" i="3"/>
  <c r="AD657" i="3" s="1"/>
  <c r="AG657" i="3" s="1"/>
  <c r="L1254" i="3"/>
  <c r="M1254" i="3" s="1"/>
  <c r="J1255" i="3"/>
  <c r="AY679" i="3"/>
  <c r="AX679" i="3"/>
  <c r="AZ679" i="3"/>
  <c r="X673" i="3"/>
  <c r="AN650" i="3"/>
  <c r="AR649" i="3"/>
  <c r="AM650" i="3"/>
  <c r="AA1264" i="3"/>
  <c r="Y1265" i="3"/>
  <c r="AB1263" i="3"/>
  <c r="AC1263" i="3" s="1"/>
  <c r="T674" i="3"/>
  <c r="V674" i="3" s="1"/>
  <c r="AJ658" i="7" l="1"/>
  <c r="AM658" i="7" s="1"/>
  <c r="AK658" i="7"/>
  <c r="AF657" i="3"/>
  <c r="AI656" i="3"/>
  <c r="AD657" i="7"/>
  <c r="Z658" i="7"/>
  <c r="Y658" i="7"/>
  <c r="BA679" i="3"/>
  <c r="L1255" i="3"/>
  <c r="M1255" i="3" s="1"/>
  <c r="J1256" i="3"/>
  <c r="AW680" i="3"/>
  <c r="AV680" i="3"/>
  <c r="AY680" i="3" s="1"/>
  <c r="AO650" i="3"/>
  <c r="AP650" i="3"/>
  <c r="AQ650" i="3" s="1"/>
  <c r="W674" i="3"/>
  <c r="S675" i="3" s="1"/>
  <c r="U674" i="3"/>
  <c r="AA1265" i="3"/>
  <c r="Y1266" i="3"/>
  <c r="AE658" i="3"/>
  <c r="AH657" i="3"/>
  <c r="AI657" i="3" s="1"/>
  <c r="AB1264" i="3"/>
  <c r="AC1264" i="3" s="1"/>
  <c r="AL658" i="7" l="1"/>
  <c r="AN658" i="7"/>
  <c r="AA658" i="7"/>
  <c r="Z659" i="7" s="1"/>
  <c r="AB658" i="7"/>
  <c r="AC658" i="7" s="1"/>
  <c r="X674" i="3"/>
  <c r="L1256" i="3"/>
  <c r="M1256" i="3" s="1"/>
  <c r="J1257" i="3"/>
  <c r="AX680" i="3"/>
  <c r="AZ680" i="3"/>
  <c r="AN651" i="3"/>
  <c r="AR650" i="3"/>
  <c r="AM651" i="3"/>
  <c r="AA1266" i="3"/>
  <c r="Y1267" i="3"/>
  <c r="AB1265" i="3"/>
  <c r="AC1265" i="3" s="1"/>
  <c r="T675" i="3"/>
  <c r="V675" i="3" s="1"/>
  <c r="AD658" i="3"/>
  <c r="AJ659" i="7" l="1"/>
  <c r="AM659" i="7" s="1"/>
  <c r="AK659" i="7"/>
  <c r="AD658" i="7"/>
  <c r="Y659" i="7"/>
  <c r="BA680" i="3"/>
  <c r="L1257" i="3"/>
  <c r="M1257" i="3" s="1"/>
  <c r="J1258" i="3"/>
  <c r="AV681" i="3"/>
  <c r="AW681" i="3"/>
  <c r="AX681" i="3" s="1"/>
  <c r="AO651" i="3"/>
  <c r="AP651" i="3"/>
  <c r="AQ651" i="3" s="1"/>
  <c r="AG658" i="3"/>
  <c r="AH658" i="3" s="1"/>
  <c r="AF658" i="3"/>
  <c r="Y1268" i="3"/>
  <c r="AA1267" i="3"/>
  <c r="AB1266" i="3"/>
  <c r="AC1266" i="3" s="1"/>
  <c r="W675" i="3"/>
  <c r="S676" i="3" s="1"/>
  <c r="U675" i="3"/>
  <c r="AL659" i="7" l="1"/>
  <c r="AN659" i="7"/>
  <c r="AB659" i="7"/>
  <c r="AC659" i="7" s="1"/>
  <c r="AA659" i="7"/>
  <c r="AY681" i="3"/>
  <c r="L1258" i="3"/>
  <c r="M1258" i="3" s="1"/>
  <c r="J1259" i="3"/>
  <c r="AW682" i="3"/>
  <c r="AZ681" i="3"/>
  <c r="BA681" i="3" s="1"/>
  <c r="X675" i="3"/>
  <c r="AN652" i="3"/>
  <c r="AR651" i="3"/>
  <c r="AM652" i="3"/>
  <c r="AD659" i="3"/>
  <c r="AG659" i="3" s="1"/>
  <c r="AB1267" i="3"/>
  <c r="AC1267" i="3" s="1"/>
  <c r="Y1269" i="3"/>
  <c r="AA1268" i="3"/>
  <c r="AI658" i="3"/>
  <c r="AE659" i="3"/>
  <c r="T676" i="3"/>
  <c r="V676" i="3" s="1"/>
  <c r="AJ660" i="7" l="1"/>
  <c r="AM660" i="7" s="1"/>
  <c r="AK660" i="7"/>
  <c r="AD659" i="7"/>
  <c r="Z660" i="7"/>
  <c r="Y660" i="7"/>
  <c r="L1259" i="3"/>
  <c r="M1259" i="3" s="1"/>
  <c r="J1260" i="3"/>
  <c r="AV682" i="3"/>
  <c r="AO652" i="3"/>
  <c r="AP652" i="3"/>
  <c r="AQ652" i="3" s="1"/>
  <c r="U676" i="3"/>
  <c r="AF659" i="3"/>
  <c r="AH659" i="3"/>
  <c r="AB1268" i="3"/>
  <c r="AC1268" i="3" s="1"/>
  <c r="Y1270" i="3"/>
  <c r="AA1269" i="3"/>
  <c r="W676" i="3"/>
  <c r="S677" i="3" s="1"/>
  <c r="AL660" i="7" l="1"/>
  <c r="AN660" i="7"/>
  <c r="AB660" i="7"/>
  <c r="AC660" i="7"/>
  <c r="AA660" i="7"/>
  <c r="L1260" i="3"/>
  <c r="M1260" i="3" s="1"/>
  <c r="J1261" i="3"/>
  <c r="AY682" i="3"/>
  <c r="AZ682" i="3" s="1"/>
  <c r="AX682" i="3"/>
  <c r="T677" i="3"/>
  <c r="X676" i="3"/>
  <c r="V677" i="3"/>
  <c r="AN653" i="3"/>
  <c r="AR652" i="3"/>
  <c r="AM653" i="3"/>
  <c r="AI659" i="3"/>
  <c r="AE660" i="3"/>
  <c r="AD660" i="3"/>
  <c r="AG660" i="3" s="1"/>
  <c r="AB1269" i="3"/>
  <c r="AC1269" i="3" s="1"/>
  <c r="AA1270" i="3"/>
  <c r="Y1271" i="3"/>
  <c r="AJ661" i="7" l="1"/>
  <c r="AM661" i="7" s="1"/>
  <c r="AK661" i="7"/>
  <c r="AD660" i="7"/>
  <c r="Z661" i="7"/>
  <c r="Y661" i="7"/>
  <c r="BA682" i="3"/>
  <c r="L1261" i="3"/>
  <c r="M1261" i="3" s="1"/>
  <c r="J1262" i="3"/>
  <c r="AW683" i="3"/>
  <c r="AV683" i="3"/>
  <c r="AY683" i="3" s="1"/>
  <c r="AO653" i="3"/>
  <c r="AP653" i="3"/>
  <c r="AQ653" i="3" s="1"/>
  <c r="AH660" i="3"/>
  <c r="AA1271" i="3"/>
  <c r="Y1272" i="3"/>
  <c r="AB1270" i="3"/>
  <c r="AC1270" i="3" s="1"/>
  <c r="AF660" i="3"/>
  <c r="W677" i="3"/>
  <c r="S678" i="3" s="1"/>
  <c r="U677" i="3"/>
  <c r="AL661" i="7" l="1"/>
  <c r="AN661" i="7"/>
  <c r="AB661" i="7"/>
  <c r="AC661" i="7" s="1"/>
  <c r="AA661" i="7"/>
  <c r="L1262" i="3"/>
  <c r="M1262" i="3" s="1"/>
  <c r="J1263" i="3"/>
  <c r="AX683" i="3"/>
  <c r="AZ683" i="3"/>
  <c r="X677" i="3"/>
  <c r="AN654" i="3"/>
  <c r="AR653" i="3"/>
  <c r="AM654" i="3"/>
  <c r="AI660" i="3"/>
  <c r="AE661" i="3"/>
  <c r="AB1271" i="3"/>
  <c r="AC1271" i="3" s="1"/>
  <c r="AA1272" i="3"/>
  <c r="Y1273" i="3"/>
  <c r="AD661" i="3"/>
  <c r="AG661" i="3" s="1"/>
  <c r="T678" i="3"/>
  <c r="V678" i="3" s="1"/>
  <c r="AJ662" i="7" l="1"/>
  <c r="AM662" i="7" s="1"/>
  <c r="AK662" i="7"/>
  <c r="AD661" i="7"/>
  <c r="Z662" i="7"/>
  <c r="Y662" i="7"/>
  <c r="BA683" i="3"/>
  <c r="AF661" i="3"/>
  <c r="AE662" i="3" s="1"/>
  <c r="L1263" i="3"/>
  <c r="M1263" i="3" s="1"/>
  <c r="J1264" i="3"/>
  <c r="AV684" i="3"/>
  <c r="AW684" i="3"/>
  <c r="AO654" i="3"/>
  <c r="AP654" i="3"/>
  <c r="AQ654" i="3" s="1"/>
  <c r="W678" i="3"/>
  <c r="S679" i="3" s="1"/>
  <c r="AB1272" i="3"/>
  <c r="AC1272" i="3" s="1"/>
  <c r="U678" i="3"/>
  <c r="AH661" i="3"/>
  <c r="AA1273" i="3"/>
  <c r="Y1274" i="3"/>
  <c r="AL662" i="7" l="1"/>
  <c r="AN662" i="7"/>
  <c r="AA662" i="7"/>
  <c r="Z663" i="7" s="1"/>
  <c r="AB662" i="7"/>
  <c r="AC662" i="7" s="1"/>
  <c r="AD662" i="7" s="1"/>
  <c r="AX684" i="3"/>
  <c r="AY684" i="3"/>
  <c r="AZ684" i="3" s="1"/>
  <c r="AV685" i="3" s="1"/>
  <c r="L1264" i="3"/>
  <c r="M1264" i="3" s="1"/>
  <c r="J1265" i="3"/>
  <c r="X678" i="3"/>
  <c r="AW685" i="3"/>
  <c r="AN655" i="3"/>
  <c r="AR654" i="3"/>
  <c r="AM655" i="3"/>
  <c r="AA1274" i="3"/>
  <c r="Y1275" i="3"/>
  <c r="AB1273" i="3"/>
  <c r="AC1273" i="3" s="1"/>
  <c r="AD662" i="3"/>
  <c r="AI661" i="3"/>
  <c r="T679" i="3"/>
  <c r="U679" i="3" s="1"/>
  <c r="AJ663" i="7" l="1"/>
  <c r="AM663" i="7" s="1"/>
  <c r="AK663" i="7"/>
  <c r="Y663" i="7"/>
  <c r="BA684" i="3"/>
  <c r="AX685" i="3"/>
  <c r="L1265" i="3"/>
  <c r="M1265" i="3" s="1"/>
  <c r="J1266" i="3"/>
  <c r="AY685" i="3"/>
  <c r="AZ685" i="3"/>
  <c r="V679" i="3"/>
  <c r="W679" i="3" s="1"/>
  <c r="S680" i="3" s="1"/>
  <c r="AO655" i="3"/>
  <c r="AP655" i="3"/>
  <c r="AQ655" i="3" s="1"/>
  <c r="Y1276" i="3"/>
  <c r="AA1275" i="3"/>
  <c r="T680" i="3"/>
  <c r="AG662" i="3"/>
  <c r="AH662" i="3" s="1"/>
  <c r="AF662" i="3"/>
  <c r="AB1274" i="3"/>
  <c r="AC1274" i="3" s="1"/>
  <c r="AL663" i="7" l="1"/>
  <c r="AN663" i="7"/>
  <c r="AB663" i="7"/>
  <c r="AC663" i="7" s="1"/>
  <c r="AA663" i="7"/>
  <c r="BA685" i="3"/>
  <c r="AW686" i="3"/>
  <c r="L1266" i="3"/>
  <c r="M1266" i="3" s="1"/>
  <c r="J1267" i="3"/>
  <c r="AV686" i="3"/>
  <c r="V680" i="3"/>
  <c r="X679" i="3"/>
  <c r="AN656" i="3"/>
  <c r="AR655" i="3"/>
  <c r="AM656" i="3"/>
  <c r="AD663" i="3"/>
  <c r="AB1275" i="3"/>
  <c r="AC1275" i="3" s="1"/>
  <c r="Y1277" i="3"/>
  <c r="AA1276" i="3"/>
  <c r="AI662" i="3"/>
  <c r="AE663" i="3"/>
  <c r="AJ664" i="7" l="1"/>
  <c r="AM664" i="7" s="1"/>
  <c r="AK664" i="7"/>
  <c r="AD663" i="7"/>
  <c r="Z664" i="7"/>
  <c r="Y664" i="7"/>
  <c r="AB664" i="7" s="1"/>
  <c r="AG663" i="3"/>
  <c r="L1267" i="3"/>
  <c r="M1267" i="3" s="1"/>
  <c r="J1268" i="3"/>
  <c r="AY686" i="3"/>
  <c r="AX686" i="3"/>
  <c r="AZ686" i="3"/>
  <c r="AO656" i="3"/>
  <c r="AP656" i="3"/>
  <c r="AQ656" i="3" s="1"/>
  <c r="AF663" i="3"/>
  <c r="AH663" i="3"/>
  <c r="AA1277" i="3"/>
  <c r="Y1278" i="3"/>
  <c r="AB1276" i="3"/>
  <c r="AC1276" i="3" s="1"/>
  <c r="W680" i="3"/>
  <c r="S681" i="3" s="1"/>
  <c r="U680" i="3"/>
  <c r="AL664" i="7" l="1"/>
  <c r="AN664" i="7"/>
  <c r="AC664" i="7"/>
  <c r="AA664" i="7"/>
  <c r="BA686" i="3"/>
  <c r="L1268" i="3"/>
  <c r="M1268" i="3" s="1"/>
  <c r="J1269" i="3"/>
  <c r="AW687" i="3"/>
  <c r="AV687" i="3"/>
  <c r="AY687" i="3" s="1"/>
  <c r="X680" i="3"/>
  <c r="AN657" i="3"/>
  <c r="AR656" i="3"/>
  <c r="AM657" i="3"/>
  <c r="AD664" i="3"/>
  <c r="AA1278" i="3"/>
  <c r="Y1279" i="3"/>
  <c r="AB1277" i="3"/>
  <c r="AC1277" i="3" s="1"/>
  <c r="T681" i="3"/>
  <c r="V681" i="3" s="1"/>
  <c r="AI663" i="3"/>
  <c r="AE664" i="3"/>
  <c r="AJ665" i="7" l="1"/>
  <c r="AM665" i="7" s="1"/>
  <c r="AK665" i="7"/>
  <c r="AF664" i="3"/>
  <c r="AD664" i="7"/>
  <c r="Z665" i="7"/>
  <c r="Y665" i="7"/>
  <c r="L1269" i="3"/>
  <c r="M1269" i="3" s="1"/>
  <c r="J1270" i="3"/>
  <c r="AX687" i="3"/>
  <c r="BA687" i="3" s="1"/>
  <c r="AZ687" i="3"/>
  <c r="AO657" i="3"/>
  <c r="AP657" i="3"/>
  <c r="AQ657" i="3" s="1"/>
  <c r="W681" i="3"/>
  <c r="S682" i="3" s="1"/>
  <c r="AE665" i="3"/>
  <c r="AB1278" i="3"/>
  <c r="AC1278" i="3" s="1"/>
  <c r="U681" i="3"/>
  <c r="AA1279" i="3"/>
  <c r="Y1280" i="3"/>
  <c r="AG664" i="3"/>
  <c r="AH664" i="3" s="1"/>
  <c r="AL665" i="7" l="1"/>
  <c r="AN665" i="7"/>
  <c r="AB665" i="7"/>
  <c r="AC665" i="7" s="1"/>
  <c r="AA665" i="7"/>
  <c r="X681" i="3"/>
  <c r="L1270" i="3"/>
  <c r="M1270" i="3" s="1"/>
  <c r="J1271" i="3"/>
  <c r="AV688" i="3"/>
  <c r="AW688" i="3"/>
  <c r="AX688" i="3" s="1"/>
  <c r="AN658" i="3"/>
  <c r="AR657" i="3"/>
  <c r="AM658" i="3"/>
  <c r="AD665" i="3"/>
  <c r="AI664" i="3"/>
  <c r="AA1280" i="3"/>
  <c r="Y1281" i="3"/>
  <c r="AB1279" i="3"/>
  <c r="AC1279" i="3" s="1"/>
  <c r="T682" i="3"/>
  <c r="V682" i="3" s="1"/>
  <c r="AJ666" i="7" l="1"/>
  <c r="AM666" i="7" s="1"/>
  <c r="AK666" i="7"/>
  <c r="AL666" i="7"/>
  <c r="AD665" i="7"/>
  <c r="Z666" i="7"/>
  <c r="Y666" i="7"/>
  <c r="L1271" i="3"/>
  <c r="M1271" i="3" s="1"/>
  <c r="J1272" i="3"/>
  <c r="AW689" i="3"/>
  <c r="AY688" i="3"/>
  <c r="AZ688" i="3"/>
  <c r="BA688" i="3" s="1"/>
  <c r="AO658" i="3"/>
  <c r="AP658" i="3"/>
  <c r="AQ658" i="3" s="1"/>
  <c r="U682" i="3"/>
  <c r="AA1281" i="3"/>
  <c r="Y1282" i="3"/>
  <c r="AB1280" i="3"/>
  <c r="AC1280" i="3" s="1"/>
  <c r="W682" i="3"/>
  <c r="S683" i="3" s="1"/>
  <c r="AG665" i="3"/>
  <c r="AH665" i="3" s="1"/>
  <c r="AF665" i="3"/>
  <c r="AK667" i="7" l="1"/>
  <c r="AN666" i="7"/>
  <c r="AA666" i="7"/>
  <c r="Z667" i="7" s="1"/>
  <c r="AB666" i="7"/>
  <c r="AC666" i="7" s="1"/>
  <c r="AD666" i="7" s="1"/>
  <c r="L1272" i="3"/>
  <c r="M1272" i="3" s="1"/>
  <c r="J1273" i="3"/>
  <c r="AV689" i="3"/>
  <c r="X682" i="3"/>
  <c r="AN659" i="3"/>
  <c r="AR658" i="3"/>
  <c r="AM659" i="3"/>
  <c r="AD666" i="3"/>
  <c r="AA1282" i="3"/>
  <c r="Y1283" i="3"/>
  <c r="AB1281" i="3"/>
  <c r="AC1281" i="3" s="1"/>
  <c r="T683" i="3"/>
  <c r="V683" i="3" s="1"/>
  <c r="AI665" i="3"/>
  <c r="AE666" i="3"/>
  <c r="AJ667" i="7" l="1"/>
  <c r="Y667" i="7"/>
  <c r="L1273" i="3"/>
  <c r="M1273" i="3" s="1"/>
  <c r="J1274" i="3"/>
  <c r="AY689" i="3"/>
  <c r="AX689" i="3"/>
  <c r="AZ689" i="3"/>
  <c r="AO659" i="3"/>
  <c r="AP659" i="3"/>
  <c r="AQ659" i="3" s="1"/>
  <c r="AF666" i="3"/>
  <c r="AE667" i="3" s="1"/>
  <c r="AB1282" i="3"/>
  <c r="AC1282" i="3" s="1"/>
  <c r="AA1283" i="3"/>
  <c r="Y1284" i="3"/>
  <c r="AG666" i="3"/>
  <c r="AH666" i="3" s="1"/>
  <c r="U683" i="3"/>
  <c r="W683" i="3"/>
  <c r="S684" i="3" s="1"/>
  <c r="AM667" i="7" l="1"/>
  <c r="AL667" i="7"/>
  <c r="AN667" i="7"/>
  <c r="AB667" i="7"/>
  <c r="AC667" i="7" s="1"/>
  <c r="AA667" i="7"/>
  <c r="BA689" i="3"/>
  <c r="L1274" i="3"/>
  <c r="M1274" i="3" s="1"/>
  <c r="J1275" i="3"/>
  <c r="X683" i="3"/>
  <c r="AV690" i="3"/>
  <c r="AW690" i="3"/>
  <c r="AX690" i="3"/>
  <c r="AN660" i="3"/>
  <c r="AR659" i="3"/>
  <c r="AM660" i="3"/>
  <c r="AD667" i="3"/>
  <c r="AI666" i="3"/>
  <c r="T684" i="3"/>
  <c r="V684" i="3" s="1"/>
  <c r="AA1284" i="3"/>
  <c r="Y1285" i="3"/>
  <c r="AB1283" i="3"/>
  <c r="AC1283" i="3" s="1"/>
  <c r="AK668" i="7" l="1"/>
  <c r="AJ668" i="7"/>
  <c r="AM668" i="7" s="1"/>
  <c r="AD667" i="7"/>
  <c r="Z668" i="7"/>
  <c r="Y668" i="7"/>
  <c r="AB668" i="7" s="1"/>
  <c r="L1275" i="3"/>
  <c r="M1275" i="3" s="1"/>
  <c r="J1276" i="3"/>
  <c r="AW691" i="3"/>
  <c r="AY690" i="3"/>
  <c r="AZ690" i="3"/>
  <c r="BA690" i="3" s="1"/>
  <c r="AO660" i="3"/>
  <c r="AP660" i="3"/>
  <c r="AQ660" i="3" s="1"/>
  <c r="W684" i="3"/>
  <c r="S685" i="3" s="1"/>
  <c r="AA1285" i="3"/>
  <c r="Y1286" i="3"/>
  <c r="AG667" i="3"/>
  <c r="AH667" i="3" s="1"/>
  <c r="AF667" i="3"/>
  <c r="AB1284" i="3"/>
  <c r="AC1284" i="3" s="1"/>
  <c r="U684" i="3"/>
  <c r="AL668" i="7" l="1"/>
  <c r="AN668" i="7"/>
  <c r="AC668" i="7"/>
  <c r="AA668" i="7"/>
  <c r="L1276" i="3"/>
  <c r="M1276" i="3" s="1"/>
  <c r="J1277" i="3"/>
  <c r="AV691" i="3"/>
  <c r="X684" i="3"/>
  <c r="AN661" i="3"/>
  <c r="AR660" i="3"/>
  <c r="AM661" i="3"/>
  <c r="AD668" i="3"/>
  <c r="T685" i="3"/>
  <c r="V685" i="3" s="1"/>
  <c r="AI667" i="3"/>
  <c r="AE668" i="3"/>
  <c r="AA1286" i="3"/>
  <c r="Y1287" i="3"/>
  <c r="AB1285" i="3"/>
  <c r="AC1285" i="3" s="1"/>
  <c r="AJ669" i="7" l="1"/>
  <c r="AM669" i="7" s="1"/>
  <c r="AK669" i="7"/>
  <c r="AD668" i="7"/>
  <c r="Z669" i="7"/>
  <c r="Y669" i="7"/>
  <c r="L1277" i="3"/>
  <c r="M1277" i="3" s="1"/>
  <c r="J1278" i="3"/>
  <c r="AY691" i="3"/>
  <c r="AX691" i="3"/>
  <c r="AZ691" i="3"/>
  <c r="AO661" i="3"/>
  <c r="AP661" i="3"/>
  <c r="AQ661" i="3" s="1"/>
  <c r="U685" i="3"/>
  <c r="AG668" i="3"/>
  <c r="AH668" i="3" s="1"/>
  <c r="AA1287" i="3"/>
  <c r="Y1288" i="3"/>
  <c r="W685" i="3"/>
  <c r="S686" i="3" s="1"/>
  <c r="AB1286" i="3"/>
  <c r="AC1286" i="3" s="1"/>
  <c r="AF668" i="3"/>
  <c r="AL669" i="7" l="1"/>
  <c r="AK670" i="7" s="1"/>
  <c r="AN669" i="7"/>
  <c r="AA669" i="7"/>
  <c r="Z670" i="7" s="1"/>
  <c r="AB669" i="7"/>
  <c r="AC669" i="7" s="1"/>
  <c r="BA691" i="3"/>
  <c r="L1278" i="3"/>
  <c r="M1278" i="3" s="1"/>
  <c r="J1279" i="3"/>
  <c r="AW692" i="3"/>
  <c r="AV692" i="3"/>
  <c r="AY692" i="3" s="1"/>
  <c r="T686" i="3"/>
  <c r="X685" i="3"/>
  <c r="V686" i="3"/>
  <c r="AN662" i="3"/>
  <c r="AR661" i="3"/>
  <c r="AM662" i="3"/>
  <c r="AI668" i="3"/>
  <c r="AE669" i="3"/>
  <c r="AB1287" i="3"/>
  <c r="AC1287" i="3" s="1"/>
  <c r="AA1288" i="3"/>
  <c r="Y1289" i="3"/>
  <c r="AD669" i="3"/>
  <c r="AJ670" i="7" l="1"/>
  <c r="AM670" i="7" s="1"/>
  <c r="AD669" i="7"/>
  <c r="Y670" i="7"/>
  <c r="L1279" i="3"/>
  <c r="M1279" i="3" s="1"/>
  <c r="J1280" i="3"/>
  <c r="AX692" i="3"/>
  <c r="AZ692" i="3"/>
  <c r="AG669" i="3"/>
  <c r="AH669" i="3" s="1"/>
  <c r="AO662" i="3"/>
  <c r="AP662" i="3"/>
  <c r="AQ662" i="3" s="1"/>
  <c r="AA1289" i="3"/>
  <c r="Y1290" i="3"/>
  <c r="AF669" i="3"/>
  <c r="W686" i="3"/>
  <c r="S687" i="3" s="1"/>
  <c r="V687" i="3" s="1"/>
  <c r="U686" i="3"/>
  <c r="AB1288" i="3"/>
  <c r="AC1288" i="3" s="1"/>
  <c r="AL670" i="7" l="1"/>
  <c r="AN670" i="7"/>
  <c r="AB670" i="7"/>
  <c r="AC670" i="7" s="1"/>
  <c r="AA670" i="7"/>
  <c r="BA692" i="3"/>
  <c r="L1280" i="3"/>
  <c r="M1280" i="3" s="1"/>
  <c r="J1281" i="3"/>
  <c r="AV693" i="3"/>
  <c r="AW693" i="3"/>
  <c r="AY693" i="3" s="1"/>
  <c r="X686" i="3"/>
  <c r="AN663" i="3"/>
  <c r="AR662" i="3"/>
  <c r="AM663" i="3"/>
  <c r="AI669" i="3"/>
  <c r="AE670" i="3"/>
  <c r="AD670" i="3"/>
  <c r="AA1290" i="3"/>
  <c r="Y1291" i="3"/>
  <c r="AB1289" i="3"/>
  <c r="AC1289" i="3" s="1"/>
  <c r="T687" i="3"/>
  <c r="AJ671" i="7" l="1"/>
  <c r="AM671" i="7" s="1"/>
  <c r="AK671" i="7"/>
  <c r="AL671" i="7"/>
  <c r="AD670" i="7"/>
  <c r="Z671" i="7"/>
  <c r="Y671" i="7"/>
  <c r="AB671" i="7" s="1"/>
  <c r="AX693" i="3"/>
  <c r="AZ693" i="3"/>
  <c r="L1281" i="3"/>
  <c r="M1281" i="3" s="1"/>
  <c r="J1282" i="3"/>
  <c r="AV694" i="3"/>
  <c r="AY694" i="3" s="1"/>
  <c r="AW694" i="3"/>
  <c r="AO663" i="3"/>
  <c r="AP663" i="3"/>
  <c r="AQ663" i="3" s="1"/>
  <c r="AF670" i="3"/>
  <c r="AE671" i="3" s="1"/>
  <c r="U687" i="3"/>
  <c r="W687" i="3"/>
  <c r="S688" i="3" s="1"/>
  <c r="V688" i="3" s="1"/>
  <c r="Y1292" i="3"/>
  <c r="AA1291" i="3"/>
  <c r="AB1290" i="3"/>
  <c r="AC1290" i="3" s="1"/>
  <c r="AG670" i="3"/>
  <c r="AH670" i="3" s="1"/>
  <c r="AK672" i="7" l="1"/>
  <c r="AN671" i="7"/>
  <c r="AC671" i="7"/>
  <c r="AA671" i="7"/>
  <c r="BA693" i="3"/>
  <c r="L1282" i="3"/>
  <c r="M1282" i="3" s="1"/>
  <c r="J1283" i="3"/>
  <c r="AX694" i="3"/>
  <c r="AZ694" i="3"/>
  <c r="X687" i="3"/>
  <c r="AN664" i="3"/>
  <c r="AR663" i="3"/>
  <c r="AM664" i="3"/>
  <c r="AD671" i="3"/>
  <c r="AB1291" i="3"/>
  <c r="AC1291" i="3" s="1"/>
  <c r="T688" i="3"/>
  <c r="AI670" i="3"/>
  <c r="Y1293" i="3"/>
  <c r="AA1292" i="3"/>
  <c r="AJ672" i="7" l="1"/>
  <c r="AD671" i="7"/>
  <c r="Z672" i="7"/>
  <c r="Y672" i="7"/>
  <c r="BA694" i="3"/>
  <c r="L1283" i="3"/>
  <c r="M1283" i="3" s="1"/>
  <c r="J1284" i="3"/>
  <c r="AV695" i="3"/>
  <c r="AW695" i="3"/>
  <c r="AX695" i="3" s="1"/>
  <c r="AO664" i="3"/>
  <c r="AP664" i="3"/>
  <c r="AQ664" i="3" s="1"/>
  <c r="AB1292" i="3"/>
  <c r="AC1292" i="3" s="1"/>
  <c r="W688" i="3"/>
  <c r="S689" i="3" s="1"/>
  <c r="V689" i="3" s="1"/>
  <c r="Y1294" i="3"/>
  <c r="AA1293" i="3"/>
  <c r="AG671" i="3"/>
  <c r="AH671" i="3" s="1"/>
  <c r="AF671" i="3"/>
  <c r="U688" i="3"/>
  <c r="AM672" i="7" l="1"/>
  <c r="AL672" i="7"/>
  <c r="AN672" i="7"/>
  <c r="AA672" i="7"/>
  <c r="Z673" i="7" s="1"/>
  <c r="AB672" i="7"/>
  <c r="AC672" i="7" s="1"/>
  <c r="L1284" i="3"/>
  <c r="M1284" i="3" s="1"/>
  <c r="J1285" i="3"/>
  <c r="AW696" i="3"/>
  <c r="AY695" i="3"/>
  <c r="AZ695" i="3"/>
  <c r="BA695" i="3" s="1"/>
  <c r="X688" i="3"/>
  <c r="AN665" i="3"/>
  <c r="AR664" i="3"/>
  <c r="AM665" i="3"/>
  <c r="AD672" i="3"/>
  <c r="AB1293" i="3"/>
  <c r="AC1293" i="3" s="1"/>
  <c r="T689" i="3"/>
  <c r="AA1294" i="3"/>
  <c r="Y1295" i="3"/>
  <c r="AI671" i="3"/>
  <c r="AE672" i="3"/>
  <c r="AK673" i="7" l="1"/>
  <c r="AJ673" i="7"/>
  <c r="AM673" i="7" s="1"/>
  <c r="AD672" i="7"/>
  <c r="Y673" i="7"/>
  <c r="AF672" i="3"/>
  <c r="AE673" i="3" s="1"/>
  <c r="L1285" i="3"/>
  <c r="M1285" i="3" s="1"/>
  <c r="J1286" i="3"/>
  <c r="AV696" i="3"/>
  <c r="AO665" i="3"/>
  <c r="AP665" i="3"/>
  <c r="AQ665" i="3" s="1"/>
  <c r="AG672" i="3"/>
  <c r="AH672" i="3" s="1"/>
  <c r="U689" i="3"/>
  <c r="W689" i="3"/>
  <c r="S690" i="3" s="1"/>
  <c r="V690" i="3" s="1"/>
  <c r="AA1295" i="3"/>
  <c r="Y1296" i="3"/>
  <c r="AB1294" i="3"/>
  <c r="AC1294" i="3" s="1"/>
  <c r="AL673" i="7" l="1"/>
  <c r="AK674" i="7" s="1"/>
  <c r="AN673" i="7"/>
  <c r="AB673" i="7"/>
  <c r="AC673" i="7" s="1"/>
  <c r="AA673" i="7"/>
  <c r="L1286" i="3"/>
  <c r="M1286" i="3" s="1"/>
  <c r="J1287" i="3"/>
  <c r="AY696" i="3"/>
  <c r="AX696" i="3"/>
  <c r="AZ696" i="3"/>
  <c r="X689" i="3"/>
  <c r="AN666" i="3"/>
  <c r="AR665" i="3"/>
  <c r="AM666" i="3"/>
  <c r="AD673" i="3"/>
  <c r="AI672" i="3"/>
  <c r="T690" i="3"/>
  <c r="AA1296" i="3"/>
  <c r="Y1297" i="3"/>
  <c r="AB1295" i="3"/>
  <c r="AC1295" i="3" s="1"/>
  <c r="AJ674" i="7" l="1"/>
  <c r="AM674" i="7" s="1"/>
  <c r="AL674" i="7"/>
  <c r="AD673" i="7"/>
  <c r="Z674" i="7"/>
  <c r="Y674" i="7"/>
  <c r="BA696" i="3"/>
  <c r="L1287" i="3"/>
  <c r="M1287" i="3" s="1"/>
  <c r="J1288" i="3"/>
  <c r="AW697" i="3"/>
  <c r="AV697" i="3"/>
  <c r="AY697" i="3" s="1"/>
  <c r="AO666" i="3"/>
  <c r="AP666" i="3"/>
  <c r="AQ666" i="3" s="1"/>
  <c r="AG673" i="3"/>
  <c r="AH673" i="3" s="1"/>
  <c r="AF673" i="3"/>
  <c r="W690" i="3"/>
  <c r="S691" i="3" s="1"/>
  <c r="V691" i="3" s="1"/>
  <c r="AA1297" i="3"/>
  <c r="Y1298" i="3"/>
  <c r="AB1296" i="3"/>
  <c r="AC1296" i="3" s="1"/>
  <c r="U690" i="3"/>
  <c r="AK675" i="7" l="1"/>
  <c r="AN674" i="7"/>
  <c r="AA674" i="7"/>
  <c r="Z675" i="7" s="1"/>
  <c r="AB674" i="7"/>
  <c r="AC674" i="7" s="1"/>
  <c r="AD674" i="7" s="1"/>
  <c r="L1288" i="3"/>
  <c r="M1288" i="3" s="1"/>
  <c r="J1289" i="3"/>
  <c r="AX697" i="3"/>
  <c r="AZ697" i="3"/>
  <c r="X690" i="3"/>
  <c r="AN667" i="3"/>
  <c r="AR666" i="3"/>
  <c r="AM667" i="3"/>
  <c r="AD674" i="3"/>
  <c r="AB1297" i="3"/>
  <c r="AC1297" i="3" s="1"/>
  <c r="AA1298" i="3"/>
  <c r="Y1299" i="3"/>
  <c r="AI673" i="3"/>
  <c r="AE674" i="3"/>
  <c r="AF674" i="3" s="1"/>
  <c r="T691" i="3"/>
  <c r="AJ675" i="7" l="1"/>
  <c r="Y675" i="7"/>
  <c r="BA697" i="3"/>
  <c r="L1289" i="3"/>
  <c r="M1289" i="3" s="1"/>
  <c r="J1290" i="3"/>
  <c r="AV698" i="3"/>
  <c r="AY698" i="3" s="1"/>
  <c r="AW698" i="3"/>
  <c r="AO667" i="3"/>
  <c r="AP667" i="3"/>
  <c r="AQ667" i="3" s="1"/>
  <c r="AE675" i="3"/>
  <c r="U691" i="3"/>
  <c r="Y1300" i="3"/>
  <c r="AA1299" i="3"/>
  <c r="W691" i="3"/>
  <c r="S692" i="3" s="1"/>
  <c r="V692" i="3" s="1"/>
  <c r="AG674" i="3"/>
  <c r="AH674" i="3" s="1"/>
  <c r="AB1298" i="3"/>
  <c r="AC1298" i="3" s="1"/>
  <c r="AM675" i="7" l="1"/>
  <c r="AL675" i="7"/>
  <c r="AN675" i="7"/>
  <c r="AB675" i="7"/>
  <c r="AC675" i="7" s="1"/>
  <c r="AA675" i="7"/>
  <c r="L1290" i="3"/>
  <c r="M1290" i="3" s="1"/>
  <c r="J1291" i="3"/>
  <c r="AX698" i="3"/>
  <c r="BA698" i="3" s="1"/>
  <c r="AZ698" i="3"/>
  <c r="X691" i="3"/>
  <c r="AN668" i="3"/>
  <c r="AR667" i="3"/>
  <c r="AM668" i="3"/>
  <c r="AD675" i="3"/>
  <c r="AB1299" i="3"/>
  <c r="AC1299" i="3" s="1"/>
  <c r="AA1300" i="3"/>
  <c r="Y1301" i="3"/>
  <c r="T692" i="3"/>
  <c r="AI674" i="3"/>
  <c r="AK676" i="7" l="1"/>
  <c r="AJ676" i="7"/>
  <c r="AM676" i="7" s="1"/>
  <c r="AD675" i="7"/>
  <c r="Z676" i="7"/>
  <c r="Y676" i="7"/>
  <c r="AB676" i="7" s="1"/>
  <c r="L1291" i="3"/>
  <c r="M1291" i="3" s="1"/>
  <c r="J1292" i="3"/>
  <c r="AV699" i="3"/>
  <c r="AY699" i="3" s="1"/>
  <c r="AW699" i="3"/>
  <c r="AO668" i="3"/>
  <c r="AP668" i="3"/>
  <c r="AQ668" i="3" s="1"/>
  <c r="AA1301" i="3"/>
  <c r="Y1302" i="3"/>
  <c r="W692" i="3"/>
  <c r="S693" i="3" s="1"/>
  <c r="V693" i="3" s="1"/>
  <c r="AB1300" i="3"/>
  <c r="AC1300" i="3" s="1"/>
  <c r="AG675" i="3"/>
  <c r="AH675" i="3" s="1"/>
  <c r="AF675" i="3"/>
  <c r="U692" i="3"/>
  <c r="AL676" i="7" l="1"/>
  <c r="AK677" i="7" s="1"/>
  <c r="AN676" i="7"/>
  <c r="AC676" i="7"/>
  <c r="AA676" i="7"/>
  <c r="L1292" i="3"/>
  <c r="M1292" i="3" s="1"/>
  <c r="J1293" i="3"/>
  <c r="AX699" i="3"/>
  <c r="AZ699" i="3"/>
  <c r="X692" i="3"/>
  <c r="AN669" i="3"/>
  <c r="AR668" i="3"/>
  <c r="AM669" i="3"/>
  <c r="AD676" i="3"/>
  <c r="AA1302" i="3"/>
  <c r="Y1303" i="3"/>
  <c r="AB1301" i="3"/>
  <c r="AC1301" i="3" s="1"/>
  <c r="T693" i="3"/>
  <c r="AI675" i="3"/>
  <c r="AE676" i="3"/>
  <c r="AJ677" i="7" l="1"/>
  <c r="AM677" i="7" s="1"/>
  <c r="AF676" i="3"/>
  <c r="AD676" i="7"/>
  <c r="Z677" i="7"/>
  <c r="Y677" i="7"/>
  <c r="BA699" i="3"/>
  <c r="L1293" i="3"/>
  <c r="M1293" i="3" s="1"/>
  <c r="J1294" i="3"/>
  <c r="AV700" i="3"/>
  <c r="AY700" i="3" s="1"/>
  <c r="AW700" i="3"/>
  <c r="AX700" i="3" s="1"/>
  <c r="AO669" i="3"/>
  <c r="AP669" i="3"/>
  <c r="AQ669" i="3" s="1"/>
  <c r="AE677" i="3"/>
  <c r="AA1303" i="3"/>
  <c r="Y1304" i="3"/>
  <c r="AG676" i="3"/>
  <c r="AH676" i="3" s="1"/>
  <c r="AB1302" i="3"/>
  <c r="AC1302" i="3" s="1"/>
  <c r="U693" i="3"/>
  <c r="W693" i="3"/>
  <c r="S694" i="3" s="1"/>
  <c r="V694" i="3" s="1"/>
  <c r="AL677" i="7" l="1"/>
  <c r="AN677" i="7"/>
  <c r="AA677" i="7"/>
  <c r="Z678" i="7" s="1"/>
  <c r="AB677" i="7"/>
  <c r="AC677" i="7" s="1"/>
  <c r="J1295" i="3"/>
  <c r="L1294" i="3"/>
  <c r="M1294" i="3" s="1"/>
  <c r="X693" i="3"/>
  <c r="AW701" i="3"/>
  <c r="AZ700" i="3"/>
  <c r="BA700" i="3" s="1"/>
  <c r="AN670" i="3"/>
  <c r="AR669" i="3"/>
  <c r="AM670" i="3"/>
  <c r="AD677" i="3"/>
  <c r="AI676" i="3"/>
  <c r="AA1304" i="3"/>
  <c r="Y1305" i="3"/>
  <c r="AB1303" i="3"/>
  <c r="AC1303" i="3" s="1"/>
  <c r="T694" i="3"/>
  <c r="AJ678" i="7" l="1"/>
  <c r="AM678" i="7" s="1"/>
  <c r="AK678" i="7"/>
  <c r="AL678" i="7" s="1"/>
  <c r="AD677" i="7"/>
  <c r="Y678" i="7"/>
  <c r="L1295" i="3"/>
  <c r="M1295" i="3" s="1"/>
  <c r="J1296" i="3"/>
  <c r="AV701" i="3"/>
  <c r="AO670" i="3"/>
  <c r="AP670" i="3"/>
  <c r="AQ670" i="3" s="1"/>
  <c r="U694" i="3"/>
  <c r="W694" i="3"/>
  <c r="AA1305" i="3"/>
  <c r="Y1306" i="3"/>
  <c r="AB1304" i="3"/>
  <c r="AC1304" i="3" s="1"/>
  <c r="AG677" i="3"/>
  <c r="AH677" i="3" s="1"/>
  <c r="AF677" i="3"/>
  <c r="AK679" i="7" l="1"/>
  <c r="AN678" i="7"/>
  <c r="AB678" i="7"/>
  <c r="AC678" i="7" s="1"/>
  <c r="AA678" i="7"/>
  <c r="L1296" i="3"/>
  <c r="M1296" i="3" s="1"/>
  <c r="J1297" i="3"/>
  <c r="AY701" i="3"/>
  <c r="AX701" i="3"/>
  <c r="BA701" i="3" s="1"/>
  <c r="AZ701" i="3"/>
  <c r="T695" i="3"/>
  <c r="X694" i="3"/>
  <c r="S695" i="3"/>
  <c r="V695" i="3" s="1"/>
  <c r="AN671" i="3"/>
  <c r="AR670" i="3"/>
  <c r="AM671" i="3"/>
  <c r="AD678" i="3"/>
  <c r="AI677" i="3"/>
  <c r="AE678" i="3"/>
  <c r="AA1306" i="3"/>
  <c r="Y1307" i="3"/>
  <c r="AB1305" i="3"/>
  <c r="AC1305" i="3" s="1"/>
  <c r="AJ679" i="7" l="1"/>
  <c r="AD678" i="7"/>
  <c r="Z679" i="7"/>
  <c r="Y679" i="7"/>
  <c r="L1297" i="3"/>
  <c r="M1297" i="3" s="1"/>
  <c r="J1298" i="3"/>
  <c r="AW702" i="3"/>
  <c r="AV702" i="3"/>
  <c r="AY702" i="3" s="1"/>
  <c r="U695" i="3"/>
  <c r="W695" i="3"/>
  <c r="AO671" i="3"/>
  <c r="AP671" i="3"/>
  <c r="AQ671" i="3" s="1"/>
  <c r="AG678" i="3"/>
  <c r="AH678" i="3" s="1"/>
  <c r="AA1307" i="3"/>
  <c r="Y1308" i="3"/>
  <c r="AB1306" i="3"/>
  <c r="AC1306" i="3" s="1"/>
  <c r="AF678" i="3"/>
  <c r="AM679" i="7" l="1"/>
  <c r="AL679" i="7"/>
  <c r="AK680" i="7" s="1"/>
  <c r="AN679" i="7"/>
  <c r="AA679" i="7"/>
  <c r="Z680" i="7" s="1"/>
  <c r="AB679" i="7"/>
  <c r="AC679" i="7" s="1"/>
  <c r="AD679" i="7" s="1"/>
  <c r="AX702" i="3"/>
  <c r="L1298" i="3"/>
  <c r="M1298" i="3" s="1"/>
  <c r="J1299" i="3"/>
  <c r="AW703" i="3"/>
  <c r="AZ702" i="3"/>
  <c r="T696" i="3"/>
  <c r="X695" i="3"/>
  <c r="S696" i="3"/>
  <c r="AN672" i="3"/>
  <c r="AR671" i="3"/>
  <c r="AM672" i="3"/>
  <c r="AD679" i="3"/>
  <c r="AA1308" i="3"/>
  <c r="Y1309" i="3"/>
  <c r="AB1307" i="3"/>
  <c r="AC1307" i="3" s="1"/>
  <c r="AI678" i="3"/>
  <c r="AE679" i="3"/>
  <c r="AJ680" i="7" l="1"/>
  <c r="AM680" i="7" s="1"/>
  <c r="Y680" i="7"/>
  <c r="AA680" i="7" s="1"/>
  <c r="Z681" i="7" s="1"/>
  <c r="BA702" i="3"/>
  <c r="L1299" i="3"/>
  <c r="M1299" i="3" s="1"/>
  <c r="J1300" i="3"/>
  <c r="AV703" i="3"/>
  <c r="V696" i="3"/>
  <c r="W696" i="3" s="1"/>
  <c r="S697" i="3" s="1"/>
  <c r="V697" i="3" s="1"/>
  <c r="U696" i="3"/>
  <c r="X696" i="3" s="1"/>
  <c r="AO672" i="3"/>
  <c r="AP672" i="3"/>
  <c r="AQ672" i="3" s="1"/>
  <c r="AF679" i="3"/>
  <c r="AE680" i="3"/>
  <c r="AB1308" i="3"/>
  <c r="AC1308" i="3" s="1"/>
  <c r="AA1309" i="3"/>
  <c r="Y1310" i="3"/>
  <c r="AG679" i="3"/>
  <c r="AH679" i="3" s="1"/>
  <c r="AN680" i="7" l="1"/>
  <c r="AL680" i="7"/>
  <c r="AB680" i="7"/>
  <c r="AC680" i="7" s="1"/>
  <c r="AD680" i="7" s="1"/>
  <c r="L1300" i="3"/>
  <c r="M1300" i="3" s="1"/>
  <c r="J1301" i="3"/>
  <c r="T697" i="3"/>
  <c r="U697" i="3" s="1"/>
  <c r="AY703" i="3"/>
  <c r="AX703" i="3"/>
  <c r="AZ703" i="3"/>
  <c r="AN673" i="3"/>
  <c r="AR672" i="3"/>
  <c r="AM673" i="3"/>
  <c r="AD680" i="3"/>
  <c r="AA1310" i="3"/>
  <c r="Y1311" i="3"/>
  <c r="AI679" i="3"/>
  <c r="AB1309" i="3"/>
  <c r="AC1309" i="3" s="1"/>
  <c r="AK681" i="7" l="1"/>
  <c r="AJ681" i="7"/>
  <c r="AM681" i="7" s="1"/>
  <c r="Y681" i="7"/>
  <c r="W697" i="3"/>
  <c r="S698" i="3" s="1"/>
  <c r="V698" i="3" s="1"/>
  <c r="BA703" i="3"/>
  <c r="L1301" i="3"/>
  <c r="M1301" i="3" s="1"/>
  <c r="J1302" i="3"/>
  <c r="AW704" i="3"/>
  <c r="AV704" i="3"/>
  <c r="AY704" i="3" s="1"/>
  <c r="X697" i="3"/>
  <c r="AO673" i="3"/>
  <c r="AP673" i="3"/>
  <c r="AQ673" i="3" s="1"/>
  <c r="AA1311" i="3"/>
  <c r="Y1312" i="3"/>
  <c r="AB1310" i="3"/>
  <c r="AC1310" i="3" s="1"/>
  <c r="AG680" i="3"/>
  <c r="AH680" i="3" s="1"/>
  <c r="AF680" i="3"/>
  <c r="T698" i="3"/>
  <c r="AL681" i="7" l="1"/>
  <c r="AN681" i="7"/>
  <c r="AB681" i="7"/>
  <c r="AC681" i="7" s="1"/>
  <c r="AA681" i="7"/>
  <c r="L1302" i="3"/>
  <c r="M1302" i="3" s="1"/>
  <c r="J1303" i="3"/>
  <c r="AX704" i="3"/>
  <c r="AZ704" i="3"/>
  <c r="AN674" i="3"/>
  <c r="AR673" i="3"/>
  <c r="AM674" i="3"/>
  <c r="U698" i="3"/>
  <c r="AD681" i="3"/>
  <c r="AG681" i="3" s="1"/>
  <c r="AA1312" i="3"/>
  <c r="Y1313" i="3"/>
  <c r="AB1311" i="3"/>
  <c r="AC1311" i="3" s="1"/>
  <c r="W698" i="3"/>
  <c r="S699" i="3" s="1"/>
  <c r="V699" i="3" s="1"/>
  <c r="AI680" i="3"/>
  <c r="AE681" i="3"/>
  <c r="AJ682" i="7" l="1"/>
  <c r="AM682" i="7" s="1"/>
  <c r="AK682" i="7"/>
  <c r="AD681" i="7"/>
  <c r="Z682" i="7"/>
  <c r="Y682" i="7"/>
  <c r="AB682" i="7" s="1"/>
  <c r="BA704" i="3"/>
  <c r="L1303" i="3"/>
  <c r="M1303" i="3" s="1"/>
  <c r="J1304" i="3"/>
  <c r="AV705" i="3"/>
  <c r="AY705" i="3" s="1"/>
  <c r="AW705" i="3"/>
  <c r="T699" i="3"/>
  <c r="X698" i="3"/>
  <c r="AO674" i="3"/>
  <c r="AP674" i="3"/>
  <c r="AQ674" i="3" s="1"/>
  <c r="AF681" i="3"/>
  <c r="AE682" i="3" s="1"/>
  <c r="AB1312" i="3"/>
  <c r="AC1312" i="3" s="1"/>
  <c r="AA1313" i="3"/>
  <c r="Y1314" i="3"/>
  <c r="AH681" i="3"/>
  <c r="AL682" i="7" l="1"/>
  <c r="AN682" i="7"/>
  <c r="AC682" i="7"/>
  <c r="AA682" i="7"/>
  <c r="L1304" i="3"/>
  <c r="M1304" i="3" s="1"/>
  <c r="J1305" i="3"/>
  <c r="AX705" i="3"/>
  <c r="AZ705" i="3"/>
  <c r="AN675" i="3"/>
  <c r="AR674" i="3"/>
  <c r="AM675" i="3"/>
  <c r="AA1314" i="3"/>
  <c r="Y1315" i="3"/>
  <c r="AD682" i="3"/>
  <c r="AI681" i="3"/>
  <c r="AB1313" i="3"/>
  <c r="AC1313" i="3" s="1"/>
  <c r="W699" i="3"/>
  <c r="S700" i="3" s="1"/>
  <c r="V700" i="3" s="1"/>
  <c r="U699" i="3"/>
  <c r="X699" i="3" s="1"/>
  <c r="AJ683" i="7" l="1"/>
  <c r="AM683" i="7" s="1"/>
  <c r="AK683" i="7"/>
  <c r="AD682" i="7"/>
  <c r="Z683" i="7"/>
  <c r="Y683" i="7"/>
  <c r="BA705" i="3"/>
  <c r="L1305" i="3"/>
  <c r="M1305" i="3" s="1"/>
  <c r="J1306" i="3"/>
  <c r="AV706" i="3"/>
  <c r="AY706" i="3" s="1"/>
  <c r="AW706" i="3"/>
  <c r="AX706" i="3" s="1"/>
  <c r="AO675" i="3"/>
  <c r="AP675" i="3"/>
  <c r="AQ675" i="3" s="1"/>
  <c r="AG682" i="3"/>
  <c r="AH682" i="3" s="1"/>
  <c r="AF682" i="3"/>
  <c r="Y1316" i="3"/>
  <c r="AA1315" i="3"/>
  <c r="T700" i="3"/>
  <c r="AB1314" i="3"/>
  <c r="AC1314" i="3" s="1"/>
  <c r="AL683" i="7" l="1"/>
  <c r="AN683" i="7"/>
  <c r="AA683" i="7"/>
  <c r="Z684" i="7" s="1"/>
  <c r="AB683" i="7"/>
  <c r="AC683" i="7" s="1"/>
  <c r="L1306" i="3"/>
  <c r="M1306" i="3" s="1"/>
  <c r="J1307" i="3"/>
  <c r="AW707" i="3"/>
  <c r="AZ706" i="3"/>
  <c r="BA706" i="3" s="1"/>
  <c r="W700" i="3"/>
  <c r="S701" i="3" s="1"/>
  <c r="V701" i="3" s="1"/>
  <c r="AN676" i="3"/>
  <c r="AR675" i="3"/>
  <c r="AM676" i="3"/>
  <c r="AD683" i="3"/>
  <c r="AG683" i="3" s="1"/>
  <c r="Y1317" i="3"/>
  <c r="AA1316" i="3"/>
  <c r="U700" i="3"/>
  <c r="AI682" i="3"/>
  <c r="AE683" i="3"/>
  <c r="AB1315" i="3"/>
  <c r="AC1315" i="3" s="1"/>
  <c r="AJ684" i="7" l="1"/>
  <c r="AM684" i="7" s="1"/>
  <c r="AK684" i="7"/>
  <c r="AD683" i="7"/>
  <c r="Y684" i="7"/>
  <c r="AA684" i="7" s="1"/>
  <c r="Z685" i="7" s="1"/>
  <c r="L1307" i="3"/>
  <c r="M1307" i="3" s="1"/>
  <c r="J1308" i="3"/>
  <c r="X700" i="3"/>
  <c r="AV707" i="3"/>
  <c r="AO676" i="3"/>
  <c r="AP676" i="3"/>
  <c r="AQ676" i="3" s="1"/>
  <c r="Y1318" i="3"/>
  <c r="AA1317" i="3"/>
  <c r="AH683" i="3"/>
  <c r="AB1316" i="3"/>
  <c r="AC1316" i="3" s="1"/>
  <c r="AF683" i="3"/>
  <c r="T701" i="3"/>
  <c r="W701" i="3" s="1"/>
  <c r="S702" i="3" s="1"/>
  <c r="V702" i="3" s="1"/>
  <c r="AL684" i="7" l="1"/>
  <c r="AN684" i="7"/>
  <c r="AB684" i="7"/>
  <c r="AC684" i="7" s="1"/>
  <c r="AD684" i="7" s="1"/>
  <c r="L1308" i="3"/>
  <c r="M1308" i="3" s="1"/>
  <c r="J1309" i="3"/>
  <c r="AY707" i="3"/>
  <c r="AX707" i="3"/>
  <c r="AZ707" i="3"/>
  <c r="AN677" i="3"/>
  <c r="AR676" i="3"/>
  <c r="AM677" i="3"/>
  <c r="U701" i="3"/>
  <c r="AI683" i="3"/>
  <c r="AE684" i="3"/>
  <c r="AB1317" i="3"/>
  <c r="AC1317" i="3" s="1"/>
  <c r="AD684" i="3"/>
  <c r="AG684" i="3" s="1"/>
  <c r="AA1318" i="3"/>
  <c r="Y1319" i="3"/>
  <c r="AJ685" i="7" l="1"/>
  <c r="AM685" i="7" s="1"/>
  <c r="AK685" i="7"/>
  <c r="Y685" i="7"/>
  <c r="BA707" i="3"/>
  <c r="L1309" i="3"/>
  <c r="M1309" i="3" s="1"/>
  <c r="J1310" i="3"/>
  <c r="AW708" i="3"/>
  <c r="AV708" i="3"/>
  <c r="AY708" i="3" s="1"/>
  <c r="T702" i="3"/>
  <c r="W702" i="3" s="1"/>
  <c r="X701" i="3"/>
  <c r="AO677" i="3"/>
  <c r="AP677" i="3"/>
  <c r="AQ677" i="3" s="1"/>
  <c r="AB1318" i="3"/>
  <c r="AC1318" i="3" s="1"/>
  <c r="AA1319" i="3"/>
  <c r="Y1320" i="3"/>
  <c r="AF684" i="3"/>
  <c r="AH684" i="3"/>
  <c r="U702" i="3"/>
  <c r="AL685" i="7" l="1"/>
  <c r="AN685" i="7"/>
  <c r="AB685" i="7"/>
  <c r="AC685" i="7" s="1"/>
  <c r="AA685" i="7"/>
  <c r="L1310" i="3"/>
  <c r="M1310" i="3" s="1"/>
  <c r="J1311" i="3"/>
  <c r="AX708" i="3"/>
  <c r="BA708" i="3" s="1"/>
  <c r="AZ708" i="3"/>
  <c r="X702" i="3"/>
  <c r="S703" i="3"/>
  <c r="V703" i="3" s="1"/>
  <c r="AN678" i="3"/>
  <c r="AR677" i="3"/>
  <c r="AM678" i="3"/>
  <c r="AD685" i="3"/>
  <c r="AG685" i="3" s="1"/>
  <c r="AA1320" i="3"/>
  <c r="Y1321" i="3"/>
  <c r="AB1319" i="3"/>
  <c r="AC1319" i="3" s="1"/>
  <c r="T703" i="3"/>
  <c r="AI684" i="3"/>
  <c r="AE685" i="3"/>
  <c r="AJ686" i="7" l="1"/>
  <c r="AM686" i="7" s="1"/>
  <c r="AK686" i="7"/>
  <c r="AD685" i="7"/>
  <c r="Z686" i="7"/>
  <c r="Y686" i="7"/>
  <c r="AB686" i="7" s="1"/>
  <c r="L1311" i="3"/>
  <c r="M1311" i="3" s="1"/>
  <c r="J1312" i="3"/>
  <c r="AV709" i="3"/>
  <c r="AY709" i="3" s="1"/>
  <c r="AW709" i="3"/>
  <c r="W703" i="3"/>
  <c r="S704" i="3" s="1"/>
  <c r="V704" i="3" s="1"/>
  <c r="AF685" i="3"/>
  <c r="AE686" i="3" s="1"/>
  <c r="AO678" i="3"/>
  <c r="AP678" i="3"/>
  <c r="AQ678" i="3" s="1"/>
  <c r="AA1321" i="3"/>
  <c r="Y1322" i="3"/>
  <c r="AB1320" i="3"/>
  <c r="AC1320" i="3" s="1"/>
  <c r="AH685" i="3"/>
  <c r="U703" i="3"/>
  <c r="AL686" i="7" l="1"/>
  <c r="AK687" i="7" s="1"/>
  <c r="AN686" i="7"/>
  <c r="AC686" i="7"/>
  <c r="AA686" i="7"/>
  <c r="X703" i="3"/>
  <c r="AI685" i="3"/>
  <c r="AX709" i="3"/>
  <c r="L1312" i="3"/>
  <c r="M1312" i="3" s="1"/>
  <c r="J1313" i="3"/>
  <c r="AW710" i="3"/>
  <c r="AZ709" i="3"/>
  <c r="AN679" i="3"/>
  <c r="AR678" i="3"/>
  <c r="AM679" i="3"/>
  <c r="AB1321" i="3"/>
  <c r="AC1321" i="3" s="1"/>
  <c r="T704" i="3"/>
  <c r="W704" i="3" s="1"/>
  <c r="S705" i="3" s="1"/>
  <c r="V705" i="3" s="1"/>
  <c r="AD686" i="3"/>
  <c r="AA1322" i="3"/>
  <c r="Y1323" i="3"/>
  <c r="AJ687" i="7" l="1"/>
  <c r="AM687" i="7" s="1"/>
  <c r="AL687" i="7"/>
  <c r="AD686" i="7"/>
  <c r="Z687" i="7"/>
  <c r="Y687" i="7"/>
  <c r="BA709" i="3"/>
  <c r="L1313" i="3"/>
  <c r="M1313" i="3" s="1"/>
  <c r="J1314" i="3"/>
  <c r="AV710" i="3"/>
  <c r="AO679" i="3"/>
  <c r="AP679" i="3"/>
  <c r="AQ679" i="3" s="1"/>
  <c r="U704" i="3"/>
  <c r="X704" i="3" s="1"/>
  <c r="AA1323" i="3"/>
  <c r="Y1324" i="3"/>
  <c r="AB1322" i="3"/>
  <c r="AC1322" i="3" s="1"/>
  <c r="AG686" i="3"/>
  <c r="AH686" i="3" s="1"/>
  <c r="AF686" i="3"/>
  <c r="AK688" i="7" l="1"/>
  <c r="AN687" i="7"/>
  <c r="AA687" i="7"/>
  <c r="Z688" i="7" s="1"/>
  <c r="AB687" i="7"/>
  <c r="AC687" i="7" s="1"/>
  <c r="AD687" i="7" s="1"/>
  <c r="L1314" i="3"/>
  <c r="M1314" i="3" s="1"/>
  <c r="J1315" i="3"/>
  <c r="AY710" i="3"/>
  <c r="AX710" i="3"/>
  <c r="AZ710" i="3"/>
  <c r="AN680" i="3"/>
  <c r="AR679" i="3"/>
  <c r="AM680" i="3"/>
  <c r="AI686" i="3"/>
  <c r="AE687" i="3"/>
  <c r="AB1323" i="3"/>
  <c r="AC1323" i="3" s="1"/>
  <c r="AA1324" i="3"/>
  <c r="Y1325" i="3"/>
  <c r="T705" i="3"/>
  <c r="W705" i="3" s="1"/>
  <c r="S706" i="3" s="1"/>
  <c r="V706" i="3" s="1"/>
  <c r="AD687" i="3"/>
  <c r="AG687" i="3" s="1"/>
  <c r="AJ688" i="7" l="1"/>
  <c r="Y688" i="7"/>
  <c r="BA710" i="3"/>
  <c r="L1315" i="3"/>
  <c r="M1315" i="3" s="1"/>
  <c r="J1316" i="3"/>
  <c r="AW711" i="3"/>
  <c r="AV711" i="3"/>
  <c r="AY711" i="3" s="1"/>
  <c r="AO680" i="3"/>
  <c r="AP680" i="3"/>
  <c r="AQ680" i="3" s="1"/>
  <c r="U705" i="3"/>
  <c r="X705" i="3" s="1"/>
  <c r="AH687" i="3"/>
  <c r="AB1324" i="3"/>
  <c r="AC1324" i="3" s="1"/>
  <c r="AF687" i="3"/>
  <c r="AA1325" i="3"/>
  <c r="Y1326" i="3"/>
  <c r="AM688" i="7" l="1"/>
  <c r="AL688" i="7"/>
  <c r="AN688" i="7"/>
  <c r="AB688" i="7"/>
  <c r="AC688" i="7" s="1"/>
  <c r="AA688" i="7"/>
  <c r="L1316" i="3"/>
  <c r="M1316" i="3" s="1"/>
  <c r="J1317" i="3"/>
  <c r="AZ711" i="3"/>
  <c r="AX711" i="3"/>
  <c r="BA711" i="3" s="1"/>
  <c r="AN681" i="3"/>
  <c r="AR680" i="3"/>
  <c r="AM681" i="3"/>
  <c r="T706" i="3"/>
  <c r="U706" i="3" s="1"/>
  <c r="AA1326" i="3"/>
  <c r="Y1327" i="3"/>
  <c r="AD688" i="3"/>
  <c r="AG688" i="3" s="1"/>
  <c r="AB1325" i="3"/>
  <c r="AC1325" i="3" s="1"/>
  <c r="AI687" i="3"/>
  <c r="AE688" i="3"/>
  <c r="AK689" i="7" l="1"/>
  <c r="AN689" i="7"/>
  <c r="AJ689" i="7"/>
  <c r="AM689" i="7" s="1"/>
  <c r="AD688" i="7"/>
  <c r="Z689" i="7"/>
  <c r="Y689" i="7"/>
  <c r="L1317" i="3"/>
  <c r="M1317" i="3" s="1"/>
  <c r="J1318" i="3"/>
  <c r="AW712" i="3"/>
  <c r="AV712" i="3"/>
  <c r="AY712" i="3" s="1"/>
  <c r="T707" i="3"/>
  <c r="W706" i="3"/>
  <c r="S707" i="3" s="1"/>
  <c r="V707" i="3" s="1"/>
  <c r="AO681" i="3"/>
  <c r="AP681" i="3"/>
  <c r="AQ681" i="3" s="1"/>
  <c r="AA1327" i="3"/>
  <c r="Y1328" i="3"/>
  <c r="AF688" i="3"/>
  <c r="AH688" i="3"/>
  <c r="AB1326" i="3"/>
  <c r="AC1326" i="3" s="1"/>
  <c r="AL689" i="7" l="1"/>
  <c r="AJ690" i="7"/>
  <c r="AM690" i="7" s="1"/>
  <c r="AA689" i="7"/>
  <c r="Z690" i="7" s="1"/>
  <c r="AB689" i="7"/>
  <c r="AC689" i="7" s="1"/>
  <c r="AD689" i="7" s="1"/>
  <c r="L1318" i="3"/>
  <c r="M1318" i="3" s="1"/>
  <c r="J1319" i="3"/>
  <c r="AX712" i="3"/>
  <c r="AZ712" i="3"/>
  <c r="X706" i="3"/>
  <c r="AN682" i="3"/>
  <c r="AR681" i="3"/>
  <c r="AM682" i="3"/>
  <c r="W707" i="3"/>
  <c r="S708" i="3" s="1"/>
  <c r="V708" i="3" s="1"/>
  <c r="U707" i="3"/>
  <c r="AB1327" i="3"/>
  <c r="AC1327" i="3" s="1"/>
  <c r="AI688" i="3"/>
  <c r="AE689" i="3"/>
  <c r="AA1328" i="3"/>
  <c r="Y1329" i="3"/>
  <c r="AD689" i="3"/>
  <c r="AG689" i="3" s="1"/>
  <c r="AK690" i="7" l="1"/>
  <c r="AN690" i="7" s="1"/>
  <c r="Y690" i="7"/>
  <c r="BA712" i="3"/>
  <c r="J1320" i="3"/>
  <c r="L1319" i="3"/>
  <c r="M1319" i="3" s="1"/>
  <c r="X707" i="3"/>
  <c r="AV713" i="3"/>
  <c r="AY713" i="3" s="1"/>
  <c r="AW713" i="3"/>
  <c r="AX713" i="3"/>
  <c r="AO682" i="3"/>
  <c r="AP682" i="3"/>
  <c r="AQ682" i="3" s="1"/>
  <c r="T708" i="3"/>
  <c r="U708" i="3" s="1"/>
  <c r="AB1328" i="3"/>
  <c r="AC1328" i="3" s="1"/>
  <c r="AF689" i="3"/>
  <c r="AH689" i="3"/>
  <c r="AA1329" i="3"/>
  <c r="Y1330" i="3"/>
  <c r="AJ691" i="7" l="1"/>
  <c r="AL690" i="7"/>
  <c r="AB690" i="7"/>
  <c r="AC690" i="7" s="1"/>
  <c r="AA690" i="7"/>
  <c r="L1320" i="3"/>
  <c r="M1320" i="3" s="1"/>
  <c r="J1321" i="3"/>
  <c r="W708" i="3"/>
  <c r="S709" i="3" s="1"/>
  <c r="V709" i="3" s="1"/>
  <c r="AW714" i="3"/>
  <c r="AZ713" i="3"/>
  <c r="BA713" i="3" s="1"/>
  <c r="AN683" i="3"/>
  <c r="AR682" i="3"/>
  <c r="AM683" i="3"/>
  <c r="T709" i="3"/>
  <c r="Y1331" i="3"/>
  <c r="AA1330" i="3"/>
  <c r="AD690" i="3"/>
  <c r="AG690" i="3" s="1"/>
  <c r="AI689" i="3"/>
  <c r="AE690" i="3"/>
  <c r="AB1329" i="3"/>
  <c r="AC1329" i="3" s="1"/>
  <c r="AK691" i="7" l="1"/>
  <c r="AM691" i="7" s="1"/>
  <c r="AD690" i="7"/>
  <c r="Z691" i="7"/>
  <c r="Y691" i="7"/>
  <c r="AB691" i="7" s="1"/>
  <c r="X708" i="3"/>
  <c r="L1321" i="3"/>
  <c r="M1321" i="3" s="1"/>
  <c r="J1322" i="3"/>
  <c r="AV714" i="3"/>
  <c r="AO683" i="3"/>
  <c r="AP683" i="3"/>
  <c r="AQ683" i="3" s="1"/>
  <c r="AH690" i="3"/>
  <c r="AD691" i="3" s="1"/>
  <c r="AG691" i="3" s="1"/>
  <c r="AF690" i="3"/>
  <c r="AI690" i="3" s="1"/>
  <c r="U709" i="3"/>
  <c r="AB1330" i="3"/>
  <c r="AC1330" i="3" s="1"/>
  <c r="W709" i="3"/>
  <c r="S710" i="3" s="1"/>
  <c r="V710" i="3" s="1"/>
  <c r="Y1332" i="3"/>
  <c r="AA1331" i="3"/>
  <c r="AN691" i="7" l="1"/>
  <c r="AL691" i="7"/>
  <c r="AC691" i="7"/>
  <c r="AA691" i="7"/>
  <c r="AE691" i="3"/>
  <c r="AF691" i="3" s="1"/>
  <c r="AE692" i="3" s="1"/>
  <c r="L1322" i="3"/>
  <c r="M1322" i="3" s="1"/>
  <c r="J1323" i="3"/>
  <c r="AY714" i="3"/>
  <c r="AX714" i="3"/>
  <c r="AZ714" i="3"/>
  <c r="T710" i="3"/>
  <c r="X709" i="3"/>
  <c r="AN684" i="3"/>
  <c r="AR683" i="3"/>
  <c r="AM684" i="3"/>
  <c r="Y1333" i="3"/>
  <c r="AA1332" i="3"/>
  <c r="AB1331" i="3"/>
  <c r="AC1331" i="3" s="1"/>
  <c r="AK692" i="7" l="1"/>
  <c r="AJ692" i="7"/>
  <c r="AM692" i="7" s="1"/>
  <c r="AH691" i="3"/>
  <c r="AI691" i="3" s="1"/>
  <c r="AD691" i="7"/>
  <c r="Z692" i="7"/>
  <c r="Y692" i="7"/>
  <c r="BA714" i="3"/>
  <c r="L1323" i="3"/>
  <c r="M1323" i="3" s="1"/>
  <c r="J1324" i="3"/>
  <c r="AW715" i="3"/>
  <c r="AV715" i="3"/>
  <c r="AY715" i="3" s="1"/>
  <c r="AO684" i="3"/>
  <c r="AP684" i="3"/>
  <c r="AQ684" i="3" s="1"/>
  <c r="Y1334" i="3"/>
  <c r="AA1333" i="3"/>
  <c r="AB1332" i="3"/>
  <c r="AC1332" i="3" s="1"/>
  <c r="W710" i="3"/>
  <c r="S711" i="3" s="1"/>
  <c r="V711" i="3" s="1"/>
  <c r="U710" i="3"/>
  <c r="AD692" i="3"/>
  <c r="AL692" i="7" l="1"/>
  <c r="AN692" i="7"/>
  <c r="AA692" i="7"/>
  <c r="Z693" i="7" s="1"/>
  <c r="AB692" i="7"/>
  <c r="AC692" i="7" s="1"/>
  <c r="L1324" i="3"/>
  <c r="M1324" i="3" s="1"/>
  <c r="J1325" i="3"/>
  <c r="X710" i="3"/>
  <c r="AZ715" i="3"/>
  <c r="AX715" i="3"/>
  <c r="BA715" i="3" s="1"/>
  <c r="AN685" i="3"/>
  <c r="AR684" i="3"/>
  <c r="AM685" i="3"/>
  <c r="T711" i="3"/>
  <c r="AG692" i="3"/>
  <c r="AH692" i="3" s="1"/>
  <c r="AF692" i="3"/>
  <c r="AB1333" i="3"/>
  <c r="AC1333" i="3" s="1"/>
  <c r="AA1334" i="3"/>
  <c r="Y1335" i="3"/>
  <c r="AJ693" i="7" l="1"/>
  <c r="AM693" i="7" s="1"/>
  <c r="AK693" i="7"/>
  <c r="AD692" i="7"/>
  <c r="Y693" i="7"/>
  <c r="L1325" i="3"/>
  <c r="M1325" i="3" s="1"/>
  <c r="J1326" i="3"/>
  <c r="AW716" i="3"/>
  <c r="AV716" i="3"/>
  <c r="AY716" i="3" s="1"/>
  <c r="AO685" i="3"/>
  <c r="AP685" i="3"/>
  <c r="AQ685" i="3" s="1"/>
  <c r="W711" i="3"/>
  <c r="U711" i="3"/>
  <c r="X711" i="3" s="1"/>
  <c r="AD693" i="3"/>
  <c r="AG693" i="3" s="1"/>
  <c r="AB1334" i="3"/>
  <c r="AC1334" i="3" s="1"/>
  <c r="AI692" i="3"/>
  <c r="AE693" i="3"/>
  <c r="AA1335" i="3"/>
  <c r="Y1336" i="3"/>
  <c r="AL693" i="7" l="1"/>
  <c r="AN693" i="7"/>
  <c r="AA693" i="7"/>
  <c r="Z694" i="7" s="1"/>
  <c r="AB693" i="7"/>
  <c r="AC693" i="7" s="1"/>
  <c r="L1326" i="3"/>
  <c r="M1326" i="3" s="1"/>
  <c r="J1327" i="3"/>
  <c r="AX716" i="3"/>
  <c r="BA716" i="3" s="1"/>
  <c r="AZ716" i="3"/>
  <c r="S712" i="3"/>
  <c r="V712" i="3" s="1"/>
  <c r="AN686" i="3"/>
  <c r="AR685" i="3"/>
  <c r="AM686" i="3"/>
  <c r="T712" i="3"/>
  <c r="AA1336" i="3"/>
  <c r="Y1337" i="3"/>
  <c r="AH693" i="3"/>
  <c r="AB1335" i="3"/>
  <c r="AC1335" i="3" s="1"/>
  <c r="AF693" i="3"/>
  <c r="AJ694" i="7" l="1"/>
  <c r="AM694" i="7" s="1"/>
  <c r="AK694" i="7"/>
  <c r="AL694" i="7"/>
  <c r="AD693" i="7"/>
  <c r="Y694" i="7"/>
  <c r="L1327" i="3"/>
  <c r="M1327" i="3" s="1"/>
  <c r="J1328" i="3"/>
  <c r="AV717" i="3"/>
  <c r="AY717" i="3" s="1"/>
  <c r="AW717" i="3"/>
  <c r="U712" i="3"/>
  <c r="W712" i="3"/>
  <c r="S713" i="3" s="1"/>
  <c r="V713" i="3" s="1"/>
  <c r="AO686" i="3"/>
  <c r="AP686" i="3"/>
  <c r="AQ686" i="3" s="1"/>
  <c r="AB1336" i="3"/>
  <c r="AC1336" i="3" s="1"/>
  <c r="AD694" i="3"/>
  <c r="AG694" i="3" s="1"/>
  <c r="AA1337" i="3"/>
  <c r="Y1338" i="3"/>
  <c r="AI693" i="3"/>
  <c r="AE694" i="3"/>
  <c r="T713" i="3"/>
  <c r="AK695" i="7" l="1"/>
  <c r="AN694" i="7"/>
  <c r="AB694" i="7"/>
  <c r="AC694" i="7" s="1"/>
  <c r="AA694" i="7"/>
  <c r="L1328" i="3"/>
  <c r="M1328" i="3" s="1"/>
  <c r="J1329" i="3"/>
  <c r="AX717" i="3"/>
  <c r="AZ717" i="3"/>
  <c r="X712" i="3"/>
  <c r="AN687" i="3"/>
  <c r="AR686" i="3"/>
  <c r="AM687" i="3"/>
  <c r="U713" i="3"/>
  <c r="Y1339" i="3"/>
  <c r="AA1338" i="3"/>
  <c r="AB1337" i="3"/>
  <c r="AC1337" i="3" s="1"/>
  <c r="AH694" i="3"/>
  <c r="AF694" i="3"/>
  <c r="W713" i="3"/>
  <c r="S714" i="3" s="1"/>
  <c r="V714" i="3" s="1"/>
  <c r="AJ695" i="7" l="1"/>
  <c r="AD694" i="7"/>
  <c r="Z695" i="7"/>
  <c r="Y695" i="7"/>
  <c r="AB695" i="7" s="1"/>
  <c r="BA717" i="3"/>
  <c r="L1329" i="3"/>
  <c r="M1329" i="3" s="1"/>
  <c r="J1330" i="3"/>
  <c r="AV718" i="3"/>
  <c r="AY718" i="3" s="1"/>
  <c r="AW718" i="3"/>
  <c r="T714" i="3"/>
  <c r="X713" i="3"/>
  <c r="AO687" i="3"/>
  <c r="AP687" i="3"/>
  <c r="AQ687" i="3" s="1"/>
  <c r="AA1339" i="3"/>
  <c r="Y1340" i="3"/>
  <c r="AB1338" i="3"/>
  <c r="AC1338" i="3" s="1"/>
  <c r="AI694" i="3"/>
  <c r="AE695" i="3"/>
  <c r="AD695" i="3"/>
  <c r="AG695" i="3" s="1"/>
  <c r="AM695" i="7" l="1"/>
  <c r="AL695" i="7"/>
  <c r="AN695" i="7"/>
  <c r="AC695" i="7"/>
  <c r="AA695" i="7"/>
  <c r="L1330" i="3"/>
  <c r="M1330" i="3" s="1"/>
  <c r="J1331" i="3"/>
  <c r="AX718" i="3"/>
  <c r="AZ718" i="3"/>
  <c r="AN688" i="3"/>
  <c r="AR687" i="3"/>
  <c r="AM688" i="3"/>
  <c r="AH695" i="3"/>
  <c r="W714" i="3"/>
  <c r="S715" i="3" s="1"/>
  <c r="V715" i="3" s="1"/>
  <c r="U714" i="3"/>
  <c r="AA1340" i="3"/>
  <c r="Y1341" i="3"/>
  <c r="AB1339" i="3"/>
  <c r="AC1339" i="3" s="1"/>
  <c r="AF695" i="3"/>
  <c r="AK696" i="7" l="1"/>
  <c r="AJ696" i="7"/>
  <c r="AM696" i="7" s="1"/>
  <c r="AD695" i="7"/>
  <c r="Z696" i="7"/>
  <c r="Y696" i="7"/>
  <c r="BA718" i="3"/>
  <c r="L1331" i="3"/>
  <c r="M1331" i="3" s="1"/>
  <c r="J1332" i="3"/>
  <c r="AV719" i="3"/>
  <c r="AY719" i="3" s="1"/>
  <c r="AW719" i="3"/>
  <c r="AX719" i="3" s="1"/>
  <c r="X714" i="3"/>
  <c r="AO688" i="3"/>
  <c r="AP688" i="3"/>
  <c r="AQ688" i="3" s="1"/>
  <c r="AA1341" i="3"/>
  <c r="Y1342" i="3"/>
  <c r="T715" i="3"/>
  <c r="AB1340" i="3"/>
  <c r="AC1340" i="3" s="1"/>
  <c r="AD696" i="3"/>
  <c r="AG696" i="3" s="1"/>
  <c r="AI695" i="3"/>
  <c r="AE696" i="3"/>
  <c r="AL696" i="7" l="1"/>
  <c r="AN696" i="7"/>
  <c r="AA696" i="7"/>
  <c r="Z697" i="7" s="1"/>
  <c r="AB696" i="7"/>
  <c r="AC696" i="7" s="1"/>
  <c r="L1332" i="3"/>
  <c r="M1332" i="3" s="1"/>
  <c r="J1333" i="3"/>
  <c r="AW720" i="3"/>
  <c r="AZ719" i="3"/>
  <c r="BA719" i="3" s="1"/>
  <c r="AN689" i="3"/>
  <c r="AR688" i="3"/>
  <c r="AM689" i="3"/>
  <c r="AB1341" i="3"/>
  <c r="AC1341" i="3" s="1"/>
  <c r="AF696" i="3"/>
  <c r="AA1342" i="3"/>
  <c r="Y1343" i="3"/>
  <c r="AH696" i="3"/>
  <c r="W715" i="3"/>
  <c r="S716" i="3" s="1"/>
  <c r="V716" i="3" s="1"/>
  <c r="U715" i="3"/>
  <c r="AJ697" i="7" l="1"/>
  <c r="AM697" i="7" s="1"/>
  <c r="AK697" i="7"/>
  <c r="AD696" i="7"/>
  <c r="Y697" i="7"/>
  <c r="X715" i="3"/>
  <c r="L1333" i="3"/>
  <c r="M1333" i="3" s="1"/>
  <c r="J1334" i="3"/>
  <c r="AV720" i="3"/>
  <c r="AO689" i="3"/>
  <c r="AP689" i="3"/>
  <c r="AQ689" i="3" s="1"/>
  <c r="AD697" i="3"/>
  <c r="AG697" i="3" s="1"/>
  <c r="AB1342" i="3"/>
  <c r="AC1342" i="3" s="1"/>
  <c r="AA1343" i="3"/>
  <c r="Y1344" i="3"/>
  <c r="AI696" i="3"/>
  <c r="AE697" i="3"/>
  <c r="T716" i="3"/>
  <c r="AL697" i="7" l="1"/>
  <c r="AN697" i="7"/>
  <c r="AB697" i="7"/>
  <c r="AC697" i="7" s="1"/>
  <c r="AA697" i="7"/>
  <c r="L1334" i="3"/>
  <c r="M1334" i="3" s="1"/>
  <c r="J1335" i="3"/>
  <c r="AY720" i="3"/>
  <c r="AX720" i="3"/>
  <c r="AZ720" i="3"/>
  <c r="AN690" i="3"/>
  <c r="AR689" i="3"/>
  <c r="AM690" i="3"/>
  <c r="AA1344" i="3"/>
  <c r="Y1345" i="3"/>
  <c r="W716" i="3"/>
  <c r="S717" i="3" s="1"/>
  <c r="V717" i="3" s="1"/>
  <c r="AB1343" i="3"/>
  <c r="AC1343" i="3" s="1"/>
  <c r="U716" i="3"/>
  <c r="X716" i="3" s="1"/>
  <c r="AH697" i="3"/>
  <c r="AF697" i="3"/>
  <c r="AJ698" i="7" l="1"/>
  <c r="AM698" i="7" s="1"/>
  <c r="AK698" i="7"/>
  <c r="AD697" i="7"/>
  <c r="Z698" i="7"/>
  <c r="Y698" i="7"/>
  <c r="AB698" i="7" s="1"/>
  <c r="BA720" i="3"/>
  <c r="L1335" i="3"/>
  <c r="M1335" i="3" s="1"/>
  <c r="J1336" i="3"/>
  <c r="AW721" i="3"/>
  <c r="AV721" i="3"/>
  <c r="AY721" i="3" s="1"/>
  <c r="AO690" i="3"/>
  <c r="AP690" i="3"/>
  <c r="AQ690" i="3" s="1"/>
  <c r="T717" i="3"/>
  <c r="AA1345" i="3"/>
  <c r="Y1346" i="3"/>
  <c r="AB1344" i="3"/>
  <c r="AC1344" i="3" s="1"/>
  <c r="AI697" i="3"/>
  <c r="AE698" i="3"/>
  <c r="AD698" i="3"/>
  <c r="AG698" i="3" s="1"/>
  <c r="AL698" i="7" l="1"/>
  <c r="AN698" i="7"/>
  <c r="AC698" i="7"/>
  <c r="AA698" i="7"/>
  <c r="L1336" i="3"/>
  <c r="M1336" i="3" s="1"/>
  <c r="J1337" i="3"/>
  <c r="AX721" i="3"/>
  <c r="AZ721" i="3"/>
  <c r="AN691" i="3"/>
  <c r="AR690" i="3"/>
  <c r="AM691" i="3"/>
  <c r="AB1345" i="3"/>
  <c r="AC1345" i="3" s="1"/>
  <c r="AH698" i="3"/>
  <c r="W717" i="3"/>
  <c r="S718" i="3" s="1"/>
  <c r="V718" i="3" s="1"/>
  <c r="AF698" i="3"/>
  <c r="U717" i="3"/>
  <c r="Y1347" i="3"/>
  <c r="AA1346" i="3"/>
  <c r="AJ699" i="7" l="1"/>
  <c r="AM699" i="7" s="1"/>
  <c r="AK699" i="7"/>
  <c r="AL699" i="7" s="1"/>
  <c r="AD698" i="7"/>
  <c r="Z699" i="7"/>
  <c r="Y699" i="7"/>
  <c r="BA721" i="3"/>
  <c r="L1337" i="3"/>
  <c r="M1337" i="3" s="1"/>
  <c r="J1338" i="3"/>
  <c r="X717" i="3"/>
  <c r="AV722" i="3"/>
  <c r="AY722" i="3" s="1"/>
  <c r="AW722" i="3"/>
  <c r="AO691" i="3"/>
  <c r="AP691" i="3"/>
  <c r="AQ691" i="3" s="1"/>
  <c r="T718" i="3"/>
  <c r="U718" i="3" s="1"/>
  <c r="AI698" i="3"/>
  <c r="AE699" i="3"/>
  <c r="AD699" i="3"/>
  <c r="AG699" i="3" s="1"/>
  <c r="AB1346" i="3"/>
  <c r="AC1346" i="3" s="1"/>
  <c r="Y1348" i="3"/>
  <c r="AA1347" i="3"/>
  <c r="AK700" i="7" l="1"/>
  <c r="AN699" i="7"/>
  <c r="AB699" i="7"/>
  <c r="AC699" i="7" s="1"/>
  <c r="AA699" i="7"/>
  <c r="L1338" i="3"/>
  <c r="M1338" i="3" s="1"/>
  <c r="J1339" i="3"/>
  <c r="AX722" i="3"/>
  <c r="AZ722" i="3"/>
  <c r="AN692" i="3"/>
  <c r="AR691" i="3"/>
  <c r="AM692" i="3"/>
  <c r="AB1347" i="3"/>
  <c r="AC1347" i="3" s="1"/>
  <c r="Y1349" i="3"/>
  <c r="AA1348" i="3"/>
  <c r="T719" i="3"/>
  <c r="AH699" i="3"/>
  <c r="W718" i="3"/>
  <c r="X718" i="3" s="1"/>
  <c r="AF699" i="3"/>
  <c r="AJ700" i="7" l="1"/>
  <c r="AD699" i="7"/>
  <c r="Z700" i="7"/>
  <c r="Y700" i="7"/>
  <c r="BA722" i="3"/>
  <c r="L1339" i="3"/>
  <c r="M1339" i="3" s="1"/>
  <c r="J1340" i="3"/>
  <c r="AV723" i="3"/>
  <c r="AY723" i="3" s="1"/>
  <c r="AW723" i="3"/>
  <c r="S719" i="3"/>
  <c r="V719" i="3" s="1"/>
  <c r="AO692" i="3"/>
  <c r="AP692" i="3"/>
  <c r="AQ692" i="3" s="1"/>
  <c r="AB1348" i="3"/>
  <c r="AC1348" i="3" s="1"/>
  <c r="AD700" i="3"/>
  <c r="AG700" i="3" s="1"/>
  <c r="Y1350" i="3"/>
  <c r="AA1349" i="3"/>
  <c r="AI699" i="3"/>
  <c r="AE700" i="3"/>
  <c r="AM700" i="7" l="1"/>
  <c r="AL700" i="7"/>
  <c r="AN700" i="7"/>
  <c r="AA700" i="7"/>
  <c r="Z701" i="7" s="1"/>
  <c r="AB700" i="7"/>
  <c r="AC700" i="7" s="1"/>
  <c r="L1340" i="3"/>
  <c r="M1340" i="3" s="1"/>
  <c r="J1341" i="3"/>
  <c r="AX723" i="3"/>
  <c r="BA723" i="3" s="1"/>
  <c r="AZ723" i="3"/>
  <c r="AN693" i="3"/>
  <c r="AR692" i="3"/>
  <c r="AM693" i="3"/>
  <c r="AB1349" i="3"/>
  <c r="AC1349" i="3" s="1"/>
  <c r="AA1350" i="3"/>
  <c r="Y1351" i="3"/>
  <c r="AH700" i="3"/>
  <c r="AF700" i="3"/>
  <c r="W719" i="3"/>
  <c r="S720" i="3" s="1"/>
  <c r="V720" i="3" s="1"/>
  <c r="U719" i="3"/>
  <c r="X719" i="3" s="1"/>
  <c r="AK701" i="7" l="1"/>
  <c r="AJ701" i="7"/>
  <c r="AM701" i="7" s="1"/>
  <c r="AD700" i="7"/>
  <c r="Y701" i="7"/>
  <c r="L1341" i="3"/>
  <c r="M1341" i="3" s="1"/>
  <c r="J1342" i="3"/>
  <c r="AV724" i="3"/>
  <c r="AY724" i="3" s="1"/>
  <c r="AW724" i="3"/>
  <c r="AO693" i="3"/>
  <c r="AP693" i="3"/>
  <c r="AQ693" i="3" s="1"/>
  <c r="AI700" i="3"/>
  <c r="AE701" i="3"/>
  <c r="AD701" i="3"/>
  <c r="AG701" i="3" s="1"/>
  <c r="AB1350" i="3"/>
  <c r="AC1350" i="3" s="1"/>
  <c r="AA1351" i="3"/>
  <c r="Y1352" i="3"/>
  <c r="T720" i="3"/>
  <c r="AL701" i="7" l="1"/>
  <c r="AN701" i="7"/>
  <c r="AB701" i="7"/>
  <c r="AC701" i="7" s="1"/>
  <c r="AA701" i="7"/>
  <c r="L1342" i="3"/>
  <c r="M1342" i="3" s="1"/>
  <c r="J1343" i="3"/>
  <c r="AX724" i="3"/>
  <c r="AZ724" i="3"/>
  <c r="AN694" i="3"/>
  <c r="AR693" i="3"/>
  <c r="AM694" i="3"/>
  <c r="AH701" i="3"/>
  <c r="AB1351" i="3"/>
  <c r="AC1351" i="3" s="1"/>
  <c r="W720" i="3"/>
  <c r="S721" i="3" s="1"/>
  <c r="V721" i="3" s="1"/>
  <c r="U720" i="3"/>
  <c r="AF701" i="3"/>
  <c r="AA1352" i="3"/>
  <c r="Y1353" i="3"/>
  <c r="AJ702" i="7" l="1"/>
  <c r="AK702" i="7"/>
  <c r="AL702" i="7" s="1"/>
  <c r="AD701" i="7"/>
  <c r="Z702" i="7"/>
  <c r="Y702" i="7"/>
  <c r="BA724" i="3"/>
  <c r="L1343" i="3"/>
  <c r="M1343" i="3" s="1"/>
  <c r="J1344" i="3"/>
  <c r="AV725" i="3"/>
  <c r="AY725" i="3" s="1"/>
  <c r="AW725" i="3"/>
  <c r="X720" i="3"/>
  <c r="AO694" i="3"/>
  <c r="AP694" i="3"/>
  <c r="AQ694" i="3" s="1"/>
  <c r="AI701" i="3"/>
  <c r="AE702" i="3"/>
  <c r="T721" i="3"/>
  <c r="AA1353" i="3"/>
  <c r="Y1354" i="3"/>
  <c r="AB1352" i="3"/>
  <c r="AC1352" i="3" s="1"/>
  <c r="AD702" i="3"/>
  <c r="AG702" i="3" s="1"/>
  <c r="AK703" i="7" l="1"/>
  <c r="AM702" i="7"/>
  <c r="AN702" i="7"/>
  <c r="AA702" i="7"/>
  <c r="Z703" i="7" s="1"/>
  <c r="AB702" i="7"/>
  <c r="AC702" i="7" s="1"/>
  <c r="L1344" i="3"/>
  <c r="M1344" i="3" s="1"/>
  <c r="J1345" i="3"/>
  <c r="AX725" i="3"/>
  <c r="AZ725" i="3"/>
  <c r="AN695" i="3"/>
  <c r="AR694" i="3"/>
  <c r="AM695" i="3"/>
  <c r="AH702" i="3"/>
  <c r="W721" i="3"/>
  <c r="S722" i="3" s="1"/>
  <c r="V722" i="3" s="1"/>
  <c r="Y1355" i="3"/>
  <c r="AA1354" i="3"/>
  <c r="AF702" i="3"/>
  <c r="AB1353" i="3"/>
  <c r="AC1353" i="3" s="1"/>
  <c r="U721" i="3"/>
  <c r="AJ703" i="7" l="1"/>
  <c r="AD702" i="7"/>
  <c r="Y703" i="7"/>
  <c r="BA725" i="3"/>
  <c r="L1345" i="3"/>
  <c r="M1345" i="3" s="1"/>
  <c r="J1346" i="3"/>
  <c r="AV726" i="3"/>
  <c r="AY726" i="3" s="1"/>
  <c r="AW726" i="3"/>
  <c r="X721" i="3"/>
  <c r="AO695" i="3"/>
  <c r="AP695" i="3"/>
  <c r="AQ695" i="3" s="1"/>
  <c r="AB1354" i="3"/>
  <c r="AC1354" i="3" s="1"/>
  <c r="T722" i="3"/>
  <c r="AI702" i="3"/>
  <c r="AE703" i="3"/>
  <c r="AA1355" i="3"/>
  <c r="Y1356" i="3"/>
  <c r="AD703" i="3"/>
  <c r="AG703" i="3" s="1"/>
  <c r="AM703" i="7" l="1"/>
  <c r="AL703" i="7"/>
  <c r="AN703" i="7"/>
  <c r="AB703" i="7"/>
  <c r="AC703" i="7" s="1"/>
  <c r="AA703" i="7"/>
  <c r="L1346" i="3"/>
  <c r="M1346" i="3" s="1"/>
  <c r="J1347" i="3"/>
  <c r="AX726" i="3"/>
  <c r="AZ726" i="3"/>
  <c r="AN696" i="3"/>
  <c r="AR695" i="3"/>
  <c r="AM696" i="3"/>
  <c r="AA1356" i="3"/>
  <c r="Y1357" i="3"/>
  <c r="AH703" i="3"/>
  <c r="W722" i="3"/>
  <c r="S723" i="3" s="1"/>
  <c r="V723" i="3" s="1"/>
  <c r="U722" i="3"/>
  <c r="AB1355" i="3"/>
  <c r="AC1355" i="3" s="1"/>
  <c r="AF703" i="3"/>
  <c r="AK704" i="7" l="1"/>
  <c r="AJ704" i="7"/>
  <c r="AM704" i="7" s="1"/>
  <c r="AD703" i="7"/>
  <c r="Z704" i="7"/>
  <c r="Y704" i="7"/>
  <c r="AB704" i="7" s="1"/>
  <c r="X722" i="3"/>
  <c r="BA726" i="3"/>
  <c r="L1347" i="3"/>
  <c r="M1347" i="3" s="1"/>
  <c r="J1348" i="3"/>
  <c r="AV727" i="3"/>
  <c r="AY727" i="3" s="1"/>
  <c r="AW727" i="3"/>
  <c r="AX727" i="3"/>
  <c r="AO696" i="3"/>
  <c r="AP696" i="3"/>
  <c r="AQ696" i="3" s="1"/>
  <c r="T723" i="3"/>
  <c r="AI703" i="3"/>
  <c r="AE704" i="3"/>
  <c r="AD704" i="3"/>
  <c r="AG704" i="3" s="1"/>
  <c r="AA1357" i="3"/>
  <c r="Y1358" i="3"/>
  <c r="AB1356" i="3"/>
  <c r="AC1356" i="3" s="1"/>
  <c r="AL704" i="7" l="1"/>
  <c r="AK705" i="7" s="1"/>
  <c r="AN704" i="7"/>
  <c r="AC704" i="7"/>
  <c r="AA704" i="7"/>
  <c r="L1348" i="3"/>
  <c r="M1348" i="3" s="1"/>
  <c r="J1349" i="3"/>
  <c r="AW728" i="3"/>
  <c r="AZ727" i="3"/>
  <c r="BA727" i="3" s="1"/>
  <c r="AN697" i="3"/>
  <c r="AR696" i="3"/>
  <c r="AM697" i="3"/>
  <c r="AF704" i="3"/>
  <c r="AE705" i="3" s="1"/>
  <c r="AA1358" i="3"/>
  <c r="Y1359" i="3"/>
  <c r="AB1357" i="3"/>
  <c r="AC1357" i="3" s="1"/>
  <c r="AH704" i="3"/>
  <c r="U723" i="3"/>
  <c r="W723" i="3"/>
  <c r="S724" i="3" s="1"/>
  <c r="V724" i="3" s="1"/>
  <c r="AJ705" i="7" l="1"/>
  <c r="AM705" i="7" s="1"/>
  <c r="AL705" i="7"/>
  <c r="AD704" i="7"/>
  <c r="Z705" i="7"/>
  <c r="Y705" i="7"/>
  <c r="AB705" i="7" s="1"/>
  <c r="L1349" i="3"/>
  <c r="M1349" i="3" s="1"/>
  <c r="J1350" i="3"/>
  <c r="AV728" i="3"/>
  <c r="X723" i="3"/>
  <c r="AO697" i="3"/>
  <c r="AP697" i="3"/>
  <c r="AQ697" i="3" s="1"/>
  <c r="AB1358" i="3"/>
  <c r="AC1358" i="3" s="1"/>
  <c r="AA1359" i="3"/>
  <c r="Y1360" i="3"/>
  <c r="T724" i="3"/>
  <c r="AD705" i="3"/>
  <c r="AI704" i="3"/>
  <c r="AK706" i="7" l="1"/>
  <c r="AN705" i="7"/>
  <c r="AC705" i="7"/>
  <c r="AA705" i="7"/>
  <c r="L1350" i="3"/>
  <c r="M1350" i="3" s="1"/>
  <c r="J1351" i="3"/>
  <c r="AY728" i="3"/>
  <c r="AX728" i="3"/>
  <c r="AZ728" i="3"/>
  <c r="AN698" i="3"/>
  <c r="AR697" i="3"/>
  <c r="AM698" i="3"/>
  <c r="W724" i="3"/>
  <c r="S725" i="3" s="1"/>
  <c r="V725" i="3" s="1"/>
  <c r="AA1360" i="3"/>
  <c r="Y1361" i="3"/>
  <c r="AG705" i="3"/>
  <c r="AH705" i="3" s="1"/>
  <c r="AF705" i="3"/>
  <c r="AB1359" i="3"/>
  <c r="AC1359" i="3" s="1"/>
  <c r="U724" i="3"/>
  <c r="AJ706" i="7" l="1"/>
  <c r="AD705" i="7"/>
  <c r="Z706" i="7"/>
  <c r="Y706" i="7"/>
  <c r="BA728" i="3"/>
  <c r="J1352" i="3"/>
  <c r="L1351" i="3"/>
  <c r="M1351" i="3" s="1"/>
  <c r="AW729" i="3"/>
  <c r="AV729" i="3"/>
  <c r="AY729" i="3" s="1"/>
  <c r="X724" i="3"/>
  <c r="AO698" i="3"/>
  <c r="AP698" i="3"/>
  <c r="AQ698" i="3" s="1"/>
  <c r="AD706" i="3"/>
  <c r="AG706" i="3" s="1"/>
  <c r="AI705" i="3"/>
  <c r="AE706" i="3"/>
  <c r="T725" i="3"/>
  <c r="AA1361" i="3"/>
  <c r="Y1362" i="3"/>
  <c r="AB1360" i="3"/>
  <c r="AC1360" i="3" s="1"/>
  <c r="AM706" i="7" l="1"/>
  <c r="AL706" i="7"/>
  <c r="AN706" i="7"/>
  <c r="AF706" i="3"/>
  <c r="AB706" i="7"/>
  <c r="AC706" i="7" s="1"/>
  <c r="AA706" i="7"/>
  <c r="L1352" i="3"/>
  <c r="M1352" i="3" s="1"/>
  <c r="J1353" i="3"/>
  <c r="AX729" i="3"/>
  <c r="AZ729" i="3"/>
  <c r="AN699" i="3"/>
  <c r="AR698" i="3"/>
  <c r="AM699" i="3"/>
  <c r="AE707" i="3"/>
  <c r="W725" i="3"/>
  <c r="S726" i="3" s="1"/>
  <c r="V726" i="3" s="1"/>
  <c r="U725" i="3"/>
  <c r="X725" i="3" s="1"/>
  <c r="Y1363" i="3"/>
  <c r="AA1362" i="3"/>
  <c r="AB1361" i="3"/>
  <c r="AC1361" i="3" s="1"/>
  <c r="AH706" i="3"/>
  <c r="AK707" i="7" l="1"/>
  <c r="AJ707" i="7"/>
  <c r="AM707" i="7" s="1"/>
  <c r="AD706" i="7"/>
  <c r="Z707" i="7"/>
  <c r="Y707" i="7"/>
  <c r="BA729" i="3"/>
  <c r="L1353" i="3"/>
  <c r="M1353" i="3" s="1"/>
  <c r="J1354" i="3"/>
  <c r="AV730" i="3"/>
  <c r="AY730" i="3" s="1"/>
  <c r="AW730" i="3"/>
  <c r="AX730" i="3" s="1"/>
  <c r="AO699" i="3"/>
  <c r="AP699" i="3"/>
  <c r="AQ699" i="3" s="1"/>
  <c r="Y1364" i="3"/>
  <c r="AA1363" i="3"/>
  <c r="T726" i="3"/>
  <c r="AD707" i="3"/>
  <c r="AI706" i="3"/>
  <c r="AB1362" i="3"/>
  <c r="AC1362" i="3" s="1"/>
  <c r="AL707" i="7" l="1"/>
  <c r="AN707" i="7"/>
  <c r="AB707" i="7"/>
  <c r="AC707" i="7" s="1"/>
  <c r="AA707" i="7"/>
  <c r="L1354" i="3"/>
  <c r="M1354" i="3" s="1"/>
  <c r="J1355" i="3"/>
  <c r="AW731" i="3"/>
  <c r="AZ730" i="3"/>
  <c r="BA730" i="3" s="1"/>
  <c r="AN700" i="3"/>
  <c r="AR699" i="3"/>
  <c r="AM700" i="3"/>
  <c r="W726" i="3"/>
  <c r="U726" i="3"/>
  <c r="AB1363" i="3"/>
  <c r="AC1363" i="3" s="1"/>
  <c r="AG707" i="3"/>
  <c r="AH707" i="3" s="1"/>
  <c r="AF707" i="3"/>
  <c r="Y1365" i="3"/>
  <c r="AA1364" i="3"/>
  <c r="AJ708" i="7" l="1"/>
  <c r="AK708" i="7"/>
  <c r="AL708" i="7"/>
  <c r="AD707" i="7"/>
  <c r="Z708" i="7"/>
  <c r="Y708" i="7"/>
  <c r="X726" i="3"/>
  <c r="L1355" i="3"/>
  <c r="M1355" i="3" s="1"/>
  <c r="J1356" i="3"/>
  <c r="AV731" i="3"/>
  <c r="S727" i="3"/>
  <c r="V727" i="3" s="1"/>
  <c r="AO700" i="3"/>
  <c r="AP700" i="3"/>
  <c r="AQ700" i="3" s="1"/>
  <c r="T727" i="3"/>
  <c r="AD708" i="3"/>
  <c r="AG708" i="3" s="1"/>
  <c r="AB1364" i="3"/>
  <c r="AC1364" i="3" s="1"/>
  <c r="Y1366" i="3"/>
  <c r="AA1365" i="3"/>
  <c r="AI707" i="3"/>
  <c r="AE708" i="3"/>
  <c r="AM708" i="7" l="1"/>
  <c r="AK709" i="7"/>
  <c r="AN708" i="7"/>
  <c r="AA708" i="7"/>
  <c r="Z709" i="7" s="1"/>
  <c r="AB708" i="7"/>
  <c r="AC708" i="7" s="1"/>
  <c r="L1356" i="3"/>
  <c r="M1356" i="3" s="1"/>
  <c r="J1357" i="3"/>
  <c r="AY731" i="3"/>
  <c r="AX731" i="3"/>
  <c r="AZ731" i="3"/>
  <c r="W727" i="3"/>
  <c r="U727" i="3"/>
  <c r="AN701" i="3"/>
  <c r="AR700" i="3"/>
  <c r="AM701" i="3"/>
  <c r="AF708" i="3"/>
  <c r="AE709" i="3" s="1"/>
  <c r="AA1366" i="3"/>
  <c r="Y1367" i="3"/>
  <c r="AB1365" i="3"/>
  <c r="AC1365" i="3" s="1"/>
  <c r="AH708" i="3"/>
  <c r="AJ709" i="7" l="1"/>
  <c r="AD708" i="7"/>
  <c r="Y709" i="7"/>
  <c r="BA731" i="3"/>
  <c r="L1357" i="3"/>
  <c r="M1357" i="3" s="1"/>
  <c r="J1358" i="3"/>
  <c r="AW732" i="3"/>
  <c r="AV732" i="3"/>
  <c r="AY732" i="3" s="1"/>
  <c r="T728" i="3"/>
  <c r="X727" i="3"/>
  <c r="S728" i="3"/>
  <c r="AO701" i="3"/>
  <c r="AP701" i="3"/>
  <c r="AQ701" i="3" s="1"/>
  <c r="AA1367" i="3"/>
  <c r="Y1368" i="3"/>
  <c r="AD709" i="3"/>
  <c r="AB1366" i="3"/>
  <c r="AC1366" i="3" s="1"/>
  <c r="AI708" i="3"/>
  <c r="AM709" i="7" l="1"/>
  <c r="AL709" i="7"/>
  <c r="AN709" i="7"/>
  <c r="AB709" i="7"/>
  <c r="AC709" i="7" s="1"/>
  <c r="AA709" i="7"/>
  <c r="L1358" i="3"/>
  <c r="M1358" i="3" s="1"/>
  <c r="J1359" i="3"/>
  <c r="AX732" i="3"/>
  <c r="AZ732" i="3"/>
  <c r="U728" i="3"/>
  <c r="V728" i="3"/>
  <c r="W728" i="3" s="1"/>
  <c r="T729" i="3"/>
  <c r="AN702" i="3"/>
  <c r="AR701" i="3"/>
  <c r="AM702" i="3"/>
  <c r="AB1367" i="3"/>
  <c r="AC1367" i="3" s="1"/>
  <c r="AG709" i="3"/>
  <c r="AH709" i="3" s="1"/>
  <c r="AF709" i="3"/>
  <c r="AA1368" i="3"/>
  <c r="Y1369" i="3"/>
  <c r="AK710" i="7" l="1"/>
  <c r="AJ710" i="7"/>
  <c r="AM710" i="7" s="1"/>
  <c r="AD709" i="7"/>
  <c r="Z710" i="7"/>
  <c r="Y710" i="7"/>
  <c r="BA732" i="3"/>
  <c r="L1359" i="3"/>
  <c r="M1359" i="3" s="1"/>
  <c r="J1360" i="3"/>
  <c r="AV733" i="3"/>
  <c r="AY733" i="3" s="1"/>
  <c r="AW733" i="3"/>
  <c r="AX733" i="3" s="1"/>
  <c r="X728" i="3"/>
  <c r="S729" i="3"/>
  <c r="V729" i="3" s="1"/>
  <c r="AO702" i="3"/>
  <c r="AP702" i="3"/>
  <c r="AQ702" i="3" s="1"/>
  <c r="AD710" i="3"/>
  <c r="AB1368" i="3"/>
  <c r="AC1368" i="3" s="1"/>
  <c r="AA1369" i="3"/>
  <c r="Y1370" i="3"/>
  <c r="AI709" i="3"/>
  <c r="AE710" i="3"/>
  <c r="AL710" i="7" l="1"/>
  <c r="AN710" i="7"/>
  <c r="AA710" i="7"/>
  <c r="Z711" i="7" s="1"/>
  <c r="AB710" i="7"/>
  <c r="AC710" i="7" s="1"/>
  <c r="L1360" i="3"/>
  <c r="M1360" i="3" s="1"/>
  <c r="J1361" i="3"/>
  <c r="AW734" i="3"/>
  <c r="AZ733" i="3"/>
  <c r="BA733" i="3" s="1"/>
  <c r="W729" i="3"/>
  <c r="U729" i="3"/>
  <c r="X729" i="3" s="1"/>
  <c r="AF710" i="3"/>
  <c r="AE711" i="3" s="1"/>
  <c r="AN703" i="3"/>
  <c r="AR702" i="3"/>
  <c r="AM703" i="3"/>
  <c r="Y1371" i="3"/>
  <c r="AA1370" i="3"/>
  <c r="AB1369" i="3"/>
  <c r="AC1369" i="3" s="1"/>
  <c r="AG710" i="3"/>
  <c r="AH710" i="3" s="1"/>
  <c r="AJ711" i="7" l="1"/>
  <c r="AK711" i="7"/>
  <c r="AL711" i="7" s="1"/>
  <c r="AK712" i="7" s="1"/>
  <c r="AD710" i="7"/>
  <c r="Y711" i="7"/>
  <c r="L1361" i="3"/>
  <c r="M1361" i="3" s="1"/>
  <c r="J1362" i="3"/>
  <c r="AV734" i="3"/>
  <c r="T730" i="3"/>
  <c r="S730" i="3"/>
  <c r="AO703" i="3"/>
  <c r="AP703" i="3"/>
  <c r="AQ703" i="3" s="1"/>
  <c r="AD711" i="3"/>
  <c r="AB1370" i="3"/>
  <c r="AC1370" i="3" s="1"/>
  <c r="AA1371" i="3"/>
  <c r="Y1372" i="3"/>
  <c r="AI710" i="3"/>
  <c r="AM711" i="7" l="1"/>
  <c r="AN711" i="7" s="1"/>
  <c r="AB711" i="7"/>
  <c r="AC711" i="7" s="1"/>
  <c r="AA711" i="7"/>
  <c r="L1362" i="3"/>
  <c r="M1362" i="3" s="1"/>
  <c r="J1363" i="3"/>
  <c r="AY734" i="3"/>
  <c r="AX734" i="3"/>
  <c r="AZ734" i="3"/>
  <c r="U730" i="3"/>
  <c r="V730" i="3"/>
  <c r="W730" i="3" s="1"/>
  <c r="T731" i="3"/>
  <c r="AN704" i="3"/>
  <c r="AR703" i="3"/>
  <c r="AM704" i="3"/>
  <c r="AB1371" i="3"/>
  <c r="AC1371" i="3" s="1"/>
  <c r="AA1372" i="3"/>
  <c r="Y1373" i="3"/>
  <c r="AG711" i="3"/>
  <c r="AH711" i="3" s="1"/>
  <c r="AF711" i="3"/>
  <c r="AJ712" i="7" l="1"/>
  <c r="AD711" i="7"/>
  <c r="Z712" i="7"/>
  <c r="Y712" i="7"/>
  <c r="BA734" i="3"/>
  <c r="L1363" i="3"/>
  <c r="M1363" i="3" s="1"/>
  <c r="J1364" i="3"/>
  <c r="AW735" i="3"/>
  <c r="AV735" i="3"/>
  <c r="AY735" i="3" s="1"/>
  <c r="X730" i="3"/>
  <c r="S731" i="3"/>
  <c r="V731" i="3" s="1"/>
  <c r="AO704" i="3"/>
  <c r="AP704" i="3"/>
  <c r="AQ704" i="3" s="1"/>
  <c r="AI711" i="3"/>
  <c r="AE712" i="3"/>
  <c r="AB1372" i="3"/>
  <c r="AC1372" i="3" s="1"/>
  <c r="AD712" i="3"/>
  <c r="AG712" i="3" s="1"/>
  <c r="AA1373" i="3"/>
  <c r="Y1374" i="3"/>
  <c r="AM712" i="7" l="1"/>
  <c r="AL712" i="7"/>
  <c r="AN712" i="7"/>
  <c r="AB712" i="7"/>
  <c r="AC712" i="7" s="1"/>
  <c r="AA712" i="7"/>
  <c r="L1364" i="3"/>
  <c r="M1364" i="3" s="1"/>
  <c r="J1365" i="3"/>
  <c r="AX735" i="3"/>
  <c r="AZ735" i="3"/>
  <c r="W731" i="3"/>
  <c r="U731" i="3"/>
  <c r="AN705" i="3"/>
  <c r="AR704" i="3"/>
  <c r="AM705" i="3"/>
  <c r="AA1374" i="3"/>
  <c r="Y1375" i="3"/>
  <c r="AF712" i="3"/>
  <c r="AB1373" i="3"/>
  <c r="AC1373" i="3" s="1"/>
  <c r="AH712" i="3"/>
  <c r="AK713" i="7" l="1"/>
  <c r="AJ713" i="7"/>
  <c r="AM713" i="7" s="1"/>
  <c r="AD712" i="7"/>
  <c r="Z713" i="7"/>
  <c r="Y713" i="7"/>
  <c r="X731" i="3"/>
  <c r="BA735" i="3"/>
  <c r="L1365" i="3"/>
  <c r="M1365" i="3" s="1"/>
  <c r="J1366" i="3"/>
  <c r="AV736" i="3"/>
  <c r="AY736" i="3" s="1"/>
  <c r="AW736" i="3"/>
  <c r="T732" i="3"/>
  <c r="S732" i="3"/>
  <c r="AO705" i="3"/>
  <c r="AP705" i="3"/>
  <c r="AQ705" i="3" s="1"/>
  <c r="AI712" i="3"/>
  <c r="AE713" i="3"/>
  <c r="AD713" i="3"/>
  <c r="AG713" i="3" s="1"/>
  <c r="AA1375" i="3"/>
  <c r="Y1376" i="3"/>
  <c r="AB1374" i="3"/>
  <c r="AC1374" i="3" s="1"/>
  <c r="AL713" i="7" l="1"/>
  <c r="AN713" i="7"/>
  <c r="AB713" i="7"/>
  <c r="AC713" i="7"/>
  <c r="AA713" i="7"/>
  <c r="Z714" i="7" s="1"/>
  <c r="V732" i="3"/>
  <c r="L1366" i="3"/>
  <c r="M1366" i="3" s="1"/>
  <c r="J1367" i="3"/>
  <c r="AX736" i="3"/>
  <c r="AZ736" i="3"/>
  <c r="W732" i="3"/>
  <c r="S733" i="3" s="1"/>
  <c r="U732" i="3"/>
  <c r="AN706" i="3"/>
  <c r="AR705" i="3"/>
  <c r="AM706" i="3"/>
  <c r="AB1375" i="3"/>
  <c r="AC1375" i="3" s="1"/>
  <c r="AH713" i="3"/>
  <c r="AF713" i="3"/>
  <c r="AA1376" i="3"/>
  <c r="Y1377" i="3"/>
  <c r="AJ714" i="7" l="1"/>
  <c r="AM714" i="7" s="1"/>
  <c r="AK714" i="7"/>
  <c r="AD713" i="7"/>
  <c r="Y714" i="7"/>
  <c r="X732" i="3"/>
  <c r="BA736" i="3"/>
  <c r="L1367" i="3"/>
  <c r="M1367" i="3" s="1"/>
  <c r="J1368" i="3"/>
  <c r="AV737" i="3"/>
  <c r="AY737" i="3" s="1"/>
  <c r="AW737" i="3"/>
  <c r="AX737" i="3" s="1"/>
  <c r="T733" i="3"/>
  <c r="U733" i="3" s="1"/>
  <c r="AO706" i="3"/>
  <c r="AP706" i="3"/>
  <c r="AQ706" i="3" s="1"/>
  <c r="AB1376" i="3"/>
  <c r="AC1376" i="3" s="1"/>
  <c r="AD714" i="3"/>
  <c r="AA1377" i="3"/>
  <c r="Y1378" i="3"/>
  <c r="AI713" i="3"/>
  <c r="AE714" i="3"/>
  <c r="AL714" i="7" l="1"/>
  <c r="AN714" i="7"/>
  <c r="AB714" i="7"/>
  <c r="AC714" i="7" s="1"/>
  <c r="AA714" i="7"/>
  <c r="L1368" i="3"/>
  <c r="M1368" i="3" s="1"/>
  <c r="J1369" i="3"/>
  <c r="AW738" i="3"/>
  <c r="AZ737" i="3"/>
  <c r="BA737" i="3" s="1"/>
  <c r="V733" i="3"/>
  <c r="W733" i="3" s="1"/>
  <c r="X733" i="3" s="1"/>
  <c r="T734" i="3"/>
  <c r="AN707" i="3"/>
  <c r="AR706" i="3"/>
  <c r="AM707" i="3"/>
  <c r="AG714" i="3"/>
  <c r="AH714" i="3" s="1"/>
  <c r="AF714" i="3"/>
  <c r="Y1379" i="3"/>
  <c r="AA1378" i="3"/>
  <c r="AB1377" i="3"/>
  <c r="AC1377" i="3" s="1"/>
  <c r="AJ715" i="7" l="1"/>
  <c r="AM715" i="7" s="1"/>
  <c r="AK715" i="7"/>
  <c r="AD714" i="7"/>
  <c r="Z715" i="7"/>
  <c r="Y715" i="7"/>
  <c r="L1369" i="3"/>
  <c r="M1369" i="3" s="1"/>
  <c r="J1370" i="3"/>
  <c r="AV738" i="3"/>
  <c r="S734" i="3"/>
  <c r="V734" i="3" s="1"/>
  <c r="AO707" i="3"/>
  <c r="AP707" i="3"/>
  <c r="AQ707" i="3" s="1"/>
  <c r="AI714" i="3"/>
  <c r="AE715" i="3"/>
  <c r="AB1378" i="3"/>
  <c r="AC1378" i="3" s="1"/>
  <c r="AD715" i="3"/>
  <c r="Y1380" i="3"/>
  <c r="AA1379" i="3"/>
  <c r="AL715" i="7" l="1"/>
  <c r="AN715" i="7"/>
  <c r="AA715" i="7"/>
  <c r="Z716" i="7" s="1"/>
  <c r="AB715" i="7"/>
  <c r="AC715" i="7" s="1"/>
  <c r="L1370" i="3"/>
  <c r="M1370" i="3" s="1"/>
  <c r="J1371" i="3"/>
  <c r="AY738" i="3"/>
  <c r="AX738" i="3"/>
  <c r="AZ738" i="3"/>
  <c r="W734" i="3"/>
  <c r="S735" i="3" s="1"/>
  <c r="U734" i="3"/>
  <c r="AN708" i="3"/>
  <c r="AR707" i="3"/>
  <c r="AM708" i="3"/>
  <c r="Y1381" i="3"/>
  <c r="AA1380" i="3"/>
  <c r="AB1379" i="3"/>
  <c r="AC1379" i="3" s="1"/>
  <c r="AG715" i="3"/>
  <c r="AH715" i="3" s="1"/>
  <c r="AF715" i="3"/>
  <c r="AJ716" i="7" l="1"/>
  <c r="AM716" i="7" s="1"/>
  <c r="AK716" i="7"/>
  <c r="AD715" i="7"/>
  <c r="Y716" i="7"/>
  <c r="BA738" i="3"/>
  <c r="X734" i="3"/>
  <c r="L1371" i="3"/>
  <c r="M1371" i="3" s="1"/>
  <c r="J1372" i="3"/>
  <c r="AW739" i="3"/>
  <c r="AV739" i="3"/>
  <c r="AY739" i="3" s="1"/>
  <c r="T735" i="3"/>
  <c r="U735" i="3" s="1"/>
  <c r="AO708" i="3"/>
  <c r="AP708" i="3"/>
  <c r="AQ708" i="3" s="1"/>
  <c r="AI715" i="3"/>
  <c r="AE716" i="3"/>
  <c r="AB1380" i="3"/>
  <c r="AC1380" i="3" s="1"/>
  <c r="AD716" i="3"/>
  <c r="Y1382" i="3"/>
  <c r="AA1381" i="3"/>
  <c r="AL716" i="7" l="1"/>
  <c r="AN716" i="7"/>
  <c r="AA716" i="7"/>
  <c r="Z717" i="7" s="1"/>
  <c r="AB716" i="7"/>
  <c r="AC716" i="7" s="1"/>
  <c r="L1372" i="3"/>
  <c r="M1372" i="3" s="1"/>
  <c r="J1373" i="3"/>
  <c r="AX739" i="3"/>
  <c r="AZ739" i="3"/>
  <c r="T736" i="3"/>
  <c r="V735" i="3"/>
  <c r="W735" i="3" s="1"/>
  <c r="X735" i="3" s="1"/>
  <c r="AN709" i="3"/>
  <c r="AR708" i="3"/>
  <c r="AM709" i="3"/>
  <c r="AF716" i="3"/>
  <c r="AE717" i="3" s="1"/>
  <c r="AB1381" i="3"/>
  <c r="AC1381" i="3" s="1"/>
  <c r="AA1382" i="3"/>
  <c r="Y1383" i="3"/>
  <c r="AG716" i="3"/>
  <c r="AH716" i="3" s="1"/>
  <c r="AJ717" i="7" l="1"/>
  <c r="AM717" i="7" s="1"/>
  <c r="AK717" i="7"/>
  <c r="AD716" i="7"/>
  <c r="Y717" i="7"/>
  <c r="BA739" i="3"/>
  <c r="L1373" i="3"/>
  <c r="M1373" i="3" s="1"/>
  <c r="J1374" i="3"/>
  <c r="AV740" i="3"/>
  <c r="AY740" i="3" s="1"/>
  <c r="AW740" i="3"/>
  <c r="S736" i="3"/>
  <c r="V736" i="3" s="1"/>
  <c r="AO709" i="3"/>
  <c r="AP709" i="3"/>
  <c r="AQ709" i="3" s="1"/>
  <c r="AD717" i="3"/>
  <c r="AI716" i="3"/>
  <c r="AB1382" i="3"/>
  <c r="AC1382" i="3" s="1"/>
  <c r="AA1383" i="3"/>
  <c r="Y1384" i="3"/>
  <c r="AL717" i="7" l="1"/>
  <c r="AN717" i="7"/>
  <c r="AB717" i="7"/>
  <c r="AC717" i="7" s="1"/>
  <c r="AA717" i="7"/>
  <c r="L1374" i="3"/>
  <c r="M1374" i="3" s="1"/>
  <c r="J1375" i="3"/>
  <c r="U736" i="3"/>
  <c r="W736" i="3"/>
  <c r="S737" i="3" s="1"/>
  <c r="AX740" i="3"/>
  <c r="AZ740" i="3"/>
  <c r="T737" i="3"/>
  <c r="AN710" i="3"/>
  <c r="AR709" i="3"/>
  <c r="AM710" i="3"/>
  <c r="AB1383" i="3"/>
  <c r="AC1383" i="3" s="1"/>
  <c r="AA1384" i="3"/>
  <c r="Y1385" i="3"/>
  <c r="AG717" i="3"/>
  <c r="AH717" i="3" s="1"/>
  <c r="AF717" i="3"/>
  <c r="AJ718" i="7" l="1"/>
  <c r="AM718" i="7" s="1"/>
  <c r="AK718" i="7"/>
  <c r="AL718" i="7"/>
  <c r="AD717" i="7"/>
  <c r="Z718" i="7"/>
  <c r="Y718" i="7"/>
  <c r="AB718" i="7" s="1"/>
  <c r="X736" i="3"/>
  <c r="BA740" i="3"/>
  <c r="L1375" i="3"/>
  <c r="M1375" i="3" s="1"/>
  <c r="J1376" i="3"/>
  <c r="V737" i="3"/>
  <c r="W737" i="3" s="1"/>
  <c r="S738" i="3" s="1"/>
  <c r="AV741" i="3"/>
  <c r="AY741" i="3" s="1"/>
  <c r="AW741" i="3"/>
  <c r="AX741" i="3" s="1"/>
  <c r="U737" i="3"/>
  <c r="AO710" i="3"/>
  <c r="AP710" i="3"/>
  <c r="AQ710" i="3" s="1"/>
  <c r="AD718" i="3"/>
  <c r="AA1385" i="3"/>
  <c r="Y1386" i="3"/>
  <c r="AI717" i="3"/>
  <c r="AE718" i="3"/>
  <c r="AB1384" i="3"/>
  <c r="AC1384" i="3" s="1"/>
  <c r="AK719" i="7" l="1"/>
  <c r="AN718" i="7"/>
  <c r="AF718" i="3"/>
  <c r="AC718" i="7"/>
  <c r="AA718" i="7"/>
  <c r="L1376" i="3"/>
  <c r="M1376" i="3" s="1"/>
  <c r="J1377" i="3"/>
  <c r="AW742" i="3"/>
  <c r="AZ741" i="3"/>
  <c r="BA741" i="3" s="1"/>
  <c r="X737" i="3"/>
  <c r="T738" i="3"/>
  <c r="U738" i="3" s="1"/>
  <c r="AN711" i="3"/>
  <c r="AR710" i="3"/>
  <c r="AM711" i="3"/>
  <c r="AG718" i="3"/>
  <c r="AH718" i="3" s="1"/>
  <c r="Y1387" i="3"/>
  <c r="AA1386" i="3"/>
  <c r="AE719" i="3"/>
  <c r="AB1385" i="3"/>
  <c r="AC1385" i="3" s="1"/>
  <c r="AJ719" i="7" l="1"/>
  <c r="AD718" i="7"/>
  <c r="Z719" i="7"/>
  <c r="Y719" i="7"/>
  <c r="AA719" i="7" s="1"/>
  <c r="Z720" i="7" s="1"/>
  <c r="L1377" i="3"/>
  <c r="M1377" i="3" s="1"/>
  <c r="J1378" i="3"/>
  <c r="AV742" i="3"/>
  <c r="T739" i="3"/>
  <c r="V738" i="3"/>
  <c r="W738" i="3" s="1"/>
  <c r="X738" i="3" s="1"/>
  <c r="AO711" i="3"/>
  <c r="AP711" i="3"/>
  <c r="AQ711" i="3" s="1"/>
  <c r="AD719" i="3"/>
  <c r="AI718" i="3"/>
  <c r="AB1386" i="3"/>
  <c r="AC1386" i="3" s="1"/>
  <c r="AA1387" i="3"/>
  <c r="Y1388" i="3"/>
  <c r="AM719" i="7" l="1"/>
  <c r="AL719" i="7"/>
  <c r="AN719" i="7"/>
  <c r="AB719" i="7"/>
  <c r="AC719" i="7" s="1"/>
  <c r="AD719" i="7" s="1"/>
  <c r="L1378" i="3"/>
  <c r="M1378" i="3" s="1"/>
  <c r="J1379" i="3"/>
  <c r="AY742" i="3"/>
  <c r="AX742" i="3"/>
  <c r="AZ742" i="3"/>
  <c r="S739" i="3"/>
  <c r="V739" i="3" s="1"/>
  <c r="AN712" i="3"/>
  <c r="AR711" i="3"/>
  <c r="AM712" i="3"/>
  <c r="AG719" i="3"/>
  <c r="AH719" i="3" s="1"/>
  <c r="AF719" i="3"/>
  <c r="AA1388" i="3"/>
  <c r="Y1389" i="3"/>
  <c r="AB1387" i="3"/>
  <c r="AC1387" i="3" s="1"/>
  <c r="AK720" i="7" l="1"/>
  <c r="AJ720" i="7"/>
  <c r="AM720" i="7" s="1"/>
  <c r="Y720" i="7"/>
  <c r="BA742" i="3"/>
  <c r="L1379" i="3"/>
  <c r="M1379" i="3" s="1"/>
  <c r="J1380" i="3"/>
  <c r="AV743" i="3"/>
  <c r="AW743" i="3"/>
  <c r="AX743" i="3" s="1"/>
  <c r="W739" i="3"/>
  <c r="S740" i="3" s="1"/>
  <c r="U739" i="3"/>
  <c r="AO712" i="3"/>
  <c r="AP712" i="3"/>
  <c r="AQ712" i="3" s="1"/>
  <c r="AD720" i="3"/>
  <c r="AI719" i="3"/>
  <c r="AE720" i="3"/>
  <c r="AF720" i="3" s="1"/>
  <c r="AA1389" i="3"/>
  <c r="Y1390" i="3"/>
  <c r="AB1388" i="3"/>
  <c r="AC1388" i="3" s="1"/>
  <c r="AL720" i="7" l="1"/>
  <c r="AK721" i="7" s="1"/>
  <c r="AN720" i="7"/>
  <c r="AB720" i="7"/>
  <c r="AC720" i="7" s="1"/>
  <c r="AA720" i="7"/>
  <c r="X739" i="3"/>
  <c r="L1380" i="3"/>
  <c r="M1380" i="3" s="1"/>
  <c r="J1381" i="3"/>
  <c r="AW744" i="3"/>
  <c r="AY743" i="3"/>
  <c r="AZ743" i="3" s="1"/>
  <c r="BA743" i="3" s="1"/>
  <c r="T740" i="3"/>
  <c r="V740" i="3" s="1"/>
  <c r="AN713" i="3"/>
  <c r="AR712" i="3"/>
  <c r="AM713" i="3"/>
  <c r="AG720" i="3"/>
  <c r="AH720" i="3" s="1"/>
  <c r="AE721" i="3"/>
  <c r="AA1390" i="3"/>
  <c r="Y1391" i="3"/>
  <c r="AB1389" i="3"/>
  <c r="AC1389" i="3" s="1"/>
  <c r="AJ721" i="7" l="1"/>
  <c r="AM721" i="7" s="1"/>
  <c r="AD720" i="7"/>
  <c r="Z721" i="7"/>
  <c r="Y721" i="7"/>
  <c r="AB721" i="7" s="1"/>
  <c r="L1381" i="3"/>
  <c r="M1381" i="3" s="1"/>
  <c r="J1382" i="3"/>
  <c r="AV744" i="3"/>
  <c r="W740" i="3"/>
  <c r="S741" i="3" s="1"/>
  <c r="U740" i="3"/>
  <c r="X740" i="3" s="1"/>
  <c r="AO713" i="3"/>
  <c r="AP713" i="3"/>
  <c r="AQ713" i="3" s="1"/>
  <c r="AB1390" i="3"/>
  <c r="AC1390" i="3" s="1"/>
  <c r="AD721" i="3"/>
  <c r="AA1391" i="3"/>
  <c r="Y1392" i="3"/>
  <c r="AI720" i="3"/>
  <c r="AL721" i="7" l="1"/>
  <c r="AN721" i="7"/>
  <c r="AC721" i="7"/>
  <c r="AA721" i="7"/>
  <c r="L1382" i="3"/>
  <c r="M1382" i="3" s="1"/>
  <c r="J1383" i="3"/>
  <c r="AY744" i="3"/>
  <c r="AX744" i="3"/>
  <c r="AZ744" i="3"/>
  <c r="T741" i="3"/>
  <c r="V741" i="3" s="1"/>
  <c r="AN714" i="3"/>
  <c r="AR713" i="3"/>
  <c r="AM714" i="3"/>
  <c r="AA1392" i="3"/>
  <c r="Y1393" i="3"/>
  <c r="AB1391" i="3"/>
  <c r="AC1391" i="3" s="1"/>
  <c r="AG721" i="3"/>
  <c r="AH721" i="3" s="1"/>
  <c r="AF721" i="3"/>
  <c r="AJ722" i="7" l="1"/>
  <c r="AM722" i="7" s="1"/>
  <c r="AK722" i="7"/>
  <c r="AD721" i="7"/>
  <c r="Z722" i="7"/>
  <c r="Y722" i="7"/>
  <c r="BA744" i="3"/>
  <c r="L1383" i="3"/>
  <c r="M1383" i="3" s="1"/>
  <c r="J1384" i="3"/>
  <c r="AW745" i="3"/>
  <c r="AV745" i="3"/>
  <c r="AY745" i="3" s="1"/>
  <c r="U741" i="3"/>
  <c r="W741" i="3"/>
  <c r="S742" i="3" s="1"/>
  <c r="AO714" i="3"/>
  <c r="AP714" i="3"/>
  <c r="AQ714" i="3" s="1"/>
  <c r="AD722" i="3"/>
  <c r="AA1393" i="3"/>
  <c r="Y1394" i="3"/>
  <c r="AB1392" i="3"/>
  <c r="AC1392" i="3" s="1"/>
  <c r="AI721" i="3"/>
  <c r="AE722" i="3"/>
  <c r="AL722" i="7" l="1"/>
  <c r="AN722" i="7"/>
  <c r="AB722" i="7"/>
  <c r="AC722" i="7" s="1"/>
  <c r="AA722" i="7"/>
  <c r="L1384" i="3"/>
  <c r="M1384" i="3" s="1"/>
  <c r="J1385" i="3"/>
  <c r="AX745" i="3"/>
  <c r="AZ745" i="3"/>
  <c r="X741" i="3"/>
  <c r="T742" i="3"/>
  <c r="V742" i="3" s="1"/>
  <c r="AN715" i="3"/>
  <c r="AR714" i="3"/>
  <c r="AM715" i="3"/>
  <c r="AG722" i="3"/>
  <c r="AH722" i="3" s="1"/>
  <c r="Y1395" i="3"/>
  <c r="AA1394" i="3"/>
  <c r="AB1393" i="3"/>
  <c r="AC1393" i="3" s="1"/>
  <c r="AF722" i="3"/>
  <c r="AJ723" i="7" l="1"/>
  <c r="AM723" i="7" s="1"/>
  <c r="AK723" i="7"/>
  <c r="BA745" i="3"/>
  <c r="AD722" i="7"/>
  <c r="Z723" i="7"/>
  <c r="Y723" i="7"/>
  <c r="L1385" i="3"/>
  <c r="M1385" i="3" s="1"/>
  <c r="J1386" i="3"/>
  <c r="AV746" i="3"/>
  <c r="AW746" i="3"/>
  <c r="U742" i="3"/>
  <c r="W742" i="3"/>
  <c r="S743" i="3" s="1"/>
  <c r="AO715" i="3"/>
  <c r="AP715" i="3"/>
  <c r="AQ715" i="3" s="1"/>
  <c r="AI722" i="3"/>
  <c r="AE723" i="3"/>
  <c r="AD723" i="3"/>
  <c r="AB1394" i="3"/>
  <c r="AC1394" i="3" s="1"/>
  <c r="Y1396" i="3"/>
  <c r="AA1395" i="3"/>
  <c r="AL723" i="7" l="1"/>
  <c r="AN723" i="7"/>
  <c r="AY746" i="3"/>
  <c r="AB723" i="7"/>
  <c r="AC723" i="7" s="1"/>
  <c r="AA723" i="7"/>
  <c r="Z724" i="7" s="1"/>
  <c r="L1386" i="3"/>
  <c r="M1386" i="3" s="1"/>
  <c r="J1387" i="3"/>
  <c r="AX746" i="3"/>
  <c r="AZ746" i="3"/>
  <c r="X742" i="3"/>
  <c r="T743" i="3"/>
  <c r="V743" i="3" s="1"/>
  <c r="AN716" i="3"/>
  <c r="AR715" i="3"/>
  <c r="AM716" i="3"/>
  <c r="AF723" i="3"/>
  <c r="AE724" i="3" s="1"/>
  <c r="Y1397" i="3"/>
  <c r="AA1396" i="3"/>
  <c r="AB1395" i="3"/>
  <c r="AC1395" i="3" s="1"/>
  <c r="AG723" i="3"/>
  <c r="AH723" i="3" s="1"/>
  <c r="AJ724" i="7" l="1"/>
  <c r="AM724" i="7" s="1"/>
  <c r="AK724" i="7"/>
  <c r="AL724" i="7"/>
  <c r="BA746" i="3"/>
  <c r="AD723" i="7"/>
  <c r="Y724" i="7"/>
  <c r="L1387" i="3"/>
  <c r="M1387" i="3" s="1"/>
  <c r="J1388" i="3"/>
  <c r="AV747" i="3"/>
  <c r="AW747" i="3"/>
  <c r="U743" i="3"/>
  <c r="W743" i="3"/>
  <c r="S744" i="3" s="1"/>
  <c r="AO716" i="3"/>
  <c r="AP716" i="3"/>
  <c r="AQ716" i="3" s="1"/>
  <c r="AD724" i="3"/>
  <c r="AI723" i="3"/>
  <c r="AB1396" i="3"/>
  <c r="AC1396" i="3" s="1"/>
  <c r="Y1398" i="3"/>
  <c r="AA1397" i="3"/>
  <c r="AK725" i="7" l="1"/>
  <c r="AN724" i="7"/>
  <c r="AY747" i="3"/>
  <c r="AA724" i="7"/>
  <c r="Z725" i="7" s="1"/>
  <c r="AB724" i="7"/>
  <c r="AC724" i="7" s="1"/>
  <c r="AD724" i="7" s="1"/>
  <c r="AX747" i="3"/>
  <c r="L1388" i="3"/>
  <c r="M1388" i="3" s="1"/>
  <c r="J1389" i="3"/>
  <c r="AW748" i="3"/>
  <c r="AZ747" i="3"/>
  <c r="X743" i="3"/>
  <c r="T744" i="3"/>
  <c r="U744" i="3" s="1"/>
  <c r="AN717" i="3"/>
  <c r="AR716" i="3"/>
  <c r="AM717" i="3"/>
  <c r="AG724" i="3"/>
  <c r="AH724" i="3" s="1"/>
  <c r="AF724" i="3"/>
  <c r="AA1398" i="3"/>
  <c r="Y1399" i="3"/>
  <c r="AB1397" i="3"/>
  <c r="AC1397" i="3" s="1"/>
  <c r="AJ725" i="7" l="1"/>
  <c r="Y725" i="7"/>
  <c r="BA747" i="3"/>
  <c r="L1389" i="3"/>
  <c r="M1389" i="3" s="1"/>
  <c r="J1390" i="3"/>
  <c r="AV748" i="3"/>
  <c r="T745" i="3"/>
  <c r="V744" i="3"/>
  <c r="W744" i="3" s="1"/>
  <c r="X744" i="3" s="1"/>
  <c r="AO717" i="3"/>
  <c r="AP717" i="3"/>
  <c r="AQ717" i="3" s="1"/>
  <c r="AD725" i="3"/>
  <c r="AA1399" i="3"/>
  <c r="Y1400" i="3"/>
  <c r="AB1398" i="3"/>
  <c r="AC1398" i="3" s="1"/>
  <c r="AI724" i="3"/>
  <c r="AE725" i="3"/>
  <c r="AM725" i="7" l="1"/>
  <c r="AL725" i="7"/>
  <c r="AK726" i="7" s="1"/>
  <c r="AN725" i="7"/>
  <c r="AB725" i="7"/>
  <c r="AC725" i="7" s="1"/>
  <c r="AA725" i="7"/>
  <c r="L1390" i="3"/>
  <c r="M1390" i="3" s="1"/>
  <c r="J1391" i="3"/>
  <c r="AY748" i="3"/>
  <c r="AX748" i="3"/>
  <c r="AZ748" i="3"/>
  <c r="S745" i="3"/>
  <c r="V745" i="3" s="1"/>
  <c r="AN718" i="3"/>
  <c r="AR717" i="3"/>
  <c r="AM718" i="3"/>
  <c r="AB1399" i="3"/>
  <c r="AC1399" i="3" s="1"/>
  <c r="AA1400" i="3"/>
  <c r="Y1401" i="3"/>
  <c r="AG725" i="3"/>
  <c r="AH725" i="3" s="1"/>
  <c r="AF725" i="3"/>
  <c r="AJ726" i="7" l="1"/>
  <c r="AM726" i="7" s="1"/>
  <c r="AD725" i="7"/>
  <c r="Z726" i="7"/>
  <c r="Y726" i="7"/>
  <c r="AB726" i="7" s="1"/>
  <c r="BA748" i="3"/>
  <c r="L1391" i="3"/>
  <c r="M1391" i="3" s="1"/>
  <c r="J1392" i="3"/>
  <c r="AW749" i="3"/>
  <c r="AV749" i="3"/>
  <c r="AY749" i="3" s="1"/>
  <c r="W745" i="3"/>
  <c r="S746" i="3" s="1"/>
  <c r="U745" i="3"/>
  <c r="X745" i="3" s="1"/>
  <c r="AO718" i="3"/>
  <c r="AP718" i="3"/>
  <c r="AQ718" i="3" s="1"/>
  <c r="AD726" i="3"/>
  <c r="AB1400" i="3"/>
  <c r="AC1400" i="3" s="1"/>
  <c r="AI725" i="3"/>
  <c r="AE726" i="3"/>
  <c r="AA1401" i="3"/>
  <c r="Y1402" i="3"/>
  <c r="AN726" i="7" l="1"/>
  <c r="AL726" i="7"/>
  <c r="AC726" i="7"/>
  <c r="AA726" i="7"/>
  <c r="AX749" i="3"/>
  <c r="L1392" i="3"/>
  <c r="M1392" i="3" s="1"/>
  <c r="J1393" i="3"/>
  <c r="AW750" i="3"/>
  <c r="AZ749" i="3"/>
  <c r="T746" i="3"/>
  <c r="V746" i="3" s="1"/>
  <c r="AN719" i="3"/>
  <c r="AR718" i="3"/>
  <c r="AM719" i="3"/>
  <c r="AF726" i="3"/>
  <c r="AE727" i="3" s="1"/>
  <c r="Y1403" i="3"/>
  <c r="AA1402" i="3"/>
  <c r="AB1401" i="3"/>
  <c r="AC1401" i="3" s="1"/>
  <c r="AG726" i="3"/>
  <c r="AH726" i="3" s="1"/>
  <c r="AK727" i="7" l="1"/>
  <c r="AJ727" i="7"/>
  <c r="AM727" i="7" s="1"/>
  <c r="AD726" i="7"/>
  <c r="Z727" i="7"/>
  <c r="Y727" i="7"/>
  <c r="BA749" i="3"/>
  <c r="L1393" i="3"/>
  <c r="M1393" i="3" s="1"/>
  <c r="J1394" i="3"/>
  <c r="AV750" i="3"/>
  <c r="U746" i="3"/>
  <c r="W746" i="3"/>
  <c r="S747" i="3" s="1"/>
  <c r="AO719" i="3"/>
  <c r="AP719" i="3"/>
  <c r="AQ719" i="3"/>
  <c r="AD727" i="3"/>
  <c r="AB1402" i="3"/>
  <c r="AC1402" i="3" s="1"/>
  <c r="AA1403" i="3"/>
  <c r="Y1404" i="3"/>
  <c r="AI726" i="3"/>
  <c r="AL727" i="7" l="1"/>
  <c r="AN727" i="7"/>
  <c r="AA727" i="7"/>
  <c r="Z728" i="7" s="1"/>
  <c r="AB727" i="7"/>
  <c r="AC727" i="7" s="1"/>
  <c r="AD727" i="7" s="1"/>
  <c r="L1394" i="3"/>
  <c r="M1394" i="3" s="1"/>
  <c r="J1395" i="3"/>
  <c r="AY750" i="3"/>
  <c r="AX750" i="3"/>
  <c r="AZ750" i="3"/>
  <c r="X746" i="3"/>
  <c r="T747" i="3"/>
  <c r="U747" i="3" s="1"/>
  <c r="AN720" i="3"/>
  <c r="AR719" i="3"/>
  <c r="AM720" i="3"/>
  <c r="AG727" i="3"/>
  <c r="AH727" i="3" s="1"/>
  <c r="AF727" i="3"/>
  <c r="AA1404" i="3"/>
  <c r="Y1405" i="3"/>
  <c r="AB1403" i="3"/>
  <c r="AC1403" i="3" s="1"/>
  <c r="AJ728" i="7" l="1"/>
  <c r="AM728" i="7" s="1"/>
  <c r="AK728" i="7"/>
  <c r="Y728" i="7"/>
  <c r="BA750" i="3"/>
  <c r="L1395" i="3"/>
  <c r="M1395" i="3" s="1"/>
  <c r="J1396" i="3"/>
  <c r="AW751" i="3"/>
  <c r="AV751" i="3"/>
  <c r="AY751" i="3" s="1"/>
  <c r="T748" i="3"/>
  <c r="V747" i="3"/>
  <c r="W747" i="3" s="1"/>
  <c r="X747" i="3" s="1"/>
  <c r="AO720" i="3"/>
  <c r="AP720" i="3"/>
  <c r="AQ720" i="3" s="1"/>
  <c r="AI727" i="3"/>
  <c r="AE728" i="3"/>
  <c r="AD728" i="3"/>
  <c r="AA1405" i="3"/>
  <c r="Y1406" i="3"/>
  <c r="AB1404" i="3"/>
  <c r="AC1404" i="3" s="1"/>
  <c r="AL728" i="7" l="1"/>
  <c r="AN728" i="7"/>
  <c r="AB728" i="7"/>
  <c r="AC728" i="7" s="1"/>
  <c r="AA728" i="7"/>
  <c r="L1396" i="3"/>
  <c r="M1396" i="3" s="1"/>
  <c r="J1397" i="3"/>
  <c r="AX751" i="3"/>
  <c r="AZ751" i="3"/>
  <c r="S748" i="3"/>
  <c r="V748" i="3" s="1"/>
  <c r="AN721" i="3"/>
  <c r="AR720" i="3"/>
  <c r="AM721" i="3"/>
  <c r="AG728" i="3"/>
  <c r="AH728" i="3" s="1"/>
  <c r="AB1405" i="3"/>
  <c r="AC1405" i="3" s="1"/>
  <c r="AF728" i="3"/>
  <c r="AA1406" i="3"/>
  <c r="Y1407" i="3"/>
  <c r="AJ729" i="7" l="1"/>
  <c r="AM729" i="7" s="1"/>
  <c r="AK729" i="7"/>
  <c r="AD728" i="7"/>
  <c r="Z729" i="7"/>
  <c r="Y729" i="7"/>
  <c r="BA751" i="3"/>
  <c r="L1397" i="3"/>
  <c r="M1397" i="3" s="1"/>
  <c r="J1398" i="3"/>
  <c r="AV752" i="3"/>
  <c r="AW752" i="3"/>
  <c r="U748" i="3"/>
  <c r="W748" i="3"/>
  <c r="S749" i="3" s="1"/>
  <c r="AO721" i="3"/>
  <c r="AP721" i="3"/>
  <c r="AQ721" i="3" s="1"/>
  <c r="AD729" i="3"/>
  <c r="AB1406" i="3"/>
  <c r="AC1406" i="3" s="1"/>
  <c r="AA1407" i="3"/>
  <c r="Y1408" i="3"/>
  <c r="AI728" i="3"/>
  <c r="AE729" i="3"/>
  <c r="AL729" i="7" l="1"/>
  <c r="AN729" i="7"/>
  <c r="AA729" i="7"/>
  <c r="Z730" i="7" s="1"/>
  <c r="AB729" i="7"/>
  <c r="AC729" i="7" s="1"/>
  <c r="AY752" i="3"/>
  <c r="AZ752" i="3" s="1"/>
  <c r="L1398" i="3"/>
  <c r="M1398" i="3" s="1"/>
  <c r="J1399" i="3"/>
  <c r="AX752" i="3"/>
  <c r="X748" i="3"/>
  <c r="T749" i="3"/>
  <c r="AN722" i="3"/>
  <c r="AR721" i="3"/>
  <c r="AM722" i="3"/>
  <c r="AF729" i="3"/>
  <c r="AE730" i="3" s="1"/>
  <c r="AB1407" i="3"/>
  <c r="AC1407" i="3" s="1"/>
  <c r="AG729" i="3"/>
  <c r="AH729" i="3" s="1"/>
  <c r="AA1408" i="3"/>
  <c r="Y1409" i="3"/>
  <c r="AJ730" i="7" l="1"/>
  <c r="AM730" i="7" s="1"/>
  <c r="AK730" i="7"/>
  <c r="AD729" i="7"/>
  <c r="Y730" i="7"/>
  <c r="AB730" i="7" s="1"/>
  <c r="BA752" i="3"/>
  <c r="L1399" i="3"/>
  <c r="M1399" i="3" s="1"/>
  <c r="J1400" i="3"/>
  <c r="AV753" i="3"/>
  <c r="AY753" i="3" s="1"/>
  <c r="AW753" i="3"/>
  <c r="V749" i="3"/>
  <c r="W749" i="3" s="1"/>
  <c r="S750" i="3" s="1"/>
  <c r="U749" i="3"/>
  <c r="AO722" i="3"/>
  <c r="AP722" i="3"/>
  <c r="AQ722" i="3" s="1"/>
  <c r="AN723" i="3"/>
  <c r="AA1409" i="3"/>
  <c r="Y1410" i="3"/>
  <c r="AD730" i="3"/>
  <c r="AB1408" i="3"/>
  <c r="AC1408" i="3" s="1"/>
  <c r="AI729" i="3"/>
  <c r="AL730" i="7" l="1"/>
  <c r="AK731" i="7" s="1"/>
  <c r="AN730" i="7"/>
  <c r="AA730" i="7"/>
  <c r="Z731" i="7" s="1"/>
  <c r="AC730" i="7"/>
  <c r="Y731" i="7" s="1"/>
  <c r="X749" i="3"/>
  <c r="L1400" i="3"/>
  <c r="M1400" i="3" s="1"/>
  <c r="J1401" i="3"/>
  <c r="AX753" i="3"/>
  <c r="AZ753" i="3"/>
  <c r="T750" i="3"/>
  <c r="V750" i="3" s="1"/>
  <c r="AR722" i="3"/>
  <c r="AM723" i="3"/>
  <c r="Y1411" i="3"/>
  <c r="AA1410" i="3"/>
  <c r="AG730" i="3"/>
  <c r="AH730" i="3" s="1"/>
  <c r="AF730" i="3"/>
  <c r="AB1409" i="3"/>
  <c r="AC1409" i="3" s="1"/>
  <c r="AJ731" i="7" l="1"/>
  <c r="AM731" i="7" s="1"/>
  <c r="AD730" i="7"/>
  <c r="AA731" i="7"/>
  <c r="Z732" i="7" s="1"/>
  <c r="AB731" i="7"/>
  <c r="AC731" i="7" s="1"/>
  <c r="BA753" i="3"/>
  <c r="L1401" i="3"/>
  <c r="M1401" i="3" s="1"/>
  <c r="J1402" i="3"/>
  <c r="AV754" i="3"/>
  <c r="AW754" i="3"/>
  <c r="W750" i="3"/>
  <c r="S751" i="3" s="1"/>
  <c r="U750" i="3"/>
  <c r="AO723" i="3"/>
  <c r="AP723" i="3"/>
  <c r="AQ723" i="3"/>
  <c r="AI730" i="3"/>
  <c r="AE731" i="3"/>
  <c r="AD731" i="3"/>
  <c r="AB1410" i="3"/>
  <c r="AC1410" i="3" s="1"/>
  <c r="Y1412" i="3"/>
  <c r="AA1411" i="3"/>
  <c r="AL731" i="7" l="1"/>
  <c r="AN731" i="7"/>
  <c r="AD731" i="7"/>
  <c r="Y732" i="7"/>
  <c r="X750" i="3"/>
  <c r="AX754" i="3"/>
  <c r="L1402" i="3"/>
  <c r="M1402" i="3" s="1"/>
  <c r="J1403" i="3"/>
  <c r="AW755" i="3"/>
  <c r="AY754" i="3"/>
  <c r="AZ754" i="3" s="1"/>
  <c r="T751" i="3"/>
  <c r="V751" i="3" s="1"/>
  <c r="AN724" i="3"/>
  <c r="AR723" i="3"/>
  <c r="AM724" i="3"/>
  <c r="AF731" i="3"/>
  <c r="AE732" i="3" s="1"/>
  <c r="AB1411" i="3"/>
  <c r="AC1411" i="3" s="1"/>
  <c r="Y1413" i="3"/>
  <c r="AA1412" i="3"/>
  <c r="AG731" i="3"/>
  <c r="AH731" i="3" s="1"/>
  <c r="AJ732" i="7" l="1"/>
  <c r="AM732" i="7" s="1"/>
  <c r="AK732" i="7"/>
  <c r="AB732" i="7"/>
  <c r="AC732" i="7" s="1"/>
  <c r="AA732" i="7"/>
  <c r="BA754" i="3"/>
  <c r="L1403" i="3"/>
  <c r="M1403" i="3" s="1"/>
  <c r="J1404" i="3"/>
  <c r="AV755" i="3"/>
  <c r="U751" i="3"/>
  <c r="W751" i="3"/>
  <c r="S752" i="3" s="1"/>
  <c r="AO724" i="3"/>
  <c r="AP724" i="3"/>
  <c r="AQ724" i="3" s="1"/>
  <c r="AD732" i="3"/>
  <c r="AI731" i="3"/>
  <c r="AB1412" i="3"/>
  <c r="AC1412" i="3" s="1"/>
  <c r="Y1414" i="3"/>
  <c r="AA1413" i="3"/>
  <c r="AL732" i="7" l="1"/>
  <c r="AN732" i="7"/>
  <c r="AD732" i="7"/>
  <c r="Z733" i="7"/>
  <c r="Y733" i="7"/>
  <c r="AB733" i="7" s="1"/>
  <c r="L1404" i="3"/>
  <c r="M1404" i="3" s="1"/>
  <c r="J1405" i="3"/>
  <c r="AY755" i="3"/>
  <c r="AZ755" i="3" s="1"/>
  <c r="AX755" i="3"/>
  <c r="X751" i="3"/>
  <c r="T752" i="3"/>
  <c r="AN725" i="3"/>
  <c r="AR724" i="3"/>
  <c r="AM725" i="3"/>
  <c r="AA1414" i="3"/>
  <c r="Y1415" i="3"/>
  <c r="AB1413" i="3"/>
  <c r="AC1413" i="3" s="1"/>
  <c r="AG732" i="3"/>
  <c r="AH732" i="3" s="1"/>
  <c r="AF732" i="3"/>
  <c r="AJ733" i="7" l="1"/>
  <c r="AM733" i="7" s="1"/>
  <c r="AK733" i="7"/>
  <c r="BA755" i="3"/>
  <c r="AC733" i="7"/>
  <c r="AA733" i="7"/>
  <c r="L1405" i="3"/>
  <c r="M1405" i="3" s="1"/>
  <c r="J1406" i="3"/>
  <c r="AV756" i="3"/>
  <c r="AW756" i="3"/>
  <c r="V752" i="3"/>
  <c r="W752" i="3" s="1"/>
  <c r="S753" i="3" s="1"/>
  <c r="U752" i="3"/>
  <c r="AO725" i="3"/>
  <c r="AP725" i="3"/>
  <c r="AQ725" i="3" s="1"/>
  <c r="AD733" i="3"/>
  <c r="AA1415" i="3"/>
  <c r="Y1416" i="3"/>
  <c r="AI732" i="3"/>
  <c r="AE733" i="3"/>
  <c r="AB1414" i="3"/>
  <c r="AC1414" i="3" s="1"/>
  <c r="AL733" i="7" l="1"/>
  <c r="AK734" i="7" s="1"/>
  <c r="AN733" i="7"/>
  <c r="AD733" i="7"/>
  <c r="Z734" i="7"/>
  <c r="Y734" i="7"/>
  <c r="X752" i="3"/>
  <c r="AY756" i="3"/>
  <c r="AZ756" i="3" s="1"/>
  <c r="L1406" i="3"/>
  <c r="M1406" i="3" s="1"/>
  <c r="J1407" i="3"/>
  <c r="AX756" i="3"/>
  <c r="T753" i="3"/>
  <c r="AN726" i="3"/>
  <c r="AR725" i="3"/>
  <c r="AM726" i="3"/>
  <c r="AG733" i="3"/>
  <c r="AH733" i="3" s="1"/>
  <c r="AB1415" i="3"/>
  <c r="AC1415" i="3" s="1"/>
  <c r="AF733" i="3"/>
  <c r="AA1416" i="3"/>
  <c r="Y1417" i="3"/>
  <c r="AJ734" i="7" l="1"/>
  <c r="AM734" i="7" s="1"/>
  <c r="AL734" i="7"/>
  <c r="AA734" i="7"/>
  <c r="Z735" i="7" s="1"/>
  <c r="AB734" i="7"/>
  <c r="AC734" i="7" s="1"/>
  <c r="BA756" i="3"/>
  <c r="L1407" i="3"/>
  <c r="M1407" i="3" s="1"/>
  <c r="J1408" i="3"/>
  <c r="AV757" i="3"/>
  <c r="AW757" i="3"/>
  <c r="AX757" i="3" s="1"/>
  <c r="V753" i="3"/>
  <c r="W753" i="3" s="1"/>
  <c r="S754" i="3" s="1"/>
  <c r="U753" i="3"/>
  <c r="AO726" i="3"/>
  <c r="AP726" i="3"/>
  <c r="AQ726" i="3" s="1"/>
  <c r="AI733" i="3"/>
  <c r="AE734" i="3"/>
  <c r="AD734" i="3"/>
  <c r="AA1417" i="3"/>
  <c r="Y1418" i="3"/>
  <c r="AB1416" i="3"/>
  <c r="AC1416" i="3" s="1"/>
  <c r="AK735" i="7" l="1"/>
  <c r="AN734" i="7"/>
  <c r="AD734" i="7"/>
  <c r="Y735" i="7"/>
  <c r="L1408" i="3"/>
  <c r="M1408" i="3" s="1"/>
  <c r="J1409" i="3"/>
  <c r="AW758" i="3"/>
  <c r="AY757" i="3"/>
  <c r="AZ757" i="3" s="1"/>
  <c r="BA757" i="3" s="1"/>
  <c r="T754" i="3"/>
  <c r="U754" i="3" s="1"/>
  <c r="X753" i="3"/>
  <c r="AN727" i="3"/>
  <c r="AR726" i="3"/>
  <c r="AM727" i="3"/>
  <c r="AG734" i="3"/>
  <c r="AH734" i="3" s="1"/>
  <c r="AB1417" i="3"/>
  <c r="AC1417" i="3" s="1"/>
  <c r="AF734" i="3"/>
  <c r="Y1419" i="3"/>
  <c r="AA1418" i="3"/>
  <c r="AJ735" i="7" l="1"/>
  <c r="AB735" i="7"/>
  <c r="AC735" i="7" s="1"/>
  <c r="AA735" i="7"/>
  <c r="V754" i="3"/>
  <c r="W754" i="3" s="1"/>
  <c r="S755" i="3" s="1"/>
  <c r="L1409" i="3"/>
  <c r="M1409" i="3" s="1"/>
  <c r="J1410" i="3"/>
  <c r="AV758" i="3"/>
  <c r="T755" i="3"/>
  <c r="X754" i="3"/>
  <c r="AO727" i="3"/>
  <c r="AP727" i="3"/>
  <c r="AQ727" i="3" s="1"/>
  <c r="AD735" i="3"/>
  <c r="AB1418" i="3"/>
  <c r="AC1418" i="3" s="1"/>
  <c r="AA1419" i="3"/>
  <c r="Y1420" i="3"/>
  <c r="AI734" i="3"/>
  <c r="AE735" i="3"/>
  <c r="AM735" i="7" l="1"/>
  <c r="AL735" i="7"/>
  <c r="AN735" i="7"/>
  <c r="AD735" i="7"/>
  <c r="Z736" i="7"/>
  <c r="Y736" i="7"/>
  <c r="AB736" i="7" s="1"/>
  <c r="V755" i="3"/>
  <c r="W755" i="3" s="1"/>
  <c r="S756" i="3" s="1"/>
  <c r="L1410" i="3"/>
  <c r="M1410" i="3" s="1"/>
  <c r="J1411" i="3"/>
  <c r="AY758" i="3"/>
  <c r="AZ758" i="3" s="1"/>
  <c r="AX758" i="3"/>
  <c r="U755" i="3"/>
  <c r="AF735" i="3"/>
  <c r="AE736" i="3" s="1"/>
  <c r="AN728" i="3"/>
  <c r="AR727" i="3"/>
  <c r="AM728" i="3"/>
  <c r="AA1420" i="3"/>
  <c r="Y1421" i="3"/>
  <c r="AG735" i="3"/>
  <c r="AH735" i="3" s="1"/>
  <c r="AB1419" i="3"/>
  <c r="AC1419" i="3" s="1"/>
  <c r="AK736" i="7" l="1"/>
  <c r="AJ736" i="7"/>
  <c r="AM736" i="7" s="1"/>
  <c r="BA758" i="3"/>
  <c r="AC736" i="7"/>
  <c r="AA736" i="7"/>
  <c r="L1411" i="3"/>
  <c r="M1411" i="3" s="1"/>
  <c r="J1412" i="3"/>
  <c r="AW759" i="3"/>
  <c r="AV759" i="3"/>
  <c r="X755" i="3"/>
  <c r="T756" i="3"/>
  <c r="V756" i="3" s="1"/>
  <c r="AO728" i="3"/>
  <c r="AP728" i="3"/>
  <c r="AQ728" i="3" s="1"/>
  <c r="AD736" i="3"/>
  <c r="AA1421" i="3"/>
  <c r="Y1422" i="3"/>
  <c r="AB1420" i="3"/>
  <c r="AC1420" i="3" s="1"/>
  <c r="AI735" i="3"/>
  <c r="AL736" i="7" l="1"/>
  <c r="AN736" i="7"/>
  <c r="AY759" i="3"/>
  <c r="AD736" i="7"/>
  <c r="Z737" i="7"/>
  <c r="Y737" i="7"/>
  <c r="L1412" i="3"/>
  <c r="M1412" i="3" s="1"/>
  <c r="J1413" i="3"/>
  <c r="AX759" i="3"/>
  <c r="AZ759" i="3"/>
  <c r="W756" i="3"/>
  <c r="S757" i="3" s="1"/>
  <c r="U756" i="3"/>
  <c r="X756" i="3" s="1"/>
  <c r="AN729" i="3"/>
  <c r="AR728" i="3"/>
  <c r="AM729" i="3"/>
  <c r="AB1421" i="3"/>
  <c r="AC1421" i="3" s="1"/>
  <c r="AA1422" i="3"/>
  <c r="Y1423" i="3"/>
  <c r="AG736" i="3"/>
  <c r="AH736" i="3" s="1"/>
  <c r="AF736" i="3"/>
  <c r="AJ737" i="7" l="1"/>
  <c r="AM737" i="7" s="1"/>
  <c r="AK737" i="7"/>
  <c r="AB737" i="7"/>
  <c r="AC737" i="7" s="1"/>
  <c r="AA737" i="7"/>
  <c r="BA759" i="3"/>
  <c r="L1413" i="3"/>
  <c r="M1413" i="3" s="1"/>
  <c r="J1414" i="3"/>
  <c r="AV760" i="3"/>
  <c r="AW760" i="3"/>
  <c r="AX760" i="3" s="1"/>
  <c r="T757" i="3"/>
  <c r="V757" i="3" s="1"/>
  <c r="AO729" i="3"/>
  <c r="AP729" i="3"/>
  <c r="AQ729" i="3"/>
  <c r="AD737" i="3"/>
  <c r="AB1422" i="3"/>
  <c r="AC1422" i="3" s="1"/>
  <c r="AI736" i="3"/>
  <c r="AE737" i="3"/>
  <c r="AF737" i="3" s="1"/>
  <c r="AA1423" i="3"/>
  <c r="Y1424" i="3"/>
  <c r="AL737" i="7" l="1"/>
  <c r="AN737" i="7"/>
  <c r="AD737" i="7"/>
  <c r="Z738" i="7"/>
  <c r="Y738" i="7"/>
  <c r="L1414" i="3"/>
  <c r="M1414" i="3" s="1"/>
  <c r="J1415" i="3"/>
  <c r="AW761" i="3"/>
  <c r="AY760" i="3"/>
  <c r="AZ760" i="3"/>
  <c r="BA760" i="3" s="1"/>
  <c r="U757" i="3"/>
  <c r="W757" i="3"/>
  <c r="S758" i="3" s="1"/>
  <c r="AN730" i="3"/>
  <c r="AR729" i="3"/>
  <c r="AM730" i="3"/>
  <c r="AE738" i="3"/>
  <c r="AB1423" i="3"/>
  <c r="AC1423" i="3" s="1"/>
  <c r="AA1424" i="3"/>
  <c r="Y1425" i="3"/>
  <c r="AG737" i="3"/>
  <c r="AH737" i="3" s="1"/>
  <c r="AJ738" i="7" l="1"/>
  <c r="AM738" i="7" s="1"/>
  <c r="AK738" i="7"/>
  <c r="AB738" i="7"/>
  <c r="AC738" i="7" s="1"/>
  <c r="AA738" i="7"/>
  <c r="L1415" i="3"/>
  <c r="M1415" i="3" s="1"/>
  <c r="J1416" i="3"/>
  <c r="AV761" i="3"/>
  <c r="X757" i="3"/>
  <c r="T758" i="3"/>
  <c r="U758" i="3" s="1"/>
  <c r="AO730" i="3"/>
  <c r="AP730" i="3"/>
  <c r="AQ730" i="3"/>
  <c r="AB1424" i="3"/>
  <c r="AC1424" i="3" s="1"/>
  <c r="AD738" i="3"/>
  <c r="AA1425" i="3"/>
  <c r="Y1426" i="3"/>
  <c r="AI737" i="3"/>
  <c r="AL738" i="7" l="1"/>
  <c r="AK739" i="7" s="1"/>
  <c r="AN738" i="7"/>
  <c r="AD738" i="7"/>
  <c r="Z739" i="7"/>
  <c r="Y739" i="7"/>
  <c r="L1416" i="3"/>
  <c r="M1416" i="3" s="1"/>
  <c r="J1417" i="3"/>
  <c r="AY761" i="3"/>
  <c r="AX761" i="3"/>
  <c r="AZ761" i="3"/>
  <c r="V758" i="3"/>
  <c r="W758" i="3" s="1"/>
  <c r="T759" i="3"/>
  <c r="AN731" i="3"/>
  <c r="AR730" i="3"/>
  <c r="AM731" i="3"/>
  <c r="AB1425" i="3"/>
  <c r="AC1425" i="3" s="1"/>
  <c r="AG738" i="3"/>
  <c r="AH738" i="3" s="1"/>
  <c r="AF738" i="3"/>
  <c r="Y1427" i="3"/>
  <c r="AA1426" i="3"/>
  <c r="AJ739" i="7" l="1"/>
  <c r="AM739" i="7" s="1"/>
  <c r="AB739" i="7"/>
  <c r="AC739" i="7" s="1"/>
  <c r="AA739" i="7"/>
  <c r="BA761" i="3"/>
  <c r="L1417" i="3"/>
  <c r="M1417" i="3" s="1"/>
  <c r="J1418" i="3"/>
  <c r="AW762" i="3"/>
  <c r="AV762" i="3"/>
  <c r="S759" i="3"/>
  <c r="V759" i="3" s="1"/>
  <c r="W759" i="3" s="1"/>
  <c r="S760" i="3" s="1"/>
  <c r="X758" i="3"/>
  <c r="AO731" i="3"/>
  <c r="AP731" i="3"/>
  <c r="AQ731" i="3" s="1"/>
  <c r="AB1426" i="3"/>
  <c r="AC1426" i="3" s="1"/>
  <c r="AD739" i="3"/>
  <c r="AG739" i="3" s="1"/>
  <c r="AI738" i="3"/>
  <c r="AE739" i="3"/>
  <c r="Y1428" i="3"/>
  <c r="AA1427" i="3"/>
  <c r="AL739" i="7" l="1"/>
  <c r="AN739" i="7"/>
  <c r="AY762" i="3"/>
  <c r="AD739" i="7"/>
  <c r="Z740" i="7"/>
  <c r="Y740" i="7"/>
  <c r="AB740" i="7" s="1"/>
  <c r="U759" i="3"/>
  <c r="T760" i="3" s="1"/>
  <c r="L1418" i="3"/>
  <c r="M1418" i="3" s="1"/>
  <c r="J1419" i="3"/>
  <c r="AZ762" i="3"/>
  <c r="AX762" i="3"/>
  <c r="X759" i="3"/>
  <c r="AN732" i="3"/>
  <c r="AR731" i="3"/>
  <c r="AM732" i="3"/>
  <c r="AB1427" i="3"/>
  <c r="AC1427" i="3" s="1"/>
  <c r="AH739" i="3"/>
  <c r="Y1429" i="3"/>
  <c r="AA1428" i="3"/>
  <c r="AF739" i="3"/>
  <c r="AJ740" i="7" l="1"/>
  <c r="AM740" i="7" s="1"/>
  <c r="AK740" i="7"/>
  <c r="AA740" i="7"/>
  <c r="Z741" i="7" s="1"/>
  <c r="AC740" i="7"/>
  <c r="AD740" i="7" s="1"/>
  <c r="BA762" i="3"/>
  <c r="L1419" i="3"/>
  <c r="M1419" i="3" s="1"/>
  <c r="J1420" i="3"/>
  <c r="V760" i="3"/>
  <c r="W760" i="3" s="1"/>
  <c r="S761" i="3" s="1"/>
  <c r="U760" i="3"/>
  <c r="T761" i="3" s="1"/>
  <c r="AW763" i="3"/>
  <c r="AV763" i="3"/>
  <c r="AO732" i="3"/>
  <c r="AP732" i="3"/>
  <c r="AQ732" i="3"/>
  <c r="AD740" i="3"/>
  <c r="AG740" i="3" s="1"/>
  <c r="AB1428" i="3"/>
  <c r="AC1428" i="3" s="1"/>
  <c r="AI739" i="3"/>
  <c r="AE740" i="3"/>
  <c r="Y1430" i="3"/>
  <c r="AA1429" i="3"/>
  <c r="AL740" i="7" l="1"/>
  <c r="AN740" i="7"/>
  <c r="AY763" i="3"/>
  <c r="Y741" i="7"/>
  <c r="AA741" i="7" s="1"/>
  <c r="Z742" i="7" s="1"/>
  <c r="AB741" i="7"/>
  <c r="AC741" i="7" s="1"/>
  <c r="AD741" i="7" s="1"/>
  <c r="V761" i="3"/>
  <c r="L1420" i="3"/>
  <c r="M1420" i="3" s="1"/>
  <c r="J1421" i="3"/>
  <c r="X760" i="3"/>
  <c r="AZ763" i="3"/>
  <c r="AX763" i="3"/>
  <c r="AN733" i="3"/>
  <c r="AR732" i="3"/>
  <c r="AM733" i="3"/>
  <c r="AB1429" i="3"/>
  <c r="AC1429" i="3" s="1"/>
  <c r="AA1430" i="3"/>
  <c r="Y1431" i="3"/>
  <c r="AH740" i="3"/>
  <c r="AF740" i="3"/>
  <c r="W761" i="3"/>
  <c r="S762" i="3" s="1"/>
  <c r="U761" i="3"/>
  <c r="AJ741" i="7" l="1"/>
  <c r="AM741" i="7" s="1"/>
  <c r="AK741" i="7"/>
  <c r="BA763" i="3"/>
  <c r="Y742" i="7"/>
  <c r="L1421" i="3"/>
  <c r="M1421" i="3" s="1"/>
  <c r="J1422" i="3"/>
  <c r="X761" i="3"/>
  <c r="AW764" i="3"/>
  <c r="AV764" i="3"/>
  <c r="AY764" i="3" s="1"/>
  <c r="AO733" i="3"/>
  <c r="AP733" i="3"/>
  <c r="AQ733" i="3" s="1"/>
  <c r="AA1431" i="3"/>
  <c r="Y1432" i="3"/>
  <c r="AD741" i="3"/>
  <c r="AB1430" i="3"/>
  <c r="AC1430" i="3" s="1"/>
  <c r="T762" i="3"/>
  <c r="V762" i="3" s="1"/>
  <c r="AI740" i="3"/>
  <c r="AE741" i="3"/>
  <c r="AL741" i="7" l="1"/>
  <c r="AN741" i="7"/>
  <c r="AB742" i="7"/>
  <c r="AC742" i="7" s="1"/>
  <c r="AA742" i="7"/>
  <c r="AG741" i="3"/>
  <c r="J1423" i="3"/>
  <c r="L1422" i="3"/>
  <c r="M1422" i="3" s="1"/>
  <c r="AZ764" i="3"/>
  <c r="AX764" i="3"/>
  <c r="BA764" i="3" s="1"/>
  <c r="AN734" i="3"/>
  <c r="AR733" i="3"/>
  <c r="AM734" i="3"/>
  <c r="U762" i="3"/>
  <c r="AB1431" i="3"/>
  <c r="AC1431" i="3" s="1"/>
  <c r="AF741" i="3"/>
  <c r="AH741" i="3"/>
  <c r="AA1432" i="3"/>
  <c r="Y1433" i="3"/>
  <c r="W762" i="3"/>
  <c r="S763" i="3" s="1"/>
  <c r="AJ742" i="7" l="1"/>
  <c r="AK742" i="7"/>
  <c r="AD742" i="7"/>
  <c r="Z743" i="7"/>
  <c r="Y743" i="7"/>
  <c r="AB743" i="7" s="1"/>
  <c r="L1423" i="3"/>
  <c r="M1423" i="3" s="1"/>
  <c r="J1424" i="3"/>
  <c r="AW765" i="3"/>
  <c r="AV765" i="3"/>
  <c r="AY765" i="3" s="1"/>
  <c r="T763" i="3"/>
  <c r="V763" i="3" s="1"/>
  <c r="X762" i="3"/>
  <c r="AO734" i="3"/>
  <c r="AP734" i="3"/>
  <c r="AQ734" i="3" s="1"/>
  <c r="AD742" i="3"/>
  <c r="AA1433" i="3"/>
  <c r="Y1434" i="3"/>
  <c r="AB1432" i="3"/>
  <c r="AC1432" i="3" s="1"/>
  <c r="AI741" i="3"/>
  <c r="AE742" i="3"/>
  <c r="AL742" i="7" l="1"/>
  <c r="AM742" i="7"/>
  <c r="AN742" i="7" s="1"/>
  <c r="AC743" i="7"/>
  <c r="AA743" i="7"/>
  <c r="Y744" i="7"/>
  <c r="AB744" i="7" s="1"/>
  <c r="L1424" i="3"/>
  <c r="M1424" i="3" s="1"/>
  <c r="J1425" i="3"/>
  <c r="AZ765" i="3"/>
  <c r="AX765" i="3"/>
  <c r="AN735" i="3"/>
  <c r="AR734" i="3"/>
  <c r="AM735" i="3"/>
  <c r="AF742" i="3"/>
  <c r="AE743" i="3" s="1"/>
  <c r="AB1433" i="3"/>
  <c r="AC1433" i="3" s="1"/>
  <c r="AG742" i="3"/>
  <c r="AH742" i="3" s="1"/>
  <c r="Y1435" i="3"/>
  <c r="AA1434" i="3"/>
  <c r="W763" i="3"/>
  <c r="S764" i="3" s="1"/>
  <c r="U763" i="3"/>
  <c r="AJ743" i="7" l="1"/>
  <c r="AM743" i="7" s="1"/>
  <c r="AK743" i="7"/>
  <c r="BA765" i="3"/>
  <c r="X763" i="3"/>
  <c r="AD743" i="7"/>
  <c r="Z744" i="7"/>
  <c r="AC744" i="7" s="1"/>
  <c r="L1425" i="3"/>
  <c r="M1425" i="3" s="1"/>
  <c r="J1426" i="3"/>
  <c r="AW766" i="3"/>
  <c r="AV766" i="3"/>
  <c r="AY766" i="3" s="1"/>
  <c r="AO735" i="3"/>
  <c r="AP735" i="3"/>
  <c r="AQ735" i="3" s="1"/>
  <c r="AD743" i="3"/>
  <c r="AI742" i="3"/>
  <c r="T764" i="3"/>
  <c r="V764" i="3" s="1"/>
  <c r="AB1434" i="3"/>
  <c r="AC1434" i="3" s="1"/>
  <c r="AA1435" i="3"/>
  <c r="Y1436" i="3"/>
  <c r="AL743" i="7" l="1"/>
  <c r="AN743" i="7"/>
  <c r="AA744" i="7"/>
  <c r="Z745" i="7" s="1"/>
  <c r="AD744" i="7"/>
  <c r="Y745" i="7"/>
  <c r="L1426" i="3"/>
  <c r="M1426" i="3" s="1"/>
  <c r="J1427" i="3"/>
  <c r="AX766" i="3"/>
  <c r="AZ766" i="3"/>
  <c r="AN736" i="3"/>
  <c r="AR735" i="3"/>
  <c r="AM736" i="3"/>
  <c r="AB1435" i="3"/>
  <c r="AC1435" i="3" s="1"/>
  <c r="AG743" i="3"/>
  <c r="AH743" i="3" s="1"/>
  <c r="AF743" i="3"/>
  <c r="U764" i="3"/>
  <c r="AA1436" i="3"/>
  <c r="Y1437" i="3"/>
  <c r="W764" i="3"/>
  <c r="S765" i="3" s="1"/>
  <c r="AJ744" i="7" l="1"/>
  <c r="AM744" i="7" s="1"/>
  <c r="AK744" i="7"/>
  <c r="AL744" i="7" s="1"/>
  <c r="AB745" i="7"/>
  <c r="AC745" i="7" s="1"/>
  <c r="AA745" i="7"/>
  <c r="BA766" i="3"/>
  <c r="L1427" i="3"/>
  <c r="M1427" i="3" s="1"/>
  <c r="J1428" i="3"/>
  <c r="X764" i="3"/>
  <c r="AV767" i="3"/>
  <c r="AW767" i="3"/>
  <c r="AX767" i="3" s="1"/>
  <c r="AO736" i="3"/>
  <c r="AP736" i="3"/>
  <c r="AQ736" i="3" s="1"/>
  <c r="AD744" i="3"/>
  <c r="T765" i="3"/>
  <c r="U765" i="3" s="1"/>
  <c r="AI743" i="3"/>
  <c r="AE744" i="3"/>
  <c r="AA1437" i="3"/>
  <c r="Y1438" i="3"/>
  <c r="AB1436" i="3"/>
  <c r="AC1436" i="3" s="1"/>
  <c r="AK745" i="7" l="1"/>
  <c r="AN744" i="7"/>
  <c r="AD745" i="7"/>
  <c r="Z746" i="7"/>
  <c r="Y746" i="7"/>
  <c r="L1428" i="3"/>
  <c r="M1428" i="3" s="1"/>
  <c r="J1429" i="3"/>
  <c r="AW768" i="3"/>
  <c r="AY767" i="3"/>
  <c r="AZ767" i="3"/>
  <c r="BA767" i="3" s="1"/>
  <c r="V765" i="3"/>
  <c r="W765" i="3" s="1"/>
  <c r="S766" i="3" s="1"/>
  <c r="AN737" i="3"/>
  <c r="AR736" i="3"/>
  <c r="AM737" i="3"/>
  <c r="T766" i="3"/>
  <c r="AA1438" i="3"/>
  <c r="Y1439" i="3"/>
  <c r="AB1437" i="3"/>
  <c r="AC1437" i="3" s="1"/>
  <c r="AG744" i="3"/>
  <c r="AH744" i="3" s="1"/>
  <c r="AF744" i="3"/>
  <c r="AJ745" i="7" l="1"/>
  <c r="AB746" i="7"/>
  <c r="AC746" i="7" s="1"/>
  <c r="AA746" i="7"/>
  <c r="L1429" i="3"/>
  <c r="M1429" i="3" s="1"/>
  <c r="J1430" i="3"/>
  <c r="AV768" i="3"/>
  <c r="X765" i="3"/>
  <c r="V766" i="3"/>
  <c r="AO737" i="3"/>
  <c r="AP737" i="3"/>
  <c r="AQ737" i="3" s="1"/>
  <c r="AD745" i="3"/>
  <c r="AA1439" i="3"/>
  <c r="Y1440" i="3"/>
  <c r="AB1438" i="3"/>
  <c r="AC1438" i="3" s="1"/>
  <c r="AI744" i="3"/>
  <c r="AE745" i="3"/>
  <c r="AM745" i="7" l="1"/>
  <c r="AL745" i="7"/>
  <c r="AN745" i="7"/>
  <c r="AD746" i="7"/>
  <c r="Z747" i="7"/>
  <c r="Y747" i="7"/>
  <c r="L1430" i="3"/>
  <c r="M1430" i="3" s="1"/>
  <c r="J1431" i="3"/>
  <c r="AY768" i="3"/>
  <c r="AX768" i="3"/>
  <c r="AZ768" i="3"/>
  <c r="AN738" i="3"/>
  <c r="AR737" i="3"/>
  <c r="AM738" i="3"/>
  <c r="AG745" i="3"/>
  <c r="AH745" i="3" s="1"/>
  <c r="AB1439" i="3"/>
  <c r="AC1439" i="3" s="1"/>
  <c r="AF745" i="3"/>
  <c r="W766" i="3"/>
  <c r="S767" i="3" s="1"/>
  <c r="V767" i="3" s="1"/>
  <c r="U766" i="3"/>
  <c r="X766" i="3" s="1"/>
  <c r="AA1440" i="3"/>
  <c r="Y1441" i="3"/>
  <c r="AK746" i="7" l="1"/>
  <c r="AJ746" i="7"/>
  <c r="AM746" i="7" s="1"/>
  <c r="AB747" i="7"/>
  <c r="AC747" i="7" s="1"/>
  <c r="AA747" i="7"/>
  <c r="BA768" i="3"/>
  <c r="L1431" i="3"/>
  <c r="M1431" i="3" s="1"/>
  <c r="J1432" i="3"/>
  <c r="AW769" i="3"/>
  <c r="AV769" i="3"/>
  <c r="AY769" i="3" s="1"/>
  <c r="AO738" i="3"/>
  <c r="AP738" i="3"/>
  <c r="AQ738" i="3" s="1"/>
  <c r="T767" i="3"/>
  <c r="U767" i="3" s="1"/>
  <c r="AI745" i="3"/>
  <c r="AE746" i="3"/>
  <c r="AD746" i="3"/>
  <c r="AA1441" i="3"/>
  <c r="Y1442" i="3"/>
  <c r="AB1440" i="3"/>
  <c r="AC1440" i="3" s="1"/>
  <c r="AL746" i="7" l="1"/>
  <c r="AN746" i="7"/>
  <c r="AD747" i="7"/>
  <c r="Z748" i="7"/>
  <c r="Y748" i="7"/>
  <c r="L1432" i="3"/>
  <c r="M1432" i="3" s="1"/>
  <c r="J1433" i="3"/>
  <c r="AX769" i="3"/>
  <c r="AZ769" i="3"/>
  <c r="AG746" i="3"/>
  <c r="AH746" i="3" s="1"/>
  <c r="AN739" i="3"/>
  <c r="AR738" i="3"/>
  <c r="AM739" i="3"/>
  <c r="T768" i="3"/>
  <c r="Y1443" i="3"/>
  <c r="AA1442" i="3"/>
  <c r="AB1441" i="3"/>
  <c r="AC1441" i="3" s="1"/>
  <c r="AF746" i="3"/>
  <c r="W767" i="3"/>
  <c r="S768" i="3" s="1"/>
  <c r="V768" i="3" s="1"/>
  <c r="AJ747" i="7" l="1"/>
  <c r="AM747" i="7" s="1"/>
  <c r="AK747" i="7"/>
  <c r="AB748" i="7"/>
  <c r="AC748" i="7" s="1"/>
  <c r="AA748" i="7"/>
  <c r="BA769" i="3"/>
  <c r="L1433" i="3"/>
  <c r="M1433" i="3" s="1"/>
  <c r="J1434" i="3"/>
  <c r="AV770" i="3"/>
  <c r="AW770" i="3"/>
  <c r="AX770" i="3" s="1"/>
  <c r="X767" i="3"/>
  <c r="AO739" i="3"/>
  <c r="AP739" i="3"/>
  <c r="AQ739" i="3" s="1"/>
  <c r="AB1442" i="3"/>
  <c r="AC1442" i="3" s="1"/>
  <c r="Y1444" i="3"/>
  <c r="AA1443" i="3"/>
  <c r="AI746" i="3"/>
  <c r="AE747" i="3"/>
  <c r="AD747" i="3"/>
  <c r="AL747" i="7" l="1"/>
  <c r="AN747" i="7"/>
  <c r="AG747" i="3"/>
  <c r="AD748" i="7"/>
  <c r="Z749" i="7"/>
  <c r="Y749" i="7"/>
  <c r="L1434" i="3"/>
  <c r="M1434" i="3" s="1"/>
  <c r="J1435" i="3"/>
  <c r="AW771" i="3"/>
  <c r="AY770" i="3"/>
  <c r="AZ770" i="3" s="1"/>
  <c r="BA770" i="3" s="1"/>
  <c r="AN740" i="3"/>
  <c r="AR739" i="3"/>
  <c r="AM740" i="3"/>
  <c r="Y1445" i="3"/>
  <c r="AA1444" i="3"/>
  <c r="AF747" i="3"/>
  <c r="AB1443" i="3"/>
  <c r="AC1443" i="3" s="1"/>
  <c r="AH747" i="3"/>
  <c r="W768" i="3"/>
  <c r="S769" i="3" s="1"/>
  <c r="V769" i="3" s="1"/>
  <c r="U768" i="3"/>
  <c r="AJ748" i="7" l="1"/>
  <c r="AM748" i="7" s="1"/>
  <c r="AK748" i="7"/>
  <c r="X768" i="3"/>
  <c r="AB749" i="7"/>
  <c r="AC749" i="7" s="1"/>
  <c r="AA749" i="7"/>
  <c r="L1435" i="3"/>
  <c r="M1435" i="3" s="1"/>
  <c r="J1436" i="3"/>
  <c r="AV771" i="3"/>
  <c r="AO740" i="3"/>
  <c r="AP740" i="3"/>
  <c r="AQ740" i="3" s="1"/>
  <c r="AI747" i="3"/>
  <c r="AE748" i="3"/>
  <c r="AD748" i="3"/>
  <c r="AB1444" i="3"/>
  <c r="AC1444" i="3" s="1"/>
  <c r="Y1446" i="3"/>
  <c r="AA1445" i="3"/>
  <c r="T769" i="3"/>
  <c r="AL748" i="7" l="1"/>
  <c r="AN748" i="7"/>
  <c r="AD749" i="7"/>
  <c r="Z750" i="7"/>
  <c r="Y750" i="7"/>
  <c r="AG748" i="3"/>
  <c r="AH748" i="3" s="1"/>
  <c r="L1436" i="3"/>
  <c r="M1436" i="3" s="1"/>
  <c r="J1437" i="3"/>
  <c r="AY771" i="3"/>
  <c r="AZ771" i="3" s="1"/>
  <c r="AX771" i="3"/>
  <c r="AN741" i="3"/>
  <c r="AR740" i="3"/>
  <c r="AM741" i="3"/>
  <c r="W769" i="3"/>
  <c r="U769" i="3"/>
  <c r="AB1445" i="3"/>
  <c r="AC1445" i="3" s="1"/>
  <c r="AF748" i="3"/>
  <c r="AA1446" i="3"/>
  <c r="Y1447" i="3"/>
  <c r="AJ749" i="7" l="1"/>
  <c r="AM749" i="7" s="1"/>
  <c r="AK749" i="7"/>
  <c r="AB750" i="7"/>
  <c r="AC750" i="7" s="1"/>
  <c r="AA750" i="7"/>
  <c r="BA771" i="3"/>
  <c r="X769" i="3"/>
  <c r="L1437" i="3"/>
  <c r="M1437" i="3" s="1"/>
  <c r="J1438" i="3"/>
  <c r="AW772" i="3"/>
  <c r="AV772" i="3"/>
  <c r="AY772" i="3" s="1"/>
  <c r="S770" i="3"/>
  <c r="V770" i="3" s="1"/>
  <c r="AO741" i="3"/>
  <c r="AP741" i="3"/>
  <c r="AQ741" i="3"/>
  <c r="AD749" i="3"/>
  <c r="AA1447" i="3"/>
  <c r="Y1448" i="3"/>
  <c r="T770" i="3"/>
  <c r="AB1446" i="3"/>
  <c r="AC1446" i="3" s="1"/>
  <c r="AI748" i="3"/>
  <c r="AE749" i="3"/>
  <c r="AL749" i="7" l="1"/>
  <c r="AK750" i="7" s="1"/>
  <c r="AN749" i="7"/>
  <c r="AD750" i="7"/>
  <c r="Z751" i="7"/>
  <c r="Y751" i="7"/>
  <c r="L1438" i="3"/>
  <c r="M1438" i="3" s="1"/>
  <c r="J1439" i="3"/>
  <c r="AX772" i="3"/>
  <c r="AZ772" i="3"/>
  <c r="W770" i="3"/>
  <c r="S771" i="3" s="1"/>
  <c r="V771" i="3" s="1"/>
  <c r="AF749" i="3"/>
  <c r="AE750" i="3" s="1"/>
  <c r="AN742" i="3"/>
  <c r="AR741" i="3"/>
  <c r="AM742" i="3"/>
  <c r="U770" i="3"/>
  <c r="AB1447" i="3"/>
  <c r="AC1447" i="3" s="1"/>
  <c r="AA1448" i="3"/>
  <c r="Y1449" i="3"/>
  <c r="AG749" i="3"/>
  <c r="AH749" i="3" s="1"/>
  <c r="AJ750" i="7" l="1"/>
  <c r="BA772" i="3"/>
  <c r="AA751" i="7"/>
  <c r="Z752" i="7" s="1"/>
  <c r="AB751" i="7"/>
  <c r="AC751" i="7" s="1"/>
  <c r="AD751" i="7" s="1"/>
  <c r="X770" i="3"/>
  <c r="L1439" i="3"/>
  <c r="M1439" i="3" s="1"/>
  <c r="J1440" i="3"/>
  <c r="AV773" i="3"/>
  <c r="AW773" i="3"/>
  <c r="AX773" i="3" s="1"/>
  <c r="AO742" i="3"/>
  <c r="AP742" i="3"/>
  <c r="AQ742" i="3" s="1"/>
  <c r="T771" i="3"/>
  <c r="U771" i="3" s="1"/>
  <c r="AD750" i="3"/>
  <c r="AI749" i="3"/>
  <c r="AA1449" i="3"/>
  <c r="Y1450" i="3"/>
  <c r="AB1448" i="3"/>
  <c r="AC1448" i="3" s="1"/>
  <c r="AL750" i="7" l="1"/>
  <c r="AM750" i="7"/>
  <c r="AN750" i="7" s="1"/>
  <c r="Y752" i="7"/>
  <c r="L1440" i="3"/>
  <c r="M1440" i="3" s="1"/>
  <c r="J1441" i="3"/>
  <c r="W771" i="3"/>
  <c r="S772" i="3" s="1"/>
  <c r="V772" i="3" s="1"/>
  <c r="AW774" i="3"/>
  <c r="AY773" i="3"/>
  <c r="AZ773" i="3"/>
  <c r="BA773" i="3" s="1"/>
  <c r="T772" i="3"/>
  <c r="AN743" i="3"/>
  <c r="AR742" i="3"/>
  <c r="AM743" i="3"/>
  <c r="Y1451" i="3"/>
  <c r="AA1450" i="3"/>
  <c r="AB1449" i="3"/>
  <c r="AC1449" i="3" s="1"/>
  <c r="AG750" i="3"/>
  <c r="AH750" i="3" s="1"/>
  <c r="AF750" i="3"/>
  <c r="AJ751" i="7" l="1"/>
  <c r="AM751" i="7" s="1"/>
  <c r="AK751" i="7"/>
  <c r="AB752" i="7"/>
  <c r="AC752" i="7" s="1"/>
  <c r="AA752" i="7"/>
  <c r="X771" i="3"/>
  <c r="L1441" i="3"/>
  <c r="M1441" i="3" s="1"/>
  <c r="J1442" i="3"/>
  <c r="AV774" i="3"/>
  <c r="AO743" i="3"/>
  <c r="AP743" i="3"/>
  <c r="AQ743" i="3" s="1"/>
  <c r="AD751" i="3"/>
  <c r="AA1451" i="3"/>
  <c r="Y1452" i="3"/>
  <c r="AI750" i="3"/>
  <c r="AE751" i="3"/>
  <c r="AB1450" i="3"/>
  <c r="AC1450" i="3" s="1"/>
  <c r="W772" i="3"/>
  <c r="S773" i="3" s="1"/>
  <c r="V773" i="3" s="1"/>
  <c r="U772" i="3"/>
  <c r="AL751" i="7" l="1"/>
  <c r="AN751" i="7"/>
  <c r="AD752" i="7"/>
  <c r="Z753" i="7"/>
  <c r="Y753" i="7"/>
  <c r="AB753" i="7" s="1"/>
  <c r="X772" i="3"/>
  <c r="AF751" i="3"/>
  <c r="L1442" i="3"/>
  <c r="M1442" i="3" s="1"/>
  <c r="J1443" i="3"/>
  <c r="AY774" i="3"/>
  <c r="AZ774" i="3" s="1"/>
  <c r="AX774" i="3"/>
  <c r="AN744" i="3"/>
  <c r="AR743" i="3"/>
  <c r="AM744" i="3"/>
  <c r="AG751" i="3"/>
  <c r="AH751" i="3" s="1"/>
  <c r="AI751" i="3" s="1"/>
  <c r="AA1452" i="3"/>
  <c r="Y1453" i="3"/>
  <c r="AE752" i="3"/>
  <c r="T773" i="3"/>
  <c r="AB1451" i="3"/>
  <c r="AC1451" i="3" s="1"/>
  <c r="AJ752" i="7" l="1"/>
  <c r="AM752" i="7" s="1"/>
  <c r="AK752" i="7"/>
  <c r="BA774" i="3"/>
  <c r="AC753" i="7"/>
  <c r="AA753" i="7"/>
  <c r="L1443" i="3"/>
  <c r="M1443" i="3" s="1"/>
  <c r="J1444" i="3"/>
  <c r="AW775" i="3"/>
  <c r="AV775" i="3"/>
  <c r="AY775" i="3" s="1"/>
  <c r="AO744" i="3"/>
  <c r="AP744" i="3"/>
  <c r="AQ744" i="3" s="1"/>
  <c r="AD752" i="3"/>
  <c r="W773" i="3"/>
  <c r="S774" i="3" s="1"/>
  <c r="V774" i="3" s="1"/>
  <c r="AA1453" i="3"/>
  <c r="Y1454" i="3"/>
  <c r="AB1452" i="3"/>
  <c r="AC1452" i="3" s="1"/>
  <c r="U773" i="3"/>
  <c r="AL752" i="7" l="1"/>
  <c r="AK753" i="7" s="1"/>
  <c r="AN752" i="7"/>
  <c r="AD753" i="7"/>
  <c r="Z754" i="7"/>
  <c r="Y754" i="7"/>
  <c r="AX775" i="3"/>
  <c r="AW776" i="3" s="1"/>
  <c r="L1444" i="3"/>
  <c r="M1444" i="3" s="1"/>
  <c r="J1445" i="3"/>
  <c r="X773" i="3"/>
  <c r="AZ775" i="3"/>
  <c r="AN745" i="3"/>
  <c r="AR744" i="3"/>
  <c r="AM745" i="3"/>
  <c r="AA1454" i="3"/>
  <c r="Y1455" i="3"/>
  <c r="AB1453" i="3"/>
  <c r="AC1453" i="3" s="1"/>
  <c r="AG752" i="3"/>
  <c r="AH752" i="3" s="1"/>
  <c r="AF752" i="3"/>
  <c r="T774" i="3"/>
  <c r="AJ753" i="7" l="1"/>
  <c r="AM753" i="7" s="1"/>
  <c r="AB754" i="7"/>
  <c r="AC754" i="7" s="1"/>
  <c r="AA754" i="7"/>
  <c r="BA775" i="3"/>
  <c r="L1445" i="3"/>
  <c r="M1445" i="3" s="1"/>
  <c r="J1446" i="3"/>
  <c r="AV776" i="3"/>
  <c r="AO745" i="3"/>
  <c r="AP745" i="3"/>
  <c r="AQ745" i="3" s="1"/>
  <c r="U774" i="3"/>
  <c r="AD753" i="3"/>
  <c r="AG753" i="3" s="1"/>
  <c r="AI752" i="3"/>
  <c r="AE753" i="3"/>
  <c r="W774" i="3"/>
  <c r="S775" i="3" s="1"/>
  <c r="V775" i="3" s="1"/>
  <c r="AA1455" i="3"/>
  <c r="Y1456" i="3"/>
  <c r="AB1454" i="3"/>
  <c r="AC1454" i="3" s="1"/>
  <c r="AL753" i="7" l="1"/>
  <c r="AN753" i="7"/>
  <c r="AD754" i="7"/>
  <c r="Z755" i="7"/>
  <c r="Y755" i="7"/>
  <c r="L1446" i="3"/>
  <c r="M1446" i="3" s="1"/>
  <c r="J1447" i="3"/>
  <c r="AY776" i="3"/>
  <c r="AX776" i="3"/>
  <c r="AZ776" i="3"/>
  <c r="T775" i="3"/>
  <c r="X774" i="3"/>
  <c r="AN746" i="3"/>
  <c r="AR745" i="3"/>
  <c r="AM746" i="3"/>
  <c r="AA1456" i="3"/>
  <c r="Y1457" i="3"/>
  <c r="AB1455" i="3"/>
  <c r="AC1455" i="3" s="1"/>
  <c r="AH753" i="3"/>
  <c r="AF753" i="3"/>
  <c r="AJ754" i="7" l="1"/>
  <c r="AM754" i="7" s="1"/>
  <c r="AK754" i="7"/>
  <c r="AB755" i="7"/>
  <c r="AC755" i="7" s="1"/>
  <c r="AA755" i="7"/>
  <c r="BA776" i="3"/>
  <c r="J1448" i="3"/>
  <c r="L1447" i="3"/>
  <c r="M1447" i="3" s="1"/>
  <c r="AW777" i="3"/>
  <c r="AV777" i="3"/>
  <c r="AY777" i="3" s="1"/>
  <c r="AO746" i="3"/>
  <c r="AP746" i="3"/>
  <c r="AQ746" i="3" s="1"/>
  <c r="W775" i="3"/>
  <c r="S776" i="3" s="1"/>
  <c r="V776" i="3" s="1"/>
  <c r="U775" i="3"/>
  <c r="AI753" i="3"/>
  <c r="AE754" i="3"/>
  <c r="AD754" i="3"/>
  <c r="AG754" i="3" s="1"/>
  <c r="AA1457" i="3"/>
  <c r="Y1458" i="3"/>
  <c r="AB1456" i="3"/>
  <c r="AC1456" i="3" s="1"/>
  <c r="AL754" i="7" l="1"/>
  <c r="AN754" i="7"/>
  <c r="AD755" i="7"/>
  <c r="Z756" i="7"/>
  <c r="Y756" i="7"/>
  <c r="X775" i="3"/>
  <c r="L1448" i="3"/>
  <c r="M1448" i="3" s="1"/>
  <c r="J1449" i="3"/>
  <c r="AZ777" i="3"/>
  <c r="AX777" i="3"/>
  <c r="BA777" i="3" s="1"/>
  <c r="AN747" i="3"/>
  <c r="AR746" i="3"/>
  <c r="AM747" i="3"/>
  <c r="AH754" i="3"/>
  <c r="AD755" i="3" s="1"/>
  <c r="AF754" i="3"/>
  <c r="Y1459" i="3"/>
  <c r="AA1458" i="3"/>
  <c r="T776" i="3"/>
  <c r="AB1457" i="3"/>
  <c r="AC1457" i="3" s="1"/>
  <c r="AJ755" i="7" l="1"/>
  <c r="AM755" i="7" s="1"/>
  <c r="AK755" i="7"/>
  <c r="AI754" i="3"/>
  <c r="AB756" i="7"/>
  <c r="AC756" i="7" s="1"/>
  <c r="AA756" i="7"/>
  <c r="AE755" i="3"/>
  <c r="AG755" i="3" s="1"/>
  <c r="AH755" i="3" s="1"/>
  <c r="L1449" i="3"/>
  <c r="M1449" i="3" s="1"/>
  <c r="J1450" i="3"/>
  <c r="AW778" i="3"/>
  <c r="AV778" i="3"/>
  <c r="AY778" i="3" s="1"/>
  <c r="AO747" i="3"/>
  <c r="AP747" i="3"/>
  <c r="AQ747" i="3" s="1"/>
  <c r="W776" i="3"/>
  <c r="U776" i="3"/>
  <c r="Y1460" i="3"/>
  <c r="AA1459" i="3"/>
  <c r="AB1458" i="3"/>
  <c r="AC1458" i="3" s="1"/>
  <c r="AL755" i="7" l="1"/>
  <c r="AN755" i="7"/>
  <c r="AF755" i="3"/>
  <c r="AD756" i="7"/>
  <c r="Z757" i="7"/>
  <c r="Y757" i="7"/>
  <c r="X776" i="3"/>
  <c r="L1450" i="3"/>
  <c r="M1450" i="3" s="1"/>
  <c r="J1451" i="3"/>
  <c r="AZ778" i="3"/>
  <c r="AX778" i="3"/>
  <c r="S777" i="3"/>
  <c r="V777" i="3" s="1"/>
  <c r="T777" i="3"/>
  <c r="AN748" i="3"/>
  <c r="AR747" i="3"/>
  <c r="AM748" i="3"/>
  <c r="Y1461" i="3"/>
  <c r="AA1460" i="3"/>
  <c r="AB1459" i="3"/>
  <c r="AC1459" i="3" s="1"/>
  <c r="AI755" i="3"/>
  <c r="AE756" i="3"/>
  <c r="AD756" i="3"/>
  <c r="AJ756" i="7" l="1"/>
  <c r="AM756" i="7" s="1"/>
  <c r="AK756" i="7"/>
  <c r="AA757" i="7"/>
  <c r="Z758" i="7" s="1"/>
  <c r="AB757" i="7"/>
  <c r="AC757" i="7" s="1"/>
  <c r="AD757" i="7" s="1"/>
  <c r="BA778" i="3"/>
  <c r="L1451" i="3"/>
  <c r="M1451" i="3" s="1"/>
  <c r="J1452" i="3"/>
  <c r="AW779" i="3"/>
  <c r="AV779" i="3"/>
  <c r="AY779" i="3" s="1"/>
  <c r="U777" i="3"/>
  <c r="W777" i="3"/>
  <c r="S778" i="3" s="1"/>
  <c r="V778" i="3" s="1"/>
  <c r="AO748" i="3"/>
  <c r="AP748" i="3"/>
  <c r="AQ748" i="3" s="1"/>
  <c r="AG756" i="3"/>
  <c r="AH756" i="3" s="1"/>
  <c r="AB1460" i="3"/>
  <c r="AC1460" i="3" s="1"/>
  <c r="Y1462" i="3"/>
  <c r="AA1461" i="3"/>
  <c r="AF756" i="3"/>
  <c r="AL756" i="7" l="1"/>
  <c r="AN756" i="7"/>
  <c r="Y758" i="7"/>
  <c r="L1452" i="3"/>
  <c r="M1452" i="3" s="1"/>
  <c r="J1453" i="3"/>
  <c r="AX779" i="3"/>
  <c r="AZ779" i="3"/>
  <c r="T778" i="3"/>
  <c r="W778" i="3" s="1"/>
  <c r="S779" i="3" s="1"/>
  <c r="V779" i="3" s="1"/>
  <c r="X777" i="3"/>
  <c r="AN749" i="3"/>
  <c r="AR748" i="3"/>
  <c r="AM749" i="3"/>
  <c r="AA1462" i="3"/>
  <c r="Y1463" i="3"/>
  <c r="AB1461" i="3"/>
  <c r="AC1461" i="3" s="1"/>
  <c r="AI756" i="3"/>
  <c r="AE757" i="3"/>
  <c r="AD757" i="3"/>
  <c r="AJ757" i="7" l="1"/>
  <c r="AM757" i="7" s="1"/>
  <c r="AK757" i="7"/>
  <c r="AB758" i="7"/>
  <c r="AC758" i="7" s="1"/>
  <c r="AA758" i="7"/>
  <c r="AG757" i="3"/>
  <c r="BA779" i="3"/>
  <c r="L1453" i="3"/>
  <c r="M1453" i="3" s="1"/>
  <c r="J1454" i="3"/>
  <c r="U778" i="3"/>
  <c r="T779" i="3" s="1"/>
  <c r="AV780" i="3"/>
  <c r="AY780" i="3" s="1"/>
  <c r="AW780" i="3"/>
  <c r="AO749" i="3"/>
  <c r="AP749" i="3"/>
  <c r="AQ749" i="3" s="1"/>
  <c r="AH757" i="3"/>
  <c r="AA1463" i="3"/>
  <c r="Y1464" i="3"/>
  <c r="AB1462" i="3"/>
  <c r="AC1462" i="3" s="1"/>
  <c r="AF757" i="3"/>
  <c r="AL757" i="7" l="1"/>
  <c r="AN757" i="7"/>
  <c r="X778" i="3"/>
  <c r="AD758" i="7"/>
  <c r="Z759" i="7"/>
  <c r="Y759" i="7"/>
  <c r="AB759" i="7" s="1"/>
  <c r="AX780" i="3"/>
  <c r="J1455" i="3"/>
  <c r="L1454" i="3"/>
  <c r="M1454" i="3" s="1"/>
  <c r="AW781" i="3"/>
  <c r="AZ780" i="3"/>
  <c r="AN750" i="3"/>
  <c r="AR749" i="3"/>
  <c r="AM750" i="3"/>
  <c r="W779" i="3"/>
  <c r="S780" i="3" s="1"/>
  <c r="V780" i="3" s="1"/>
  <c r="AD758" i="3"/>
  <c r="AI757" i="3"/>
  <c r="AE758" i="3"/>
  <c r="U779" i="3"/>
  <c r="AA1464" i="3"/>
  <c r="Y1465" i="3"/>
  <c r="AB1463" i="3"/>
  <c r="AC1463" i="3" s="1"/>
  <c r="AJ758" i="7" l="1"/>
  <c r="AK758" i="7"/>
  <c r="AL758" i="7" s="1"/>
  <c r="AC759" i="7"/>
  <c r="AA759" i="7"/>
  <c r="AF758" i="3"/>
  <c r="BA780" i="3"/>
  <c r="L1455" i="3"/>
  <c r="M1455" i="3" s="1"/>
  <c r="J1456" i="3"/>
  <c r="X779" i="3"/>
  <c r="AV781" i="3"/>
  <c r="AO750" i="3"/>
  <c r="AP750" i="3"/>
  <c r="AQ750" i="3" s="1"/>
  <c r="AE759" i="3"/>
  <c r="AB1464" i="3"/>
  <c r="AC1464" i="3" s="1"/>
  <c r="AG758" i="3"/>
  <c r="AH758" i="3" s="1"/>
  <c r="AA1465" i="3"/>
  <c r="Y1466" i="3"/>
  <c r="T780" i="3"/>
  <c r="AK759" i="7" l="1"/>
  <c r="AM758" i="7"/>
  <c r="AN758" i="7"/>
  <c r="AD759" i="7"/>
  <c r="Z760" i="7"/>
  <c r="Y760" i="7"/>
  <c r="L1456" i="3"/>
  <c r="M1456" i="3" s="1"/>
  <c r="J1457" i="3"/>
  <c r="AY781" i="3"/>
  <c r="AZ781" i="3" s="1"/>
  <c r="AX781" i="3"/>
  <c r="AN751" i="3"/>
  <c r="AR750" i="3"/>
  <c r="AM751" i="3"/>
  <c r="U780" i="3"/>
  <c r="AD759" i="3"/>
  <c r="AI758" i="3"/>
  <c r="W780" i="3"/>
  <c r="Y1467" i="3"/>
  <c r="AA1466" i="3"/>
  <c r="AB1465" i="3"/>
  <c r="AC1465" i="3" s="1"/>
  <c r="AJ759" i="7" l="1"/>
  <c r="AA760" i="7"/>
  <c r="Z761" i="7" s="1"/>
  <c r="AB760" i="7"/>
  <c r="AC760" i="7" s="1"/>
  <c r="AD760" i="7" s="1"/>
  <c r="BA781" i="3"/>
  <c r="L1457" i="3"/>
  <c r="M1457" i="3" s="1"/>
  <c r="J1458" i="3"/>
  <c r="AV782" i="3"/>
  <c r="AY782" i="3" s="1"/>
  <c r="AW782" i="3"/>
  <c r="AX782" i="3" s="1"/>
  <c r="T781" i="3"/>
  <c r="X780" i="3"/>
  <c r="S781" i="3"/>
  <c r="V781" i="3" s="1"/>
  <c r="AO751" i="3"/>
  <c r="AP751" i="3"/>
  <c r="AQ751" i="3" s="1"/>
  <c r="AG759" i="3"/>
  <c r="AH759" i="3" s="1"/>
  <c r="AF759" i="3"/>
  <c r="AB1466" i="3"/>
  <c r="AC1466" i="3" s="1"/>
  <c r="AA1467" i="3"/>
  <c r="Y1468" i="3"/>
  <c r="AM759" i="7" l="1"/>
  <c r="AL759" i="7"/>
  <c r="AN759" i="7"/>
  <c r="Y761" i="7"/>
  <c r="L1458" i="3"/>
  <c r="M1458" i="3" s="1"/>
  <c r="J1459" i="3"/>
  <c r="AW783" i="3"/>
  <c r="AZ782" i="3"/>
  <c r="BA782" i="3" s="1"/>
  <c r="AN752" i="3"/>
  <c r="AR751" i="3"/>
  <c r="AM752" i="3"/>
  <c r="AA1468" i="3"/>
  <c r="Y1469" i="3"/>
  <c r="AB1467" i="3"/>
  <c r="AC1467" i="3" s="1"/>
  <c r="AI759" i="3"/>
  <c r="AE760" i="3"/>
  <c r="AD760" i="3"/>
  <c r="W781" i="3"/>
  <c r="S782" i="3" s="1"/>
  <c r="V782" i="3" s="1"/>
  <c r="U781" i="3"/>
  <c r="AK760" i="7" l="1"/>
  <c r="AJ760" i="7"/>
  <c r="AM760" i="7" s="1"/>
  <c r="AB761" i="7"/>
  <c r="AC761" i="7" s="1"/>
  <c r="AA761" i="7"/>
  <c r="X781" i="3"/>
  <c r="L1459" i="3"/>
  <c r="M1459" i="3" s="1"/>
  <c r="J1460" i="3"/>
  <c r="AV783" i="3"/>
  <c r="AG760" i="3"/>
  <c r="AH760" i="3" s="1"/>
  <c r="AO752" i="3"/>
  <c r="AP752" i="3"/>
  <c r="AQ752" i="3" s="1"/>
  <c r="AF760" i="3"/>
  <c r="AE761" i="3" s="1"/>
  <c r="T782" i="3"/>
  <c r="AA1469" i="3"/>
  <c r="Y1470" i="3"/>
  <c r="AB1468" i="3"/>
  <c r="AC1468" i="3" s="1"/>
  <c r="AL760" i="7" l="1"/>
  <c r="AN760" i="7"/>
  <c r="AD761" i="7"/>
  <c r="Z762" i="7"/>
  <c r="Y762" i="7"/>
  <c r="AB762" i="7" s="1"/>
  <c r="L1460" i="3"/>
  <c r="M1460" i="3" s="1"/>
  <c r="J1461" i="3"/>
  <c r="AY783" i="3"/>
  <c r="AX783" i="3"/>
  <c r="AZ783" i="3"/>
  <c r="AN753" i="3"/>
  <c r="AR752" i="3"/>
  <c r="AM753" i="3"/>
  <c r="U782" i="3"/>
  <c r="T783" i="3" s="1"/>
  <c r="AD761" i="3"/>
  <c r="AI760" i="3"/>
  <c r="W782" i="3"/>
  <c r="AA1470" i="3"/>
  <c r="Y1471" i="3"/>
  <c r="AB1469" i="3"/>
  <c r="AC1469" i="3" s="1"/>
  <c r="AJ761" i="7" l="1"/>
  <c r="AK761" i="7"/>
  <c r="AL761" i="7"/>
  <c r="AC762" i="7"/>
  <c r="AA762" i="7"/>
  <c r="BA783" i="3"/>
  <c r="L1461" i="3"/>
  <c r="M1461" i="3" s="1"/>
  <c r="J1462" i="3"/>
  <c r="AW784" i="3"/>
  <c r="AV784" i="3"/>
  <c r="AY784" i="3" s="1"/>
  <c r="X782" i="3"/>
  <c r="S783" i="3"/>
  <c r="V783" i="3" s="1"/>
  <c r="AO753" i="3"/>
  <c r="AP753" i="3"/>
  <c r="AQ753" i="3" s="1"/>
  <c r="AG761" i="3"/>
  <c r="AH761" i="3" s="1"/>
  <c r="AF761" i="3"/>
  <c r="AA1471" i="3"/>
  <c r="Y1472" i="3"/>
  <c r="AB1470" i="3"/>
  <c r="AC1470" i="3" s="1"/>
  <c r="AK762" i="7" l="1"/>
  <c r="AM761" i="7"/>
  <c r="AN761" i="7"/>
  <c r="AD762" i="7"/>
  <c r="Z763" i="7"/>
  <c r="Y763" i="7"/>
  <c r="AB763" i="7" s="1"/>
  <c r="L1462" i="3"/>
  <c r="M1462" i="3" s="1"/>
  <c r="J1463" i="3"/>
  <c r="AX784" i="3"/>
  <c r="AZ784" i="3"/>
  <c r="AN754" i="3"/>
  <c r="AR753" i="3"/>
  <c r="AM754" i="3"/>
  <c r="AD762" i="3"/>
  <c r="AG762" i="3" s="1"/>
  <c r="AI761" i="3"/>
  <c r="AE762" i="3"/>
  <c r="AA1472" i="3"/>
  <c r="Y1473" i="3"/>
  <c r="AB1471" i="3"/>
  <c r="AC1471" i="3" s="1"/>
  <c r="W783" i="3"/>
  <c r="S784" i="3" s="1"/>
  <c r="V784" i="3" s="1"/>
  <c r="U783" i="3"/>
  <c r="AJ762" i="7" l="1"/>
  <c r="BA784" i="3"/>
  <c r="AC763" i="7"/>
  <c r="Y764" i="7"/>
  <c r="AA763" i="7"/>
  <c r="X783" i="3"/>
  <c r="L1463" i="3"/>
  <c r="M1463" i="3" s="1"/>
  <c r="J1464" i="3"/>
  <c r="AV785" i="3"/>
  <c r="AY785" i="3" s="1"/>
  <c r="AW785" i="3"/>
  <c r="AO754" i="3"/>
  <c r="AP754" i="3"/>
  <c r="AQ754" i="3" s="1"/>
  <c r="AN755" i="3"/>
  <c r="T784" i="3"/>
  <c r="AB1472" i="3"/>
  <c r="AC1472" i="3" s="1"/>
  <c r="AF762" i="3"/>
  <c r="AA1473" i="3"/>
  <c r="Y1474" i="3"/>
  <c r="AH762" i="3"/>
  <c r="AM762" i="7" l="1"/>
  <c r="AL762" i="7"/>
  <c r="AN762" i="7"/>
  <c r="AX785" i="3"/>
  <c r="AD763" i="7"/>
  <c r="Z764" i="7"/>
  <c r="AB764" i="7"/>
  <c r="L1464" i="3"/>
  <c r="M1464" i="3" s="1"/>
  <c r="J1465" i="3"/>
  <c r="AW786" i="3"/>
  <c r="AZ785" i="3"/>
  <c r="BA785" i="3" s="1"/>
  <c r="AR754" i="3"/>
  <c r="AM755" i="3"/>
  <c r="AD763" i="3"/>
  <c r="AG763" i="3" s="1"/>
  <c r="Y1475" i="3"/>
  <c r="AA1474" i="3"/>
  <c r="AI762" i="3"/>
  <c r="AE763" i="3"/>
  <c r="U784" i="3"/>
  <c r="AB1473" i="3"/>
  <c r="AC1473" i="3" s="1"/>
  <c r="W784" i="3"/>
  <c r="S785" i="3" s="1"/>
  <c r="V785" i="3" s="1"/>
  <c r="AK763" i="7" l="1"/>
  <c r="AJ763" i="7"/>
  <c r="AM763" i="7" s="1"/>
  <c r="AC764" i="7"/>
  <c r="AA764" i="7"/>
  <c r="Y765" i="7"/>
  <c r="AF763" i="3"/>
  <c r="AE764" i="3" s="1"/>
  <c r="L1465" i="3"/>
  <c r="M1465" i="3" s="1"/>
  <c r="J1466" i="3"/>
  <c r="X784" i="3"/>
  <c r="AV786" i="3"/>
  <c r="AO755" i="3"/>
  <c r="AP755" i="3"/>
  <c r="AQ755" i="3" s="1"/>
  <c r="AB1474" i="3"/>
  <c r="AC1474" i="3" s="1"/>
  <c r="Y1476" i="3"/>
  <c r="AA1476" i="3" s="1"/>
  <c r="AA1475" i="3"/>
  <c r="AH763" i="3"/>
  <c r="T785" i="3"/>
  <c r="AN763" i="7" l="1"/>
  <c r="AL763" i="7"/>
  <c r="AD764" i="7"/>
  <c r="Z765" i="7"/>
  <c r="AA765" i="7" s="1"/>
  <c r="AB765" i="7"/>
  <c r="L1466" i="3"/>
  <c r="M1466" i="3" s="1"/>
  <c r="J1467" i="3"/>
  <c r="AY786" i="3"/>
  <c r="AX786" i="3"/>
  <c r="BA786" i="3" s="1"/>
  <c r="AZ786" i="3"/>
  <c r="AN756" i="3"/>
  <c r="AR755" i="3"/>
  <c r="AM756" i="3"/>
  <c r="U785" i="3"/>
  <c r="T786" i="3" s="1"/>
  <c r="AD764" i="3"/>
  <c r="W785" i="3"/>
  <c r="S786" i="3" s="1"/>
  <c r="V786" i="3" s="1"/>
  <c r="AB1475" i="3"/>
  <c r="AC1475" i="3" s="1"/>
  <c r="AI763" i="3"/>
  <c r="AK764" i="7" l="1"/>
  <c r="AJ764" i="7"/>
  <c r="AM764" i="7" s="1"/>
  <c r="AC765" i="7"/>
  <c r="AD765" i="7"/>
  <c r="L1467" i="3"/>
  <c r="M1467" i="3" s="1"/>
  <c r="J1468" i="3"/>
  <c r="AW787" i="3"/>
  <c r="AV787" i="3"/>
  <c r="AY787" i="3" s="1"/>
  <c r="X785" i="3"/>
  <c r="AB1476" i="3"/>
  <c r="AC1476" i="3" s="1"/>
  <c r="AO756" i="3"/>
  <c r="AP756" i="3"/>
  <c r="AQ756" i="3" s="1"/>
  <c r="AG764" i="3"/>
  <c r="AH764" i="3" s="1"/>
  <c r="AF764" i="3"/>
  <c r="AL764" i="7" l="1"/>
  <c r="AK765" i="7" s="1"/>
  <c r="AN764" i="7"/>
  <c r="L1468" i="3"/>
  <c r="M1468" i="3" s="1"/>
  <c r="J1469" i="3"/>
  <c r="AZ787" i="3"/>
  <c r="AX787" i="3"/>
  <c r="BA787" i="3" s="1"/>
  <c r="AN757" i="3"/>
  <c r="AR756" i="3"/>
  <c r="AM757" i="3"/>
  <c r="AD765" i="3"/>
  <c r="AG765" i="3" s="1"/>
  <c r="W786" i="3"/>
  <c r="S787" i="3" s="1"/>
  <c r="V787" i="3" s="1"/>
  <c r="U786" i="3"/>
  <c r="X786" i="3" s="1"/>
  <c r="AI764" i="3"/>
  <c r="AE765" i="3"/>
  <c r="AJ765" i="7" l="1"/>
  <c r="AM765" i="7" s="1"/>
  <c r="AF765" i="3"/>
  <c r="L1469" i="3"/>
  <c r="M1469" i="3" s="1"/>
  <c r="J1470" i="3"/>
  <c r="AW788" i="3"/>
  <c r="AV788" i="3"/>
  <c r="AY788" i="3" s="1"/>
  <c r="AO757" i="3"/>
  <c r="AP757" i="3"/>
  <c r="AQ757" i="3" s="1"/>
  <c r="AE766" i="3"/>
  <c r="T787" i="3"/>
  <c r="AH765" i="3"/>
  <c r="AL765" i="7" l="1"/>
  <c r="AN765" i="7"/>
  <c r="L1470" i="3"/>
  <c r="M1470" i="3" s="1"/>
  <c r="J1471" i="3"/>
  <c r="AX788" i="3"/>
  <c r="AZ788" i="3"/>
  <c r="AN758" i="3"/>
  <c r="AR757" i="3"/>
  <c r="AM758" i="3"/>
  <c r="U787" i="3"/>
  <c r="T788" i="3" s="1"/>
  <c r="W787" i="3"/>
  <c r="S788" i="3" s="1"/>
  <c r="V788" i="3" s="1"/>
  <c r="AD766" i="3"/>
  <c r="AI765" i="3"/>
  <c r="BA788" i="3" l="1"/>
  <c r="L1471" i="3"/>
  <c r="M1471" i="3" s="1"/>
  <c r="J1472" i="3"/>
  <c r="AV789" i="3"/>
  <c r="AY789" i="3" s="1"/>
  <c r="AW789" i="3"/>
  <c r="X787" i="3"/>
  <c r="AO758" i="3"/>
  <c r="AP758" i="3"/>
  <c r="AQ758" i="3"/>
  <c r="AG766" i="3"/>
  <c r="AF766" i="3"/>
  <c r="AH766" i="3"/>
  <c r="L1472" i="3" l="1"/>
  <c r="M1472" i="3" s="1"/>
  <c r="J1473" i="3"/>
  <c r="AX789" i="3"/>
  <c r="BA789" i="3" s="1"/>
  <c r="AZ789" i="3"/>
  <c r="AN759" i="3"/>
  <c r="AR758" i="3"/>
  <c r="AM759" i="3"/>
  <c r="AI766" i="3"/>
  <c r="AE767" i="3"/>
  <c r="W788" i="3"/>
  <c r="S789" i="3" s="1"/>
  <c r="V789" i="3" s="1"/>
  <c r="U788" i="3"/>
  <c r="AD767" i="3"/>
  <c r="AG767" i="3" s="1"/>
  <c r="L1473" i="3" l="1"/>
  <c r="M1473" i="3" s="1"/>
  <c r="J1474" i="3"/>
  <c r="X788" i="3"/>
  <c r="AV790" i="3"/>
  <c r="AY790" i="3" s="1"/>
  <c r="AW790" i="3"/>
  <c r="AX790" i="3" s="1"/>
  <c r="AO759" i="3"/>
  <c r="AP759" i="3"/>
  <c r="AQ759" i="3" s="1"/>
  <c r="AH767" i="3"/>
  <c r="T789" i="3"/>
  <c r="W789" i="3" s="1"/>
  <c r="S790" i="3" s="1"/>
  <c r="V790" i="3" s="1"/>
  <c r="AF767" i="3"/>
  <c r="L1474" i="3" l="1"/>
  <c r="M1474" i="3" s="1"/>
  <c r="J1475" i="3"/>
  <c r="AW791" i="3"/>
  <c r="AZ790" i="3"/>
  <c r="BA790" i="3" s="1"/>
  <c r="AN760" i="3"/>
  <c r="AR759" i="3"/>
  <c r="AM760" i="3"/>
  <c r="U789" i="3"/>
  <c r="X789" i="3" s="1"/>
  <c r="AI767" i="3"/>
  <c r="AE768" i="3"/>
  <c r="AD768" i="3"/>
  <c r="AG768" i="3" s="1"/>
  <c r="T790" i="3" l="1"/>
  <c r="L1475" i="3"/>
  <c r="M1475" i="3" s="1"/>
  <c r="J1476" i="3"/>
  <c r="L1476" i="3" s="1"/>
  <c r="M1476" i="3" s="1"/>
  <c r="AV791" i="3"/>
  <c r="AO760" i="3"/>
  <c r="AP760" i="3"/>
  <c r="AQ760" i="3" s="1"/>
  <c r="W790" i="3"/>
  <c r="AF768" i="3"/>
  <c r="AE769" i="3" s="1"/>
  <c r="U790" i="3"/>
  <c r="AH768" i="3"/>
  <c r="X790" i="3" l="1"/>
  <c r="AY791" i="3"/>
  <c r="AZ791" i="3" s="1"/>
  <c r="AX791" i="3"/>
  <c r="S791" i="3"/>
  <c r="V791" i="3" s="1"/>
  <c r="AN761" i="3"/>
  <c r="AR760" i="3"/>
  <c r="AM761" i="3"/>
  <c r="T791" i="3"/>
  <c r="AD769" i="3"/>
  <c r="AI768" i="3"/>
  <c r="BA791" i="3" l="1"/>
  <c r="U791" i="3"/>
  <c r="AW792" i="3"/>
  <c r="AV792" i="3"/>
  <c r="AY792" i="3" s="1"/>
  <c r="T792" i="3"/>
  <c r="W791" i="3"/>
  <c r="S792" i="3" s="1"/>
  <c r="V792" i="3" s="1"/>
  <c r="AO761" i="3"/>
  <c r="AP761" i="3"/>
  <c r="AQ761" i="3"/>
  <c r="AG769" i="3"/>
  <c r="AH769" i="3" s="1"/>
  <c r="AF769" i="3"/>
  <c r="AX792" i="3" l="1"/>
  <c r="AZ792" i="3"/>
  <c r="X791" i="3"/>
  <c r="AN762" i="3"/>
  <c r="AR761" i="3"/>
  <c r="AM762" i="3"/>
  <c r="W792" i="3"/>
  <c r="S793" i="3" s="1"/>
  <c r="V793" i="3" s="1"/>
  <c r="U792" i="3"/>
  <c r="AD770" i="3"/>
  <c r="AG770" i="3" s="1"/>
  <c r="AI769" i="3"/>
  <c r="AE770" i="3"/>
  <c r="AF770" i="3" s="1"/>
  <c r="BA792" i="3" l="1"/>
  <c r="AV793" i="3"/>
  <c r="AY793" i="3" s="1"/>
  <c r="AW793" i="3"/>
  <c r="X792" i="3"/>
  <c r="AO762" i="3"/>
  <c r="AP762" i="3"/>
  <c r="AQ762" i="3" s="1"/>
  <c r="AE771" i="3"/>
  <c r="AH770" i="3"/>
  <c r="T793" i="3"/>
  <c r="AX793" i="3" l="1"/>
  <c r="AW794" i="3"/>
  <c r="AZ793" i="3"/>
  <c r="BA793" i="3" s="1"/>
  <c r="AN763" i="3"/>
  <c r="AR762" i="3"/>
  <c r="AM763" i="3"/>
  <c r="U793" i="3"/>
  <c r="AD771" i="3"/>
  <c r="W793" i="3"/>
  <c r="S794" i="3" s="1"/>
  <c r="V794" i="3" s="1"/>
  <c r="AI770" i="3"/>
  <c r="AV794" i="3" l="1"/>
  <c r="X793" i="3"/>
  <c r="AO763" i="3"/>
  <c r="AP763" i="3"/>
  <c r="AQ763" i="3" s="1"/>
  <c r="AG771" i="3"/>
  <c r="AH771" i="3" s="1"/>
  <c r="AF771" i="3"/>
  <c r="T794" i="3"/>
  <c r="U794" i="3" s="1"/>
  <c r="AY794" i="3" l="1"/>
  <c r="AX794" i="3"/>
  <c r="BA794" i="3" s="1"/>
  <c r="AZ794" i="3"/>
  <c r="AN764" i="3"/>
  <c r="AR763" i="3"/>
  <c r="AM764" i="3"/>
  <c r="AD772" i="3"/>
  <c r="AG772" i="3" s="1"/>
  <c r="T795" i="3"/>
  <c r="AI771" i="3"/>
  <c r="AE772" i="3"/>
  <c r="W794" i="3"/>
  <c r="X794" i="3" s="1"/>
  <c r="AW795" i="3" l="1"/>
  <c r="AV795" i="3"/>
  <c r="AY795" i="3" s="1"/>
  <c r="S795" i="3"/>
  <c r="V795" i="3" s="1"/>
  <c r="AO764" i="3"/>
  <c r="AP764" i="3"/>
  <c r="AQ764" i="3" s="1"/>
  <c r="AF772" i="3"/>
  <c r="AH772" i="3"/>
  <c r="AX795" i="3" l="1"/>
  <c r="AZ795" i="3"/>
  <c r="AN765" i="3"/>
  <c r="AR764" i="3"/>
  <c r="AM765" i="3"/>
  <c r="AD773" i="3"/>
  <c r="AG773" i="3" s="1"/>
  <c r="W795" i="3"/>
  <c r="S796" i="3" s="1"/>
  <c r="U795" i="3"/>
  <c r="X795" i="3" s="1"/>
  <c r="AI772" i="3"/>
  <c r="AE773" i="3"/>
  <c r="AF773" i="3" l="1"/>
  <c r="BA795" i="3"/>
  <c r="AV796" i="3"/>
  <c r="AY796" i="3" s="1"/>
  <c r="AW796" i="3"/>
  <c r="AX796" i="3"/>
  <c r="AO765" i="3"/>
  <c r="AP765" i="3"/>
  <c r="AQ765" i="3" s="1"/>
  <c r="AE774" i="3"/>
  <c r="T796" i="3"/>
  <c r="V796" i="3" s="1"/>
  <c r="AH773" i="3"/>
  <c r="AW797" i="3" l="1"/>
  <c r="AZ796" i="3"/>
  <c r="BA796" i="3" s="1"/>
  <c r="AN766" i="3"/>
  <c r="AR765" i="3"/>
  <c r="AM766" i="3"/>
  <c r="U796" i="3"/>
  <c r="T797" i="3"/>
  <c r="W796" i="3"/>
  <c r="S797" i="3" s="1"/>
  <c r="AD774" i="3"/>
  <c r="AI773" i="3"/>
  <c r="V797" i="3" l="1"/>
  <c r="AV797" i="3"/>
  <c r="X796" i="3"/>
  <c r="AO766" i="3"/>
  <c r="AP766" i="3"/>
  <c r="AQ766" i="3" s="1"/>
  <c r="AG774" i="3"/>
  <c r="AF774" i="3"/>
  <c r="AH774" i="3"/>
  <c r="AY797" i="3" l="1"/>
  <c r="AX797" i="3"/>
  <c r="AZ797" i="3"/>
  <c r="AN767" i="3"/>
  <c r="AR766" i="3"/>
  <c r="AM767" i="3"/>
  <c r="AD775" i="3"/>
  <c r="AG775" i="3" s="1"/>
  <c r="AI774" i="3"/>
  <c r="AE775" i="3"/>
  <c r="W797" i="3"/>
  <c r="S798" i="3" s="1"/>
  <c r="U797" i="3"/>
  <c r="X797" i="3" l="1"/>
  <c r="BA797" i="3"/>
  <c r="AW798" i="3"/>
  <c r="AV798" i="3"/>
  <c r="AY798" i="3" s="1"/>
  <c r="AO767" i="3"/>
  <c r="AP767" i="3"/>
  <c r="AQ767" i="3" s="1"/>
  <c r="T798" i="3"/>
  <c r="V798" i="3" s="1"/>
  <c r="AF775" i="3"/>
  <c r="AH775" i="3"/>
  <c r="AZ798" i="3" l="1"/>
  <c r="AX798" i="3"/>
  <c r="BA798" i="3" s="1"/>
  <c r="AN768" i="3"/>
  <c r="AR767" i="3"/>
  <c r="AM768" i="3"/>
  <c r="U798" i="3"/>
  <c r="AI775" i="3"/>
  <c r="AE776" i="3"/>
  <c r="AD776" i="3"/>
  <c r="AG776" i="3" s="1"/>
  <c r="W798" i="3"/>
  <c r="S799" i="3" s="1"/>
  <c r="AW799" i="3" l="1"/>
  <c r="AV799" i="3"/>
  <c r="AY799" i="3" s="1"/>
  <c r="T799" i="3"/>
  <c r="V799" i="3" s="1"/>
  <c r="X798" i="3"/>
  <c r="AO768" i="3"/>
  <c r="AP768" i="3"/>
  <c r="AQ768" i="3" s="1"/>
  <c r="AH776" i="3"/>
  <c r="AF776" i="3"/>
  <c r="AZ799" i="3" l="1"/>
  <c r="AX799" i="3"/>
  <c r="BA799" i="3" s="1"/>
  <c r="AN769" i="3"/>
  <c r="AR768" i="3"/>
  <c r="AM769" i="3"/>
  <c r="AD777" i="3"/>
  <c r="AG777" i="3" s="1"/>
  <c r="AI776" i="3"/>
  <c r="AE777" i="3"/>
  <c r="W799" i="3"/>
  <c r="S800" i="3" s="1"/>
  <c r="U799" i="3"/>
  <c r="X799" i="3" s="1"/>
  <c r="AF777" i="3" l="1"/>
  <c r="AW800" i="3"/>
  <c r="AV800" i="3"/>
  <c r="AY800" i="3" s="1"/>
  <c r="AO769" i="3"/>
  <c r="AP769" i="3"/>
  <c r="AQ769" i="3" s="1"/>
  <c r="AE778" i="3"/>
  <c r="T800" i="3"/>
  <c r="V800" i="3" s="1"/>
  <c r="AH777" i="3"/>
  <c r="AI777" i="3" s="1"/>
  <c r="AX800" i="3" l="1"/>
  <c r="AZ800" i="3"/>
  <c r="AN770" i="3"/>
  <c r="AR769" i="3"/>
  <c r="AM770" i="3"/>
  <c r="U800" i="3"/>
  <c r="AD778" i="3"/>
  <c r="W800" i="3"/>
  <c r="S801" i="3" s="1"/>
  <c r="BA800" i="3" l="1"/>
  <c r="AV801" i="3"/>
  <c r="AY801" i="3" s="1"/>
  <c r="AW801" i="3"/>
  <c r="X800" i="3"/>
  <c r="AO770" i="3"/>
  <c r="AP770" i="3"/>
  <c r="AQ770" i="3" s="1"/>
  <c r="AG778" i="3"/>
  <c r="AH778" i="3" s="1"/>
  <c r="AF778" i="3"/>
  <c r="T801" i="3"/>
  <c r="U801" i="3" s="1"/>
  <c r="AX801" i="3" l="1"/>
  <c r="AW802" i="3"/>
  <c r="AZ801" i="3"/>
  <c r="V801" i="3"/>
  <c r="W801" i="3" s="1"/>
  <c r="S802" i="3" s="1"/>
  <c r="AN771" i="3"/>
  <c r="AR770" i="3"/>
  <c r="AM771" i="3"/>
  <c r="T802" i="3"/>
  <c r="AI778" i="3"/>
  <c r="AE779" i="3"/>
  <c r="AD779" i="3"/>
  <c r="AG779" i="3" s="1"/>
  <c r="BA801" i="3" l="1"/>
  <c r="AV802" i="3"/>
  <c r="X801" i="3"/>
  <c r="V802" i="3"/>
  <c r="AO771" i="3"/>
  <c r="AP771" i="3"/>
  <c r="AQ771" i="3"/>
  <c r="AF779" i="3"/>
  <c r="AH779" i="3"/>
  <c r="AY802" i="3" l="1"/>
  <c r="AX802" i="3"/>
  <c r="BA802" i="3" s="1"/>
  <c r="AZ802" i="3"/>
  <c r="AN772" i="3"/>
  <c r="AR771" i="3"/>
  <c r="AM772" i="3"/>
  <c r="W802" i="3"/>
  <c r="S803" i="3" s="1"/>
  <c r="U802" i="3"/>
  <c r="AD780" i="3"/>
  <c r="AG780" i="3" s="1"/>
  <c r="AI779" i="3"/>
  <c r="AE780" i="3"/>
  <c r="AF780" i="3" s="1"/>
  <c r="X802" i="3" l="1"/>
  <c r="AW803" i="3"/>
  <c r="AV803" i="3"/>
  <c r="AY803" i="3" s="1"/>
  <c r="AO772" i="3"/>
  <c r="AP772" i="3"/>
  <c r="AQ772" i="3" s="1"/>
  <c r="AE781" i="3"/>
  <c r="AH780" i="3"/>
  <c r="T803" i="3"/>
  <c r="V803" i="3" s="1"/>
  <c r="AZ803" i="3" l="1"/>
  <c r="AX803" i="3"/>
  <c r="BA803" i="3" s="1"/>
  <c r="AN773" i="3"/>
  <c r="AR772" i="3"/>
  <c r="AM773" i="3"/>
  <c r="W803" i="3"/>
  <c r="S804" i="3" s="1"/>
  <c r="AD781" i="3"/>
  <c r="U803" i="3"/>
  <c r="AI780" i="3"/>
  <c r="X803" i="3" l="1"/>
  <c r="AW804" i="3"/>
  <c r="AV804" i="3"/>
  <c r="AY804" i="3" s="1"/>
  <c r="AO773" i="3"/>
  <c r="AP773" i="3"/>
  <c r="AQ773" i="3" s="1"/>
  <c r="T804" i="3"/>
  <c r="V804" i="3" s="1"/>
  <c r="AG781" i="3"/>
  <c r="AH781" i="3" s="1"/>
  <c r="AF781" i="3"/>
  <c r="AX804" i="3" l="1"/>
  <c r="AZ804" i="3"/>
  <c r="AN774" i="3"/>
  <c r="AR773" i="3"/>
  <c r="AM774" i="3"/>
  <c r="W804" i="3"/>
  <c r="S805" i="3" s="1"/>
  <c r="AI781" i="3"/>
  <c r="AE782" i="3"/>
  <c r="AD782" i="3"/>
  <c r="AG782" i="3" s="1"/>
  <c r="U804" i="3"/>
  <c r="BA804" i="3" l="1"/>
  <c r="X804" i="3"/>
  <c r="AV805" i="3"/>
  <c r="AW805" i="3"/>
  <c r="AO774" i="3"/>
  <c r="AP774" i="3"/>
  <c r="AQ774" i="3" s="1"/>
  <c r="T805" i="3"/>
  <c r="V805" i="3" s="1"/>
  <c r="AH782" i="3"/>
  <c r="AF782" i="3"/>
  <c r="AY805" i="3" l="1"/>
  <c r="AX805" i="3"/>
  <c r="AZ805" i="3"/>
  <c r="AN775" i="3"/>
  <c r="AR774" i="3"/>
  <c r="AM775" i="3"/>
  <c r="W805" i="3"/>
  <c r="S806" i="3" s="1"/>
  <c r="AI782" i="3"/>
  <c r="AE783" i="3"/>
  <c r="AD783" i="3"/>
  <c r="AG783" i="3" s="1"/>
  <c r="U805" i="3"/>
  <c r="BA805" i="3" l="1"/>
  <c r="X805" i="3"/>
  <c r="AV806" i="3"/>
  <c r="AW806" i="3"/>
  <c r="AO775" i="3"/>
  <c r="AP775" i="3"/>
  <c r="AQ775" i="3" s="1"/>
  <c r="T806" i="3"/>
  <c r="V806" i="3" s="1"/>
  <c r="AH783" i="3"/>
  <c r="AF783" i="3"/>
  <c r="AY806" i="3" l="1"/>
  <c r="AX806" i="3"/>
  <c r="AZ806" i="3"/>
  <c r="AN776" i="3"/>
  <c r="AR775" i="3"/>
  <c r="AM776" i="3"/>
  <c r="AI783" i="3"/>
  <c r="AE784" i="3"/>
  <c r="AD784" i="3"/>
  <c r="AG784" i="3" s="1"/>
  <c r="W806" i="3"/>
  <c r="S807" i="3" s="1"/>
  <c r="U806" i="3"/>
  <c r="X806" i="3" l="1"/>
  <c r="BA806" i="3"/>
  <c r="AV807" i="3"/>
  <c r="AW807" i="3"/>
  <c r="AX807" i="3" s="1"/>
  <c r="AO776" i="3"/>
  <c r="AP776" i="3"/>
  <c r="AQ776" i="3" s="1"/>
  <c r="AH784" i="3"/>
  <c r="AF784" i="3"/>
  <c r="T807" i="3"/>
  <c r="V807" i="3" s="1"/>
  <c r="AW808" i="3" l="1"/>
  <c r="AY807" i="3"/>
  <c r="AZ807" i="3" s="1"/>
  <c r="BA807" i="3" s="1"/>
  <c r="AN777" i="3"/>
  <c r="AR776" i="3"/>
  <c r="AM777" i="3"/>
  <c r="W807" i="3"/>
  <c r="S808" i="3" s="1"/>
  <c r="U807" i="3"/>
  <c r="AI784" i="3"/>
  <c r="AE785" i="3"/>
  <c r="AD785" i="3"/>
  <c r="AG785" i="3" s="1"/>
  <c r="X807" i="3" l="1"/>
  <c r="AV808" i="3"/>
  <c r="AO777" i="3"/>
  <c r="AP777" i="3"/>
  <c r="AQ777" i="3" s="1"/>
  <c r="AH785" i="3"/>
  <c r="AF785" i="3"/>
  <c r="T808" i="3"/>
  <c r="V808" i="3" s="1"/>
  <c r="AY808" i="3" l="1"/>
  <c r="AX808" i="3"/>
  <c r="BA808" i="3" s="1"/>
  <c r="AZ808" i="3"/>
  <c r="AN778" i="3"/>
  <c r="AR777" i="3"/>
  <c r="AM778" i="3"/>
  <c r="W808" i="3"/>
  <c r="S809" i="3" s="1"/>
  <c r="U808" i="3"/>
  <c r="AI785" i="3"/>
  <c r="AE786" i="3"/>
  <c r="AD786" i="3"/>
  <c r="X808" i="3" l="1"/>
  <c r="AW809" i="3"/>
  <c r="AV809" i="3"/>
  <c r="AO778" i="3"/>
  <c r="AP778" i="3"/>
  <c r="AQ778" i="3" s="1"/>
  <c r="AG786" i="3"/>
  <c r="AF786" i="3"/>
  <c r="AH786" i="3"/>
  <c r="T809" i="3"/>
  <c r="V809" i="3" s="1"/>
  <c r="AY809" i="3" l="1"/>
  <c r="AX809" i="3"/>
  <c r="AZ809" i="3"/>
  <c r="AN779" i="3"/>
  <c r="AR778" i="3"/>
  <c r="AM779" i="3"/>
  <c r="W809" i="3"/>
  <c r="S810" i="3" s="1"/>
  <c r="U809" i="3"/>
  <c r="AD787" i="3"/>
  <c r="AI786" i="3"/>
  <c r="AE787" i="3"/>
  <c r="BA809" i="3" l="1"/>
  <c r="X809" i="3"/>
  <c r="AV810" i="3"/>
  <c r="AW810" i="3"/>
  <c r="AO779" i="3"/>
  <c r="AP779" i="3"/>
  <c r="AQ779" i="3" s="1"/>
  <c r="AG787" i="3"/>
  <c r="AH787" i="3" s="1"/>
  <c r="AF787" i="3"/>
  <c r="T810" i="3"/>
  <c r="V810" i="3" s="1"/>
  <c r="AY810" i="3" l="1"/>
  <c r="AX810" i="3"/>
  <c r="BA810" i="3" s="1"/>
  <c r="AZ810" i="3"/>
  <c r="AN780" i="3"/>
  <c r="AR779" i="3"/>
  <c r="AM780" i="3"/>
  <c r="W810" i="3"/>
  <c r="S811" i="3" s="1"/>
  <c r="AD788" i="3"/>
  <c r="U810" i="3"/>
  <c r="AI787" i="3"/>
  <c r="AE788" i="3"/>
  <c r="X810" i="3" l="1"/>
  <c r="AV811" i="3"/>
  <c r="AW811" i="3"/>
  <c r="AO780" i="3"/>
  <c r="AP780" i="3"/>
  <c r="AQ780" i="3" s="1"/>
  <c r="AF788" i="3"/>
  <c r="AE789" i="3" s="1"/>
  <c r="T811" i="3"/>
  <c r="V811" i="3" s="1"/>
  <c r="AG788" i="3"/>
  <c r="AH788" i="3" s="1"/>
  <c r="AY811" i="3" l="1"/>
  <c r="AX811" i="3"/>
  <c r="AZ811" i="3"/>
  <c r="AN781" i="3"/>
  <c r="AR780" i="3"/>
  <c r="AM781" i="3"/>
  <c r="U811" i="3"/>
  <c r="AD789" i="3"/>
  <c r="W811" i="3"/>
  <c r="S812" i="3" s="1"/>
  <c r="AI788" i="3"/>
  <c r="BA811" i="3" l="1"/>
  <c r="AV812" i="3"/>
  <c r="AW812" i="3"/>
  <c r="X811" i="3"/>
  <c r="AO781" i="3"/>
  <c r="AP781" i="3"/>
  <c r="AQ781" i="3" s="1"/>
  <c r="AG789" i="3"/>
  <c r="AH789" i="3" s="1"/>
  <c r="AF789" i="3"/>
  <c r="T812" i="3"/>
  <c r="U812" i="3" s="1"/>
  <c r="AX812" i="3" l="1"/>
  <c r="AW813" i="3"/>
  <c r="AY812" i="3"/>
  <c r="AZ812" i="3"/>
  <c r="V812" i="3"/>
  <c r="W812" i="3" s="1"/>
  <c r="S813" i="3" s="1"/>
  <c r="AN782" i="3"/>
  <c r="AR781" i="3"/>
  <c r="AM782" i="3"/>
  <c r="T813" i="3"/>
  <c r="AI789" i="3"/>
  <c r="AE790" i="3"/>
  <c r="AD790" i="3"/>
  <c r="BA812" i="3" l="1"/>
  <c r="AV813" i="3"/>
  <c r="X812" i="3"/>
  <c r="V813" i="3"/>
  <c r="AO782" i="3"/>
  <c r="AP782" i="3"/>
  <c r="AQ782" i="3" s="1"/>
  <c r="AF790" i="3"/>
  <c r="AE791" i="3" s="1"/>
  <c r="AG790" i="3"/>
  <c r="AH790" i="3" s="1"/>
  <c r="AY813" i="3" l="1"/>
  <c r="AX813" i="3"/>
  <c r="AZ813" i="3"/>
  <c r="AN783" i="3"/>
  <c r="AR782" i="3"/>
  <c r="AM783" i="3"/>
  <c r="AD791" i="3"/>
  <c r="AI790" i="3"/>
  <c r="W813" i="3"/>
  <c r="S814" i="3" s="1"/>
  <c r="U813" i="3"/>
  <c r="X813" i="3" s="1"/>
  <c r="BA813" i="3" l="1"/>
  <c r="AV814" i="3"/>
  <c r="AW814" i="3"/>
  <c r="AO783" i="3"/>
  <c r="AP783" i="3"/>
  <c r="AQ783" i="3"/>
  <c r="T814" i="3"/>
  <c r="V814" i="3" s="1"/>
  <c r="AG791" i="3"/>
  <c r="AH791" i="3" s="1"/>
  <c r="AF791" i="3"/>
  <c r="AY814" i="3" l="1"/>
  <c r="AX814" i="3"/>
  <c r="BA814" i="3" s="1"/>
  <c r="AZ814" i="3"/>
  <c r="U814" i="3"/>
  <c r="T815" i="3" s="1"/>
  <c r="AN784" i="3"/>
  <c r="AR783" i="3"/>
  <c r="AM784" i="3"/>
  <c r="AD792" i="3"/>
  <c r="AI791" i="3"/>
  <c r="AE792" i="3"/>
  <c r="W814" i="3"/>
  <c r="S815" i="3" s="1"/>
  <c r="AV815" i="3" l="1"/>
  <c r="AW815" i="3"/>
  <c r="AX815" i="3" s="1"/>
  <c r="X814" i="3"/>
  <c r="V815" i="3"/>
  <c r="AO784" i="3"/>
  <c r="AP784" i="3"/>
  <c r="AQ784" i="3" s="1"/>
  <c r="AG792" i="3"/>
  <c r="AH792" i="3" s="1"/>
  <c r="AF792" i="3"/>
  <c r="AW816" i="3" l="1"/>
  <c r="AY815" i="3"/>
  <c r="AZ815" i="3"/>
  <c r="BA815" i="3" s="1"/>
  <c r="AN785" i="3"/>
  <c r="AR784" i="3"/>
  <c r="AM785" i="3"/>
  <c r="AI792" i="3"/>
  <c r="AE793" i="3"/>
  <c r="AD793" i="3"/>
  <c r="W815" i="3"/>
  <c r="S816" i="3" s="1"/>
  <c r="U815" i="3"/>
  <c r="X815" i="3" l="1"/>
  <c r="AV816" i="3"/>
  <c r="AO785" i="3"/>
  <c r="AP785" i="3"/>
  <c r="AQ785" i="3" s="1"/>
  <c r="T816" i="3"/>
  <c r="V816" i="3" s="1"/>
  <c r="AG793" i="3"/>
  <c r="AH793" i="3" s="1"/>
  <c r="AF793" i="3"/>
  <c r="AY816" i="3" l="1"/>
  <c r="AX816" i="3"/>
  <c r="BA816" i="3" s="1"/>
  <c r="AZ816" i="3"/>
  <c r="AN786" i="3"/>
  <c r="AR785" i="3"/>
  <c r="AM786" i="3"/>
  <c r="AD794" i="3"/>
  <c r="U816" i="3"/>
  <c r="AI793" i="3"/>
  <c r="AE794" i="3"/>
  <c r="W816" i="3"/>
  <c r="S817" i="3" s="1"/>
  <c r="AF794" i="3" l="1"/>
  <c r="AW817" i="3"/>
  <c r="AV817" i="3"/>
  <c r="X816" i="3"/>
  <c r="AO786" i="3"/>
  <c r="AP786" i="3"/>
  <c r="AQ786" i="3" s="1"/>
  <c r="AN787" i="3"/>
  <c r="AE795" i="3"/>
  <c r="T817" i="3"/>
  <c r="V817" i="3" s="1"/>
  <c r="AG794" i="3"/>
  <c r="AH794" i="3" s="1"/>
  <c r="AY817" i="3" l="1"/>
  <c r="AX817" i="3"/>
  <c r="AZ817" i="3"/>
  <c r="AR786" i="3"/>
  <c r="AM787" i="3"/>
  <c r="W817" i="3"/>
  <c r="S818" i="3" s="1"/>
  <c r="V818" i="3" s="1"/>
  <c r="U817" i="3"/>
  <c r="AD795" i="3"/>
  <c r="AI794" i="3"/>
  <c r="X817" i="3" l="1"/>
  <c r="BA817" i="3"/>
  <c r="AV818" i="3"/>
  <c r="AW818" i="3"/>
  <c r="AX818" i="3" s="1"/>
  <c r="AO787" i="3"/>
  <c r="AP787" i="3"/>
  <c r="AQ787" i="3" s="1"/>
  <c r="T818" i="3"/>
  <c r="AG795" i="3"/>
  <c r="AH795" i="3" s="1"/>
  <c r="AF795" i="3"/>
  <c r="AW819" i="3" l="1"/>
  <c r="AY818" i="3"/>
  <c r="AZ818" i="3" s="1"/>
  <c r="BA818" i="3" s="1"/>
  <c r="AN788" i="3"/>
  <c r="AR787" i="3"/>
  <c r="AM788" i="3"/>
  <c r="AD796" i="3"/>
  <c r="U818" i="3"/>
  <c r="W818" i="3"/>
  <c r="S819" i="3" s="1"/>
  <c r="V819" i="3" s="1"/>
  <c r="AI795" i="3"/>
  <c r="AE796" i="3"/>
  <c r="AF796" i="3" l="1"/>
  <c r="AV819" i="3"/>
  <c r="X818" i="3"/>
  <c r="AO788" i="3"/>
  <c r="AP788" i="3"/>
  <c r="AQ788" i="3" s="1"/>
  <c r="AE797" i="3"/>
  <c r="T819" i="3"/>
  <c r="AG796" i="3"/>
  <c r="AH796" i="3" s="1"/>
  <c r="AY819" i="3" l="1"/>
  <c r="AX819" i="3"/>
  <c r="BA819" i="3" s="1"/>
  <c r="AZ819" i="3"/>
  <c r="AN789" i="3"/>
  <c r="AR788" i="3"/>
  <c r="AM789" i="3"/>
  <c r="W819" i="3"/>
  <c r="S820" i="3" s="1"/>
  <c r="V820" i="3" s="1"/>
  <c r="U819" i="3"/>
  <c r="X819" i="3" s="1"/>
  <c r="AD797" i="3"/>
  <c r="AI796" i="3"/>
  <c r="AW820" i="3" l="1"/>
  <c r="AV820" i="3"/>
  <c r="AY820" i="3" s="1"/>
  <c r="AO789" i="3"/>
  <c r="AP789" i="3"/>
  <c r="AQ789" i="3" s="1"/>
  <c r="T820" i="3"/>
  <c r="AG797" i="3"/>
  <c r="AH797" i="3" s="1"/>
  <c r="AF797" i="3"/>
  <c r="AX820" i="3" l="1"/>
  <c r="AZ820" i="3"/>
  <c r="AN790" i="3"/>
  <c r="AR789" i="3"/>
  <c r="AM790" i="3"/>
  <c r="AI797" i="3"/>
  <c r="AE798" i="3"/>
  <c r="U820" i="3"/>
  <c r="W820" i="3"/>
  <c r="S821" i="3" s="1"/>
  <c r="V821" i="3" s="1"/>
  <c r="AD798" i="3"/>
  <c r="AG798" i="3" l="1"/>
  <c r="BA820" i="3"/>
  <c r="AV821" i="3"/>
  <c r="AW821" i="3"/>
  <c r="AX821" i="3" s="1"/>
  <c r="X820" i="3"/>
  <c r="AO790" i="3"/>
  <c r="AP790" i="3"/>
  <c r="AQ790" i="3" s="1"/>
  <c r="T821" i="3"/>
  <c r="AH798" i="3"/>
  <c r="AF798" i="3"/>
  <c r="AW822" i="3" l="1"/>
  <c r="AY821" i="3"/>
  <c r="AZ821" i="3"/>
  <c r="BA821" i="3" s="1"/>
  <c r="AN791" i="3"/>
  <c r="AR790" i="3"/>
  <c r="AM791" i="3"/>
  <c r="U821" i="3"/>
  <c r="AI798" i="3"/>
  <c r="AE799" i="3"/>
  <c r="W821" i="3"/>
  <c r="S822" i="3" s="1"/>
  <c r="V822" i="3" s="1"/>
  <c r="AD799" i="3"/>
  <c r="AG799" i="3" s="1"/>
  <c r="AV822" i="3" l="1"/>
  <c r="X821" i="3"/>
  <c r="AO791" i="3"/>
  <c r="AP791" i="3"/>
  <c r="AQ791" i="3" s="1"/>
  <c r="AH799" i="3"/>
  <c r="AF799" i="3"/>
  <c r="T822" i="3"/>
  <c r="AY822" i="3" l="1"/>
  <c r="AX822" i="3"/>
  <c r="AZ822" i="3"/>
  <c r="AN792" i="3"/>
  <c r="AR791" i="3"/>
  <c r="AM792" i="3"/>
  <c r="U822" i="3"/>
  <c r="AI799" i="3"/>
  <c r="AE800" i="3"/>
  <c r="W822" i="3"/>
  <c r="S823" i="3" s="1"/>
  <c r="V823" i="3" s="1"/>
  <c r="AD800" i="3"/>
  <c r="BA822" i="3" l="1"/>
  <c r="AW823" i="3"/>
  <c r="AV823" i="3"/>
  <c r="AY823" i="3" s="1"/>
  <c r="X822" i="3"/>
  <c r="AO792" i="3"/>
  <c r="AP792" i="3"/>
  <c r="AQ792" i="3" s="1"/>
  <c r="AG800" i="3"/>
  <c r="AH800" i="3" s="1"/>
  <c r="AF800" i="3"/>
  <c r="T823" i="3"/>
  <c r="U823" i="3" s="1"/>
  <c r="AX823" i="3" l="1"/>
  <c r="AZ823" i="3"/>
  <c r="AN793" i="3"/>
  <c r="AR792" i="3"/>
  <c r="AM793" i="3"/>
  <c r="T824" i="3"/>
  <c r="W823" i="3"/>
  <c r="S824" i="3" s="1"/>
  <c r="V824" i="3" s="1"/>
  <c r="AI800" i="3"/>
  <c r="AE801" i="3"/>
  <c r="AD801" i="3"/>
  <c r="BA823" i="3" l="1"/>
  <c r="AV824" i="3"/>
  <c r="AW824" i="3"/>
  <c r="X823" i="3"/>
  <c r="AO793" i="3"/>
  <c r="AP793" i="3"/>
  <c r="AQ793" i="3" s="1"/>
  <c r="AF801" i="3"/>
  <c r="AE802" i="3" s="1"/>
  <c r="AG801" i="3"/>
  <c r="AH801" i="3" s="1"/>
  <c r="AY824" i="3" l="1"/>
  <c r="AX824" i="3"/>
  <c r="AZ824" i="3"/>
  <c r="AN794" i="3"/>
  <c r="AR793" i="3"/>
  <c r="AM794" i="3"/>
  <c r="AD802" i="3"/>
  <c r="AI801" i="3"/>
  <c r="W824" i="3"/>
  <c r="S825" i="3" s="1"/>
  <c r="U824" i="3"/>
  <c r="BA824" i="3" l="1"/>
  <c r="X824" i="3"/>
  <c r="AV825" i="3"/>
  <c r="AW825" i="3"/>
  <c r="AO794" i="3"/>
  <c r="AP794" i="3"/>
  <c r="AQ794" i="3" s="1"/>
  <c r="T825" i="3"/>
  <c r="U825" i="3" s="1"/>
  <c r="AG802" i="3"/>
  <c r="AH802" i="3" s="1"/>
  <c r="AF802" i="3"/>
  <c r="AY825" i="3" l="1"/>
  <c r="AX825" i="3"/>
  <c r="BA825" i="3" s="1"/>
  <c r="AZ825" i="3"/>
  <c r="V825" i="3"/>
  <c r="AN795" i="3"/>
  <c r="AR794" i="3"/>
  <c r="AM795" i="3"/>
  <c r="T826" i="3"/>
  <c r="AD803" i="3"/>
  <c r="AI802" i="3"/>
  <c r="AE803" i="3"/>
  <c r="W825" i="3"/>
  <c r="S826" i="3" s="1"/>
  <c r="AV826" i="3" l="1"/>
  <c r="AW826" i="3"/>
  <c r="AX826" i="3" s="1"/>
  <c r="X825" i="3"/>
  <c r="V826" i="3"/>
  <c r="AO795" i="3"/>
  <c r="AP795" i="3"/>
  <c r="AQ795" i="3" s="1"/>
  <c r="AG803" i="3"/>
  <c r="AH803" i="3" s="1"/>
  <c r="AF803" i="3"/>
  <c r="AW827" i="3" l="1"/>
  <c r="AY826" i="3"/>
  <c r="AZ826" i="3" s="1"/>
  <c r="BA826" i="3" s="1"/>
  <c r="AN796" i="3"/>
  <c r="AR795" i="3"/>
  <c r="AM796" i="3"/>
  <c r="AD804" i="3"/>
  <c r="AI803" i="3"/>
  <c r="AE804" i="3"/>
  <c r="W826" i="3"/>
  <c r="S827" i="3" s="1"/>
  <c r="U826" i="3"/>
  <c r="X826" i="3" s="1"/>
  <c r="AF804" i="3" l="1"/>
  <c r="AV827" i="3"/>
  <c r="AO796" i="3"/>
  <c r="AP796" i="3"/>
  <c r="AQ796" i="3" s="1"/>
  <c r="AE805" i="3"/>
  <c r="T827" i="3"/>
  <c r="U827" i="3" s="1"/>
  <c r="AG804" i="3"/>
  <c r="AH804" i="3" s="1"/>
  <c r="AI804" i="3" s="1"/>
  <c r="AY827" i="3" l="1"/>
  <c r="AX827" i="3"/>
  <c r="AZ827" i="3"/>
  <c r="V827" i="3"/>
  <c r="W827" i="3" s="1"/>
  <c r="S828" i="3" s="1"/>
  <c r="AN797" i="3"/>
  <c r="AR796" i="3"/>
  <c r="AM797" i="3"/>
  <c r="T828" i="3"/>
  <c r="AD805" i="3"/>
  <c r="BA827" i="3" l="1"/>
  <c r="AW828" i="3"/>
  <c r="AV828" i="3"/>
  <c r="AY828" i="3" s="1"/>
  <c r="V828" i="3"/>
  <c r="X827" i="3"/>
  <c r="AO797" i="3"/>
  <c r="AP797" i="3"/>
  <c r="AQ797" i="3" s="1"/>
  <c r="AG805" i="3"/>
  <c r="AH805" i="3" s="1"/>
  <c r="AF805" i="3"/>
  <c r="AZ828" i="3" l="1"/>
  <c r="AX828" i="3"/>
  <c r="BA828" i="3" s="1"/>
  <c r="AN798" i="3"/>
  <c r="AR797" i="3"/>
  <c r="AM798" i="3"/>
  <c r="AD806" i="3"/>
  <c r="AI805" i="3"/>
  <c r="AE806" i="3"/>
  <c r="AF806" i="3" s="1"/>
  <c r="W828" i="3"/>
  <c r="S829" i="3" s="1"/>
  <c r="U828" i="3"/>
  <c r="X828" i="3" s="1"/>
  <c r="AW829" i="3" l="1"/>
  <c r="AV829" i="3"/>
  <c r="AY829" i="3" s="1"/>
  <c r="AO798" i="3"/>
  <c r="AP798" i="3"/>
  <c r="AQ798" i="3" s="1"/>
  <c r="AE807" i="3"/>
  <c r="T829" i="3"/>
  <c r="V829" i="3" s="1"/>
  <c r="AG806" i="3"/>
  <c r="AH806" i="3" s="1"/>
  <c r="AZ829" i="3" l="1"/>
  <c r="AX829" i="3"/>
  <c r="BA829" i="3" s="1"/>
  <c r="U829" i="3"/>
  <c r="AN799" i="3"/>
  <c r="AR798" i="3"/>
  <c r="AM799" i="3"/>
  <c r="T830" i="3"/>
  <c r="W829" i="3"/>
  <c r="S830" i="3" s="1"/>
  <c r="V830" i="3" s="1"/>
  <c r="AD807" i="3"/>
  <c r="AI806" i="3"/>
  <c r="AW830" i="3" l="1"/>
  <c r="AV830" i="3"/>
  <c r="AY830" i="3" s="1"/>
  <c r="X829" i="3"/>
  <c r="AO799" i="3"/>
  <c r="AP799" i="3"/>
  <c r="AQ799" i="3" s="1"/>
  <c r="AG807" i="3"/>
  <c r="AF807" i="3"/>
  <c r="AH807" i="3"/>
  <c r="AX830" i="3" l="1"/>
  <c r="AZ830" i="3"/>
  <c r="AN800" i="3"/>
  <c r="AR799" i="3"/>
  <c r="AM800" i="3"/>
  <c r="AD808" i="3"/>
  <c r="AI807" i="3"/>
  <c r="AE808" i="3"/>
  <c r="AF808" i="3" s="1"/>
  <c r="W830" i="3"/>
  <c r="S831" i="3" s="1"/>
  <c r="U830" i="3"/>
  <c r="X830" i="3" s="1"/>
  <c r="BA830" i="3" l="1"/>
  <c r="AV831" i="3"/>
  <c r="AW831" i="3"/>
  <c r="AX831" i="3" s="1"/>
  <c r="AO800" i="3"/>
  <c r="AP800" i="3"/>
  <c r="AQ800" i="3" s="1"/>
  <c r="AE809" i="3"/>
  <c r="T831" i="3"/>
  <c r="V831" i="3" s="1"/>
  <c r="AG808" i="3"/>
  <c r="AH808" i="3" s="1"/>
  <c r="AW832" i="3" l="1"/>
  <c r="AY831" i="3"/>
  <c r="AZ831" i="3"/>
  <c r="BA831" i="3" s="1"/>
  <c r="U831" i="3"/>
  <c r="T832" i="3" s="1"/>
  <c r="AN801" i="3"/>
  <c r="AR800" i="3"/>
  <c r="AM801" i="3"/>
  <c r="W831" i="3"/>
  <c r="S832" i="3" s="1"/>
  <c r="AD809" i="3"/>
  <c r="AI808" i="3"/>
  <c r="AV832" i="3" l="1"/>
  <c r="V832" i="3"/>
  <c r="X831" i="3"/>
  <c r="AO801" i="3"/>
  <c r="AP801" i="3"/>
  <c r="AQ801" i="3" s="1"/>
  <c r="AG809" i="3"/>
  <c r="AH809" i="3" s="1"/>
  <c r="AF809" i="3"/>
  <c r="AY832" i="3" l="1"/>
  <c r="AX832" i="3"/>
  <c r="AZ832" i="3"/>
  <c r="AN802" i="3"/>
  <c r="AR801" i="3"/>
  <c r="AM802" i="3"/>
  <c r="AD810" i="3"/>
  <c r="AG810" i="3" s="1"/>
  <c r="AI809" i="3"/>
  <c r="AE810" i="3"/>
  <c r="W832" i="3"/>
  <c r="S833" i="3" s="1"/>
  <c r="U832" i="3"/>
  <c r="X832" i="3" s="1"/>
  <c r="BA832" i="3" l="1"/>
  <c r="AF810" i="3"/>
  <c r="AE811" i="3" s="1"/>
  <c r="AV833" i="3"/>
  <c r="AW833" i="3"/>
  <c r="AX833" i="3" s="1"/>
  <c r="AO802" i="3"/>
  <c r="AP802" i="3"/>
  <c r="AQ802" i="3" s="1"/>
  <c r="T833" i="3"/>
  <c r="V833" i="3" s="1"/>
  <c r="AH810" i="3"/>
  <c r="AW834" i="3" l="1"/>
  <c r="AY833" i="3"/>
  <c r="AZ833" i="3" s="1"/>
  <c r="BA833" i="3" s="1"/>
  <c r="AN803" i="3"/>
  <c r="AR802" i="3"/>
  <c r="AM803" i="3"/>
  <c r="W833" i="3"/>
  <c r="S834" i="3" s="1"/>
  <c r="U833" i="3"/>
  <c r="AD811" i="3"/>
  <c r="AI810" i="3"/>
  <c r="X833" i="3" l="1"/>
  <c r="AV834" i="3"/>
  <c r="AO803" i="3"/>
  <c r="AP803" i="3"/>
  <c r="AQ803" i="3" s="1"/>
  <c r="AG811" i="3"/>
  <c r="AH811" i="3" s="1"/>
  <c r="AF811" i="3"/>
  <c r="T834" i="3"/>
  <c r="V834" i="3" s="1"/>
  <c r="AY834" i="3" l="1"/>
  <c r="AX834" i="3"/>
  <c r="AZ834" i="3"/>
  <c r="AN804" i="3"/>
  <c r="AR803" i="3"/>
  <c r="AM804" i="3"/>
  <c r="W834" i="3"/>
  <c r="S835" i="3" s="1"/>
  <c r="AD812" i="3"/>
  <c r="AG812" i="3" s="1"/>
  <c r="U834" i="3"/>
  <c r="AI811" i="3"/>
  <c r="AE812" i="3"/>
  <c r="BA834" i="3" l="1"/>
  <c r="X834" i="3"/>
  <c r="AW835" i="3"/>
  <c r="AV835" i="3"/>
  <c r="AF812" i="3"/>
  <c r="AE813" i="3" s="1"/>
  <c r="AO804" i="3"/>
  <c r="AP804" i="3"/>
  <c r="AQ804" i="3" s="1"/>
  <c r="T835" i="3"/>
  <c r="V835" i="3" s="1"/>
  <c r="AH812" i="3"/>
  <c r="AY835" i="3" l="1"/>
  <c r="AX835" i="3"/>
  <c r="AW836" i="3" s="1"/>
  <c r="AZ835" i="3"/>
  <c r="AN805" i="3"/>
  <c r="AR804" i="3"/>
  <c r="AM805" i="3"/>
  <c r="U835" i="3"/>
  <c r="T836" i="3" s="1"/>
  <c r="W835" i="3"/>
  <c r="S836" i="3" s="1"/>
  <c r="AD813" i="3"/>
  <c r="AI812" i="3"/>
  <c r="BA835" i="3" l="1"/>
  <c r="AV836" i="3"/>
  <c r="X835" i="3"/>
  <c r="V836" i="3"/>
  <c r="AO805" i="3"/>
  <c r="AP805" i="3"/>
  <c r="AQ805" i="3" s="1"/>
  <c r="AG813" i="3"/>
  <c r="AH813" i="3" s="1"/>
  <c r="AF813" i="3"/>
  <c r="AY836" i="3" l="1"/>
  <c r="AX836" i="3"/>
  <c r="AZ836" i="3"/>
  <c r="AN806" i="3"/>
  <c r="AR805" i="3"/>
  <c r="AM806" i="3"/>
  <c r="AD814" i="3"/>
  <c r="AG814" i="3" s="1"/>
  <c r="W836" i="3"/>
  <c r="S837" i="3" s="1"/>
  <c r="U836" i="3"/>
  <c r="AI813" i="3"/>
  <c r="AE814" i="3"/>
  <c r="AF814" i="3" l="1"/>
  <c r="BA836" i="3"/>
  <c r="X836" i="3"/>
  <c r="AW837" i="3"/>
  <c r="AV837" i="3"/>
  <c r="AY837" i="3" s="1"/>
  <c r="AO806" i="3"/>
  <c r="AP806" i="3"/>
  <c r="AQ806" i="3" s="1"/>
  <c r="AE815" i="3"/>
  <c r="T837" i="3"/>
  <c r="V837" i="3" s="1"/>
  <c r="AH814" i="3"/>
  <c r="AZ837" i="3" l="1"/>
  <c r="AX837" i="3"/>
  <c r="BA837" i="3" s="1"/>
  <c r="AN807" i="3"/>
  <c r="AR806" i="3"/>
  <c r="AM807" i="3"/>
  <c r="U837" i="3"/>
  <c r="W837" i="3"/>
  <c r="S838" i="3" s="1"/>
  <c r="AD815" i="3"/>
  <c r="AI814" i="3"/>
  <c r="AW838" i="3" l="1"/>
  <c r="AV838" i="3"/>
  <c r="AY838" i="3" s="1"/>
  <c r="X837" i="3"/>
  <c r="AO807" i="3"/>
  <c r="AP807" i="3"/>
  <c r="AQ807" i="3" s="1"/>
  <c r="T838" i="3"/>
  <c r="V838" i="3" s="1"/>
  <c r="AG815" i="3"/>
  <c r="AH815" i="3" s="1"/>
  <c r="AF815" i="3"/>
  <c r="AX838" i="3" l="1"/>
  <c r="AZ838" i="3"/>
  <c r="AN808" i="3"/>
  <c r="AR807" i="3"/>
  <c r="AM808" i="3"/>
  <c r="W838" i="3"/>
  <c r="S839" i="3" s="1"/>
  <c r="AD816" i="3"/>
  <c r="AG816" i="3" s="1"/>
  <c r="AI815" i="3"/>
  <c r="AE816" i="3"/>
  <c r="U838" i="3"/>
  <c r="BA838" i="3" l="1"/>
  <c r="X838" i="3"/>
  <c r="AV839" i="3"/>
  <c r="AW839" i="3"/>
  <c r="AX839" i="3" s="1"/>
  <c r="AO808" i="3"/>
  <c r="AP808" i="3"/>
  <c r="AQ808" i="3" s="1"/>
  <c r="AF816" i="3"/>
  <c r="AE817" i="3" s="1"/>
  <c r="AH816" i="3"/>
  <c r="T839" i="3"/>
  <c r="V839" i="3" s="1"/>
  <c r="AW840" i="3" l="1"/>
  <c r="AY839" i="3"/>
  <c r="AZ839" i="3" s="1"/>
  <c r="BA839" i="3" s="1"/>
  <c r="AN809" i="3"/>
  <c r="AR808" i="3"/>
  <c r="AM809" i="3"/>
  <c r="AD817" i="3"/>
  <c r="U839" i="3"/>
  <c r="W839" i="3"/>
  <c r="S840" i="3" s="1"/>
  <c r="AI816" i="3"/>
  <c r="AV840" i="3" l="1"/>
  <c r="X839" i="3"/>
  <c r="AO809" i="3"/>
  <c r="AP809" i="3"/>
  <c r="AQ809" i="3" s="1"/>
  <c r="T840" i="3"/>
  <c r="V840" i="3" s="1"/>
  <c r="AG817" i="3"/>
  <c r="AH817" i="3" s="1"/>
  <c r="AF817" i="3"/>
  <c r="AY840" i="3" l="1"/>
  <c r="AX840" i="3"/>
  <c r="AZ840" i="3"/>
  <c r="AN810" i="3"/>
  <c r="AR809" i="3"/>
  <c r="AM810" i="3"/>
  <c r="AD818" i="3"/>
  <c r="AG818" i="3" s="1"/>
  <c r="AI817" i="3"/>
  <c r="AE818" i="3"/>
  <c r="W840" i="3"/>
  <c r="S841" i="3" s="1"/>
  <c r="U840" i="3"/>
  <c r="BA840" i="3" l="1"/>
  <c r="AF818" i="3"/>
  <c r="X840" i="3"/>
  <c r="AV841" i="3"/>
  <c r="AW841" i="3"/>
  <c r="AX841" i="3" s="1"/>
  <c r="AO810" i="3"/>
  <c r="AP810" i="3"/>
  <c r="AQ810" i="3" s="1"/>
  <c r="AE819" i="3"/>
  <c r="T841" i="3"/>
  <c r="V841" i="3" s="1"/>
  <c r="AH818" i="3"/>
  <c r="AW842" i="3" l="1"/>
  <c r="AY841" i="3"/>
  <c r="AZ841" i="3"/>
  <c r="BA841" i="3" s="1"/>
  <c r="AN811" i="3"/>
  <c r="AR810" i="3"/>
  <c r="AM811" i="3"/>
  <c r="W841" i="3"/>
  <c r="S842" i="3" s="1"/>
  <c r="U841" i="3"/>
  <c r="AD819" i="3"/>
  <c r="AI818" i="3"/>
  <c r="X841" i="3" l="1"/>
  <c r="AV842" i="3"/>
  <c r="AO811" i="3"/>
  <c r="AP811" i="3"/>
  <c r="AQ811" i="3" s="1"/>
  <c r="AG819" i="3"/>
  <c r="AH819" i="3" s="1"/>
  <c r="AF819" i="3"/>
  <c r="T842" i="3"/>
  <c r="V842" i="3" s="1"/>
  <c r="AY842" i="3" l="1"/>
  <c r="AX842" i="3"/>
  <c r="AZ842" i="3"/>
  <c r="AN812" i="3"/>
  <c r="AR811" i="3"/>
  <c r="AM812" i="3"/>
  <c r="AD820" i="3"/>
  <c r="AI819" i="3"/>
  <c r="AE820" i="3"/>
  <c r="W842" i="3"/>
  <c r="S843" i="3" s="1"/>
  <c r="U842" i="3"/>
  <c r="BA842" i="3" l="1"/>
  <c r="X842" i="3"/>
  <c r="AW843" i="3"/>
  <c r="AV843" i="3"/>
  <c r="AY843" i="3" s="1"/>
  <c r="AF820" i="3"/>
  <c r="AE821" i="3" s="1"/>
  <c r="AO812" i="3"/>
  <c r="AP812" i="3"/>
  <c r="AQ812" i="3" s="1"/>
  <c r="T843" i="3"/>
  <c r="V843" i="3" s="1"/>
  <c r="AG820" i="3"/>
  <c r="AH820" i="3"/>
  <c r="AZ843" i="3" l="1"/>
  <c r="AX843" i="3"/>
  <c r="BA843" i="3" s="1"/>
  <c r="AN813" i="3"/>
  <c r="AR812" i="3"/>
  <c r="AM813" i="3"/>
  <c r="W843" i="3"/>
  <c r="S844" i="3" s="1"/>
  <c r="U843" i="3"/>
  <c r="X843" i="3" s="1"/>
  <c r="AD821" i="3"/>
  <c r="AI820" i="3"/>
  <c r="AW844" i="3" l="1"/>
  <c r="AV844" i="3"/>
  <c r="AY844" i="3" s="1"/>
  <c r="AO813" i="3"/>
  <c r="AP813" i="3"/>
  <c r="AQ813" i="3" s="1"/>
  <c r="AG821" i="3"/>
  <c r="AH821" i="3" s="1"/>
  <c r="AF821" i="3"/>
  <c r="T844" i="3"/>
  <c r="V844" i="3" s="1"/>
  <c r="AZ844" i="3" l="1"/>
  <c r="AX844" i="3"/>
  <c r="BA844" i="3" s="1"/>
  <c r="AN814" i="3"/>
  <c r="AR813" i="3"/>
  <c r="AM814" i="3"/>
  <c r="W844" i="3"/>
  <c r="S845" i="3" s="1"/>
  <c r="AI821" i="3"/>
  <c r="AE822" i="3"/>
  <c r="U844" i="3"/>
  <c r="AD822" i="3"/>
  <c r="X844" i="3" l="1"/>
  <c r="AW845" i="3"/>
  <c r="AV845" i="3"/>
  <c r="AG822" i="3"/>
  <c r="AO814" i="3"/>
  <c r="AP814" i="3"/>
  <c r="AQ814" i="3" s="1"/>
  <c r="T845" i="3"/>
  <c r="U845" i="3" s="1"/>
  <c r="AH822" i="3"/>
  <c r="AF822" i="3"/>
  <c r="AY845" i="3" l="1"/>
  <c r="AZ845" i="3"/>
  <c r="AX845" i="3"/>
  <c r="V845" i="3"/>
  <c r="W845" i="3" s="1"/>
  <c r="S846" i="3" s="1"/>
  <c r="AN815" i="3"/>
  <c r="AR814" i="3"/>
  <c r="AM815" i="3"/>
  <c r="T846" i="3"/>
  <c r="AI822" i="3"/>
  <c r="AE823" i="3"/>
  <c r="AD823" i="3"/>
  <c r="BA845" i="3" l="1"/>
  <c r="AW846" i="3"/>
  <c r="AV846" i="3"/>
  <c r="AY846" i="3" s="1"/>
  <c r="X845" i="3"/>
  <c r="V846" i="3"/>
  <c r="W846" i="3" s="1"/>
  <c r="S847" i="3" s="1"/>
  <c r="AO815" i="3"/>
  <c r="AP815" i="3"/>
  <c r="AQ815" i="3" s="1"/>
  <c r="U846" i="3"/>
  <c r="AF823" i="3"/>
  <c r="AE824" i="3" s="1"/>
  <c r="AG823" i="3"/>
  <c r="AH823" i="3" s="1"/>
  <c r="AX846" i="3" l="1"/>
  <c r="AZ846" i="3"/>
  <c r="T847" i="3"/>
  <c r="V847" i="3" s="1"/>
  <c r="X846" i="3"/>
  <c r="AN816" i="3"/>
  <c r="AR815" i="3"/>
  <c r="AM816" i="3"/>
  <c r="AD824" i="3"/>
  <c r="AI823" i="3"/>
  <c r="BA846" i="3" l="1"/>
  <c r="AV847" i="3"/>
  <c r="AW847" i="3"/>
  <c r="AX847" i="3" s="1"/>
  <c r="AO816" i="3"/>
  <c r="AP816" i="3"/>
  <c r="AQ816" i="3" s="1"/>
  <c r="AG824" i="3"/>
  <c r="AH824" i="3" s="1"/>
  <c r="AF824" i="3"/>
  <c r="W847" i="3"/>
  <c r="S848" i="3" s="1"/>
  <c r="U847" i="3"/>
  <c r="X847" i="3" l="1"/>
  <c r="AW848" i="3"/>
  <c r="AY847" i="3"/>
  <c r="AZ847" i="3"/>
  <c r="BA847" i="3" s="1"/>
  <c r="AN817" i="3"/>
  <c r="AR816" i="3"/>
  <c r="AM817" i="3"/>
  <c r="T848" i="3"/>
  <c r="V848" i="3" s="1"/>
  <c r="AD825" i="3"/>
  <c r="AI824" i="3"/>
  <c r="AE825" i="3"/>
  <c r="AV848" i="3" l="1"/>
  <c r="AO817" i="3"/>
  <c r="AP817" i="3"/>
  <c r="AQ817" i="3" s="1"/>
  <c r="AG825" i="3"/>
  <c r="AH825" i="3"/>
  <c r="W848" i="3"/>
  <c r="S849" i="3" s="1"/>
  <c r="U848" i="3"/>
  <c r="AF825" i="3"/>
  <c r="AY848" i="3" l="1"/>
  <c r="AX848" i="3"/>
  <c r="AZ848" i="3"/>
  <c r="X848" i="3"/>
  <c r="AN818" i="3"/>
  <c r="AR817" i="3"/>
  <c r="AM818" i="3"/>
  <c r="AI825" i="3"/>
  <c r="AE826" i="3"/>
  <c r="T849" i="3"/>
  <c r="V849" i="3" s="1"/>
  <c r="AD826" i="3"/>
  <c r="BA848" i="3" l="1"/>
  <c r="AW849" i="3"/>
  <c r="AV849" i="3"/>
  <c r="AY849" i="3" s="1"/>
  <c r="U849" i="3"/>
  <c r="T850" i="3" s="1"/>
  <c r="AO818" i="3"/>
  <c r="AP818" i="3"/>
  <c r="AQ818" i="3" s="1"/>
  <c r="AN819" i="3"/>
  <c r="AF826" i="3"/>
  <c r="AE827" i="3" s="1"/>
  <c r="AG826" i="3"/>
  <c r="AH826" i="3" s="1"/>
  <c r="W849" i="3"/>
  <c r="S850" i="3" s="1"/>
  <c r="AX849" i="3" l="1"/>
  <c r="AZ849" i="3"/>
  <c r="V850" i="3"/>
  <c r="X849" i="3"/>
  <c r="AR818" i="3"/>
  <c r="AM819" i="3"/>
  <c r="AD827" i="3"/>
  <c r="AI826" i="3"/>
  <c r="BA849" i="3" l="1"/>
  <c r="AV850" i="3"/>
  <c r="AW850" i="3"/>
  <c r="AX850" i="3"/>
  <c r="AO819" i="3"/>
  <c r="AP819" i="3"/>
  <c r="AQ819" i="3"/>
  <c r="W850" i="3"/>
  <c r="S851" i="3" s="1"/>
  <c r="U850" i="3"/>
  <c r="AG827" i="3"/>
  <c r="AF827" i="3"/>
  <c r="AH827" i="3"/>
  <c r="X850" i="3" l="1"/>
  <c r="AY850" i="3"/>
  <c r="AW851" i="3"/>
  <c r="AZ850" i="3"/>
  <c r="BA850" i="3" s="1"/>
  <c r="AN820" i="3"/>
  <c r="AR819" i="3"/>
  <c r="AM820" i="3"/>
  <c r="T851" i="3"/>
  <c r="V851" i="3" s="1"/>
  <c r="AD828" i="3"/>
  <c r="AG828" i="3" s="1"/>
  <c r="AI827" i="3"/>
  <c r="AE828" i="3"/>
  <c r="AV851" i="3" l="1"/>
  <c r="AO820" i="3"/>
  <c r="AP820" i="3"/>
  <c r="AQ820" i="3" s="1"/>
  <c r="AF828" i="3"/>
  <c r="AE829" i="3" s="1"/>
  <c r="U851" i="3"/>
  <c r="T852" i="3" s="1"/>
  <c r="AH828" i="3"/>
  <c r="W851" i="3"/>
  <c r="S852" i="3" s="1"/>
  <c r="AY851" i="3" l="1"/>
  <c r="AX851" i="3"/>
  <c r="AZ851" i="3"/>
  <c r="V852" i="3"/>
  <c r="X851" i="3"/>
  <c r="AN821" i="3"/>
  <c r="AR820" i="3"/>
  <c r="AM821" i="3"/>
  <c r="AD829" i="3"/>
  <c r="AI828" i="3"/>
  <c r="BA851" i="3" l="1"/>
  <c r="AW852" i="3"/>
  <c r="AV852" i="3"/>
  <c r="AY852" i="3" s="1"/>
  <c r="AO821" i="3"/>
  <c r="AP821" i="3"/>
  <c r="AQ821" i="3" s="1"/>
  <c r="AN822" i="3"/>
  <c r="AG829" i="3"/>
  <c r="AH829" i="3" s="1"/>
  <c r="AF829" i="3"/>
  <c r="W852" i="3"/>
  <c r="S853" i="3" s="1"/>
  <c r="U852" i="3"/>
  <c r="X852" i="3" s="1"/>
  <c r="AX852" i="3" l="1"/>
  <c r="AZ852" i="3"/>
  <c r="AR821" i="3"/>
  <c r="AM822" i="3"/>
  <c r="AI829" i="3"/>
  <c r="AE830" i="3"/>
  <c r="T853" i="3"/>
  <c r="U853" i="3" s="1"/>
  <c r="AD830" i="3"/>
  <c r="BA852" i="3" l="1"/>
  <c r="AV853" i="3"/>
  <c r="AW853" i="3"/>
  <c r="V853" i="3"/>
  <c r="W853" i="3" s="1"/>
  <c r="AO822" i="3"/>
  <c r="AP822" i="3"/>
  <c r="AQ822" i="3" s="1"/>
  <c r="AF830" i="3"/>
  <c r="AE831" i="3" s="1"/>
  <c r="T854" i="3"/>
  <c r="AG830" i="3"/>
  <c r="AH830" i="3" s="1"/>
  <c r="AX853" i="3" l="1"/>
  <c r="AW854" i="3"/>
  <c r="AY853" i="3"/>
  <c r="AZ853" i="3"/>
  <c r="BA853" i="3" s="1"/>
  <c r="S854" i="3"/>
  <c r="V854" i="3" s="1"/>
  <c r="X853" i="3"/>
  <c r="AN823" i="3"/>
  <c r="AR822" i="3"/>
  <c r="AM823" i="3"/>
  <c r="AD831" i="3"/>
  <c r="AI830" i="3"/>
  <c r="AV854" i="3" l="1"/>
  <c r="AO823" i="3"/>
  <c r="AP823" i="3"/>
  <c r="AQ823" i="3" s="1"/>
  <c r="W854" i="3"/>
  <c r="S855" i="3" s="1"/>
  <c r="U854" i="3"/>
  <c r="X854" i="3" s="1"/>
  <c r="AG831" i="3"/>
  <c r="AH831" i="3" s="1"/>
  <c r="AF831" i="3"/>
  <c r="AY854" i="3" l="1"/>
  <c r="AX854" i="3"/>
  <c r="AZ854" i="3"/>
  <c r="AN824" i="3"/>
  <c r="AR823" i="3"/>
  <c r="AM824" i="3"/>
  <c r="AI831" i="3"/>
  <c r="AE832" i="3"/>
  <c r="T855" i="3"/>
  <c r="V855" i="3" s="1"/>
  <c r="AD832" i="3"/>
  <c r="BA854" i="3" l="1"/>
  <c r="AW855" i="3"/>
  <c r="AV855" i="3"/>
  <c r="AY855" i="3" s="1"/>
  <c r="AF832" i="3"/>
  <c r="AE833" i="3" s="1"/>
  <c r="AO824" i="3"/>
  <c r="AP824" i="3"/>
  <c r="AQ824" i="3" s="1"/>
  <c r="U855" i="3"/>
  <c r="T856" i="3" s="1"/>
  <c r="W855" i="3"/>
  <c r="S856" i="3" s="1"/>
  <c r="AG832" i="3"/>
  <c r="AH832" i="3" s="1"/>
  <c r="AZ855" i="3" l="1"/>
  <c r="AX855" i="3"/>
  <c r="BA855" i="3" s="1"/>
  <c r="V856" i="3"/>
  <c r="X855" i="3"/>
  <c r="AN825" i="3"/>
  <c r="AR824" i="3"/>
  <c r="AM825" i="3"/>
  <c r="AD833" i="3"/>
  <c r="AI832" i="3"/>
  <c r="AW856" i="3" l="1"/>
  <c r="AV856" i="3"/>
  <c r="AY856" i="3" s="1"/>
  <c r="AO825" i="3"/>
  <c r="AP825" i="3"/>
  <c r="AQ825" i="3" s="1"/>
  <c r="AG833" i="3"/>
  <c r="AF833" i="3"/>
  <c r="AH833" i="3"/>
  <c r="W856" i="3"/>
  <c r="S857" i="3" s="1"/>
  <c r="U856" i="3"/>
  <c r="X856" i="3" l="1"/>
  <c r="AX856" i="3"/>
  <c r="BA856" i="3" s="1"/>
  <c r="AZ856" i="3"/>
  <c r="AN826" i="3"/>
  <c r="AR825" i="3"/>
  <c r="AM826" i="3"/>
  <c r="AI833" i="3"/>
  <c r="AE834" i="3"/>
  <c r="T857" i="3"/>
  <c r="V857" i="3" s="1"/>
  <c r="AD834" i="3"/>
  <c r="AV857" i="3" l="1"/>
  <c r="AW857" i="3"/>
  <c r="AX857" i="3" s="1"/>
  <c r="U857" i="3"/>
  <c r="T858" i="3" s="1"/>
  <c r="AO826" i="3"/>
  <c r="AP826" i="3"/>
  <c r="AQ826" i="3" s="1"/>
  <c r="AF834" i="3"/>
  <c r="AE835" i="3"/>
  <c r="AG834" i="3"/>
  <c r="AH834" i="3" s="1"/>
  <c r="W857" i="3"/>
  <c r="S858" i="3" s="1"/>
  <c r="V858" i="3" l="1"/>
  <c r="AW858" i="3"/>
  <c r="AY857" i="3"/>
  <c r="AZ857" i="3"/>
  <c r="BA857" i="3" s="1"/>
  <c r="X857" i="3"/>
  <c r="AN827" i="3"/>
  <c r="AR826" i="3"/>
  <c r="AM827" i="3"/>
  <c r="AD835" i="3"/>
  <c r="AI834" i="3"/>
  <c r="AV858" i="3" l="1"/>
  <c r="AO827" i="3"/>
  <c r="AP827" i="3"/>
  <c r="AQ827" i="3" s="1"/>
  <c r="U858" i="3"/>
  <c r="W858" i="3"/>
  <c r="S859" i="3" s="1"/>
  <c r="AG835" i="3"/>
  <c r="AH835" i="3" s="1"/>
  <c r="AF835" i="3"/>
  <c r="AY858" i="3" l="1"/>
  <c r="AX858" i="3"/>
  <c r="AZ858" i="3"/>
  <c r="X858" i="3"/>
  <c r="AN828" i="3"/>
  <c r="AR827" i="3"/>
  <c r="AM828" i="3"/>
  <c r="AD836" i="3"/>
  <c r="AI835" i="3"/>
  <c r="AE836" i="3"/>
  <c r="T859" i="3"/>
  <c r="V859" i="3" s="1"/>
  <c r="BA858" i="3" l="1"/>
  <c r="AW859" i="3"/>
  <c r="AV859" i="3"/>
  <c r="AY859" i="3" s="1"/>
  <c r="AO828" i="3"/>
  <c r="AP828" i="3"/>
  <c r="AQ828" i="3" s="1"/>
  <c r="AG836" i="3"/>
  <c r="AH836" i="3" s="1"/>
  <c r="W859" i="3"/>
  <c r="AF836" i="3"/>
  <c r="U859" i="3"/>
  <c r="X859" i="3" l="1"/>
  <c r="AX859" i="3"/>
  <c r="AZ859" i="3"/>
  <c r="S860" i="3"/>
  <c r="V860" i="3" s="1"/>
  <c r="AN829" i="3"/>
  <c r="AR828" i="3"/>
  <c r="AM829" i="3"/>
  <c r="AD837" i="3"/>
  <c r="AI836" i="3"/>
  <c r="AE837" i="3"/>
  <c r="T860" i="3"/>
  <c r="AF837" i="3" l="1"/>
  <c r="BA859" i="3"/>
  <c r="AV860" i="3"/>
  <c r="AW860" i="3"/>
  <c r="U860" i="3"/>
  <c r="T861" i="3" s="1"/>
  <c r="AO829" i="3"/>
  <c r="AP829" i="3"/>
  <c r="AQ829" i="3" s="1"/>
  <c r="AE838" i="3"/>
  <c r="W860" i="3"/>
  <c r="S861" i="3" s="1"/>
  <c r="V861" i="3" s="1"/>
  <c r="AG837" i="3"/>
  <c r="AH837" i="3" s="1"/>
  <c r="AX860" i="3" l="1"/>
  <c r="AW861" i="3"/>
  <c r="AY860" i="3"/>
  <c r="AZ860" i="3" s="1"/>
  <c r="BA860" i="3" s="1"/>
  <c r="X860" i="3"/>
  <c r="AN830" i="3"/>
  <c r="AR829" i="3"/>
  <c r="AM830" i="3"/>
  <c r="AD838" i="3"/>
  <c r="AI837" i="3"/>
  <c r="AV861" i="3" l="1"/>
  <c r="AO830" i="3"/>
  <c r="AP830" i="3"/>
  <c r="AQ830" i="3" s="1"/>
  <c r="AG838" i="3"/>
  <c r="AF838" i="3"/>
  <c r="U861" i="3"/>
  <c r="W861" i="3"/>
  <c r="S862" i="3" s="1"/>
  <c r="V862" i="3" s="1"/>
  <c r="AH838" i="3"/>
  <c r="AY861" i="3" l="1"/>
  <c r="AX861" i="3"/>
  <c r="AZ861" i="3"/>
  <c r="X861" i="3"/>
  <c r="AN831" i="3"/>
  <c r="AR830" i="3"/>
  <c r="AM831" i="3"/>
  <c r="AD839" i="3"/>
  <c r="AI838" i="3"/>
  <c r="AE839" i="3"/>
  <c r="T862" i="3"/>
  <c r="BA861" i="3" l="1"/>
  <c r="AV862" i="3"/>
  <c r="AW862" i="3"/>
  <c r="AX862" i="3" s="1"/>
  <c r="AF839" i="3"/>
  <c r="AE840" i="3" s="1"/>
  <c r="AO831" i="3"/>
  <c r="AP831" i="3"/>
  <c r="AQ831" i="3" s="1"/>
  <c r="W862" i="3"/>
  <c r="S863" i="3" s="1"/>
  <c r="V863" i="3" s="1"/>
  <c r="AG839" i="3"/>
  <c r="AH839" i="3" s="1"/>
  <c r="U862" i="3"/>
  <c r="X862" i="3" l="1"/>
  <c r="AW863" i="3"/>
  <c r="AY862" i="3"/>
  <c r="AZ862" i="3"/>
  <c r="BA862" i="3" s="1"/>
  <c r="AN832" i="3"/>
  <c r="AR831" i="3"/>
  <c r="AM832" i="3"/>
  <c r="AD840" i="3"/>
  <c r="AI839" i="3"/>
  <c r="T863" i="3"/>
  <c r="AV863" i="3" l="1"/>
  <c r="AO832" i="3"/>
  <c r="AP832" i="3"/>
  <c r="AQ832" i="3" s="1"/>
  <c r="U863" i="3"/>
  <c r="W863" i="3"/>
  <c r="S864" i="3" s="1"/>
  <c r="V864" i="3" s="1"/>
  <c r="AG840" i="3"/>
  <c r="AH840" i="3" s="1"/>
  <c r="AF840" i="3"/>
  <c r="AY863" i="3" l="1"/>
  <c r="AX863" i="3"/>
  <c r="AZ863" i="3"/>
  <c r="X863" i="3"/>
  <c r="AN833" i="3"/>
  <c r="AR832" i="3"/>
  <c r="AM833" i="3"/>
  <c r="AD841" i="3"/>
  <c r="AI840" i="3"/>
  <c r="AE841" i="3"/>
  <c r="T864" i="3"/>
  <c r="BA863" i="3" l="1"/>
  <c r="AV864" i="3"/>
  <c r="AW864" i="3"/>
  <c r="AX864" i="3" s="1"/>
  <c r="AO833" i="3"/>
  <c r="AP833" i="3"/>
  <c r="AQ833" i="3" s="1"/>
  <c r="AF841" i="3"/>
  <c r="AE842" i="3"/>
  <c r="AG841" i="3"/>
  <c r="AH841" i="3" s="1"/>
  <c r="U864" i="3"/>
  <c r="W864" i="3"/>
  <c r="S865" i="3" s="1"/>
  <c r="V865" i="3" s="1"/>
  <c r="AW865" i="3" l="1"/>
  <c r="AY864" i="3"/>
  <c r="AZ864" i="3"/>
  <c r="BA864" i="3" s="1"/>
  <c r="X864" i="3"/>
  <c r="AN834" i="3"/>
  <c r="AR833" i="3"/>
  <c r="AM834" i="3"/>
  <c r="AD842" i="3"/>
  <c r="AI841" i="3"/>
  <c r="T865" i="3"/>
  <c r="AV865" i="3" l="1"/>
  <c r="AO834" i="3"/>
  <c r="AP834" i="3"/>
  <c r="AQ834" i="3" s="1"/>
  <c r="U865" i="3"/>
  <c r="T866" i="3" s="1"/>
  <c r="W865" i="3"/>
  <c r="S866" i="3" s="1"/>
  <c r="V866" i="3" s="1"/>
  <c r="AG842" i="3"/>
  <c r="AH842" i="3" s="1"/>
  <c r="AF842" i="3"/>
  <c r="AY865" i="3" l="1"/>
  <c r="AX865" i="3"/>
  <c r="AZ865" i="3"/>
  <c r="X865" i="3"/>
  <c r="AN835" i="3"/>
  <c r="AR834" i="3"/>
  <c r="AM835" i="3"/>
  <c r="AI842" i="3"/>
  <c r="AE843" i="3"/>
  <c r="AD843" i="3"/>
  <c r="BA865" i="3" l="1"/>
  <c r="AW866" i="3"/>
  <c r="AV866" i="3"/>
  <c r="AY866" i="3" s="1"/>
  <c r="AO835" i="3"/>
  <c r="AP835" i="3"/>
  <c r="AQ835" i="3" s="1"/>
  <c r="AG843" i="3"/>
  <c r="AH843" i="3" s="1"/>
  <c r="W866" i="3"/>
  <c r="S867" i="3" s="1"/>
  <c r="V867" i="3" s="1"/>
  <c r="U866" i="3"/>
  <c r="AF843" i="3"/>
  <c r="AX866" i="3" l="1"/>
  <c r="X866" i="3"/>
  <c r="AW867" i="3"/>
  <c r="AZ866" i="3"/>
  <c r="AN836" i="3"/>
  <c r="AR835" i="3"/>
  <c r="AM836" i="3"/>
  <c r="AI843" i="3"/>
  <c r="AE844" i="3"/>
  <c r="T867" i="3"/>
  <c r="AD844" i="3"/>
  <c r="BA866" i="3" l="1"/>
  <c r="AV867" i="3"/>
  <c r="W867" i="3"/>
  <c r="S868" i="3" s="1"/>
  <c r="AG844" i="3"/>
  <c r="AH844" i="3" s="1"/>
  <c r="AO836" i="3"/>
  <c r="AP836" i="3"/>
  <c r="AQ836" i="3" s="1"/>
  <c r="U867" i="3"/>
  <c r="AF844" i="3"/>
  <c r="X867" i="3" l="1"/>
  <c r="AY867" i="3"/>
  <c r="AX867" i="3"/>
  <c r="AZ867" i="3"/>
  <c r="AN837" i="3"/>
  <c r="AR836" i="3"/>
  <c r="AM837" i="3"/>
  <c r="AD845" i="3"/>
  <c r="AI844" i="3"/>
  <c r="AE845" i="3"/>
  <c r="T868" i="3"/>
  <c r="V868" i="3" s="1"/>
  <c r="BA867" i="3" l="1"/>
  <c r="AF845" i="3"/>
  <c r="AW868" i="3"/>
  <c r="AV868" i="3"/>
  <c r="AY868" i="3" s="1"/>
  <c r="AO837" i="3"/>
  <c r="AP837" i="3"/>
  <c r="AQ837" i="3"/>
  <c r="W868" i="3"/>
  <c r="S869" i="3" s="1"/>
  <c r="U868" i="3"/>
  <c r="AE846" i="3"/>
  <c r="AG845" i="3"/>
  <c r="AH845" i="3" s="1"/>
  <c r="AX868" i="3" l="1"/>
  <c r="AZ868" i="3"/>
  <c r="T869" i="3"/>
  <c r="U869" i="3" s="1"/>
  <c r="X868" i="3"/>
  <c r="AN838" i="3"/>
  <c r="AR837" i="3"/>
  <c r="AM838" i="3"/>
  <c r="AD846" i="3"/>
  <c r="AI845" i="3"/>
  <c r="V869" i="3" l="1"/>
  <c r="W869" i="3" s="1"/>
  <c r="S870" i="3" s="1"/>
  <c r="BA868" i="3"/>
  <c r="AV869" i="3"/>
  <c r="AW869" i="3"/>
  <c r="AX869" i="3" s="1"/>
  <c r="T870" i="3"/>
  <c r="V870" i="3" s="1"/>
  <c r="X869" i="3"/>
  <c r="AO838" i="3"/>
  <c r="AP838" i="3"/>
  <c r="AQ838" i="3" s="1"/>
  <c r="AG846" i="3"/>
  <c r="AF846" i="3"/>
  <c r="AH846" i="3"/>
  <c r="AW870" i="3" l="1"/>
  <c r="AY869" i="3"/>
  <c r="AZ869" i="3"/>
  <c r="BA869" i="3" s="1"/>
  <c r="AN839" i="3"/>
  <c r="AR838" i="3"/>
  <c r="AM839" i="3"/>
  <c r="AI846" i="3"/>
  <c r="AE847" i="3"/>
  <c r="AD847" i="3"/>
  <c r="W870" i="3"/>
  <c r="S871" i="3" s="1"/>
  <c r="U870" i="3"/>
  <c r="X870" i="3" l="1"/>
  <c r="AG847" i="3"/>
  <c r="AV870" i="3"/>
  <c r="AO839" i="3"/>
  <c r="AP839" i="3"/>
  <c r="AQ839" i="3"/>
  <c r="AH847" i="3"/>
  <c r="T871" i="3"/>
  <c r="U871" i="3" s="1"/>
  <c r="AF847" i="3"/>
  <c r="AY870" i="3" l="1"/>
  <c r="AX870" i="3"/>
  <c r="AZ870" i="3"/>
  <c r="V871" i="3"/>
  <c r="W871" i="3" s="1"/>
  <c r="S872" i="3" s="1"/>
  <c r="AN840" i="3"/>
  <c r="AR839" i="3"/>
  <c r="AM840" i="3"/>
  <c r="T872" i="3"/>
  <c r="AI847" i="3"/>
  <c r="AE848" i="3"/>
  <c r="AD848" i="3"/>
  <c r="BA870" i="3" l="1"/>
  <c r="AW871" i="3"/>
  <c r="AV871" i="3"/>
  <c r="X871" i="3"/>
  <c r="V872" i="3"/>
  <c r="AO840" i="3"/>
  <c r="AP840" i="3"/>
  <c r="AQ840" i="3" s="1"/>
  <c r="AG848" i="3"/>
  <c r="AH848" i="3" s="1"/>
  <c r="AF848" i="3"/>
  <c r="AY871" i="3" l="1"/>
  <c r="AX871" i="3"/>
  <c r="AZ871" i="3"/>
  <c r="AN841" i="3"/>
  <c r="AR840" i="3"/>
  <c r="AM841" i="3"/>
  <c r="AI848" i="3"/>
  <c r="AE849" i="3"/>
  <c r="W872" i="3"/>
  <c r="S873" i="3" s="1"/>
  <c r="U872" i="3"/>
  <c r="AD849" i="3"/>
  <c r="AG849" i="3" s="1"/>
  <c r="BA871" i="3" l="1"/>
  <c r="X872" i="3"/>
  <c r="AV872" i="3"/>
  <c r="AW872" i="3"/>
  <c r="AX872" i="3" s="1"/>
  <c r="AO841" i="3"/>
  <c r="AP841" i="3"/>
  <c r="AQ841" i="3" s="1"/>
  <c r="T873" i="3"/>
  <c r="V873" i="3" s="1"/>
  <c r="AH849" i="3"/>
  <c r="AF849" i="3"/>
  <c r="AW873" i="3" l="1"/>
  <c r="AY872" i="3"/>
  <c r="AZ872" i="3" s="1"/>
  <c r="BA872" i="3" s="1"/>
  <c r="AN842" i="3"/>
  <c r="AR841" i="3"/>
  <c r="AM842" i="3"/>
  <c r="W873" i="3"/>
  <c r="S874" i="3" s="1"/>
  <c r="AI849" i="3"/>
  <c r="AE850" i="3"/>
  <c r="AD850" i="3"/>
  <c r="AG850" i="3" s="1"/>
  <c r="U873" i="3"/>
  <c r="X873" i="3" l="1"/>
  <c r="AV873" i="3"/>
  <c r="AO842" i="3"/>
  <c r="AP842" i="3"/>
  <c r="AQ842" i="3" s="1"/>
  <c r="T874" i="3"/>
  <c r="V874" i="3" s="1"/>
  <c r="AH850" i="3"/>
  <c r="AF850" i="3"/>
  <c r="AY873" i="3" l="1"/>
  <c r="AX873" i="3"/>
  <c r="AZ873" i="3"/>
  <c r="AN843" i="3"/>
  <c r="AR842" i="3"/>
  <c r="AM843" i="3"/>
  <c r="AI850" i="3"/>
  <c r="AE851" i="3"/>
  <c r="W874" i="3"/>
  <c r="S875" i="3" s="1"/>
  <c r="AD851" i="3"/>
  <c r="AG851" i="3" s="1"/>
  <c r="U874" i="3"/>
  <c r="X874" i="3" s="1"/>
  <c r="BA873" i="3" l="1"/>
  <c r="AV874" i="3"/>
  <c r="AW874" i="3"/>
  <c r="AO843" i="3"/>
  <c r="AP843" i="3"/>
  <c r="AQ843" i="3" s="1"/>
  <c r="AH851" i="3"/>
  <c r="AF851" i="3"/>
  <c r="T875" i="3"/>
  <c r="V875" i="3" s="1"/>
  <c r="AY874" i="3" l="1"/>
  <c r="AX874" i="3"/>
  <c r="AZ874" i="3"/>
  <c r="AN844" i="3"/>
  <c r="AR843" i="3"/>
  <c r="AM844" i="3"/>
  <c r="W875" i="3"/>
  <c r="S876" i="3" s="1"/>
  <c r="U875" i="3"/>
  <c r="AI851" i="3"/>
  <c r="AE852" i="3"/>
  <c r="AD852" i="3"/>
  <c r="AG852" i="3" s="1"/>
  <c r="BA874" i="3" l="1"/>
  <c r="X875" i="3"/>
  <c r="AV875" i="3"/>
  <c r="AW875" i="3"/>
  <c r="AX875" i="3" s="1"/>
  <c r="AO844" i="3"/>
  <c r="AP844" i="3"/>
  <c r="AQ844" i="3" s="1"/>
  <c r="AH852" i="3"/>
  <c r="AF852" i="3"/>
  <c r="T876" i="3"/>
  <c r="V876" i="3" s="1"/>
  <c r="AW876" i="3" l="1"/>
  <c r="AY875" i="3"/>
  <c r="AZ875" i="3" s="1"/>
  <c r="BA875" i="3" s="1"/>
  <c r="AN845" i="3"/>
  <c r="AR844" i="3"/>
  <c r="AM845" i="3"/>
  <c r="W876" i="3"/>
  <c r="S877" i="3" s="1"/>
  <c r="U876" i="3"/>
  <c r="AI852" i="3"/>
  <c r="AE853" i="3"/>
  <c r="AD853" i="3"/>
  <c r="AG853" i="3" s="1"/>
  <c r="X876" i="3" l="1"/>
  <c r="AV876" i="3"/>
  <c r="AO845" i="3"/>
  <c r="AP845" i="3"/>
  <c r="AQ845" i="3"/>
  <c r="AH853" i="3"/>
  <c r="AF853" i="3"/>
  <c r="T877" i="3"/>
  <c r="AY876" i="3" l="1"/>
  <c r="AX876" i="3"/>
  <c r="AZ876" i="3"/>
  <c r="V877" i="3"/>
  <c r="W877" i="3" s="1"/>
  <c r="S878" i="3" s="1"/>
  <c r="AN846" i="3"/>
  <c r="AR845" i="3"/>
  <c r="AM846" i="3"/>
  <c r="U877" i="3"/>
  <c r="AI853" i="3"/>
  <c r="AE854" i="3"/>
  <c r="AD854" i="3"/>
  <c r="AG854" i="3" s="1"/>
  <c r="X877" i="3" l="1"/>
  <c r="BA876" i="3"/>
  <c r="AV877" i="3"/>
  <c r="AW877" i="3"/>
  <c r="AX877" i="3" s="1"/>
  <c r="AO846" i="3"/>
  <c r="AP846" i="3"/>
  <c r="AQ846" i="3" s="1"/>
  <c r="AH854" i="3"/>
  <c r="AF854" i="3"/>
  <c r="T878" i="3"/>
  <c r="V878" i="3" s="1"/>
  <c r="AW878" i="3" l="1"/>
  <c r="AY877" i="3"/>
  <c r="AZ877" i="3" s="1"/>
  <c r="BA877" i="3" s="1"/>
  <c r="AN847" i="3"/>
  <c r="AR846" i="3"/>
  <c r="AM847" i="3"/>
  <c r="W878" i="3"/>
  <c r="S879" i="3" s="1"/>
  <c r="U878" i="3"/>
  <c r="AI854" i="3"/>
  <c r="AE855" i="3"/>
  <c r="AD855" i="3"/>
  <c r="AG855" i="3" s="1"/>
  <c r="X878" i="3" l="1"/>
  <c r="AV878" i="3"/>
  <c r="AO847" i="3"/>
  <c r="AP847" i="3"/>
  <c r="AQ847" i="3" s="1"/>
  <c r="AH855" i="3"/>
  <c r="T879" i="3"/>
  <c r="U879" i="3" s="1"/>
  <c r="AF855" i="3"/>
  <c r="AY878" i="3" l="1"/>
  <c r="AX878" i="3"/>
  <c r="AZ878" i="3"/>
  <c r="V879" i="3"/>
  <c r="W879" i="3" s="1"/>
  <c r="X879" i="3" s="1"/>
  <c r="AN848" i="3"/>
  <c r="AR847" i="3"/>
  <c r="AM848" i="3"/>
  <c r="T880" i="3"/>
  <c r="AI855" i="3"/>
  <c r="AE856" i="3"/>
  <c r="AD856" i="3"/>
  <c r="AG856" i="3" s="1"/>
  <c r="BA878" i="3" l="1"/>
  <c r="AV879" i="3"/>
  <c r="AW879" i="3"/>
  <c r="AX879" i="3" s="1"/>
  <c r="S880" i="3"/>
  <c r="AO848" i="3"/>
  <c r="AP848" i="3"/>
  <c r="AQ848" i="3" s="1"/>
  <c r="AF856" i="3"/>
  <c r="AE857" i="3" s="1"/>
  <c r="AH856" i="3"/>
  <c r="AW880" i="3" l="1"/>
  <c r="AY879" i="3"/>
  <c r="AZ879" i="3" s="1"/>
  <c r="BA879" i="3" s="1"/>
  <c r="V880" i="3"/>
  <c r="W880" i="3" s="1"/>
  <c r="U880" i="3"/>
  <c r="AN849" i="3"/>
  <c r="AR848" i="3"/>
  <c r="AM849" i="3"/>
  <c r="AD857" i="3"/>
  <c r="AI856" i="3"/>
  <c r="AV880" i="3" l="1"/>
  <c r="T881" i="3"/>
  <c r="X880" i="3"/>
  <c r="S881" i="3"/>
  <c r="AO849" i="3"/>
  <c r="AP849" i="3"/>
  <c r="AQ849" i="3" s="1"/>
  <c r="AG857" i="3"/>
  <c r="AH857" i="3" s="1"/>
  <c r="AF857" i="3"/>
  <c r="V881" i="3" l="1"/>
  <c r="AY880" i="3"/>
  <c r="AX880" i="3"/>
  <c r="AZ880" i="3"/>
  <c r="U881" i="3"/>
  <c r="T882" i="3" s="1"/>
  <c r="W881" i="3"/>
  <c r="S882" i="3" s="1"/>
  <c r="AN850" i="3"/>
  <c r="AR849" i="3"/>
  <c r="AM850" i="3"/>
  <c r="AI857" i="3"/>
  <c r="AE858" i="3"/>
  <c r="AD858" i="3"/>
  <c r="AG858" i="3" s="1"/>
  <c r="BA880" i="3" l="1"/>
  <c r="AV881" i="3"/>
  <c r="AW881" i="3"/>
  <c r="AX881" i="3" s="1"/>
  <c r="V882" i="3"/>
  <c r="W882" i="3" s="1"/>
  <c r="S883" i="3" s="1"/>
  <c r="X881" i="3"/>
  <c r="AO850" i="3"/>
  <c r="AP850" i="3"/>
  <c r="AQ850" i="3" s="1"/>
  <c r="AN851" i="3"/>
  <c r="U882" i="3"/>
  <c r="AF858" i="3"/>
  <c r="AH858" i="3"/>
  <c r="X882" i="3" l="1"/>
  <c r="AW882" i="3"/>
  <c r="AY881" i="3"/>
  <c r="AZ881" i="3"/>
  <c r="BA881" i="3" s="1"/>
  <c r="AR850" i="3"/>
  <c r="AM851" i="3"/>
  <c r="AD859" i="3"/>
  <c r="AG859" i="3" s="1"/>
  <c r="T883" i="3"/>
  <c r="V883" i="3" s="1"/>
  <c r="AI858" i="3"/>
  <c r="AE859" i="3"/>
  <c r="AF859" i="3" l="1"/>
  <c r="AV882" i="3"/>
  <c r="AO851" i="3"/>
  <c r="AP851" i="3"/>
  <c r="AQ851" i="3" s="1"/>
  <c r="AE860" i="3"/>
  <c r="U883" i="3"/>
  <c r="W883" i="3"/>
  <c r="S884" i="3" s="1"/>
  <c r="AH859" i="3"/>
  <c r="AY882" i="3" l="1"/>
  <c r="AX882" i="3"/>
  <c r="BA882" i="3" s="1"/>
  <c r="AZ882" i="3"/>
  <c r="X883" i="3"/>
  <c r="AN852" i="3"/>
  <c r="AR851" i="3"/>
  <c r="AM852" i="3"/>
  <c r="AD860" i="3"/>
  <c r="T884" i="3"/>
  <c r="V884" i="3" s="1"/>
  <c r="AI859" i="3"/>
  <c r="AV883" i="3" l="1"/>
  <c r="AW883" i="3"/>
  <c r="AX883" i="3" s="1"/>
  <c r="AO852" i="3"/>
  <c r="AP852" i="3"/>
  <c r="AQ852" i="3" s="1"/>
  <c r="U884" i="3"/>
  <c r="T885" i="3" s="1"/>
  <c r="W884" i="3"/>
  <c r="S885" i="3" s="1"/>
  <c r="AG860" i="3"/>
  <c r="AH860" i="3" s="1"/>
  <c r="AF860" i="3"/>
  <c r="AW884" i="3" l="1"/>
  <c r="AY883" i="3"/>
  <c r="AZ883" i="3" s="1"/>
  <c r="BA883" i="3" s="1"/>
  <c r="V885" i="3"/>
  <c r="X884" i="3"/>
  <c r="AN853" i="3"/>
  <c r="AR852" i="3"/>
  <c r="AM853" i="3"/>
  <c r="AI860" i="3"/>
  <c r="AE861" i="3"/>
  <c r="AD861" i="3"/>
  <c r="AG861" i="3" s="1"/>
  <c r="AV884" i="3" l="1"/>
  <c r="AO853" i="3"/>
  <c r="AP853" i="3"/>
  <c r="AQ853" i="3" s="1"/>
  <c r="AH861" i="3"/>
  <c r="AF861" i="3"/>
  <c r="W885" i="3"/>
  <c r="S886" i="3" s="1"/>
  <c r="U885" i="3"/>
  <c r="X885" i="3" s="1"/>
  <c r="AY884" i="3" l="1"/>
  <c r="AX884" i="3"/>
  <c r="AZ884" i="3"/>
  <c r="AN854" i="3"/>
  <c r="AR853" i="3"/>
  <c r="AM854" i="3"/>
  <c r="T886" i="3"/>
  <c r="V886" i="3" s="1"/>
  <c r="AD862" i="3"/>
  <c r="AG862" i="3" s="1"/>
  <c r="AI861" i="3"/>
  <c r="AE862" i="3"/>
  <c r="BA884" i="3" l="1"/>
  <c r="AV885" i="3"/>
  <c r="AW885" i="3"/>
  <c r="U886" i="3"/>
  <c r="T887" i="3" s="1"/>
  <c r="AO854" i="3"/>
  <c r="AP854" i="3"/>
  <c r="AQ854" i="3" s="1"/>
  <c r="AH862" i="3"/>
  <c r="AF862" i="3"/>
  <c r="W886" i="3"/>
  <c r="S887" i="3" s="1"/>
  <c r="AX885" i="3" l="1"/>
  <c r="AW886" i="3"/>
  <c r="AY885" i="3"/>
  <c r="AZ885" i="3"/>
  <c r="BA885" i="3" s="1"/>
  <c r="V887" i="3"/>
  <c r="X886" i="3"/>
  <c r="AN855" i="3"/>
  <c r="AR854" i="3"/>
  <c r="AM855" i="3"/>
  <c r="AI862" i="3"/>
  <c r="AE863" i="3"/>
  <c r="AD863" i="3"/>
  <c r="AG863" i="3" s="1"/>
  <c r="AV886" i="3" l="1"/>
  <c r="AO855" i="3"/>
  <c r="AP855" i="3"/>
  <c r="AQ855" i="3" s="1"/>
  <c r="AH863" i="3"/>
  <c r="AF863" i="3"/>
  <c r="W887" i="3"/>
  <c r="S888" i="3" s="1"/>
  <c r="U887" i="3"/>
  <c r="X887" i="3" s="1"/>
  <c r="AY886" i="3" l="1"/>
  <c r="AX886" i="3"/>
  <c r="BA886" i="3" s="1"/>
  <c r="AZ886" i="3"/>
  <c r="AN856" i="3"/>
  <c r="AR855" i="3"/>
  <c r="AM856" i="3"/>
  <c r="AI863" i="3"/>
  <c r="AE864" i="3"/>
  <c r="T888" i="3"/>
  <c r="V888" i="3" s="1"/>
  <c r="AD864" i="3"/>
  <c r="AV887" i="3" l="1"/>
  <c r="AW887" i="3"/>
  <c r="U888" i="3"/>
  <c r="T889" i="3" s="1"/>
  <c r="AO856" i="3"/>
  <c r="AP856" i="3"/>
  <c r="AQ856" i="3" s="1"/>
  <c r="AG864" i="3"/>
  <c r="AH864" i="3" s="1"/>
  <c r="AF864" i="3"/>
  <c r="W888" i="3"/>
  <c r="S889" i="3" s="1"/>
  <c r="AY887" i="3" l="1"/>
  <c r="V889" i="3"/>
  <c r="AX887" i="3"/>
  <c r="AZ887" i="3"/>
  <c r="X888" i="3"/>
  <c r="AN857" i="3"/>
  <c r="AR856" i="3"/>
  <c r="AM857" i="3"/>
  <c r="AI864" i="3"/>
  <c r="AE865" i="3"/>
  <c r="AD865" i="3"/>
  <c r="AG865" i="3" s="1"/>
  <c r="BA887" i="3" l="1"/>
  <c r="AV888" i="3"/>
  <c r="AW888" i="3"/>
  <c r="AO857" i="3"/>
  <c r="AP857" i="3"/>
  <c r="AQ857" i="3" s="1"/>
  <c r="AH865" i="3"/>
  <c r="AF865" i="3"/>
  <c r="W889" i="3"/>
  <c r="S890" i="3" s="1"/>
  <c r="U889" i="3"/>
  <c r="AX888" i="3" l="1"/>
  <c r="X889" i="3"/>
  <c r="AW889" i="3"/>
  <c r="AY888" i="3"/>
  <c r="AZ888" i="3"/>
  <c r="AN858" i="3"/>
  <c r="AR857" i="3"/>
  <c r="AM858" i="3"/>
  <c r="AI865" i="3"/>
  <c r="AE866" i="3"/>
  <c r="T890" i="3"/>
  <c r="V890" i="3" s="1"/>
  <c r="AD866" i="3"/>
  <c r="BA888" i="3" l="1"/>
  <c r="AV889" i="3"/>
  <c r="U890" i="3"/>
  <c r="T891" i="3" s="1"/>
  <c r="AO858" i="3"/>
  <c r="AP858" i="3"/>
  <c r="AQ858" i="3" s="1"/>
  <c r="AF866" i="3"/>
  <c r="AE867" i="3" s="1"/>
  <c r="W890" i="3"/>
  <c r="S891" i="3" s="1"/>
  <c r="AG866" i="3"/>
  <c r="AH866" i="3" s="1"/>
  <c r="AY889" i="3" l="1"/>
  <c r="AX889" i="3"/>
  <c r="AZ889" i="3"/>
  <c r="V891" i="3"/>
  <c r="X890" i="3"/>
  <c r="AN859" i="3"/>
  <c r="AR858" i="3"/>
  <c r="AM859" i="3"/>
  <c r="AD867" i="3"/>
  <c r="AI866" i="3"/>
  <c r="BA889" i="3" l="1"/>
  <c r="AV890" i="3"/>
  <c r="AW890" i="3"/>
  <c r="AX890" i="3" s="1"/>
  <c r="AO859" i="3"/>
  <c r="AP859" i="3"/>
  <c r="AQ859" i="3" s="1"/>
  <c r="W891" i="3"/>
  <c r="S892" i="3" s="1"/>
  <c r="U891" i="3"/>
  <c r="AG867" i="3"/>
  <c r="AH867" i="3" s="1"/>
  <c r="AF867" i="3"/>
  <c r="X891" i="3" l="1"/>
  <c r="AW891" i="3"/>
  <c r="AY890" i="3"/>
  <c r="AZ890" i="3"/>
  <c r="BA890" i="3" s="1"/>
  <c r="AN860" i="3"/>
  <c r="AR859" i="3"/>
  <c r="AM860" i="3"/>
  <c r="AD868" i="3"/>
  <c r="AI867" i="3"/>
  <c r="AE868" i="3"/>
  <c r="T892" i="3"/>
  <c r="V892" i="3" s="1"/>
  <c r="AF868" i="3" l="1"/>
  <c r="AV891" i="3"/>
  <c r="AO860" i="3"/>
  <c r="AP860" i="3"/>
  <c r="AQ860" i="3"/>
  <c r="AE869" i="3"/>
  <c r="AG868" i="3"/>
  <c r="AH868" i="3" s="1"/>
  <c r="U892" i="3"/>
  <c r="W892" i="3"/>
  <c r="S893" i="3" s="1"/>
  <c r="AY891" i="3" l="1"/>
  <c r="AX891" i="3"/>
  <c r="BA891" i="3" s="1"/>
  <c r="AZ891" i="3"/>
  <c r="X892" i="3"/>
  <c r="AN861" i="3"/>
  <c r="AR860" i="3"/>
  <c r="AM861" i="3"/>
  <c r="AD869" i="3"/>
  <c r="T893" i="3"/>
  <c r="U893" i="3" s="1"/>
  <c r="AI868" i="3"/>
  <c r="AV892" i="3" l="1"/>
  <c r="AW892" i="3"/>
  <c r="AX892" i="3" s="1"/>
  <c r="V893" i="3"/>
  <c r="W893" i="3" s="1"/>
  <c r="AO861" i="3"/>
  <c r="AP861" i="3"/>
  <c r="AQ861" i="3" s="1"/>
  <c r="AG869" i="3"/>
  <c r="AH869" i="3" s="1"/>
  <c r="AF869" i="3"/>
  <c r="T894" i="3"/>
  <c r="AW893" i="3" l="1"/>
  <c r="AY892" i="3"/>
  <c r="AZ892" i="3"/>
  <c r="BA892" i="3" s="1"/>
  <c r="S894" i="3"/>
  <c r="V894" i="3" s="1"/>
  <c r="X893" i="3"/>
  <c r="AN862" i="3"/>
  <c r="AR861" i="3"/>
  <c r="AM862" i="3"/>
  <c r="AI869" i="3"/>
  <c r="AE870" i="3"/>
  <c r="AD870" i="3"/>
  <c r="AG870" i="3" l="1"/>
  <c r="AV893" i="3"/>
  <c r="AO862" i="3"/>
  <c r="AP862" i="3"/>
  <c r="AQ862" i="3" s="1"/>
  <c r="U894" i="3"/>
  <c r="AH870" i="3"/>
  <c r="W894" i="3"/>
  <c r="S895" i="3" s="1"/>
  <c r="AF870" i="3"/>
  <c r="AY893" i="3" l="1"/>
  <c r="AX893" i="3"/>
  <c r="AZ893" i="3"/>
  <c r="X894" i="3"/>
  <c r="AN863" i="3"/>
  <c r="AR862" i="3"/>
  <c r="AM863" i="3"/>
  <c r="AI870" i="3"/>
  <c r="AE871" i="3"/>
  <c r="T895" i="3"/>
  <c r="V895" i="3" s="1"/>
  <c r="AD871" i="3"/>
  <c r="BA893" i="3" l="1"/>
  <c r="AV894" i="3"/>
  <c r="AW894" i="3"/>
  <c r="AX894" i="3" s="1"/>
  <c r="AG871" i="3"/>
  <c r="AH871" i="3" s="1"/>
  <c r="AO863" i="3"/>
  <c r="AP863" i="3"/>
  <c r="AQ863" i="3" s="1"/>
  <c r="W895" i="3"/>
  <c r="S896" i="3" s="1"/>
  <c r="U895" i="3"/>
  <c r="AF871" i="3"/>
  <c r="X895" i="3" l="1"/>
  <c r="AW895" i="3"/>
  <c r="AY894" i="3"/>
  <c r="AZ894" i="3"/>
  <c r="BA894" i="3" s="1"/>
  <c r="AN864" i="3"/>
  <c r="AR863" i="3"/>
  <c r="AM864" i="3"/>
  <c r="AD872" i="3"/>
  <c r="AI871" i="3"/>
  <c r="AE872" i="3"/>
  <c r="T896" i="3"/>
  <c r="V896" i="3" s="1"/>
  <c r="AF872" i="3" l="1"/>
  <c r="AV895" i="3"/>
  <c r="AO864" i="3"/>
  <c r="AP864" i="3"/>
  <c r="AQ864" i="3" s="1"/>
  <c r="AE873" i="3"/>
  <c r="U896" i="3"/>
  <c r="AG872" i="3"/>
  <c r="AH872" i="3" s="1"/>
  <c r="W896" i="3"/>
  <c r="S897" i="3" s="1"/>
  <c r="AY895" i="3" l="1"/>
  <c r="AX895" i="3"/>
  <c r="AZ895" i="3"/>
  <c r="X896" i="3"/>
  <c r="AN865" i="3"/>
  <c r="AR864" i="3"/>
  <c r="AM865" i="3"/>
  <c r="AD873" i="3"/>
  <c r="AI872" i="3"/>
  <c r="T897" i="3"/>
  <c r="U897" i="3" s="1"/>
  <c r="BA895" i="3" l="1"/>
  <c r="AW896" i="3"/>
  <c r="AV896" i="3"/>
  <c r="AY896" i="3" s="1"/>
  <c r="V897" i="3"/>
  <c r="W897" i="3" s="1"/>
  <c r="S898" i="3" s="1"/>
  <c r="AO865" i="3"/>
  <c r="AP865" i="3"/>
  <c r="AQ865" i="3" s="1"/>
  <c r="T898" i="3"/>
  <c r="AG873" i="3"/>
  <c r="AH873" i="3" s="1"/>
  <c r="AF873" i="3"/>
  <c r="V898" i="3" l="1"/>
  <c r="AX896" i="3"/>
  <c r="AZ896" i="3"/>
  <c r="X897" i="3"/>
  <c r="AN866" i="3"/>
  <c r="AR865" i="3"/>
  <c r="AM866" i="3"/>
  <c r="AD874" i="3"/>
  <c r="AI873" i="3"/>
  <c r="AE874" i="3"/>
  <c r="AF874" i="3" l="1"/>
  <c r="BA896" i="3"/>
  <c r="AV897" i="3"/>
  <c r="AW897" i="3"/>
  <c r="AO866" i="3"/>
  <c r="AP866" i="3"/>
  <c r="AQ866" i="3" s="1"/>
  <c r="AE875" i="3"/>
  <c r="AG874" i="3"/>
  <c r="AH874" i="3" s="1"/>
  <c r="W898" i="3"/>
  <c r="S899" i="3" s="1"/>
  <c r="U898" i="3"/>
  <c r="X898" i="3" s="1"/>
  <c r="AY897" i="3" l="1"/>
  <c r="AX897" i="3"/>
  <c r="AZ897" i="3"/>
  <c r="AN867" i="3"/>
  <c r="AR866" i="3"/>
  <c r="AM867" i="3"/>
  <c r="T899" i="3"/>
  <c r="V899" i="3" s="1"/>
  <c r="AD875" i="3"/>
  <c r="AI874" i="3"/>
  <c r="BA897" i="3" l="1"/>
  <c r="AV898" i="3"/>
  <c r="AW898" i="3"/>
  <c r="AX898" i="3" s="1"/>
  <c r="AO867" i="3"/>
  <c r="AP867" i="3"/>
  <c r="AQ867" i="3" s="1"/>
  <c r="W899" i="3"/>
  <c r="S900" i="3" s="1"/>
  <c r="AG875" i="3"/>
  <c r="AH875" i="3" s="1"/>
  <c r="AF875" i="3"/>
  <c r="U899" i="3"/>
  <c r="X899" i="3" l="1"/>
  <c r="AW899" i="3"/>
  <c r="AY898" i="3"/>
  <c r="AZ898" i="3"/>
  <c r="BA898" i="3" s="1"/>
  <c r="AN868" i="3"/>
  <c r="AR867" i="3"/>
  <c r="AM868" i="3"/>
  <c r="AD876" i="3"/>
  <c r="T900" i="3"/>
  <c r="V900" i="3" s="1"/>
  <c r="AI875" i="3"/>
  <c r="AE876" i="3"/>
  <c r="AF876" i="3" l="1"/>
  <c r="AV899" i="3"/>
  <c r="AO868" i="3"/>
  <c r="AP868" i="3"/>
  <c r="AQ868" i="3" s="1"/>
  <c r="U900" i="3"/>
  <c r="AE877" i="3"/>
  <c r="T901" i="3"/>
  <c r="AG876" i="3"/>
  <c r="AH876" i="3" s="1"/>
  <c r="W900" i="3"/>
  <c r="AY899" i="3" l="1"/>
  <c r="AX899" i="3"/>
  <c r="AZ899" i="3"/>
  <c r="X900" i="3"/>
  <c r="S901" i="3"/>
  <c r="V901" i="3" s="1"/>
  <c r="AN869" i="3"/>
  <c r="AR868" i="3"/>
  <c r="AM869" i="3"/>
  <c r="AD877" i="3"/>
  <c r="AI876" i="3"/>
  <c r="BA899" i="3" l="1"/>
  <c r="AV900" i="3"/>
  <c r="AW900" i="3"/>
  <c r="AX900" i="3" s="1"/>
  <c r="AO869" i="3"/>
  <c r="AP869" i="3"/>
  <c r="AQ869" i="3" s="1"/>
  <c r="U901" i="3"/>
  <c r="W901" i="3"/>
  <c r="S902" i="3" s="1"/>
  <c r="AG877" i="3"/>
  <c r="AH877" i="3" s="1"/>
  <c r="AF877" i="3"/>
  <c r="AW901" i="3" l="1"/>
  <c r="AY900" i="3"/>
  <c r="AZ900" i="3"/>
  <c r="BA900" i="3" s="1"/>
  <c r="X901" i="3"/>
  <c r="AN870" i="3"/>
  <c r="AR869" i="3"/>
  <c r="AM870" i="3"/>
  <c r="AD878" i="3"/>
  <c r="AI877" i="3"/>
  <c r="AE878" i="3"/>
  <c r="T902" i="3"/>
  <c r="V902" i="3" s="1"/>
  <c r="AV901" i="3" l="1"/>
  <c r="U902" i="3"/>
  <c r="T903" i="3" s="1"/>
  <c r="AO870" i="3"/>
  <c r="AP870" i="3"/>
  <c r="AQ870" i="3" s="1"/>
  <c r="AF878" i="3"/>
  <c r="AE879" i="3" s="1"/>
  <c r="AG878" i="3"/>
  <c r="AH878" i="3" s="1"/>
  <c r="W902" i="3"/>
  <c r="S903" i="3" s="1"/>
  <c r="AY901" i="3" l="1"/>
  <c r="AX901" i="3"/>
  <c r="AZ901" i="3"/>
  <c r="V903" i="3"/>
  <c r="X902" i="3"/>
  <c r="AN871" i="3"/>
  <c r="AR870" i="3"/>
  <c r="AM871" i="3"/>
  <c r="AD879" i="3"/>
  <c r="AI878" i="3"/>
  <c r="BA901" i="3" l="1"/>
  <c r="AV902" i="3"/>
  <c r="AW902" i="3"/>
  <c r="AO871" i="3"/>
  <c r="AP871" i="3"/>
  <c r="AQ871" i="3" s="1"/>
  <c r="AG879" i="3"/>
  <c r="AH879" i="3" s="1"/>
  <c r="AF879" i="3"/>
  <c r="W903" i="3"/>
  <c r="S904" i="3" s="1"/>
  <c r="U903" i="3"/>
  <c r="AY902" i="3" l="1"/>
  <c r="X903" i="3"/>
  <c r="AX902" i="3"/>
  <c r="AZ902" i="3"/>
  <c r="AN872" i="3"/>
  <c r="AR871" i="3"/>
  <c r="AM872" i="3"/>
  <c r="AI879" i="3"/>
  <c r="AE880" i="3"/>
  <c r="T904" i="3"/>
  <c r="U904" i="3" s="1"/>
  <c r="AD880" i="3"/>
  <c r="BA902" i="3" l="1"/>
  <c r="AV903" i="3"/>
  <c r="AW903" i="3"/>
  <c r="V904" i="3"/>
  <c r="W904" i="3" s="1"/>
  <c r="S905" i="3" s="1"/>
  <c r="AG880" i="3"/>
  <c r="AH880" i="3" s="1"/>
  <c r="AO872" i="3"/>
  <c r="AP872" i="3"/>
  <c r="AQ872" i="3" s="1"/>
  <c r="T905" i="3"/>
  <c r="AF880" i="3"/>
  <c r="AY903" i="3" l="1"/>
  <c r="AX903" i="3"/>
  <c r="AZ903" i="3"/>
  <c r="X904" i="3"/>
  <c r="V905" i="3"/>
  <c r="AN873" i="3"/>
  <c r="AR872" i="3"/>
  <c r="AM873" i="3"/>
  <c r="AD881" i="3"/>
  <c r="AI880" i="3"/>
  <c r="AE881" i="3"/>
  <c r="BA903" i="3" l="1"/>
  <c r="AV904" i="3"/>
  <c r="AW904" i="3"/>
  <c r="AO873" i="3"/>
  <c r="AP873" i="3"/>
  <c r="AQ873" i="3" s="1"/>
  <c r="AG881" i="3"/>
  <c r="AF881" i="3"/>
  <c r="AH881" i="3"/>
  <c r="W905" i="3"/>
  <c r="S906" i="3" s="1"/>
  <c r="U905" i="3"/>
  <c r="AX904" i="3" l="1"/>
  <c r="X905" i="3"/>
  <c r="AW905" i="3"/>
  <c r="AY904" i="3"/>
  <c r="AZ904" i="3"/>
  <c r="BA904" i="3" s="1"/>
  <c r="AN874" i="3"/>
  <c r="AR873" i="3"/>
  <c r="AM874" i="3"/>
  <c r="T906" i="3"/>
  <c r="V906" i="3" s="1"/>
  <c r="AD882" i="3"/>
  <c r="AI881" i="3"/>
  <c r="AE882" i="3"/>
  <c r="AV905" i="3" l="1"/>
  <c r="AO874" i="3"/>
  <c r="AP874" i="3"/>
  <c r="AQ874" i="3" s="1"/>
  <c r="AG882" i="3"/>
  <c r="W906" i="3"/>
  <c r="S907" i="3" s="1"/>
  <c r="AH882" i="3"/>
  <c r="U906" i="3"/>
  <c r="X906" i="3" s="1"/>
  <c r="AF882" i="3"/>
  <c r="AY905" i="3" l="1"/>
  <c r="AX905" i="3"/>
  <c r="AZ905" i="3"/>
  <c r="AN875" i="3"/>
  <c r="AR874" i="3"/>
  <c r="AM875" i="3"/>
  <c r="AI882" i="3"/>
  <c r="AE883" i="3"/>
  <c r="T907" i="3"/>
  <c r="U907" i="3" s="1"/>
  <c r="AD883" i="3"/>
  <c r="BA905" i="3" l="1"/>
  <c r="AF883" i="3"/>
  <c r="AE884" i="3" s="1"/>
  <c r="AV906" i="3"/>
  <c r="AW906" i="3"/>
  <c r="V907" i="3"/>
  <c r="AO875" i="3"/>
  <c r="AP875" i="3"/>
  <c r="AQ875" i="3" s="1"/>
  <c r="W907" i="3"/>
  <c r="S908" i="3" s="1"/>
  <c r="T908" i="3"/>
  <c r="AG883" i="3"/>
  <c r="AH883" i="3" s="1"/>
  <c r="AY906" i="3" l="1"/>
  <c r="AX906" i="3"/>
  <c r="AZ906" i="3"/>
  <c r="X907" i="3"/>
  <c r="V908" i="3"/>
  <c r="AN876" i="3"/>
  <c r="AR875" i="3"/>
  <c r="AM876" i="3"/>
  <c r="AD884" i="3"/>
  <c r="AI883" i="3"/>
  <c r="BA906" i="3" l="1"/>
  <c r="AV907" i="3"/>
  <c r="AW907" i="3"/>
  <c r="AX907" i="3" s="1"/>
  <c r="AO876" i="3"/>
  <c r="AP876" i="3"/>
  <c r="AQ876" i="3" s="1"/>
  <c r="U908" i="3"/>
  <c r="T909" i="3" s="1"/>
  <c r="W908" i="3"/>
  <c r="AG884" i="3"/>
  <c r="AH884" i="3" s="1"/>
  <c r="AF884" i="3"/>
  <c r="AW908" i="3" l="1"/>
  <c r="AY907" i="3"/>
  <c r="AZ907" i="3"/>
  <c r="BA907" i="3" s="1"/>
  <c r="X908" i="3"/>
  <c r="S909" i="3"/>
  <c r="AN877" i="3"/>
  <c r="AR876" i="3"/>
  <c r="AM877" i="3"/>
  <c r="AI884" i="3"/>
  <c r="AE885" i="3"/>
  <c r="AD885" i="3"/>
  <c r="AG885" i="3" s="1"/>
  <c r="AV908" i="3" l="1"/>
  <c r="U909" i="3"/>
  <c r="V909" i="3"/>
  <c r="W909" i="3"/>
  <c r="S910" i="3" s="1"/>
  <c r="AO877" i="3"/>
  <c r="AP877" i="3"/>
  <c r="AQ877" i="3" s="1"/>
  <c r="T910" i="3"/>
  <c r="AH885" i="3"/>
  <c r="AF885" i="3"/>
  <c r="AY908" i="3" l="1"/>
  <c r="AX908" i="3"/>
  <c r="AZ908" i="3"/>
  <c r="X909" i="3"/>
  <c r="V910" i="3"/>
  <c r="W910" i="3" s="1"/>
  <c r="S911" i="3" s="1"/>
  <c r="AN878" i="3"/>
  <c r="AR877" i="3"/>
  <c r="AM878" i="3"/>
  <c r="AI885" i="3"/>
  <c r="AE886" i="3"/>
  <c r="AD886" i="3"/>
  <c r="AG886" i="3" s="1"/>
  <c r="U910" i="3"/>
  <c r="BA908" i="3" l="1"/>
  <c r="AV909" i="3"/>
  <c r="AW909" i="3"/>
  <c r="AX909" i="3" s="1"/>
  <c r="X910" i="3"/>
  <c r="AO878" i="3"/>
  <c r="AP878" i="3"/>
  <c r="AQ878" i="3" s="1"/>
  <c r="T911" i="3"/>
  <c r="V911" i="3" s="1"/>
  <c r="AH886" i="3"/>
  <c r="AF886" i="3"/>
  <c r="AW910" i="3" l="1"/>
  <c r="AY909" i="3"/>
  <c r="AZ909" i="3"/>
  <c r="BA909" i="3" s="1"/>
  <c r="AN879" i="3"/>
  <c r="AR878" i="3"/>
  <c r="AM879" i="3"/>
  <c r="U911" i="3"/>
  <c r="AD887" i="3"/>
  <c r="AI886" i="3"/>
  <c r="AE887" i="3"/>
  <c r="W911" i="3"/>
  <c r="S912" i="3" s="1"/>
  <c r="AF887" i="3" l="1"/>
  <c r="AV910" i="3"/>
  <c r="T912" i="3"/>
  <c r="V912" i="3" s="1"/>
  <c r="X911" i="3"/>
  <c r="AO879" i="3"/>
  <c r="AP879" i="3"/>
  <c r="AQ879" i="3" s="1"/>
  <c r="AE888" i="3"/>
  <c r="AG887" i="3"/>
  <c r="AH887" i="3" s="1"/>
  <c r="AY910" i="3" l="1"/>
  <c r="AX910" i="3"/>
  <c r="AZ910" i="3"/>
  <c r="AN880" i="3"/>
  <c r="AR879" i="3"/>
  <c r="AM880" i="3"/>
  <c r="AD888" i="3"/>
  <c r="AI887" i="3"/>
  <c r="W912" i="3"/>
  <c r="S913" i="3" s="1"/>
  <c r="U912" i="3"/>
  <c r="X912" i="3" s="1"/>
  <c r="BA910" i="3" l="1"/>
  <c r="AV911" i="3"/>
  <c r="AW911" i="3"/>
  <c r="AX911" i="3" s="1"/>
  <c r="AO880" i="3"/>
  <c r="AP880" i="3"/>
  <c r="AQ880" i="3" s="1"/>
  <c r="T913" i="3"/>
  <c r="V913" i="3" s="1"/>
  <c r="AG888" i="3"/>
  <c r="AH888" i="3" s="1"/>
  <c r="AF888" i="3"/>
  <c r="AW912" i="3" l="1"/>
  <c r="AY911" i="3"/>
  <c r="AZ911" i="3"/>
  <c r="BA911" i="3" s="1"/>
  <c r="AN881" i="3"/>
  <c r="AR880" i="3"/>
  <c r="AM881" i="3"/>
  <c r="AD889" i="3"/>
  <c r="AI888" i="3"/>
  <c r="AE889" i="3"/>
  <c r="W913" i="3"/>
  <c r="S914" i="3" s="1"/>
  <c r="U913" i="3"/>
  <c r="X913" i="3" s="1"/>
  <c r="AF889" i="3" l="1"/>
  <c r="AV912" i="3"/>
  <c r="AO881" i="3"/>
  <c r="AP881" i="3"/>
  <c r="AQ881" i="3" s="1"/>
  <c r="AE890" i="3"/>
  <c r="T914" i="3"/>
  <c r="V914" i="3" s="1"/>
  <c r="AG889" i="3"/>
  <c r="AH889" i="3" s="1"/>
  <c r="AY912" i="3" l="1"/>
  <c r="AX912" i="3"/>
  <c r="AZ912" i="3"/>
  <c r="AN882" i="3"/>
  <c r="AR881" i="3"/>
  <c r="AM882" i="3"/>
  <c r="U914" i="3"/>
  <c r="T915" i="3" s="1"/>
  <c r="W914" i="3"/>
  <c r="S915" i="3" s="1"/>
  <c r="V915" i="3" s="1"/>
  <c r="AD890" i="3"/>
  <c r="AI889" i="3"/>
  <c r="BA912" i="3" l="1"/>
  <c r="AV913" i="3"/>
  <c r="AW913" i="3"/>
  <c r="X914" i="3"/>
  <c r="AO882" i="3"/>
  <c r="AP882" i="3"/>
  <c r="AQ882" i="3" s="1"/>
  <c r="AN883" i="3"/>
  <c r="AG890" i="3"/>
  <c r="AH890" i="3" s="1"/>
  <c r="AF890" i="3"/>
  <c r="AX913" i="3" l="1"/>
  <c r="AW914" i="3"/>
  <c r="AY913" i="3"/>
  <c r="AZ913" i="3"/>
  <c r="AR882" i="3"/>
  <c r="AM883" i="3"/>
  <c r="AD891" i="3"/>
  <c r="AI890" i="3"/>
  <c r="AE891" i="3"/>
  <c r="W915" i="3"/>
  <c r="S916" i="3" s="1"/>
  <c r="V916" i="3" s="1"/>
  <c r="U915" i="3"/>
  <c r="X915" i="3" l="1"/>
  <c r="AF891" i="3"/>
  <c r="AE892" i="3" s="1"/>
  <c r="BA913" i="3"/>
  <c r="AV914" i="3"/>
  <c r="AO883" i="3"/>
  <c r="AP883" i="3"/>
  <c r="AQ883" i="3" s="1"/>
  <c r="T916" i="3"/>
  <c r="AG891" i="3"/>
  <c r="AH891" i="3" s="1"/>
  <c r="AY914" i="3" l="1"/>
  <c r="AX914" i="3"/>
  <c r="AZ914" i="3"/>
  <c r="U916" i="3"/>
  <c r="T917" i="3" s="1"/>
  <c r="AN884" i="3"/>
  <c r="AR883" i="3"/>
  <c r="AM884" i="3"/>
  <c r="W916" i="3"/>
  <c r="S917" i="3" s="1"/>
  <c r="V917" i="3" s="1"/>
  <c r="AD892" i="3"/>
  <c r="AI891" i="3"/>
  <c r="BA914" i="3" l="1"/>
  <c r="AV915" i="3"/>
  <c r="AW915" i="3"/>
  <c r="AX915" i="3" s="1"/>
  <c r="X916" i="3"/>
  <c r="AO884" i="3"/>
  <c r="AP884" i="3"/>
  <c r="AQ884" i="3"/>
  <c r="AG892" i="3"/>
  <c r="AH892" i="3" s="1"/>
  <c r="AF892" i="3"/>
  <c r="AW916" i="3" l="1"/>
  <c r="AY915" i="3"/>
  <c r="AZ915" i="3"/>
  <c r="BA915" i="3" s="1"/>
  <c r="AN885" i="3"/>
  <c r="AR884" i="3"/>
  <c r="AM885" i="3"/>
  <c r="AI892" i="3"/>
  <c r="AE893" i="3"/>
  <c r="W917" i="3"/>
  <c r="S918" i="3" s="1"/>
  <c r="V918" i="3" s="1"/>
  <c r="U917" i="3"/>
  <c r="X917" i="3" s="1"/>
  <c r="AD893" i="3"/>
  <c r="AG893" i="3" l="1"/>
  <c r="AV916" i="3"/>
  <c r="AO885" i="3"/>
  <c r="AP885" i="3"/>
  <c r="AQ885" i="3" s="1"/>
  <c r="AH893" i="3"/>
  <c r="T918" i="3"/>
  <c r="U918" i="3" s="1"/>
  <c r="AF893" i="3"/>
  <c r="AY916" i="3" l="1"/>
  <c r="AX916" i="3"/>
  <c r="BA916" i="3" s="1"/>
  <c r="AZ916" i="3"/>
  <c r="AN886" i="3"/>
  <c r="AR885" i="3"/>
  <c r="AM886" i="3"/>
  <c r="T919" i="3"/>
  <c r="AD894" i="3"/>
  <c r="W918" i="3"/>
  <c r="S919" i="3" s="1"/>
  <c r="V919" i="3" s="1"/>
  <c r="AI893" i="3"/>
  <c r="AE894" i="3"/>
  <c r="AW917" i="3" l="1"/>
  <c r="AV917" i="3"/>
  <c r="AY917" i="3" s="1"/>
  <c r="X918" i="3"/>
  <c r="AO886" i="3"/>
  <c r="AP886" i="3"/>
  <c r="AQ886" i="3" s="1"/>
  <c r="AG894" i="3"/>
  <c r="AF894" i="3"/>
  <c r="AE895" i="3" s="1"/>
  <c r="AH894" i="3"/>
  <c r="AZ917" i="3" l="1"/>
  <c r="AX917" i="3"/>
  <c r="BA917" i="3" s="1"/>
  <c r="AN887" i="3"/>
  <c r="AR886" i="3"/>
  <c r="AM887" i="3"/>
  <c r="AD895" i="3"/>
  <c r="W919" i="3"/>
  <c r="S920" i="3" s="1"/>
  <c r="V920" i="3" s="1"/>
  <c r="U919" i="3"/>
  <c r="X919" i="3" s="1"/>
  <c r="AI894" i="3"/>
  <c r="AW918" i="3" l="1"/>
  <c r="AV918" i="3"/>
  <c r="AY918" i="3" s="1"/>
  <c r="AO887" i="3"/>
  <c r="AP887" i="3"/>
  <c r="AQ887" i="3" s="1"/>
  <c r="T920" i="3"/>
  <c r="U920" i="3" s="1"/>
  <c r="AG895" i="3"/>
  <c r="AH895" i="3" s="1"/>
  <c r="AF895" i="3"/>
  <c r="AZ918" i="3" l="1"/>
  <c r="AX918" i="3"/>
  <c r="BA918" i="3" s="1"/>
  <c r="AN888" i="3"/>
  <c r="AR887" i="3"/>
  <c r="AM888" i="3"/>
  <c r="AD896" i="3"/>
  <c r="T921" i="3"/>
  <c r="AI895" i="3"/>
  <c r="AE896" i="3"/>
  <c r="W920" i="3"/>
  <c r="X920" i="3" s="1"/>
  <c r="AF896" i="3" l="1"/>
  <c r="AW919" i="3"/>
  <c r="AV919" i="3"/>
  <c r="S921" i="3"/>
  <c r="V921" i="3" s="1"/>
  <c r="AO888" i="3"/>
  <c r="AP888" i="3"/>
  <c r="AQ888" i="3"/>
  <c r="AE897" i="3"/>
  <c r="AG896" i="3"/>
  <c r="AH896" i="3" s="1"/>
  <c r="AY919" i="3" l="1"/>
  <c r="AZ919" i="3"/>
  <c r="AX919" i="3"/>
  <c r="BA919" i="3" s="1"/>
  <c r="AN889" i="3"/>
  <c r="AR888" i="3"/>
  <c r="AM889" i="3"/>
  <c r="AD897" i="3"/>
  <c r="W921" i="3"/>
  <c r="S922" i="3" s="1"/>
  <c r="V922" i="3" s="1"/>
  <c r="U921" i="3"/>
  <c r="AI896" i="3"/>
  <c r="X921" i="3" l="1"/>
  <c r="AW920" i="3"/>
  <c r="AV920" i="3"/>
  <c r="AY920" i="3" s="1"/>
  <c r="AO889" i="3"/>
  <c r="AP889" i="3"/>
  <c r="AQ889" i="3" s="1"/>
  <c r="T922" i="3"/>
  <c r="W922" i="3" s="1"/>
  <c r="S923" i="3" s="1"/>
  <c r="V923" i="3" s="1"/>
  <c r="AG897" i="3"/>
  <c r="AH897" i="3" s="1"/>
  <c r="AF897" i="3"/>
  <c r="AZ920" i="3" l="1"/>
  <c r="AX920" i="3"/>
  <c r="BA920" i="3" s="1"/>
  <c r="AN890" i="3"/>
  <c r="AR889" i="3"/>
  <c r="AM890" i="3"/>
  <c r="AD898" i="3"/>
  <c r="U922" i="3"/>
  <c r="X922" i="3" s="1"/>
  <c r="AI897" i="3"/>
  <c r="AE898" i="3"/>
  <c r="AF898" i="3" l="1"/>
  <c r="AW921" i="3"/>
  <c r="AV921" i="3"/>
  <c r="AY921" i="3" s="1"/>
  <c r="AO890" i="3"/>
  <c r="AP890" i="3"/>
  <c r="AQ890" i="3" s="1"/>
  <c r="AE899" i="3"/>
  <c r="T923" i="3"/>
  <c r="W923" i="3" s="1"/>
  <c r="S924" i="3" s="1"/>
  <c r="V924" i="3" s="1"/>
  <c r="AG898" i="3"/>
  <c r="AH898" i="3" s="1"/>
  <c r="AZ921" i="3" l="1"/>
  <c r="AX921" i="3"/>
  <c r="BA921" i="3" s="1"/>
  <c r="AN891" i="3"/>
  <c r="AR890" i="3"/>
  <c r="AM891" i="3"/>
  <c r="AD899" i="3"/>
  <c r="U923" i="3"/>
  <c r="X923" i="3" s="1"/>
  <c r="AI898" i="3"/>
  <c r="AW922" i="3" l="1"/>
  <c r="AV922" i="3"/>
  <c r="AY922" i="3" s="1"/>
  <c r="AO891" i="3"/>
  <c r="AP891" i="3"/>
  <c r="AQ891" i="3" s="1"/>
  <c r="T924" i="3"/>
  <c r="U924" i="3" s="1"/>
  <c r="AG899" i="3"/>
  <c r="AH899" i="3" s="1"/>
  <c r="AF899" i="3"/>
  <c r="AX922" i="3" l="1"/>
  <c r="AW923" i="3"/>
  <c r="AZ922" i="3"/>
  <c r="W924" i="3"/>
  <c r="S925" i="3" s="1"/>
  <c r="V925" i="3" s="1"/>
  <c r="AN892" i="3"/>
  <c r="AR891" i="3"/>
  <c r="AM892" i="3"/>
  <c r="T925" i="3"/>
  <c r="AD900" i="3"/>
  <c r="AI899" i="3"/>
  <c r="AE900" i="3"/>
  <c r="BA922" i="3" l="1"/>
  <c r="AV923" i="3"/>
  <c r="X924" i="3"/>
  <c r="AO892" i="3"/>
  <c r="AP892" i="3"/>
  <c r="AQ892" i="3" s="1"/>
  <c r="AG900" i="3"/>
  <c r="AH900" i="3" s="1"/>
  <c r="W925" i="3"/>
  <c r="U925" i="3"/>
  <c r="AF900" i="3"/>
  <c r="X925" i="3" l="1"/>
  <c r="AY923" i="3"/>
  <c r="AX923" i="3"/>
  <c r="AZ923" i="3"/>
  <c r="S926" i="3"/>
  <c r="V926" i="3" s="1"/>
  <c r="AN893" i="3"/>
  <c r="AR892" i="3"/>
  <c r="AM893" i="3"/>
  <c r="AI900" i="3"/>
  <c r="AE901" i="3"/>
  <c r="T926" i="3"/>
  <c r="AD901" i="3"/>
  <c r="AG901" i="3" l="1"/>
  <c r="AH901" i="3" s="1"/>
  <c r="BA923" i="3"/>
  <c r="AW924" i="3"/>
  <c r="AV924" i="3"/>
  <c r="W926" i="3"/>
  <c r="S927" i="3" s="1"/>
  <c r="V927" i="3" s="1"/>
  <c r="AO893" i="3"/>
  <c r="AP893" i="3"/>
  <c r="AQ893" i="3"/>
  <c r="U926" i="3"/>
  <c r="AF901" i="3"/>
  <c r="X926" i="3" l="1"/>
  <c r="AY924" i="3"/>
  <c r="AZ924" i="3"/>
  <c r="AX924" i="3"/>
  <c r="BA924" i="3" s="1"/>
  <c r="T927" i="3"/>
  <c r="U927" i="3" s="1"/>
  <c r="AN894" i="3"/>
  <c r="AR893" i="3"/>
  <c r="AM894" i="3"/>
  <c r="AI901" i="3"/>
  <c r="AE902" i="3"/>
  <c r="AD902" i="3"/>
  <c r="AG902" i="3" s="1"/>
  <c r="W927" i="3" l="1"/>
  <c r="S928" i="3" s="1"/>
  <c r="V928" i="3" s="1"/>
  <c r="AW925" i="3"/>
  <c r="AV925" i="3"/>
  <c r="X927" i="3"/>
  <c r="AO894" i="3"/>
  <c r="AP894" i="3"/>
  <c r="AQ894" i="3" s="1"/>
  <c r="AH902" i="3"/>
  <c r="T928" i="3"/>
  <c r="U928" i="3" s="1"/>
  <c r="AF902" i="3"/>
  <c r="AY925" i="3" l="1"/>
  <c r="AZ925" i="3"/>
  <c r="AX925" i="3"/>
  <c r="BA925" i="3" s="1"/>
  <c r="AN895" i="3"/>
  <c r="AR894" i="3"/>
  <c r="AM895" i="3"/>
  <c r="T929" i="3"/>
  <c r="AI902" i="3"/>
  <c r="AE903" i="3"/>
  <c r="W928" i="3"/>
  <c r="S929" i="3" s="1"/>
  <c r="V929" i="3" s="1"/>
  <c r="AD903" i="3"/>
  <c r="AW926" i="3" l="1"/>
  <c r="AV926" i="3"/>
  <c r="AY926" i="3" s="1"/>
  <c r="X928" i="3"/>
  <c r="AO895" i="3"/>
  <c r="AP895" i="3"/>
  <c r="AQ895" i="3" s="1"/>
  <c r="AF903" i="3"/>
  <c r="AE904" i="3"/>
  <c r="AG903" i="3"/>
  <c r="AH903" i="3" s="1"/>
  <c r="AX926" i="3" l="1"/>
  <c r="AZ926" i="3"/>
  <c r="AN896" i="3"/>
  <c r="AR895" i="3"/>
  <c r="AM896" i="3"/>
  <c r="AD904" i="3"/>
  <c r="W929" i="3"/>
  <c r="S930" i="3" s="1"/>
  <c r="V930" i="3" s="1"/>
  <c r="U929" i="3"/>
  <c r="X929" i="3" s="1"/>
  <c r="AI903" i="3"/>
  <c r="BA926" i="3" l="1"/>
  <c r="AV927" i="3"/>
  <c r="AY927" i="3" s="1"/>
  <c r="AW927" i="3"/>
  <c r="AX927" i="3" s="1"/>
  <c r="AO896" i="3"/>
  <c r="AP896" i="3"/>
  <c r="AQ896" i="3" s="1"/>
  <c r="T930" i="3"/>
  <c r="U930" i="3" s="1"/>
  <c r="AG904" i="3"/>
  <c r="AH904" i="3" s="1"/>
  <c r="AF904" i="3"/>
  <c r="AW928" i="3" l="1"/>
  <c r="AZ927" i="3"/>
  <c r="BA927" i="3" s="1"/>
  <c r="AN897" i="3"/>
  <c r="AR896" i="3"/>
  <c r="AM897" i="3"/>
  <c r="AD905" i="3"/>
  <c r="AG905" i="3" s="1"/>
  <c r="W930" i="3"/>
  <c r="X930" i="3" s="1"/>
  <c r="AI904" i="3"/>
  <c r="AE905" i="3"/>
  <c r="T931" i="3"/>
  <c r="AF905" i="3" l="1"/>
  <c r="AV928" i="3"/>
  <c r="S931" i="3"/>
  <c r="V931" i="3" s="1"/>
  <c r="AO897" i="3"/>
  <c r="AP897" i="3"/>
  <c r="AQ897" i="3" s="1"/>
  <c r="AE906" i="3"/>
  <c r="AH905" i="3"/>
  <c r="AY928" i="3" l="1"/>
  <c r="AX928" i="3"/>
  <c r="AZ928" i="3"/>
  <c r="AN898" i="3"/>
  <c r="AR897" i="3"/>
  <c r="AM898" i="3"/>
  <c r="AD906" i="3"/>
  <c r="W931" i="3"/>
  <c r="S932" i="3" s="1"/>
  <c r="V932" i="3" s="1"/>
  <c r="U931" i="3"/>
  <c r="AI905" i="3"/>
  <c r="BA928" i="3" l="1"/>
  <c r="X931" i="3"/>
  <c r="AW929" i="3"/>
  <c r="AV929" i="3"/>
  <c r="AY929" i="3" s="1"/>
  <c r="AO898" i="3"/>
  <c r="AP898" i="3"/>
  <c r="AQ898" i="3" s="1"/>
  <c r="T932" i="3"/>
  <c r="U932" i="3" s="1"/>
  <c r="AG906" i="3"/>
  <c r="AH906" i="3" s="1"/>
  <c r="AF906" i="3"/>
  <c r="AX929" i="3" l="1"/>
  <c r="AZ929" i="3"/>
  <c r="AN899" i="3"/>
  <c r="AR898" i="3"/>
  <c r="AM899" i="3"/>
  <c r="AD907" i="3"/>
  <c r="AG907" i="3" s="1"/>
  <c r="AI906" i="3"/>
  <c r="AE907" i="3"/>
  <c r="T933" i="3"/>
  <c r="W932" i="3"/>
  <c r="X932" i="3" s="1"/>
  <c r="BA929" i="3" l="1"/>
  <c r="AV930" i="3"/>
  <c r="AY930" i="3" s="1"/>
  <c r="AW930" i="3"/>
  <c r="AX930" i="3" s="1"/>
  <c r="S933" i="3"/>
  <c r="V933" i="3" s="1"/>
  <c r="AO899" i="3"/>
  <c r="AP899" i="3"/>
  <c r="AQ899" i="3" s="1"/>
  <c r="AF907" i="3"/>
  <c r="AH907" i="3"/>
  <c r="AW931" i="3" l="1"/>
  <c r="AZ930" i="3"/>
  <c r="BA930" i="3" s="1"/>
  <c r="AN900" i="3"/>
  <c r="AR899" i="3"/>
  <c r="AM900" i="3"/>
  <c r="W933" i="3"/>
  <c r="S934" i="3" s="1"/>
  <c r="V934" i="3" s="1"/>
  <c r="U933" i="3"/>
  <c r="AD908" i="3"/>
  <c r="AG908" i="3" s="1"/>
  <c r="AI907" i="3"/>
  <c r="AE908" i="3"/>
  <c r="X933" i="3" l="1"/>
  <c r="AV931" i="3"/>
  <c r="AF908" i="3"/>
  <c r="AO900" i="3"/>
  <c r="AP900" i="3"/>
  <c r="AQ900" i="3" s="1"/>
  <c r="AE909" i="3"/>
  <c r="T934" i="3"/>
  <c r="AH908" i="3"/>
  <c r="AY931" i="3" l="1"/>
  <c r="AX931" i="3"/>
  <c r="AZ931" i="3"/>
  <c r="AN901" i="3"/>
  <c r="AR900" i="3"/>
  <c r="AM901" i="3"/>
  <c r="W934" i="3"/>
  <c r="S935" i="3" s="1"/>
  <c r="V935" i="3" s="1"/>
  <c r="U934" i="3"/>
  <c r="AD909" i="3"/>
  <c r="AI908" i="3"/>
  <c r="X934" i="3" l="1"/>
  <c r="BA931" i="3"/>
  <c r="AW932" i="3"/>
  <c r="AV932" i="3"/>
  <c r="AY932" i="3" s="1"/>
  <c r="AO901" i="3"/>
  <c r="AP901" i="3"/>
  <c r="AQ901" i="3" s="1"/>
  <c r="AG909" i="3"/>
  <c r="AH909" i="3" s="1"/>
  <c r="AF909" i="3"/>
  <c r="T935" i="3"/>
  <c r="AX932" i="3" l="1"/>
  <c r="AW933" i="3"/>
  <c r="AZ932" i="3"/>
  <c r="AN902" i="3"/>
  <c r="AR901" i="3"/>
  <c r="AM902" i="3"/>
  <c r="AD910" i="3"/>
  <c r="AG910" i="3" s="1"/>
  <c r="W935" i="3"/>
  <c r="S936" i="3" s="1"/>
  <c r="U935" i="3"/>
  <c r="AI909" i="3"/>
  <c r="AE910" i="3"/>
  <c r="X935" i="3" l="1"/>
  <c r="BA932" i="3"/>
  <c r="AV933" i="3"/>
  <c r="AO902" i="3"/>
  <c r="AP902" i="3"/>
  <c r="AQ902" i="3" s="1"/>
  <c r="AF910" i="3"/>
  <c r="T936" i="3"/>
  <c r="V936" i="3" s="1"/>
  <c r="AH910" i="3"/>
  <c r="AY933" i="3" l="1"/>
  <c r="AX933" i="3"/>
  <c r="AZ933" i="3"/>
  <c r="AN903" i="3"/>
  <c r="AR902" i="3"/>
  <c r="AM903" i="3"/>
  <c r="AD911" i="3"/>
  <c r="AG911" i="3" s="1"/>
  <c r="W936" i="3"/>
  <c r="S937" i="3" s="1"/>
  <c r="U936" i="3"/>
  <c r="AI910" i="3"/>
  <c r="AE911" i="3"/>
  <c r="BA933" i="3" l="1"/>
  <c r="AF911" i="3"/>
  <c r="X936" i="3"/>
  <c r="AW934" i="3"/>
  <c r="AV934" i="3"/>
  <c r="AY934" i="3" s="1"/>
  <c r="AO903" i="3"/>
  <c r="AP903" i="3"/>
  <c r="AQ903" i="3" s="1"/>
  <c r="AE912" i="3"/>
  <c r="T937" i="3"/>
  <c r="V937" i="3" s="1"/>
  <c r="AH911" i="3"/>
  <c r="AZ934" i="3" l="1"/>
  <c r="AX934" i="3"/>
  <c r="BA934" i="3" s="1"/>
  <c r="AN904" i="3"/>
  <c r="AR903" i="3"/>
  <c r="AM904" i="3"/>
  <c r="U937" i="3"/>
  <c r="W937" i="3"/>
  <c r="S938" i="3" s="1"/>
  <c r="AD912" i="3"/>
  <c r="AI911" i="3"/>
  <c r="AW935" i="3" l="1"/>
  <c r="AV935" i="3"/>
  <c r="AY935" i="3" s="1"/>
  <c r="X937" i="3"/>
  <c r="AO904" i="3"/>
  <c r="AP904" i="3"/>
  <c r="AQ904" i="3" s="1"/>
  <c r="AG912" i="3"/>
  <c r="AH912" i="3" s="1"/>
  <c r="AF912" i="3"/>
  <c r="T938" i="3"/>
  <c r="V938" i="3" s="1"/>
  <c r="AZ935" i="3" l="1"/>
  <c r="AX935" i="3"/>
  <c r="BA935" i="3" s="1"/>
  <c r="AN905" i="3"/>
  <c r="AR904" i="3"/>
  <c r="AM905" i="3"/>
  <c r="AD913" i="3"/>
  <c r="AG913" i="3" s="1"/>
  <c r="U938" i="3"/>
  <c r="W938" i="3"/>
  <c r="S939" i="3" s="1"/>
  <c r="AI912" i="3"/>
  <c r="AE913" i="3"/>
  <c r="AW936" i="3" l="1"/>
  <c r="AV936" i="3"/>
  <c r="AY936" i="3" s="1"/>
  <c r="X938" i="3"/>
  <c r="AO905" i="3"/>
  <c r="AP905" i="3"/>
  <c r="AQ905" i="3" s="1"/>
  <c r="AF913" i="3"/>
  <c r="AE914" i="3" s="1"/>
  <c r="T939" i="3"/>
  <c r="V939" i="3" s="1"/>
  <c r="AH913" i="3"/>
  <c r="AX936" i="3" l="1"/>
  <c r="AW937" i="3"/>
  <c r="AZ936" i="3"/>
  <c r="AN906" i="3"/>
  <c r="AR905" i="3"/>
  <c r="AM906" i="3"/>
  <c r="U939" i="3"/>
  <c r="W939" i="3"/>
  <c r="S940" i="3" s="1"/>
  <c r="AD914" i="3"/>
  <c r="AI913" i="3"/>
  <c r="BA936" i="3" l="1"/>
  <c r="AV937" i="3"/>
  <c r="X939" i="3"/>
  <c r="AO906" i="3"/>
  <c r="AP906" i="3"/>
  <c r="AQ906" i="3" s="1"/>
  <c r="AG914" i="3"/>
  <c r="AF914" i="3"/>
  <c r="AH914" i="3"/>
  <c r="T940" i="3"/>
  <c r="U940" i="3" s="1"/>
  <c r="AY937" i="3" l="1"/>
  <c r="AX937" i="3"/>
  <c r="AZ937" i="3"/>
  <c r="V940" i="3"/>
  <c r="W940" i="3" s="1"/>
  <c r="S941" i="3" s="1"/>
  <c r="AN907" i="3"/>
  <c r="AR906" i="3"/>
  <c r="AM907" i="3"/>
  <c r="T941" i="3"/>
  <c r="AD915" i="3"/>
  <c r="AG915" i="3" s="1"/>
  <c r="AI914" i="3"/>
  <c r="AE915" i="3"/>
  <c r="BA937" i="3" l="1"/>
  <c r="AV938" i="3"/>
  <c r="AY938" i="3" s="1"/>
  <c r="AW938" i="3"/>
  <c r="AX938" i="3" s="1"/>
  <c r="V941" i="3"/>
  <c r="X940" i="3"/>
  <c r="AO907" i="3"/>
  <c r="AP907" i="3"/>
  <c r="AQ907" i="3" s="1"/>
  <c r="AH915" i="3"/>
  <c r="AF915" i="3"/>
  <c r="AW939" i="3" l="1"/>
  <c r="AZ938" i="3"/>
  <c r="BA938" i="3" s="1"/>
  <c r="AN908" i="3"/>
  <c r="AR907" i="3"/>
  <c r="AM908" i="3"/>
  <c r="AI915" i="3"/>
  <c r="AE916" i="3"/>
  <c r="AD916" i="3"/>
  <c r="AG916" i="3" s="1"/>
  <c r="W941" i="3"/>
  <c r="S942" i="3" s="1"/>
  <c r="U941" i="3"/>
  <c r="X941" i="3" s="1"/>
  <c r="AV939" i="3" l="1"/>
  <c r="AO908" i="3"/>
  <c r="AP908" i="3"/>
  <c r="AQ908" i="3" s="1"/>
  <c r="T942" i="3"/>
  <c r="V942" i="3" s="1"/>
  <c r="AH916" i="3"/>
  <c r="AF916" i="3"/>
  <c r="AY939" i="3" l="1"/>
  <c r="AX939" i="3"/>
  <c r="AZ939" i="3"/>
  <c r="W942" i="3"/>
  <c r="S943" i="3" s="1"/>
  <c r="AN909" i="3"/>
  <c r="AR908" i="3"/>
  <c r="AM909" i="3"/>
  <c r="AD917" i="3"/>
  <c r="AG917" i="3" s="1"/>
  <c r="AI916" i="3"/>
  <c r="AE917" i="3"/>
  <c r="U942" i="3"/>
  <c r="BA939" i="3" l="1"/>
  <c r="X942" i="3"/>
  <c r="AW940" i="3"/>
  <c r="AV940" i="3"/>
  <c r="AY940" i="3" s="1"/>
  <c r="AO909" i="3"/>
  <c r="AP909" i="3"/>
  <c r="AQ909" i="3" s="1"/>
  <c r="AF917" i="3"/>
  <c r="AE918" i="3" s="1"/>
  <c r="T943" i="3"/>
  <c r="U943" i="3" s="1"/>
  <c r="AH917" i="3"/>
  <c r="AX940" i="3" l="1"/>
  <c r="AW941" i="3"/>
  <c r="AZ940" i="3"/>
  <c r="V943" i="3"/>
  <c r="W943" i="3" s="1"/>
  <c r="S944" i="3" s="1"/>
  <c r="AN910" i="3"/>
  <c r="AR909" i="3"/>
  <c r="AM910" i="3"/>
  <c r="AD918" i="3"/>
  <c r="T944" i="3"/>
  <c r="AI917" i="3"/>
  <c r="BA940" i="3" l="1"/>
  <c r="AV941" i="3"/>
  <c r="V944" i="3"/>
  <c r="W944" i="3" s="1"/>
  <c r="S945" i="3" s="1"/>
  <c r="V945" i="3" s="1"/>
  <c r="X943" i="3"/>
  <c r="AO910" i="3"/>
  <c r="AP910" i="3"/>
  <c r="AQ910" i="3" s="1"/>
  <c r="U944" i="3"/>
  <c r="AG918" i="3"/>
  <c r="AH918" i="3" s="1"/>
  <c r="AF918" i="3"/>
  <c r="AY941" i="3" l="1"/>
  <c r="AX941" i="3"/>
  <c r="AZ941" i="3"/>
  <c r="T945" i="3"/>
  <c r="X944" i="3"/>
  <c r="AN911" i="3"/>
  <c r="AR910" i="3"/>
  <c r="AM911" i="3"/>
  <c r="AD919" i="3"/>
  <c r="AG919" i="3" s="1"/>
  <c r="AI918" i="3"/>
  <c r="AE919" i="3"/>
  <c r="AF919" i="3" s="1"/>
  <c r="BA941" i="3" l="1"/>
  <c r="AW942" i="3"/>
  <c r="AV942" i="3"/>
  <c r="AY942" i="3" s="1"/>
  <c r="AO911" i="3"/>
  <c r="AP911" i="3"/>
  <c r="AQ911" i="3" s="1"/>
  <c r="AE920" i="3"/>
  <c r="W945" i="3"/>
  <c r="S946" i="3" s="1"/>
  <c r="V946" i="3" s="1"/>
  <c r="U945" i="3"/>
  <c r="AH919" i="3"/>
  <c r="X945" i="3" l="1"/>
  <c r="AX942" i="3"/>
  <c r="AZ942" i="3"/>
  <c r="AN912" i="3"/>
  <c r="AR911" i="3"/>
  <c r="AM912" i="3"/>
  <c r="AD920" i="3"/>
  <c r="T946" i="3"/>
  <c r="U946" i="3" s="1"/>
  <c r="AI919" i="3"/>
  <c r="BA942" i="3" l="1"/>
  <c r="AV943" i="3"/>
  <c r="AY943" i="3" s="1"/>
  <c r="AW943" i="3"/>
  <c r="AO912" i="3"/>
  <c r="AP912" i="3"/>
  <c r="AQ912" i="3"/>
  <c r="AG920" i="3"/>
  <c r="AH920" i="3" s="1"/>
  <c r="AF920" i="3"/>
  <c r="T947" i="3"/>
  <c r="W946" i="3"/>
  <c r="S947" i="3" s="1"/>
  <c r="V947" i="3" s="1"/>
  <c r="AX943" i="3" l="1"/>
  <c r="AW944" i="3"/>
  <c r="AZ943" i="3"/>
  <c r="X946" i="3"/>
  <c r="AN913" i="3"/>
  <c r="AR912" i="3"/>
  <c r="AM913" i="3"/>
  <c r="AI920" i="3"/>
  <c r="AE921" i="3"/>
  <c r="AD921" i="3"/>
  <c r="AG921" i="3" s="1"/>
  <c r="BA943" i="3" l="1"/>
  <c r="AV944" i="3"/>
  <c r="AO913" i="3"/>
  <c r="AP913" i="3"/>
  <c r="AQ913" i="3" s="1"/>
  <c r="AF921" i="3"/>
  <c r="AH921" i="3"/>
  <c r="W947" i="3"/>
  <c r="S948" i="3" s="1"/>
  <c r="V948" i="3" s="1"/>
  <c r="U947" i="3"/>
  <c r="X947" i="3" s="1"/>
  <c r="AY944" i="3" l="1"/>
  <c r="AX944" i="3"/>
  <c r="AZ944" i="3"/>
  <c r="AN914" i="3"/>
  <c r="AR913" i="3"/>
  <c r="AM914" i="3"/>
  <c r="T948" i="3"/>
  <c r="AD922" i="3"/>
  <c r="AG922" i="3" s="1"/>
  <c r="AI921" i="3"/>
  <c r="AE922" i="3"/>
  <c r="BA944" i="3" l="1"/>
  <c r="AV945" i="3"/>
  <c r="AY945" i="3" s="1"/>
  <c r="AW945" i="3"/>
  <c r="AX945" i="3" s="1"/>
  <c r="W948" i="3"/>
  <c r="S949" i="3" s="1"/>
  <c r="V949" i="3" s="1"/>
  <c r="AO914" i="3"/>
  <c r="AP914" i="3"/>
  <c r="AQ914" i="3" s="1"/>
  <c r="U948" i="3"/>
  <c r="AH922" i="3"/>
  <c r="AF922" i="3"/>
  <c r="X948" i="3" l="1"/>
  <c r="AW946" i="3"/>
  <c r="AZ945" i="3"/>
  <c r="BA945" i="3" s="1"/>
  <c r="AN915" i="3"/>
  <c r="AR914" i="3"/>
  <c r="AM915" i="3"/>
  <c r="T949" i="3"/>
  <c r="W949" i="3" s="1"/>
  <c r="S950" i="3" s="1"/>
  <c r="V950" i="3" s="1"/>
  <c r="AI922" i="3"/>
  <c r="AE923" i="3"/>
  <c r="AD923" i="3"/>
  <c r="AG923" i="3" s="1"/>
  <c r="AV946" i="3" l="1"/>
  <c r="AO915" i="3"/>
  <c r="AP915" i="3"/>
  <c r="AQ915" i="3" s="1"/>
  <c r="AH923" i="3"/>
  <c r="AF923" i="3"/>
  <c r="U949" i="3"/>
  <c r="X949" i="3" s="1"/>
  <c r="AY946" i="3" l="1"/>
  <c r="AX946" i="3"/>
  <c r="AZ946" i="3"/>
  <c r="AN916" i="3"/>
  <c r="AR915" i="3"/>
  <c r="AM916" i="3"/>
  <c r="AD924" i="3"/>
  <c r="AG924" i="3" s="1"/>
  <c r="AI923" i="3"/>
  <c r="AE924" i="3"/>
  <c r="T950" i="3"/>
  <c r="W950" i="3" s="1"/>
  <c r="S951" i="3" s="1"/>
  <c r="V951" i="3" s="1"/>
  <c r="BA946" i="3" l="1"/>
  <c r="AW947" i="3"/>
  <c r="AV947" i="3"/>
  <c r="AY947" i="3" s="1"/>
  <c r="AO916" i="3"/>
  <c r="AP916" i="3"/>
  <c r="AQ916" i="3" s="1"/>
  <c r="U950" i="3"/>
  <c r="X950" i="3" s="1"/>
  <c r="AF924" i="3"/>
  <c r="AH924" i="3"/>
  <c r="AX947" i="3" l="1"/>
  <c r="AW948" i="3"/>
  <c r="AZ947" i="3"/>
  <c r="AN917" i="3"/>
  <c r="AR916" i="3"/>
  <c r="AM917" i="3"/>
  <c r="T951" i="3"/>
  <c r="U951" i="3" s="1"/>
  <c r="AD925" i="3"/>
  <c r="AG925" i="3" s="1"/>
  <c r="AI924" i="3"/>
  <c r="AE925" i="3"/>
  <c r="BA947" i="3" l="1"/>
  <c r="AV948" i="3"/>
  <c r="AF925" i="3"/>
  <c r="AE926" i="3" s="1"/>
  <c r="AO917" i="3"/>
  <c r="AP917" i="3"/>
  <c r="AQ917" i="3"/>
  <c r="W951" i="3"/>
  <c r="X951" i="3" s="1"/>
  <c r="AH925" i="3"/>
  <c r="T952" i="3"/>
  <c r="AY948" i="3" l="1"/>
  <c r="AX948" i="3"/>
  <c r="AZ948" i="3"/>
  <c r="S952" i="3"/>
  <c r="V952" i="3" s="1"/>
  <c r="AN918" i="3"/>
  <c r="AR917" i="3"/>
  <c r="AM918" i="3"/>
  <c r="AD926" i="3"/>
  <c r="AI925" i="3"/>
  <c r="BA948" i="3" l="1"/>
  <c r="AV949" i="3"/>
  <c r="AY949" i="3" s="1"/>
  <c r="AW949" i="3"/>
  <c r="AX949" i="3" s="1"/>
  <c r="U952" i="3"/>
  <c r="W952" i="3"/>
  <c r="S953" i="3" s="1"/>
  <c r="V953" i="3" s="1"/>
  <c r="AO918" i="3"/>
  <c r="AP918" i="3"/>
  <c r="AQ918" i="3" s="1"/>
  <c r="AG926" i="3"/>
  <c r="AH926" i="3" s="1"/>
  <c r="AF926" i="3"/>
  <c r="AW950" i="3" l="1"/>
  <c r="AZ949" i="3"/>
  <c r="BA949" i="3" s="1"/>
  <c r="T953" i="3"/>
  <c r="W953" i="3" s="1"/>
  <c r="S954" i="3" s="1"/>
  <c r="V954" i="3" s="1"/>
  <c r="X952" i="3"/>
  <c r="AN919" i="3"/>
  <c r="AR918" i="3"/>
  <c r="AM919" i="3"/>
  <c r="AD927" i="3"/>
  <c r="AG927" i="3" s="1"/>
  <c r="AI926" i="3"/>
  <c r="AE927" i="3"/>
  <c r="AF927" i="3" l="1"/>
  <c r="U953" i="3"/>
  <c r="X953" i="3" s="1"/>
  <c r="AV950" i="3"/>
  <c r="AO919" i="3"/>
  <c r="AP919" i="3"/>
  <c r="AQ919" i="3" s="1"/>
  <c r="AE928" i="3"/>
  <c r="AH927" i="3"/>
  <c r="T954" i="3" l="1"/>
  <c r="AY950" i="3"/>
  <c r="AX950" i="3"/>
  <c r="AZ950" i="3"/>
  <c r="U954" i="3"/>
  <c r="T955" i="3" s="1"/>
  <c r="AN920" i="3"/>
  <c r="AR919" i="3"/>
  <c r="AM920" i="3"/>
  <c r="W954" i="3"/>
  <c r="AD928" i="3"/>
  <c r="AI927" i="3"/>
  <c r="BA950" i="3" l="1"/>
  <c r="AW951" i="3"/>
  <c r="AV951" i="3"/>
  <c r="AY951" i="3" s="1"/>
  <c r="X954" i="3"/>
  <c r="S955" i="3"/>
  <c r="V955" i="3" s="1"/>
  <c r="AO920" i="3"/>
  <c r="AP920" i="3"/>
  <c r="AQ920" i="3" s="1"/>
  <c r="AG928" i="3"/>
  <c r="AH928" i="3" s="1"/>
  <c r="AF928" i="3"/>
  <c r="AZ951" i="3" l="1"/>
  <c r="AX951" i="3"/>
  <c r="BA951" i="3" s="1"/>
  <c r="AN921" i="3"/>
  <c r="AR920" i="3"/>
  <c r="AM921" i="3"/>
  <c r="AD929" i="3"/>
  <c r="AG929" i="3" s="1"/>
  <c r="W955" i="3"/>
  <c r="S956" i="3" s="1"/>
  <c r="V956" i="3" s="1"/>
  <c r="U955" i="3"/>
  <c r="AI928" i="3"/>
  <c r="AE929" i="3"/>
  <c r="X955" i="3" l="1"/>
  <c r="AF929" i="3"/>
  <c r="AW952" i="3"/>
  <c r="AV952" i="3"/>
  <c r="AY952" i="3" s="1"/>
  <c r="AO921" i="3"/>
  <c r="AP921" i="3"/>
  <c r="AQ921" i="3" s="1"/>
  <c r="AE930" i="3"/>
  <c r="T956" i="3"/>
  <c r="AH929" i="3"/>
  <c r="AZ952" i="3" l="1"/>
  <c r="AX952" i="3"/>
  <c r="BA952" i="3" s="1"/>
  <c r="AN922" i="3"/>
  <c r="AR921" i="3"/>
  <c r="AM922" i="3"/>
  <c r="U956" i="3"/>
  <c r="T957" i="3"/>
  <c r="W956" i="3"/>
  <c r="S957" i="3" s="1"/>
  <c r="V957" i="3" s="1"/>
  <c r="AD930" i="3"/>
  <c r="AI929" i="3"/>
  <c r="AW953" i="3" l="1"/>
  <c r="AV953" i="3"/>
  <c r="AY953" i="3" s="1"/>
  <c r="X956" i="3"/>
  <c r="AO922" i="3"/>
  <c r="AP922" i="3"/>
  <c r="AQ922" i="3" s="1"/>
  <c r="AG930" i="3"/>
  <c r="AH930" i="3" s="1"/>
  <c r="AF930" i="3"/>
  <c r="AZ953" i="3" l="1"/>
  <c r="AX953" i="3"/>
  <c r="BA953" i="3" s="1"/>
  <c r="AN923" i="3"/>
  <c r="AR922" i="3"/>
  <c r="AM923" i="3"/>
  <c r="AI930" i="3"/>
  <c r="AE931" i="3"/>
  <c r="W957" i="3"/>
  <c r="S958" i="3" s="1"/>
  <c r="V958" i="3" s="1"/>
  <c r="U957" i="3"/>
  <c r="AD931" i="3"/>
  <c r="AG931" i="3" l="1"/>
  <c r="X957" i="3"/>
  <c r="AW954" i="3"/>
  <c r="AV954" i="3"/>
  <c r="AY954" i="3" s="1"/>
  <c r="AO923" i="3"/>
  <c r="AP923" i="3"/>
  <c r="AQ923" i="3" s="1"/>
  <c r="T958" i="3"/>
  <c r="U958" i="3" s="1"/>
  <c r="AH931" i="3"/>
  <c r="AF931" i="3"/>
  <c r="AZ954" i="3" l="1"/>
  <c r="AX954" i="3"/>
  <c r="BA954" i="3" s="1"/>
  <c r="AN924" i="3"/>
  <c r="AR923" i="3"/>
  <c r="AM924" i="3"/>
  <c r="T959" i="3"/>
  <c r="AD932" i="3"/>
  <c r="W958" i="3"/>
  <c r="S959" i="3" s="1"/>
  <c r="V959" i="3" s="1"/>
  <c r="AI931" i="3"/>
  <c r="AE932" i="3"/>
  <c r="AF932" i="3" l="1"/>
  <c r="AW955" i="3"/>
  <c r="AV955" i="3"/>
  <c r="AY955" i="3" s="1"/>
  <c r="X958" i="3"/>
  <c r="AO924" i="3"/>
  <c r="AP924" i="3"/>
  <c r="AQ924" i="3" s="1"/>
  <c r="AG932" i="3"/>
  <c r="AH932" i="3" s="1"/>
  <c r="AE933" i="3"/>
  <c r="AZ955" i="3" l="1"/>
  <c r="AX955" i="3"/>
  <c r="BA955" i="3" s="1"/>
  <c r="AN925" i="3"/>
  <c r="AR924" i="3"/>
  <c r="AM925" i="3"/>
  <c r="AD933" i="3"/>
  <c r="W959" i="3"/>
  <c r="S960" i="3" s="1"/>
  <c r="U959" i="3"/>
  <c r="X959" i="3" s="1"/>
  <c r="AI932" i="3"/>
  <c r="AW956" i="3" l="1"/>
  <c r="AV956" i="3"/>
  <c r="AY956" i="3" s="1"/>
  <c r="AO925" i="3"/>
  <c r="AP925" i="3"/>
  <c r="AQ925" i="3" s="1"/>
  <c r="T960" i="3"/>
  <c r="U960" i="3" s="1"/>
  <c r="AG933" i="3"/>
  <c r="AH933" i="3" s="1"/>
  <c r="AF933" i="3"/>
  <c r="AX956" i="3" l="1"/>
  <c r="AZ956" i="3"/>
  <c r="V960" i="3"/>
  <c r="AN926" i="3"/>
  <c r="AR925" i="3"/>
  <c r="AM926" i="3"/>
  <c r="T961" i="3"/>
  <c r="AI933" i="3"/>
  <c r="AE934" i="3"/>
  <c r="AD934" i="3"/>
  <c r="W960" i="3"/>
  <c r="S961" i="3" s="1"/>
  <c r="BA956" i="3" l="1"/>
  <c r="AV957" i="3"/>
  <c r="AY957" i="3" s="1"/>
  <c r="AW957" i="3"/>
  <c r="AX957" i="3" s="1"/>
  <c r="X960" i="3"/>
  <c r="V961" i="3"/>
  <c r="AO926" i="3"/>
  <c r="AP926" i="3"/>
  <c r="AQ926" i="3" s="1"/>
  <c r="AF934" i="3"/>
  <c r="AE935" i="3" s="1"/>
  <c r="AG934" i="3"/>
  <c r="AH934" i="3" s="1"/>
  <c r="AW958" i="3" l="1"/>
  <c r="AZ957" i="3"/>
  <c r="BA957" i="3" s="1"/>
  <c r="AN927" i="3"/>
  <c r="AR926" i="3"/>
  <c r="AM927" i="3"/>
  <c r="AD935" i="3"/>
  <c r="W961" i="3"/>
  <c r="S962" i="3" s="1"/>
  <c r="U961" i="3"/>
  <c r="AI934" i="3"/>
  <c r="X961" i="3" l="1"/>
  <c r="AV958" i="3"/>
  <c r="AO927" i="3"/>
  <c r="AP927" i="3"/>
  <c r="AQ927" i="3" s="1"/>
  <c r="T962" i="3"/>
  <c r="U962" i="3" s="1"/>
  <c r="AG935" i="3"/>
  <c r="AH935" i="3" s="1"/>
  <c r="AF935" i="3"/>
  <c r="AY958" i="3" l="1"/>
  <c r="AX958" i="3"/>
  <c r="AZ958" i="3"/>
  <c r="V962" i="3"/>
  <c r="W962" i="3" s="1"/>
  <c r="X962" i="3" s="1"/>
  <c r="AN928" i="3"/>
  <c r="AR927" i="3"/>
  <c r="AM928" i="3"/>
  <c r="AI935" i="3"/>
  <c r="AE936" i="3"/>
  <c r="T963" i="3"/>
  <c r="AD936" i="3"/>
  <c r="AG936" i="3" s="1"/>
  <c r="BA958" i="3" l="1"/>
  <c r="AW959" i="3"/>
  <c r="AV959" i="3"/>
  <c r="AY959" i="3" s="1"/>
  <c r="S963" i="3"/>
  <c r="V963" i="3" s="1"/>
  <c r="AO928" i="3"/>
  <c r="AP928" i="3"/>
  <c r="AQ928" i="3" s="1"/>
  <c r="AH936" i="3"/>
  <c r="AF936" i="3"/>
  <c r="AX959" i="3" l="1"/>
  <c r="AZ959" i="3"/>
  <c r="AN929" i="3"/>
  <c r="AR928" i="3"/>
  <c r="AM929" i="3"/>
  <c r="W963" i="3"/>
  <c r="S964" i="3" s="1"/>
  <c r="U963" i="3"/>
  <c r="X963" i="3" s="1"/>
  <c r="AI936" i="3"/>
  <c r="AE937" i="3"/>
  <c r="AD937" i="3"/>
  <c r="BA959" i="3" l="1"/>
  <c r="AV960" i="3"/>
  <c r="AY960" i="3" s="1"/>
  <c r="AW960" i="3"/>
  <c r="AG937" i="3"/>
  <c r="AH937" i="3" s="1"/>
  <c r="AO929" i="3"/>
  <c r="AP929" i="3"/>
  <c r="AQ929" i="3" s="1"/>
  <c r="T964" i="3"/>
  <c r="V964" i="3" s="1"/>
  <c r="AF937" i="3"/>
  <c r="AX960" i="3" l="1"/>
  <c r="AW961" i="3"/>
  <c r="AZ960" i="3"/>
  <c r="AN930" i="3"/>
  <c r="AR929" i="3"/>
  <c r="AM930" i="3"/>
  <c r="W964" i="3"/>
  <c r="S965" i="3" s="1"/>
  <c r="AI937" i="3"/>
  <c r="AE938" i="3"/>
  <c r="U964" i="3"/>
  <c r="AD938" i="3"/>
  <c r="BA960" i="3" l="1"/>
  <c r="X964" i="3"/>
  <c r="AV961" i="3"/>
  <c r="AO930" i="3"/>
  <c r="AP930" i="3"/>
  <c r="AQ930" i="3" s="1"/>
  <c r="AG938" i="3"/>
  <c r="AH938" i="3" s="1"/>
  <c r="AF938" i="3"/>
  <c r="T965" i="3"/>
  <c r="V965" i="3" s="1"/>
  <c r="AY961" i="3" l="1"/>
  <c r="AX961" i="3"/>
  <c r="AZ961" i="3"/>
  <c r="AN931" i="3"/>
  <c r="AR930" i="3"/>
  <c r="AM931" i="3"/>
  <c r="AI938" i="3"/>
  <c r="AE939" i="3"/>
  <c r="W965" i="3"/>
  <c r="S966" i="3" s="1"/>
  <c r="U965" i="3"/>
  <c r="X965" i="3" s="1"/>
  <c r="AD939" i="3"/>
  <c r="AG939" i="3" s="1"/>
  <c r="BA961" i="3" l="1"/>
  <c r="AW962" i="3"/>
  <c r="AV962" i="3"/>
  <c r="AY962" i="3" s="1"/>
  <c r="AO931" i="3"/>
  <c r="AP931" i="3"/>
  <c r="AQ931" i="3" s="1"/>
  <c r="AH939" i="3"/>
  <c r="T966" i="3"/>
  <c r="U966" i="3" s="1"/>
  <c r="AF939" i="3"/>
  <c r="AX962" i="3" l="1"/>
  <c r="AW963" i="3"/>
  <c r="AZ962" i="3"/>
  <c r="V966" i="3"/>
  <c r="W966" i="3" s="1"/>
  <c r="S967" i="3" s="1"/>
  <c r="AN932" i="3"/>
  <c r="AR931" i="3"/>
  <c r="AM932" i="3"/>
  <c r="T967" i="3"/>
  <c r="AI939" i="3"/>
  <c r="AE940" i="3"/>
  <c r="AD940" i="3"/>
  <c r="AG940" i="3" s="1"/>
  <c r="BA962" i="3" l="1"/>
  <c r="AV963" i="3"/>
  <c r="X966" i="3"/>
  <c r="V967" i="3"/>
  <c r="AO932" i="3"/>
  <c r="AP932" i="3"/>
  <c r="AQ932" i="3" s="1"/>
  <c r="AH940" i="3"/>
  <c r="AD941" i="3" s="1"/>
  <c r="AG941" i="3" s="1"/>
  <c r="AF940" i="3"/>
  <c r="AI940" i="3" s="1"/>
  <c r="AY963" i="3" l="1"/>
  <c r="AX963" i="3"/>
  <c r="AZ963" i="3"/>
  <c r="AE941" i="3"/>
  <c r="AH941" i="3" s="1"/>
  <c r="AN933" i="3"/>
  <c r="AR932" i="3"/>
  <c r="AM933" i="3"/>
  <c r="W967" i="3"/>
  <c r="S968" i="3" s="1"/>
  <c r="U967" i="3"/>
  <c r="AF941" i="3" l="1"/>
  <c r="BA963" i="3"/>
  <c r="X967" i="3"/>
  <c r="AW964" i="3"/>
  <c r="AV964" i="3"/>
  <c r="AY964" i="3" s="1"/>
  <c r="AO933" i="3"/>
  <c r="AP933" i="3"/>
  <c r="AQ933" i="3" s="1"/>
  <c r="AI941" i="3"/>
  <c r="AE942" i="3"/>
  <c r="AD942" i="3"/>
  <c r="AG942" i="3" s="1"/>
  <c r="T968" i="3"/>
  <c r="V968" i="3" s="1"/>
  <c r="AX964" i="3" l="1"/>
  <c r="AW965" i="3"/>
  <c r="AZ964" i="3"/>
  <c r="U968" i="3"/>
  <c r="T969" i="3" s="1"/>
  <c r="AN934" i="3"/>
  <c r="AR933" i="3"/>
  <c r="AM934" i="3"/>
  <c r="AH942" i="3"/>
  <c r="AF942" i="3"/>
  <c r="W968" i="3"/>
  <c r="S969" i="3" s="1"/>
  <c r="BA964" i="3" l="1"/>
  <c r="V969" i="3"/>
  <c r="AV965" i="3"/>
  <c r="X968" i="3"/>
  <c r="AO934" i="3"/>
  <c r="AP934" i="3"/>
  <c r="AQ934" i="3" s="1"/>
  <c r="AI942" i="3"/>
  <c r="AE943" i="3"/>
  <c r="AD943" i="3"/>
  <c r="AG943" i="3" s="1"/>
  <c r="AY965" i="3" l="1"/>
  <c r="AX965" i="3"/>
  <c r="BA965" i="3" s="1"/>
  <c r="AZ965" i="3"/>
  <c r="AN935" i="3"/>
  <c r="AR934" i="3"/>
  <c r="AM935" i="3"/>
  <c r="AH943" i="3"/>
  <c r="AF943" i="3"/>
  <c r="W969" i="3"/>
  <c r="S970" i="3" s="1"/>
  <c r="U969" i="3"/>
  <c r="X969" i="3" s="1"/>
  <c r="AW966" i="3" l="1"/>
  <c r="AV966" i="3"/>
  <c r="AY966" i="3" s="1"/>
  <c r="AO935" i="3"/>
  <c r="AP935" i="3"/>
  <c r="AQ935" i="3" s="1"/>
  <c r="T970" i="3"/>
  <c r="U970" i="3" s="1"/>
  <c r="AI943" i="3"/>
  <c r="AE944" i="3"/>
  <c r="AD944" i="3"/>
  <c r="AG944" i="3" s="1"/>
  <c r="AZ966" i="3" l="1"/>
  <c r="AX966" i="3"/>
  <c r="BA966" i="3" s="1"/>
  <c r="V970" i="3"/>
  <c r="W970" i="3" s="1"/>
  <c r="X970" i="3" s="1"/>
  <c r="AN936" i="3"/>
  <c r="AR935" i="3"/>
  <c r="AM936" i="3"/>
  <c r="AF944" i="3"/>
  <c r="AE945" i="3" s="1"/>
  <c r="T971" i="3"/>
  <c r="AH944" i="3"/>
  <c r="AW967" i="3" l="1"/>
  <c r="AV967" i="3"/>
  <c r="AY967" i="3" s="1"/>
  <c r="S971" i="3"/>
  <c r="V971" i="3" s="1"/>
  <c r="AO936" i="3"/>
  <c r="AP936" i="3"/>
  <c r="AQ936" i="3" s="1"/>
  <c r="AD945" i="3"/>
  <c r="AI944" i="3"/>
  <c r="AX967" i="3" l="1"/>
  <c r="AW968" i="3"/>
  <c r="AZ967" i="3"/>
  <c r="AN937" i="3"/>
  <c r="AR936" i="3"/>
  <c r="AM937" i="3"/>
  <c r="U971" i="3"/>
  <c r="W971" i="3"/>
  <c r="S972" i="3" s="1"/>
  <c r="AG945" i="3"/>
  <c r="AH945" i="3" s="1"/>
  <c r="AF945" i="3"/>
  <c r="BA967" i="3" l="1"/>
  <c r="AV968" i="3"/>
  <c r="X971" i="3"/>
  <c r="AO937" i="3"/>
  <c r="AP937" i="3"/>
  <c r="AQ937" i="3" s="1"/>
  <c r="AI945" i="3"/>
  <c r="AE946" i="3"/>
  <c r="T972" i="3"/>
  <c r="V972" i="3" s="1"/>
  <c r="AD946" i="3"/>
  <c r="AG946" i="3" s="1"/>
  <c r="AY968" i="3" l="1"/>
  <c r="AX968" i="3"/>
  <c r="AZ968" i="3"/>
  <c r="AN938" i="3"/>
  <c r="AR937" i="3"/>
  <c r="AM938" i="3"/>
  <c r="U972" i="3"/>
  <c r="T973" i="3" s="1"/>
  <c r="AH946" i="3"/>
  <c r="W972" i="3"/>
  <c r="S973" i="3" s="1"/>
  <c r="AF946" i="3"/>
  <c r="BA968" i="3" l="1"/>
  <c r="V973" i="3"/>
  <c r="AW969" i="3"/>
  <c r="AV969" i="3"/>
  <c r="AY969" i="3" s="1"/>
  <c r="X972" i="3"/>
  <c r="AO938" i="3"/>
  <c r="AP938" i="3"/>
  <c r="AQ938" i="3" s="1"/>
  <c r="AI946" i="3"/>
  <c r="AE947" i="3"/>
  <c r="AD947" i="3"/>
  <c r="AG947" i="3" s="1"/>
  <c r="AZ969" i="3" l="1"/>
  <c r="AX969" i="3"/>
  <c r="BA969" i="3" s="1"/>
  <c r="AN939" i="3"/>
  <c r="AR938" i="3"/>
  <c r="AM939" i="3"/>
  <c r="AH947" i="3"/>
  <c r="AF947" i="3"/>
  <c r="W973" i="3"/>
  <c r="S974" i="3" s="1"/>
  <c r="U973" i="3"/>
  <c r="X973" i="3" l="1"/>
  <c r="AW970" i="3"/>
  <c r="AV970" i="3"/>
  <c r="AO939" i="3"/>
  <c r="AP939" i="3"/>
  <c r="AQ939" i="3" s="1"/>
  <c r="T974" i="3"/>
  <c r="U974" i="3" s="1"/>
  <c r="AI947" i="3"/>
  <c r="AE948" i="3"/>
  <c r="AD948" i="3"/>
  <c r="AY970" i="3" l="1"/>
  <c r="AG948" i="3"/>
  <c r="AH948" i="3" s="1"/>
  <c r="AZ970" i="3"/>
  <c r="AX970" i="3"/>
  <c r="BA970" i="3" s="1"/>
  <c r="V974" i="3"/>
  <c r="W974" i="3" s="1"/>
  <c r="S975" i="3" s="1"/>
  <c r="AN940" i="3"/>
  <c r="AR939" i="3"/>
  <c r="AM940" i="3"/>
  <c r="AF948" i="3"/>
  <c r="T975" i="3"/>
  <c r="AW971" i="3" l="1"/>
  <c r="AV971" i="3"/>
  <c r="AY971" i="3" s="1"/>
  <c r="X974" i="3"/>
  <c r="V975" i="3"/>
  <c r="AO940" i="3"/>
  <c r="AP940" i="3"/>
  <c r="AQ940" i="3" s="1"/>
  <c r="AD949" i="3"/>
  <c r="AI948" i="3"/>
  <c r="AE949" i="3"/>
  <c r="AF949" i="3" l="1"/>
  <c r="AX971" i="3"/>
  <c r="AZ971" i="3"/>
  <c r="AN941" i="3"/>
  <c r="AR940" i="3"/>
  <c r="AM941" i="3"/>
  <c r="AE950" i="3"/>
  <c r="AG949" i="3"/>
  <c r="AH949" i="3" s="1"/>
  <c r="W975" i="3"/>
  <c r="S976" i="3" s="1"/>
  <c r="U975" i="3"/>
  <c r="BA971" i="3" l="1"/>
  <c r="X975" i="3"/>
  <c r="AV972" i="3"/>
  <c r="AW972" i="3"/>
  <c r="AX972" i="3" s="1"/>
  <c r="AO941" i="3"/>
  <c r="AP941" i="3"/>
  <c r="AQ941" i="3"/>
  <c r="T976" i="3"/>
  <c r="U976" i="3" s="1"/>
  <c r="AD950" i="3"/>
  <c r="AI949" i="3"/>
  <c r="AW973" i="3" l="1"/>
  <c r="AY972" i="3"/>
  <c r="AZ972" i="3" s="1"/>
  <c r="BA972" i="3" s="1"/>
  <c r="V976" i="3"/>
  <c r="W976" i="3" s="1"/>
  <c r="AN942" i="3"/>
  <c r="AR941" i="3"/>
  <c r="AM942" i="3"/>
  <c r="T977" i="3"/>
  <c r="AG950" i="3"/>
  <c r="AH950" i="3" s="1"/>
  <c r="AF950" i="3"/>
  <c r="AV973" i="3" l="1"/>
  <c r="S977" i="3"/>
  <c r="V977" i="3" s="1"/>
  <c r="X976" i="3"/>
  <c r="AO942" i="3"/>
  <c r="AP942" i="3"/>
  <c r="AQ942" i="3" s="1"/>
  <c r="AD951" i="3"/>
  <c r="AI950" i="3"/>
  <c r="AE951" i="3"/>
  <c r="AY973" i="3" l="1"/>
  <c r="AX973" i="3"/>
  <c r="AZ973" i="3"/>
  <c r="AF951" i="3"/>
  <c r="AE952" i="3" s="1"/>
  <c r="AN943" i="3"/>
  <c r="AR942" i="3"/>
  <c r="AM943" i="3"/>
  <c r="AG951" i="3"/>
  <c r="AH951" i="3" s="1"/>
  <c r="W977" i="3"/>
  <c r="S978" i="3" s="1"/>
  <c r="U977" i="3"/>
  <c r="X977" i="3" l="1"/>
  <c r="BA973" i="3"/>
  <c r="AW974" i="3"/>
  <c r="AV974" i="3"/>
  <c r="AY974" i="3" s="1"/>
  <c r="AO943" i="3"/>
  <c r="AP943" i="3"/>
  <c r="AQ943" i="3" s="1"/>
  <c r="AD952" i="3"/>
  <c r="AI951" i="3"/>
  <c r="T978" i="3"/>
  <c r="V978" i="3" s="1"/>
  <c r="AX974" i="3" l="1"/>
  <c r="AW975" i="3"/>
  <c r="AZ974" i="3"/>
  <c r="AN944" i="3"/>
  <c r="AR943" i="3"/>
  <c r="AM944" i="3"/>
  <c r="W978" i="3"/>
  <c r="S979" i="3" s="1"/>
  <c r="U978" i="3"/>
  <c r="AG952" i="3"/>
  <c r="AH952" i="3" s="1"/>
  <c r="AF952" i="3"/>
  <c r="X978" i="3" l="1"/>
  <c r="BA974" i="3"/>
  <c r="AV975" i="3"/>
  <c r="AO944" i="3"/>
  <c r="AP944" i="3"/>
  <c r="AQ944" i="3" s="1"/>
  <c r="AI952" i="3"/>
  <c r="AE953" i="3"/>
  <c r="AD953" i="3"/>
  <c r="T979" i="3"/>
  <c r="V979" i="3" s="1"/>
  <c r="AG953" i="3" l="1"/>
  <c r="AY975" i="3"/>
  <c r="AX975" i="3"/>
  <c r="AZ975" i="3"/>
  <c r="AN945" i="3"/>
  <c r="AR944" i="3"/>
  <c r="AM945" i="3"/>
  <c r="U979" i="3"/>
  <c r="T980" i="3" s="1"/>
  <c r="AH953" i="3"/>
  <c r="AF953" i="3"/>
  <c r="W979" i="3"/>
  <c r="S980" i="3" s="1"/>
  <c r="BA975" i="3" l="1"/>
  <c r="V980" i="3"/>
  <c r="AW976" i="3"/>
  <c r="AV976" i="3"/>
  <c r="X979" i="3"/>
  <c r="AO945" i="3"/>
  <c r="AP945" i="3"/>
  <c r="AQ945" i="3" s="1"/>
  <c r="AI953" i="3"/>
  <c r="AE954" i="3"/>
  <c r="AD954" i="3"/>
  <c r="AY976" i="3" l="1"/>
  <c r="AZ976" i="3"/>
  <c r="AX976" i="3"/>
  <c r="AN946" i="3"/>
  <c r="AR945" i="3"/>
  <c r="AM946" i="3"/>
  <c r="AG954" i="3"/>
  <c r="AH954" i="3" s="1"/>
  <c r="AF954" i="3"/>
  <c r="W980" i="3"/>
  <c r="S981" i="3" s="1"/>
  <c r="U980" i="3"/>
  <c r="BA976" i="3" l="1"/>
  <c r="X980" i="3"/>
  <c r="AW977" i="3"/>
  <c r="AV977" i="3"/>
  <c r="AO946" i="3"/>
  <c r="AP946" i="3"/>
  <c r="AQ946" i="3" s="1"/>
  <c r="AD955" i="3"/>
  <c r="T981" i="3"/>
  <c r="U981" i="3" s="1"/>
  <c r="AI954" i="3"/>
  <c r="AE955" i="3"/>
  <c r="AY977" i="3" l="1"/>
  <c r="AZ977" i="3"/>
  <c r="AX977" i="3"/>
  <c r="V981" i="3"/>
  <c r="W981" i="3" s="1"/>
  <c r="S982" i="3" s="1"/>
  <c r="AN947" i="3"/>
  <c r="AR946" i="3"/>
  <c r="AM947" i="3"/>
  <c r="AG955" i="3"/>
  <c r="AH955" i="3" s="1"/>
  <c r="T982" i="3"/>
  <c r="AF955" i="3"/>
  <c r="BA977" i="3" l="1"/>
  <c r="AW978" i="3"/>
  <c r="AV978" i="3"/>
  <c r="AY978" i="3" s="1"/>
  <c r="X981" i="3"/>
  <c r="V982" i="3"/>
  <c r="AO947" i="3"/>
  <c r="AP947" i="3"/>
  <c r="AQ947" i="3" s="1"/>
  <c r="AI955" i="3"/>
  <c r="AE956" i="3"/>
  <c r="AD956" i="3"/>
  <c r="AX978" i="3" l="1"/>
  <c r="AW979" i="3"/>
  <c r="AZ978" i="3"/>
  <c r="AN948" i="3"/>
  <c r="AR947" i="3"/>
  <c r="AM948" i="3"/>
  <c r="AG956" i="3"/>
  <c r="AH956" i="3" s="1"/>
  <c r="AF956" i="3"/>
  <c r="W982" i="3"/>
  <c r="S983" i="3" s="1"/>
  <c r="U982" i="3"/>
  <c r="X982" i="3" s="1"/>
  <c r="BA978" i="3" l="1"/>
  <c r="AV979" i="3"/>
  <c r="AO948" i="3"/>
  <c r="AP948" i="3"/>
  <c r="AQ948" i="3" s="1"/>
  <c r="T983" i="3"/>
  <c r="V983" i="3" s="1"/>
  <c r="AD957" i="3"/>
  <c r="AI956" i="3"/>
  <c r="AE957" i="3"/>
  <c r="AY979" i="3" l="1"/>
  <c r="AX979" i="3"/>
  <c r="AZ979" i="3"/>
  <c r="AG957" i="3"/>
  <c r="AH957" i="3" s="1"/>
  <c r="AN949" i="3"/>
  <c r="AR948" i="3"/>
  <c r="AM949" i="3"/>
  <c r="W983" i="3"/>
  <c r="S984" i="3" s="1"/>
  <c r="V984" i="3" s="1"/>
  <c r="U983" i="3"/>
  <c r="AF957" i="3"/>
  <c r="BA979" i="3" l="1"/>
  <c r="X983" i="3"/>
  <c r="AW980" i="3"/>
  <c r="AV980" i="3"/>
  <c r="AY980" i="3" s="1"/>
  <c r="AO949" i="3"/>
  <c r="AP949" i="3"/>
  <c r="AQ949" i="3" s="1"/>
  <c r="AN950" i="3"/>
  <c r="AI957" i="3"/>
  <c r="AE958" i="3"/>
  <c r="T984" i="3"/>
  <c r="AD958" i="3"/>
  <c r="AX980" i="3" l="1"/>
  <c r="AW981" i="3"/>
  <c r="AZ980" i="3"/>
  <c r="AR949" i="3"/>
  <c r="AM950" i="3"/>
  <c r="W984" i="3"/>
  <c r="S985" i="3" s="1"/>
  <c r="V985" i="3" s="1"/>
  <c r="U984" i="3"/>
  <c r="X984" i="3" s="1"/>
  <c r="AG958" i="3"/>
  <c r="AH958" i="3" s="1"/>
  <c r="AF958" i="3"/>
  <c r="BA980" i="3" l="1"/>
  <c r="AV981" i="3"/>
  <c r="AO950" i="3"/>
  <c r="AP950" i="3"/>
  <c r="AQ950" i="3" s="1"/>
  <c r="AD959" i="3"/>
  <c r="T985" i="3"/>
  <c r="AI958" i="3"/>
  <c r="AE959" i="3"/>
  <c r="AY981" i="3" l="1"/>
  <c r="AX981" i="3"/>
  <c r="AZ981" i="3"/>
  <c r="AN951" i="3"/>
  <c r="AR950" i="3"/>
  <c r="AM951" i="3"/>
  <c r="AG959" i="3"/>
  <c r="AH959" i="3" s="1"/>
  <c r="W985" i="3"/>
  <c r="S986" i="3" s="1"/>
  <c r="V986" i="3" s="1"/>
  <c r="AF959" i="3"/>
  <c r="U985" i="3"/>
  <c r="BA981" i="3" l="1"/>
  <c r="X985" i="3"/>
  <c r="AW982" i="3"/>
  <c r="AV982" i="3"/>
  <c r="AO951" i="3"/>
  <c r="AP951" i="3"/>
  <c r="AQ951" i="3" s="1"/>
  <c r="AI959" i="3"/>
  <c r="AE960" i="3"/>
  <c r="AD960" i="3"/>
  <c r="T986" i="3"/>
  <c r="U986" i="3" s="1"/>
  <c r="AY982" i="3" l="1"/>
  <c r="AX982" i="3"/>
  <c r="AZ982" i="3"/>
  <c r="AG960" i="3"/>
  <c r="AH960" i="3" s="1"/>
  <c r="AN952" i="3"/>
  <c r="AR951" i="3"/>
  <c r="AM952" i="3"/>
  <c r="T987" i="3"/>
  <c r="W986" i="3"/>
  <c r="S987" i="3" s="1"/>
  <c r="V987" i="3" s="1"/>
  <c r="AF960" i="3"/>
  <c r="BA982" i="3" l="1"/>
  <c r="AV983" i="3"/>
  <c r="AW983" i="3"/>
  <c r="X986" i="3"/>
  <c r="AO952" i="3"/>
  <c r="AP952" i="3"/>
  <c r="AQ952" i="3" s="1"/>
  <c r="AI960" i="3"/>
  <c r="AE961" i="3"/>
  <c r="AD961" i="3"/>
  <c r="AX983" i="3" l="1"/>
  <c r="AW984" i="3"/>
  <c r="AY983" i="3"/>
  <c r="AZ983" i="3" s="1"/>
  <c r="AN953" i="3"/>
  <c r="AR952" i="3"/>
  <c r="AM953" i="3"/>
  <c r="AG961" i="3"/>
  <c r="AH961" i="3" s="1"/>
  <c r="W987" i="3"/>
  <c r="S988" i="3" s="1"/>
  <c r="V988" i="3" s="1"/>
  <c r="U987" i="3"/>
  <c r="AF961" i="3"/>
  <c r="BA983" i="3" l="1"/>
  <c r="X987" i="3"/>
  <c r="AV984" i="3"/>
  <c r="AO953" i="3"/>
  <c r="AP953" i="3"/>
  <c r="AQ953" i="3" s="1"/>
  <c r="AI961" i="3"/>
  <c r="AE962" i="3"/>
  <c r="T988" i="3"/>
  <c r="AD962" i="3"/>
  <c r="AG962" i="3" l="1"/>
  <c r="AY984" i="3"/>
  <c r="AX984" i="3"/>
  <c r="AZ984" i="3"/>
  <c r="AN954" i="3"/>
  <c r="AR953" i="3"/>
  <c r="AM954" i="3"/>
  <c r="U988" i="3"/>
  <c r="AH962" i="3"/>
  <c r="AF962" i="3"/>
  <c r="W988" i="3"/>
  <c r="S989" i="3" s="1"/>
  <c r="V989" i="3" s="1"/>
  <c r="BA984" i="3" l="1"/>
  <c r="AW985" i="3"/>
  <c r="AV985" i="3"/>
  <c r="T989" i="3"/>
  <c r="X988" i="3"/>
  <c r="AO954" i="3"/>
  <c r="AP954" i="3"/>
  <c r="AQ954" i="3" s="1"/>
  <c r="AI962" i="3"/>
  <c r="AE963" i="3"/>
  <c r="AD963" i="3"/>
  <c r="AY985" i="3" l="1"/>
  <c r="AZ985" i="3"/>
  <c r="AX985" i="3"/>
  <c r="BA985" i="3" s="1"/>
  <c r="AN955" i="3"/>
  <c r="AR954" i="3"/>
  <c r="AM955" i="3"/>
  <c r="AG963" i="3"/>
  <c r="AH963" i="3"/>
  <c r="AF963" i="3"/>
  <c r="W989" i="3"/>
  <c r="S990" i="3" s="1"/>
  <c r="V990" i="3" s="1"/>
  <c r="U989" i="3"/>
  <c r="X989" i="3" l="1"/>
  <c r="AW986" i="3"/>
  <c r="AV986" i="3"/>
  <c r="AY986" i="3" s="1"/>
  <c r="AO955" i="3"/>
  <c r="AP955" i="3"/>
  <c r="AQ955" i="3" s="1"/>
  <c r="T990" i="3"/>
  <c r="AI963" i="3"/>
  <c r="AE964" i="3"/>
  <c r="AD964" i="3"/>
  <c r="AX986" i="3" l="1"/>
  <c r="AZ986" i="3"/>
  <c r="AN956" i="3"/>
  <c r="AR955" i="3"/>
  <c r="AM956" i="3"/>
  <c r="AF964" i="3"/>
  <c r="AE965" i="3" s="1"/>
  <c r="W990" i="3"/>
  <c r="S991" i="3" s="1"/>
  <c r="V991" i="3" s="1"/>
  <c r="U990" i="3"/>
  <c r="AG964" i="3"/>
  <c r="AH964" i="3" s="1"/>
  <c r="BA986" i="3" l="1"/>
  <c r="X990" i="3"/>
  <c r="AV987" i="3"/>
  <c r="AW987" i="3"/>
  <c r="AX987" i="3" s="1"/>
  <c r="AO956" i="3"/>
  <c r="AP956" i="3"/>
  <c r="AQ956" i="3" s="1"/>
  <c r="AD965" i="3"/>
  <c r="T991" i="3"/>
  <c r="W991" i="3" s="1"/>
  <c r="S992" i="3" s="1"/>
  <c r="V992" i="3" s="1"/>
  <c r="AI964" i="3"/>
  <c r="AW988" i="3" l="1"/>
  <c r="AY987" i="3"/>
  <c r="AZ987" i="3" s="1"/>
  <c r="BA987" i="3" s="1"/>
  <c r="AN957" i="3"/>
  <c r="AR956" i="3"/>
  <c r="AM957" i="3"/>
  <c r="U991" i="3"/>
  <c r="X991" i="3" s="1"/>
  <c r="AG965" i="3"/>
  <c r="AH965" i="3" s="1"/>
  <c r="AF965" i="3"/>
  <c r="AV988" i="3" l="1"/>
  <c r="AO957" i="3"/>
  <c r="AP957" i="3"/>
  <c r="AQ957" i="3" s="1"/>
  <c r="T992" i="3"/>
  <c r="U992" i="3" s="1"/>
  <c r="AD966" i="3"/>
  <c r="AI965" i="3"/>
  <c r="AE966" i="3"/>
  <c r="AY988" i="3" l="1"/>
  <c r="AX988" i="3"/>
  <c r="AZ988" i="3"/>
  <c r="W992" i="3"/>
  <c r="S993" i="3" s="1"/>
  <c r="V993" i="3" s="1"/>
  <c r="AN958" i="3"/>
  <c r="AR957" i="3"/>
  <c r="AM958" i="3"/>
  <c r="AF966" i="3"/>
  <c r="AE967" i="3" s="1"/>
  <c r="AG966" i="3"/>
  <c r="AH966" i="3" s="1"/>
  <c r="T993" i="3"/>
  <c r="BA988" i="3" l="1"/>
  <c r="AI966" i="3"/>
  <c r="AW989" i="3"/>
  <c r="AV989" i="3"/>
  <c r="AY989" i="3" s="1"/>
  <c r="X992" i="3"/>
  <c r="AO958" i="3"/>
  <c r="AP958" i="3"/>
  <c r="AQ958" i="3" s="1"/>
  <c r="W993" i="3"/>
  <c r="S994" i="3" s="1"/>
  <c r="V994" i="3" s="1"/>
  <c r="U993" i="3"/>
  <c r="AD967" i="3"/>
  <c r="AX989" i="3" l="1"/>
  <c r="AZ989" i="3"/>
  <c r="X993" i="3"/>
  <c r="AN959" i="3"/>
  <c r="AR958" i="3"/>
  <c r="AM959" i="3"/>
  <c r="AG967" i="3"/>
  <c r="AH967" i="3" s="1"/>
  <c r="AF967" i="3"/>
  <c r="T994" i="3"/>
  <c r="W994" i="3" s="1"/>
  <c r="S995" i="3" s="1"/>
  <c r="V995" i="3" s="1"/>
  <c r="BA989" i="3" l="1"/>
  <c r="AV990" i="3"/>
  <c r="AW990" i="3"/>
  <c r="AO959" i="3"/>
  <c r="AP959" i="3"/>
  <c r="AQ959" i="3" s="1"/>
  <c r="U994" i="3"/>
  <c r="X994" i="3" s="1"/>
  <c r="AD968" i="3"/>
  <c r="AI967" i="3"/>
  <c r="AE968" i="3"/>
  <c r="T995" i="3" l="1"/>
  <c r="AX990" i="3"/>
  <c r="AW991" i="3" s="1"/>
  <c r="AY990" i="3"/>
  <c r="AZ990" i="3" s="1"/>
  <c r="AN960" i="3"/>
  <c r="AR959" i="3"/>
  <c r="AM960" i="3"/>
  <c r="W995" i="3"/>
  <c r="S996" i="3" s="1"/>
  <c r="V996" i="3" s="1"/>
  <c r="AG968" i="3"/>
  <c r="AH968" i="3" s="1"/>
  <c r="U995" i="3"/>
  <c r="AF968" i="3"/>
  <c r="BA990" i="3" l="1"/>
  <c r="X995" i="3"/>
  <c r="AV991" i="3"/>
  <c r="T996" i="3"/>
  <c r="W996" i="3" s="1"/>
  <c r="S997" i="3" s="1"/>
  <c r="V997" i="3" s="1"/>
  <c r="AO960" i="3"/>
  <c r="AP960" i="3"/>
  <c r="AQ960" i="3" s="1"/>
  <c r="AI968" i="3"/>
  <c r="AE969" i="3"/>
  <c r="AD969" i="3"/>
  <c r="AG969" i="3" l="1"/>
  <c r="U996" i="3"/>
  <c r="T997" i="3" s="1"/>
  <c r="AY991" i="3"/>
  <c r="AX991" i="3"/>
  <c r="AZ991" i="3"/>
  <c r="X996" i="3"/>
  <c r="AN961" i="3"/>
  <c r="AR960" i="3"/>
  <c r="AM961" i="3"/>
  <c r="AH969" i="3"/>
  <c r="AF969" i="3"/>
  <c r="BA991" i="3" l="1"/>
  <c r="AW992" i="3"/>
  <c r="AV992" i="3"/>
  <c r="AY992" i="3" s="1"/>
  <c r="AO961" i="3"/>
  <c r="AP961" i="3"/>
  <c r="AQ961" i="3" s="1"/>
  <c r="W997" i="3"/>
  <c r="S998" i="3" s="1"/>
  <c r="V998" i="3" s="1"/>
  <c r="U997" i="3"/>
  <c r="AI969" i="3"/>
  <c r="AE970" i="3"/>
  <c r="AD970" i="3"/>
  <c r="AG970" i="3" s="1"/>
  <c r="X997" i="3" l="1"/>
  <c r="AX992" i="3"/>
  <c r="AZ992" i="3"/>
  <c r="AN962" i="3"/>
  <c r="AR961" i="3"/>
  <c r="AM962" i="3"/>
  <c r="AH970" i="3"/>
  <c r="AF970" i="3"/>
  <c r="T998" i="3"/>
  <c r="BA992" i="3" l="1"/>
  <c r="AV993" i="3"/>
  <c r="AY993" i="3" s="1"/>
  <c r="AW993" i="3"/>
  <c r="AX993" i="3" s="1"/>
  <c r="AO962" i="3"/>
  <c r="AP962" i="3"/>
  <c r="AQ962" i="3" s="1"/>
  <c r="W998" i="3"/>
  <c r="U998" i="3"/>
  <c r="X998" i="3" s="1"/>
  <c r="AI970" i="3"/>
  <c r="AE971" i="3"/>
  <c r="AD971" i="3"/>
  <c r="AG971" i="3" s="1"/>
  <c r="AW994" i="3" l="1"/>
  <c r="AZ993" i="3"/>
  <c r="BA993" i="3" s="1"/>
  <c r="S999" i="3"/>
  <c r="V999" i="3" s="1"/>
  <c r="AN963" i="3"/>
  <c r="AR962" i="3"/>
  <c r="AM963" i="3"/>
  <c r="AH971" i="3"/>
  <c r="T999" i="3"/>
  <c r="AF971" i="3"/>
  <c r="U999" i="3" l="1"/>
  <c r="AV994" i="3"/>
  <c r="AO963" i="3"/>
  <c r="AP963" i="3"/>
  <c r="AQ963" i="3" s="1"/>
  <c r="W999" i="3"/>
  <c r="X999" i="3" s="1"/>
  <c r="T1000" i="3"/>
  <c r="AI971" i="3"/>
  <c r="AE972" i="3"/>
  <c r="AD972" i="3"/>
  <c r="AY994" i="3" l="1"/>
  <c r="AX994" i="3"/>
  <c r="AZ994" i="3"/>
  <c r="S1000" i="3"/>
  <c r="V1000" i="3" s="1"/>
  <c r="AN964" i="3"/>
  <c r="AR963" i="3"/>
  <c r="AM964" i="3"/>
  <c r="AF972" i="3"/>
  <c r="AE973" i="3" s="1"/>
  <c r="AG972" i="3"/>
  <c r="AH972" i="3" s="1"/>
  <c r="BA994" i="3" l="1"/>
  <c r="AW995" i="3"/>
  <c r="AV995" i="3"/>
  <c r="AY995" i="3" s="1"/>
  <c r="W1000" i="3"/>
  <c r="S1001" i="3" s="1"/>
  <c r="V1001" i="3" s="1"/>
  <c r="U1000" i="3"/>
  <c r="AO964" i="3"/>
  <c r="AP964" i="3"/>
  <c r="AQ964" i="3" s="1"/>
  <c r="AD973" i="3"/>
  <c r="AI972" i="3"/>
  <c r="AX995" i="3" l="1"/>
  <c r="AW996" i="3"/>
  <c r="AZ995" i="3"/>
  <c r="T1001" i="3"/>
  <c r="U1001" i="3" s="1"/>
  <c r="X1000" i="3"/>
  <c r="AN965" i="3"/>
  <c r="AR964" i="3"/>
  <c r="AM965" i="3"/>
  <c r="AG973" i="3"/>
  <c r="AH973" i="3" s="1"/>
  <c r="AF973" i="3"/>
  <c r="W1001" i="3" l="1"/>
  <c r="S1002" i="3" s="1"/>
  <c r="V1002" i="3" s="1"/>
  <c r="BA995" i="3"/>
  <c r="X1001" i="3"/>
  <c r="AV996" i="3"/>
  <c r="AO965" i="3"/>
  <c r="AP965" i="3"/>
  <c r="AQ965" i="3" s="1"/>
  <c r="AI973" i="3"/>
  <c r="AE974" i="3"/>
  <c r="AD974" i="3"/>
  <c r="T1002" i="3"/>
  <c r="W1002" i="3" s="1"/>
  <c r="S1003" i="3" s="1"/>
  <c r="V1003" i="3" s="1"/>
  <c r="AG974" i="3" l="1"/>
  <c r="AY996" i="3"/>
  <c r="AX996" i="3"/>
  <c r="AZ996" i="3"/>
  <c r="AN966" i="3"/>
  <c r="AR965" i="3"/>
  <c r="AM966" i="3"/>
  <c r="U1002" i="3"/>
  <c r="X1002" i="3" s="1"/>
  <c r="AH974" i="3"/>
  <c r="AF974" i="3"/>
  <c r="BA996" i="3" l="1"/>
  <c r="AW997" i="3"/>
  <c r="AV997" i="3"/>
  <c r="AY997" i="3" s="1"/>
  <c r="AO966" i="3"/>
  <c r="AP966" i="3"/>
  <c r="AQ966" i="3" s="1"/>
  <c r="AI974" i="3"/>
  <c r="AE975" i="3"/>
  <c r="AD975" i="3"/>
  <c r="T1003" i="3"/>
  <c r="W1003" i="3" s="1"/>
  <c r="S1004" i="3" s="1"/>
  <c r="V1004" i="3" s="1"/>
  <c r="AG975" i="3" l="1"/>
  <c r="AX997" i="3"/>
  <c r="AZ997" i="3"/>
  <c r="AN967" i="3"/>
  <c r="AR966" i="3"/>
  <c r="AM967" i="3"/>
  <c r="AH975" i="3"/>
  <c r="U1003" i="3"/>
  <c r="X1003" i="3" s="1"/>
  <c r="AF975" i="3"/>
  <c r="BA997" i="3" l="1"/>
  <c r="AV998" i="3"/>
  <c r="AY998" i="3" s="1"/>
  <c r="AW998" i="3"/>
  <c r="AO967" i="3"/>
  <c r="AP967" i="3"/>
  <c r="AQ967" i="3" s="1"/>
  <c r="AI975" i="3"/>
  <c r="AE976" i="3"/>
  <c r="AD976" i="3"/>
  <c r="T1004" i="3"/>
  <c r="U1004" i="3" s="1"/>
  <c r="AX998" i="3" l="1"/>
  <c r="AW999" i="3"/>
  <c r="AZ998" i="3"/>
  <c r="BA998" i="3" s="1"/>
  <c r="AG976" i="3"/>
  <c r="AH976" i="3" s="1"/>
  <c r="AN968" i="3"/>
  <c r="AR967" i="3"/>
  <c r="AM968" i="3"/>
  <c r="T1005" i="3"/>
  <c r="W1004" i="3"/>
  <c r="S1005" i="3" s="1"/>
  <c r="AF976" i="3"/>
  <c r="V1005" i="3" l="1"/>
  <c r="AV999" i="3"/>
  <c r="X1004" i="3"/>
  <c r="AO968" i="3"/>
  <c r="AP968" i="3"/>
  <c r="AQ968" i="3" s="1"/>
  <c r="AI976" i="3"/>
  <c r="AE977" i="3"/>
  <c r="AD977" i="3"/>
  <c r="AY999" i="3" l="1"/>
  <c r="AX999" i="3"/>
  <c r="BA999" i="3" s="1"/>
  <c r="AZ999" i="3"/>
  <c r="AN969" i="3"/>
  <c r="AR968" i="3"/>
  <c r="AM969" i="3"/>
  <c r="U1005" i="3"/>
  <c r="W1005" i="3"/>
  <c r="S1006" i="3" s="1"/>
  <c r="AG977" i="3"/>
  <c r="AH977" i="3"/>
  <c r="AF977" i="3"/>
  <c r="AW1000" i="3" l="1"/>
  <c r="AV1000" i="3"/>
  <c r="AY1000" i="3" s="1"/>
  <c r="X1005" i="3"/>
  <c r="AO969" i="3"/>
  <c r="AP969" i="3"/>
  <c r="AQ969" i="3" s="1"/>
  <c r="AI977" i="3"/>
  <c r="AE978" i="3"/>
  <c r="AD978" i="3"/>
  <c r="T1006" i="3"/>
  <c r="V1006" i="3" s="1"/>
  <c r="AZ1000" i="3" l="1"/>
  <c r="AX1000" i="3"/>
  <c r="BA1000" i="3" s="1"/>
  <c r="AN970" i="3"/>
  <c r="AR969" i="3"/>
  <c r="AM970" i="3"/>
  <c r="AG978" i="3"/>
  <c r="AH978" i="3" s="1"/>
  <c r="AF978" i="3"/>
  <c r="U1006" i="3"/>
  <c r="W1006" i="3"/>
  <c r="S1007" i="3" s="1"/>
  <c r="AW1001" i="3" l="1"/>
  <c r="AV1001" i="3"/>
  <c r="AY1001" i="3" s="1"/>
  <c r="X1006" i="3"/>
  <c r="AO970" i="3"/>
  <c r="AP970" i="3"/>
  <c r="AQ970" i="3" s="1"/>
  <c r="AI978" i="3"/>
  <c r="AE979" i="3"/>
  <c r="T1007" i="3"/>
  <c r="V1007" i="3" s="1"/>
  <c r="AD979" i="3"/>
  <c r="AG979" i="3" s="1"/>
  <c r="AX1001" i="3" l="1"/>
  <c r="AZ1001" i="3"/>
  <c r="U1007" i="3"/>
  <c r="T1008" i="3" s="1"/>
  <c r="AN971" i="3"/>
  <c r="AR970" i="3"/>
  <c r="AM971" i="3"/>
  <c r="AF979" i="3"/>
  <c r="AE980" i="3" s="1"/>
  <c r="AH979" i="3"/>
  <c r="W1007" i="3"/>
  <c r="S1008" i="3" s="1"/>
  <c r="BA1001" i="3" l="1"/>
  <c r="AV1002" i="3"/>
  <c r="AY1002" i="3" s="1"/>
  <c r="AW1002" i="3"/>
  <c r="V1008" i="3"/>
  <c r="X1007" i="3"/>
  <c r="AO971" i="3"/>
  <c r="AP971" i="3"/>
  <c r="AQ971" i="3" s="1"/>
  <c r="AD980" i="3"/>
  <c r="AI979" i="3"/>
  <c r="AX1002" i="3" l="1"/>
  <c r="AZ1002" i="3"/>
  <c r="AN972" i="3"/>
  <c r="AR971" i="3"/>
  <c r="AM972" i="3"/>
  <c r="AG980" i="3"/>
  <c r="AH980" i="3" s="1"/>
  <c r="AF980" i="3"/>
  <c r="W1008" i="3"/>
  <c r="S1009" i="3" s="1"/>
  <c r="U1008" i="3"/>
  <c r="BA1002" i="3" l="1"/>
  <c r="X1008" i="3"/>
  <c r="AV1003" i="3"/>
  <c r="AY1003" i="3" s="1"/>
  <c r="AW1003" i="3"/>
  <c r="AO972" i="3"/>
  <c r="AP972" i="3"/>
  <c r="AQ972" i="3" s="1"/>
  <c r="AD981" i="3"/>
  <c r="AG981" i="3" s="1"/>
  <c r="T1009" i="3"/>
  <c r="V1009" i="3" s="1"/>
  <c r="AI980" i="3"/>
  <c r="AE981" i="3"/>
  <c r="AF981" i="3" l="1"/>
  <c r="AX1003" i="3"/>
  <c r="AZ1003" i="3"/>
  <c r="AN973" i="3"/>
  <c r="AR972" i="3"/>
  <c r="AM973" i="3"/>
  <c r="AE982" i="3"/>
  <c r="U1009" i="3"/>
  <c r="W1009" i="3"/>
  <c r="S1010" i="3" s="1"/>
  <c r="AH981" i="3"/>
  <c r="BA1003" i="3" l="1"/>
  <c r="AV1004" i="3"/>
  <c r="AY1004" i="3" s="1"/>
  <c r="AW1004" i="3"/>
  <c r="X1009" i="3"/>
  <c r="AO973" i="3"/>
  <c r="AP973" i="3"/>
  <c r="AQ973" i="3" s="1"/>
  <c r="AD982" i="3"/>
  <c r="T1010" i="3"/>
  <c r="U1010" i="3" s="1"/>
  <c r="AI981" i="3"/>
  <c r="AX1004" i="3" l="1"/>
  <c r="AZ1004" i="3"/>
  <c r="V1010" i="3"/>
  <c r="W1010" i="3" s="1"/>
  <c r="AN974" i="3"/>
  <c r="AR973" i="3"/>
  <c r="AM974" i="3"/>
  <c r="T1011" i="3"/>
  <c r="AG982" i="3"/>
  <c r="AH982" i="3" s="1"/>
  <c r="AF982" i="3"/>
  <c r="BA1004" i="3" l="1"/>
  <c r="AV1005" i="3"/>
  <c r="AY1005" i="3" s="1"/>
  <c r="AW1005" i="3"/>
  <c r="AX1005" i="3" s="1"/>
  <c r="S1011" i="3"/>
  <c r="V1011" i="3" s="1"/>
  <c r="X1010" i="3"/>
  <c r="AO974" i="3"/>
  <c r="AP974" i="3"/>
  <c r="AQ974" i="3" s="1"/>
  <c r="AD983" i="3"/>
  <c r="AG983" i="3" s="1"/>
  <c r="AI982" i="3"/>
  <c r="AE983" i="3"/>
  <c r="AF983" i="3" l="1"/>
  <c r="AW1006" i="3"/>
  <c r="AZ1005" i="3"/>
  <c r="BA1005" i="3" s="1"/>
  <c r="AN975" i="3"/>
  <c r="AR974" i="3"/>
  <c r="AM975" i="3"/>
  <c r="AE984" i="3"/>
  <c r="AH983" i="3"/>
  <c r="W1011" i="3"/>
  <c r="S1012" i="3" s="1"/>
  <c r="U1011" i="3"/>
  <c r="X1011" i="3" l="1"/>
  <c r="AV1006" i="3"/>
  <c r="AO975" i="3"/>
  <c r="AP975" i="3"/>
  <c r="AQ975" i="3" s="1"/>
  <c r="T1012" i="3"/>
  <c r="V1012" i="3" s="1"/>
  <c r="AD984" i="3"/>
  <c r="AI983" i="3"/>
  <c r="AY1006" i="3" l="1"/>
  <c r="AX1006" i="3"/>
  <c r="AZ1006" i="3"/>
  <c r="AN976" i="3"/>
  <c r="AR975" i="3"/>
  <c r="AM976" i="3"/>
  <c r="U1012" i="3"/>
  <c r="W1012" i="3"/>
  <c r="S1013" i="3" s="1"/>
  <c r="AG984" i="3"/>
  <c r="AH984" i="3" s="1"/>
  <c r="AF984" i="3"/>
  <c r="BA1006" i="3" l="1"/>
  <c r="AW1007" i="3"/>
  <c r="AV1007" i="3"/>
  <c r="AY1007" i="3" s="1"/>
  <c r="X1012" i="3"/>
  <c r="AO976" i="3"/>
  <c r="AP976" i="3"/>
  <c r="AQ976" i="3"/>
  <c r="AD985" i="3"/>
  <c r="AG985" i="3" s="1"/>
  <c r="AI984" i="3"/>
  <c r="AE985" i="3"/>
  <c r="T1013" i="3"/>
  <c r="V1013" i="3" s="1"/>
  <c r="AX1007" i="3" l="1"/>
  <c r="AZ1007" i="3"/>
  <c r="AF985" i="3"/>
  <c r="AN977" i="3"/>
  <c r="AR976" i="3"/>
  <c r="AM977" i="3"/>
  <c r="W1013" i="3"/>
  <c r="S1014" i="3" s="1"/>
  <c r="AE986" i="3"/>
  <c r="U1013" i="3"/>
  <c r="AH985" i="3"/>
  <c r="BA1007" i="3" l="1"/>
  <c r="X1013" i="3"/>
  <c r="AV1008" i="3"/>
  <c r="AY1008" i="3" s="1"/>
  <c r="AW1008" i="3"/>
  <c r="AO977" i="3"/>
  <c r="AP977" i="3"/>
  <c r="AQ977" i="3" s="1"/>
  <c r="AD986" i="3"/>
  <c r="T1014" i="3"/>
  <c r="V1014" i="3" s="1"/>
  <c r="AI985" i="3"/>
  <c r="AX1008" i="3" l="1"/>
  <c r="AZ1008" i="3"/>
  <c r="AN978" i="3"/>
  <c r="AR977" i="3"/>
  <c r="AM978" i="3"/>
  <c r="W1014" i="3"/>
  <c r="S1015" i="3" s="1"/>
  <c r="U1014" i="3"/>
  <c r="X1014" i="3" s="1"/>
  <c r="AG986" i="3"/>
  <c r="AH986" i="3" s="1"/>
  <c r="AF986" i="3"/>
  <c r="BA1008" i="3" l="1"/>
  <c r="AV1009" i="3"/>
  <c r="AY1009" i="3" s="1"/>
  <c r="AW1009" i="3"/>
  <c r="AO978" i="3"/>
  <c r="AP978" i="3"/>
  <c r="AQ978" i="3" s="1"/>
  <c r="AN979" i="3"/>
  <c r="T1015" i="3"/>
  <c r="V1015" i="3" s="1"/>
  <c r="AD987" i="3"/>
  <c r="AG987" i="3" s="1"/>
  <c r="AI986" i="3"/>
  <c r="AE987" i="3"/>
  <c r="AX1009" i="3" l="1"/>
  <c r="AZ1009" i="3"/>
  <c r="AR978" i="3"/>
  <c r="AM979" i="3"/>
  <c r="AF987" i="3"/>
  <c r="AE988" i="3" s="1"/>
  <c r="AH987" i="3"/>
  <c r="U1015" i="3"/>
  <c r="W1015" i="3"/>
  <c r="S1016" i="3" s="1"/>
  <c r="BA1009" i="3" l="1"/>
  <c r="AV1010" i="3"/>
  <c r="AY1010" i="3" s="1"/>
  <c r="AW1010" i="3"/>
  <c r="AX1010" i="3" s="1"/>
  <c r="X1015" i="3"/>
  <c r="AO979" i="3"/>
  <c r="AP979" i="3"/>
  <c r="AQ979" i="3" s="1"/>
  <c r="AD988" i="3"/>
  <c r="T1016" i="3"/>
  <c r="V1016" i="3" s="1"/>
  <c r="AI987" i="3"/>
  <c r="AW1011" i="3" l="1"/>
  <c r="AZ1010" i="3"/>
  <c r="BA1010" i="3" s="1"/>
  <c r="AN980" i="3"/>
  <c r="AR979" i="3"/>
  <c r="AM980" i="3"/>
  <c r="W1016" i="3"/>
  <c r="S1017" i="3" s="1"/>
  <c r="V1017" i="3" s="1"/>
  <c r="U1016" i="3"/>
  <c r="AG988" i="3"/>
  <c r="AH988" i="3" s="1"/>
  <c r="AF988" i="3"/>
  <c r="X1016" i="3" l="1"/>
  <c r="AV1011" i="3"/>
  <c r="AO980" i="3"/>
  <c r="AP980" i="3"/>
  <c r="AQ980" i="3" s="1"/>
  <c r="AD989" i="3"/>
  <c r="AG989" i="3" s="1"/>
  <c r="AI988" i="3"/>
  <c r="AE989" i="3"/>
  <c r="T1017" i="3"/>
  <c r="U1017" i="3" s="1"/>
  <c r="AY1011" i="3" l="1"/>
  <c r="AX1011" i="3"/>
  <c r="AZ1011" i="3"/>
  <c r="AN981" i="3"/>
  <c r="AR980" i="3"/>
  <c r="AM981" i="3"/>
  <c r="AF989" i="3"/>
  <c r="AE990" i="3" s="1"/>
  <c r="AH989" i="3"/>
  <c r="W1017" i="3"/>
  <c r="S1018" i="3" s="1"/>
  <c r="V1018" i="3" s="1"/>
  <c r="T1018" i="3"/>
  <c r="BA1011" i="3" l="1"/>
  <c r="AW1012" i="3"/>
  <c r="AV1012" i="3"/>
  <c r="AY1012" i="3" s="1"/>
  <c r="X1017" i="3"/>
  <c r="AO981" i="3"/>
  <c r="AP981" i="3"/>
  <c r="AQ981" i="3"/>
  <c r="AD990" i="3"/>
  <c r="AI989" i="3"/>
  <c r="AX1012" i="3" l="1"/>
  <c r="AZ1012" i="3"/>
  <c r="AN982" i="3"/>
  <c r="AR981" i="3"/>
  <c r="AM982" i="3"/>
  <c r="AG990" i="3"/>
  <c r="AH990" i="3" s="1"/>
  <c r="AF990" i="3"/>
  <c r="W1018" i="3"/>
  <c r="S1019" i="3" s="1"/>
  <c r="V1019" i="3" s="1"/>
  <c r="U1018" i="3"/>
  <c r="X1018" i="3" s="1"/>
  <c r="BA1012" i="3" l="1"/>
  <c r="AV1013" i="3"/>
  <c r="AY1013" i="3" s="1"/>
  <c r="AW1013" i="3"/>
  <c r="AO982" i="3"/>
  <c r="AP982" i="3"/>
  <c r="AQ982" i="3" s="1"/>
  <c r="T1019" i="3"/>
  <c r="AI990" i="3"/>
  <c r="AE991" i="3"/>
  <c r="AD991" i="3"/>
  <c r="AG991" i="3" s="1"/>
  <c r="AX1013" i="3" l="1"/>
  <c r="AZ1013" i="3"/>
  <c r="AN983" i="3"/>
  <c r="AR982" i="3"/>
  <c r="AM983" i="3"/>
  <c r="AF991" i="3"/>
  <c r="AE992" i="3" s="1"/>
  <c r="W1019" i="3"/>
  <c r="S1020" i="3" s="1"/>
  <c r="V1020" i="3" s="1"/>
  <c r="U1019" i="3"/>
  <c r="AH991" i="3"/>
  <c r="BA1013" i="3" l="1"/>
  <c r="AV1014" i="3"/>
  <c r="AY1014" i="3" s="1"/>
  <c r="AW1014" i="3"/>
  <c r="X1019" i="3"/>
  <c r="AO983" i="3"/>
  <c r="AP983" i="3"/>
  <c r="AQ983" i="3" s="1"/>
  <c r="T1020" i="3"/>
  <c r="AD992" i="3"/>
  <c r="AI991" i="3"/>
  <c r="AX1014" i="3" l="1"/>
  <c r="AZ1014" i="3"/>
  <c r="AN984" i="3"/>
  <c r="AR983" i="3"/>
  <c r="AM984" i="3"/>
  <c r="W1020" i="3"/>
  <c r="S1021" i="3" s="1"/>
  <c r="V1021" i="3" s="1"/>
  <c r="AG992" i="3"/>
  <c r="AH992" i="3" s="1"/>
  <c r="AF992" i="3"/>
  <c r="U1020" i="3"/>
  <c r="BA1014" i="3" l="1"/>
  <c r="X1020" i="3"/>
  <c r="AV1015" i="3"/>
  <c r="AY1015" i="3" s="1"/>
  <c r="AW1015" i="3"/>
  <c r="AO984" i="3"/>
  <c r="AP984" i="3"/>
  <c r="AQ984" i="3" s="1"/>
  <c r="AD993" i="3"/>
  <c r="AG993" i="3" s="1"/>
  <c r="AI992" i="3"/>
  <c r="AE993" i="3"/>
  <c r="T1021" i="3"/>
  <c r="W1021" i="3" s="1"/>
  <c r="S1022" i="3" s="1"/>
  <c r="V1022" i="3" s="1"/>
  <c r="AF993" i="3" l="1"/>
  <c r="AX1015" i="3"/>
  <c r="AZ1015" i="3"/>
  <c r="AN985" i="3"/>
  <c r="AR984" i="3"/>
  <c r="AM985" i="3"/>
  <c r="U1021" i="3"/>
  <c r="X1021" i="3" s="1"/>
  <c r="AE994" i="3"/>
  <c r="AH993" i="3"/>
  <c r="BA1015" i="3" l="1"/>
  <c r="T1022" i="3"/>
  <c r="AV1016" i="3"/>
  <c r="AW1016" i="3"/>
  <c r="AO985" i="3"/>
  <c r="AP985" i="3"/>
  <c r="AQ985" i="3" s="1"/>
  <c r="U1022" i="3"/>
  <c r="W1022" i="3"/>
  <c r="S1023" i="3" s="1"/>
  <c r="V1023" i="3" s="1"/>
  <c r="AD994" i="3"/>
  <c r="AI993" i="3"/>
  <c r="AY1016" i="3" l="1"/>
  <c r="AX1016" i="3"/>
  <c r="AZ1016" i="3"/>
  <c r="X1022" i="3"/>
  <c r="AN986" i="3"/>
  <c r="AR985" i="3"/>
  <c r="AM986" i="3"/>
  <c r="AG994" i="3"/>
  <c r="AH994" i="3" s="1"/>
  <c r="AF994" i="3"/>
  <c r="T1023" i="3"/>
  <c r="U1023" i="3" s="1"/>
  <c r="BA1016" i="3" l="1"/>
  <c r="AV1017" i="3"/>
  <c r="AW1017" i="3"/>
  <c r="AX1017" i="3" s="1"/>
  <c r="AO986" i="3"/>
  <c r="AP986" i="3"/>
  <c r="AQ986" i="3" s="1"/>
  <c r="T1024" i="3"/>
  <c r="AD995" i="3"/>
  <c r="AG995" i="3" s="1"/>
  <c r="W1023" i="3"/>
  <c r="S1024" i="3" s="1"/>
  <c r="V1024" i="3" s="1"/>
  <c r="AI994" i="3"/>
  <c r="AE995" i="3"/>
  <c r="AW1018" i="3" l="1"/>
  <c r="AY1017" i="3"/>
  <c r="AZ1017" i="3" s="1"/>
  <c r="BA1017" i="3" s="1"/>
  <c r="X1023" i="3"/>
  <c r="AN987" i="3"/>
  <c r="AR986" i="3"/>
  <c r="AM987" i="3"/>
  <c r="AF995" i="3"/>
  <c r="AE996" i="3" s="1"/>
  <c r="AH995" i="3"/>
  <c r="AV1018" i="3" l="1"/>
  <c r="AO987" i="3"/>
  <c r="AP987" i="3"/>
  <c r="AQ987" i="3" s="1"/>
  <c r="U1024" i="3"/>
  <c r="AD996" i="3"/>
  <c r="W1024" i="3"/>
  <c r="S1025" i="3" s="1"/>
  <c r="V1025" i="3" s="1"/>
  <c r="AI995" i="3"/>
  <c r="AY1018" i="3" l="1"/>
  <c r="AX1018" i="3"/>
  <c r="AZ1018" i="3"/>
  <c r="X1024" i="3"/>
  <c r="AN988" i="3"/>
  <c r="AR987" i="3"/>
  <c r="AM988" i="3"/>
  <c r="AG996" i="3"/>
  <c r="AH996" i="3" s="1"/>
  <c r="AF996" i="3"/>
  <c r="T1025" i="3"/>
  <c r="BA1018" i="3" l="1"/>
  <c r="AV1019" i="3"/>
  <c r="AW1019" i="3"/>
  <c r="AX1019" i="3" s="1"/>
  <c r="AO988" i="3"/>
  <c r="AP988" i="3"/>
  <c r="AQ988" i="3" s="1"/>
  <c r="AI996" i="3"/>
  <c r="AE997" i="3"/>
  <c r="AD997" i="3"/>
  <c r="AG997" i="3" s="1"/>
  <c r="W1025" i="3"/>
  <c r="S1026" i="3" s="1"/>
  <c r="V1026" i="3" s="1"/>
  <c r="U1025" i="3"/>
  <c r="X1025" i="3" s="1"/>
  <c r="AW1020" i="3" l="1"/>
  <c r="AY1019" i="3"/>
  <c r="AZ1019" i="3" s="1"/>
  <c r="BA1019" i="3" s="1"/>
  <c r="AN989" i="3"/>
  <c r="AR988" i="3"/>
  <c r="AM989" i="3"/>
  <c r="AH997" i="3"/>
  <c r="AF997" i="3"/>
  <c r="T1026" i="3"/>
  <c r="U1026" i="3" s="1"/>
  <c r="AV1020" i="3" l="1"/>
  <c r="AO989" i="3"/>
  <c r="AP989" i="3"/>
  <c r="AQ989" i="3" s="1"/>
  <c r="T1027" i="3"/>
  <c r="AI997" i="3"/>
  <c r="AE998" i="3"/>
  <c r="AD998" i="3"/>
  <c r="AG998" i="3" s="1"/>
  <c r="W1026" i="3"/>
  <c r="S1027" i="3" s="1"/>
  <c r="V1027" i="3" s="1"/>
  <c r="AY1020" i="3" l="1"/>
  <c r="AX1020" i="3"/>
  <c r="AZ1020" i="3"/>
  <c r="X1026" i="3"/>
  <c r="AN990" i="3"/>
  <c r="AR989" i="3"/>
  <c r="AM990" i="3"/>
  <c r="AH998" i="3"/>
  <c r="AF998" i="3"/>
  <c r="BA1020" i="3" l="1"/>
  <c r="AW1021" i="3"/>
  <c r="AV1021" i="3"/>
  <c r="AY1021" i="3" s="1"/>
  <c r="AO990" i="3"/>
  <c r="AP990" i="3"/>
  <c r="AQ990" i="3" s="1"/>
  <c r="W1027" i="3"/>
  <c r="S1028" i="3" s="1"/>
  <c r="V1028" i="3" s="1"/>
  <c r="U1027" i="3"/>
  <c r="X1027" i="3" s="1"/>
  <c r="AI998" i="3"/>
  <c r="AE999" i="3"/>
  <c r="AD999" i="3"/>
  <c r="AZ1021" i="3" l="1"/>
  <c r="AX1021" i="3"/>
  <c r="BA1021" i="3" s="1"/>
  <c r="AG999" i="3"/>
  <c r="AH999" i="3" s="1"/>
  <c r="AN991" i="3"/>
  <c r="AR990" i="3"/>
  <c r="AM991" i="3"/>
  <c r="T1028" i="3"/>
  <c r="AF999" i="3"/>
  <c r="AW1022" i="3" l="1"/>
  <c r="AV1022" i="3"/>
  <c r="AY1022" i="3" s="1"/>
  <c r="AO991" i="3"/>
  <c r="AP991" i="3"/>
  <c r="AQ991" i="3" s="1"/>
  <c r="AD1000" i="3"/>
  <c r="W1028" i="3"/>
  <c r="S1029" i="3" s="1"/>
  <c r="V1029" i="3" s="1"/>
  <c r="AI999" i="3"/>
  <c r="AE1000" i="3"/>
  <c r="AF1000" i="3" s="1"/>
  <c r="U1028" i="3"/>
  <c r="X1028" i="3" l="1"/>
  <c r="AX1022" i="3"/>
  <c r="AZ1022" i="3"/>
  <c r="AN992" i="3"/>
  <c r="AR991" i="3"/>
  <c r="AM992" i="3"/>
  <c r="AE1001" i="3"/>
  <c r="T1029" i="3"/>
  <c r="AG1000" i="3"/>
  <c r="AH1000" i="3" s="1"/>
  <c r="BA1022" i="3" l="1"/>
  <c r="AV1023" i="3"/>
  <c r="AY1023" i="3" s="1"/>
  <c r="AW1023" i="3"/>
  <c r="AX1023" i="3" s="1"/>
  <c r="U1029" i="3"/>
  <c r="AO992" i="3"/>
  <c r="AP992" i="3"/>
  <c r="AQ992" i="3" s="1"/>
  <c r="T1030" i="3"/>
  <c r="W1029" i="3"/>
  <c r="S1030" i="3" s="1"/>
  <c r="V1030" i="3" s="1"/>
  <c r="AD1001" i="3"/>
  <c r="AI1000" i="3"/>
  <c r="AW1024" i="3" l="1"/>
  <c r="AZ1023" i="3"/>
  <c r="BA1023" i="3" s="1"/>
  <c r="X1029" i="3"/>
  <c r="AN993" i="3"/>
  <c r="AR992" i="3"/>
  <c r="AM993" i="3"/>
  <c r="AG1001" i="3"/>
  <c r="AH1001" i="3" s="1"/>
  <c r="AF1001" i="3"/>
  <c r="AV1024" i="3" l="1"/>
  <c r="AO993" i="3"/>
  <c r="AP993" i="3"/>
  <c r="AQ993" i="3" s="1"/>
  <c r="AD1002" i="3"/>
  <c r="AI1001" i="3"/>
  <c r="AE1002" i="3"/>
  <c r="W1030" i="3"/>
  <c r="S1031" i="3" s="1"/>
  <c r="V1031" i="3" s="1"/>
  <c r="U1030" i="3"/>
  <c r="X1030" i="3" l="1"/>
  <c r="AF1002" i="3"/>
  <c r="AY1024" i="3"/>
  <c r="AZ1024" i="3" s="1"/>
  <c r="AX1024" i="3"/>
  <c r="AN994" i="3"/>
  <c r="AR993" i="3"/>
  <c r="AM994" i="3"/>
  <c r="AE1003" i="3"/>
  <c r="T1031" i="3"/>
  <c r="AG1002" i="3"/>
  <c r="AH1002" i="3" s="1"/>
  <c r="BA1024" i="3" l="1"/>
  <c r="AW1025" i="3"/>
  <c r="AV1025" i="3"/>
  <c r="AY1025" i="3" s="1"/>
  <c r="AO994" i="3"/>
  <c r="AP994" i="3"/>
  <c r="AQ994" i="3" s="1"/>
  <c r="W1031" i="3"/>
  <c r="S1032" i="3" s="1"/>
  <c r="V1032" i="3" s="1"/>
  <c r="U1031" i="3"/>
  <c r="AD1003" i="3"/>
  <c r="AI1002" i="3"/>
  <c r="X1031" i="3" l="1"/>
  <c r="AX1025" i="3"/>
  <c r="AZ1025" i="3"/>
  <c r="AN995" i="3"/>
  <c r="AR994" i="3"/>
  <c r="AM995" i="3"/>
  <c r="T1032" i="3"/>
  <c r="AG1003" i="3"/>
  <c r="AH1003" i="3" s="1"/>
  <c r="AF1003" i="3"/>
  <c r="BA1025" i="3" l="1"/>
  <c r="AV1026" i="3"/>
  <c r="AY1026" i="3" s="1"/>
  <c r="AW1026" i="3"/>
  <c r="AX1026" i="3" s="1"/>
  <c r="AO995" i="3"/>
  <c r="AP995" i="3"/>
  <c r="AQ995" i="3" s="1"/>
  <c r="W1032" i="3"/>
  <c r="S1033" i="3" s="1"/>
  <c r="AD1004" i="3"/>
  <c r="AI1003" i="3"/>
  <c r="AE1004" i="3"/>
  <c r="U1032" i="3"/>
  <c r="AF1004" i="3" l="1"/>
  <c r="X1032" i="3"/>
  <c r="AW1027" i="3"/>
  <c r="AZ1026" i="3"/>
  <c r="BA1026" i="3" s="1"/>
  <c r="AN996" i="3"/>
  <c r="AR995" i="3"/>
  <c r="AM996" i="3"/>
  <c r="AE1005" i="3"/>
  <c r="T1033" i="3"/>
  <c r="V1033" i="3" s="1"/>
  <c r="AG1004" i="3"/>
  <c r="AH1004" i="3" s="1"/>
  <c r="AV1027" i="3" l="1"/>
  <c r="AO996" i="3"/>
  <c r="AP996" i="3"/>
  <c r="AQ996" i="3" s="1"/>
  <c r="AD1005" i="3"/>
  <c r="AI1004" i="3"/>
  <c r="U1033" i="3"/>
  <c r="W1033" i="3"/>
  <c r="S1034" i="3" s="1"/>
  <c r="AY1027" i="3" l="1"/>
  <c r="AX1027" i="3"/>
  <c r="AZ1027" i="3"/>
  <c r="X1033" i="3"/>
  <c r="AN997" i="3"/>
  <c r="AR996" i="3"/>
  <c r="AM997" i="3"/>
  <c r="T1034" i="3"/>
  <c r="V1034" i="3" s="1"/>
  <c r="AG1005" i="3"/>
  <c r="AH1005" i="3" s="1"/>
  <c r="AF1005" i="3"/>
  <c r="BA1027" i="3" l="1"/>
  <c r="AW1028" i="3"/>
  <c r="AV1028" i="3"/>
  <c r="AY1028" i="3" s="1"/>
  <c r="U1034" i="3"/>
  <c r="T1035" i="3" s="1"/>
  <c r="AO997" i="3"/>
  <c r="AP997" i="3"/>
  <c r="AQ997" i="3" s="1"/>
  <c r="AI1005" i="3"/>
  <c r="AE1006" i="3"/>
  <c r="AD1006" i="3"/>
  <c r="W1034" i="3"/>
  <c r="S1035" i="3" s="1"/>
  <c r="AG1006" i="3" l="1"/>
  <c r="AZ1028" i="3"/>
  <c r="AX1028" i="3"/>
  <c r="BA1028" i="3" s="1"/>
  <c r="X1034" i="3"/>
  <c r="V1035" i="3"/>
  <c r="AN998" i="3"/>
  <c r="AR997" i="3"/>
  <c r="AM998" i="3"/>
  <c r="AH1006" i="3"/>
  <c r="AF1006" i="3"/>
  <c r="AW1029" i="3" l="1"/>
  <c r="AV1029" i="3"/>
  <c r="AY1029" i="3" s="1"/>
  <c r="AO998" i="3"/>
  <c r="AP998" i="3"/>
  <c r="AQ998" i="3" s="1"/>
  <c r="AI1006" i="3"/>
  <c r="AE1007" i="3"/>
  <c r="W1035" i="3"/>
  <c r="S1036" i="3" s="1"/>
  <c r="U1035" i="3"/>
  <c r="X1035" i="3" s="1"/>
  <c r="AD1007" i="3"/>
  <c r="AG1007" i="3" l="1"/>
  <c r="AX1029" i="3"/>
  <c r="AZ1029" i="3"/>
  <c r="AN999" i="3"/>
  <c r="AR998" i="3"/>
  <c r="AM999" i="3"/>
  <c r="AH1007" i="3"/>
  <c r="T1036" i="3"/>
  <c r="U1036" i="3" s="1"/>
  <c r="AF1007" i="3"/>
  <c r="BA1029" i="3" l="1"/>
  <c r="AV1030" i="3"/>
  <c r="AY1030" i="3" s="1"/>
  <c r="AW1030" i="3"/>
  <c r="AX1030" i="3" s="1"/>
  <c r="V1036" i="3"/>
  <c r="W1036" i="3" s="1"/>
  <c r="AO999" i="3"/>
  <c r="AP999" i="3"/>
  <c r="AQ999" i="3" s="1"/>
  <c r="T1037" i="3"/>
  <c r="AI1007" i="3"/>
  <c r="AE1008" i="3"/>
  <c r="AD1008" i="3"/>
  <c r="AW1031" i="3" l="1"/>
  <c r="AZ1030" i="3"/>
  <c r="BA1030" i="3" s="1"/>
  <c r="S1037" i="3"/>
  <c r="V1037" i="3" s="1"/>
  <c r="X1036" i="3"/>
  <c r="AN1000" i="3"/>
  <c r="AR999" i="3"/>
  <c r="AM1000" i="3"/>
  <c r="AF1008" i="3"/>
  <c r="AE1009" i="3" s="1"/>
  <c r="AG1008" i="3"/>
  <c r="AH1008" i="3" s="1"/>
  <c r="AV1031" i="3" l="1"/>
  <c r="AO1000" i="3"/>
  <c r="AP1000" i="3"/>
  <c r="AQ1000" i="3" s="1"/>
  <c r="AD1009" i="3"/>
  <c r="W1037" i="3"/>
  <c r="S1038" i="3" s="1"/>
  <c r="U1037" i="3"/>
  <c r="AI1008" i="3"/>
  <c r="X1037" i="3" l="1"/>
  <c r="AY1031" i="3"/>
  <c r="AZ1031" i="3" s="1"/>
  <c r="AX1031" i="3"/>
  <c r="AN1001" i="3"/>
  <c r="AR1000" i="3"/>
  <c r="AM1001" i="3"/>
  <c r="T1038" i="3"/>
  <c r="U1038" i="3" s="1"/>
  <c r="AG1009" i="3"/>
  <c r="AH1009" i="3" s="1"/>
  <c r="AF1009" i="3"/>
  <c r="BA1031" i="3" l="1"/>
  <c r="AV1032" i="3"/>
  <c r="AY1032" i="3" s="1"/>
  <c r="AW1032" i="3"/>
  <c r="V1038" i="3"/>
  <c r="W1038" i="3" s="1"/>
  <c r="AO1001" i="3"/>
  <c r="AP1001" i="3"/>
  <c r="AQ1001" i="3" s="1"/>
  <c r="AD1010" i="3"/>
  <c r="AG1010" i="3" s="1"/>
  <c r="T1039" i="3"/>
  <c r="AI1009" i="3"/>
  <c r="AE1010" i="3"/>
  <c r="AF1010" i="3" l="1"/>
  <c r="AX1032" i="3"/>
  <c r="AZ1032" i="3"/>
  <c r="S1039" i="3"/>
  <c r="V1039" i="3" s="1"/>
  <c r="X1038" i="3"/>
  <c r="AN1002" i="3"/>
  <c r="AR1001" i="3"/>
  <c r="AM1002" i="3"/>
  <c r="AE1011" i="3"/>
  <c r="AH1010" i="3"/>
  <c r="BA1032" i="3" l="1"/>
  <c r="AV1033" i="3"/>
  <c r="AY1033" i="3" s="1"/>
  <c r="AW1033" i="3"/>
  <c r="AX1033" i="3" s="1"/>
  <c r="AO1002" i="3"/>
  <c r="AP1002" i="3"/>
  <c r="AQ1002" i="3" s="1"/>
  <c r="AD1011" i="3"/>
  <c r="W1039" i="3"/>
  <c r="S1040" i="3" s="1"/>
  <c r="U1039" i="3"/>
  <c r="X1039" i="3" s="1"/>
  <c r="AI1010" i="3"/>
  <c r="AW1034" i="3" l="1"/>
  <c r="AZ1033" i="3"/>
  <c r="BA1033" i="3" s="1"/>
  <c r="AN1003" i="3"/>
  <c r="AR1002" i="3"/>
  <c r="AM1003" i="3"/>
  <c r="T1040" i="3"/>
  <c r="V1040" i="3" s="1"/>
  <c r="AG1011" i="3"/>
  <c r="AH1011" i="3" s="1"/>
  <c r="AF1011" i="3"/>
  <c r="AV1034" i="3" l="1"/>
  <c r="AO1003" i="3"/>
  <c r="AP1003" i="3"/>
  <c r="AQ1003" i="3" s="1"/>
  <c r="U1040" i="3"/>
  <c r="T1041" i="3" s="1"/>
  <c r="AD1012" i="3"/>
  <c r="AG1012" i="3" s="1"/>
  <c r="AI1011" i="3"/>
  <c r="AE1012" i="3"/>
  <c r="W1040" i="3"/>
  <c r="S1041" i="3" s="1"/>
  <c r="AF1012" i="3" l="1"/>
  <c r="V1041" i="3"/>
  <c r="AY1034" i="3"/>
  <c r="AX1034" i="3"/>
  <c r="AZ1034" i="3"/>
  <c r="X1040" i="3"/>
  <c r="AN1004" i="3"/>
  <c r="AR1003" i="3"/>
  <c r="AM1004" i="3"/>
  <c r="AE1013" i="3"/>
  <c r="AH1012" i="3"/>
  <c r="BA1034" i="3" l="1"/>
  <c r="AW1035" i="3"/>
  <c r="AV1035" i="3"/>
  <c r="AY1035" i="3" s="1"/>
  <c r="AO1004" i="3"/>
  <c r="AP1004" i="3"/>
  <c r="AQ1004" i="3" s="1"/>
  <c r="U1041" i="3"/>
  <c r="AD1013" i="3"/>
  <c r="W1041" i="3"/>
  <c r="S1042" i="3" s="1"/>
  <c r="AI1012" i="3"/>
  <c r="AZ1035" i="3" l="1"/>
  <c r="AX1035" i="3"/>
  <c r="BA1035" i="3" s="1"/>
  <c r="X1041" i="3"/>
  <c r="AN1005" i="3"/>
  <c r="AR1004" i="3"/>
  <c r="AM1005" i="3"/>
  <c r="AG1013" i="3"/>
  <c r="AH1013" i="3" s="1"/>
  <c r="AF1013" i="3"/>
  <c r="T1042" i="3"/>
  <c r="U1042" i="3" s="1"/>
  <c r="AW1036" i="3" l="1"/>
  <c r="AV1036" i="3"/>
  <c r="AY1036" i="3" s="1"/>
  <c r="V1042" i="3"/>
  <c r="W1042" i="3" s="1"/>
  <c r="AO1005" i="3"/>
  <c r="AP1005" i="3"/>
  <c r="AQ1005" i="3" s="1"/>
  <c r="T1043" i="3"/>
  <c r="AD1014" i="3"/>
  <c r="AG1014" i="3" s="1"/>
  <c r="AI1013" i="3"/>
  <c r="AE1014" i="3"/>
  <c r="AX1036" i="3" l="1"/>
  <c r="AZ1036" i="3"/>
  <c r="S1043" i="3"/>
  <c r="V1043" i="3" s="1"/>
  <c r="X1042" i="3"/>
  <c r="AN1006" i="3"/>
  <c r="AR1005" i="3"/>
  <c r="AM1006" i="3"/>
  <c r="AF1014" i="3"/>
  <c r="AE1015" i="3" s="1"/>
  <c r="AH1014" i="3"/>
  <c r="BA1036" i="3" l="1"/>
  <c r="AV1037" i="3"/>
  <c r="AY1037" i="3" s="1"/>
  <c r="AW1037" i="3"/>
  <c r="AX1037" i="3" s="1"/>
  <c r="AO1006" i="3"/>
  <c r="AP1006" i="3"/>
  <c r="AQ1006" i="3" s="1"/>
  <c r="AD1015" i="3"/>
  <c r="W1043" i="3"/>
  <c r="S1044" i="3" s="1"/>
  <c r="U1043" i="3"/>
  <c r="AI1014" i="3"/>
  <c r="X1043" i="3" l="1"/>
  <c r="AW1038" i="3"/>
  <c r="AZ1037" i="3"/>
  <c r="BA1037" i="3" s="1"/>
  <c r="AN1007" i="3"/>
  <c r="AR1006" i="3"/>
  <c r="AM1007" i="3"/>
  <c r="T1044" i="3"/>
  <c r="U1044" i="3" s="1"/>
  <c r="AG1015" i="3"/>
  <c r="AH1015" i="3" s="1"/>
  <c r="AF1015" i="3"/>
  <c r="AV1038" i="3" l="1"/>
  <c r="V1044" i="3"/>
  <c r="W1044" i="3" s="1"/>
  <c r="AO1007" i="3"/>
  <c r="AP1007" i="3"/>
  <c r="AQ1007" i="3" s="1"/>
  <c r="T1045" i="3"/>
  <c r="AD1016" i="3"/>
  <c r="AG1016" i="3" s="1"/>
  <c r="AI1015" i="3"/>
  <c r="AE1016" i="3"/>
  <c r="AY1038" i="3" l="1"/>
  <c r="AX1038" i="3"/>
  <c r="AZ1038" i="3"/>
  <c r="S1045" i="3"/>
  <c r="V1045" i="3" s="1"/>
  <c r="X1044" i="3"/>
  <c r="AF1016" i="3"/>
  <c r="AE1017" i="3" s="1"/>
  <c r="AN1008" i="3"/>
  <c r="AR1007" i="3"/>
  <c r="AM1008" i="3"/>
  <c r="AH1016" i="3"/>
  <c r="BA1038" i="3" l="1"/>
  <c r="AW1039" i="3"/>
  <c r="AV1039" i="3"/>
  <c r="AY1039" i="3" s="1"/>
  <c r="AO1008" i="3"/>
  <c r="AP1008" i="3"/>
  <c r="AQ1008" i="3" s="1"/>
  <c r="U1045" i="3"/>
  <c r="W1045" i="3"/>
  <c r="S1046" i="3" s="1"/>
  <c r="AD1017" i="3"/>
  <c r="AI1016" i="3"/>
  <c r="AX1039" i="3" l="1"/>
  <c r="AZ1039" i="3"/>
  <c r="X1045" i="3"/>
  <c r="AN1009" i="3"/>
  <c r="AR1008" i="3"/>
  <c r="AM1009" i="3"/>
  <c r="AG1017" i="3"/>
  <c r="AH1017" i="3" s="1"/>
  <c r="AF1017" i="3"/>
  <c r="T1046" i="3"/>
  <c r="U1046" i="3" s="1"/>
  <c r="BA1039" i="3" l="1"/>
  <c r="AV1040" i="3"/>
  <c r="AY1040" i="3" s="1"/>
  <c r="AW1040" i="3"/>
  <c r="V1046" i="3"/>
  <c r="W1046" i="3" s="1"/>
  <c r="S1047" i="3" s="1"/>
  <c r="AO1009" i="3"/>
  <c r="AP1009" i="3"/>
  <c r="AQ1009" i="3"/>
  <c r="T1047" i="3"/>
  <c r="AI1017" i="3"/>
  <c r="AE1018" i="3"/>
  <c r="AD1018" i="3"/>
  <c r="AX1040" i="3" l="1"/>
  <c r="AZ1040" i="3"/>
  <c r="X1046" i="3"/>
  <c r="V1047" i="3"/>
  <c r="AN1010" i="3"/>
  <c r="AR1009" i="3"/>
  <c r="AM1010" i="3"/>
  <c r="AF1018" i="3"/>
  <c r="AE1019" i="3" s="1"/>
  <c r="AG1018" i="3"/>
  <c r="AH1018" i="3" s="1"/>
  <c r="BA1040" i="3" l="1"/>
  <c r="AV1041" i="3"/>
  <c r="AW1041" i="3"/>
  <c r="AO1010" i="3"/>
  <c r="AP1010" i="3"/>
  <c r="AQ1010" i="3"/>
  <c r="AD1019" i="3"/>
  <c r="AI1018" i="3"/>
  <c r="W1047" i="3"/>
  <c r="S1048" i="3" s="1"/>
  <c r="U1047" i="3"/>
  <c r="AX1041" i="3" l="1"/>
  <c r="X1047" i="3"/>
  <c r="AW1042" i="3"/>
  <c r="AY1041" i="3"/>
  <c r="AZ1041" i="3"/>
  <c r="AN1011" i="3"/>
  <c r="AR1010" i="3"/>
  <c r="AM1011" i="3"/>
  <c r="T1048" i="3"/>
  <c r="U1048" i="3" s="1"/>
  <c r="AG1019" i="3"/>
  <c r="AH1019" i="3" s="1"/>
  <c r="AF1019" i="3"/>
  <c r="BA1041" i="3" l="1"/>
  <c r="AV1042" i="3"/>
  <c r="V1048" i="3"/>
  <c r="W1048" i="3" s="1"/>
  <c r="S1049" i="3" s="1"/>
  <c r="AO1011" i="3"/>
  <c r="AP1011" i="3"/>
  <c r="AQ1011" i="3" s="1"/>
  <c r="T1049" i="3"/>
  <c r="AI1019" i="3"/>
  <c r="AE1020" i="3"/>
  <c r="AD1020" i="3"/>
  <c r="AY1042" i="3" l="1"/>
  <c r="AX1042" i="3"/>
  <c r="AZ1042" i="3"/>
  <c r="X1048" i="3"/>
  <c r="V1049" i="3"/>
  <c r="AN1012" i="3"/>
  <c r="AR1011" i="3"/>
  <c r="AM1012" i="3"/>
  <c r="AG1020" i="3"/>
  <c r="AH1020" i="3"/>
  <c r="AF1020" i="3"/>
  <c r="BA1042" i="3" l="1"/>
  <c r="AW1043" i="3"/>
  <c r="AV1043" i="3"/>
  <c r="AY1043" i="3" s="1"/>
  <c r="AO1012" i="3"/>
  <c r="AP1012" i="3"/>
  <c r="AQ1012" i="3" s="1"/>
  <c r="U1049" i="3"/>
  <c r="W1049" i="3"/>
  <c r="S1050" i="3" s="1"/>
  <c r="AI1020" i="3"/>
  <c r="AE1021" i="3"/>
  <c r="AD1021" i="3"/>
  <c r="AX1043" i="3" l="1"/>
  <c r="AZ1043" i="3"/>
  <c r="X1049" i="3"/>
  <c r="AG1021" i="3"/>
  <c r="AN1013" i="3"/>
  <c r="AR1012" i="3"/>
  <c r="AM1013" i="3"/>
  <c r="AH1021" i="3"/>
  <c r="AF1021" i="3"/>
  <c r="T1050" i="3"/>
  <c r="V1050" i="3" s="1"/>
  <c r="BA1043" i="3" l="1"/>
  <c r="AV1044" i="3"/>
  <c r="AW1044" i="3"/>
  <c r="AX1044" i="3" s="1"/>
  <c r="W1050" i="3"/>
  <c r="S1051" i="3" s="1"/>
  <c r="AO1013" i="3"/>
  <c r="AP1013" i="3"/>
  <c r="AQ1013" i="3" s="1"/>
  <c r="U1050" i="3"/>
  <c r="AI1021" i="3"/>
  <c r="AE1022" i="3"/>
  <c r="AD1022" i="3"/>
  <c r="AG1022" i="3" s="1"/>
  <c r="X1050" i="3" l="1"/>
  <c r="AW1045" i="3"/>
  <c r="AY1044" i="3"/>
  <c r="AZ1044" i="3"/>
  <c r="BA1044" i="3" s="1"/>
  <c r="AN1014" i="3"/>
  <c r="AR1013" i="3"/>
  <c r="AM1014" i="3"/>
  <c r="AH1022" i="3"/>
  <c r="T1051" i="3"/>
  <c r="V1051" i="3" s="1"/>
  <c r="AF1022" i="3"/>
  <c r="AV1045" i="3" l="1"/>
  <c r="AO1014" i="3"/>
  <c r="AP1014" i="3"/>
  <c r="AQ1014" i="3" s="1"/>
  <c r="W1051" i="3"/>
  <c r="S1052" i="3" s="1"/>
  <c r="AI1022" i="3"/>
  <c r="AE1023" i="3"/>
  <c r="U1051" i="3"/>
  <c r="X1051" i="3" s="1"/>
  <c r="AD1023" i="3"/>
  <c r="AG1023" i="3" s="1"/>
  <c r="AY1045" i="3" l="1"/>
  <c r="AX1045" i="3"/>
  <c r="BA1045" i="3" s="1"/>
  <c r="AZ1045" i="3"/>
  <c r="AN1015" i="3"/>
  <c r="AR1014" i="3"/>
  <c r="AM1015" i="3"/>
  <c r="AH1023" i="3"/>
  <c r="T1052" i="3"/>
  <c r="V1052" i="3" s="1"/>
  <c r="AF1023" i="3"/>
  <c r="AW1046" i="3" l="1"/>
  <c r="AV1046" i="3"/>
  <c r="AY1046" i="3" s="1"/>
  <c r="AO1015" i="3"/>
  <c r="AP1015" i="3"/>
  <c r="AQ1015" i="3"/>
  <c r="W1052" i="3"/>
  <c r="S1053" i="3" s="1"/>
  <c r="AI1023" i="3"/>
  <c r="AE1024" i="3"/>
  <c r="U1052" i="3"/>
  <c r="AD1024" i="3"/>
  <c r="AG1024" i="3" s="1"/>
  <c r="X1052" i="3" l="1"/>
  <c r="AZ1046" i="3"/>
  <c r="AX1046" i="3"/>
  <c r="BA1046" i="3" s="1"/>
  <c r="AN1016" i="3"/>
  <c r="AR1015" i="3"/>
  <c r="AM1016" i="3"/>
  <c r="AH1024" i="3"/>
  <c r="T1053" i="3"/>
  <c r="U1053" i="3" s="1"/>
  <c r="AF1024" i="3"/>
  <c r="AW1047" i="3" l="1"/>
  <c r="AV1047" i="3"/>
  <c r="AY1047" i="3" s="1"/>
  <c r="V1053" i="3"/>
  <c r="W1053" i="3" s="1"/>
  <c r="X1053" i="3" s="1"/>
  <c r="AO1016" i="3"/>
  <c r="AP1016" i="3"/>
  <c r="AQ1016" i="3"/>
  <c r="AI1024" i="3"/>
  <c r="AE1025" i="3"/>
  <c r="T1054" i="3"/>
  <c r="AD1025" i="3"/>
  <c r="AG1025" i="3" s="1"/>
  <c r="AX1047" i="3" l="1"/>
  <c r="AZ1047" i="3"/>
  <c r="S1054" i="3"/>
  <c r="V1054" i="3" s="1"/>
  <c r="AN1017" i="3"/>
  <c r="AR1016" i="3"/>
  <c r="AM1017" i="3"/>
  <c r="AH1025" i="3"/>
  <c r="AD1026" i="3" s="1"/>
  <c r="AG1026" i="3" s="1"/>
  <c r="AF1025" i="3"/>
  <c r="BA1047" i="3" l="1"/>
  <c r="AV1048" i="3"/>
  <c r="AW1048" i="3"/>
  <c r="AO1017" i="3"/>
  <c r="AP1017" i="3"/>
  <c r="AQ1017" i="3" s="1"/>
  <c r="AI1025" i="3"/>
  <c r="AE1026" i="3"/>
  <c r="AF1026" i="3" s="1"/>
  <c r="W1054" i="3"/>
  <c r="S1055" i="3" s="1"/>
  <c r="U1054" i="3"/>
  <c r="AH1026" i="3" l="1"/>
  <c r="AI1026" i="3" s="1"/>
  <c r="AX1048" i="3"/>
  <c r="X1054" i="3"/>
  <c r="AW1049" i="3"/>
  <c r="AY1048" i="3"/>
  <c r="AZ1048" i="3" s="1"/>
  <c r="AN1018" i="3"/>
  <c r="AR1017" i="3"/>
  <c r="AM1018" i="3"/>
  <c r="AE1027" i="3"/>
  <c r="T1055" i="3"/>
  <c r="V1055" i="3" s="1"/>
  <c r="AD1027" i="3" l="1"/>
  <c r="BA1048" i="3"/>
  <c r="AV1049" i="3"/>
  <c r="AF1027" i="3"/>
  <c r="AE1028" i="3" s="1"/>
  <c r="AO1018" i="3"/>
  <c r="AP1018" i="3"/>
  <c r="AQ1018" i="3"/>
  <c r="W1055" i="3"/>
  <c r="S1056" i="3" s="1"/>
  <c r="U1055" i="3"/>
  <c r="AG1027" i="3"/>
  <c r="AH1027" i="3" s="1"/>
  <c r="X1055" i="3" l="1"/>
  <c r="AY1049" i="3"/>
  <c r="AZ1049" i="3" s="1"/>
  <c r="AX1049" i="3"/>
  <c r="AN1019" i="3"/>
  <c r="AR1018" i="3"/>
  <c r="AM1019" i="3"/>
  <c r="AD1028" i="3"/>
  <c r="T1056" i="3"/>
  <c r="V1056" i="3" s="1"/>
  <c r="AI1027" i="3"/>
  <c r="BA1049" i="3" l="1"/>
  <c r="AV1050" i="3"/>
  <c r="AW1050" i="3"/>
  <c r="AX1050" i="3" s="1"/>
  <c r="AO1019" i="3"/>
  <c r="AP1019" i="3"/>
  <c r="AQ1019" i="3" s="1"/>
  <c r="W1056" i="3"/>
  <c r="S1057" i="3" s="1"/>
  <c r="U1056" i="3"/>
  <c r="AG1028" i="3"/>
  <c r="AH1028" i="3" s="1"/>
  <c r="AF1028" i="3"/>
  <c r="X1056" i="3" l="1"/>
  <c r="AW1051" i="3"/>
  <c r="AY1050" i="3"/>
  <c r="AZ1050" i="3" s="1"/>
  <c r="BA1050" i="3" s="1"/>
  <c r="AN1020" i="3"/>
  <c r="AR1019" i="3"/>
  <c r="AM1020" i="3"/>
  <c r="AD1029" i="3"/>
  <c r="AI1028" i="3"/>
  <c r="AE1029" i="3"/>
  <c r="T1057" i="3"/>
  <c r="U1057" i="3" s="1"/>
  <c r="AF1029" i="3" l="1"/>
  <c r="AV1051" i="3"/>
  <c r="V1057" i="3"/>
  <c r="W1057" i="3" s="1"/>
  <c r="S1058" i="3" s="1"/>
  <c r="AO1020" i="3"/>
  <c r="AP1020" i="3"/>
  <c r="AQ1020" i="3" s="1"/>
  <c r="T1058" i="3"/>
  <c r="AE1030" i="3"/>
  <c r="AG1029" i="3"/>
  <c r="AH1029" i="3" s="1"/>
  <c r="AY1051" i="3" l="1"/>
  <c r="AX1051" i="3"/>
  <c r="BA1051" i="3" s="1"/>
  <c r="AZ1051" i="3"/>
  <c r="X1057" i="3"/>
  <c r="V1058" i="3"/>
  <c r="AN1021" i="3"/>
  <c r="AR1020" i="3"/>
  <c r="AM1021" i="3"/>
  <c r="AD1030" i="3"/>
  <c r="AI1029" i="3"/>
  <c r="AV1052" i="3" l="1"/>
  <c r="AW1052" i="3"/>
  <c r="AX1052" i="3" s="1"/>
  <c r="AO1021" i="3"/>
  <c r="AP1021" i="3"/>
  <c r="AQ1021" i="3" s="1"/>
  <c r="W1058" i="3"/>
  <c r="S1059" i="3" s="1"/>
  <c r="U1058" i="3"/>
  <c r="AG1030" i="3"/>
  <c r="AH1030" i="3" s="1"/>
  <c r="AF1030" i="3"/>
  <c r="X1058" i="3" l="1"/>
  <c r="AY1052" i="3"/>
  <c r="AW1053" i="3"/>
  <c r="AZ1052" i="3"/>
  <c r="BA1052" i="3" s="1"/>
  <c r="AN1022" i="3"/>
  <c r="AR1021" i="3"/>
  <c r="AM1022" i="3"/>
  <c r="T1059" i="3"/>
  <c r="V1059" i="3" s="1"/>
  <c r="AD1031" i="3"/>
  <c r="AI1030" i="3"/>
  <c r="AE1031" i="3"/>
  <c r="AF1031" i="3" l="1"/>
  <c r="AV1053" i="3"/>
  <c r="AO1022" i="3"/>
  <c r="AP1022" i="3"/>
  <c r="AQ1022" i="3" s="1"/>
  <c r="AE1032" i="3"/>
  <c r="AG1031" i="3"/>
  <c r="AH1031" i="3" s="1"/>
  <c r="U1059" i="3"/>
  <c r="W1059" i="3"/>
  <c r="S1060" i="3" s="1"/>
  <c r="AY1053" i="3" l="1"/>
  <c r="AX1053" i="3"/>
  <c r="AZ1053" i="3"/>
  <c r="X1059" i="3"/>
  <c r="AN1023" i="3"/>
  <c r="AR1022" i="3"/>
  <c r="AM1023" i="3"/>
  <c r="AD1032" i="3"/>
  <c r="T1060" i="3"/>
  <c r="V1060" i="3" s="1"/>
  <c r="AI1031" i="3"/>
  <c r="BA1053" i="3" l="1"/>
  <c r="AW1054" i="3"/>
  <c r="AV1054" i="3"/>
  <c r="U1060" i="3"/>
  <c r="T1061" i="3" s="1"/>
  <c r="AO1023" i="3"/>
  <c r="AP1023" i="3"/>
  <c r="AQ1023" i="3" s="1"/>
  <c r="W1060" i="3"/>
  <c r="S1061" i="3" s="1"/>
  <c r="AG1032" i="3"/>
  <c r="AH1032" i="3" s="1"/>
  <c r="AF1032" i="3"/>
  <c r="V1061" i="3" l="1"/>
  <c r="AY1054" i="3"/>
  <c r="AZ1054" i="3" s="1"/>
  <c r="AX1054" i="3"/>
  <c r="X1060" i="3"/>
  <c r="AN1024" i="3"/>
  <c r="AR1023" i="3"/>
  <c r="AM1024" i="3"/>
  <c r="AD1033" i="3"/>
  <c r="AI1032" i="3"/>
  <c r="AE1033" i="3"/>
  <c r="BA1054" i="3" l="1"/>
  <c r="AW1055" i="3"/>
  <c r="AV1055" i="3"/>
  <c r="AY1055" i="3" s="1"/>
  <c r="AO1024" i="3"/>
  <c r="AP1024" i="3"/>
  <c r="AQ1024" i="3"/>
  <c r="AG1033" i="3"/>
  <c r="AH1033" i="3" s="1"/>
  <c r="AF1033" i="3"/>
  <c r="W1061" i="3"/>
  <c r="S1062" i="3" s="1"/>
  <c r="U1061" i="3"/>
  <c r="X1061" i="3" s="1"/>
  <c r="AX1055" i="3" l="1"/>
  <c r="AZ1055" i="3"/>
  <c r="AN1025" i="3"/>
  <c r="AR1024" i="3"/>
  <c r="AM1025" i="3"/>
  <c r="T1062" i="3"/>
  <c r="V1062" i="3" s="1"/>
  <c r="AI1033" i="3"/>
  <c r="AE1034" i="3"/>
  <c r="AD1034" i="3"/>
  <c r="BA1055" i="3" l="1"/>
  <c r="AV1056" i="3"/>
  <c r="AW1056" i="3"/>
  <c r="AO1025" i="3"/>
  <c r="AP1025" i="3"/>
  <c r="AQ1025" i="3" s="1"/>
  <c r="W1062" i="3"/>
  <c r="S1063" i="3" s="1"/>
  <c r="AF1034" i="3"/>
  <c r="AE1035" i="3" s="1"/>
  <c r="U1062" i="3"/>
  <c r="AG1034" i="3"/>
  <c r="AH1034" i="3" s="1"/>
  <c r="X1062" i="3" l="1"/>
  <c r="AX1056" i="3"/>
  <c r="AW1057" i="3"/>
  <c r="AY1056" i="3"/>
  <c r="AZ1056" i="3"/>
  <c r="AN1026" i="3"/>
  <c r="AR1025" i="3"/>
  <c r="AM1026" i="3"/>
  <c r="AD1035" i="3"/>
  <c r="T1063" i="3"/>
  <c r="V1063" i="3" s="1"/>
  <c r="AI1034" i="3"/>
  <c r="BA1056" i="3" l="1"/>
  <c r="AV1057" i="3"/>
  <c r="AO1026" i="3"/>
  <c r="AP1026" i="3"/>
  <c r="AQ1026" i="3"/>
  <c r="W1063" i="3"/>
  <c r="S1064" i="3" s="1"/>
  <c r="U1063" i="3"/>
  <c r="AG1035" i="3"/>
  <c r="AH1035" i="3" s="1"/>
  <c r="AF1035" i="3"/>
  <c r="X1063" i="3" l="1"/>
  <c r="AY1057" i="3"/>
  <c r="AZ1057" i="3" s="1"/>
  <c r="AX1057" i="3"/>
  <c r="AN1027" i="3"/>
  <c r="AR1026" i="3"/>
  <c r="AM1027" i="3"/>
  <c r="AD1036" i="3"/>
  <c r="T1064" i="3"/>
  <c r="V1064" i="3" s="1"/>
  <c r="AI1035" i="3"/>
  <c r="AE1036" i="3"/>
  <c r="BA1057" i="3" l="1"/>
  <c r="AV1058" i="3"/>
  <c r="AW1058" i="3"/>
  <c r="AF1036" i="3"/>
  <c r="AO1027" i="3"/>
  <c r="AP1027" i="3"/>
  <c r="AQ1027" i="3" s="1"/>
  <c r="AE1037" i="3"/>
  <c r="AG1036" i="3"/>
  <c r="AH1036" i="3" s="1"/>
  <c r="U1064" i="3"/>
  <c r="W1064" i="3"/>
  <c r="S1065" i="3" s="1"/>
  <c r="AY1058" i="3" l="1"/>
  <c r="AX1058" i="3"/>
  <c r="BA1058" i="3" s="1"/>
  <c r="AZ1058" i="3"/>
  <c r="X1064" i="3"/>
  <c r="AN1028" i="3"/>
  <c r="AR1027" i="3"/>
  <c r="AM1028" i="3"/>
  <c r="AD1037" i="3"/>
  <c r="T1065" i="3"/>
  <c r="U1065" i="3" s="1"/>
  <c r="AI1036" i="3"/>
  <c r="AV1059" i="3" l="1"/>
  <c r="AW1059" i="3"/>
  <c r="AX1059" i="3" s="1"/>
  <c r="V1065" i="3"/>
  <c r="W1065" i="3" s="1"/>
  <c r="S1066" i="3" s="1"/>
  <c r="AO1028" i="3"/>
  <c r="AP1028" i="3"/>
  <c r="AQ1028" i="3" s="1"/>
  <c r="T1066" i="3"/>
  <c r="AG1037" i="3"/>
  <c r="AH1037" i="3" s="1"/>
  <c r="AF1037" i="3"/>
  <c r="AY1059" i="3" l="1"/>
  <c r="AW1060" i="3"/>
  <c r="AZ1059" i="3"/>
  <c r="BA1059" i="3" s="1"/>
  <c r="V1066" i="3"/>
  <c r="X1065" i="3"/>
  <c r="AN1029" i="3"/>
  <c r="AR1028" i="3"/>
  <c r="AM1029" i="3"/>
  <c r="AD1038" i="3"/>
  <c r="AI1037" i="3"/>
  <c r="AE1038" i="3"/>
  <c r="AV1060" i="3" l="1"/>
  <c r="AF1038" i="3"/>
  <c r="AE1039" i="3" s="1"/>
  <c r="AO1029" i="3"/>
  <c r="AP1029" i="3"/>
  <c r="AQ1029" i="3" s="1"/>
  <c r="AG1038" i="3"/>
  <c r="AH1038" i="3" s="1"/>
  <c r="W1066" i="3"/>
  <c r="S1067" i="3" s="1"/>
  <c r="U1066" i="3"/>
  <c r="X1066" i="3" l="1"/>
  <c r="AY1060" i="3"/>
  <c r="AX1060" i="3"/>
  <c r="BA1060" i="3" s="1"/>
  <c r="AZ1060" i="3"/>
  <c r="AN1030" i="3"/>
  <c r="AR1029" i="3"/>
  <c r="AM1030" i="3"/>
  <c r="AD1039" i="3"/>
  <c r="AI1038" i="3"/>
  <c r="T1067" i="3"/>
  <c r="V1067" i="3" s="1"/>
  <c r="AW1061" i="3" l="1"/>
  <c r="AV1061" i="3"/>
  <c r="AY1061" i="3" s="1"/>
  <c r="AO1030" i="3"/>
  <c r="AP1030" i="3"/>
  <c r="AQ1030" i="3" s="1"/>
  <c r="W1067" i="3"/>
  <c r="S1068" i="3" s="1"/>
  <c r="U1067" i="3"/>
  <c r="AG1039" i="3"/>
  <c r="AH1039" i="3" s="1"/>
  <c r="AF1039" i="3"/>
  <c r="X1067" i="3" l="1"/>
  <c r="AZ1061" i="3"/>
  <c r="AX1061" i="3"/>
  <c r="BA1061" i="3" s="1"/>
  <c r="AN1031" i="3"/>
  <c r="AR1030" i="3"/>
  <c r="AM1031" i="3"/>
  <c r="AI1039" i="3"/>
  <c r="AE1040" i="3"/>
  <c r="AD1040" i="3"/>
  <c r="T1068" i="3"/>
  <c r="V1068" i="3" s="1"/>
  <c r="AG1040" i="3" l="1"/>
  <c r="AW1062" i="3"/>
  <c r="AV1062" i="3"/>
  <c r="AY1062" i="3" s="1"/>
  <c r="AO1031" i="3"/>
  <c r="AP1031" i="3"/>
  <c r="AQ1031" i="3"/>
  <c r="AF1040" i="3"/>
  <c r="W1068" i="3"/>
  <c r="S1069" i="3" s="1"/>
  <c r="AH1040" i="3"/>
  <c r="U1068" i="3"/>
  <c r="AX1062" i="3" l="1"/>
  <c r="X1068" i="3"/>
  <c r="AW1063" i="3"/>
  <c r="AZ1062" i="3"/>
  <c r="AN1032" i="3"/>
  <c r="AR1031" i="3"/>
  <c r="AM1032" i="3"/>
  <c r="T1069" i="3"/>
  <c r="V1069" i="3" s="1"/>
  <c r="AD1041" i="3"/>
  <c r="AI1040" i="3"/>
  <c r="AE1041" i="3"/>
  <c r="BA1062" i="3" l="1"/>
  <c r="AV1063" i="3"/>
  <c r="AO1032" i="3"/>
  <c r="AP1032" i="3"/>
  <c r="AQ1032" i="3"/>
  <c r="AG1041" i="3"/>
  <c r="AH1041" i="3" s="1"/>
  <c r="W1069" i="3"/>
  <c r="S1070" i="3" s="1"/>
  <c r="U1069" i="3"/>
  <c r="AF1041" i="3"/>
  <c r="X1069" i="3" l="1"/>
  <c r="AY1063" i="3"/>
  <c r="AX1063" i="3"/>
  <c r="AZ1063" i="3"/>
  <c r="AN1033" i="3"/>
  <c r="AR1032" i="3"/>
  <c r="AM1033" i="3"/>
  <c r="AI1041" i="3"/>
  <c r="AE1042" i="3"/>
  <c r="T1070" i="3"/>
  <c r="V1070" i="3" s="1"/>
  <c r="AD1042" i="3"/>
  <c r="BA1063" i="3" l="1"/>
  <c r="AW1064" i="3"/>
  <c r="AV1064" i="3"/>
  <c r="AY1064" i="3" s="1"/>
  <c r="AG1042" i="3"/>
  <c r="AO1033" i="3"/>
  <c r="AP1033" i="3"/>
  <c r="AQ1033" i="3" s="1"/>
  <c r="AF1042" i="3"/>
  <c r="AH1042" i="3"/>
  <c r="U1070" i="3"/>
  <c r="W1070" i="3"/>
  <c r="S1071" i="3" s="1"/>
  <c r="AX1064" i="3" l="1"/>
  <c r="AZ1064" i="3"/>
  <c r="X1070" i="3"/>
  <c r="AN1034" i="3"/>
  <c r="AR1033" i="3"/>
  <c r="AM1034" i="3"/>
  <c r="AD1043" i="3"/>
  <c r="T1071" i="3"/>
  <c r="U1071" i="3" s="1"/>
  <c r="AI1042" i="3"/>
  <c r="AE1043" i="3"/>
  <c r="AG1043" i="3" l="1"/>
  <c r="BA1064" i="3"/>
  <c r="AV1065" i="3"/>
  <c r="AW1065" i="3"/>
  <c r="V1071" i="3"/>
  <c r="W1071" i="3" s="1"/>
  <c r="S1072" i="3" s="1"/>
  <c r="AO1034" i="3"/>
  <c r="AP1034" i="3"/>
  <c r="AQ1034" i="3" s="1"/>
  <c r="T1072" i="3"/>
  <c r="AH1043" i="3"/>
  <c r="AF1043" i="3"/>
  <c r="AY1065" i="3" l="1"/>
  <c r="AX1065" i="3"/>
  <c r="AZ1065" i="3"/>
  <c r="V1072" i="3"/>
  <c r="X1071" i="3"/>
  <c r="AN1035" i="3"/>
  <c r="AR1034" i="3"/>
  <c r="AM1035" i="3"/>
  <c r="AI1043" i="3"/>
  <c r="AE1044" i="3"/>
  <c r="AD1044" i="3"/>
  <c r="BA1065" i="3" l="1"/>
  <c r="AV1066" i="3"/>
  <c r="AW1066" i="3"/>
  <c r="AG1044" i="3"/>
  <c r="AO1035" i="3"/>
  <c r="AP1035" i="3"/>
  <c r="AQ1035" i="3" s="1"/>
  <c r="AH1044" i="3"/>
  <c r="AF1044" i="3"/>
  <c r="W1072" i="3"/>
  <c r="S1073" i="3" s="1"/>
  <c r="U1072" i="3"/>
  <c r="AY1066" i="3" l="1"/>
  <c r="X1072" i="3"/>
  <c r="AX1066" i="3"/>
  <c r="AZ1066" i="3"/>
  <c r="AN1036" i="3"/>
  <c r="AR1035" i="3"/>
  <c r="AM1036" i="3"/>
  <c r="AI1044" i="3"/>
  <c r="AE1045" i="3"/>
  <c r="T1073" i="3"/>
  <c r="V1073" i="3" s="1"/>
  <c r="AD1045" i="3"/>
  <c r="BA1066" i="3" l="1"/>
  <c r="AV1067" i="3"/>
  <c r="AW1067" i="3"/>
  <c r="AF1045" i="3"/>
  <c r="AE1046" i="3" s="1"/>
  <c r="AO1036" i="3"/>
  <c r="AP1036" i="3"/>
  <c r="AQ1036" i="3" s="1"/>
  <c r="U1073" i="3"/>
  <c r="W1073" i="3"/>
  <c r="S1074" i="3" s="1"/>
  <c r="AG1045" i="3"/>
  <c r="AH1045" i="3" s="1"/>
  <c r="AX1067" i="3" l="1"/>
  <c r="AW1068" i="3"/>
  <c r="AY1067" i="3"/>
  <c r="AZ1067" i="3" s="1"/>
  <c r="BA1067" i="3" s="1"/>
  <c r="X1073" i="3"/>
  <c r="AN1037" i="3"/>
  <c r="AR1036" i="3"/>
  <c r="AM1037" i="3"/>
  <c r="AD1046" i="3"/>
  <c r="AI1045" i="3"/>
  <c r="T1074" i="3"/>
  <c r="V1074" i="3" s="1"/>
  <c r="AV1068" i="3" l="1"/>
  <c r="AO1037" i="3"/>
  <c r="AP1037" i="3"/>
  <c r="AQ1037" i="3" s="1"/>
  <c r="W1074" i="3"/>
  <c r="S1075" i="3" s="1"/>
  <c r="V1075" i="3" s="1"/>
  <c r="U1074" i="3"/>
  <c r="X1074" i="3" s="1"/>
  <c r="AG1046" i="3"/>
  <c r="AH1046" i="3" s="1"/>
  <c r="AF1046" i="3"/>
  <c r="AY1068" i="3" l="1"/>
  <c r="AX1068" i="3"/>
  <c r="AZ1068" i="3"/>
  <c r="AN1038" i="3"/>
  <c r="AR1037" i="3"/>
  <c r="AM1038" i="3"/>
  <c r="AD1047" i="3"/>
  <c r="AG1047" i="3" s="1"/>
  <c r="AI1046" i="3"/>
  <c r="AE1047" i="3"/>
  <c r="T1075" i="3"/>
  <c r="BA1068" i="3" l="1"/>
  <c r="AW1069" i="3"/>
  <c r="AV1069" i="3"/>
  <c r="AY1069" i="3" s="1"/>
  <c r="AO1038" i="3"/>
  <c r="AP1038" i="3"/>
  <c r="AQ1038" i="3" s="1"/>
  <c r="U1075" i="3"/>
  <c r="W1075" i="3"/>
  <c r="T1076" i="3"/>
  <c r="AF1047" i="3"/>
  <c r="AH1047" i="3"/>
  <c r="AX1069" i="3" l="1"/>
  <c r="AZ1069" i="3"/>
  <c r="X1075" i="3"/>
  <c r="S1076" i="3"/>
  <c r="V1076" i="3" s="1"/>
  <c r="AN1039" i="3"/>
  <c r="AR1038" i="3"/>
  <c r="AM1039" i="3"/>
  <c r="AD1048" i="3"/>
  <c r="AG1048" i="3" s="1"/>
  <c r="AI1047" i="3"/>
  <c r="AE1048" i="3"/>
  <c r="BA1069" i="3" l="1"/>
  <c r="AV1070" i="3"/>
  <c r="AW1070" i="3"/>
  <c r="U1076" i="3"/>
  <c r="W1076" i="3"/>
  <c r="S1077" i="3" s="1"/>
  <c r="V1077" i="3" s="1"/>
  <c r="AO1039" i="3"/>
  <c r="AP1039" i="3"/>
  <c r="AQ1039" i="3" s="1"/>
  <c r="AF1048" i="3"/>
  <c r="AE1049" i="3" s="1"/>
  <c r="AH1048" i="3"/>
  <c r="AX1070" i="3" l="1"/>
  <c r="AW1071" i="3"/>
  <c r="AY1070" i="3"/>
  <c r="AZ1070" i="3" s="1"/>
  <c r="T1077" i="3"/>
  <c r="W1077" i="3" s="1"/>
  <c r="S1078" i="3" s="1"/>
  <c r="V1078" i="3" s="1"/>
  <c r="X1076" i="3"/>
  <c r="AN1040" i="3"/>
  <c r="AR1039" i="3"/>
  <c r="AM1040" i="3"/>
  <c r="AD1049" i="3"/>
  <c r="AI1048" i="3"/>
  <c r="BA1070" i="3" l="1"/>
  <c r="U1077" i="3"/>
  <c r="AV1071" i="3"/>
  <c r="X1077" i="3"/>
  <c r="AO1040" i="3"/>
  <c r="AP1040" i="3"/>
  <c r="AQ1040" i="3" s="1"/>
  <c r="T1078" i="3"/>
  <c r="W1078" i="3" s="1"/>
  <c r="S1079" i="3" s="1"/>
  <c r="V1079" i="3" s="1"/>
  <c r="AG1049" i="3"/>
  <c r="AH1049" i="3" s="1"/>
  <c r="AF1049" i="3"/>
  <c r="AY1071" i="3" l="1"/>
  <c r="AX1071" i="3"/>
  <c r="AZ1071" i="3"/>
  <c r="AN1041" i="3"/>
  <c r="AR1040" i="3"/>
  <c r="AM1041" i="3"/>
  <c r="U1078" i="3"/>
  <c r="AI1049" i="3"/>
  <c r="AE1050" i="3"/>
  <c r="AD1050" i="3"/>
  <c r="AG1050" i="3" s="1"/>
  <c r="BA1071" i="3" l="1"/>
  <c r="AW1072" i="3"/>
  <c r="AV1072" i="3"/>
  <c r="T1079" i="3"/>
  <c r="W1079" i="3" s="1"/>
  <c r="S1080" i="3" s="1"/>
  <c r="V1080" i="3" s="1"/>
  <c r="X1078" i="3"/>
  <c r="AO1041" i="3"/>
  <c r="AP1041" i="3"/>
  <c r="AQ1041" i="3" s="1"/>
  <c r="AF1050" i="3"/>
  <c r="AE1051" i="3" s="1"/>
  <c r="AH1050" i="3"/>
  <c r="AY1072" i="3" l="1"/>
  <c r="U1079" i="3"/>
  <c r="X1079" i="3"/>
  <c r="T1080" i="3"/>
  <c r="AX1072" i="3"/>
  <c r="AZ1072" i="3"/>
  <c r="AN1042" i="3"/>
  <c r="AR1041" i="3"/>
  <c r="AM1042" i="3"/>
  <c r="AD1051" i="3"/>
  <c r="AI1050" i="3"/>
  <c r="BA1072" i="3" l="1"/>
  <c r="AV1073" i="3"/>
  <c r="AW1073" i="3"/>
  <c r="AO1042" i="3"/>
  <c r="AP1042" i="3"/>
  <c r="AQ1042" i="3" s="1"/>
  <c r="U1080" i="3"/>
  <c r="W1080" i="3"/>
  <c r="S1081" i="3" s="1"/>
  <c r="V1081" i="3" s="1"/>
  <c r="AG1051" i="3"/>
  <c r="AH1051" i="3" s="1"/>
  <c r="AF1051" i="3"/>
  <c r="AX1073" i="3" l="1"/>
  <c r="AW1074" i="3"/>
  <c r="AY1073" i="3"/>
  <c r="AZ1073" i="3" s="1"/>
  <c r="X1080" i="3"/>
  <c r="AN1043" i="3"/>
  <c r="AR1042" i="3"/>
  <c r="AM1043" i="3"/>
  <c r="AD1052" i="3"/>
  <c r="AI1051" i="3"/>
  <c r="AE1052" i="3"/>
  <c r="T1081" i="3"/>
  <c r="BA1073" i="3" l="1"/>
  <c r="AV1074" i="3"/>
  <c r="AF1052" i="3"/>
  <c r="AE1053" i="3" s="1"/>
  <c r="AO1043" i="3"/>
  <c r="AP1043" i="3"/>
  <c r="AQ1043" i="3" s="1"/>
  <c r="U1081" i="3"/>
  <c r="W1081" i="3"/>
  <c r="S1082" i="3" s="1"/>
  <c r="V1082" i="3" s="1"/>
  <c r="AG1052" i="3"/>
  <c r="AH1052" i="3" s="1"/>
  <c r="AY1074" i="3" l="1"/>
  <c r="AX1074" i="3"/>
  <c r="AZ1074" i="3"/>
  <c r="T1082" i="3"/>
  <c r="X1081" i="3"/>
  <c r="AN1044" i="3"/>
  <c r="AR1043" i="3"/>
  <c r="AM1044" i="3"/>
  <c r="AD1053" i="3"/>
  <c r="AI1052" i="3"/>
  <c r="BA1074" i="3" l="1"/>
  <c r="AW1075" i="3"/>
  <c r="AV1075" i="3"/>
  <c r="AY1075" i="3" s="1"/>
  <c r="AO1044" i="3"/>
  <c r="AP1044" i="3"/>
  <c r="AQ1044" i="3" s="1"/>
  <c r="W1082" i="3"/>
  <c r="S1083" i="3" s="1"/>
  <c r="V1083" i="3" s="1"/>
  <c r="U1082" i="3"/>
  <c r="X1082" i="3" s="1"/>
  <c r="AG1053" i="3"/>
  <c r="AH1053" i="3" s="1"/>
  <c r="AF1053" i="3"/>
  <c r="AX1075" i="3" l="1"/>
  <c r="AZ1075" i="3"/>
  <c r="AN1045" i="3"/>
  <c r="AR1044" i="3"/>
  <c r="AM1045" i="3"/>
  <c r="AI1053" i="3"/>
  <c r="AE1054" i="3"/>
  <c r="T1083" i="3"/>
  <c r="AD1054" i="3"/>
  <c r="AG1054" i="3" l="1"/>
  <c r="BA1075" i="3"/>
  <c r="AV1076" i="3"/>
  <c r="AW1076" i="3"/>
  <c r="AO1045" i="3"/>
  <c r="AP1045" i="3"/>
  <c r="AQ1045" i="3" s="1"/>
  <c r="U1083" i="3"/>
  <c r="T1084" i="3" s="1"/>
  <c r="AH1054" i="3"/>
  <c r="AF1054" i="3"/>
  <c r="W1083" i="3"/>
  <c r="S1084" i="3" s="1"/>
  <c r="V1084" i="3" s="1"/>
  <c r="AY1076" i="3" l="1"/>
  <c r="AX1076" i="3"/>
  <c r="BA1076" i="3" s="1"/>
  <c r="AZ1076" i="3"/>
  <c r="X1083" i="3"/>
  <c r="AN1046" i="3"/>
  <c r="AR1045" i="3"/>
  <c r="AM1046" i="3"/>
  <c r="AD1055" i="3"/>
  <c r="AG1055" i="3" s="1"/>
  <c r="AI1054" i="3"/>
  <c r="AE1055" i="3"/>
  <c r="AF1055" i="3" l="1"/>
  <c r="AV1077" i="3"/>
  <c r="AW1077" i="3"/>
  <c r="AX1077" i="3" s="1"/>
  <c r="AO1046" i="3"/>
  <c r="AP1046" i="3"/>
  <c r="AQ1046" i="3" s="1"/>
  <c r="AE1056" i="3"/>
  <c r="W1084" i="3"/>
  <c r="S1085" i="3" s="1"/>
  <c r="V1085" i="3" s="1"/>
  <c r="U1084" i="3"/>
  <c r="AH1055" i="3"/>
  <c r="X1084" i="3" l="1"/>
  <c r="AW1078" i="3"/>
  <c r="AY1077" i="3"/>
  <c r="AZ1077" i="3"/>
  <c r="BA1077" i="3" s="1"/>
  <c r="AN1047" i="3"/>
  <c r="AR1046" i="3"/>
  <c r="AM1047" i="3"/>
  <c r="T1085" i="3"/>
  <c r="AD1056" i="3"/>
  <c r="AI1055" i="3"/>
  <c r="AV1078" i="3" l="1"/>
  <c r="AO1047" i="3"/>
  <c r="AP1047" i="3"/>
  <c r="AQ1047" i="3" s="1"/>
  <c r="W1085" i="3"/>
  <c r="S1086" i="3" s="1"/>
  <c r="V1086" i="3" s="1"/>
  <c r="U1085" i="3"/>
  <c r="X1085" i="3" s="1"/>
  <c r="AG1056" i="3"/>
  <c r="AH1056" i="3" s="1"/>
  <c r="AF1056" i="3"/>
  <c r="AY1078" i="3" l="1"/>
  <c r="AX1078" i="3"/>
  <c r="AZ1078" i="3"/>
  <c r="AN1048" i="3"/>
  <c r="AR1047" i="3"/>
  <c r="AM1048" i="3"/>
  <c r="AI1056" i="3"/>
  <c r="AE1057" i="3"/>
  <c r="AD1057" i="3"/>
  <c r="AG1057" i="3" s="1"/>
  <c r="T1086" i="3"/>
  <c r="BA1078" i="3" l="1"/>
  <c r="AW1079" i="3"/>
  <c r="AV1079" i="3"/>
  <c r="AY1079" i="3" s="1"/>
  <c r="AO1048" i="3"/>
  <c r="AP1048" i="3"/>
  <c r="AQ1048" i="3" s="1"/>
  <c r="U1086" i="3"/>
  <c r="T1087" i="3" s="1"/>
  <c r="AH1057" i="3"/>
  <c r="AF1057" i="3"/>
  <c r="W1086" i="3"/>
  <c r="S1087" i="3" s="1"/>
  <c r="V1087" i="3" s="1"/>
  <c r="AZ1079" i="3" l="1"/>
  <c r="AX1079" i="3"/>
  <c r="BA1079" i="3" s="1"/>
  <c r="X1086" i="3"/>
  <c r="AN1049" i="3"/>
  <c r="AR1048" i="3"/>
  <c r="AM1049" i="3"/>
  <c r="AI1057" i="3"/>
  <c r="AE1058" i="3"/>
  <c r="AD1058" i="3"/>
  <c r="AG1058" i="3" s="1"/>
  <c r="AW1080" i="3" l="1"/>
  <c r="AV1080" i="3"/>
  <c r="AY1080" i="3" s="1"/>
  <c r="AO1049" i="3"/>
  <c r="AP1049" i="3"/>
  <c r="AQ1049" i="3" s="1"/>
  <c r="U1087" i="3"/>
  <c r="AF1058" i="3"/>
  <c r="AH1058" i="3"/>
  <c r="W1087" i="3"/>
  <c r="S1088" i="3" s="1"/>
  <c r="V1088" i="3" s="1"/>
  <c r="AX1080" i="3" l="1"/>
  <c r="AZ1080" i="3"/>
  <c r="X1087" i="3"/>
  <c r="AN1050" i="3"/>
  <c r="AR1049" i="3"/>
  <c r="AM1050" i="3"/>
  <c r="T1088" i="3"/>
  <c r="AD1059" i="3"/>
  <c r="AG1059" i="3" s="1"/>
  <c r="AI1058" i="3"/>
  <c r="AE1059" i="3"/>
  <c r="BA1080" i="3" l="1"/>
  <c r="AV1081" i="3"/>
  <c r="AW1081" i="3"/>
  <c r="W1088" i="3"/>
  <c r="S1089" i="3" s="1"/>
  <c r="V1089" i="3" s="1"/>
  <c r="AO1050" i="3"/>
  <c r="AP1050" i="3"/>
  <c r="AQ1050" i="3" s="1"/>
  <c r="AH1059" i="3"/>
  <c r="U1088" i="3"/>
  <c r="X1088" i="3" s="1"/>
  <c r="AF1059" i="3"/>
  <c r="AY1081" i="3" l="1"/>
  <c r="AX1081" i="3"/>
  <c r="AZ1081" i="3"/>
  <c r="AN1051" i="3"/>
  <c r="AR1050" i="3"/>
  <c r="AM1051" i="3"/>
  <c r="AD1060" i="3"/>
  <c r="AG1060" i="3" s="1"/>
  <c r="AI1059" i="3"/>
  <c r="AE1060" i="3"/>
  <c r="T1089" i="3"/>
  <c r="W1089" i="3" s="1"/>
  <c r="S1090" i="3" s="1"/>
  <c r="V1090" i="3" s="1"/>
  <c r="BA1081" i="3" l="1"/>
  <c r="AV1082" i="3"/>
  <c r="AY1082" i="3" s="1"/>
  <c r="AW1082" i="3"/>
  <c r="AO1051" i="3"/>
  <c r="AP1051" i="3"/>
  <c r="AQ1051" i="3" s="1"/>
  <c r="U1089" i="3"/>
  <c r="X1089" i="3" s="1"/>
  <c r="AF1060" i="3"/>
  <c r="AH1060" i="3"/>
  <c r="AZ1082" i="3" l="1"/>
  <c r="T1090" i="3"/>
  <c r="U1090" i="3" s="1"/>
  <c r="AX1082" i="3"/>
  <c r="BA1082" i="3" s="1"/>
  <c r="AV1083" i="3"/>
  <c r="AY1083" i="3" s="1"/>
  <c r="W1090" i="3"/>
  <c r="S1091" i="3" s="1"/>
  <c r="V1091" i="3" s="1"/>
  <c r="AN1052" i="3"/>
  <c r="AR1051" i="3"/>
  <c r="AM1052" i="3"/>
  <c r="AD1061" i="3"/>
  <c r="AG1061" i="3" s="1"/>
  <c r="AI1060" i="3"/>
  <c r="AE1061" i="3"/>
  <c r="X1090" i="3" l="1"/>
  <c r="AW1083" i="3"/>
  <c r="AZ1083" i="3" s="1"/>
  <c r="AO1052" i="3"/>
  <c r="AP1052" i="3"/>
  <c r="AQ1052" i="3"/>
  <c r="AF1061" i="3"/>
  <c r="AE1062" i="3"/>
  <c r="T1091" i="3"/>
  <c r="U1091" i="3" s="1"/>
  <c r="AH1061" i="3"/>
  <c r="AX1083" i="3" l="1"/>
  <c r="BA1083" i="3" s="1"/>
  <c r="AV1084" i="3"/>
  <c r="AY1084" i="3" s="1"/>
  <c r="AW1084" i="3"/>
  <c r="AN1053" i="3"/>
  <c r="AR1052" i="3"/>
  <c r="AM1053" i="3"/>
  <c r="W1091" i="3"/>
  <c r="S1092" i="3" s="1"/>
  <c r="V1092" i="3" s="1"/>
  <c r="AD1062" i="3"/>
  <c r="T1092" i="3"/>
  <c r="AI1061" i="3"/>
  <c r="AX1084" i="3" l="1"/>
  <c r="AW1085" i="3"/>
  <c r="AZ1084" i="3"/>
  <c r="BA1084" i="3" s="1"/>
  <c r="X1091" i="3"/>
  <c r="AO1053" i="3"/>
  <c r="AP1053" i="3"/>
  <c r="AQ1053" i="3" s="1"/>
  <c r="U1092" i="3"/>
  <c r="AG1062" i="3"/>
  <c r="AH1062" i="3" s="1"/>
  <c r="AF1062" i="3"/>
  <c r="W1092" i="3"/>
  <c r="AV1085" i="3" l="1"/>
  <c r="T1093" i="3"/>
  <c r="X1092" i="3"/>
  <c r="S1093" i="3"/>
  <c r="V1093" i="3" s="1"/>
  <c r="AN1054" i="3"/>
  <c r="AR1053" i="3"/>
  <c r="AM1054" i="3"/>
  <c r="AD1063" i="3"/>
  <c r="AI1062" i="3"/>
  <c r="AE1063" i="3"/>
  <c r="AF1063" i="3" l="1"/>
  <c r="AY1085" i="3"/>
  <c r="AX1085" i="3"/>
  <c r="AZ1085" i="3"/>
  <c r="AO1054" i="3"/>
  <c r="AP1054" i="3"/>
  <c r="AQ1054" i="3" s="1"/>
  <c r="AE1064" i="3"/>
  <c r="W1093" i="3"/>
  <c r="S1094" i="3" s="1"/>
  <c r="V1094" i="3" s="1"/>
  <c r="U1093" i="3"/>
  <c r="AG1063" i="3"/>
  <c r="AH1063" i="3"/>
  <c r="BA1085" i="3" l="1"/>
  <c r="X1093" i="3"/>
  <c r="AW1086" i="3"/>
  <c r="AV1086" i="3"/>
  <c r="AY1086" i="3" s="1"/>
  <c r="AN1055" i="3"/>
  <c r="AR1054" i="3"/>
  <c r="AM1055" i="3"/>
  <c r="AD1064" i="3"/>
  <c r="T1094" i="3"/>
  <c r="U1094" i="3" s="1"/>
  <c r="AI1063" i="3"/>
  <c r="AX1086" i="3" l="1"/>
  <c r="AW1087" i="3"/>
  <c r="AZ1086" i="3"/>
  <c r="AO1055" i="3"/>
  <c r="AP1055" i="3"/>
  <c r="AQ1055" i="3" s="1"/>
  <c r="T1095" i="3"/>
  <c r="W1094" i="3"/>
  <c r="S1095" i="3" s="1"/>
  <c r="V1095" i="3" s="1"/>
  <c r="AG1064" i="3"/>
  <c r="AH1064" i="3" s="1"/>
  <c r="AF1064" i="3"/>
  <c r="BA1086" i="3" l="1"/>
  <c r="AV1087" i="3"/>
  <c r="X1094" i="3"/>
  <c r="AN1056" i="3"/>
  <c r="AR1055" i="3"/>
  <c r="AM1056" i="3"/>
  <c r="AD1065" i="3"/>
  <c r="AI1064" i="3"/>
  <c r="AE1065" i="3"/>
  <c r="AF1065" i="3" l="1"/>
  <c r="AY1087" i="3"/>
  <c r="AX1087" i="3"/>
  <c r="AZ1087" i="3"/>
  <c r="AO1056" i="3"/>
  <c r="AP1056" i="3"/>
  <c r="AQ1056" i="3" s="1"/>
  <c r="AE1066" i="3"/>
  <c r="W1095" i="3"/>
  <c r="S1096" i="3" s="1"/>
  <c r="V1096" i="3" s="1"/>
  <c r="U1095" i="3"/>
  <c r="AG1065" i="3"/>
  <c r="AH1065" i="3" s="1"/>
  <c r="BA1087" i="3" l="1"/>
  <c r="X1095" i="3"/>
  <c r="AV1088" i="3"/>
  <c r="AY1088" i="3" s="1"/>
  <c r="AW1088" i="3"/>
  <c r="AX1088" i="3" s="1"/>
  <c r="AN1057" i="3"/>
  <c r="AR1056" i="3"/>
  <c r="AM1057" i="3"/>
  <c r="AD1066" i="3"/>
  <c r="T1096" i="3"/>
  <c r="U1096" i="3" s="1"/>
  <c r="AI1065" i="3"/>
  <c r="AW1089" i="3" l="1"/>
  <c r="AZ1088" i="3"/>
  <c r="BA1088" i="3" s="1"/>
  <c r="AO1057" i="3"/>
  <c r="AP1057" i="3"/>
  <c r="AQ1057" i="3" s="1"/>
  <c r="T1097" i="3"/>
  <c r="AG1066" i="3"/>
  <c r="AH1066" i="3" s="1"/>
  <c r="AF1066" i="3"/>
  <c r="W1096" i="3"/>
  <c r="S1097" i="3" s="1"/>
  <c r="V1097" i="3" s="1"/>
  <c r="AV1089" i="3" l="1"/>
  <c r="X1096" i="3"/>
  <c r="AN1058" i="3"/>
  <c r="AR1057" i="3"/>
  <c r="AM1058" i="3"/>
  <c r="AD1067" i="3"/>
  <c r="AG1067" i="3" s="1"/>
  <c r="AI1066" i="3"/>
  <c r="AE1067" i="3"/>
  <c r="AF1067" i="3" s="1"/>
  <c r="AY1089" i="3" l="1"/>
  <c r="AX1089" i="3"/>
  <c r="AZ1089" i="3"/>
  <c r="AO1058" i="3"/>
  <c r="AP1058" i="3"/>
  <c r="AQ1058" i="3" s="1"/>
  <c r="AE1068" i="3"/>
  <c r="W1097" i="3"/>
  <c r="S1098" i="3" s="1"/>
  <c r="V1098" i="3" s="1"/>
  <c r="U1097" i="3"/>
  <c r="AH1067" i="3"/>
  <c r="BA1089" i="3" l="1"/>
  <c r="X1097" i="3"/>
  <c r="AV1090" i="3"/>
  <c r="AY1090" i="3" s="1"/>
  <c r="AW1090" i="3"/>
  <c r="AX1090" i="3" s="1"/>
  <c r="AN1059" i="3"/>
  <c r="AR1058" i="3"/>
  <c r="AM1059" i="3"/>
  <c r="AD1068" i="3"/>
  <c r="T1098" i="3"/>
  <c r="U1098" i="3" s="1"/>
  <c r="AI1067" i="3"/>
  <c r="AW1091" i="3" l="1"/>
  <c r="AZ1090" i="3"/>
  <c r="BA1090" i="3" s="1"/>
  <c r="AO1059" i="3"/>
  <c r="AP1059" i="3"/>
  <c r="AQ1059" i="3" s="1"/>
  <c r="T1099" i="3"/>
  <c r="AG1068" i="3"/>
  <c r="AH1068" i="3" s="1"/>
  <c r="AF1068" i="3"/>
  <c r="W1098" i="3"/>
  <c r="S1099" i="3" s="1"/>
  <c r="V1099" i="3" s="1"/>
  <c r="AV1091" i="3" l="1"/>
  <c r="X1098" i="3"/>
  <c r="AN1060" i="3"/>
  <c r="AR1059" i="3"/>
  <c r="AM1060" i="3"/>
  <c r="AD1069" i="3"/>
  <c r="AG1069" i="3" s="1"/>
  <c r="AI1068" i="3"/>
  <c r="AE1069" i="3"/>
  <c r="AF1069" i="3" s="1"/>
  <c r="AY1091" i="3" l="1"/>
  <c r="AX1091" i="3"/>
  <c r="AZ1091" i="3"/>
  <c r="AO1060" i="3"/>
  <c r="AP1060" i="3"/>
  <c r="AQ1060" i="3" s="1"/>
  <c r="AE1070" i="3"/>
  <c r="W1099" i="3"/>
  <c r="S1100" i="3" s="1"/>
  <c r="V1100" i="3" s="1"/>
  <c r="U1099" i="3"/>
  <c r="AH1069" i="3"/>
  <c r="X1099" i="3" l="1"/>
  <c r="BA1091" i="3"/>
  <c r="AW1092" i="3"/>
  <c r="AV1092" i="3"/>
  <c r="AY1092" i="3" s="1"/>
  <c r="AN1061" i="3"/>
  <c r="AR1060" i="3"/>
  <c r="AM1061" i="3"/>
  <c r="AD1070" i="3"/>
  <c r="T1100" i="3"/>
  <c r="W1100" i="3" s="1"/>
  <c r="S1101" i="3" s="1"/>
  <c r="V1101" i="3" s="1"/>
  <c r="AI1069" i="3"/>
  <c r="AZ1092" i="3" l="1"/>
  <c r="AX1092" i="3"/>
  <c r="BA1092" i="3" s="1"/>
  <c r="AO1061" i="3"/>
  <c r="AP1061" i="3"/>
  <c r="AQ1061" i="3"/>
  <c r="U1100" i="3"/>
  <c r="X1100" i="3" s="1"/>
  <c r="AG1070" i="3"/>
  <c r="AH1070" i="3" s="1"/>
  <c r="AF1070" i="3"/>
  <c r="AW1093" i="3" l="1"/>
  <c r="AV1093" i="3"/>
  <c r="AY1093" i="3" s="1"/>
  <c r="AN1062" i="3"/>
  <c r="AR1061" i="3"/>
  <c r="AM1062" i="3"/>
  <c r="T1101" i="3"/>
  <c r="W1101" i="3" s="1"/>
  <c r="S1102" i="3" s="1"/>
  <c r="V1102" i="3" s="1"/>
  <c r="AD1071" i="3"/>
  <c r="AG1071" i="3" s="1"/>
  <c r="AI1070" i="3"/>
  <c r="AE1071" i="3"/>
  <c r="AZ1093" i="3" l="1"/>
  <c r="AX1093" i="3"/>
  <c r="BA1093" i="3" s="1"/>
  <c r="AO1062" i="3"/>
  <c r="AP1062" i="3"/>
  <c r="AQ1062" i="3"/>
  <c r="AF1071" i="3"/>
  <c r="AH1071" i="3"/>
  <c r="U1101" i="3"/>
  <c r="X1101" i="3" s="1"/>
  <c r="AW1094" i="3" l="1"/>
  <c r="AV1094" i="3"/>
  <c r="AY1094" i="3" s="1"/>
  <c r="AN1063" i="3"/>
  <c r="AR1062" i="3"/>
  <c r="AM1063" i="3"/>
  <c r="T1102" i="3"/>
  <c r="U1102" i="3" s="1"/>
  <c r="AD1072" i="3"/>
  <c r="AG1072" i="3" s="1"/>
  <c r="AI1071" i="3"/>
  <c r="AE1072" i="3"/>
  <c r="AX1094" i="3" l="1"/>
  <c r="AZ1094" i="3"/>
  <c r="AF1072" i="3"/>
  <c r="AE1073" i="3" s="1"/>
  <c r="AO1063" i="3"/>
  <c r="AP1063" i="3"/>
  <c r="AQ1063" i="3" s="1"/>
  <c r="W1102" i="3"/>
  <c r="X1102" i="3" s="1"/>
  <c r="T1103" i="3"/>
  <c r="AH1072" i="3"/>
  <c r="BA1094" i="3" l="1"/>
  <c r="AV1095" i="3"/>
  <c r="AY1095" i="3" s="1"/>
  <c r="AW1095" i="3"/>
  <c r="AX1095" i="3" s="1"/>
  <c r="S1103" i="3"/>
  <c r="V1103" i="3" s="1"/>
  <c r="AN1064" i="3"/>
  <c r="AR1063" i="3"/>
  <c r="AM1064" i="3"/>
  <c r="AD1073" i="3"/>
  <c r="AI1072" i="3"/>
  <c r="AW1096" i="3" l="1"/>
  <c r="AZ1095" i="3"/>
  <c r="BA1095" i="3" s="1"/>
  <c r="U1103" i="3"/>
  <c r="T1104" i="3" s="1"/>
  <c r="W1103" i="3"/>
  <c r="S1104" i="3" s="1"/>
  <c r="V1104" i="3" s="1"/>
  <c r="AO1064" i="3"/>
  <c r="AP1064" i="3"/>
  <c r="AQ1064" i="3"/>
  <c r="AG1073" i="3"/>
  <c r="AH1073" i="3" s="1"/>
  <c r="AF1073" i="3"/>
  <c r="AV1096" i="3" l="1"/>
  <c r="X1103" i="3"/>
  <c r="W1104" i="3"/>
  <c r="S1105" i="3" s="1"/>
  <c r="U1104" i="3"/>
  <c r="AN1065" i="3"/>
  <c r="AR1064" i="3"/>
  <c r="AM1065" i="3"/>
  <c r="AI1073" i="3"/>
  <c r="AE1074" i="3"/>
  <c r="AD1074" i="3"/>
  <c r="AG1074" i="3" s="1"/>
  <c r="AY1096" i="3" l="1"/>
  <c r="AX1096" i="3"/>
  <c r="BA1096" i="3" s="1"/>
  <c r="AZ1096" i="3"/>
  <c r="T1105" i="3"/>
  <c r="U1105" i="3" s="1"/>
  <c r="X1104" i="3"/>
  <c r="V1105" i="3"/>
  <c r="W1105" i="3" s="1"/>
  <c r="S1106" i="3" s="1"/>
  <c r="AO1065" i="3"/>
  <c r="AP1065" i="3"/>
  <c r="AQ1065" i="3" s="1"/>
  <c r="AF1074" i="3"/>
  <c r="AH1074" i="3"/>
  <c r="AW1097" i="3" l="1"/>
  <c r="AV1097" i="3"/>
  <c r="AY1097" i="3" s="1"/>
  <c r="X1105" i="3"/>
  <c r="AN1066" i="3"/>
  <c r="AR1065" i="3"/>
  <c r="AM1066" i="3"/>
  <c r="AD1075" i="3"/>
  <c r="AG1075" i="3" s="1"/>
  <c r="T1106" i="3"/>
  <c r="V1106" i="3" s="1"/>
  <c r="AI1074" i="3"/>
  <c r="AE1075" i="3"/>
  <c r="AZ1097" i="3" l="1"/>
  <c r="AX1097" i="3"/>
  <c r="BA1097" i="3" s="1"/>
  <c r="AO1066" i="3"/>
  <c r="AP1066" i="3"/>
  <c r="AQ1066" i="3" s="1"/>
  <c r="U1106" i="3"/>
  <c r="AH1075" i="3"/>
  <c r="AF1075" i="3"/>
  <c r="W1106" i="3"/>
  <c r="S1107" i="3" s="1"/>
  <c r="AW1098" i="3" l="1"/>
  <c r="AV1098" i="3"/>
  <c r="AY1098" i="3" s="1"/>
  <c r="X1106" i="3"/>
  <c r="AN1067" i="3"/>
  <c r="AR1066" i="3"/>
  <c r="AM1067" i="3"/>
  <c r="AD1076" i="3"/>
  <c r="AG1076" i="3" s="1"/>
  <c r="AI1075" i="3"/>
  <c r="AE1076" i="3"/>
  <c r="T1107" i="3"/>
  <c r="V1107" i="3" s="1"/>
  <c r="AZ1098" i="3" l="1"/>
  <c r="AX1098" i="3"/>
  <c r="BA1098" i="3" s="1"/>
  <c r="U1107" i="3"/>
  <c r="T1108" i="3" s="1"/>
  <c r="AO1067" i="3"/>
  <c r="AP1067" i="3"/>
  <c r="AQ1067" i="3" s="1"/>
  <c r="AH1076" i="3"/>
  <c r="AF1076" i="3"/>
  <c r="W1107" i="3"/>
  <c r="S1108" i="3" s="1"/>
  <c r="AW1099" i="3" l="1"/>
  <c r="AV1099" i="3"/>
  <c r="AY1099" i="3" s="1"/>
  <c r="V1108" i="3"/>
  <c r="X1107" i="3"/>
  <c r="AN1068" i="3"/>
  <c r="AR1067" i="3"/>
  <c r="AM1068" i="3"/>
  <c r="AI1076" i="3"/>
  <c r="AE1077" i="3"/>
  <c r="AD1077" i="3"/>
  <c r="AG1077" i="3" s="1"/>
  <c r="AX1099" i="3" l="1"/>
  <c r="AZ1099" i="3"/>
  <c r="AO1068" i="3"/>
  <c r="AP1068" i="3"/>
  <c r="AQ1068" i="3"/>
  <c r="AH1077" i="3"/>
  <c r="AF1077" i="3"/>
  <c r="W1108" i="3"/>
  <c r="S1109" i="3" s="1"/>
  <c r="U1108" i="3"/>
  <c r="BA1099" i="3" l="1"/>
  <c r="X1108" i="3"/>
  <c r="AV1100" i="3"/>
  <c r="AY1100" i="3" s="1"/>
  <c r="AW1100" i="3"/>
  <c r="AN1069" i="3"/>
  <c r="AR1068" i="3"/>
  <c r="AM1069" i="3"/>
  <c r="T1109" i="3"/>
  <c r="V1109" i="3" s="1"/>
  <c r="AI1077" i="3"/>
  <c r="AE1078" i="3"/>
  <c r="AD1078" i="3"/>
  <c r="AG1078" i="3" s="1"/>
  <c r="AX1100" i="3" l="1"/>
  <c r="AZ1100" i="3"/>
  <c r="U1109" i="3"/>
  <c r="T1110" i="3" s="1"/>
  <c r="AO1069" i="3"/>
  <c r="AP1069" i="3"/>
  <c r="AQ1069" i="3" s="1"/>
  <c r="AF1078" i="3"/>
  <c r="AE1079" i="3" s="1"/>
  <c r="AH1078" i="3"/>
  <c r="W1109" i="3"/>
  <c r="BA1100" i="3" l="1"/>
  <c r="AV1101" i="3"/>
  <c r="AY1101" i="3" s="1"/>
  <c r="AW1101" i="3"/>
  <c r="X1109" i="3"/>
  <c r="S1110" i="3"/>
  <c r="V1110" i="3" s="1"/>
  <c r="AN1070" i="3"/>
  <c r="AR1069" i="3"/>
  <c r="AM1070" i="3"/>
  <c r="AD1079" i="3"/>
  <c r="AI1078" i="3"/>
  <c r="AX1101" i="3" l="1"/>
  <c r="AZ1101" i="3"/>
  <c r="AO1070" i="3"/>
  <c r="AP1070" i="3"/>
  <c r="AQ1070" i="3" s="1"/>
  <c r="W1110" i="3"/>
  <c r="S1111" i="3" s="1"/>
  <c r="U1110" i="3"/>
  <c r="AG1079" i="3"/>
  <c r="AH1079" i="3" s="1"/>
  <c r="AF1079" i="3"/>
  <c r="X1110" i="3" l="1"/>
  <c r="BA1101" i="3"/>
  <c r="AV1102" i="3"/>
  <c r="AY1102" i="3" s="1"/>
  <c r="AW1102" i="3"/>
  <c r="AN1071" i="3"/>
  <c r="AR1070" i="3"/>
  <c r="AM1071" i="3"/>
  <c r="AD1080" i="3"/>
  <c r="T1111" i="3"/>
  <c r="V1111" i="3" s="1"/>
  <c r="AI1079" i="3"/>
  <c r="AE1080" i="3"/>
  <c r="AF1080" i="3" l="1"/>
  <c r="AX1102" i="3"/>
  <c r="AZ1102" i="3"/>
  <c r="AO1071" i="3"/>
  <c r="AP1071" i="3"/>
  <c r="AQ1071" i="3" s="1"/>
  <c r="U1111" i="3"/>
  <c r="T1112" i="3" s="1"/>
  <c r="AE1081" i="3"/>
  <c r="AG1080" i="3"/>
  <c r="AH1080" i="3" s="1"/>
  <c r="W1111" i="3"/>
  <c r="S1112" i="3" s="1"/>
  <c r="BA1102" i="3" l="1"/>
  <c r="V1112" i="3"/>
  <c r="AV1103" i="3"/>
  <c r="AY1103" i="3" s="1"/>
  <c r="AW1103" i="3"/>
  <c r="X1111" i="3"/>
  <c r="AN1072" i="3"/>
  <c r="AR1071" i="3"/>
  <c r="AM1072" i="3"/>
  <c r="AD1081" i="3"/>
  <c r="AI1080" i="3"/>
  <c r="AX1103" i="3" l="1"/>
  <c r="AW1104" i="3"/>
  <c r="AZ1103" i="3"/>
  <c r="BA1103" i="3" s="1"/>
  <c r="AO1072" i="3"/>
  <c r="AP1072" i="3"/>
  <c r="AQ1072" i="3" s="1"/>
  <c r="AG1081" i="3"/>
  <c r="AH1081" i="3" s="1"/>
  <c r="AF1081" i="3"/>
  <c r="W1112" i="3"/>
  <c r="S1113" i="3" s="1"/>
  <c r="U1112" i="3"/>
  <c r="X1112" i="3" l="1"/>
  <c r="AV1104" i="3"/>
  <c r="AN1073" i="3"/>
  <c r="AR1072" i="3"/>
  <c r="AM1073" i="3"/>
  <c r="T1113" i="3"/>
  <c r="V1113" i="3" s="1"/>
  <c r="AD1082" i="3"/>
  <c r="AG1082" i="3" s="1"/>
  <c r="AI1081" i="3"/>
  <c r="AE1082" i="3"/>
  <c r="AY1104" i="3" l="1"/>
  <c r="AX1104" i="3"/>
  <c r="AZ1104" i="3"/>
  <c r="U1113" i="3"/>
  <c r="T1114" i="3" s="1"/>
  <c r="AO1073" i="3"/>
  <c r="AP1073" i="3"/>
  <c r="AQ1073" i="3" s="1"/>
  <c r="AH1082" i="3"/>
  <c r="W1113" i="3"/>
  <c r="S1114" i="3" s="1"/>
  <c r="AF1082" i="3"/>
  <c r="BA1104" i="3" l="1"/>
  <c r="V1114" i="3"/>
  <c r="AW1105" i="3"/>
  <c r="AV1105" i="3"/>
  <c r="AY1105" i="3" s="1"/>
  <c r="X1113" i="3"/>
  <c r="AN1074" i="3"/>
  <c r="AR1073" i="3"/>
  <c r="AM1074" i="3"/>
  <c r="AD1083" i="3"/>
  <c r="AG1083" i="3" s="1"/>
  <c r="AI1082" i="3"/>
  <c r="AE1083" i="3"/>
  <c r="AF1083" i="3" l="1"/>
  <c r="AZ1105" i="3"/>
  <c r="AX1105" i="3"/>
  <c r="AO1074" i="3"/>
  <c r="AP1074" i="3"/>
  <c r="AQ1074" i="3"/>
  <c r="AE1084" i="3"/>
  <c r="W1114" i="3"/>
  <c r="S1115" i="3" s="1"/>
  <c r="U1114" i="3"/>
  <c r="AH1083" i="3"/>
  <c r="BA1105" i="3" l="1"/>
  <c r="X1114" i="3"/>
  <c r="AW1106" i="3"/>
  <c r="AV1106" i="3"/>
  <c r="AY1106" i="3" s="1"/>
  <c r="AN1075" i="3"/>
  <c r="AR1074" i="3"/>
  <c r="AM1075" i="3"/>
  <c r="AD1084" i="3"/>
  <c r="T1115" i="3"/>
  <c r="V1115" i="3" s="1"/>
  <c r="AI1083" i="3"/>
  <c r="AX1106" i="3" l="1"/>
  <c r="AW1107" i="3"/>
  <c r="AZ1106" i="3"/>
  <c r="AO1075" i="3"/>
  <c r="AP1075" i="3"/>
  <c r="AQ1075" i="3" s="1"/>
  <c r="U1115" i="3"/>
  <c r="T1116" i="3"/>
  <c r="W1115" i="3"/>
  <c r="S1116" i="3" s="1"/>
  <c r="AG1084" i="3"/>
  <c r="AH1084" i="3" s="1"/>
  <c r="AF1084" i="3"/>
  <c r="V1116" i="3" l="1"/>
  <c r="BA1106" i="3"/>
  <c r="AV1107" i="3"/>
  <c r="X1115" i="3"/>
  <c r="AN1076" i="3"/>
  <c r="AR1075" i="3"/>
  <c r="AM1076" i="3"/>
  <c r="AD1085" i="3"/>
  <c r="AG1085" i="3" s="1"/>
  <c r="AI1084" i="3"/>
  <c r="AE1085" i="3"/>
  <c r="AY1107" i="3" l="1"/>
  <c r="AX1107" i="3"/>
  <c r="AZ1107" i="3"/>
  <c r="AO1076" i="3"/>
  <c r="AP1076" i="3"/>
  <c r="AQ1076" i="3" s="1"/>
  <c r="AF1085" i="3"/>
  <c r="AE1086" i="3"/>
  <c r="AH1085" i="3"/>
  <c r="W1116" i="3"/>
  <c r="S1117" i="3" s="1"/>
  <c r="U1116" i="3"/>
  <c r="X1116" i="3" s="1"/>
  <c r="BA1107" i="3" l="1"/>
  <c r="AW1108" i="3"/>
  <c r="AV1108" i="3"/>
  <c r="AY1108" i="3" s="1"/>
  <c r="AN1077" i="3"/>
  <c r="AR1076" i="3"/>
  <c r="AM1077" i="3"/>
  <c r="AD1086" i="3"/>
  <c r="T1117" i="3"/>
  <c r="V1117" i="3" s="1"/>
  <c r="AI1085" i="3"/>
  <c r="AX1108" i="3" l="1"/>
  <c r="AW1109" i="3"/>
  <c r="AZ1108" i="3"/>
  <c r="AO1077" i="3"/>
  <c r="AP1077" i="3"/>
  <c r="AQ1077" i="3" s="1"/>
  <c r="AN1078" i="3"/>
  <c r="U1117" i="3"/>
  <c r="W1117" i="3"/>
  <c r="S1118" i="3" s="1"/>
  <c r="AG1086" i="3"/>
  <c r="AH1086" i="3" s="1"/>
  <c r="AF1086" i="3"/>
  <c r="BA1108" i="3" l="1"/>
  <c r="AV1109" i="3"/>
  <c r="X1117" i="3"/>
  <c r="AR1077" i="3"/>
  <c r="AM1078" i="3"/>
  <c r="AD1087" i="3"/>
  <c r="AG1087" i="3" s="1"/>
  <c r="AI1086" i="3"/>
  <c r="AE1087" i="3"/>
  <c r="T1118" i="3"/>
  <c r="V1118" i="3" s="1"/>
  <c r="AY1109" i="3" l="1"/>
  <c r="AX1109" i="3"/>
  <c r="AZ1109" i="3"/>
  <c r="AO1078" i="3"/>
  <c r="AP1078" i="3"/>
  <c r="AQ1078" i="3" s="1"/>
  <c r="W1118" i="3"/>
  <c r="S1119" i="3" s="1"/>
  <c r="AF1087" i="3"/>
  <c r="U1118" i="3"/>
  <c r="AH1087" i="3"/>
  <c r="X1118" i="3" l="1"/>
  <c r="BA1109" i="3"/>
  <c r="AW1110" i="3"/>
  <c r="AV1110" i="3"/>
  <c r="AY1110" i="3" s="1"/>
  <c r="AN1079" i="3"/>
  <c r="AR1078" i="3"/>
  <c r="AM1079" i="3"/>
  <c r="T1119" i="3"/>
  <c r="V1119" i="3" s="1"/>
  <c r="AD1088" i="3"/>
  <c r="AG1088" i="3" s="1"/>
  <c r="AI1087" i="3"/>
  <c r="AE1088" i="3"/>
  <c r="AX1110" i="3" l="1"/>
  <c r="AZ1110" i="3"/>
  <c r="AO1079" i="3"/>
  <c r="AP1079" i="3"/>
  <c r="AQ1079" i="3" s="1"/>
  <c r="AF1088" i="3"/>
  <c r="AE1089" i="3" s="1"/>
  <c r="AH1088" i="3"/>
  <c r="U1119" i="3"/>
  <c r="W1119" i="3"/>
  <c r="S1120" i="3" s="1"/>
  <c r="BA1110" i="3" l="1"/>
  <c r="AV1111" i="3"/>
  <c r="AY1111" i="3" s="1"/>
  <c r="AW1111" i="3"/>
  <c r="AX1111" i="3"/>
  <c r="X1119" i="3"/>
  <c r="AN1080" i="3"/>
  <c r="AR1079" i="3"/>
  <c r="AM1080" i="3"/>
  <c r="AD1089" i="3"/>
  <c r="T1120" i="3"/>
  <c r="V1120" i="3" s="1"/>
  <c r="AI1088" i="3"/>
  <c r="AW1112" i="3" l="1"/>
  <c r="AZ1111" i="3"/>
  <c r="BA1111" i="3" s="1"/>
  <c r="AO1080" i="3"/>
  <c r="AP1080" i="3"/>
  <c r="AQ1080" i="3" s="1"/>
  <c r="U1120" i="3"/>
  <c r="AG1089" i="3"/>
  <c r="AH1089" i="3" s="1"/>
  <c r="AF1089" i="3"/>
  <c r="W1120" i="3"/>
  <c r="S1121" i="3" s="1"/>
  <c r="AV1112" i="3" l="1"/>
  <c r="X1120" i="3"/>
  <c r="AN1081" i="3"/>
  <c r="AR1080" i="3"/>
  <c r="AM1081" i="3"/>
  <c r="AD1090" i="3"/>
  <c r="AG1090" i="3" s="1"/>
  <c r="AI1089" i="3"/>
  <c r="AE1090" i="3"/>
  <c r="T1121" i="3"/>
  <c r="V1121" i="3" s="1"/>
  <c r="AY1112" i="3" l="1"/>
  <c r="AX1112" i="3"/>
  <c r="AZ1112" i="3"/>
  <c r="AF1090" i="3"/>
  <c r="U1121" i="3"/>
  <c r="T1122" i="3" s="1"/>
  <c r="AO1081" i="3"/>
  <c r="AP1081" i="3"/>
  <c r="AQ1081" i="3" s="1"/>
  <c r="AE1091" i="3"/>
  <c r="AH1090" i="3"/>
  <c r="W1121" i="3"/>
  <c r="S1122" i="3" s="1"/>
  <c r="BA1112" i="3" l="1"/>
  <c r="AW1113" i="3"/>
  <c r="AV1113" i="3"/>
  <c r="AY1113" i="3" s="1"/>
  <c r="V1122" i="3"/>
  <c r="X1121" i="3"/>
  <c r="AN1082" i="3"/>
  <c r="AR1081" i="3"/>
  <c r="AM1082" i="3"/>
  <c r="AD1091" i="3"/>
  <c r="AI1090" i="3"/>
  <c r="AX1113" i="3" l="1"/>
  <c r="AZ1113" i="3"/>
  <c r="AO1082" i="3"/>
  <c r="AP1082" i="3"/>
  <c r="AQ1082" i="3" s="1"/>
  <c r="W1122" i="3"/>
  <c r="S1123" i="3" s="1"/>
  <c r="U1122" i="3"/>
  <c r="X1122" i="3" s="1"/>
  <c r="AG1091" i="3"/>
  <c r="AH1091" i="3" s="1"/>
  <c r="AF1091" i="3"/>
  <c r="BA1113" i="3" l="1"/>
  <c r="AV1114" i="3"/>
  <c r="AY1114" i="3" s="1"/>
  <c r="AW1114" i="3"/>
  <c r="AN1083" i="3"/>
  <c r="AR1082" i="3"/>
  <c r="AM1083" i="3"/>
  <c r="AD1092" i="3"/>
  <c r="AG1092" i="3" s="1"/>
  <c r="T1123" i="3"/>
  <c r="V1123" i="3" s="1"/>
  <c r="AI1091" i="3"/>
  <c r="AE1092" i="3"/>
  <c r="AX1114" i="3" l="1"/>
  <c r="AW1115" i="3"/>
  <c r="AZ1114" i="3"/>
  <c r="AF1092" i="3"/>
  <c r="AE1093" i="3" s="1"/>
  <c r="AO1083" i="3"/>
  <c r="AP1083" i="3"/>
  <c r="AQ1083" i="3" s="1"/>
  <c r="U1123" i="3"/>
  <c r="W1123" i="3"/>
  <c r="S1124" i="3" s="1"/>
  <c r="AH1092" i="3"/>
  <c r="BA1114" i="3" l="1"/>
  <c r="AV1115" i="3"/>
  <c r="X1123" i="3"/>
  <c r="AN1084" i="3"/>
  <c r="AR1083" i="3"/>
  <c r="AM1084" i="3"/>
  <c r="AD1093" i="3"/>
  <c r="T1124" i="3"/>
  <c r="U1124" i="3" s="1"/>
  <c r="AI1092" i="3"/>
  <c r="AY1115" i="3" l="1"/>
  <c r="AX1115" i="3"/>
  <c r="AZ1115" i="3"/>
  <c r="V1124" i="3"/>
  <c r="W1124" i="3" s="1"/>
  <c r="S1125" i="3" s="1"/>
  <c r="AO1084" i="3"/>
  <c r="AP1084" i="3"/>
  <c r="AQ1084" i="3" s="1"/>
  <c r="T1125" i="3"/>
  <c r="AG1093" i="3"/>
  <c r="AH1093" i="3" s="1"/>
  <c r="AF1093" i="3"/>
  <c r="BA1115" i="3" l="1"/>
  <c r="V1125" i="3"/>
  <c r="AW1116" i="3"/>
  <c r="AV1116" i="3"/>
  <c r="AY1116" i="3" s="1"/>
  <c r="X1124" i="3"/>
  <c r="AN1085" i="3"/>
  <c r="AR1084" i="3"/>
  <c r="AM1085" i="3"/>
  <c r="AI1093" i="3"/>
  <c r="AE1094" i="3"/>
  <c r="AD1094" i="3"/>
  <c r="AG1094" i="3" s="1"/>
  <c r="AZ1116" i="3" l="1"/>
  <c r="AX1116" i="3"/>
  <c r="BA1116" i="3" s="1"/>
  <c r="AO1085" i="3"/>
  <c r="AP1085" i="3"/>
  <c r="AQ1085" i="3" s="1"/>
  <c r="AH1094" i="3"/>
  <c r="AF1094" i="3"/>
  <c r="W1125" i="3"/>
  <c r="S1126" i="3" s="1"/>
  <c r="U1125" i="3"/>
  <c r="X1125" i="3" s="1"/>
  <c r="AW1117" i="3" l="1"/>
  <c r="AV1117" i="3"/>
  <c r="AY1117" i="3" s="1"/>
  <c r="AN1086" i="3"/>
  <c r="AR1085" i="3"/>
  <c r="AM1086" i="3"/>
  <c r="AI1094" i="3"/>
  <c r="AE1095" i="3"/>
  <c r="T1126" i="3"/>
  <c r="V1126" i="3" s="1"/>
  <c r="AD1095" i="3"/>
  <c r="AX1117" i="3" l="1"/>
  <c r="AZ1117" i="3"/>
  <c r="AO1086" i="3"/>
  <c r="AP1086" i="3"/>
  <c r="AQ1086" i="3" s="1"/>
  <c r="W1126" i="3"/>
  <c r="S1127" i="3" s="1"/>
  <c r="U1126" i="3"/>
  <c r="AG1095" i="3"/>
  <c r="AH1095" i="3" s="1"/>
  <c r="AF1095" i="3"/>
  <c r="X1126" i="3" l="1"/>
  <c r="BA1117" i="3"/>
  <c r="AV1118" i="3"/>
  <c r="AW1118" i="3"/>
  <c r="AN1087" i="3"/>
  <c r="AR1086" i="3"/>
  <c r="AM1087" i="3"/>
  <c r="AD1096" i="3"/>
  <c r="AI1095" i="3"/>
  <c r="AE1096" i="3"/>
  <c r="T1127" i="3"/>
  <c r="V1127" i="3" s="1"/>
  <c r="AY1118" i="3" l="1"/>
  <c r="AF1096" i="3"/>
  <c r="AE1097" i="3" s="1"/>
  <c r="AX1118" i="3"/>
  <c r="AZ1118" i="3"/>
  <c r="AO1087" i="3"/>
  <c r="AP1087" i="3"/>
  <c r="AQ1087" i="3" s="1"/>
  <c r="U1127" i="3"/>
  <c r="T1128" i="3" s="1"/>
  <c r="W1127" i="3"/>
  <c r="S1128" i="3" s="1"/>
  <c r="AG1096" i="3"/>
  <c r="AH1096" i="3" s="1"/>
  <c r="BA1118" i="3" l="1"/>
  <c r="AV1119" i="3"/>
  <c r="AW1119" i="3"/>
  <c r="AX1119" i="3"/>
  <c r="X1127" i="3"/>
  <c r="V1128" i="3"/>
  <c r="W1128" i="3" s="1"/>
  <c r="S1129" i="3" s="1"/>
  <c r="AN1088" i="3"/>
  <c r="AR1087" i="3"/>
  <c r="AM1088" i="3"/>
  <c r="U1128" i="3"/>
  <c r="AD1097" i="3"/>
  <c r="AI1096" i="3"/>
  <c r="AW1120" i="3" l="1"/>
  <c r="AY1119" i="3"/>
  <c r="AZ1119" i="3"/>
  <c r="BA1119" i="3" s="1"/>
  <c r="T1129" i="3"/>
  <c r="V1129" i="3" s="1"/>
  <c r="X1128" i="3"/>
  <c r="AO1088" i="3"/>
  <c r="AP1088" i="3"/>
  <c r="AQ1088" i="3" s="1"/>
  <c r="AG1097" i="3"/>
  <c r="AH1097" i="3" s="1"/>
  <c r="AF1097" i="3"/>
  <c r="AV1120" i="3" l="1"/>
  <c r="AN1089" i="3"/>
  <c r="AR1088" i="3"/>
  <c r="AM1089" i="3"/>
  <c r="AD1098" i="3"/>
  <c r="AI1097" i="3"/>
  <c r="AE1098" i="3"/>
  <c r="AF1098" i="3" s="1"/>
  <c r="W1129" i="3"/>
  <c r="S1130" i="3" s="1"/>
  <c r="U1129" i="3"/>
  <c r="X1129" i="3" l="1"/>
  <c r="AY1120" i="3"/>
  <c r="AZ1120" i="3" s="1"/>
  <c r="AX1120" i="3"/>
  <c r="AO1089" i="3"/>
  <c r="AP1089" i="3"/>
  <c r="AQ1089" i="3" s="1"/>
  <c r="AE1099" i="3"/>
  <c r="T1130" i="3"/>
  <c r="V1130" i="3" s="1"/>
  <c r="AG1098" i="3"/>
  <c r="AH1098" i="3" s="1"/>
  <c r="BA1120" i="3" l="1"/>
  <c r="AW1121" i="3"/>
  <c r="AV1121" i="3"/>
  <c r="AY1121" i="3" s="1"/>
  <c r="AN1090" i="3"/>
  <c r="AR1089" i="3"/>
  <c r="AM1090" i="3"/>
  <c r="U1130" i="3"/>
  <c r="W1130" i="3"/>
  <c r="S1131" i="3" s="1"/>
  <c r="AD1099" i="3"/>
  <c r="AI1098" i="3"/>
  <c r="AX1121" i="3" l="1"/>
  <c r="AZ1121" i="3"/>
  <c r="X1130" i="3"/>
  <c r="AO1090" i="3"/>
  <c r="AP1090" i="3"/>
  <c r="AQ1090" i="3"/>
  <c r="AG1099" i="3"/>
  <c r="AH1099" i="3" s="1"/>
  <c r="AF1099" i="3"/>
  <c r="T1131" i="3"/>
  <c r="V1131" i="3" s="1"/>
  <c r="BA1121" i="3" l="1"/>
  <c r="AV1122" i="3"/>
  <c r="AW1122" i="3"/>
  <c r="AX1122" i="3" s="1"/>
  <c r="AN1091" i="3"/>
  <c r="AR1090" i="3"/>
  <c r="AM1091" i="3"/>
  <c r="U1131" i="3"/>
  <c r="AD1100" i="3"/>
  <c r="AI1099" i="3"/>
  <c r="AE1100" i="3"/>
  <c r="W1131" i="3"/>
  <c r="S1132" i="3" s="1"/>
  <c r="AW1123" i="3" l="1"/>
  <c r="AY1122" i="3"/>
  <c r="AZ1122" i="3"/>
  <c r="BA1122" i="3" s="1"/>
  <c r="T1132" i="3"/>
  <c r="V1132" i="3" s="1"/>
  <c r="X1131" i="3"/>
  <c r="AO1091" i="3"/>
  <c r="AP1091" i="3"/>
  <c r="AQ1091" i="3" s="1"/>
  <c r="AF1100" i="3"/>
  <c r="AE1101" i="3" s="1"/>
  <c r="AG1100" i="3"/>
  <c r="AH1100" i="3" s="1"/>
  <c r="AV1123" i="3" l="1"/>
  <c r="AN1092" i="3"/>
  <c r="AR1091" i="3"/>
  <c r="AM1092" i="3"/>
  <c r="AD1101" i="3"/>
  <c r="AI1100" i="3"/>
  <c r="W1132" i="3"/>
  <c r="S1133" i="3" s="1"/>
  <c r="U1132" i="3"/>
  <c r="X1132" i="3" s="1"/>
  <c r="AY1123" i="3" l="1"/>
  <c r="AX1123" i="3"/>
  <c r="AZ1123" i="3"/>
  <c r="AO1092" i="3"/>
  <c r="AP1092" i="3"/>
  <c r="AQ1092" i="3"/>
  <c r="T1133" i="3"/>
  <c r="U1133" i="3" s="1"/>
  <c r="AG1101" i="3"/>
  <c r="AH1101" i="3" s="1"/>
  <c r="AF1101" i="3"/>
  <c r="BA1123" i="3" l="1"/>
  <c r="AV1124" i="3"/>
  <c r="AW1124" i="3"/>
  <c r="V1133" i="3"/>
  <c r="W1133" i="3" s="1"/>
  <c r="S1134" i="3" s="1"/>
  <c r="AN1093" i="3"/>
  <c r="AR1092" i="3"/>
  <c r="AM1093" i="3"/>
  <c r="T1134" i="3"/>
  <c r="AD1102" i="3"/>
  <c r="AI1101" i="3"/>
  <c r="AE1102" i="3"/>
  <c r="AY1124" i="3" l="1"/>
  <c r="AX1124" i="3"/>
  <c r="BA1124" i="3" s="1"/>
  <c r="AZ1124" i="3"/>
  <c r="X1133" i="3"/>
  <c r="V1134" i="3"/>
  <c r="AO1093" i="3"/>
  <c r="AP1093" i="3"/>
  <c r="AQ1093" i="3" s="1"/>
  <c r="AF1102" i="3"/>
  <c r="AE1103" i="3" s="1"/>
  <c r="AG1102" i="3"/>
  <c r="AH1102" i="3"/>
  <c r="AV1125" i="3" l="1"/>
  <c r="AW1125" i="3"/>
  <c r="AX1125" i="3" s="1"/>
  <c r="AN1094" i="3"/>
  <c r="AR1093" i="3"/>
  <c r="AM1094" i="3"/>
  <c r="AD1103" i="3"/>
  <c r="W1134" i="3"/>
  <c r="S1135" i="3" s="1"/>
  <c r="U1134" i="3"/>
  <c r="AI1102" i="3"/>
  <c r="X1134" i="3" l="1"/>
  <c r="AW1126" i="3"/>
  <c r="AY1125" i="3"/>
  <c r="AZ1125" i="3"/>
  <c r="BA1125" i="3" s="1"/>
  <c r="AO1094" i="3"/>
  <c r="AP1094" i="3"/>
  <c r="AQ1094" i="3" s="1"/>
  <c r="AG1103" i="3"/>
  <c r="AH1103" i="3" s="1"/>
  <c r="AF1103" i="3"/>
  <c r="T1135" i="3"/>
  <c r="V1135" i="3" s="1"/>
  <c r="AV1126" i="3" l="1"/>
  <c r="AN1095" i="3"/>
  <c r="AR1094" i="3"/>
  <c r="AM1095" i="3"/>
  <c r="W1135" i="3"/>
  <c r="S1136" i="3" s="1"/>
  <c r="AD1104" i="3"/>
  <c r="AI1103" i="3"/>
  <c r="AE1104" i="3"/>
  <c r="U1135" i="3"/>
  <c r="X1135" i="3" l="1"/>
  <c r="AY1126" i="3"/>
  <c r="AX1126" i="3"/>
  <c r="AZ1126" i="3"/>
  <c r="AO1095" i="3"/>
  <c r="AP1095" i="3"/>
  <c r="AQ1095" i="3" s="1"/>
  <c r="AF1104" i="3"/>
  <c r="AE1105" i="3" s="1"/>
  <c r="T1136" i="3"/>
  <c r="V1136" i="3" s="1"/>
  <c r="AG1104" i="3"/>
  <c r="AH1104" i="3" s="1"/>
  <c r="BA1126" i="3" l="1"/>
  <c r="AW1127" i="3"/>
  <c r="AV1127" i="3"/>
  <c r="AN1096" i="3"/>
  <c r="AR1095" i="3"/>
  <c r="AM1096" i="3"/>
  <c r="AD1105" i="3"/>
  <c r="U1136" i="3"/>
  <c r="W1136" i="3"/>
  <c r="S1137" i="3" s="1"/>
  <c r="AI1104" i="3"/>
  <c r="AY1127" i="3" l="1"/>
  <c r="AX1127" i="3"/>
  <c r="AZ1127" i="3"/>
  <c r="X1136" i="3"/>
  <c r="AO1096" i="3"/>
  <c r="AP1096" i="3"/>
  <c r="AQ1096" i="3" s="1"/>
  <c r="T1137" i="3"/>
  <c r="U1137" i="3" s="1"/>
  <c r="AG1105" i="3"/>
  <c r="AH1105" i="3" s="1"/>
  <c r="AF1105" i="3"/>
  <c r="BA1127" i="3" l="1"/>
  <c r="AV1128" i="3"/>
  <c r="AW1128" i="3"/>
  <c r="AX1128" i="3" s="1"/>
  <c r="V1137" i="3"/>
  <c r="W1137" i="3" s="1"/>
  <c r="X1137" i="3" s="1"/>
  <c r="AN1097" i="3"/>
  <c r="AR1096" i="3"/>
  <c r="AM1097" i="3"/>
  <c r="AD1106" i="3"/>
  <c r="AI1105" i="3"/>
  <c r="AE1106" i="3"/>
  <c r="T1138" i="3"/>
  <c r="AF1106" i="3" l="1"/>
  <c r="AE1107" i="3" s="1"/>
  <c r="AW1129" i="3"/>
  <c r="AY1128" i="3"/>
  <c r="AZ1128" i="3"/>
  <c r="BA1128" i="3" s="1"/>
  <c r="S1138" i="3"/>
  <c r="V1138" i="3" s="1"/>
  <c r="AO1097" i="3"/>
  <c r="AP1097" i="3"/>
  <c r="AQ1097" i="3" s="1"/>
  <c r="AG1106" i="3"/>
  <c r="AH1106" i="3" s="1"/>
  <c r="AV1129" i="3" l="1"/>
  <c r="AN1098" i="3"/>
  <c r="AR1097" i="3"/>
  <c r="AM1098" i="3"/>
  <c r="AD1107" i="3"/>
  <c r="AI1106" i="3"/>
  <c r="W1138" i="3"/>
  <c r="S1139" i="3" s="1"/>
  <c r="U1138" i="3"/>
  <c r="X1138" i="3" l="1"/>
  <c r="AY1129" i="3"/>
  <c r="AZ1129" i="3" s="1"/>
  <c r="AX1129" i="3"/>
  <c r="AO1098" i="3"/>
  <c r="AP1098" i="3"/>
  <c r="AQ1098" i="3"/>
  <c r="T1139" i="3"/>
  <c r="U1139" i="3" s="1"/>
  <c r="AG1107" i="3"/>
  <c r="AH1107" i="3" s="1"/>
  <c r="AF1107" i="3"/>
  <c r="BA1129" i="3" l="1"/>
  <c r="AW1130" i="3"/>
  <c r="AV1130" i="3"/>
  <c r="V1139" i="3"/>
  <c r="W1139" i="3" s="1"/>
  <c r="X1139" i="3" s="1"/>
  <c r="AN1099" i="3"/>
  <c r="AR1098" i="3"/>
  <c r="AM1099" i="3"/>
  <c r="AI1107" i="3"/>
  <c r="AE1108" i="3"/>
  <c r="AD1108" i="3"/>
  <c r="AG1108" i="3" s="1"/>
  <c r="T1140" i="3"/>
  <c r="AY1130" i="3" l="1"/>
  <c r="AZ1130" i="3"/>
  <c r="AX1130" i="3"/>
  <c r="BA1130" i="3" s="1"/>
  <c r="S1140" i="3"/>
  <c r="V1140" i="3" s="1"/>
  <c r="AO1099" i="3"/>
  <c r="AP1099" i="3"/>
  <c r="AQ1099" i="3" s="1"/>
  <c r="AH1108" i="3"/>
  <c r="AF1108" i="3"/>
  <c r="AW1131" i="3" l="1"/>
  <c r="AV1131" i="3"/>
  <c r="AY1131" i="3" s="1"/>
  <c r="AN1100" i="3"/>
  <c r="AR1099" i="3"/>
  <c r="AM1100" i="3"/>
  <c r="W1140" i="3"/>
  <c r="S1141" i="3" s="1"/>
  <c r="U1140" i="3"/>
  <c r="AI1108" i="3"/>
  <c r="AE1109" i="3"/>
  <c r="AD1109" i="3"/>
  <c r="X1140" i="3" l="1"/>
  <c r="AX1131" i="3"/>
  <c r="AZ1131" i="3"/>
  <c r="AO1100" i="3"/>
  <c r="AP1100" i="3"/>
  <c r="AQ1100" i="3" s="1"/>
  <c r="AG1109" i="3"/>
  <c r="AH1109" i="3" s="1"/>
  <c r="T1141" i="3"/>
  <c r="U1141" i="3" s="1"/>
  <c r="AF1109" i="3"/>
  <c r="BA1131" i="3" l="1"/>
  <c r="AV1132" i="3"/>
  <c r="AW1132" i="3"/>
  <c r="V1141" i="3"/>
  <c r="AN1101" i="3"/>
  <c r="AR1100" i="3"/>
  <c r="AM1101" i="3"/>
  <c r="T1142" i="3"/>
  <c r="AD1110" i="3"/>
  <c r="AI1109" i="3"/>
  <c r="AE1110" i="3"/>
  <c r="W1141" i="3"/>
  <c r="S1142" i="3" s="1"/>
  <c r="AY1132" i="3" l="1"/>
  <c r="AX1132" i="3"/>
  <c r="AZ1132" i="3"/>
  <c r="X1141" i="3"/>
  <c r="V1142" i="3"/>
  <c r="AO1101" i="3"/>
  <c r="AP1101" i="3"/>
  <c r="AQ1101" i="3" s="1"/>
  <c r="AG1110" i="3"/>
  <c r="AH1110" i="3" s="1"/>
  <c r="AF1110" i="3"/>
  <c r="AE1111" i="3" s="1"/>
  <c r="BA1132" i="3" l="1"/>
  <c r="AV1133" i="3"/>
  <c r="AW1133" i="3"/>
  <c r="AN1102" i="3"/>
  <c r="AR1101" i="3"/>
  <c r="AM1102" i="3"/>
  <c r="U1142" i="3"/>
  <c r="W1142" i="3"/>
  <c r="S1143" i="3" s="1"/>
  <c r="AD1111" i="3"/>
  <c r="AI1110" i="3"/>
  <c r="AX1133" i="3" l="1"/>
  <c r="AW1134" i="3"/>
  <c r="AY1133" i="3"/>
  <c r="AZ1133" i="3"/>
  <c r="X1142" i="3"/>
  <c r="AO1102" i="3"/>
  <c r="AP1102" i="3"/>
  <c r="AQ1102" i="3" s="1"/>
  <c r="AG1111" i="3"/>
  <c r="AH1111" i="3" s="1"/>
  <c r="AF1111" i="3"/>
  <c r="T1143" i="3"/>
  <c r="V1143" i="3" s="1"/>
  <c r="BA1133" i="3" l="1"/>
  <c r="AV1134" i="3"/>
  <c r="AN1103" i="3"/>
  <c r="AR1102" i="3"/>
  <c r="AM1103" i="3"/>
  <c r="U1143" i="3"/>
  <c r="AD1112" i="3"/>
  <c r="AI1111" i="3"/>
  <c r="AE1112" i="3"/>
  <c r="W1143" i="3"/>
  <c r="S1144" i="3" s="1"/>
  <c r="AY1134" i="3" l="1"/>
  <c r="AX1134" i="3"/>
  <c r="BA1134" i="3" s="1"/>
  <c r="AZ1134" i="3"/>
  <c r="T1144" i="3"/>
  <c r="V1144" i="3" s="1"/>
  <c r="X1143" i="3"/>
  <c r="AO1103" i="3"/>
  <c r="AP1103" i="3"/>
  <c r="AQ1103" i="3"/>
  <c r="AF1112" i="3"/>
  <c r="AE1113" i="3"/>
  <c r="AG1112" i="3"/>
  <c r="AH1112" i="3" s="1"/>
  <c r="AW1135" i="3" l="1"/>
  <c r="AV1135" i="3"/>
  <c r="AY1135" i="3" s="1"/>
  <c r="AN1104" i="3"/>
  <c r="AR1103" i="3"/>
  <c r="AM1104" i="3"/>
  <c r="AD1113" i="3"/>
  <c r="AI1112" i="3"/>
  <c r="W1144" i="3"/>
  <c r="S1145" i="3" s="1"/>
  <c r="U1144" i="3"/>
  <c r="X1144" i="3" l="1"/>
  <c r="AX1135" i="3"/>
  <c r="AW1136" i="3"/>
  <c r="AZ1135" i="3"/>
  <c r="AO1104" i="3"/>
  <c r="AP1104" i="3"/>
  <c r="AQ1104" i="3" s="1"/>
  <c r="T1145" i="3"/>
  <c r="V1145" i="3" s="1"/>
  <c r="AG1113" i="3"/>
  <c r="AH1113" i="3" s="1"/>
  <c r="AF1113" i="3"/>
  <c r="BA1135" i="3" l="1"/>
  <c r="AV1136" i="3"/>
  <c r="AN1105" i="3"/>
  <c r="AR1104" i="3"/>
  <c r="AM1105" i="3"/>
  <c r="W1145" i="3"/>
  <c r="S1146" i="3" s="1"/>
  <c r="AD1114" i="3"/>
  <c r="AI1113" i="3"/>
  <c r="AE1114" i="3"/>
  <c r="U1145" i="3"/>
  <c r="X1145" i="3" l="1"/>
  <c r="AY1136" i="3"/>
  <c r="AZ1136" i="3" s="1"/>
  <c r="AX1136" i="3"/>
  <c r="AF1114" i="3"/>
  <c r="AO1105" i="3"/>
  <c r="AP1105" i="3"/>
  <c r="AQ1105" i="3" s="1"/>
  <c r="AE1115" i="3"/>
  <c r="T1146" i="3"/>
  <c r="V1146" i="3" s="1"/>
  <c r="AG1114" i="3"/>
  <c r="AH1114" i="3" s="1"/>
  <c r="BA1136" i="3" l="1"/>
  <c r="AW1137" i="3"/>
  <c r="AV1137" i="3"/>
  <c r="AY1137" i="3" s="1"/>
  <c r="AN1106" i="3"/>
  <c r="AR1105" i="3"/>
  <c r="AM1106" i="3"/>
  <c r="U1146" i="3"/>
  <c r="T1147" i="3" s="1"/>
  <c r="W1146" i="3"/>
  <c r="S1147" i="3" s="1"/>
  <c r="AD1115" i="3"/>
  <c r="AI1114" i="3"/>
  <c r="V1147" i="3" l="1"/>
  <c r="AZ1137" i="3"/>
  <c r="AX1137" i="3"/>
  <c r="BA1137" i="3" s="1"/>
  <c r="X1146" i="3"/>
  <c r="AO1106" i="3"/>
  <c r="AP1106" i="3"/>
  <c r="AQ1106" i="3" s="1"/>
  <c r="AG1115" i="3"/>
  <c r="AH1115" i="3" s="1"/>
  <c r="AF1115" i="3"/>
  <c r="AW1138" i="3" l="1"/>
  <c r="AV1138" i="3"/>
  <c r="AY1138" i="3" s="1"/>
  <c r="AN1107" i="3"/>
  <c r="AR1106" i="3"/>
  <c r="AM1107" i="3"/>
  <c r="AD1116" i="3"/>
  <c r="AI1115" i="3"/>
  <c r="AE1116" i="3"/>
  <c r="W1147" i="3"/>
  <c r="S1148" i="3" s="1"/>
  <c r="U1147" i="3"/>
  <c r="X1147" i="3" s="1"/>
  <c r="AF1116" i="3" l="1"/>
  <c r="AX1138" i="3"/>
  <c r="AZ1138" i="3"/>
  <c r="AO1107" i="3"/>
  <c r="AP1107" i="3"/>
  <c r="AQ1107" i="3" s="1"/>
  <c r="AE1117" i="3"/>
  <c r="T1148" i="3"/>
  <c r="V1148" i="3" s="1"/>
  <c r="AG1116" i="3"/>
  <c r="AH1116" i="3" s="1"/>
  <c r="BA1138" i="3" l="1"/>
  <c r="AV1139" i="3"/>
  <c r="AW1139" i="3"/>
  <c r="AX1139" i="3" s="1"/>
  <c r="AN1108" i="3"/>
  <c r="AR1107" i="3"/>
  <c r="AM1108" i="3"/>
  <c r="W1148" i="3"/>
  <c r="S1149" i="3" s="1"/>
  <c r="U1148" i="3"/>
  <c r="AD1117" i="3"/>
  <c r="AI1116" i="3"/>
  <c r="AY1139" i="3" l="1"/>
  <c r="X1148" i="3"/>
  <c r="AW1140" i="3"/>
  <c r="AZ1139" i="3"/>
  <c r="BA1139" i="3" s="1"/>
  <c r="AO1108" i="3"/>
  <c r="AP1108" i="3"/>
  <c r="AQ1108" i="3" s="1"/>
  <c r="AG1117" i="3"/>
  <c r="AH1117" i="3" s="1"/>
  <c r="AF1117" i="3"/>
  <c r="T1149" i="3"/>
  <c r="V1149" i="3" s="1"/>
  <c r="AV1140" i="3" l="1"/>
  <c r="AN1109" i="3"/>
  <c r="AR1108" i="3"/>
  <c r="AM1109" i="3"/>
  <c r="U1149" i="3"/>
  <c r="W1149" i="3"/>
  <c r="S1150" i="3" s="1"/>
  <c r="AD1118" i="3"/>
  <c r="AI1117" i="3"/>
  <c r="AE1118" i="3"/>
  <c r="AY1140" i="3" l="1"/>
  <c r="AX1140" i="3"/>
  <c r="AZ1140" i="3"/>
  <c r="X1149" i="3"/>
  <c r="AO1109" i="3"/>
  <c r="AP1109" i="3"/>
  <c r="AQ1109" i="3" s="1"/>
  <c r="AF1118" i="3"/>
  <c r="AE1119" i="3" s="1"/>
  <c r="T1150" i="3"/>
  <c r="U1150" i="3" s="1"/>
  <c r="AG1118" i="3"/>
  <c r="AH1118" i="3" s="1"/>
  <c r="BA1140" i="3" l="1"/>
  <c r="AW1141" i="3"/>
  <c r="AV1141" i="3"/>
  <c r="AY1141" i="3" s="1"/>
  <c r="V1150" i="3"/>
  <c r="W1150" i="3" s="1"/>
  <c r="S1151" i="3" s="1"/>
  <c r="AN1110" i="3"/>
  <c r="AR1109" i="3"/>
  <c r="AM1110" i="3"/>
  <c r="T1151" i="3"/>
  <c r="AD1119" i="3"/>
  <c r="AI1118" i="3"/>
  <c r="V1151" i="3" l="1"/>
  <c r="AX1141" i="3"/>
  <c r="AZ1141" i="3"/>
  <c r="X1150" i="3"/>
  <c r="AO1110" i="3"/>
  <c r="AP1110" i="3"/>
  <c r="AQ1110" i="3" s="1"/>
  <c r="AG1119" i="3"/>
  <c r="AH1119" i="3" s="1"/>
  <c r="AF1119" i="3"/>
  <c r="BA1141" i="3" l="1"/>
  <c r="AV1142" i="3"/>
  <c r="AW1142" i="3"/>
  <c r="AN1111" i="3"/>
  <c r="AR1110" i="3"/>
  <c r="AM1111" i="3"/>
  <c r="AD1120" i="3"/>
  <c r="AI1119" i="3"/>
  <c r="AE1120" i="3"/>
  <c r="W1151" i="3"/>
  <c r="S1152" i="3" s="1"/>
  <c r="U1151" i="3"/>
  <c r="X1151" i="3" l="1"/>
  <c r="AX1142" i="3"/>
  <c r="AW1143" i="3" s="1"/>
  <c r="AF1120" i="3"/>
  <c r="AE1121" i="3" s="1"/>
  <c r="AY1142" i="3"/>
  <c r="AZ1142" i="3" s="1"/>
  <c r="AO1111" i="3"/>
  <c r="AP1111" i="3"/>
  <c r="AQ1111" i="3" s="1"/>
  <c r="T1152" i="3"/>
  <c r="V1152" i="3" s="1"/>
  <c r="AG1120" i="3"/>
  <c r="AH1120" i="3" s="1"/>
  <c r="BA1142" i="3" l="1"/>
  <c r="AV1143" i="3"/>
  <c r="AN1112" i="3"/>
  <c r="AR1111" i="3"/>
  <c r="AM1112" i="3"/>
  <c r="W1152" i="3"/>
  <c r="S1153" i="3" s="1"/>
  <c r="U1152" i="3"/>
  <c r="X1152" i="3" s="1"/>
  <c r="AD1121" i="3"/>
  <c r="AI1120" i="3"/>
  <c r="AY1143" i="3" l="1"/>
  <c r="AX1143" i="3"/>
  <c r="AZ1143" i="3"/>
  <c r="AO1112" i="3"/>
  <c r="AP1112" i="3"/>
  <c r="AQ1112" i="3" s="1"/>
  <c r="T1153" i="3"/>
  <c r="V1153" i="3" s="1"/>
  <c r="AG1121" i="3"/>
  <c r="AH1121" i="3" s="1"/>
  <c r="AF1121" i="3"/>
  <c r="BA1143" i="3" l="1"/>
  <c r="AV1144" i="3"/>
  <c r="AW1144" i="3"/>
  <c r="AN1113" i="3"/>
  <c r="AR1112" i="3"/>
  <c r="AM1113" i="3"/>
  <c r="W1153" i="3"/>
  <c r="S1154" i="3" s="1"/>
  <c r="AD1122" i="3"/>
  <c r="AI1121" i="3"/>
  <c r="AE1122" i="3"/>
  <c r="U1153" i="3"/>
  <c r="AX1144" i="3" l="1"/>
  <c r="X1153" i="3"/>
  <c r="AW1145" i="3"/>
  <c r="AY1144" i="3"/>
  <c r="AZ1144" i="3"/>
  <c r="AF1122" i="3"/>
  <c r="AE1123" i="3" s="1"/>
  <c r="AO1113" i="3"/>
  <c r="AP1113" i="3"/>
  <c r="AQ1113" i="3" s="1"/>
  <c r="T1154" i="3"/>
  <c r="V1154" i="3" s="1"/>
  <c r="AG1122" i="3"/>
  <c r="AH1122" i="3" s="1"/>
  <c r="BA1144" i="3" l="1"/>
  <c r="AV1145" i="3"/>
  <c r="AN1114" i="3"/>
  <c r="AR1113" i="3"/>
  <c r="AM1114" i="3"/>
  <c r="W1154" i="3"/>
  <c r="S1155" i="3" s="1"/>
  <c r="U1154" i="3"/>
  <c r="AD1123" i="3"/>
  <c r="AI1122" i="3"/>
  <c r="X1154" i="3" l="1"/>
  <c r="AY1145" i="3"/>
  <c r="AX1145" i="3"/>
  <c r="AZ1145" i="3"/>
  <c r="AO1114" i="3"/>
  <c r="AP1114" i="3"/>
  <c r="AQ1114" i="3" s="1"/>
  <c r="AG1123" i="3"/>
  <c r="AH1123" i="3" s="1"/>
  <c r="AF1123" i="3"/>
  <c r="T1155" i="3"/>
  <c r="V1155" i="3" s="1"/>
  <c r="BA1145" i="3" l="1"/>
  <c r="AV1146" i="3"/>
  <c r="AW1146" i="3"/>
  <c r="AN1115" i="3"/>
  <c r="AR1114" i="3"/>
  <c r="AM1115" i="3"/>
  <c r="W1155" i="3"/>
  <c r="S1156" i="3" s="1"/>
  <c r="AD1124" i="3"/>
  <c r="U1155" i="3"/>
  <c r="AI1123" i="3"/>
  <c r="AE1124" i="3"/>
  <c r="AY1146" i="3" l="1"/>
  <c r="X1155" i="3"/>
  <c r="AX1146" i="3"/>
  <c r="AZ1146" i="3"/>
  <c r="AF1124" i="3"/>
  <c r="AE1125" i="3" s="1"/>
  <c r="AO1115" i="3"/>
  <c r="AP1115" i="3"/>
  <c r="AQ1115" i="3" s="1"/>
  <c r="T1156" i="3"/>
  <c r="U1156" i="3" s="1"/>
  <c r="AG1124" i="3"/>
  <c r="AH1124" i="3" s="1"/>
  <c r="BA1146" i="3" l="1"/>
  <c r="AV1147" i="3"/>
  <c r="AW1147" i="3"/>
  <c r="AX1147" i="3" s="1"/>
  <c r="V1156" i="3"/>
  <c r="W1156" i="3" s="1"/>
  <c r="S1157" i="3" s="1"/>
  <c r="AN1116" i="3"/>
  <c r="AR1115" i="3"/>
  <c r="AM1116" i="3"/>
  <c r="T1157" i="3"/>
  <c r="AD1125" i="3"/>
  <c r="AI1124" i="3"/>
  <c r="V1157" i="3" l="1"/>
  <c r="AW1148" i="3"/>
  <c r="AY1147" i="3"/>
  <c r="AZ1147" i="3" s="1"/>
  <c r="BA1147" i="3" s="1"/>
  <c r="X1156" i="3"/>
  <c r="AO1116" i="3"/>
  <c r="AP1116" i="3"/>
  <c r="AQ1116" i="3" s="1"/>
  <c r="AG1125" i="3"/>
  <c r="AH1125" i="3" s="1"/>
  <c r="AF1125" i="3"/>
  <c r="AV1148" i="3" l="1"/>
  <c r="AN1117" i="3"/>
  <c r="AR1116" i="3"/>
  <c r="AM1117" i="3"/>
  <c r="AD1126" i="3"/>
  <c r="AI1125" i="3"/>
  <c r="AE1126" i="3"/>
  <c r="AF1126" i="3" s="1"/>
  <c r="W1157" i="3"/>
  <c r="S1158" i="3" s="1"/>
  <c r="U1157" i="3"/>
  <c r="X1157" i="3" l="1"/>
  <c r="AY1148" i="3"/>
  <c r="AX1148" i="3"/>
  <c r="AZ1148" i="3"/>
  <c r="AO1117" i="3"/>
  <c r="AP1117" i="3"/>
  <c r="AQ1117" i="3" s="1"/>
  <c r="AE1127" i="3"/>
  <c r="T1158" i="3"/>
  <c r="V1158" i="3" s="1"/>
  <c r="AG1126" i="3"/>
  <c r="AH1126" i="3"/>
  <c r="BA1148" i="3" l="1"/>
  <c r="AW1149" i="3"/>
  <c r="AV1149" i="3"/>
  <c r="AY1149" i="3" s="1"/>
  <c r="AN1118" i="3"/>
  <c r="AR1117" i="3"/>
  <c r="AM1118" i="3"/>
  <c r="AD1127" i="3"/>
  <c r="W1158" i="3"/>
  <c r="S1159" i="3" s="1"/>
  <c r="V1159" i="3" s="1"/>
  <c r="U1158" i="3"/>
  <c r="AI1126" i="3"/>
  <c r="X1158" i="3" l="1"/>
  <c r="AX1149" i="3"/>
  <c r="AZ1149" i="3"/>
  <c r="AO1118" i="3"/>
  <c r="AP1118" i="3"/>
  <c r="AQ1118" i="3" s="1"/>
  <c r="T1159" i="3"/>
  <c r="U1159" i="3" s="1"/>
  <c r="AG1127" i="3"/>
  <c r="AH1127" i="3" s="1"/>
  <c r="AF1127" i="3"/>
  <c r="BA1149" i="3" l="1"/>
  <c r="AV1150" i="3"/>
  <c r="AW1150" i="3"/>
  <c r="AN1119" i="3"/>
  <c r="AR1118" i="3"/>
  <c r="AM1119" i="3"/>
  <c r="T1160" i="3"/>
  <c r="AD1128" i="3"/>
  <c r="AI1127" i="3"/>
  <c r="AE1128" i="3"/>
  <c r="W1159" i="3"/>
  <c r="S1160" i="3" s="1"/>
  <c r="V1160" i="3" s="1"/>
  <c r="AY1150" i="3" l="1"/>
  <c r="AX1150" i="3"/>
  <c r="AZ1150" i="3"/>
  <c r="X1159" i="3"/>
  <c r="AO1119" i="3"/>
  <c r="AP1119" i="3"/>
  <c r="AQ1119" i="3" s="1"/>
  <c r="AF1128" i="3"/>
  <c r="AE1129" i="3"/>
  <c r="AG1128" i="3"/>
  <c r="AH1128" i="3" s="1"/>
  <c r="BA1150" i="3" l="1"/>
  <c r="AV1151" i="3"/>
  <c r="AW1151" i="3"/>
  <c r="AN1120" i="3"/>
  <c r="AR1119" i="3"/>
  <c r="AM1120" i="3"/>
  <c r="AD1129" i="3"/>
  <c r="AI1128" i="3"/>
  <c r="W1160" i="3"/>
  <c r="S1161" i="3" s="1"/>
  <c r="V1161" i="3" s="1"/>
  <c r="U1160" i="3"/>
  <c r="AY1151" i="3" l="1"/>
  <c r="X1160" i="3"/>
  <c r="AX1151" i="3"/>
  <c r="AZ1151" i="3"/>
  <c r="AO1120" i="3"/>
  <c r="AP1120" i="3"/>
  <c r="AQ1120" i="3"/>
  <c r="T1161" i="3"/>
  <c r="W1161" i="3" s="1"/>
  <c r="S1162" i="3" s="1"/>
  <c r="V1162" i="3" s="1"/>
  <c r="AG1129" i="3"/>
  <c r="AH1129" i="3" s="1"/>
  <c r="AF1129" i="3"/>
  <c r="BA1151" i="3" l="1"/>
  <c r="AV1152" i="3"/>
  <c r="AW1152" i="3"/>
  <c r="AX1152" i="3" s="1"/>
  <c r="AN1121" i="3"/>
  <c r="AR1120" i="3"/>
  <c r="AM1121" i="3"/>
  <c r="AD1130" i="3"/>
  <c r="AI1129" i="3"/>
  <c r="AE1130" i="3"/>
  <c r="U1161" i="3"/>
  <c r="X1161" i="3" s="1"/>
  <c r="AW1153" i="3" l="1"/>
  <c r="AY1152" i="3"/>
  <c r="AZ1152" i="3"/>
  <c r="BA1152" i="3" s="1"/>
  <c r="AO1121" i="3"/>
  <c r="AP1121" i="3"/>
  <c r="AQ1121" i="3"/>
  <c r="AF1130" i="3"/>
  <c r="AE1131" i="3" s="1"/>
  <c r="T1162" i="3"/>
  <c r="W1162" i="3" s="1"/>
  <c r="S1163" i="3" s="1"/>
  <c r="V1163" i="3" s="1"/>
  <c r="AG1130" i="3"/>
  <c r="AH1130" i="3" s="1"/>
  <c r="AV1153" i="3" l="1"/>
  <c r="AN1122" i="3"/>
  <c r="AR1121" i="3"/>
  <c r="AM1122" i="3"/>
  <c r="AD1131" i="3"/>
  <c r="AI1130" i="3"/>
  <c r="U1162" i="3"/>
  <c r="X1162" i="3" s="1"/>
  <c r="AY1153" i="3" l="1"/>
  <c r="AX1153" i="3"/>
  <c r="AZ1153" i="3"/>
  <c r="AO1122" i="3"/>
  <c r="AP1122" i="3"/>
  <c r="AQ1122" i="3" s="1"/>
  <c r="T1163" i="3"/>
  <c r="U1163" i="3" s="1"/>
  <c r="AG1131" i="3"/>
  <c r="AH1131" i="3" s="1"/>
  <c r="AF1131" i="3"/>
  <c r="BA1153" i="3" l="1"/>
  <c r="AW1154" i="3"/>
  <c r="AV1154" i="3"/>
  <c r="AY1154" i="3" s="1"/>
  <c r="AN1123" i="3"/>
  <c r="AR1122" i="3"/>
  <c r="W1163" i="3"/>
  <c r="X1163" i="3" s="1"/>
  <c r="AM1123" i="3"/>
  <c r="AI1131" i="3"/>
  <c r="AE1132" i="3"/>
  <c r="AD1132" i="3"/>
  <c r="T1164" i="3"/>
  <c r="AG1132" i="3" l="1"/>
  <c r="AX1154" i="3"/>
  <c r="AZ1154" i="3"/>
  <c r="S1164" i="3"/>
  <c r="AO1123" i="3"/>
  <c r="AP1123" i="3"/>
  <c r="AQ1123" i="3" s="1"/>
  <c r="AH1132" i="3"/>
  <c r="AF1132" i="3"/>
  <c r="BA1154" i="3" l="1"/>
  <c r="AV1155" i="3"/>
  <c r="AW1155" i="3"/>
  <c r="U1164" i="3"/>
  <c r="T1165" i="3" s="1"/>
  <c r="V1164" i="3"/>
  <c r="W1164" i="3" s="1"/>
  <c r="AN1124" i="3"/>
  <c r="AR1123" i="3"/>
  <c r="AM1124" i="3"/>
  <c r="AI1132" i="3"/>
  <c r="AE1133" i="3"/>
  <c r="AD1133" i="3"/>
  <c r="AX1155" i="3" l="1"/>
  <c r="AW1156" i="3"/>
  <c r="AY1155" i="3"/>
  <c r="AZ1155" i="3" s="1"/>
  <c r="BA1155" i="3" s="1"/>
  <c r="X1164" i="3"/>
  <c r="S1165" i="3"/>
  <c r="U1165" i="3" s="1"/>
  <c r="AO1124" i="3"/>
  <c r="AP1124" i="3"/>
  <c r="AQ1124" i="3" s="1"/>
  <c r="AG1133" i="3"/>
  <c r="AH1133" i="3" s="1"/>
  <c r="AF1133" i="3"/>
  <c r="AV1156" i="3" l="1"/>
  <c r="T1166" i="3"/>
  <c r="V1165" i="3"/>
  <c r="W1165" i="3" s="1"/>
  <c r="X1165" i="3" s="1"/>
  <c r="AN1125" i="3"/>
  <c r="AR1124" i="3"/>
  <c r="AM1125" i="3"/>
  <c r="AI1133" i="3"/>
  <c r="AE1134" i="3"/>
  <c r="AD1134" i="3"/>
  <c r="AY1156" i="3" l="1"/>
  <c r="AX1156" i="3"/>
  <c r="AZ1156" i="3"/>
  <c r="S1166" i="3"/>
  <c r="AG1134" i="3"/>
  <c r="AH1134" i="3" s="1"/>
  <c r="AD1135" i="3" s="1"/>
  <c r="AO1125" i="3"/>
  <c r="AP1125" i="3"/>
  <c r="AQ1125" i="3" s="1"/>
  <c r="AF1134" i="3"/>
  <c r="BA1156" i="3" l="1"/>
  <c r="AW1157" i="3"/>
  <c r="AV1157" i="3"/>
  <c r="AY1157" i="3" s="1"/>
  <c r="V1166" i="3"/>
  <c r="W1166" i="3" s="1"/>
  <c r="S1167" i="3" s="1"/>
  <c r="V1167" i="3" s="1"/>
  <c r="U1166" i="3"/>
  <c r="AN1126" i="3"/>
  <c r="AR1125" i="3"/>
  <c r="AM1126" i="3"/>
  <c r="AI1134" i="3"/>
  <c r="AE1135" i="3"/>
  <c r="AF1135" i="3" s="1"/>
  <c r="AG1135" i="3" l="1"/>
  <c r="X1166" i="3"/>
  <c r="AX1157" i="3"/>
  <c r="AZ1157" i="3"/>
  <c r="T1167" i="3"/>
  <c r="W1167" i="3" s="1"/>
  <c r="S1168" i="3" s="1"/>
  <c r="V1168" i="3" s="1"/>
  <c r="AH1135" i="3"/>
  <c r="AD1136" i="3" s="1"/>
  <c r="AO1126" i="3"/>
  <c r="AP1126" i="3"/>
  <c r="AQ1126" i="3" s="1"/>
  <c r="AE1136" i="3"/>
  <c r="AI1135" i="3" l="1"/>
  <c r="BA1157" i="3"/>
  <c r="AV1158" i="3"/>
  <c r="AW1158" i="3"/>
  <c r="U1167" i="3"/>
  <c r="T1168" i="3"/>
  <c r="U1168" i="3" s="1"/>
  <c r="X1167" i="3"/>
  <c r="AG1136" i="3"/>
  <c r="AH1136" i="3" s="1"/>
  <c r="AN1127" i="3"/>
  <c r="AR1126" i="3"/>
  <c r="AM1127" i="3"/>
  <c r="AF1136" i="3"/>
  <c r="AY1158" i="3" l="1"/>
  <c r="AX1158" i="3"/>
  <c r="BA1158" i="3" s="1"/>
  <c r="AZ1158" i="3"/>
  <c r="W1168" i="3"/>
  <c r="X1168" i="3" s="1"/>
  <c r="S1169" i="3"/>
  <c r="V1169" i="3" s="1"/>
  <c r="AO1127" i="3"/>
  <c r="AP1127" i="3"/>
  <c r="AQ1127" i="3" s="1"/>
  <c r="AD1137" i="3"/>
  <c r="T1169" i="3"/>
  <c r="AI1136" i="3"/>
  <c r="AE1137" i="3"/>
  <c r="AF1137" i="3" l="1"/>
  <c r="AV1159" i="3"/>
  <c r="AW1159" i="3"/>
  <c r="W1169" i="3"/>
  <c r="S1170" i="3" s="1"/>
  <c r="V1170" i="3" s="1"/>
  <c r="AN1128" i="3"/>
  <c r="AR1127" i="3"/>
  <c r="AM1128" i="3"/>
  <c r="U1169" i="3"/>
  <c r="X1169" i="3" s="1"/>
  <c r="AE1138" i="3"/>
  <c r="AG1137" i="3"/>
  <c r="AH1137" i="3" s="1"/>
  <c r="AY1159" i="3" l="1"/>
  <c r="AX1159" i="3"/>
  <c r="AZ1159" i="3"/>
  <c r="T1170" i="3"/>
  <c r="U1170" i="3" s="1"/>
  <c r="AO1128" i="3"/>
  <c r="AP1128" i="3"/>
  <c r="AQ1128" i="3" s="1"/>
  <c r="W1170" i="3"/>
  <c r="AD1138" i="3"/>
  <c r="AI1137" i="3"/>
  <c r="BA1159" i="3" l="1"/>
  <c r="AV1160" i="3"/>
  <c r="AW1160" i="3"/>
  <c r="AX1160" i="3" s="1"/>
  <c r="X1170" i="3"/>
  <c r="S1171" i="3"/>
  <c r="V1171" i="3" s="1"/>
  <c r="AN1129" i="3"/>
  <c r="AR1128" i="3"/>
  <c r="AM1129" i="3"/>
  <c r="T1171" i="3"/>
  <c r="AG1138" i="3"/>
  <c r="AH1138" i="3" s="1"/>
  <c r="AF1138" i="3"/>
  <c r="U1171" i="3" l="1"/>
  <c r="AW1161" i="3"/>
  <c r="AY1160" i="3"/>
  <c r="AZ1160" i="3"/>
  <c r="BA1160" i="3" s="1"/>
  <c r="W1171" i="3"/>
  <c r="S1172" i="3" s="1"/>
  <c r="V1172" i="3" s="1"/>
  <c r="AO1129" i="3"/>
  <c r="AP1129" i="3"/>
  <c r="AQ1129" i="3" s="1"/>
  <c r="AD1139" i="3"/>
  <c r="T1172" i="3"/>
  <c r="AI1138" i="3"/>
  <c r="AE1139" i="3"/>
  <c r="AF1139" i="3" l="1"/>
  <c r="AV1161" i="3"/>
  <c r="X1171" i="3"/>
  <c r="AN1130" i="3"/>
  <c r="AR1129" i="3"/>
  <c r="AM1130" i="3"/>
  <c r="AE1140" i="3"/>
  <c r="U1172" i="3"/>
  <c r="AG1139" i="3"/>
  <c r="AH1139" i="3" s="1"/>
  <c r="W1172" i="3"/>
  <c r="S1173" i="3" s="1"/>
  <c r="V1173" i="3" s="1"/>
  <c r="AY1161" i="3" l="1"/>
  <c r="AX1161" i="3"/>
  <c r="AZ1161" i="3"/>
  <c r="X1172" i="3"/>
  <c r="AO1130" i="3"/>
  <c r="AP1130" i="3"/>
  <c r="AQ1130" i="3" s="1"/>
  <c r="T1173" i="3"/>
  <c r="W1173" i="3" s="1"/>
  <c r="S1174" i="3" s="1"/>
  <c r="V1174" i="3" s="1"/>
  <c r="AD1140" i="3"/>
  <c r="AI1139" i="3"/>
  <c r="BA1161" i="3" l="1"/>
  <c r="AW1162" i="3"/>
  <c r="AV1162" i="3"/>
  <c r="AY1162" i="3" s="1"/>
  <c r="AN1131" i="3"/>
  <c r="AR1130" i="3"/>
  <c r="AM1131" i="3"/>
  <c r="AG1140" i="3"/>
  <c r="AH1140" i="3" s="1"/>
  <c r="AF1140" i="3"/>
  <c r="U1173" i="3"/>
  <c r="X1173" i="3" s="1"/>
  <c r="AZ1162" i="3" l="1"/>
  <c r="AX1162" i="3"/>
  <c r="BA1162" i="3" s="1"/>
  <c r="AO1131" i="3"/>
  <c r="AP1131" i="3"/>
  <c r="AQ1131" i="3" s="1"/>
  <c r="T1174" i="3"/>
  <c r="W1174" i="3" s="1"/>
  <c r="S1175" i="3" s="1"/>
  <c r="V1175" i="3" s="1"/>
  <c r="AD1141" i="3"/>
  <c r="AG1141" i="3" s="1"/>
  <c r="AI1140" i="3"/>
  <c r="AE1141" i="3"/>
  <c r="AW1163" i="3" l="1"/>
  <c r="AV1163" i="3"/>
  <c r="AY1163" i="3" s="1"/>
  <c r="AF1141" i="3"/>
  <c r="AN1132" i="3"/>
  <c r="AR1131" i="3"/>
  <c r="AM1132" i="3"/>
  <c r="U1174" i="3"/>
  <c r="X1174" i="3" s="1"/>
  <c r="AE1142" i="3"/>
  <c r="AH1141" i="3"/>
  <c r="AZ1163" i="3" l="1"/>
  <c r="AX1163" i="3"/>
  <c r="BA1163" i="3" s="1"/>
  <c r="T1175" i="3"/>
  <c r="W1175" i="3" s="1"/>
  <c r="S1176" i="3" s="1"/>
  <c r="V1176" i="3" s="1"/>
  <c r="AO1132" i="3"/>
  <c r="AP1132" i="3"/>
  <c r="AQ1132" i="3" s="1"/>
  <c r="AD1142" i="3"/>
  <c r="AI1141" i="3"/>
  <c r="U1175" i="3" l="1"/>
  <c r="AW1164" i="3"/>
  <c r="AV1164" i="3"/>
  <c r="AY1164" i="3" s="1"/>
  <c r="X1175" i="3"/>
  <c r="T1176" i="3"/>
  <c r="U1176" i="3" s="1"/>
  <c r="AN1133" i="3"/>
  <c r="AR1132" i="3"/>
  <c r="AM1133" i="3"/>
  <c r="AG1142" i="3"/>
  <c r="AH1142" i="3" s="1"/>
  <c r="AF1142" i="3"/>
  <c r="W1176" i="3" l="1"/>
  <c r="S1177" i="3" s="1"/>
  <c r="V1177" i="3" s="1"/>
  <c r="AX1164" i="3"/>
  <c r="AZ1164" i="3"/>
  <c r="T1177" i="3"/>
  <c r="X1176" i="3"/>
  <c r="AO1133" i="3"/>
  <c r="AP1133" i="3"/>
  <c r="AQ1133" i="3"/>
  <c r="AI1142" i="3"/>
  <c r="AE1143" i="3"/>
  <c r="AD1143" i="3"/>
  <c r="BA1164" i="3" l="1"/>
  <c r="AV1165" i="3"/>
  <c r="AW1165" i="3"/>
  <c r="AG1143" i="3"/>
  <c r="AH1143" i="3" s="1"/>
  <c r="AN1134" i="3"/>
  <c r="AR1133" i="3"/>
  <c r="AM1134" i="3"/>
  <c r="U1177" i="3"/>
  <c r="W1177" i="3"/>
  <c r="S1178" i="3" s="1"/>
  <c r="V1178" i="3" s="1"/>
  <c r="AF1143" i="3"/>
  <c r="AX1165" i="3" l="1"/>
  <c r="AW1166" i="3"/>
  <c r="AY1165" i="3"/>
  <c r="AZ1165" i="3"/>
  <c r="BA1165" i="3" s="1"/>
  <c r="X1177" i="3"/>
  <c r="AO1134" i="3"/>
  <c r="AP1134" i="3"/>
  <c r="AQ1134" i="3" s="1"/>
  <c r="AI1143" i="3"/>
  <c r="AE1144" i="3"/>
  <c r="T1178" i="3"/>
  <c r="AD1144" i="3"/>
  <c r="AF1144" i="3" l="1"/>
  <c r="AV1166" i="3"/>
  <c r="AN1135" i="3"/>
  <c r="AR1134" i="3"/>
  <c r="AM1135" i="3"/>
  <c r="AE1145" i="3"/>
  <c r="U1178" i="3"/>
  <c r="W1178" i="3"/>
  <c r="S1179" i="3" s="1"/>
  <c r="V1179" i="3" s="1"/>
  <c r="AG1144" i="3"/>
  <c r="AH1144" i="3" s="1"/>
  <c r="AY1166" i="3" l="1"/>
  <c r="AX1166" i="3"/>
  <c r="AZ1166" i="3"/>
  <c r="X1178" i="3"/>
  <c r="AO1135" i="3"/>
  <c r="AP1135" i="3"/>
  <c r="AQ1135" i="3" s="1"/>
  <c r="T1179" i="3"/>
  <c r="AD1145" i="3"/>
  <c r="AI1144" i="3"/>
  <c r="BA1166" i="3" l="1"/>
  <c r="AW1167" i="3"/>
  <c r="AV1167" i="3"/>
  <c r="AY1167" i="3" s="1"/>
  <c r="AN1136" i="3"/>
  <c r="AR1135" i="3"/>
  <c r="AM1136" i="3"/>
  <c r="W1179" i="3"/>
  <c r="S1180" i="3" s="1"/>
  <c r="V1180" i="3" s="1"/>
  <c r="AG1145" i="3"/>
  <c r="AH1145" i="3" s="1"/>
  <c r="AF1145" i="3"/>
  <c r="U1179" i="3"/>
  <c r="X1179" i="3" l="1"/>
  <c r="AX1167" i="3"/>
  <c r="AZ1167" i="3"/>
  <c r="AO1136" i="3"/>
  <c r="AP1136" i="3"/>
  <c r="AQ1136" i="3" s="1"/>
  <c r="AD1146" i="3"/>
  <c r="AI1145" i="3"/>
  <c r="AE1146" i="3"/>
  <c r="T1180" i="3"/>
  <c r="BA1167" i="3" l="1"/>
  <c r="AF1146" i="3"/>
  <c r="AE1147" i="3" s="1"/>
  <c r="AV1168" i="3"/>
  <c r="AY1168" i="3" s="1"/>
  <c r="AW1168" i="3"/>
  <c r="AN1137" i="3"/>
  <c r="AR1136" i="3"/>
  <c r="AM1137" i="3"/>
  <c r="W1180" i="3"/>
  <c r="S1181" i="3" s="1"/>
  <c r="V1181" i="3" s="1"/>
  <c r="AG1146" i="3"/>
  <c r="AH1146" i="3" s="1"/>
  <c r="U1180" i="3"/>
  <c r="AX1168" i="3" l="1"/>
  <c r="X1180" i="3"/>
  <c r="AW1169" i="3"/>
  <c r="AZ1168" i="3"/>
  <c r="BA1168" i="3" s="1"/>
  <c r="AO1137" i="3"/>
  <c r="AP1137" i="3"/>
  <c r="AQ1137" i="3" s="1"/>
  <c r="AD1147" i="3"/>
  <c r="AI1146" i="3"/>
  <c r="T1181" i="3"/>
  <c r="U1181" i="3" s="1"/>
  <c r="AV1169" i="3" l="1"/>
  <c r="AN1138" i="3"/>
  <c r="AR1137" i="3"/>
  <c r="AM1138" i="3"/>
  <c r="T1182" i="3"/>
  <c r="W1181" i="3"/>
  <c r="S1182" i="3" s="1"/>
  <c r="V1182" i="3" s="1"/>
  <c r="AG1147" i="3"/>
  <c r="AH1147" i="3" s="1"/>
  <c r="AF1147" i="3"/>
  <c r="AY1169" i="3" l="1"/>
  <c r="AX1169" i="3"/>
  <c r="AZ1169" i="3"/>
  <c r="X1181" i="3"/>
  <c r="AO1138" i="3"/>
  <c r="AP1138" i="3"/>
  <c r="AQ1138" i="3" s="1"/>
  <c r="AD1148" i="3"/>
  <c r="AI1147" i="3"/>
  <c r="AE1148" i="3"/>
  <c r="BA1169" i="3" l="1"/>
  <c r="AF1148" i="3"/>
  <c r="AW1170" i="3"/>
  <c r="AV1170" i="3"/>
  <c r="AY1170" i="3" s="1"/>
  <c r="AN1139" i="3"/>
  <c r="AR1138" i="3"/>
  <c r="AM1139" i="3"/>
  <c r="AE1149" i="3"/>
  <c r="AG1148" i="3"/>
  <c r="W1182" i="3"/>
  <c r="S1183" i="3" s="1"/>
  <c r="V1183" i="3" s="1"/>
  <c r="U1182" i="3"/>
  <c r="AH1148" i="3"/>
  <c r="X1182" i="3" l="1"/>
  <c r="AX1170" i="3"/>
  <c r="AZ1170" i="3"/>
  <c r="AO1139" i="3"/>
  <c r="AP1139" i="3"/>
  <c r="AQ1139" i="3" s="1"/>
  <c r="AD1149" i="3"/>
  <c r="T1183" i="3"/>
  <c r="AI1148" i="3"/>
  <c r="BA1170" i="3" l="1"/>
  <c r="AV1171" i="3"/>
  <c r="AY1171" i="3" s="1"/>
  <c r="AW1171" i="3"/>
  <c r="AN1140" i="3"/>
  <c r="AR1139" i="3"/>
  <c r="AM1140" i="3"/>
  <c r="U1183" i="3"/>
  <c r="W1183" i="3"/>
  <c r="S1184" i="3" s="1"/>
  <c r="V1184" i="3" s="1"/>
  <c r="AG1149" i="3"/>
  <c r="AH1149" i="3" s="1"/>
  <c r="AF1149" i="3"/>
  <c r="AX1171" i="3" l="1"/>
  <c r="AZ1171" i="3"/>
  <c r="X1183" i="3"/>
  <c r="AO1140" i="3"/>
  <c r="AP1140" i="3"/>
  <c r="AQ1140" i="3" s="1"/>
  <c r="AI1149" i="3"/>
  <c r="AE1150" i="3"/>
  <c r="AD1150" i="3"/>
  <c r="AG1150" i="3" s="1"/>
  <c r="T1184" i="3"/>
  <c r="BA1171" i="3" l="1"/>
  <c r="AV1172" i="3"/>
  <c r="AY1172" i="3" s="1"/>
  <c r="AW1172" i="3"/>
  <c r="AX1172" i="3" s="1"/>
  <c r="AN1141" i="3"/>
  <c r="AR1140" i="3"/>
  <c r="AM1141" i="3"/>
  <c r="W1184" i="3"/>
  <c r="S1185" i="3" s="1"/>
  <c r="AF1150" i="3"/>
  <c r="AH1150" i="3"/>
  <c r="U1184" i="3"/>
  <c r="X1184" i="3" l="1"/>
  <c r="AW1173" i="3"/>
  <c r="AZ1172" i="3"/>
  <c r="BA1172" i="3" s="1"/>
  <c r="AO1141" i="3"/>
  <c r="AP1141" i="3"/>
  <c r="AQ1141" i="3" s="1"/>
  <c r="T1185" i="3"/>
  <c r="V1185" i="3" s="1"/>
  <c r="AD1151" i="3"/>
  <c r="AG1151" i="3" s="1"/>
  <c r="AI1150" i="3"/>
  <c r="AE1151" i="3"/>
  <c r="AV1173" i="3" l="1"/>
  <c r="AN1142" i="3"/>
  <c r="AR1141" i="3"/>
  <c r="AM1142" i="3"/>
  <c r="AF1151" i="3"/>
  <c r="AE1152" i="3" s="1"/>
  <c r="AH1151" i="3"/>
  <c r="W1185" i="3"/>
  <c r="S1186" i="3" s="1"/>
  <c r="U1185" i="3"/>
  <c r="X1185" i="3" l="1"/>
  <c r="AY1173" i="3"/>
  <c r="AZ1173" i="3" s="1"/>
  <c r="AX1173" i="3"/>
  <c r="AO1142" i="3"/>
  <c r="AP1142" i="3"/>
  <c r="AQ1142" i="3" s="1"/>
  <c r="AD1152" i="3"/>
  <c r="T1186" i="3"/>
  <c r="V1186" i="3" s="1"/>
  <c r="AI1151" i="3"/>
  <c r="BA1173" i="3" l="1"/>
  <c r="AV1174" i="3"/>
  <c r="AY1174" i="3" s="1"/>
  <c r="AW1174" i="3"/>
  <c r="AN1143" i="3"/>
  <c r="AR1142" i="3"/>
  <c r="AM1143" i="3"/>
  <c r="U1186" i="3"/>
  <c r="W1186" i="3"/>
  <c r="S1187" i="3" s="1"/>
  <c r="AG1152" i="3"/>
  <c r="AH1152" i="3" s="1"/>
  <c r="AF1152" i="3"/>
  <c r="AX1174" i="3" l="1"/>
  <c r="AZ1174" i="3"/>
  <c r="T1187" i="3"/>
  <c r="V1187" i="3" s="1"/>
  <c r="X1186" i="3"/>
  <c r="AO1143" i="3"/>
  <c r="AP1143" i="3"/>
  <c r="AQ1143" i="3" s="1"/>
  <c r="AI1152" i="3"/>
  <c r="AE1153" i="3"/>
  <c r="AD1153" i="3"/>
  <c r="AG1153" i="3" s="1"/>
  <c r="BA1174" i="3" l="1"/>
  <c r="AV1175" i="3"/>
  <c r="AY1175" i="3" s="1"/>
  <c r="AW1175" i="3"/>
  <c r="AN1144" i="3"/>
  <c r="AR1143" i="3"/>
  <c r="AM1144" i="3"/>
  <c r="AH1153" i="3"/>
  <c r="AF1153" i="3"/>
  <c r="W1187" i="3"/>
  <c r="S1188" i="3" s="1"/>
  <c r="U1187" i="3"/>
  <c r="AX1175" i="3" l="1"/>
  <c r="X1187" i="3"/>
  <c r="AW1176" i="3"/>
  <c r="AZ1175" i="3"/>
  <c r="BA1175" i="3" s="1"/>
  <c r="AO1144" i="3"/>
  <c r="AP1144" i="3"/>
  <c r="AQ1144" i="3" s="1"/>
  <c r="T1188" i="3"/>
  <c r="V1188" i="3" s="1"/>
  <c r="AI1153" i="3"/>
  <c r="AE1154" i="3"/>
  <c r="AD1154" i="3"/>
  <c r="AG1154" i="3" s="1"/>
  <c r="AV1176" i="3" l="1"/>
  <c r="AN1145" i="3"/>
  <c r="AR1144" i="3"/>
  <c r="AM1145" i="3"/>
  <c r="AF1154" i="3"/>
  <c r="AE1155" i="3" s="1"/>
  <c r="U1188" i="3"/>
  <c r="W1188" i="3"/>
  <c r="S1189" i="3" s="1"/>
  <c r="AH1154" i="3"/>
  <c r="AY1176" i="3" l="1"/>
  <c r="AX1176" i="3"/>
  <c r="BA1176" i="3" s="1"/>
  <c r="AZ1176" i="3"/>
  <c r="X1188" i="3"/>
  <c r="AO1145" i="3"/>
  <c r="AP1145" i="3"/>
  <c r="AQ1145" i="3" s="1"/>
  <c r="T1189" i="3"/>
  <c r="V1189" i="3" s="1"/>
  <c r="AD1155" i="3"/>
  <c r="AI1154" i="3"/>
  <c r="AW1177" i="3" l="1"/>
  <c r="AV1177" i="3"/>
  <c r="AY1177" i="3" s="1"/>
  <c r="AN1146" i="3"/>
  <c r="AR1145" i="3"/>
  <c r="AM1146" i="3"/>
  <c r="W1189" i="3"/>
  <c r="S1190" i="3" s="1"/>
  <c r="AG1155" i="3"/>
  <c r="AH1155" i="3" s="1"/>
  <c r="AF1155" i="3"/>
  <c r="U1189" i="3"/>
  <c r="AX1177" i="3" l="1"/>
  <c r="X1189" i="3"/>
  <c r="AW1178" i="3"/>
  <c r="AZ1177" i="3"/>
  <c r="AO1146" i="3"/>
  <c r="AP1146" i="3"/>
  <c r="AQ1146" i="3" s="1"/>
  <c r="AD1156" i="3"/>
  <c r="AG1156" i="3" s="1"/>
  <c r="T1190" i="3"/>
  <c r="V1190" i="3" s="1"/>
  <c r="AI1155" i="3"/>
  <c r="AE1156" i="3"/>
  <c r="AF1156" i="3" l="1"/>
  <c r="BA1177" i="3"/>
  <c r="AV1178" i="3"/>
  <c r="AN1147" i="3"/>
  <c r="AR1146" i="3"/>
  <c r="AM1147" i="3"/>
  <c r="AE1157" i="3"/>
  <c r="U1190" i="3"/>
  <c r="W1190" i="3"/>
  <c r="S1191" i="3" s="1"/>
  <c r="AH1156" i="3"/>
  <c r="AY1178" i="3" l="1"/>
  <c r="AX1178" i="3"/>
  <c r="AZ1178" i="3"/>
  <c r="X1190" i="3"/>
  <c r="AO1147" i="3"/>
  <c r="AP1147" i="3"/>
  <c r="AQ1147" i="3" s="1"/>
  <c r="T1191" i="3"/>
  <c r="V1191" i="3" s="1"/>
  <c r="AD1157" i="3"/>
  <c r="AI1156" i="3"/>
  <c r="BA1178" i="3" l="1"/>
  <c r="AW1179" i="3"/>
  <c r="AV1179" i="3"/>
  <c r="AY1179" i="3" s="1"/>
  <c r="AN1148" i="3"/>
  <c r="AR1147" i="3"/>
  <c r="AM1148" i="3"/>
  <c r="W1191" i="3"/>
  <c r="S1192" i="3" s="1"/>
  <c r="AG1157" i="3"/>
  <c r="AH1157" i="3" s="1"/>
  <c r="AF1157" i="3"/>
  <c r="U1191" i="3"/>
  <c r="X1191" i="3" l="1"/>
  <c r="AX1179" i="3"/>
  <c r="AZ1179" i="3"/>
  <c r="AO1148" i="3"/>
  <c r="AP1148" i="3"/>
  <c r="AQ1148" i="3"/>
  <c r="AD1158" i="3"/>
  <c r="AG1158" i="3" s="1"/>
  <c r="AI1157" i="3"/>
  <c r="AE1158" i="3"/>
  <c r="T1192" i="3"/>
  <c r="V1192" i="3" s="1"/>
  <c r="BA1179" i="3" l="1"/>
  <c r="AF1158" i="3"/>
  <c r="AE1159" i="3" s="1"/>
  <c r="AV1180" i="3"/>
  <c r="AY1180" i="3" s="1"/>
  <c r="AW1180" i="3"/>
  <c r="AN1149" i="3"/>
  <c r="AR1148" i="3"/>
  <c r="AM1149" i="3"/>
  <c r="U1192" i="3"/>
  <c r="W1192" i="3"/>
  <c r="S1193" i="3" s="1"/>
  <c r="AH1158" i="3"/>
  <c r="AX1180" i="3" l="1"/>
  <c r="AW1181" i="3"/>
  <c r="AZ1180" i="3"/>
  <c r="BA1180" i="3" s="1"/>
  <c r="T1193" i="3"/>
  <c r="V1193" i="3" s="1"/>
  <c r="X1192" i="3"/>
  <c r="AO1149" i="3"/>
  <c r="AP1149" i="3"/>
  <c r="AQ1149" i="3"/>
  <c r="AD1159" i="3"/>
  <c r="AI1158" i="3"/>
  <c r="AV1181" i="3" l="1"/>
  <c r="AN1150" i="3"/>
  <c r="AR1149" i="3"/>
  <c r="AM1150" i="3"/>
  <c r="W1193" i="3"/>
  <c r="S1194" i="3" s="1"/>
  <c r="U1193" i="3"/>
  <c r="AG1159" i="3"/>
  <c r="AH1159" i="3" s="1"/>
  <c r="AF1159" i="3"/>
  <c r="X1193" i="3" l="1"/>
  <c r="AY1181" i="3"/>
  <c r="AX1181" i="3"/>
  <c r="AZ1181" i="3"/>
  <c r="AO1150" i="3"/>
  <c r="AP1150" i="3"/>
  <c r="AQ1150" i="3" s="1"/>
  <c r="T1194" i="3"/>
  <c r="U1194" i="3" s="1"/>
  <c r="AD1160" i="3"/>
  <c r="AG1160" i="3" s="1"/>
  <c r="AI1159" i="3"/>
  <c r="AE1160" i="3"/>
  <c r="BA1181" i="3" l="1"/>
  <c r="AW1182" i="3"/>
  <c r="AV1182" i="3"/>
  <c r="AY1182" i="3" s="1"/>
  <c r="V1194" i="3"/>
  <c r="W1194" i="3" s="1"/>
  <c r="AN1151" i="3"/>
  <c r="AR1150" i="3"/>
  <c r="AM1151" i="3"/>
  <c r="T1195" i="3"/>
  <c r="AH1160" i="3"/>
  <c r="AF1160" i="3"/>
  <c r="AZ1182" i="3" l="1"/>
  <c r="AX1182" i="3"/>
  <c r="BA1182" i="3" s="1"/>
  <c r="S1195" i="3"/>
  <c r="V1195" i="3" s="1"/>
  <c r="X1194" i="3"/>
  <c r="AO1151" i="3"/>
  <c r="AP1151" i="3"/>
  <c r="AQ1151" i="3" s="1"/>
  <c r="AI1160" i="3"/>
  <c r="AE1161" i="3"/>
  <c r="AD1161" i="3"/>
  <c r="AG1161" i="3" s="1"/>
  <c r="AW1183" i="3" l="1"/>
  <c r="AV1183" i="3"/>
  <c r="AY1183" i="3" s="1"/>
  <c r="AN1152" i="3"/>
  <c r="AR1151" i="3"/>
  <c r="AM1152" i="3"/>
  <c r="AH1161" i="3"/>
  <c r="AF1161" i="3"/>
  <c r="W1195" i="3"/>
  <c r="S1196" i="3" s="1"/>
  <c r="U1195" i="3"/>
  <c r="X1195" i="3" l="1"/>
  <c r="AX1183" i="3"/>
  <c r="AZ1183" i="3"/>
  <c r="AO1152" i="3"/>
  <c r="AP1152" i="3"/>
  <c r="AQ1152" i="3" s="1"/>
  <c r="T1196" i="3"/>
  <c r="V1196" i="3" s="1"/>
  <c r="AI1161" i="3"/>
  <c r="AE1162" i="3"/>
  <c r="AD1162" i="3"/>
  <c r="AG1162" i="3" s="1"/>
  <c r="BA1183" i="3" l="1"/>
  <c r="AV1184" i="3"/>
  <c r="AY1184" i="3" s="1"/>
  <c r="AW1184" i="3"/>
  <c r="AX1184" i="3"/>
  <c r="AN1153" i="3"/>
  <c r="AR1152" i="3"/>
  <c r="AM1153" i="3"/>
  <c r="U1196" i="3"/>
  <c r="T1197" i="3" s="1"/>
  <c r="AF1162" i="3"/>
  <c r="AE1163" i="3" s="1"/>
  <c r="W1196" i="3"/>
  <c r="S1197" i="3" s="1"/>
  <c r="AH1162" i="3"/>
  <c r="AW1185" i="3" l="1"/>
  <c r="AZ1184" i="3"/>
  <c r="BA1184" i="3" s="1"/>
  <c r="V1197" i="3"/>
  <c r="X1196" i="3"/>
  <c r="AO1153" i="3"/>
  <c r="AP1153" i="3"/>
  <c r="AQ1153" i="3" s="1"/>
  <c r="AD1163" i="3"/>
  <c r="AI1162" i="3"/>
  <c r="AV1185" i="3" l="1"/>
  <c r="AN1154" i="3"/>
  <c r="AR1153" i="3"/>
  <c r="AM1154" i="3"/>
  <c r="AG1163" i="3"/>
  <c r="AH1163" i="3" s="1"/>
  <c r="AF1163" i="3"/>
  <c r="W1197" i="3"/>
  <c r="S1198" i="3" s="1"/>
  <c r="V1198" i="3" s="1"/>
  <c r="U1197" i="3"/>
  <c r="X1197" i="3" l="1"/>
  <c r="AY1185" i="3"/>
  <c r="AX1185" i="3"/>
  <c r="AZ1185" i="3"/>
  <c r="AO1154" i="3"/>
  <c r="AP1154" i="3"/>
  <c r="AQ1154" i="3" s="1"/>
  <c r="AD1164" i="3"/>
  <c r="AG1164" i="3" s="1"/>
  <c r="T1198" i="3"/>
  <c r="U1198" i="3" s="1"/>
  <c r="AI1163" i="3"/>
  <c r="AE1164" i="3"/>
  <c r="BA1185" i="3" l="1"/>
  <c r="AW1186" i="3"/>
  <c r="AV1186" i="3"/>
  <c r="AY1186" i="3" s="1"/>
  <c r="AN1155" i="3"/>
  <c r="AR1154" i="3"/>
  <c r="AM1155" i="3"/>
  <c r="T1199" i="3"/>
  <c r="W1198" i="3"/>
  <c r="S1199" i="3" s="1"/>
  <c r="V1199" i="3" s="1"/>
  <c r="AH1164" i="3"/>
  <c r="AF1164" i="3"/>
  <c r="AZ1186" i="3" l="1"/>
  <c r="AX1186" i="3"/>
  <c r="BA1186" i="3" s="1"/>
  <c r="X1198" i="3"/>
  <c r="AO1155" i="3"/>
  <c r="AP1155" i="3"/>
  <c r="AQ1155" i="3"/>
  <c r="AI1164" i="3"/>
  <c r="AE1165" i="3"/>
  <c r="AD1165" i="3"/>
  <c r="AG1165" i="3" s="1"/>
  <c r="AW1187" i="3" l="1"/>
  <c r="AV1187" i="3"/>
  <c r="AY1187" i="3" s="1"/>
  <c r="AN1156" i="3"/>
  <c r="AR1155" i="3"/>
  <c r="AM1156" i="3"/>
  <c r="AH1165" i="3"/>
  <c r="W1199" i="3"/>
  <c r="S1200" i="3" s="1"/>
  <c r="V1200" i="3" s="1"/>
  <c r="U1199" i="3"/>
  <c r="X1199" i="3" s="1"/>
  <c r="AF1165" i="3"/>
  <c r="AZ1187" i="3" l="1"/>
  <c r="AX1187" i="3"/>
  <c r="BA1187" i="3" s="1"/>
  <c r="AO1156" i="3"/>
  <c r="AP1156" i="3"/>
  <c r="AQ1156" i="3" s="1"/>
  <c r="AI1165" i="3"/>
  <c r="AE1166" i="3"/>
  <c r="T1200" i="3"/>
  <c r="W1200" i="3" s="1"/>
  <c r="S1201" i="3" s="1"/>
  <c r="AD1166" i="3"/>
  <c r="AG1166" i="3" s="1"/>
  <c r="AW1188" i="3" l="1"/>
  <c r="AV1188" i="3"/>
  <c r="AY1188" i="3" s="1"/>
  <c r="AN1157" i="3"/>
  <c r="AR1156" i="3"/>
  <c r="AM1157" i="3"/>
  <c r="AF1166" i="3"/>
  <c r="AE1167" i="3"/>
  <c r="U1200" i="3"/>
  <c r="X1200" i="3" s="1"/>
  <c r="AH1166" i="3"/>
  <c r="AX1188" i="3" l="1"/>
  <c r="AI1166" i="3"/>
  <c r="AW1189" i="3"/>
  <c r="AZ1188" i="3"/>
  <c r="AO1157" i="3"/>
  <c r="AP1157" i="3"/>
  <c r="AQ1157" i="3" s="1"/>
  <c r="T1201" i="3"/>
  <c r="AD1167" i="3"/>
  <c r="BA1188" i="3" l="1"/>
  <c r="AV1189" i="3"/>
  <c r="U1201" i="3"/>
  <c r="T1202" i="3" s="1"/>
  <c r="V1201" i="3"/>
  <c r="W1201" i="3" s="1"/>
  <c r="S1202" i="3" s="1"/>
  <c r="AN1158" i="3"/>
  <c r="AR1157" i="3"/>
  <c r="AM1158" i="3"/>
  <c r="AG1167" i="3"/>
  <c r="AH1167" i="3" s="1"/>
  <c r="AF1167" i="3"/>
  <c r="AY1189" i="3" l="1"/>
  <c r="AX1189" i="3"/>
  <c r="AZ1189" i="3"/>
  <c r="X1201" i="3"/>
  <c r="V1202" i="3"/>
  <c r="W1202" i="3" s="1"/>
  <c r="S1203" i="3" s="1"/>
  <c r="AO1158" i="3"/>
  <c r="AP1158" i="3"/>
  <c r="AQ1158" i="3" s="1"/>
  <c r="AD1168" i="3"/>
  <c r="AG1168" i="3" s="1"/>
  <c r="AI1167" i="3"/>
  <c r="AE1168" i="3"/>
  <c r="U1202" i="3"/>
  <c r="BA1189" i="3" l="1"/>
  <c r="AF1168" i="3"/>
  <c r="AE1169" i="3" s="1"/>
  <c r="AW1190" i="3"/>
  <c r="AV1190" i="3"/>
  <c r="AY1190" i="3" s="1"/>
  <c r="X1202" i="3"/>
  <c r="AN1159" i="3"/>
  <c r="AR1158" i="3"/>
  <c r="AM1159" i="3"/>
  <c r="T1203" i="3"/>
  <c r="V1203" i="3" s="1"/>
  <c r="AH1168" i="3"/>
  <c r="AZ1190" i="3" l="1"/>
  <c r="AX1190" i="3"/>
  <c r="BA1190" i="3" s="1"/>
  <c r="AO1159" i="3"/>
  <c r="AP1159" i="3"/>
  <c r="AQ1159" i="3" s="1"/>
  <c r="U1203" i="3"/>
  <c r="W1203" i="3"/>
  <c r="S1204" i="3" s="1"/>
  <c r="AD1169" i="3"/>
  <c r="AI1168" i="3"/>
  <c r="AW1191" i="3" l="1"/>
  <c r="AV1191" i="3"/>
  <c r="AY1191" i="3" s="1"/>
  <c r="X1203" i="3"/>
  <c r="AN1160" i="3"/>
  <c r="AR1159" i="3"/>
  <c r="AM1160" i="3"/>
  <c r="AG1169" i="3"/>
  <c r="AH1169" i="3" s="1"/>
  <c r="AF1169" i="3"/>
  <c r="T1204" i="3"/>
  <c r="V1204" i="3" s="1"/>
  <c r="AX1191" i="3" l="1"/>
  <c r="AZ1191" i="3"/>
  <c r="AO1160" i="3"/>
  <c r="AP1160" i="3"/>
  <c r="AQ1160" i="3" s="1"/>
  <c r="U1204" i="3"/>
  <c r="AD1170" i="3"/>
  <c r="AG1170" i="3" s="1"/>
  <c r="W1204" i="3"/>
  <c r="S1205" i="3" s="1"/>
  <c r="AI1169" i="3"/>
  <c r="AE1170" i="3"/>
  <c r="BA1191" i="3" l="1"/>
  <c r="AV1192" i="3"/>
  <c r="AY1192" i="3" s="1"/>
  <c r="AW1192" i="3"/>
  <c r="X1204" i="3"/>
  <c r="AF1170" i="3"/>
  <c r="AE1171" i="3" s="1"/>
  <c r="AN1161" i="3"/>
  <c r="AR1160" i="3"/>
  <c r="AM1161" i="3"/>
  <c r="AH1170" i="3"/>
  <c r="T1205" i="3"/>
  <c r="V1205" i="3" s="1"/>
  <c r="AX1192" i="3" l="1"/>
  <c r="AZ1192" i="3"/>
  <c r="AO1161" i="3"/>
  <c r="AP1161" i="3"/>
  <c r="AQ1161" i="3" s="1"/>
  <c r="U1205" i="3"/>
  <c r="W1205" i="3"/>
  <c r="S1206" i="3" s="1"/>
  <c r="AD1171" i="3"/>
  <c r="T1206" i="3"/>
  <c r="AI1170" i="3"/>
  <c r="BA1192" i="3" l="1"/>
  <c r="AV1193" i="3"/>
  <c r="AY1193" i="3" s="1"/>
  <c r="AW1193" i="3"/>
  <c r="X1205" i="3"/>
  <c r="V1206" i="3"/>
  <c r="AN1162" i="3"/>
  <c r="AR1161" i="3"/>
  <c r="AM1162" i="3"/>
  <c r="U1206" i="3"/>
  <c r="AG1171" i="3"/>
  <c r="AH1171" i="3" s="1"/>
  <c r="AF1171" i="3"/>
  <c r="AX1193" i="3" l="1"/>
  <c r="AZ1193" i="3"/>
  <c r="T1207" i="3"/>
  <c r="W1206" i="3"/>
  <c r="S1207" i="3" s="1"/>
  <c r="V1207" i="3" s="1"/>
  <c r="AO1162" i="3"/>
  <c r="AP1162" i="3"/>
  <c r="AQ1162" i="3" s="1"/>
  <c r="AI1171" i="3"/>
  <c r="AE1172" i="3"/>
  <c r="AD1172" i="3"/>
  <c r="AG1172" i="3" s="1"/>
  <c r="BA1193" i="3" l="1"/>
  <c r="AV1194" i="3"/>
  <c r="AY1194" i="3" s="1"/>
  <c r="AW1194" i="3"/>
  <c r="AX1194" i="3" s="1"/>
  <c r="X1206" i="3"/>
  <c r="AN1163" i="3"/>
  <c r="AR1162" i="3"/>
  <c r="AM1163" i="3"/>
  <c r="AH1172" i="3"/>
  <c r="AF1172" i="3"/>
  <c r="W1207" i="3"/>
  <c r="S1208" i="3" s="1"/>
  <c r="U1207" i="3"/>
  <c r="AW1195" i="3" l="1"/>
  <c r="AZ1194" i="3"/>
  <c r="BA1194" i="3" s="1"/>
  <c r="X1207" i="3"/>
  <c r="AO1163" i="3"/>
  <c r="AP1163" i="3"/>
  <c r="AQ1163" i="3" s="1"/>
  <c r="T1208" i="3"/>
  <c r="V1208" i="3" s="1"/>
  <c r="AI1172" i="3"/>
  <c r="AE1173" i="3"/>
  <c r="AD1173" i="3"/>
  <c r="AG1173" i="3" s="1"/>
  <c r="AV1195" i="3" l="1"/>
  <c r="AN1164" i="3"/>
  <c r="AR1163" i="3"/>
  <c r="AM1164" i="3"/>
  <c r="W1208" i="3"/>
  <c r="S1209" i="3" s="1"/>
  <c r="AF1173" i="3"/>
  <c r="AE1174" i="3" s="1"/>
  <c r="U1208" i="3"/>
  <c r="X1208" i="3" s="1"/>
  <c r="AH1173" i="3"/>
  <c r="AY1195" i="3" l="1"/>
  <c r="AX1195" i="3"/>
  <c r="AZ1195" i="3"/>
  <c r="AO1164" i="3"/>
  <c r="AP1164" i="3"/>
  <c r="AQ1164" i="3" s="1"/>
  <c r="T1209" i="3"/>
  <c r="V1209" i="3" s="1"/>
  <c r="AD1174" i="3"/>
  <c r="AI1173" i="3"/>
  <c r="BA1195" i="3" l="1"/>
  <c r="AV1196" i="3"/>
  <c r="AY1196" i="3" s="1"/>
  <c r="AW1196" i="3"/>
  <c r="AX1196" i="3" s="1"/>
  <c r="AN1165" i="3"/>
  <c r="AR1164" i="3"/>
  <c r="AM1165" i="3"/>
  <c r="W1209" i="3"/>
  <c r="S1210" i="3" s="1"/>
  <c r="AG1174" i="3"/>
  <c r="AH1174" i="3" s="1"/>
  <c r="AF1174" i="3"/>
  <c r="U1209" i="3"/>
  <c r="X1209" i="3" l="1"/>
  <c r="AW1197" i="3"/>
  <c r="AZ1196" i="3"/>
  <c r="BA1196" i="3" s="1"/>
  <c r="AO1165" i="3"/>
  <c r="AP1165" i="3"/>
  <c r="AQ1165" i="3" s="1"/>
  <c r="AD1175" i="3"/>
  <c r="AI1174" i="3"/>
  <c r="AE1175" i="3"/>
  <c r="T1210" i="3"/>
  <c r="V1210" i="3" s="1"/>
  <c r="AF1175" i="3" l="1"/>
  <c r="AV1197" i="3"/>
  <c r="AN1166" i="3"/>
  <c r="AR1165" i="3"/>
  <c r="AM1166" i="3"/>
  <c r="AE1176" i="3"/>
  <c r="U1210" i="3"/>
  <c r="AG1175" i="3"/>
  <c r="AH1175" i="3" s="1"/>
  <c r="W1210" i="3"/>
  <c r="S1211" i="3" s="1"/>
  <c r="AY1197" i="3" l="1"/>
  <c r="AX1197" i="3"/>
  <c r="AZ1197" i="3"/>
  <c r="X1210" i="3"/>
  <c r="AO1166" i="3"/>
  <c r="AP1166" i="3"/>
  <c r="AQ1166" i="3" s="1"/>
  <c r="AD1176" i="3"/>
  <c r="T1211" i="3"/>
  <c r="U1211" i="3" s="1"/>
  <c r="AI1175" i="3"/>
  <c r="BA1197" i="3" l="1"/>
  <c r="AV1198" i="3"/>
  <c r="AY1198" i="3" s="1"/>
  <c r="AW1198" i="3"/>
  <c r="AX1198" i="3" s="1"/>
  <c r="V1211" i="3"/>
  <c r="W1211" i="3" s="1"/>
  <c r="AN1167" i="3"/>
  <c r="AR1166" i="3"/>
  <c r="AM1167" i="3"/>
  <c r="T1212" i="3"/>
  <c r="AG1176" i="3"/>
  <c r="AH1176" i="3" s="1"/>
  <c r="AF1176" i="3"/>
  <c r="AW1199" i="3" l="1"/>
  <c r="AZ1198" i="3"/>
  <c r="BA1198" i="3" s="1"/>
  <c r="S1212" i="3"/>
  <c r="V1212" i="3" s="1"/>
  <c r="X1211" i="3"/>
  <c r="AO1167" i="3"/>
  <c r="AP1167" i="3"/>
  <c r="AQ1167" i="3" s="1"/>
  <c r="AD1177" i="3"/>
  <c r="AI1176" i="3"/>
  <c r="AE1177" i="3"/>
  <c r="AF1177" i="3" l="1"/>
  <c r="AV1199" i="3"/>
  <c r="AN1168" i="3"/>
  <c r="AR1167" i="3"/>
  <c r="AM1168" i="3"/>
  <c r="AE1178" i="3"/>
  <c r="W1212" i="3"/>
  <c r="S1213" i="3" s="1"/>
  <c r="U1212" i="3"/>
  <c r="AG1177" i="3"/>
  <c r="AH1177" i="3" s="1"/>
  <c r="X1212" i="3" l="1"/>
  <c r="AY1199" i="3"/>
  <c r="AX1199" i="3"/>
  <c r="AZ1199" i="3"/>
  <c r="AO1168" i="3"/>
  <c r="AP1168" i="3"/>
  <c r="AQ1168" i="3" s="1"/>
  <c r="T1213" i="3"/>
  <c r="V1213" i="3" s="1"/>
  <c r="AD1178" i="3"/>
  <c r="AI1177" i="3"/>
  <c r="BA1199" i="3" l="1"/>
  <c r="AW1200" i="3"/>
  <c r="AV1200" i="3"/>
  <c r="AY1200" i="3" s="1"/>
  <c r="W1213" i="3"/>
  <c r="S1214" i="3" s="1"/>
  <c r="AN1169" i="3"/>
  <c r="AR1168" i="3"/>
  <c r="AM1169" i="3"/>
  <c r="U1213" i="3"/>
  <c r="AG1178" i="3"/>
  <c r="AH1178" i="3" s="1"/>
  <c r="AF1178" i="3"/>
  <c r="X1213" i="3" l="1"/>
  <c r="AZ1200" i="3"/>
  <c r="AX1200" i="3"/>
  <c r="BA1200" i="3" s="1"/>
  <c r="AO1169" i="3"/>
  <c r="AP1169" i="3"/>
  <c r="AQ1169" i="3" s="1"/>
  <c r="AI1178" i="3"/>
  <c r="AE1179" i="3"/>
  <c r="T1214" i="3"/>
  <c r="V1214" i="3" s="1"/>
  <c r="AD1179" i="3"/>
  <c r="AG1179" i="3" l="1"/>
  <c r="AW1201" i="3"/>
  <c r="AV1201" i="3"/>
  <c r="AY1201" i="3" s="1"/>
  <c r="AN1170" i="3"/>
  <c r="AR1169" i="3"/>
  <c r="AM1170" i="3"/>
  <c r="AH1179" i="3"/>
  <c r="U1214" i="3"/>
  <c r="W1214" i="3"/>
  <c r="S1215" i="3" s="1"/>
  <c r="AF1179" i="3"/>
  <c r="AX1201" i="3" l="1"/>
  <c r="AZ1201" i="3"/>
  <c r="X1214" i="3"/>
  <c r="AO1170" i="3"/>
  <c r="AP1170" i="3"/>
  <c r="AQ1170" i="3" s="1"/>
  <c r="AI1179" i="3"/>
  <c r="AE1180" i="3"/>
  <c r="T1215" i="3"/>
  <c r="V1215" i="3" s="1"/>
  <c r="AD1180" i="3"/>
  <c r="AF1180" i="3" l="1"/>
  <c r="BA1201" i="3"/>
  <c r="AV1202" i="3"/>
  <c r="AY1202" i="3" s="1"/>
  <c r="AW1202" i="3"/>
  <c r="AN1171" i="3"/>
  <c r="AR1170" i="3"/>
  <c r="AM1171" i="3"/>
  <c r="W1215" i="3"/>
  <c r="S1216" i="3" s="1"/>
  <c r="AE1181" i="3"/>
  <c r="U1215" i="3"/>
  <c r="AG1180" i="3"/>
  <c r="AH1180" i="3" s="1"/>
  <c r="X1215" i="3" l="1"/>
  <c r="AX1202" i="3"/>
  <c r="AZ1202" i="3"/>
  <c r="AO1171" i="3"/>
  <c r="AP1171" i="3"/>
  <c r="AQ1171" i="3" s="1"/>
  <c r="AD1181" i="3"/>
  <c r="T1216" i="3"/>
  <c r="V1216" i="3" s="1"/>
  <c r="AI1180" i="3"/>
  <c r="BA1202" i="3" l="1"/>
  <c r="AV1203" i="3"/>
  <c r="AY1203" i="3" s="1"/>
  <c r="AW1203" i="3"/>
  <c r="AN1172" i="3"/>
  <c r="AR1171" i="3"/>
  <c r="AM1172" i="3"/>
  <c r="U1216" i="3"/>
  <c r="W1216" i="3"/>
  <c r="S1217" i="3" s="1"/>
  <c r="AG1181" i="3"/>
  <c r="AH1181" i="3" s="1"/>
  <c r="AF1181" i="3"/>
  <c r="AX1203" i="3" l="1"/>
  <c r="AZ1203" i="3"/>
  <c r="X1216" i="3"/>
  <c r="AO1172" i="3"/>
  <c r="AP1172" i="3"/>
  <c r="AQ1172" i="3" s="1"/>
  <c r="AI1181" i="3"/>
  <c r="AE1182" i="3"/>
  <c r="AD1182" i="3"/>
  <c r="T1217" i="3"/>
  <c r="V1217" i="3" s="1"/>
  <c r="BA1203" i="3" l="1"/>
  <c r="AV1204" i="3"/>
  <c r="AW1204" i="3"/>
  <c r="AN1173" i="3"/>
  <c r="AR1172" i="3"/>
  <c r="AM1173" i="3"/>
  <c r="AG1182" i="3"/>
  <c r="AH1182" i="3" s="1"/>
  <c r="W1217" i="3"/>
  <c r="S1218" i="3" s="1"/>
  <c r="AF1182" i="3"/>
  <c r="U1217" i="3"/>
  <c r="AY1204" i="3" l="1"/>
  <c r="X1217" i="3"/>
  <c r="AX1204" i="3"/>
  <c r="AZ1204" i="3"/>
  <c r="AO1173" i="3"/>
  <c r="AP1173" i="3"/>
  <c r="AQ1173" i="3" s="1"/>
  <c r="AD1183" i="3"/>
  <c r="T1218" i="3"/>
  <c r="V1218" i="3" s="1"/>
  <c r="AI1182" i="3"/>
  <c r="AE1183" i="3"/>
  <c r="BA1204" i="3" l="1"/>
  <c r="AF1183" i="3"/>
  <c r="AE1184" i="3" s="1"/>
  <c r="AV1205" i="3"/>
  <c r="AW1205" i="3"/>
  <c r="AN1174" i="3"/>
  <c r="AR1173" i="3"/>
  <c r="AM1174" i="3"/>
  <c r="AG1183" i="3"/>
  <c r="AH1183" i="3" s="1"/>
  <c r="U1218" i="3"/>
  <c r="W1218" i="3"/>
  <c r="S1219" i="3" s="1"/>
  <c r="V1219" i="3" s="1"/>
  <c r="AY1205" i="3" l="1"/>
  <c r="AX1205" i="3"/>
  <c r="AZ1205" i="3"/>
  <c r="X1218" i="3"/>
  <c r="AO1174" i="3"/>
  <c r="AP1174" i="3"/>
  <c r="AQ1174" i="3"/>
  <c r="AD1184" i="3"/>
  <c r="AI1183" i="3"/>
  <c r="T1219" i="3"/>
  <c r="W1219" i="3" s="1"/>
  <c r="S1220" i="3" s="1"/>
  <c r="V1220" i="3" s="1"/>
  <c r="BA1205" i="3" l="1"/>
  <c r="AV1206" i="3"/>
  <c r="AW1206" i="3"/>
  <c r="AN1175" i="3"/>
  <c r="AR1174" i="3"/>
  <c r="AM1175" i="3"/>
  <c r="U1219" i="3"/>
  <c r="X1219" i="3" s="1"/>
  <c r="AG1184" i="3"/>
  <c r="AH1184" i="3" s="1"/>
  <c r="AF1184" i="3"/>
  <c r="AY1206" i="3" l="1"/>
  <c r="AX1206" i="3"/>
  <c r="AZ1206" i="3"/>
  <c r="AO1175" i="3"/>
  <c r="AP1175" i="3"/>
  <c r="AQ1175" i="3" s="1"/>
  <c r="AD1185" i="3"/>
  <c r="T1220" i="3"/>
  <c r="W1220" i="3" s="1"/>
  <c r="S1221" i="3" s="1"/>
  <c r="V1221" i="3" s="1"/>
  <c r="AI1184" i="3"/>
  <c r="AE1185" i="3"/>
  <c r="BA1206" i="3" l="1"/>
  <c r="AF1185" i="3"/>
  <c r="AV1207" i="3"/>
  <c r="AY1207" i="3" s="1"/>
  <c r="AW1207" i="3"/>
  <c r="AN1176" i="3"/>
  <c r="AR1175" i="3"/>
  <c r="AM1176" i="3"/>
  <c r="AE1186" i="3"/>
  <c r="U1220" i="3"/>
  <c r="X1220" i="3" s="1"/>
  <c r="AG1185" i="3"/>
  <c r="AH1185" i="3" s="1"/>
  <c r="AX1207" i="3" l="1"/>
  <c r="AZ1207" i="3"/>
  <c r="AO1176" i="3"/>
  <c r="AP1176" i="3"/>
  <c r="AQ1176" i="3" s="1"/>
  <c r="AD1186" i="3"/>
  <c r="AI1185" i="3"/>
  <c r="T1221" i="3"/>
  <c r="U1221" i="3" s="1"/>
  <c r="BA1207" i="3" l="1"/>
  <c r="AV1208" i="3"/>
  <c r="AW1208" i="3"/>
  <c r="AN1177" i="3"/>
  <c r="AR1176" i="3"/>
  <c r="AM1177" i="3"/>
  <c r="W1221" i="3"/>
  <c r="X1221" i="3" s="1"/>
  <c r="T1222" i="3"/>
  <c r="AG1186" i="3"/>
  <c r="AH1186" i="3" s="1"/>
  <c r="AF1186" i="3"/>
  <c r="AY1208" i="3" l="1"/>
  <c r="AX1208" i="3"/>
  <c r="BA1208" i="3" s="1"/>
  <c r="AZ1208" i="3"/>
  <c r="S1222" i="3"/>
  <c r="V1222" i="3" s="1"/>
  <c r="AO1177" i="3"/>
  <c r="AP1177" i="3"/>
  <c r="AQ1177" i="3" s="1"/>
  <c r="AD1187" i="3"/>
  <c r="AI1186" i="3"/>
  <c r="AE1187" i="3"/>
  <c r="AF1187" i="3" l="1"/>
  <c r="AV1209" i="3"/>
  <c r="AW1209" i="3"/>
  <c r="W1222" i="3"/>
  <c r="S1223" i="3" s="1"/>
  <c r="V1223" i="3" s="1"/>
  <c r="U1222" i="3"/>
  <c r="AN1178" i="3"/>
  <c r="AR1177" i="3"/>
  <c r="AM1178" i="3"/>
  <c r="AE1188" i="3"/>
  <c r="AG1187" i="3"/>
  <c r="AH1187" i="3" s="1"/>
  <c r="AY1209" i="3" l="1"/>
  <c r="AX1209" i="3"/>
  <c r="AZ1209" i="3"/>
  <c r="T1223" i="3"/>
  <c r="U1223" i="3" s="1"/>
  <c r="X1222" i="3"/>
  <c r="AO1178" i="3"/>
  <c r="AP1178" i="3"/>
  <c r="AQ1178" i="3" s="1"/>
  <c r="AD1188" i="3"/>
  <c r="AI1187" i="3"/>
  <c r="BA1209" i="3" l="1"/>
  <c r="W1223" i="3"/>
  <c r="S1224" i="3" s="1"/>
  <c r="V1224" i="3" s="1"/>
  <c r="AV1210" i="3"/>
  <c r="AW1210" i="3"/>
  <c r="AX1210" i="3" s="1"/>
  <c r="AN1179" i="3"/>
  <c r="AR1178" i="3"/>
  <c r="AM1179" i="3"/>
  <c r="AG1188" i="3"/>
  <c r="AH1188" i="3" s="1"/>
  <c r="AF1188" i="3"/>
  <c r="T1224" i="3"/>
  <c r="X1223" i="3" l="1"/>
  <c r="AW1211" i="3"/>
  <c r="AY1210" i="3"/>
  <c r="AZ1210" i="3" s="1"/>
  <c r="BA1210" i="3" s="1"/>
  <c r="AO1179" i="3"/>
  <c r="AP1179" i="3"/>
  <c r="AQ1179" i="3"/>
  <c r="W1224" i="3"/>
  <c r="S1225" i="3" s="1"/>
  <c r="V1225" i="3" s="1"/>
  <c r="U1224" i="3"/>
  <c r="AI1188" i="3"/>
  <c r="AE1189" i="3"/>
  <c r="AD1189" i="3"/>
  <c r="X1224" i="3" l="1"/>
  <c r="AV1211" i="3"/>
  <c r="AG1189" i="3"/>
  <c r="AH1189" i="3" s="1"/>
  <c r="AN1180" i="3"/>
  <c r="AR1179" i="3"/>
  <c r="AM1180" i="3"/>
  <c r="AF1189" i="3"/>
  <c r="T1225" i="3"/>
  <c r="AY1211" i="3" l="1"/>
  <c r="AX1211" i="3"/>
  <c r="AZ1211" i="3"/>
  <c r="AO1180" i="3"/>
  <c r="AP1180" i="3"/>
  <c r="AQ1180" i="3"/>
  <c r="W1225" i="3"/>
  <c r="S1226" i="3" s="1"/>
  <c r="V1226" i="3" s="1"/>
  <c r="U1225" i="3"/>
  <c r="AD1190" i="3"/>
  <c r="AI1189" i="3"/>
  <c r="AE1190" i="3"/>
  <c r="AF1190" i="3" s="1"/>
  <c r="BA1211" i="3" l="1"/>
  <c r="X1225" i="3"/>
  <c r="AW1212" i="3"/>
  <c r="AV1212" i="3"/>
  <c r="AN1181" i="3"/>
  <c r="AR1180" i="3"/>
  <c r="AM1181" i="3"/>
  <c r="AE1191" i="3"/>
  <c r="AG1190" i="3"/>
  <c r="AH1190" i="3" s="1"/>
  <c r="T1226" i="3"/>
  <c r="AY1212" i="3" l="1"/>
  <c r="AX1212" i="3"/>
  <c r="AZ1212" i="3"/>
  <c r="AO1181" i="3"/>
  <c r="AP1181" i="3"/>
  <c r="AQ1181" i="3" s="1"/>
  <c r="U1226" i="3"/>
  <c r="T1227" i="3" s="1"/>
  <c r="W1226" i="3"/>
  <c r="AD1191" i="3"/>
  <c r="AI1190" i="3"/>
  <c r="BA1212" i="3" l="1"/>
  <c r="AV1213" i="3"/>
  <c r="AW1213" i="3"/>
  <c r="X1226" i="3"/>
  <c r="S1227" i="3"/>
  <c r="U1227" i="3" s="1"/>
  <c r="AN1182" i="3"/>
  <c r="AR1181" i="3"/>
  <c r="AM1182" i="3"/>
  <c r="AG1191" i="3"/>
  <c r="AH1191" i="3" s="1"/>
  <c r="AF1191" i="3"/>
  <c r="AX1213" i="3" l="1"/>
  <c r="AW1214" i="3"/>
  <c r="AY1213" i="3"/>
  <c r="AZ1213" i="3" s="1"/>
  <c r="T1228" i="3"/>
  <c r="V1227" i="3"/>
  <c r="W1227" i="3" s="1"/>
  <c r="X1227" i="3" s="1"/>
  <c r="AO1182" i="3"/>
  <c r="AP1182" i="3"/>
  <c r="AQ1182" i="3" s="1"/>
  <c r="AD1192" i="3"/>
  <c r="AI1191" i="3"/>
  <c r="AE1192" i="3"/>
  <c r="AF1192" i="3" l="1"/>
  <c r="BA1213" i="3"/>
  <c r="AV1214" i="3"/>
  <c r="S1228" i="3"/>
  <c r="V1228" i="3" s="1"/>
  <c r="W1228" i="3" s="1"/>
  <c r="S1229" i="3" s="1"/>
  <c r="V1229" i="3" s="1"/>
  <c r="AN1183" i="3"/>
  <c r="AR1182" i="3"/>
  <c r="AM1183" i="3"/>
  <c r="AE1193" i="3"/>
  <c r="AG1192" i="3"/>
  <c r="AH1192" i="3"/>
  <c r="U1228" i="3" l="1"/>
  <c r="AY1214" i="3"/>
  <c r="AX1214" i="3"/>
  <c r="AZ1214" i="3"/>
  <c r="X1228" i="3"/>
  <c r="AO1183" i="3"/>
  <c r="AP1183" i="3"/>
  <c r="AQ1183" i="3" s="1"/>
  <c r="AD1193" i="3"/>
  <c r="T1229" i="3"/>
  <c r="W1229" i="3" s="1"/>
  <c r="S1230" i="3" s="1"/>
  <c r="V1230" i="3" s="1"/>
  <c r="AI1192" i="3"/>
  <c r="BA1214" i="3" l="1"/>
  <c r="AW1215" i="3"/>
  <c r="AV1215" i="3"/>
  <c r="AY1215" i="3" s="1"/>
  <c r="AN1184" i="3"/>
  <c r="AR1183" i="3"/>
  <c r="AM1184" i="3"/>
  <c r="U1229" i="3"/>
  <c r="X1229" i="3" s="1"/>
  <c r="AG1193" i="3"/>
  <c r="AH1193" i="3" s="1"/>
  <c r="AF1193" i="3"/>
  <c r="AX1215" i="3" l="1"/>
  <c r="T1230" i="3"/>
  <c r="W1230" i="3" s="1"/>
  <c r="AW1216" i="3"/>
  <c r="AZ1215" i="3"/>
  <c r="AO1184" i="3"/>
  <c r="AP1184" i="3"/>
  <c r="AQ1184" i="3" s="1"/>
  <c r="AD1194" i="3"/>
  <c r="AI1193" i="3"/>
  <c r="AE1194" i="3"/>
  <c r="BA1215" i="3" l="1"/>
  <c r="U1230" i="3"/>
  <c r="AV1216" i="3"/>
  <c r="T1231" i="3"/>
  <c r="X1230" i="3"/>
  <c r="S1231" i="3"/>
  <c r="V1231" i="3" s="1"/>
  <c r="AN1185" i="3"/>
  <c r="AR1184" i="3"/>
  <c r="AM1185" i="3"/>
  <c r="AG1194" i="3"/>
  <c r="AF1194" i="3"/>
  <c r="AH1194" i="3"/>
  <c r="AY1216" i="3" l="1"/>
  <c r="AX1216" i="3"/>
  <c r="AZ1216" i="3"/>
  <c r="AO1185" i="3"/>
  <c r="AP1185" i="3"/>
  <c r="AQ1185" i="3" s="1"/>
  <c r="AD1195" i="3"/>
  <c r="W1231" i="3"/>
  <c r="S1232" i="3" s="1"/>
  <c r="V1232" i="3" s="1"/>
  <c r="U1231" i="3"/>
  <c r="X1231" i="3" s="1"/>
  <c r="AI1194" i="3"/>
  <c r="AE1195" i="3"/>
  <c r="BA1216" i="3" l="1"/>
  <c r="AF1195" i="3"/>
  <c r="AW1217" i="3"/>
  <c r="AV1217" i="3"/>
  <c r="AY1217" i="3" s="1"/>
  <c r="AN1186" i="3"/>
  <c r="AR1185" i="3"/>
  <c r="AM1186" i="3"/>
  <c r="AE1196" i="3"/>
  <c r="T1232" i="3"/>
  <c r="AG1195" i="3"/>
  <c r="AH1195" i="3" s="1"/>
  <c r="AZ1217" i="3" l="1"/>
  <c r="AX1217" i="3"/>
  <c r="BA1217" i="3" s="1"/>
  <c r="U1232" i="3"/>
  <c r="T1233" i="3" s="1"/>
  <c r="AO1186" i="3"/>
  <c r="AP1186" i="3"/>
  <c r="AQ1186" i="3" s="1"/>
  <c r="W1232" i="3"/>
  <c r="S1233" i="3" s="1"/>
  <c r="V1233" i="3" s="1"/>
  <c r="AD1196" i="3"/>
  <c r="AI1195" i="3"/>
  <c r="AW1218" i="3" l="1"/>
  <c r="AV1218" i="3"/>
  <c r="AY1218" i="3" s="1"/>
  <c r="X1232" i="3"/>
  <c r="AN1187" i="3"/>
  <c r="AR1186" i="3"/>
  <c r="AM1187" i="3"/>
  <c r="AG1196" i="3"/>
  <c r="AH1196" i="3" s="1"/>
  <c r="AF1196" i="3"/>
  <c r="AX1218" i="3" l="1"/>
  <c r="AW1219" i="3"/>
  <c r="AZ1218" i="3"/>
  <c r="AO1187" i="3"/>
  <c r="AP1187" i="3"/>
  <c r="AQ1187" i="3" s="1"/>
  <c r="AD1197" i="3"/>
  <c r="AI1196" i="3"/>
  <c r="AE1197" i="3"/>
  <c r="AF1197" i="3" s="1"/>
  <c r="W1233" i="3"/>
  <c r="S1234" i="3" s="1"/>
  <c r="V1234" i="3" s="1"/>
  <c r="U1233" i="3"/>
  <c r="BA1218" i="3" l="1"/>
  <c r="X1233" i="3"/>
  <c r="AV1219" i="3"/>
  <c r="AN1188" i="3"/>
  <c r="AR1187" i="3"/>
  <c r="AM1188" i="3"/>
  <c r="AE1198" i="3"/>
  <c r="T1234" i="3"/>
  <c r="AG1197" i="3"/>
  <c r="AH1197" i="3" s="1"/>
  <c r="AY1219" i="3" l="1"/>
  <c r="AX1219" i="3"/>
  <c r="AZ1219" i="3"/>
  <c r="AO1188" i="3"/>
  <c r="AP1188" i="3"/>
  <c r="AQ1188" i="3" s="1"/>
  <c r="U1234" i="3"/>
  <c r="T1235" i="3" s="1"/>
  <c r="W1234" i="3"/>
  <c r="S1235" i="3" s="1"/>
  <c r="V1235" i="3" s="1"/>
  <c r="AD1198" i="3"/>
  <c r="AI1197" i="3"/>
  <c r="BA1219" i="3" l="1"/>
  <c r="AV1220" i="3"/>
  <c r="AW1220" i="3"/>
  <c r="AX1220" i="3" s="1"/>
  <c r="X1234" i="3"/>
  <c r="AN1189" i="3"/>
  <c r="AR1188" i="3"/>
  <c r="AM1189" i="3"/>
  <c r="AG1198" i="3"/>
  <c r="AH1198" i="3" s="1"/>
  <c r="AF1198" i="3"/>
  <c r="AW1221" i="3" l="1"/>
  <c r="AY1220" i="3"/>
  <c r="AZ1220" i="3"/>
  <c r="BA1220" i="3" s="1"/>
  <c r="AO1189" i="3"/>
  <c r="AP1189" i="3"/>
  <c r="AQ1189" i="3" s="1"/>
  <c r="AI1198" i="3"/>
  <c r="AE1199" i="3"/>
  <c r="W1235" i="3"/>
  <c r="S1236" i="3" s="1"/>
  <c r="V1236" i="3" s="1"/>
  <c r="U1235" i="3"/>
  <c r="AD1199" i="3"/>
  <c r="AG1199" i="3" l="1"/>
  <c r="X1235" i="3"/>
  <c r="AV1221" i="3"/>
  <c r="AN1190" i="3"/>
  <c r="AR1189" i="3"/>
  <c r="AM1190" i="3"/>
  <c r="AH1199" i="3"/>
  <c r="T1236" i="3"/>
  <c r="W1236" i="3" s="1"/>
  <c r="S1237" i="3" s="1"/>
  <c r="V1237" i="3" s="1"/>
  <c r="AF1199" i="3"/>
  <c r="AY1221" i="3" l="1"/>
  <c r="AX1221" i="3"/>
  <c r="AZ1221" i="3"/>
  <c r="AO1190" i="3"/>
  <c r="AP1190" i="3"/>
  <c r="AQ1190" i="3" s="1"/>
  <c r="U1236" i="3"/>
  <c r="X1236" i="3" s="1"/>
  <c r="T1237" i="3"/>
  <c r="AI1199" i="3"/>
  <c r="AE1200" i="3"/>
  <c r="AD1200" i="3"/>
  <c r="BA1221" i="3" l="1"/>
  <c r="AW1222" i="3"/>
  <c r="AV1222" i="3"/>
  <c r="AY1222" i="3" s="1"/>
  <c r="U1237" i="3"/>
  <c r="T1238" i="3" s="1"/>
  <c r="AN1191" i="3"/>
  <c r="AR1190" i="3"/>
  <c r="AM1191" i="3"/>
  <c r="AF1200" i="3"/>
  <c r="AE1201" i="3" s="1"/>
  <c r="AG1200" i="3"/>
  <c r="AH1200" i="3" s="1"/>
  <c r="W1237" i="3"/>
  <c r="AZ1222" i="3" l="1"/>
  <c r="AX1222" i="3"/>
  <c r="BA1222" i="3" s="1"/>
  <c r="X1237" i="3"/>
  <c r="S1238" i="3"/>
  <c r="V1238" i="3" s="1"/>
  <c r="AO1191" i="3"/>
  <c r="AP1191" i="3"/>
  <c r="AQ1191" i="3"/>
  <c r="AD1201" i="3"/>
  <c r="AI1200" i="3"/>
  <c r="AW1223" i="3" l="1"/>
  <c r="AV1223" i="3"/>
  <c r="AY1223" i="3" s="1"/>
  <c r="AN1192" i="3"/>
  <c r="AR1191" i="3"/>
  <c r="AM1192" i="3"/>
  <c r="W1238" i="3"/>
  <c r="S1239" i="3" s="1"/>
  <c r="U1238" i="3"/>
  <c r="AG1201" i="3"/>
  <c r="AH1201" i="3" s="1"/>
  <c r="AF1201" i="3"/>
  <c r="X1238" i="3" l="1"/>
  <c r="AX1223" i="3"/>
  <c r="AZ1223" i="3"/>
  <c r="AO1192" i="3"/>
  <c r="AP1192" i="3"/>
  <c r="AQ1192" i="3" s="1"/>
  <c r="T1239" i="3"/>
  <c r="V1239" i="3" s="1"/>
  <c r="AD1202" i="3"/>
  <c r="AI1201" i="3"/>
  <c r="AE1202" i="3"/>
  <c r="BA1223" i="3" l="1"/>
  <c r="AV1224" i="3"/>
  <c r="AW1224" i="3"/>
  <c r="AX1224" i="3" s="1"/>
  <c r="AN1193" i="3"/>
  <c r="AR1192" i="3"/>
  <c r="AM1193" i="3"/>
  <c r="U1239" i="3"/>
  <c r="T1240" i="3" s="1"/>
  <c r="AG1202" i="3"/>
  <c r="AH1202" i="3" s="1"/>
  <c r="AF1202" i="3"/>
  <c r="W1239" i="3"/>
  <c r="S1240" i="3" s="1"/>
  <c r="AW1225" i="3" l="1"/>
  <c r="AY1224" i="3"/>
  <c r="AZ1224" i="3" s="1"/>
  <c r="BA1224" i="3" s="1"/>
  <c r="V1240" i="3"/>
  <c r="X1239" i="3"/>
  <c r="AO1193" i="3"/>
  <c r="AP1193" i="3"/>
  <c r="AQ1193" i="3" s="1"/>
  <c r="AD1203" i="3"/>
  <c r="AI1202" i="3"/>
  <c r="AE1203" i="3"/>
  <c r="AF1203" i="3" l="1"/>
  <c r="AV1225" i="3"/>
  <c r="AN1194" i="3"/>
  <c r="AR1193" i="3"/>
  <c r="AM1194" i="3"/>
  <c r="AE1204" i="3"/>
  <c r="W1240" i="3"/>
  <c r="S1241" i="3" s="1"/>
  <c r="U1240" i="3"/>
  <c r="AG1203" i="3"/>
  <c r="AH1203" i="3" s="1"/>
  <c r="X1240" i="3" l="1"/>
  <c r="AY1225" i="3"/>
  <c r="AX1225" i="3"/>
  <c r="AZ1225" i="3"/>
  <c r="AO1194" i="3"/>
  <c r="AP1194" i="3"/>
  <c r="AQ1194" i="3" s="1"/>
  <c r="AD1204" i="3"/>
  <c r="T1241" i="3"/>
  <c r="U1241" i="3" s="1"/>
  <c r="AI1203" i="3"/>
  <c r="BA1225" i="3" l="1"/>
  <c r="AW1226" i="3"/>
  <c r="AV1226" i="3"/>
  <c r="AY1226" i="3" s="1"/>
  <c r="V1241" i="3"/>
  <c r="W1241" i="3" s="1"/>
  <c r="AN1195" i="3"/>
  <c r="AR1194" i="3"/>
  <c r="AM1195" i="3"/>
  <c r="T1242" i="3"/>
  <c r="AG1204" i="3"/>
  <c r="AH1204" i="3" s="1"/>
  <c r="AF1204" i="3"/>
  <c r="AX1226" i="3" l="1"/>
  <c r="AW1227" i="3"/>
  <c r="AZ1226" i="3"/>
  <c r="S1242" i="3"/>
  <c r="V1242" i="3" s="1"/>
  <c r="X1241" i="3"/>
  <c r="AO1195" i="3"/>
  <c r="AP1195" i="3"/>
  <c r="AQ1195" i="3" s="1"/>
  <c r="AD1205" i="3"/>
  <c r="AI1204" i="3"/>
  <c r="AE1205" i="3"/>
  <c r="AF1205" i="3" l="1"/>
  <c r="BA1226" i="3"/>
  <c r="AV1227" i="3"/>
  <c r="AN1196" i="3"/>
  <c r="AR1195" i="3"/>
  <c r="AM1196" i="3"/>
  <c r="AE1206" i="3"/>
  <c r="AG1205" i="3"/>
  <c r="AH1205" i="3" s="1"/>
  <c r="W1242" i="3"/>
  <c r="S1243" i="3" s="1"/>
  <c r="U1242" i="3"/>
  <c r="X1242" i="3" s="1"/>
  <c r="AY1227" i="3" l="1"/>
  <c r="AX1227" i="3"/>
  <c r="AZ1227" i="3"/>
  <c r="AO1196" i="3"/>
  <c r="AP1196" i="3"/>
  <c r="AQ1196" i="3" s="1"/>
  <c r="AD1206" i="3"/>
  <c r="AI1205" i="3"/>
  <c r="T1243" i="3"/>
  <c r="V1243" i="3" s="1"/>
  <c r="BA1227" i="3" l="1"/>
  <c r="AW1228" i="3"/>
  <c r="AV1228" i="3"/>
  <c r="AY1228" i="3" s="1"/>
  <c r="AN1197" i="3"/>
  <c r="AR1196" i="3"/>
  <c r="AM1197" i="3"/>
  <c r="W1243" i="3"/>
  <c r="S1244" i="3" s="1"/>
  <c r="U1243" i="3"/>
  <c r="X1243" i="3" s="1"/>
  <c r="AG1206" i="3"/>
  <c r="AH1206" i="3" s="1"/>
  <c r="AF1206" i="3"/>
  <c r="AX1228" i="3" l="1"/>
  <c r="AZ1228" i="3"/>
  <c r="AO1197" i="3"/>
  <c r="AP1197" i="3"/>
  <c r="AQ1197" i="3" s="1"/>
  <c r="AD1207" i="3"/>
  <c r="AI1206" i="3"/>
  <c r="AE1207" i="3"/>
  <c r="T1244" i="3"/>
  <c r="V1244" i="3" s="1"/>
  <c r="AF1207" i="3" l="1"/>
  <c r="BA1228" i="3"/>
  <c r="AV1229" i="3"/>
  <c r="AY1229" i="3" s="1"/>
  <c r="AW1229" i="3"/>
  <c r="AX1229" i="3" s="1"/>
  <c r="AN1198" i="3"/>
  <c r="AR1197" i="3"/>
  <c r="AM1198" i="3"/>
  <c r="AE1208" i="3"/>
  <c r="U1244" i="3"/>
  <c r="AG1207" i="3"/>
  <c r="AH1207" i="3" s="1"/>
  <c r="W1244" i="3"/>
  <c r="S1245" i="3" s="1"/>
  <c r="AW1230" i="3" l="1"/>
  <c r="AZ1229" i="3"/>
  <c r="BA1229" i="3" s="1"/>
  <c r="X1244" i="3"/>
  <c r="AO1198" i="3"/>
  <c r="AP1198" i="3"/>
  <c r="AQ1198" i="3" s="1"/>
  <c r="T1245" i="3"/>
  <c r="U1245" i="3" s="1"/>
  <c r="AD1208" i="3"/>
  <c r="AI1207" i="3"/>
  <c r="AV1230" i="3" l="1"/>
  <c r="V1245" i="3"/>
  <c r="W1245" i="3" s="1"/>
  <c r="AN1199" i="3"/>
  <c r="AR1198" i="3"/>
  <c r="AM1199" i="3"/>
  <c r="T1246" i="3"/>
  <c r="AG1208" i="3"/>
  <c r="AH1208" i="3" s="1"/>
  <c r="AF1208" i="3"/>
  <c r="AY1230" i="3" l="1"/>
  <c r="AX1230" i="3"/>
  <c r="AZ1230" i="3"/>
  <c r="S1246" i="3"/>
  <c r="V1246" i="3" s="1"/>
  <c r="X1245" i="3"/>
  <c r="AO1199" i="3"/>
  <c r="AP1199" i="3"/>
  <c r="AQ1199" i="3" s="1"/>
  <c r="AD1209" i="3"/>
  <c r="AI1208" i="3"/>
  <c r="AE1209" i="3"/>
  <c r="BA1230" i="3" l="1"/>
  <c r="AW1231" i="3"/>
  <c r="AV1231" i="3"/>
  <c r="AY1231" i="3" s="1"/>
  <c r="AF1209" i="3"/>
  <c r="AE1210" i="3" s="1"/>
  <c r="AN1200" i="3"/>
  <c r="AR1199" i="3"/>
  <c r="AM1200" i="3"/>
  <c r="AG1209" i="3"/>
  <c r="AH1209" i="3" s="1"/>
  <c r="W1246" i="3"/>
  <c r="S1247" i="3" s="1"/>
  <c r="U1246" i="3"/>
  <c r="X1246" i="3" s="1"/>
  <c r="AX1231" i="3" l="1"/>
  <c r="AZ1231" i="3"/>
  <c r="AO1200" i="3"/>
  <c r="AP1200" i="3"/>
  <c r="AQ1200" i="3" s="1"/>
  <c r="AD1210" i="3"/>
  <c r="AI1209" i="3"/>
  <c r="T1247" i="3"/>
  <c r="V1247" i="3" s="1"/>
  <c r="BA1231" i="3" l="1"/>
  <c r="AV1232" i="3"/>
  <c r="AY1232" i="3" s="1"/>
  <c r="AW1232" i="3"/>
  <c r="AN1201" i="3"/>
  <c r="AR1200" i="3"/>
  <c r="AM1201" i="3"/>
  <c r="W1247" i="3"/>
  <c r="S1248" i="3" s="1"/>
  <c r="U1247" i="3"/>
  <c r="AG1210" i="3"/>
  <c r="AH1210" i="3" s="1"/>
  <c r="AF1210" i="3"/>
  <c r="X1247" i="3" l="1"/>
  <c r="AX1232" i="3"/>
  <c r="AW1233" i="3"/>
  <c r="AZ1232" i="3"/>
  <c r="AO1201" i="3"/>
  <c r="AP1201" i="3"/>
  <c r="AQ1201" i="3" s="1"/>
  <c r="AD1211" i="3"/>
  <c r="AG1211" i="3" s="1"/>
  <c r="AI1210" i="3"/>
  <c r="AE1211" i="3"/>
  <c r="T1248" i="3"/>
  <c r="U1248" i="3" s="1"/>
  <c r="BA1232" i="3" l="1"/>
  <c r="AV1233" i="3"/>
  <c r="V1248" i="3"/>
  <c r="W1248" i="3" s="1"/>
  <c r="S1249" i="3" s="1"/>
  <c r="AN1202" i="3"/>
  <c r="AR1201" i="3"/>
  <c r="AM1202" i="3"/>
  <c r="T1249" i="3"/>
  <c r="AF1211" i="3"/>
  <c r="AH1211" i="3"/>
  <c r="AY1233" i="3" l="1"/>
  <c r="AX1233" i="3"/>
  <c r="AZ1233" i="3"/>
  <c r="V1249" i="3"/>
  <c r="X1248" i="3"/>
  <c r="AO1202" i="3"/>
  <c r="AP1202" i="3"/>
  <c r="AQ1202" i="3" s="1"/>
  <c r="AD1212" i="3"/>
  <c r="AG1212" i="3" s="1"/>
  <c r="AI1211" i="3"/>
  <c r="AE1212" i="3"/>
  <c r="BA1233" i="3" l="1"/>
  <c r="AW1234" i="3"/>
  <c r="AV1234" i="3"/>
  <c r="AY1234" i="3" s="1"/>
  <c r="AF1212" i="3"/>
  <c r="AN1203" i="3"/>
  <c r="AR1202" i="3"/>
  <c r="AM1203" i="3"/>
  <c r="AE1213" i="3"/>
  <c r="AH1212" i="3"/>
  <c r="W1249" i="3"/>
  <c r="S1250" i="3" s="1"/>
  <c r="U1249" i="3"/>
  <c r="X1249" i="3" l="1"/>
  <c r="AX1234" i="3"/>
  <c r="AZ1234" i="3"/>
  <c r="AO1203" i="3"/>
  <c r="AP1203" i="3"/>
  <c r="AQ1203" i="3" s="1"/>
  <c r="AD1213" i="3"/>
  <c r="T1250" i="3"/>
  <c r="V1250" i="3" s="1"/>
  <c r="AI1212" i="3"/>
  <c r="BA1234" i="3" l="1"/>
  <c r="AV1235" i="3"/>
  <c r="AY1235" i="3" s="1"/>
  <c r="AW1235" i="3"/>
  <c r="AN1204" i="3"/>
  <c r="AR1203" i="3"/>
  <c r="AM1204" i="3"/>
  <c r="W1250" i="3"/>
  <c r="S1251" i="3" s="1"/>
  <c r="U1250" i="3"/>
  <c r="X1250" i="3" s="1"/>
  <c r="AG1213" i="3"/>
  <c r="AH1213" i="3" s="1"/>
  <c r="AF1213" i="3"/>
  <c r="AX1235" i="3" l="1"/>
  <c r="AZ1235" i="3"/>
  <c r="AO1204" i="3"/>
  <c r="AP1204" i="3"/>
  <c r="AQ1204" i="3" s="1"/>
  <c r="AD1214" i="3"/>
  <c r="AG1214" i="3" s="1"/>
  <c r="AI1213" i="3"/>
  <c r="AE1214" i="3"/>
  <c r="AF1214" i="3" s="1"/>
  <c r="T1251" i="3"/>
  <c r="V1251" i="3" s="1"/>
  <c r="BA1235" i="3" l="1"/>
  <c r="AV1236" i="3"/>
  <c r="AY1236" i="3" s="1"/>
  <c r="AW1236" i="3"/>
  <c r="AN1205" i="3"/>
  <c r="AR1204" i="3"/>
  <c r="AM1205" i="3"/>
  <c r="AE1215" i="3"/>
  <c r="W1251" i="3"/>
  <c r="S1252" i="3" s="1"/>
  <c r="U1251" i="3"/>
  <c r="AH1214" i="3"/>
  <c r="X1251" i="3" l="1"/>
  <c r="AX1236" i="3"/>
  <c r="AZ1236" i="3"/>
  <c r="AO1205" i="3"/>
  <c r="AP1205" i="3"/>
  <c r="AQ1205" i="3" s="1"/>
  <c r="AD1215" i="3"/>
  <c r="T1252" i="3"/>
  <c r="V1252" i="3" s="1"/>
  <c r="AI1214" i="3"/>
  <c r="BA1236" i="3" l="1"/>
  <c r="AV1237" i="3"/>
  <c r="AY1237" i="3" s="1"/>
  <c r="AW1237" i="3"/>
  <c r="AN1206" i="3"/>
  <c r="AR1205" i="3"/>
  <c r="AM1206" i="3"/>
  <c r="U1252" i="3"/>
  <c r="AG1215" i="3"/>
  <c r="AH1215" i="3" s="1"/>
  <c r="AF1215" i="3"/>
  <c r="W1252" i="3"/>
  <c r="S1253" i="3" s="1"/>
  <c r="AX1237" i="3" l="1"/>
  <c r="AZ1237" i="3"/>
  <c r="X1252" i="3"/>
  <c r="AO1206" i="3"/>
  <c r="AP1206" i="3"/>
  <c r="AQ1206" i="3" s="1"/>
  <c r="AD1216" i="3"/>
  <c r="AG1216" i="3" s="1"/>
  <c r="AI1215" i="3"/>
  <c r="AE1216" i="3"/>
  <c r="T1253" i="3"/>
  <c r="U1253" i="3" s="1"/>
  <c r="BA1237" i="3" l="1"/>
  <c r="AV1238" i="3"/>
  <c r="AY1238" i="3" s="1"/>
  <c r="AW1238" i="3"/>
  <c r="V1253" i="3"/>
  <c r="W1253" i="3" s="1"/>
  <c r="AN1207" i="3"/>
  <c r="AR1206" i="3"/>
  <c r="AM1207" i="3"/>
  <c r="AF1216" i="3"/>
  <c r="AH1216" i="3"/>
  <c r="T1254" i="3"/>
  <c r="AX1238" i="3" l="1"/>
  <c r="AZ1238" i="3"/>
  <c r="S1254" i="3"/>
  <c r="V1254" i="3" s="1"/>
  <c r="X1253" i="3"/>
  <c r="AO1207" i="3"/>
  <c r="AP1207" i="3"/>
  <c r="AQ1207" i="3" s="1"/>
  <c r="AD1217" i="3"/>
  <c r="AG1217" i="3" s="1"/>
  <c r="AI1216" i="3"/>
  <c r="AE1217" i="3"/>
  <c r="BA1238" i="3" l="1"/>
  <c r="AV1239" i="3"/>
  <c r="AY1239" i="3" s="1"/>
  <c r="AW1239" i="3"/>
  <c r="AX1239" i="3" s="1"/>
  <c r="AN1208" i="3"/>
  <c r="AR1207" i="3"/>
  <c r="AM1208" i="3"/>
  <c r="AF1217" i="3"/>
  <c r="AE1218" i="3" s="1"/>
  <c r="AH1217" i="3"/>
  <c r="W1254" i="3"/>
  <c r="S1255" i="3" s="1"/>
  <c r="U1254" i="3"/>
  <c r="X1254" i="3" l="1"/>
  <c r="AW1240" i="3"/>
  <c r="AZ1239" i="3"/>
  <c r="BA1239" i="3" s="1"/>
  <c r="AO1208" i="3"/>
  <c r="AP1208" i="3"/>
  <c r="AQ1208" i="3"/>
  <c r="AD1218" i="3"/>
  <c r="T1255" i="3"/>
  <c r="V1255" i="3" s="1"/>
  <c r="AI1217" i="3"/>
  <c r="AV1240" i="3" l="1"/>
  <c r="AN1209" i="3"/>
  <c r="AR1208" i="3"/>
  <c r="AM1209" i="3"/>
  <c r="W1255" i="3"/>
  <c r="S1256" i="3" s="1"/>
  <c r="U1255" i="3"/>
  <c r="AG1218" i="3"/>
  <c r="AH1218" i="3" s="1"/>
  <c r="AF1218" i="3"/>
  <c r="X1255" i="3" l="1"/>
  <c r="AY1240" i="3"/>
  <c r="AX1240" i="3"/>
  <c r="AZ1240" i="3"/>
  <c r="AO1209" i="3"/>
  <c r="AP1209" i="3"/>
  <c r="AQ1209" i="3" s="1"/>
  <c r="AI1218" i="3"/>
  <c r="AE1219" i="3"/>
  <c r="AD1219" i="3"/>
  <c r="AG1219" i="3" s="1"/>
  <c r="T1256" i="3"/>
  <c r="V1256" i="3" s="1"/>
  <c r="BA1240" i="3" l="1"/>
  <c r="AW1241" i="3"/>
  <c r="AV1241" i="3"/>
  <c r="AY1241" i="3" s="1"/>
  <c r="AN1210" i="3"/>
  <c r="AR1209" i="3"/>
  <c r="AM1210" i="3"/>
  <c r="W1256" i="3"/>
  <c r="S1257" i="3" s="1"/>
  <c r="V1257" i="3" s="1"/>
  <c r="AF1219" i="3"/>
  <c r="AH1219" i="3"/>
  <c r="U1256" i="3"/>
  <c r="X1256" i="3" l="1"/>
  <c r="AX1241" i="3"/>
  <c r="AZ1241" i="3"/>
  <c r="AO1210" i="3"/>
  <c r="AP1210" i="3"/>
  <c r="AQ1210" i="3" s="1"/>
  <c r="AD1220" i="3"/>
  <c r="AG1220" i="3" s="1"/>
  <c r="T1257" i="3"/>
  <c r="AI1219" i="3"/>
  <c r="AE1220" i="3"/>
  <c r="BA1241" i="3" l="1"/>
  <c r="AF1220" i="3"/>
  <c r="AV1242" i="3"/>
  <c r="AY1242" i="3" s="1"/>
  <c r="AW1242" i="3"/>
  <c r="AN1211" i="3"/>
  <c r="AR1210" i="3"/>
  <c r="AM1211" i="3"/>
  <c r="AE1221" i="3"/>
  <c r="U1257" i="3"/>
  <c r="W1257" i="3"/>
  <c r="S1258" i="3" s="1"/>
  <c r="V1258" i="3" s="1"/>
  <c r="AH1220" i="3"/>
  <c r="AX1242" i="3" l="1"/>
  <c r="AZ1242" i="3"/>
  <c r="X1257" i="3"/>
  <c r="AO1211" i="3"/>
  <c r="AP1211" i="3"/>
  <c r="AQ1211" i="3" s="1"/>
  <c r="T1258" i="3"/>
  <c r="AD1221" i="3"/>
  <c r="AI1220" i="3"/>
  <c r="BA1242" i="3" l="1"/>
  <c r="AV1243" i="3"/>
  <c r="AY1243" i="3" s="1"/>
  <c r="AW1243" i="3"/>
  <c r="AN1212" i="3"/>
  <c r="AR1211" i="3"/>
  <c r="AM1212" i="3"/>
  <c r="W1258" i="3"/>
  <c r="S1259" i="3" s="1"/>
  <c r="V1259" i="3" s="1"/>
  <c r="AG1221" i="3"/>
  <c r="AH1221" i="3" s="1"/>
  <c r="AF1221" i="3"/>
  <c r="U1258" i="3"/>
  <c r="X1258" i="3" l="1"/>
  <c r="AX1243" i="3"/>
  <c r="AZ1243" i="3"/>
  <c r="AO1212" i="3"/>
  <c r="AP1212" i="3"/>
  <c r="AQ1212" i="3" s="1"/>
  <c r="AD1222" i="3"/>
  <c r="AG1222" i="3" s="1"/>
  <c r="AI1221" i="3"/>
  <c r="AE1222" i="3"/>
  <c r="T1259" i="3"/>
  <c r="BA1243" i="3" l="1"/>
  <c r="AV1244" i="3"/>
  <c r="AY1244" i="3" s="1"/>
  <c r="AW1244" i="3"/>
  <c r="AX1244" i="3" s="1"/>
  <c r="AN1213" i="3"/>
  <c r="AR1212" i="3"/>
  <c r="AM1213" i="3"/>
  <c r="W1259" i="3"/>
  <c r="U1259" i="3"/>
  <c r="AF1222" i="3"/>
  <c r="AH1222" i="3"/>
  <c r="X1259" i="3" l="1"/>
  <c r="AW1245" i="3"/>
  <c r="AZ1244" i="3"/>
  <c r="BA1244" i="3" s="1"/>
  <c r="S1260" i="3"/>
  <c r="V1260" i="3" s="1"/>
  <c r="AO1213" i="3"/>
  <c r="AP1213" i="3"/>
  <c r="AQ1213" i="3" s="1"/>
  <c r="AD1223" i="3"/>
  <c r="AI1222" i="3"/>
  <c r="AE1223" i="3"/>
  <c r="T1260" i="3"/>
  <c r="AF1223" i="3" l="1"/>
  <c r="AV1245" i="3"/>
  <c r="W1260" i="3"/>
  <c r="S1261" i="3" s="1"/>
  <c r="V1261" i="3" s="1"/>
  <c r="AN1214" i="3"/>
  <c r="AR1213" i="3"/>
  <c r="AM1214" i="3"/>
  <c r="AE1224" i="3"/>
  <c r="U1260" i="3"/>
  <c r="AG1223" i="3"/>
  <c r="AH1223" i="3" s="1"/>
  <c r="X1260" i="3" l="1"/>
  <c r="AY1245" i="3"/>
  <c r="AX1245" i="3"/>
  <c r="AZ1245" i="3"/>
  <c r="AO1214" i="3"/>
  <c r="AP1214" i="3"/>
  <c r="AQ1214" i="3" s="1"/>
  <c r="AD1224" i="3"/>
  <c r="AI1223" i="3"/>
  <c r="T1261" i="3"/>
  <c r="U1261" i="3" s="1"/>
  <c r="BA1245" i="3" l="1"/>
  <c r="AW1246" i="3"/>
  <c r="AV1246" i="3"/>
  <c r="AY1246" i="3" s="1"/>
  <c r="AN1215" i="3"/>
  <c r="AR1214" i="3"/>
  <c r="AM1215" i="3"/>
  <c r="W1261" i="3"/>
  <c r="X1261" i="3" s="1"/>
  <c r="T1262" i="3"/>
  <c r="AG1224" i="3"/>
  <c r="AH1224" i="3" s="1"/>
  <c r="AF1224" i="3"/>
  <c r="AX1246" i="3" l="1"/>
  <c r="AW1247" i="3"/>
  <c r="AZ1246" i="3"/>
  <c r="S1262" i="3"/>
  <c r="V1262" i="3" s="1"/>
  <c r="AO1215" i="3"/>
  <c r="AP1215" i="3"/>
  <c r="AQ1215" i="3" s="1"/>
  <c r="AI1224" i="3"/>
  <c r="AE1225" i="3"/>
  <c r="AD1225" i="3"/>
  <c r="AG1225" i="3" s="1"/>
  <c r="BA1246" i="3" l="1"/>
  <c r="AV1247" i="3"/>
  <c r="W1262" i="3"/>
  <c r="U1262" i="3"/>
  <c r="AN1216" i="3"/>
  <c r="AR1215" i="3"/>
  <c r="AM1216" i="3"/>
  <c r="AH1225" i="3"/>
  <c r="AF1225" i="3"/>
  <c r="AY1247" i="3" l="1"/>
  <c r="AX1247" i="3"/>
  <c r="BA1247" i="3" s="1"/>
  <c r="AZ1247" i="3"/>
  <c r="T1263" i="3"/>
  <c r="X1262" i="3"/>
  <c r="S1263" i="3"/>
  <c r="V1263" i="3" s="1"/>
  <c r="AO1216" i="3"/>
  <c r="AP1216" i="3"/>
  <c r="AQ1216" i="3" s="1"/>
  <c r="AI1225" i="3"/>
  <c r="AE1226" i="3"/>
  <c r="AD1226" i="3"/>
  <c r="AG1226" i="3" s="1"/>
  <c r="AW1248" i="3" l="1"/>
  <c r="AV1248" i="3"/>
  <c r="AY1248" i="3" s="1"/>
  <c r="W1263" i="3"/>
  <c r="U1263" i="3"/>
  <c r="X1263" i="3" s="1"/>
  <c r="AN1217" i="3"/>
  <c r="AR1216" i="3"/>
  <c r="AM1217" i="3"/>
  <c r="AF1226" i="3"/>
  <c r="AE1227" i="3" s="1"/>
  <c r="AH1226" i="3"/>
  <c r="AX1248" i="3" l="1"/>
  <c r="AZ1248" i="3"/>
  <c r="S1264" i="3"/>
  <c r="V1264" i="3" s="1"/>
  <c r="T1264" i="3"/>
  <c r="AO1217" i="3"/>
  <c r="AP1217" i="3"/>
  <c r="AQ1217" i="3" s="1"/>
  <c r="AD1227" i="3"/>
  <c r="AI1226" i="3"/>
  <c r="BA1248" i="3" l="1"/>
  <c r="AV1249" i="3"/>
  <c r="AW1249" i="3"/>
  <c r="W1264" i="3"/>
  <c r="U1264" i="3"/>
  <c r="AN1218" i="3"/>
  <c r="AR1217" i="3"/>
  <c r="AM1218" i="3"/>
  <c r="AG1227" i="3"/>
  <c r="AH1227" i="3" s="1"/>
  <c r="AF1227" i="3"/>
  <c r="X1264" i="3" l="1"/>
  <c r="AX1249" i="3"/>
  <c r="AW1250" i="3"/>
  <c r="AY1249" i="3"/>
  <c r="AZ1249" i="3" s="1"/>
  <c r="S1265" i="3"/>
  <c r="V1265" i="3" s="1"/>
  <c r="T1265" i="3"/>
  <c r="U1265" i="3" s="1"/>
  <c r="AO1218" i="3"/>
  <c r="AP1218" i="3"/>
  <c r="AQ1218" i="3" s="1"/>
  <c r="AD1228" i="3"/>
  <c r="AG1228" i="3" s="1"/>
  <c r="AI1227" i="3"/>
  <c r="AE1228" i="3"/>
  <c r="AF1228" i="3" s="1"/>
  <c r="BA1249" i="3" l="1"/>
  <c r="AV1250" i="3"/>
  <c r="T1266" i="3"/>
  <c r="W1265" i="3"/>
  <c r="S1266" i="3" s="1"/>
  <c r="V1266" i="3" s="1"/>
  <c r="AN1219" i="3"/>
  <c r="AR1218" i="3"/>
  <c r="AM1219" i="3"/>
  <c r="AE1229" i="3"/>
  <c r="AH1228" i="3"/>
  <c r="AY1250" i="3" l="1"/>
  <c r="AX1250" i="3"/>
  <c r="AZ1250" i="3"/>
  <c r="W1266" i="3"/>
  <c r="S1267" i="3" s="1"/>
  <c r="V1267" i="3" s="1"/>
  <c r="X1265" i="3"/>
  <c r="U1266" i="3"/>
  <c r="AO1219" i="3"/>
  <c r="AP1219" i="3"/>
  <c r="AQ1219" i="3" s="1"/>
  <c r="AD1229" i="3"/>
  <c r="AI1228" i="3"/>
  <c r="X1266" i="3" l="1"/>
  <c r="BA1250" i="3"/>
  <c r="T1267" i="3"/>
  <c r="W1267" i="3" s="1"/>
  <c r="S1268" i="3" s="1"/>
  <c r="V1268" i="3" s="1"/>
  <c r="AW1251" i="3"/>
  <c r="AV1251" i="3"/>
  <c r="AY1251" i="3" s="1"/>
  <c r="AN1220" i="3"/>
  <c r="AR1219" i="3"/>
  <c r="AM1220" i="3"/>
  <c r="AG1229" i="3"/>
  <c r="AH1229" i="3" s="1"/>
  <c r="AF1229" i="3"/>
  <c r="U1267" i="3" l="1"/>
  <c r="X1267" i="3" s="1"/>
  <c r="AX1251" i="3"/>
  <c r="AZ1251" i="3"/>
  <c r="AO1220" i="3"/>
  <c r="AP1220" i="3"/>
  <c r="AQ1220" i="3"/>
  <c r="T1268" i="3"/>
  <c r="W1268" i="3" s="1"/>
  <c r="S1269" i="3" s="1"/>
  <c r="V1269" i="3" s="1"/>
  <c r="AD1230" i="3"/>
  <c r="AG1230" i="3" s="1"/>
  <c r="AI1229" i="3"/>
  <c r="AE1230" i="3"/>
  <c r="BA1251" i="3" l="1"/>
  <c r="AV1252" i="3"/>
  <c r="AW1252" i="3"/>
  <c r="AX1252" i="3" s="1"/>
  <c r="AF1230" i="3"/>
  <c r="AN1221" i="3"/>
  <c r="AR1220" i="3"/>
  <c r="AM1221" i="3"/>
  <c r="AE1231" i="3"/>
  <c r="U1268" i="3"/>
  <c r="X1268" i="3" s="1"/>
  <c r="AH1230" i="3"/>
  <c r="AW1253" i="3" l="1"/>
  <c r="AY1252" i="3"/>
  <c r="AZ1252" i="3"/>
  <c r="BA1252" i="3" s="1"/>
  <c r="AO1221" i="3"/>
  <c r="AP1221" i="3"/>
  <c r="AQ1221" i="3"/>
  <c r="AD1231" i="3"/>
  <c r="T1269" i="3"/>
  <c r="U1269" i="3" s="1"/>
  <c r="AI1230" i="3"/>
  <c r="AV1253" i="3" l="1"/>
  <c r="AN1222" i="3"/>
  <c r="AR1221" i="3"/>
  <c r="AM1222" i="3"/>
  <c r="W1269" i="3"/>
  <c r="S1270" i="3" s="1"/>
  <c r="V1270" i="3" s="1"/>
  <c r="T1270" i="3"/>
  <c r="AG1231" i="3"/>
  <c r="AH1231" i="3" s="1"/>
  <c r="AF1231" i="3"/>
  <c r="AY1253" i="3" l="1"/>
  <c r="AX1253" i="3"/>
  <c r="AZ1253" i="3"/>
  <c r="X1269" i="3"/>
  <c r="U1270" i="3"/>
  <c r="T1271" i="3" s="1"/>
  <c r="AO1222" i="3"/>
  <c r="AP1222" i="3"/>
  <c r="AQ1222" i="3" s="1"/>
  <c r="AD1232" i="3"/>
  <c r="AG1232" i="3" s="1"/>
  <c r="W1270" i="3"/>
  <c r="S1271" i="3" s="1"/>
  <c r="V1271" i="3" s="1"/>
  <c r="AI1231" i="3"/>
  <c r="AE1232" i="3"/>
  <c r="BA1253" i="3" l="1"/>
  <c r="AW1254" i="3"/>
  <c r="AV1254" i="3"/>
  <c r="X1270" i="3"/>
  <c r="AN1223" i="3"/>
  <c r="AR1222" i="3"/>
  <c r="AM1223" i="3"/>
  <c r="AF1232" i="3"/>
  <c r="AE1233" i="3" s="1"/>
  <c r="AH1232" i="3"/>
  <c r="AY1254" i="3" l="1"/>
  <c r="AZ1254" i="3"/>
  <c r="AX1254" i="3"/>
  <c r="AO1223" i="3"/>
  <c r="AP1223" i="3"/>
  <c r="AQ1223" i="3" s="1"/>
  <c r="U1271" i="3"/>
  <c r="AD1233" i="3"/>
  <c r="W1271" i="3"/>
  <c r="S1272" i="3" s="1"/>
  <c r="AI1232" i="3"/>
  <c r="BA1254" i="3" l="1"/>
  <c r="AW1255" i="3"/>
  <c r="AV1255" i="3"/>
  <c r="AY1255" i="3" s="1"/>
  <c r="X1271" i="3"/>
  <c r="AN1224" i="3"/>
  <c r="AR1223" i="3"/>
  <c r="AM1224" i="3"/>
  <c r="AG1233" i="3"/>
  <c r="AH1233" i="3" s="1"/>
  <c r="AF1233" i="3"/>
  <c r="T1272" i="3"/>
  <c r="U1272" i="3" s="1"/>
  <c r="AZ1255" i="3" l="1"/>
  <c r="AX1255" i="3"/>
  <c r="BA1255" i="3" s="1"/>
  <c r="V1272" i="3"/>
  <c r="W1272" i="3" s="1"/>
  <c r="AO1224" i="3"/>
  <c r="AP1224" i="3"/>
  <c r="AQ1224" i="3" s="1"/>
  <c r="T1273" i="3"/>
  <c r="AD1234" i="3"/>
  <c r="AI1233" i="3"/>
  <c r="AE1234" i="3"/>
  <c r="AW1256" i="3" l="1"/>
  <c r="AV1256" i="3"/>
  <c r="AY1256" i="3" s="1"/>
  <c r="S1273" i="3"/>
  <c r="V1273" i="3" s="1"/>
  <c r="X1272" i="3"/>
  <c r="AG1234" i="3"/>
  <c r="AH1234" i="3" s="1"/>
  <c r="AI1234" i="3" s="1"/>
  <c r="AN1225" i="3"/>
  <c r="AR1224" i="3"/>
  <c r="AM1225" i="3"/>
  <c r="AF1234" i="3"/>
  <c r="AE1235" i="3"/>
  <c r="AX1256" i="3" l="1"/>
  <c r="AW1257" i="3"/>
  <c r="AZ1256" i="3"/>
  <c r="AO1225" i="3"/>
  <c r="AP1225" i="3"/>
  <c r="AQ1225" i="3"/>
  <c r="AD1235" i="3"/>
  <c r="W1273" i="3"/>
  <c r="S1274" i="3" s="1"/>
  <c r="U1273" i="3"/>
  <c r="X1273" i="3" l="1"/>
  <c r="BA1256" i="3"/>
  <c r="AV1257" i="3"/>
  <c r="AN1226" i="3"/>
  <c r="AR1225" i="3"/>
  <c r="AM1226" i="3"/>
  <c r="T1274" i="3"/>
  <c r="V1274" i="3" s="1"/>
  <c r="AG1235" i="3"/>
  <c r="AH1235" i="3" s="1"/>
  <c r="AF1235" i="3"/>
  <c r="AY1257" i="3" l="1"/>
  <c r="AX1257" i="3"/>
  <c r="AZ1257" i="3"/>
  <c r="AO1226" i="3"/>
  <c r="AP1226" i="3"/>
  <c r="AQ1226" i="3" s="1"/>
  <c r="W1274" i="3"/>
  <c r="S1275" i="3" s="1"/>
  <c r="AD1236" i="3"/>
  <c r="AI1235" i="3"/>
  <c r="AE1236" i="3"/>
  <c r="U1274" i="3"/>
  <c r="BA1257" i="3" l="1"/>
  <c r="X1274" i="3"/>
  <c r="AW1258" i="3"/>
  <c r="AV1258" i="3"/>
  <c r="AY1258" i="3" s="1"/>
  <c r="AN1227" i="3"/>
  <c r="AR1226" i="3"/>
  <c r="AM1227" i="3"/>
  <c r="AF1236" i="3"/>
  <c r="AE1237" i="3" s="1"/>
  <c r="T1275" i="3"/>
  <c r="V1275" i="3" s="1"/>
  <c r="AG1236" i="3"/>
  <c r="AH1236" i="3" s="1"/>
  <c r="AX1258" i="3" l="1"/>
  <c r="AW1259" i="3"/>
  <c r="AZ1258" i="3"/>
  <c r="AO1227" i="3"/>
  <c r="AP1227" i="3"/>
  <c r="AQ1227" i="3"/>
  <c r="U1275" i="3"/>
  <c r="W1275" i="3"/>
  <c r="S1276" i="3" s="1"/>
  <c r="AD1237" i="3"/>
  <c r="AI1236" i="3"/>
  <c r="BA1258" i="3" l="1"/>
  <c r="AV1259" i="3"/>
  <c r="X1275" i="3"/>
  <c r="AN1228" i="3"/>
  <c r="AR1227" i="3"/>
  <c r="AM1228" i="3"/>
  <c r="AG1237" i="3"/>
  <c r="AH1237" i="3" s="1"/>
  <c r="AF1237" i="3"/>
  <c r="T1276" i="3"/>
  <c r="U1276" i="3" s="1"/>
  <c r="AY1259" i="3" l="1"/>
  <c r="AX1259" i="3"/>
  <c r="BA1259" i="3" s="1"/>
  <c r="AZ1259" i="3"/>
  <c r="V1276" i="3"/>
  <c r="W1276" i="3" s="1"/>
  <c r="AO1228" i="3"/>
  <c r="AP1228" i="3"/>
  <c r="AQ1228" i="3" s="1"/>
  <c r="T1277" i="3"/>
  <c r="AD1238" i="3"/>
  <c r="AI1237" i="3"/>
  <c r="AE1238" i="3"/>
  <c r="AV1260" i="3" l="1"/>
  <c r="AW1260" i="3"/>
  <c r="AX1260" i="3" s="1"/>
  <c r="S1277" i="3"/>
  <c r="V1277" i="3" s="1"/>
  <c r="X1276" i="3"/>
  <c r="AN1229" i="3"/>
  <c r="AR1228" i="3"/>
  <c r="AM1229" i="3"/>
  <c r="AF1238" i="3"/>
  <c r="AE1239" i="3" s="1"/>
  <c r="AG1238" i="3"/>
  <c r="AH1238" i="3" s="1"/>
  <c r="AW1261" i="3" l="1"/>
  <c r="AY1260" i="3"/>
  <c r="AZ1260" i="3" s="1"/>
  <c r="BA1260" i="3" s="1"/>
  <c r="AO1229" i="3"/>
  <c r="AP1229" i="3"/>
  <c r="AQ1229" i="3" s="1"/>
  <c r="AD1239" i="3"/>
  <c r="AI1238" i="3"/>
  <c r="W1277" i="3"/>
  <c r="S1278" i="3" s="1"/>
  <c r="U1277" i="3"/>
  <c r="X1277" i="3" l="1"/>
  <c r="AV1261" i="3"/>
  <c r="AN1230" i="3"/>
  <c r="AR1229" i="3"/>
  <c r="AM1230" i="3"/>
  <c r="T1278" i="3"/>
  <c r="V1278" i="3" s="1"/>
  <c r="AG1239" i="3"/>
  <c r="AH1239" i="3" s="1"/>
  <c r="AF1239" i="3"/>
  <c r="AY1261" i="3" l="1"/>
  <c r="AX1261" i="3"/>
  <c r="AZ1261" i="3"/>
  <c r="AO1230" i="3"/>
  <c r="AP1230" i="3"/>
  <c r="AQ1230" i="3" s="1"/>
  <c r="AD1240" i="3"/>
  <c r="AI1239" i="3"/>
  <c r="AE1240" i="3"/>
  <c r="AF1240" i="3" s="1"/>
  <c r="W1278" i="3"/>
  <c r="S1279" i="3" s="1"/>
  <c r="U1278" i="3"/>
  <c r="X1278" i="3" s="1"/>
  <c r="BA1261" i="3" l="1"/>
  <c r="AV1262" i="3"/>
  <c r="AW1262" i="3"/>
  <c r="AX1262" i="3" s="1"/>
  <c r="AN1231" i="3"/>
  <c r="AR1230" i="3"/>
  <c r="AM1231" i="3"/>
  <c r="AE1241" i="3"/>
  <c r="T1279" i="3"/>
  <c r="V1279" i="3" s="1"/>
  <c r="AG1240" i="3"/>
  <c r="AH1240" i="3" s="1"/>
  <c r="AW1263" i="3" l="1"/>
  <c r="AY1262" i="3"/>
  <c r="AZ1262" i="3"/>
  <c r="BA1262" i="3" s="1"/>
  <c r="AO1231" i="3"/>
  <c r="AP1231" i="3"/>
  <c r="AQ1231" i="3" s="1"/>
  <c r="U1279" i="3"/>
  <c r="W1279" i="3"/>
  <c r="S1280" i="3" s="1"/>
  <c r="AD1241" i="3"/>
  <c r="AI1240" i="3"/>
  <c r="AV1263" i="3" l="1"/>
  <c r="X1279" i="3"/>
  <c r="AN1232" i="3"/>
  <c r="AR1231" i="3"/>
  <c r="AM1232" i="3"/>
  <c r="AG1241" i="3"/>
  <c r="AH1241" i="3" s="1"/>
  <c r="AF1241" i="3"/>
  <c r="T1280" i="3"/>
  <c r="U1280" i="3" s="1"/>
  <c r="AY1263" i="3" l="1"/>
  <c r="AX1263" i="3"/>
  <c r="AZ1263" i="3"/>
  <c r="V1280" i="3"/>
  <c r="W1280" i="3" s="1"/>
  <c r="AO1232" i="3"/>
  <c r="AP1232" i="3"/>
  <c r="AQ1232" i="3" s="1"/>
  <c r="T1281" i="3"/>
  <c r="AD1242" i="3"/>
  <c r="AI1241" i="3"/>
  <c r="AE1242" i="3"/>
  <c r="BA1263" i="3" l="1"/>
  <c r="AV1264" i="3"/>
  <c r="AY1264" i="3" s="1"/>
  <c r="AW1264" i="3"/>
  <c r="AX1264" i="3" s="1"/>
  <c r="S1281" i="3"/>
  <c r="V1281" i="3" s="1"/>
  <c r="X1280" i="3"/>
  <c r="AN1233" i="3"/>
  <c r="AR1232" i="3"/>
  <c r="AM1233" i="3"/>
  <c r="AF1242" i="3"/>
  <c r="AE1243" i="3" s="1"/>
  <c r="AG1242" i="3"/>
  <c r="AH1242" i="3" s="1"/>
  <c r="AW1265" i="3" l="1"/>
  <c r="AZ1264" i="3"/>
  <c r="BA1264" i="3" s="1"/>
  <c r="AO1233" i="3"/>
  <c r="AP1233" i="3"/>
  <c r="AQ1233" i="3" s="1"/>
  <c r="U1281" i="3"/>
  <c r="AD1243" i="3"/>
  <c r="W1281" i="3"/>
  <c r="S1282" i="3" s="1"/>
  <c r="AI1242" i="3"/>
  <c r="AV1265" i="3" l="1"/>
  <c r="X1281" i="3"/>
  <c r="AN1234" i="3"/>
  <c r="AR1233" i="3"/>
  <c r="AM1234" i="3"/>
  <c r="AG1243" i="3"/>
  <c r="AH1243" i="3" s="1"/>
  <c r="AF1243" i="3"/>
  <c r="T1282" i="3"/>
  <c r="V1282" i="3" s="1"/>
  <c r="AY1265" i="3" l="1"/>
  <c r="AX1265" i="3"/>
  <c r="AZ1265" i="3"/>
  <c r="U1282" i="3"/>
  <c r="T1283" i="3" s="1"/>
  <c r="AO1234" i="3"/>
  <c r="AP1234" i="3"/>
  <c r="AQ1234" i="3" s="1"/>
  <c r="AD1244" i="3"/>
  <c r="W1282" i="3"/>
  <c r="S1283" i="3" s="1"/>
  <c r="V1283" i="3" s="1"/>
  <c r="AI1243" i="3"/>
  <c r="AE1244" i="3"/>
  <c r="BA1265" i="3" l="1"/>
  <c r="AV1266" i="3"/>
  <c r="AY1266" i="3" s="1"/>
  <c r="AW1266" i="3"/>
  <c r="AX1266" i="3" s="1"/>
  <c r="X1282" i="3"/>
  <c r="AN1235" i="3"/>
  <c r="AR1234" i="3"/>
  <c r="AM1235" i="3"/>
  <c r="AG1244" i="3"/>
  <c r="AH1244" i="3" s="1"/>
  <c r="AF1244" i="3"/>
  <c r="AW1267" i="3" l="1"/>
  <c r="AZ1266" i="3"/>
  <c r="BA1266" i="3" s="1"/>
  <c r="AO1235" i="3"/>
  <c r="AP1235" i="3"/>
  <c r="AQ1235" i="3" s="1"/>
  <c r="AI1244" i="3"/>
  <c r="AE1245" i="3"/>
  <c r="AD1245" i="3"/>
  <c r="W1283" i="3"/>
  <c r="S1284" i="3" s="1"/>
  <c r="V1284" i="3" s="1"/>
  <c r="U1283" i="3"/>
  <c r="X1283" i="3" l="1"/>
  <c r="AV1267" i="3"/>
  <c r="AN1236" i="3"/>
  <c r="AR1235" i="3"/>
  <c r="AM1236" i="3"/>
  <c r="AG1245" i="3"/>
  <c r="AH1245" i="3" s="1"/>
  <c r="T1284" i="3"/>
  <c r="AF1245" i="3"/>
  <c r="AY1267" i="3" l="1"/>
  <c r="AX1267" i="3"/>
  <c r="AZ1267" i="3"/>
  <c r="AO1236" i="3"/>
  <c r="AP1236" i="3"/>
  <c r="AQ1236" i="3" s="1"/>
  <c r="U1284" i="3"/>
  <c r="T1285" i="3" s="1"/>
  <c r="W1284" i="3"/>
  <c r="AI1245" i="3"/>
  <c r="AE1246" i="3"/>
  <c r="AD1246" i="3"/>
  <c r="BA1267" i="3" l="1"/>
  <c r="AW1268" i="3"/>
  <c r="AV1268" i="3"/>
  <c r="AY1268" i="3" s="1"/>
  <c r="X1284" i="3"/>
  <c r="S1285" i="3"/>
  <c r="V1285" i="3" s="1"/>
  <c r="AN1237" i="3"/>
  <c r="AR1236" i="3"/>
  <c r="AM1237" i="3"/>
  <c r="AG1246" i="3"/>
  <c r="AH1246" i="3" s="1"/>
  <c r="AF1246" i="3"/>
  <c r="AX1268" i="3" l="1"/>
  <c r="AZ1268" i="3"/>
  <c r="W1285" i="3"/>
  <c r="S1286" i="3" s="1"/>
  <c r="V1286" i="3" s="1"/>
  <c r="U1285" i="3"/>
  <c r="X1285" i="3" s="1"/>
  <c r="AO1237" i="3"/>
  <c r="AP1237" i="3"/>
  <c r="AQ1237" i="3" s="1"/>
  <c r="AI1246" i="3"/>
  <c r="AE1247" i="3"/>
  <c r="AD1247" i="3"/>
  <c r="BA1268" i="3" l="1"/>
  <c r="AV1269" i="3"/>
  <c r="AY1269" i="3" s="1"/>
  <c r="AW1269" i="3"/>
  <c r="AX1269" i="3" s="1"/>
  <c r="T1286" i="3"/>
  <c r="W1286" i="3" s="1"/>
  <c r="S1287" i="3" s="1"/>
  <c r="V1287" i="3" s="1"/>
  <c r="AN1238" i="3"/>
  <c r="AR1237" i="3"/>
  <c r="AM1238" i="3"/>
  <c r="AF1247" i="3"/>
  <c r="AE1248" i="3" s="1"/>
  <c r="AG1247" i="3"/>
  <c r="AH1247" i="3" s="1"/>
  <c r="U1286" i="3" l="1"/>
  <c r="T1287" i="3" s="1"/>
  <c r="U1287" i="3" s="1"/>
  <c r="AW1270" i="3"/>
  <c r="AZ1269" i="3"/>
  <c r="BA1269" i="3" s="1"/>
  <c r="X1286" i="3"/>
  <c r="AO1238" i="3"/>
  <c r="AP1238" i="3"/>
  <c r="AQ1238" i="3" s="1"/>
  <c r="AD1248" i="3"/>
  <c r="AI1247" i="3"/>
  <c r="AV1270" i="3" l="1"/>
  <c r="AN1239" i="3"/>
  <c r="AR1238" i="3"/>
  <c r="AM1239" i="3"/>
  <c r="T1288" i="3"/>
  <c r="W1287" i="3"/>
  <c r="S1288" i="3" s="1"/>
  <c r="V1288" i="3" s="1"/>
  <c r="AG1248" i="3"/>
  <c r="AH1248" i="3" s="1"/>
  <c r="AF1248" i="3"/>
  <c r="AY1270" i="3" l="1"/>
  <c r="AX1270" i="3"/>
  <c r="AZ1270" i="3"/>
  <c r="X1287" i="3"/>
  <c r="AO1239" i="3"/>
  <c r="AP1239" i="3"/>
  <c r="AQ1239" i="3" s="1"/>
  <c r="AD1249" i="3"/>
  <c r="AI1248" i="3"/>
  <c r="AE1249" i="3"/>
  <c r="BA1270" i="3" l="1"/>
  <c r="AW1271" i="3"/>
  <c r="AV1271" i="3"/>
  <c r="AY1271" i="3" s="1"/>
  <c r="AN1240" i="3"/>
  <c r="AR1239" i="3"/>
  <c r="AM1240" i="3"/>
  <c r="AG1249" i="3"/>
  <c r="AH1249" i="3" s="1"/>
  <c r="AF1249" i="3"/>
  <c r="W1288" i="3"/>
  <c r="S1289" i="3" s="1"/>
  <c r="V1289" i="3" s="1"/>
  <c r="U1288" i="3"/>
  <c r="X1288" i="3" l="1"/>
  <c r="AX1271" i="3"/>
  <c r="AZ1271" i="3"/>
  <c r="AO1240" i="3"/>
  <c r="AP1240" i="3"/>
  <c r="AQ1240" i="3" s="1"/>
  <c r="T1289" i="3"/>
  <c r="W1289" i="3" s="1"/>
  <c r="S1290" i="3" s="1"/>
  <c r="V1290" i="3" s="1"/>
  <c r="AD1250" i="3"/>
  <c r="AI1249" i="3"/>
  <c r="AE1250" i="3"/>
  <c r="BA1271" i="3" l="1"/>
  <c r="AV1272" i="3"/>
  <c r="AY1272" i="3" s="1"/>
  <c r="AW1272" i="3"/>
  <c r="AX1272" i="3" s="1"/>
  <c r="AN1241" i="3"/>
  <c r="AR1240" i="3"/>
  <c r="AM1241" i="3"/>
  <c r="AG1250" i="3"/>
  <c r="AH1250" i="3" s="1"/>
  <c r="U1289" i="3"/>
  <c r="X1289" i="3" s="1"/>
  <c r="AF1250" i="3"/>
  <c r="AW1273" i="3" l="1"/>
  <c r="AZ1272" i="3"/>
  <c r="BA1272" i="3" s="1"/>
  <c r="AO1241" i="3"/>
  <c r="AP1241" i="3"/>
  <c r="AQ1241" i="3"/>
  <c r="AI1250" i="3"/>
  <c r="AE1251" i="3"/>
  <c r="T1290" i="3"/>
  <c r="W1290" i="3" s="1"/>
  <c r="S1291" i="3" s="1"/>
  <c r="V1291" i="3" s="1"/>
  <c r="AD1251" i="3"/>
  <c r="AG1251" i="3" s="1"/>
  <c r="AV1273" i="3" l="1"/>
  <c r="AN1242" i="3"/>
  <c r="AR1241" i="3"/>
  <c r="AM1242" i="3"/>
  <c r="AH1251" i="3"/>
  <c r="U1290" i="3"/>
  <c r="X1290" i="3" s="1"/>
  <c r="AF1251" i="3"/>
  <c r="AY1273" i="3" l="1"/>
  <c r="AX1273" i="3"/>
  <c r="AZ1273" i="3"/>
  <c r="AO1242" i="3"/>
  <c r="AP1242" i="3"/>
  <c r="AQ1242" i="3" s="1"/>
  <c r="AI1251" i="3"/>
  <c r="AE1252" i="3"/>
  <c r="T1291" i="3"/>
  <c r="U1291" i="3" s="1"/>
  <c r="AD1252" i="3"/>
  <c r="AG1252" i="3" s="1"/>
  <c r="BA1273" i="3" l="1"/>
  <c r="AW1274" i="3"/>
  <c r="AV1274" i="3"/>
  <c r="AY1274" i="3" s="1"/>
  <c r="AN1243" i="3"/>
  <c r="AR1242" i="3"/>
  <c r="AM1243" i="3"/>
  <c r="AH1252" i="3"/>
  <c r="AD1253" i="3" s="1"/>
  <c r="AG1253" i="3" s="1"/>
  <c r="T1292" i="3"/>
  <c r="W1291" i="3"/>
  <c r="S1292" i="3" s="1"/>
  <c r="V1292" i="3" s="1"/>
  <c r="AF1252" i="3"/>
  <c r="AZ1274" i="3" l="1"/>
  <c r="AX1274" i="3"/>
  <c r="BA1274" i="3" s="1"/>
  <c r="X1291" i="3"/>
  <c r="AO1243" i="3"/>
  <c r="AP1243" i="3"/>
  <c r="AQ1243" i="3" s="1"/>
  <c r="AI1252" i="3"/>
  <c r="AE1253" i="3"/>
  <c r="AF1253" i="3" s="1"/>
  <c r="AW1275" i="3" l="1"/>
  <c r="AV1275" i="3"/>
  <c r="AY1275" i="3" s="1"/>
  <c r="AH1253" i="3"/>
  <c r="AD1254" i="3" s="1"/>
  <c r="AG1254" i="3" s="1"/>
  <c r="AN1244" i="3"/>
  <c r="AR1243" i="3"/>
  <c r="AM1244" i="3"/>
  <c r="AI1253" i="3"/>
  <c r="AE1254" i="3"/>
  <c r="W1292" i="3"/>
  <c r="S1293" i="3" s="1"/>
  <c r="V1293" i="3" s="1"/>
  <c r="U1292" i="3"/>
  <c r="AX1275" i="3" l="1"/>
  <c r="AZ1275" i="3"/>
  <c r="X1292" i="3"/>
  <c r="AO1244" i="3"/>
  <c r="AP1244" i="3"/>
  <c r="AQ1244" i="3" s="1"/>
  <c r="T1293" i="3"/>
  <c r="AH1254" i="3"/>
  <c r="AF1254" i="3"/>
  <c r="BA1275" i="3" l="1"/>
  <c r="AV1276" i="3"/>
  <c r="AY1276" i="3" s="1"/>
  <c r="AW1276" i="3"/>
  <c r="AN1245" i="3"/>
  <c r="AR1244" i="3"/>
  <c r="AM1245" i="3"/>
  <c r="AD1255" i="3"/>
  <c r="AG1255" i="3" s="1"/>
  <c r="U1293" i="3"/>
  <c r="AI1254" i="3"/>
  <c r="AE1255" i="3"/>
  <c r="W1293" i="3"/>
  <c r="S1294" i="3" s="1"/>
  <c r="V1294" i="3" s="1"/>
  <c r="AF1255" i="3" l="1"/>
  <c r="AX1276" i="3"/>
  <c r="AZ1276" i="3"/>
  <c r="X1293" i="3"/>
  <c r="AO1245" i="3"/>
  <c r="AP1245" i="3"/>
  <c r="AQ1245" i="3" s="1"/>
  <c r="AE1256" i="3"/>
  <c r="T1294" i="3"/>
  <c r="AH1255" i="3"/>
  <c r="BA1276" i="3" l="1"/>
  <c r="AV1277" i="3"/>
  <c r="AY1277" i="3" s="1"/>
  <c r="AW1277" i="3"/>
  <c r="AN1246" i="3"/>
  <c r="AR1245" i="3"/>
  <c r="AM1246" i="3"/>
  <c r="W1294" i="3"/>
  <c r="S1295" i="3" s="1"/>
  <c r="V1295" i="3" s="1"/>
  <c r="U1294" i="3"/>
  <c r="X1294" i="3" s="1"/>
  <c r="AD1256" i="3"/>
  <c r="AI1255" i="3"/>
  <c r="AX1277" i="3" l="1"/>
  <c r="AZ1277" i="3"/>
  <c r="AO1246" i="3"/>
  <c r="AP1246" i="3"/>
  <c r="AQ1246" i="3"/>
  <c r="AG1256" i="3"/>
  <c r="AH1256" i="3" s="1"/>
  <c r="AF1256" i="3"/>
  <c r="T1295" i="3"/>
  <c r="BA1277" i="3" l="1"/>
  <c r="AV1278" i="3"/>
  <c r="AY1278" i="3" s="1"/>
  <c r="AW1278" i="3"/>
  <c r="AX1278" i="3"/>
  <c r="AN1247" i="3"/>
  <c r="AR1246" i="3"/>
  <c r="AM1247" i="3"/>
  <c r="AD1257" i="3"/>
  <c r="AG1257" i="3" s="1"/>
  <c r="W1295" i="3"/>
  <c r="S1296" i="3" s="1"/>
  <c r="V1296" i="3" s="1"/>
  <c r="AI1256" i="3"/>
  <c r="AE1257" i="3"/>
  <c r="U1295" i="3"/>
  <c r="AF1257" i="3" l="1"/>
  <c r="X1295" i="3"/>
  <c r="AW1279" i="3"/>
  <c r="AZ1278" i="3"/>
  <c r="BA1278" i="3" s="1"/>
  <c r="AO1247" i="3"/>
  <c r="AP1247" i="3"/>
  <c r="AQ1247" i="3" s="1"/>
  <c r="AE1258" i="3"/>
  <c r="T1296" i="3"/>
  <c r="AH1257" i="3"/>
  <c r="AV1279" i="3" l="1"/>
  <c r="W1296" i="3"/>
  <c r="S1297" i="3" s="1"/>
  <c r="V1297" i="3" s="1"/>
  <c r="AN1248" i="3"/>
  <c r="AR1247" i="3"/>
  <c r="AM1248" i="3"/>
  <c r="U1296" i="3"/>
  <c r="AD1258" i="3"/>
  <c r="AI1257" i="3"/>
  <c r="AY1279" i="3" l="1"/>
  <c r="AX1279" i="3"/>
  <c r="AZ1279" i="3"/>
  <c r="T1297" i="3"/>
  <c r="W1297" i="3" s="1"/>
  <c r="S1298" i="3" s="1"/>
  <c r="V1298" i="3" s="1"/>
  <c r="X1296" i="3"/>
  <c r="AO1248" i="3"/>
  <c r="AP1248" i="3"/>
  <c r="AQ1248" i="3" s="1"/>
  <c r="AG1258" i="3"/>
  <c r="AH1258" i="3" s="1"/>
  <c r="AF1258" i="3"/>
  <c r="BA1279" i="3" l="1"/>
  <c r="U1297" i="3"/>
  <c r="AW1280" i="3"/>
  <c r="AV1280" i="3"/>
  <c r="AY1280" i="3" s="1"/>
  <c r="T1298" i="3"/>
  <c r="X1297" i="3"/>
  <c r="AN1249" i="3"/>
  <c r="AR1248" i="3"/>
  <c r="AM1249" i="3"/>
  <c r="AD1259" i="3"/>
  <c r="AG1259" i="3" s="1"/>
  <c r="AI1258" i="3"/>
  <c r="AE1259" i="3"/>
  <c r="AF1259" i="3" s="1"/>
  <c r="AX1280" i="3" l="1"/>
  <c r="AZ1280" i="3"/>
  <c r="AO1249" i="3"/>
  <c r="AP1249" i="3"/>
  <c r="AQ1249" i="3" s="1"/>
  <c r="AE1260" i="3"/>
  <c r="W1298" i="3"/>
  <c r="S1299" i="3" s="1"/>
  <c r="V1299" i="3" s="1"/>
  <c r="U1298" i="3"/>
  <c r="X1298" i="3" s="1"/>
  <c r="AH1259" i="3"/>
  <c r="BA1280" i="3" l="1"/>
  <c r="AV1281" i="3"/>
  <c r="AY1281" i="3" s="1"/>
  <c r="AW1281" i="3"/>
  <c r="AX1281" i="3" s="1"/>
  <c r="AN1250" i="3"/>
  <c r="AR1249" i="3"/>
  <c r="AM1250" i="3"/>
  <c r="AD1260" i="3"/>
  <c r="T1299" i="3"/>
  <c r="U1299" i="3" s="1"/>
  <c r="AI1259" i="3"/>
  <c r="AW1282" i="3" l="1"/>
  <c r="AZ1281" i="3"/>
  <c r="BA1281" i="3" s="1"/>
  <c r="AO1250" i="3"/>
  <c r="AP1250" i="3"/>
  <c r="AQ1250" i="3" s="1"/>
  <c r="T1300" i="3"/>
  <c r="W1299" i="3"/>
  <c r="S1300" i="3" s="1"/>
  <c r="V1300" i="3" s="1"/>
  <c r="AG1260" i="3"/>
  <c r="AH1260" i="3" s="1"/>
  <c r="AF1260" i="3"/>
  <c r="AV1282" i="3" l="1"/>
  <c r="X1299" i="3"/>
  <c r="AN1251" i="3"/>
  <c r="AR1250" i="3"/>
  <c r="AM1251" i="3"/>
  <c r="AD1261" i="3"/>
  <c r="AG1261" i="3" s="1"/>
  <c r="AI1260" i="3"/>
  <c r="AE1261" i="3"/>
  <c r="AY1282" i="3" l="1"/>
  <c r="AX1282" i="3"/>
  <c r="AZ1282" i="3"/>
  <c r="AO1251" i="3"/>
  <c r="AP1251" i="3"/>
  <c r="AQ1251" i="3" s="1"/>
  <c r="AF1261" i="3"/>
  <c r="AE1262" i="3"/>
  <c r="AH1261" i="3"/>
  <c r="W1300" i="3"/>
  <c r="S1301" i="3" s="1"/>
  <c r="V1301" i="3" s="1"/>
  <c r="U1300" i="3"/>
  <c r="X1300" i="3" s="1"/>
  <c r="BA1282" i="3" l="1"/>
  <c r="AV1283" i="3"/>
  <c r="AW1283" i="3"/>
  <c r="AN1252" i="3"/>
  <c r="AR1251" i="3"/>
  <c r="AM1252" i="3"/>
  <c r="T1301" i="3"/>
  <c r="U1301" i="3" s="1"/>
  <c r="AD1262" i="3"/>
  <c r="AI1261" i="3"/>
  <c r="AY1283" i="3" l="1"/>
  <c r="AX1283" i="3"/>
  <c r="AZ1283" i="3"/>
  <c r="AO1252" i="3"/>
  <c r="AP1252" i="3"/>
  <c r="AQ1252" i="3" s="1"/>
  <c r="AG1262" i="3"/>
  <c r="AH1262" i="3" s="1"/>
  <c r="AF1262" i="3"/>
  <c r="T1302" i="3"/>
  <c r="W1301" i="3"/>
  <c r="S1302" i="3" s="1"/>
  <c r="V1302" i="3" s="1"/>
  <c r="BA1283" i="3" l="1"/>
  <c r="AV1284" i="3"/>
  <c r="AY1284" i="3" s="1"/>
  <c r="AW1284" i="3"/>
  <c r="AX1284" i="3" s="1"/>
  <c r="X1301" i="3"/>
  <c r="AN1253" i="3"/>
  <c r="AR1252" i="3"/>
  <c r="AM1253" i="3"/>
  <c r="AD1263" i="3"/>
  <c r="AG1263" i="3" s="1"/>
  <c r="AI1262" i="3"/>
  <c r="AE1263" i="3"/>
  <c r="AF1263" i="3" l="1"/>
  <c r="AW1285" i="3"/>
  <c r="AZ1284" i="3"/>
  <c r="BA1284" i="3" s="1"/>
  <c r="AO1253" i="3"/>
  <c r="AP1253" i="3"/>
  <c r="AQ1253" i="3" s="1"/>
  <c r="AE1264" i="3"/>
  <c r="W1302" i="3"/>
  <c r="S1303" i="3" s="1"/>
  <c r="V1303" i="3" s="1"/>
  <c r="U1302" i="3"/>
  <c r="AH1263" i="3"/>
  <c r="X1302" i="3" l="1"/>
  <c r="AV1285" i="3"/>
  <c r="AN1254" i="3"/>
  <c r="AR1253" i="3"/>
  <c r="AM1254" i="3"/>
  <c r="AD1264" i="3"/>
  <c r="T1303" i="3"/>
  <c r="U1303" i="3" s="1"/>
  <c r="AI1263" i="3"/>
  <c r="AY1285" i="3" l="1"/>
  <c r="AX1285" i="3"/>
  <c r="AZ1285" i="3"/>
  <c r="AO1254" i="3"/>
  <c r="AP1254" i="3"/>
  <c r="AQ1254" i="3" s="1"/>
  <c r="T1304" i="3"/>
  <c r="AG1264" i="3"/>
  <c r="AH1264" i="3" s="1"/>
  <c r="AF1264" i="3"/>
  <c r="W1303" i="3"/>
  <c r="S1304" i="3" s="1"/>
  <c r="BA1285" i="3" l="1"/>
  <c r="V1304" i="3"/>
  <c r="AV1286" i="3"/>
  <c r="AY1286" i="3" s="1"/>
  <c r="AW1286" i="3"/>
  <c r="X1303" i="3"/>
  <c r="AN1255" i="3"/>
  <c r="AR1254" i="3"/>
  <c r="AM1255" i="3"/>
  <c r="AD1265" i="3"/>
  <c r="AI1264" i="3"/>
  <c r="AE1265" i="3"/>
  <c r="AF1265" i="3" s="1"/>
  <c r="AX1286" i="3" l="1"/>
  <c r="AZ1286" i="3"/>
  <c r="AO1255" i="3"/>
  <c r="AP1255" i="3"/>
  <c r="AQ1255" i="3" s="1"/>
  <c r="AE1266" i="3"/>
  <c r="W1304" i="3"/>
  <c r="S1305" i="3" s="1"/>
  <c r="U1304" i="3"/>
  <c r="X1304" i="3" s="1"/>
  <c r="AG1265" i="3"/>
  <c r="AH1265" i="3" s="1"/>
  <c r="BA1286" i="3" l="1"/>
  <c r="AV1287" i="3"/>
  <c r="AY1287" i="3" s="1"/>
  <c r="AW1287" i="3"/>
  <c r="AX1287" i="3" s="1"/>
  <c r="AN1256" i="3"/>
  <c r="AR1255" i="3"/>
  <c r="AM1256" i="3"/>
  <c r="AD1266" i="3"/>
  <c r="T1305" i="3"/>
  <c r="U1305" i="3" s="1"/>
  <c r="AI1265" i="3"/>
  <c r="AW1288" i="3" l="1"/>
  <c r="AZ1287" i="3"/>
  <c r="BA1287" i="3" s="1"/>
  <c r="V1305" i="3"/>
  <c r="W1305" i="3" s="1"/>
  <c r="S1306" i="3" s="1"/>
  <c r="AO1256" i="3"/>
  <c r="AP1256" i="3"/>
  <c r="AQ1256" i="3" s="1"/>
  <c r="T1306" i="3"/>
  <c r="AG1266" i="3"/>
  <c r="AH1266" i="3" s="1"/>
  <c r="AF1266" i="3"/>
  <c r="V1306" i="3" l="1"/>
  <c r="AV1288" i="3"/>
  <c r="X1305" i="3"/>
  <c r="AN1257" i="3"/>
  <c r="AR1256" i="3"/>
  <c r="AM1257" i="3"/>
  <c r="AD1267" i="3"/>
  <c r="AI1266" i="3"/>
  <c r="AE1267" i="3"/>
  <c r="AF1267" i="3" l="1"/>
  <c r="AY1288" i="3"/>
  <c r="AX1288" i="3"/>
  <c r="AZ1288" i="3"/>
  <c r="AO1257" i="3"/>
  <c r="AP1257" i="3"/>
  <c r="AQ1257" i="3"/>
  <c r="AE1268" i="3"/>
  <c r="AG1267" i="3"/>
  <c r="AH1267" i="3" s="1"/>
  <c r="W1306" i="3"/>
  <c r="S1307" i="3" s="1"/>
  <c r="U1306" i="3"/>
  <c r="X1306" i="3" l="1"/>
  <c r="BA1288" i="3"/>
  <c r="AW1289" i="3"/>
  <c r="AV1289" i="3"/>
  <c r="AY1289" i="3" s="1"/>
  <c r="AN1258" i="3"/>
  <c r="AR1257" i="3"/>
  <c r="AM1258" i="3"/>
  <c r="AD1268" i="3"/>
  <c r="AI1267" i="3"/>
  <c r="T1307" i="3"/>
  <c r="V1307" i="3" s="1"/>
  <c r="AX1289" i="3" l="1"/>
  <c r="AZ1289" i="3"/>
  <c r="AO1258" i="3"/>
  <c r="AP1258" i="3"/>
  <c r="AQ1258" i="3" s="1"/>
  <c r="W1307" i="3"/>
  <c r="S1308" i="3" s="1"/>
  <c r="U1307" i="3"/>
  <c r="X1307" i="3" s="1"/>
  <c r="AG1268" i="3"/>
  <c r="AH1268" i="3" s="1"/>
  <c r="AF1268" i="3"/>
  <c r="BA1289" i="3" l="1"/>
  <c r="AV1290" i="3"/>
  <c r="AY1290" i="3" s="1"/>
  <c r="AW1290" i="3"/>
  <c r="AN1259" i="3"/>
  <c r="AR1258" i="3"/>
  <c r="AM1259" i="3"/>
  <c r="AI1268" i="3"/>
  <c r="AE1269" i="3"/>
  <c r="AD1269" i="3"/>
  <c r="T1308" i="3"/>
  <c r="V1308" i="3" s="1"/>
  <c r="AG1269" i="3" l="1"/>
  <c r="AX1290" i="3"/>
  <c r="AZ1290" i="3"/>
  <c r="AO1259" i="3"/>
  <c r="AP1259" i="3"/>
  <c r="AQ1259" i="3" s="1"/>
  <c r="W1308" i="3"/>
  <c r="S1309" i="3" s="1"/>
  <c r="AF1269" i="3"/>
  <c r="AH1269" i="3"/>
  <c r="U1308" i="3"/>
  <c r="BA1290" i="3" l="1"/>
  <c r="X1308" i="3"/>
  <c r="AV1291" i="3"/>
  <c r="AY1291" i="3" s="1"/>
  <c r="AW1291" i="3"/>
  <c r="AN1260" i="3"/>
  <c r="AR1259" i="3"/>
  <c r="AM1260" i="3"/>
  <c r="AI1269" i="3"/>
  <c r="AE1270" i="3"/>
  <c r="T1309" i="3"/>
  <c r="V1309" i="3" s="1"/>
  <c r="AD1270" i="3"/>
  <c r="AG1270" i="3" l="1"/>
  <c r="AX1291" i="3"/>
  <c r="AZ1291" i="3"/>
  <c r="AO1260" i="3"/>
  <c r="AP1260" i="3"/>
  <c r="AQ1260" i="3" s="1"/>
  <c r="U1309" i="3"/>
  <c r="T1310" i="3" s="1"/>
  <c r="AH1270" i="3"/>
  <c r="AF1270" i="3"/>
  <c r="W1309" i="3"/>
  <c r="S1310" i="3" s="1"/>
  <c r="BA1291" i="3" l="1"/>
  <c r="AV1292" i="3"/>
  <c r="AY1292" i="3" s="1"/>
  <c r="AW1292" i="3"/>
  <c r="AX1292" i="3" s="1"/>
  <c r="V1310" i="3"/>
  <c r="X1309" i="3"/>
  <c r="AN1261" i="3"/>
  <c r="AR1260" i="3"/>
  <c r="AM1261" i="3"/>
  <c r="AI1270" i="3"/>
  <c r="AE1271" i="3"/>
  <c r="AD1271" i="3"/>
  <c r="AW1293" i="3" l="1"/>
  <c r="AZ1292" i="3"/>
  <c r="BA1292" i="3" s="1"/>
  <c r="AO1261" i="3"/>
  <c r="AP1261" i="3"/>
  <c r="AQ1261" i="3" s="1"/>
  <c r="AG1271" i="3"/>
  <c r="AH1271" i="3"/>
  <c r="AF1271" i="3"/>
  <c r="W1310" i="3"/>
  <c r="S1311" i="3" s="1"/>
  <c r="U1310" i="3"/>
  <c r="X1310" i="3" l="1"/>
  <c r="AV1293" i="3"/>
  <c r="AN1262" i="3"/>
  <c r="AR1261" i="3"/>
  <c r="AM1262" i="3"/>
  <c r="T1311" i="3"/>
  <c r="V1311" i="3" s="1"/>
  <c r="AI1271" i="3"/>
  <c r="AE1272" i="3"/>
  <c r="AD1272" i="3"/>
  <c r="AY1293" i="3" l="1"/>
  <c r="AX1293" i="3"/>
  <c r="AZ1293" i="3"/>
  <c r="W1311" i="3"/>
  <c r="S1312" i="3" s="1"/>
  <c r="AO1262" i="3"/>
  <c r="AP1262" i="3"/>
  <c r="AQ1262" i="3" s="1"/>
  <c r="AF1272" i="3"/>
  <c r="AE1273" i="3" s="1"/>
  <c r="U1311" i="3"/>
  <c r="X1311" i="3" s="1"/>
  <c r="AG1272" i="3"/>
  <c r="AH1272" i="3" s="1"/>
  <c r="BA1293" i="3" l="1"/>
  <c r="AW1294" i="3"/>
  <c r="AV1294" i="3"/>
  <c r="AY1294" i="3" s="1"/>
  <c r="AN1263" i="3"/>
  <c r="AR1262" i="3"/>
  <c r="AM1263" i="3"/>
  <c r="AD1273" i="3"/>
  <c r="T1312" i="3"/>
  <c r="AI1272" i="3"/>
  <c r="AX1294" i="3" l="1"/>
  <c r="AZ1294" i="3"/>
  <c r="V1312" i="3"/>
  <c r="W1312" i="3" s="1"/>
  <c r="AO1263" i="3"/>
  <c r="AP1263" i="3"/>
  <c r="AQ1263" i="3" s="1"/>
  <c r="U1312" i="3"/>
  <c r="X1312" i="3" s="1"/>
  <c r="AG1273" i="3"/>
  <c r="AH1273" i="3" s="1"/>
  <c r="AF1273" i="3"/>
  <c r="BA1294" i="3" l="1"/>
  <c r="AV1295" i="3"/>
  <c r="AY1295" i="3" s="1"/>
  <c r="AW1295" i="3"/>
  <c r="AX1295" i="3" s="1"/>
  <c r="T1313" i="3"/>
  <c r="S1313" i="3"/>
  <c r="AN1264" i="3"/>
  <c r="AR1263" i="3"/>
  <c r="AM1264" i="3"/>
  <c r="AD1274" i="3"/>
  <c r="AI1273" i="3"/>
  <c r="AE1274" i="3"/>
  <c r="V1313" i="3" l="1"/>
  <c r="AW1296" i="3"/>
  <c r="AZ1295" i="3"/>
  <c r="BA1295" i="3" s="1"/>
  <c r="W1313" i="3"/>
  <c r="S1314" i="3" s="1"/>
  <c r="U1313" i="3"/>
  <c r="AO1264" i="3"/>
  <c r="AP1264" i="3"/>
  <c r="AQ1264" i="3" s="1"/>
  <c r="AF1274" i="3"/>
  <c r="AE1275" i="3" s="1"/>
  <c r="AG1274" i="3"/>
  <c r="AH1274" i="3" s="1"/>
  <c r="AV1296" i="3" l="1"/>
  <c r="X1313" i="3"/>
  <c r="T1314" i="3"/>
  <c r="V1314" i="3" s="1"/>
  <c r="AN1265" i="3"/>
  <c r="AR1264" i="3"/>
  <c r="AM1265" i="3"/>
  <c r="AD1275" i="3"/>
  <c r="AI1274" i="3"/>
  <c r="W1314" i="3" l="1"/>
  <c r="S1315" i="3" s="1"/>
  <c r="AY1296" i="3"/>
  <c r="AZ1296" i="3" s="1"/>
  <c r="AX1296" i="3"/>
  <c r="U1314" i="3"/>
  <c r="X1314" i="3" s="1"/>
  <c r="AO1265" i="3"/>
  <c r="AP1265" i="3"/>
  <c r="AQ1265" i="3" s="1"/>
  <c r="AG1275" i="3"/>
  <c r="AH1275" i="3" s="1"/>
  <c r="AF1275" i="3"/>
  <c r="BA1296" i="3" l="1"/>
  <c r="T1315" i="3"/>
  <c r="U1315" i="3" s="1"/>
  <c r="T1316" i="3" s="1"/>
  <c r="AW1297" i="3"/>
  <c r="AV1297" i="3"/>
  <c r="AY1297" i="3" s="1"/>
  <c r="AN1266" i="3"/>
  <c r="AR1265" i="3"/>
  <c r="AM1266" i="3"/>
  <c r="AD1276" i="3"/>
  <c r="AG1276" i="3" s="1"/>
  <c r="AI1275" i="3"/>
  <c r="AE1276" i="3"/>
  <c r="V1315" i="3" l="1"/>
  <c r="W1315" i="3" s="1"/>
  <c r="S1316" i="3" s="1"/>
  <c r="AX1297" i="3"/>
  <c r="AZ1297" i="3"/>
  <c r="X1315" i="3"/>
  <c r="V1316" i="3"/>
  <c r="AO1266" i="3"/>
  <c r="AP1266" i="3"/>
  <c r="AQ1266" i="3" s="1"/>
  <c r="AF1276" i="3"/>
  <c r="AH1276" i="3"/>
  <c r="BA1297" i="3" l="1"/>
  <c r="AV1298" i="3"/>
  <c r="AY1298" i="3" s="1"/>
  <c r="AW1298" i="3"/>
  <c r="AX1298" i="3"/>
  <c r="AN1267" i="3"/>
  <c r="AR1266" i="3"/>
  <c r="AM1267" i="3"/>
  <c r="W1316" i="3"/>
  <c r="S1317" i="3" s="1"/>
  <c r="U1316" i="3"/>
  <c r="AD1277" i="3"/>
  <c r="AG1277" i="3" s="1"/>
  <c r="AI1276" i="3"/>
  <c r="AE1277" i="3"/>
  <c r="AF1277" i="3" s="1"/>
  <c r="X1316" i="3" l="1"/>
  <c r="AW1299" i="3"/>
  <c r="AZ1298" i="3"/>
  <c r="BA1298" i="3" s="1"/>
  <c r="AO1267" i="3"/>
  <c r="AP1267" i="3"/>
  <c r="AQ1267" i="3" s="1"/>
  <c r="AE1278" i="3"/>
  <c r="AH1277" i="3"/>
  <c r="T1317" i="3"/>
  <c r="V1317" i="3" s="1"/>
  <c r="AV1299" i="3" l="1"/>
  <c r="AN1268" i="3"/>
  <c r="AR1267" i="3"/>
  <c r="AM1268" i="3"/>
  <c r="U1317" i="3"/>
  <c r="AD1278" i="3"/>
  <c r="W1317" i="3"/>
  <c r="S1318" i="3" s="1"/>
  <c r="AI1277" i="3"/>
  <c r="AY1299" i="3" l="1"/>
  <c r="AX1299" i="3"/>
  <c r="BA1299" i="3" s="1"/>
  <c r="AZ1299" i="3"/>
  <c r="X1317" i="3"/>
  <c r="AO1268" i="3"/>
  <c r="AP1268" i="3"/>
  <c r="AQ1268" i="3" s="1"/>
  <c r="AG1278" i="3"/>
  <c r="AH1278" i="3" s="1"/>
  <c r="AF1278" i="3"/>
  <c r="T1318" i="3"/>
  <c r="V1318" i="3" s="1"/>
  <c r="AW1300" i="3" l="1"/>
  <c r="AV1300" i="3"/>
  <c r="AY1300" i="3" s="1"/>
  <c r="U1318" i="3"/>
  <c r="AN1269" i="3"/>
  <c r="AR1268" i="3"/>
  <c r="AM1269" i="3"/>
  <c r="T1319" i="3"/>
  <c r="AD1279" i="3"/>
  <c r="AG1279" i="3" s="1"/>
  <c r="AI1278" i="3"/>
  <c r="AE1279" i="3"/>
  <c r="W1318" i="3"/>
  <c r="S1319" i="3" s="1"/>
  <c r="AX1300" i="3" l="1"/>
  <c r="AZ1300" i="3"/>
  <c r="X1318" i="3"/>
  <c r="V1319" i="3"/>
  <c r="AO1269" i="3"/>
  <c r="AP1269" i="3"/>
  <c r="AQ1269" i="3"/>
  <c r="AF1279" i="3"/>
  <c r="AE1280" i="3" s="1"/>
  <c r="AH1279" i="3"/>
  <c r="BA1300" i="3" l="1"/>
  <c r="AV1301" i="3"/>
  <c r="AY1301" i="3" s="1"/>
  <c r="AW1301" i="3"/>
  <c r="AN1270" i="3"/>
  <c r="AR1269" i="3"/>
  <c r="AM1270" i="3"/>
  <c r="AD1280" i="3"/>
  <c r="AI1279" i="3"/>
  <c r="W1319" i="3"/>
  <c r="S1320" i="3" s="1"/>
  <c r="U1319" i="3"/>
  <c r="AX1301" i="3" l="1"/>
  <c r="X1319" i="3"/>
  <c r="AW1302" i="3"/>
  <c r="AZ1301" i="3"/>
  <c r="BA1301" i="3" s="1"/>
  <c r="AO1270" i="3"/>
  <c r="AP1270" i="3"/>
  <c r="AQ1270" i="3" s="1"/>
  <c r="T1320" i="3"/>
  <c r="V1320" i="3" s="1"/>
  <c r="AG1280" i="3"/>
  <c r="AH1280" i="3" s="1"/>
  <c r="AF1280" i="3"/>
  <c r="AV1302" i="3" l="1"/>
  <c r="AN1271" i="3"/>
  <c r="AR1270" i="3"/>
  <c r="AM1271" i="3"/>
  <c r="W1320" i="3"/>
  <c r="S1321" i="3" s="1"/>
  <c r="AI1280" i="3"/>
  <c r="AE1281" i="3"/>
  <c r="AD1281" i="3"/>
  <c r="AG1281" i="3" s="1"/>
  <c r="U1320" i="3"/>
  <c r="X1320" i="3" l="1"/>
  <c r="AY1302" i="3"/>
  <c r="AX1302" i="3"/>
  <c r="BA1302" i="3" s="1"/>
  <c r="AZ1302" i="3"/>
  <c r="AO1271" i="3"/>
  <c r="AP1271" i="3"/>
  <c r="AQ1271" i="3" s="1"/>
  <c r="AH1281" i="3"/>
  <c r="T1321" i="3"/>
  <c r="V1321" i="3" s="1"/>
  <c r="AF1281" i="3"/>
  <c r="AV1303" i="3" l="1"/>
  <c r="AY1303" i="3" s="1"/>
  <c r="AW1303" i="3"/>
  <c r="AX1303" i="3" s="1"/>
  <c r="AN1272" i="3"/>
  <c r="AR1271" i="3"/>
  <c r="AM1272" i="3"/>
  <c r="AI1281" i="3"/>
  <c r="AE1282" i="3"/>
  <c r="U1321" i="3"/>
  <c r="AD1282" i="3"/>
  <c r="AG1282" i="3" s="1"/>
  <c r="W1321" i="3"/>
  <c r="S1322" i="3" s="1"/>
  <c r="AW1304" i="3" l="1"/>
  <c r="AZ1303" i="3"/>
  <c r="BA1303" i="3" s="1"/>
  <c r="X1321" i="3"/>
  <c r="AO1272" i="3"/>
  <c r="AP1272" i="3"/>
  <c r="AQ1272" i="3" s="1"/>
  <c r="AH1282" i="3"/>
  <c r="T1322" i="3"/>
  <c r="U1322" i="3" s="1"/>
  <c r="AF1282" i="3"/>
  <c r="AV1304" i="3" l="1"/>
  <c r="V1322" i="3"/>
  <c r="W1322" i="3" s="1"/>
  <c r="S1323" i="3" s="1"/>
  <c r="AN1273" i="3"/>
  <c r="AR1272" i="3"/>
  <c r="AM1273" i="3"/>
  <c r="T1323" i="3"/>
  <c r="AI1282" i="3"/>
  <c r="AE1283" i="3"/>
  <c r="AD1283" i="3"/>
  <c r="AG1283" i="3" s="1"/>
  <c r="AY1304" i="3" l="1"/>
  <c r="AX1304" i="3"/>
  <c r="AZ1304" i="3"/>
  <c r="X1322" i="3"/>
  <c r="V1323" i="3"/>
  <c r="AO1273" i="3"/>
  <c r="AP1273" i="3"/>
  <c r="AQ1273" i="3" s="1"/>
  <c r="AH1283" i="3"/>
  <c r="AF1283" i="3"/>
  <c r="BA1304" i="3" l="1"/>
  <c r="AV1305" i="3"/>
  <c r="AY1305" i="3" s="1"/>
  <c r="AW1305" i="3"/>
  <c r="AX1305" i="3" s="1"/>
  <c r="AN1274" i="3"/>
  <c r="AR1273" i="3"/>
  <c r="AM1274" i="3"/>
  <c r="W1323" i="3"/>
  <c r="S1324" i="3" s="1"/>
  <c r="U1323" i="3"/>
  <c r="AI1283" i="3"/>
  <c r="AE1284" i="3"/>
  <c r="AD1284" i="3"/>
  <c r="AG1284" i="3" s="1"/>
  <c r="X1323" i="3" l="1"/>
  <c r="AW1306" i="3"/>
  <c r="AZ1305" i="3"/>
  <c r="BA1305" i="3" s="1"/>
  <c r="AO1274" i="3"/>
  <c r="AP1274" i="3"/>
  <c r="AQ1274" i="3" s="1"/>
  <c r="T1324" i="3"/>
  <c r="U1324" i="3" s="1"/>
  <c r="AH1284" i="3"/>
  <c r="AF1284" i="3"/>
  <c r="AV1306" i="3" l="1"/>
  <c r="V1324" i="3"/>
  <c r="W1324" i="3" s="1"/>
  <c r="S1325" i="3" s="1"/>
  <c r="AN1275" i="3"/>
  <c r="AR1274" i="3"/>
  <c r="AM1275" i="3"/>
  <c r="T1325" i="3"/>
  <c r="AD1285" i="3"/>
  <c r="AG1285" i="3" s="1"/>
  <c r="AI1284" i="3"/>
  <c r="AE1285" i="3"/>
  <c r="AY1306" i="3" l="1"/>
  <c r="AX1306" i="3"/>
  <c r="AZ1306" i="3"/>
  <c r="X1324" i="3"/>
  <c r="V1325" i="3"/>
  <c r="AO1275" i="3"/>
  <c r="AP1275" i="3"/>
  <c r="AQ1275" i="3" s="1"/>
  <c r="AF1285" i="3"/>
  <c r="AE1286" i="3" s="1"/>
  <c r="AH1285" i="3"/>
  <c r="BA1306" i="3" l="1"/>
  <c r="AV1307" i="3"/>
  <c r="AY1307" i="3" s="1"/>
  <c r="AW1307" i="3"/>
  <c r="AX1307" i="3" s="1"/>
  <c r="AN1276" i="3"/>
  <c r="AR1275" i="3"/>
  <c r="AM1276" i="3"/>
  <c r="W1325" i="3"/>
  <c r="S1326" i="3" s="1"/>
  <c r="U1325" i="3"/>
  <c r="AD1286" i="3"/>
  <c r="AI1285" i="3"/>
  <c r="X1325" i="3" l="1"/>
  <c r="AW1308" i="3"/>
  <c r="AZ1307" i="3"/>
  <c r="BA1307" i="3" s="1"/>
  <c r="AO1276" i="3"/>
  <c r="AP1276" i="3"/>
  <c r="AQ1276" i="3" s="1"/>
  <c r="T1326" i="3"/>
  <c r="V1326" i="3" s="1"/>
  <c r="AG1286" i="3"/>
  <c r="AH1286" i="3" s="1"/>
  <c r="AF1286" i="3"/>
  <c r="AV1308" i="3" l="1"/>
  <c r="AN1277" i="3"/>
  <c r="AR1276" i="3"/>
  <c r="AM1277" i="3"/>
  <c r="W1326" i="3"/>
  <c r="S1327" i="3" s="1"/>
  <c r="AD1287" i="3"/>
  <c r="AG1287" i="3" s="1"/>
  <c r="AI1286" i="3"/>
  <c r="AE1287" i="3"/>
  <c r="U1326" i="3"/>
  <c r="X1326" i="3" l="1"/>
  <c r="AY1308" i="3"/>
  <c r="AZ1308" i="3" s="1"/>
  <c r="AX1308" i="3"/>
  <c r="AO1277" i="3"/>
  <c r="AP1277" i="3"/>
  <c r="AQ1277" i="3" s="1"/>
  <c r="AF1287" i="3"/>
  <c r="AE1288" i="3" s="1"/>
  <c r="T1327" i="3"/>
  <c r="U1327" i="3" s="1"/>
  <c r="AH1287" i="3"/>
  <c r="BA1308" i="3" l="1"/>
  <c r="AW1309" i="3"/>
  <c r="AV1309" i="3"/>
  <c r="AY1309" i="3" s="1"/>
  <c r="V1327" i="3"/>
  <c r="W1327" i="3" s="1"/>
  <c r="S1328" i="3" s="1"/>
  <c r="AN1278" i="3"/>
  <c r="AR1277" i="3"/>
  <c r="AM1278" i="3"/>
  <c r="T1328" i="3"/>
  <c r="AD1288" i="3"/>
  <c r="AI1287" i="3"/>
  <c r="AZ1309" i="3" l="1"/>
  <c r="AX1309" i="3"/>
  <c r="BA1309" i="3" s="1"/>
  <c r="V1328" i="3"/>
  <c r="X1327" i="3"/>
  <c r="AO1278" i="3"/>
  <c r="AP1278" i="3"/>
  <c r="AQ1278" i="3" s="1"/>
  <c r="AG1288" i="3"/>
  <c r="AH1288" i="3" s="1"/>
  <c r="AF1288" i="3"/>
  <c r="AW1310" i="3" l="1"/>
  <c r="AV1310" i="3"/>
  <c r="AY1310" i="3" s="1"/>
  <c r="AN1279" i="3"/>
  <c r="AR1278" i="3"/>
  <c r="AM1279" i="3"/>
  <c r="AD1289" i="3"/>
  <c r="AG1289" i="3" s="1"/>
  <c r="AI1288" i="3"/>
  <c r="AE1289" i="3"/>
  <c r="W1328" i="3"/>
  <c r="S1329" i="3" s="1"/>
  <c r="U1328" i="3"/>
  <c r="X1328" i="3" s="1"/>
  <c r="AX1310" i="3" l="1"/>
  <c r="AZ1310" i="3"/>
  <c r="AO1279" i="3"/>
  <c r="AP1279" i="3"/>
  <c r="AQ1279" i="3" s="1"/>
  <c r="T1329" i="3"/>
  <c r="V1329" i="3" s="1"/>
  <c r="AF1289" i="3"/>
  <c r="AH1289" i="3"/>
  <c r="BA1310" i="3" l="1"/>
  <c r="AV1311" i="3"/>
  <c r="AY1311" i="3" s="1"/>
  <c r="AW1311" i="3"/>
  <c r="AX1311" i="3" s="1"/>
  <c r="AN1280" i="3"/>
  <c r="AR1279" i="3"/>
  <c r="AM1280" i="3"/>
  <c r="AI1289" i="3"/>
  <c r="AE1290" i="3"/>
  <c r="AD1290" i="3"/>
  <c r="AG1290" i="3" s="1"/>
  <c r="W1329" i="3"/>
  <c r="S1330" i="3" s="1"/>
  <c r="U1329" i="3"/>
  <c r="X1329" i="3" l="1"/>
  <c r="AW1312" i="3"/>
  <c r="AZ1311" i="3"/>
  <c r="BA1311" i="3" s="1"/>
  <c r="AO1280" i="3"/>
  <c r="AP1280" i="3"/>
  <c r="AQ1280" i="3" s="1"/>
  <c r="T1330" i="3"/>
  <c r="V1330" i="3" s="1"/>
  <c r="AH1290" i="3"/>
  <c r="AF1290" i="3"/>
  <c r="AV1312" i="3" l="1"/>
  <c r="AN1281" i="3"/>
  <c r="AR1280" i="3"/>
  <c r="AM1281" i="3"/>
  <c r="AI1290" i="3"/>
  <c r="AE1291" i="3"/>
  <c r="AD1291" i="3"/>
  <c r="AG1291" i="3" s="1"/>
  <c r="W1330" i="3"/>
  <c r="S1331" i="3" s="1"/>
  <c r="U1330" i="3"/>
  <c r="X1330" i="3" l="1"/>
  <c r="AY1312" i="3"/>
  <c r="AZ1312" i="3" s="1"/>
  <c r="AX1312" i="3"/>
  <c r="AO1281" i="3"/>
  <c r="AP1281" i="3"/>
  <c r="AQ1281" i="3" s="1"/>
  <c r="AN1282" i="3"/>
  <c r="T1331" i="3"/>
  <c r="V1331" i="3" s="1"/>
  <c r="AH1291" i="3"/>
  <c r="AF1291" i="3"/>
  <c r="BA1312" i="3" l="1"/>
  <c r="AW1313" i="3"/>
  <c r="AV1313" i="3"/>
  <c r="AY1313" i="3" s="1"/>
  <c r="AR1281" i="3"/>
  <c r="AM1282" i="3"/>
  <c r="AD1292" i="3"/>
  <c r="AG1292" i="3" s="1"/>
  <c r="AI1291" i="3"/>
  <c r="AE1292" i="3"/>
  <c r="AF1292" i="3" s="1"/>
  <c r="W1331" i="3"/>
  <c r="S1332" i="3" s="1"/>
  <c r="U1331" i="3"/>
  <c r="X1331" i="3" l="1"/>
  <c r="AX1313" i="3"/>
  <c r="AZ1313" i="3"/>
  <c r="AO1282" i="3"/>
  <c r="AP1282" i="3"/>
  <c r="AQ1282" i="3" s="1"/>
  <c r="AE1293" i="3"/>
  <c r="T1332" i="3"/>
  <c r="V1332" i="3" s="1"/>
  <c r="AH1292" i="3"/>
  <c r="BA1313" i="3" l="1"/>
  <c r="AV1314" i="3"/>
  <c r="AY1314" i="3" s="1"/>
  <c r="AW1314" i="3"/>
  <c r="AN1283" i="3"/>
  <c r="AR1282" i="3"/>
  <c r="AM1283" i="3"/>
  <c r="W1332" i="3"/>
  <c r="S1333" i="3" s="1"/>
  <c r="U1332" i="3"/>
  <c r="X1332" i="3" s="1"/>
  <c r="AD1293" i="3"/>
  <c r="AI1292" i="3"/>
  <c r="AX1314" i="3" l="1"/>
  <c r="AW1315" i="3"/>
  <c r="AZ1314" i="3"/>
  <c r="AO1283" i="3"/>
  <c r="AP1283" i="3"/>
  <c r="AQ1283" i="3" s="1"/>
  <c r="AG1293" i="3"/>
  <c r="AF1293" i="3"/>
  <c r="AH1293" i="3"/>
  <c r="T1333" i="3"/>
  <c r="V1333" i="3" s="1"/>
  <c r="BA1314" i="3" l="1"/>
  <c r="AV1315" i="3"/>
  <c r="AN1284" i="3"/>
  <c r="AR1283" i="3"/>
  <c r="AM1284" i="3"/>
  <c r="W1333" i="3"/>
  <c r="S1334" i="3" s="1"/>
  <c r="U1333" i="3"/>
  <c r="X1333" i="3" s="1"/>
  <c r="AD1294" i="3"/>
  <c r="AG1294" i="3" s="1"/>
  <c r="AI1293" i="3"/>
  <c r="AE1294" i="3"/>
  <c r="AY1315" i="3" l="1"/>
  <c r="AX1315" i="3"/>
  <c r="AZ1315" i="3"/>
  <c r="AF1294" i="3"/>
  <c r="AE1295" i="3" s="1"/>
  <c r="AO1284" i="3"/>
  <c r="AP1284" i="3"/>
  <c r="AQ1284" i="3" s="1"/>
  <c r="AH1294" i="3"/>
  <c r="T1334" i="3"/>
  <c r="U1334" i="3" s="1"/>
  <c r="BA1315" i="3" l="1"/>
  <c r="AW1316" i="3"/>
  <c r="AV1316" i="3"/>
  <c r="AY1316" i="3" s="1"/>
  <c r="V1334" i="3"/>
  <c r="W1334" i="3" s="1"/>
  <c r="AN1285" i="3"/>
  <c r="AR1284" i="3"/>
  <c r="AM1285" i="3"/>
  <c r="AD1295" i="3"/>
  <c r="T1335" i="3"/>
  <c r="AI1294" i="3"/>
  <c r="AZ1316" i="3" l="1"/>
  <c r="AX1316" i="3"/>
  <c r="BA1316" i="3" s="1"/>
  <c r="S1335" i="3"/>
  <c r="X1334" i="3"/>
  <c r="V1335" i="3"/>
  <c r="W1335" i="3" s="1"/>
  <c r="S1336" i="3" s="1"/>
  <c r="AO1285" i="3"/>
  <c r="AP1285" i="3"/>
  <c r="AQ1285" i="3" s="1"/>
  <c r="U1335" i="3"/>
  <c r="T1336" i="3" s="1"/>
  <c r="AG1295" i="3"/>
  <c r="AH1295" i="3" s="1"/>
  <c r="AF1295" i="3"/>
  <c r="AW1317" i="3" l="1"/>
  <c r="AV1317" i="3"/>
  <c r="AY1317" i="3" s="1"/>
  <c r="X1335" i="3"/>
  <c r="V1336" i="3"/>
  <c r="AN1286" i="3"/>
  <c r="AR1285" i="3"/>
  <c r="AM1286" i="3"/>
  <c r="AD1296" i="3"/>
  <c r="AI1295" i="3"/>
  <c r="AE1296" i="3"/>
  <c r="AF1296" i="3" l="1"/>
  <c r="AX1317" i="3"/>
  <c r="AW1318" i="3" s="1"/>
  <c r="AZ1317" i="3"/>
  <c r="AO1286" i="3"/>
  <c r="AP1286" i="3"/>
  <c r="AQ1286" i="3" s="1"/>
  <c r="AE1297" i="3"/>
  <c r="AG1296" i="3"/>
  <c r="AH1296" i="3" s="1"/>
  <c r="W1336" i="3"/>
  <c r="S1337" i="3" s="1"/>
  <c r="U1336" i="3"/>
  <c r="X1336" i="3" l="1"/>
  <c r="BA1317" i="3"/>
  <c r="AV1318" i="3"/>
  <c r="AN1287" i="3"/>
  <c r="AR1286" i="3"/>
  <c r="AM1287" i="3"/>
  <c r="T1337" i="3"/>
  <c r="U1337" i="3" s="1"/>
  <c r="AD1297" i="3"/>
  <c r="AI1296" i="3"/>
  <c r="AY1318" i="3" l="1"/>
  <c r="AX1318" i="3"/>
  <c r="AZ1318" i="3"/>
  <c r="V1337" i="3"/>
  <c r="W1337" i="3" s="1"/>
  <c r="AO1287" i="3"/>
  <c r="AP1287" i="3"/>
  <c r="AQ1287" i="3"/>
  <c r="T1338" i="3"/>
  <c r="AG1297" i="3"/>
  <c r="AH1297" i="3" s="1"/>
  <c r="AF1297" i="3"/>
  <c r="BA1318" i="3" l="1"/>
  <c r="AV1319" i="3"/>
  <c r="AW1319" i="3"/>
  <c r="AX1319" i="3" s="1"/>
  <c r="S1338" i="3"/>
  <c r="V1338" i="3" s="1"/>
  <c r="X1337" i="3"/>
  <c r="AN1288" i="3"/>
  <c r="AR1287" i="3"/>
  <c r="AM1288" i="3"/>
  <c r="AI1297" i="3"/>
  <c r="AE1298" i="3"/>
  <c r="AD1298" i="3"/>
  <c r="AG1298" i="3" l="1"/>
  <c r="AW1320" i="3"/>
  <c r="AY1319" i="3"/>
  <c r="AZ1319" i="3" s="1"/>
  <c r="BA1319" i="3" s="1"/>
  <c r="AO1288" i="3"/>
  <c r="AP1288" i="3"/>
  <c r="AQ1288" i="3" s="1"/>
  <c r="U1338" i="3"/>
  <c r="AH1298" i="3"/>
  <c r="W1338" i="3"/>
  <c r="S1339" i="3" s="1"/>
  <c r="V1339" i="3" s="1"/>
  <c r="AF1298" i="3"/>
  <c r="AV1320" i="3" l="1"/>
  <c r="X1338" i="3"/>
  <c r="AN1289" i="3"/>
  <c r="AR1288" i="3"/>
  <c r="AM1289" i="3"/>
  <c r="T1339" i="3"/>
  <c r="AI1298" i="3"/>
  <c r="AE1299" i="3"/>
  <c r="AD1299" i="3"/>
  <c r="AY1320" i="3" l="1"/>
  <c r="AX1320" i="3"/>
  <c r="AZ1320" i="3"/>
  <c r="AO1289" i="3"/>
  <c r="AP1289" i="3"/>
  <c r="AQ1289" i="3" s="1"/>
  <c r="AF1299" i="3"/>
  <c r="AE1300" i="3" s="1"/>
  <c r="W1339" i="3"/>
  <c r="S1340" i="3" s="1"/>
  <c r="V1340" i="3" s="1"/>
  <c r="AG1299" i="3"/>
  <c r="AH1299" i="3" s="1"/>
  <c r="U1339" i="3"/>
  <c r="BA1320" i="3" l="1"/>
  <c r="X1339" i="3"/>
  <c r="AV1321" i="3"/>
  <c r="AW1321" i="3"/>
  <c r="AX1321" i="3"/>
  <c r="AN1290" i="3"/>
  <c r="AR1289" i="3"/>
  <c r="AM1290" i="3"/>
  <c r="AD1300" i="3"/>
  <c r="AI1299" i="3"/>
  <c r="T1340" i="3"/>
  <c r="W1340" i="3" s="1"/>
  <c r="S1341" i="3" s="1"/>
  <c r="V1341" i="3" s="1"/>
  <c r="AY1321" i="3" l="1"/>
  <c r="AW1322" i="3"/>
  <c r="AZ1321" i="3"/>
  <c r="BA1321" i="3" s="1"/>
  <c r="AO1290" i="3"/>
  <c r="AP1290" i="3"/>
  <c r="AQ1290" i="3" s="1"/>
  <c r="U1340" i="3"/>
  <c r="X1340" i="3" s="1"/>
  <c r="T1341" i="3"/>
  <c r="AG1300" i="3"/>
  <c r="AH1300" i="3" s="1"/>
  <c r="AF1300" i="3"/>
  <c r="AV1322" i="3" l="1"/>
  <c r="AN1291" i="3"/>
  <c r="AR1290" i="3"/>
  <c r="AM1291" i="3"/>
  <c r="W1341" i="3"/>
  <c r="S1342" i="3" s="1"/>
  <c r="V1342" i="3" s="1"/>
  <c r="AD1301" i="3"/>
  <c r="AI1300" i="3"/>
  <c r="AE1301" i="3"/>
  <c r="U1341" i="3"/>
  <c r="X1341" i="3" l="1"/>
  <c r="AY1322" i="3"/>
  <c r="AX1322" i="3"/>
  <c r="AZ1322" i="3"/>
  <c r="AF1301" i="3"/>
  <c r="AE1302" i="3" s="1"/>
  <c r="AO1291" i="3"/>
  <c r="AP1291" i="3"/>
  <c r="AQ1291" i="3" s="1"/>
  <c r="T1342" i="3"/>
  <c r="W1342" i="3" s="1"/>
  <c r="S1343" i="3" s="1"/>
  <c r="V1343" i="3" s="1"/>
  <c r="AG1301" i="3"/>
  <c r="AH1301" i="3" s="1"/>
  <c r="BA1322" i="3" l="1"/>
  <c r="AW1323" i="3"/>
  <c r="AV1323" i="3"/>
  <c r="AN1292" i="3"/>
  <c r="AR1291" i="3"/>
  <c r="AM1292" i="3"/>
  <c r="U1342" i="3"/>
  <c r="X1342" i="3" s="1"/>
  <c r="AD1302" i="3"/>
  <c r="AI1301" i="3"/>
  <c r="AY1323" i="3" l="1"/>
  <c r="AX1323" i="3"/>
  <c r="AW1324" i="3"/>
  <c r="AZ1323" i="3"/>
  <c r="T1343" i="3"/>
  <c r="W1343" i="3" s="1"/>
  <c r="S1344" i="3" s="1"/>
  <c r="V1344" i="3" s="1"/>
  <c r="AO1292" i="3"/>
  <c r="AP1292" i="3"/>
  <c r="AQ1292" i="3" s="1"/>
  <c r="AG1302" i="3"/>
  <c r="AH1302" i="3" s="1"/>
  <c r="AF1302" i="3"/>
  <c r="BA1323" i="3" l="1"/>
  <c r="U1343" i="3"/>
  <c r="X1343" i="3" s="1"/>
  <c r="AV1324" i="3"/>
  <c r="AN1293" i="3"/>
  <c r="AR1292" i="3"/>
  <c r="AM1293" i="3"/>
  <c r="AI1302" i="3"/>
  <c r="AE1303" i="3"/>
  <c r="AD1303" i="3"/>
  <c r="T1344" i="3" l="1"/>
  <c r="AY1324" i="3"/>
  <c r="AX1324" i="3"/>
  <c r="AZ1324" i="3"/>
  <c r="AG1303" i="3"/>
  <c r="AH1303" i="3" s="1"/>
  <c r="AO1293" i="3"/>
  <c r="AP1293" i="3"/>
  <c r="AQ1293" i="3" s="1"/>
  <c r="W1344" i="3"/>
  <c r="AF1303" i="3"/>
  <c r="U1344" i="3"/>
  <c r="BA1324" i="3" l="1"/>
  <c r="X1344" i="3"/>
  <c r="AW1325" i="3"/>
  <c r="AV1325" i="3"/>
  <c r="S1345" i="3"/>
  <c r="V1345" i="3" s="1"/>
  <c r="AN1294" i="3"/>
  <c r="AR1293" i="3"/>
  <c r="AM1294" i="3"/>
  <c r="AD1304" i="3"/>
  <c r="T1345" i="3"/>
  <c r="AI1303" i="3"/>
  <c r="AE1304" i="3"/>
  <c r="AF1304" i="3" s="1"/>
  <c r="AY1325" i="3" l="1"/>
  <c r="AZ1325" i="3" s="1"/>
  <c r="AX1325" i="3"/>
  <c r="W1345" i="3"/>
  <c r="S1346" i="3" s="1"/>
  <c r="V1346" i="3" s="1"/>
  <c r="AO1294" i="3"/>
  <c r="AP1294" i="3"/>
  <c r="AQ1294" i="3" s="1"/>
  <c r="U1345" i="3"/>
  <c r="X1345" i="3" s="1"/>
  <c r="AE1305" i="3"/>
  <c r="AG1304" i="3"/>
  <c r="AH1304" i="3" s="1"/>
  <c r="BA1325" i="3" l="1"/>
  <c r="AW1326" i="3"/>
  <c r="AV1326" i="3"/>
  <c r="AY1326" i="3" s="1"/>
  <c r="T1346" i="3"/>
  <c r="W1346" i="3" s="1"/>
  <c r="S1347" i="3" s="1"/>
  <c r="AN1295" i="3"/>
  <c r="AR1294" i="3"/>
  <c r="AM1295" i="3"/>
  <c r="AD1305" i="3"/>
  <c r="AI1304" i="3"/>
  <c r="U1346" i="3" l="1"/>
  <c r="AX1326" i="3"/>
  <c r="AZ1326" i="3"/>
  <c r="T1347" i="3"/>
  <c r="V1347" i="3" s="1"/>
  <c r="X1346" i="3"/>
  <c r="AO1295" i="3"/>
  <c r="AP1295" i="3"/>
  <c r="AQ1295" i="3" s="1"/>
  <c r="AG1305" i="3"/>
  <c r="AH1305" i="3" s="1"/>
  <c r="AF1305" i="3"/>
  <c r="BA1326" i="3" l="1"/>
  <c r="AV1327" i="3"/>
  <c r="AW1327" i="3"/>
  <c r="AN1296" i="3"/>
  <c r="AR1295" i="3"/>
  <c r="AM1296" i="3"/>
  <c r="AD1306" i="3"/>
  <c r="AI1305" i="3"/>
  <c r="AE1306" i="3"/>
  <c r="W1347" i="3"/>
  <c r="S1348" i="3" s="1"/>
  <c r="U1347" i="3"/>
  <c r="X1347" i="3" s="1"/>
  <c r="AY1327" i="3" l="1"/>
  <c r="AX1327" i="3"/>
  <c r="AZ1327" i="3"/>
  <c r="AO1296" i="3"/>
  <c r="AP1296" i="3"/>
  <c r="AQ1296" i="3" s="1"/>
  <c r="AG1306" i="3"/>
  <c r="AH1306" i="3" s="1"/>
  <c r="T1348" i="3"/>
  <c r="V1348" i="3" s="1"/>
  <c r="AF1306" i="3"/>
  <c r="BA1327" i="3" l="1"/>
  <c r="AV1328" i="3"/>
  <c r="AW1328" i="3"/>
  <c r="AX1328" i="3" s="1"/>
  <c r="AN1297" i="3"/>
  <c r="AR1296" i="3"/>
  <c r="AM1297" i="3"/>
  <c r="W1348" i="3"/>
  <c r="S1349" i="3" s="1"/>
  <c r="AI1306" i="3"/>
  <c r="AE1307" i="3"/>
  <c r="U1348" i="3"/>
  <c r="AD1307" i="3"/>
  <c r="AG1307" i="3" l="1"/>
  <c r="AH1307" i="3" s="1"/>
  <c r="X1348" i="3"/>
  <c r="AW1329" i="3"/>
  <c r="AY1328" i="3"/>
  <c r="AZ1328" i="3" s="1"/>
  <c r="BA1328" i="3" s="1"/>
  <c r="AO1297" i="3"/>
  <c r="AP1297" i="3"/>
  <c r="AQ1297" i="3" s="1"/>
  <c r="T1349" i="3"/>
  <c r="V1349" i="3" s="1"/>
  <c r="AF1307" i="3"/>
  <c r="AV1329" i="3" l="1"/>
  <c r="AN1298" i="3"/>
  <c r="AR1297" i="3"/>
  <c r="AM1298" i="3"/>
  <c r="AI1307" i="3"/>
  <c r="AE1308" i="3"/>
  <c r="W1349" i="3"/>
  <c r="S1350" i="3" s="1"/>
  <c r="U1349" i="3"/>
  <c r="X1349" i="3" s="1"/>
  <c r="AD1308" i="3"/>
  <c r="AG1308" i="3" l="1"/>
  <c r="AY1329" i="3"/>
  <c r="AX1329" i="3"/>
  <c r="BA1329" i="3" s="1"/>
  <c r="AZ1329" i="3"/>
  <c r="AO1298" i="3"/>
  <c r="AP1298" i="3"/>
  <c r="AQ1298" i="3" s="1"/>
  <c r="T1350" i="3"/>
  <c r="V1350" i="3" s="1"/>
  <c r="AF1308" i="3"/>
  <c r="AH1308" i="3"/>
  <c r="AV1330" i="3" l="1"/>
  <c r="AW1330" i="3"/>
  <c r="AN1299" i="3"/>
  <c r="AR1298" i="3"/>
  <c r="AM1299" i="3"/>
  <c r="W1350" i="3"/>
  <c r="S1351" i="3" s="1"/>
  <c r="AD1309" i="3"/>
  <c r="AI1308" i="3"/>
  <c r="AE1309" i="3"/>
  <c r="U1350" i="3"/>
  <c r="AY1330" i="3" l="1"/>
  <c r="X1350" i="3"/>
  <c r="AX1330" i="3"/>
  <c r="AZ1330" i="3"/>
  <c r="AO1299" i="3"/>
  <c r="AP1299" i="3"/>
  <c r="AQ1299" i="3" s="1"/>
  <c r="AF1309" i="3"/>
  <c r="AE1310" i="3" s="1"/>
  <c r="T1351" i="3"/>
  <c r="V1351" i="3" s="1"/>
  <c r="AG1309" i="3"/>
  <c r="AH1309" i="3" s="1"/>
  <c r="BA1330" i="3" l="1"/>
  <c r="AV1331" i="3"/>
  <c r="AW1331" i="3"/>
  <c r="AX1331" i="3" s="1"/>
  <c r="AN1300" i="3"/>
  <c r="AR1299" i="3"/>
  <c r="AM1300" i="3"/>
  <c r="U1351" i="3"/>
  <c r="T1352" i="3" s="1"/>
  <c r="AD1310" i="3"/>
  <c r="AI1309" i="3"/>
  <c r="W1351" i="3"/>
  <c r="S1352" i="3" s="1"/>
  <c r="AW1332" i="3" l="1"/>
  <c r="AY1331" i="3"/>
  <c r="AZ1331" i="3" s="1"/>
  <c r="BA1331" i="3" s="1"/>
  <c r="V1352" i="3"/>
  <c r="X1351" i="3"/>
  <c r="AO1300" i="3"/>
  <c r="AP1300" i="3"/>
  <c r="AQ1300" i="3" s="1"/>
  <c r="AG1310" i="3"/>
  <c r="AH1310" i="3" s="1"/>
  <c r="AF1310" i="3"/>
  <c r="AV1332" i="3" l="1"/>
  <c r="AN1301" i="3"/>
  <c r="AR1300" i="3"/>
  <c r="AM1301" i="3"/>
  <c r="AD1311" i="3"/>
  <c r="AI1310" i="3"/>
  <c r="AE1311" i="3"/>
  <c r="AF1311" i="3" s="1"/>
  <c r="W1352" i="3"/>
  <c r="S1353" i="3" s="1"/>
  <c r="U1352" i="3"/>
  <c r="X1352" i="3" l="1"/>
  <c r="AY1332" i="3"/>
  <c r="AZ1332" i="3" s="1"/>
  <c r="AX1332" i="3"/>
  <c r="AO1301" i="3"/>
  <c r="AP1301" i="3"/>
  <c r="AQ1301" i="3" s="1"/>
  <c r="AE1312" i="3"/>
  <c r="T1353" i="3"/>
  <c r="U1353" i="3" s="1"/>
  <c r="AG1311" i="3"/>
  <c r="AH1311" i="3" s="1"/>
  <c r="BA1332" i="3" l="1"/>
  <c r="AW1333" i="3"/>
  <c r="AV1333" i="3"/>
  <c r="AY1333" i="3" s="1"/>
  <c r="V1353" i="3"/>
  <c r="W1353" i="3" s="1"/>
  <c r="S1354" i="3" s="1"/>
  <c r="AN1302" i="3"/>
  <c r="AR1301" i="3"/>
  <c r="AM1302" i="3"/>
  <c r="T1354" i="3"/>
  <c r="AD1312" i="3"/>
  <c r="AI1311" i="3"/>
  <c r="AX1333" i="3" l="1"/>
  <c r="AZ1333" i="3"/>
  <c r="X1353" i="3"/>
  <c r="V1354" i="3"/>
  <c r="AO1302" i="3"/>
  <c r="AP1302" i="3"/>
  <c r="AQ1302" i="3" s="1"/>
  <c r="AG1312" i="3"/>
  <c r="AH1312" i="3" s="1"/>
  <c r="AF1312" i="3"/>
  <c r="BA1333" i="3" l="1"/>
  <c r="AV1334" i="3"/>
  <c r="AW1334" i="3"/>
  <c r="AN1303" i="3"/>
  <c r="AR1302" i="3"/>
  <c r="AM1303" i="3"/>
  <c r="W1354" i="3"/>
  <c r="S1355" i="3" s="1"/>
  <c r="U1354" i="3"/>
  <c r="X1354" i="3" s="1"/>
  <c r="AD1313" i="3"/>
  <c r="AI1312" i="3"/>
  <c r="AE1313" i="3"/>
  <c r="AY1334" i="3" l="1"/>
  <c r="AX1334" i="3"/>
  <c r="AZ1334" i="3"/>
  <c r="AO1303" i="3"/>
  <c r="AP1303" i="3"/>
  <c r="AQ1303" i="3" s="1"/>
  <c r="AF1313" i="3"/>
  <c r="AE1314" i="3" s="1"/>
  <c r="T1355" i="3"/>
  <c r="V1355" i="3" s="1"/>
  <c r="AG1313" i="3"/>
  <c r="AH1313" i="3" s="1"/>
  <c r="BA1334" i="3" l="1"/>
  <c r="AV1335" i="3"/>
  <c r="AW1335" i="3"/>
  <c r="AX1335" i="3" s="1"/>
  <c r="AN1304" i="3"/>
  <c r="AR1303" i="3"/>
  <c r="AM1304" i="3"/>
  <c r="U1355" i="3"/>
  <c r="T1356" i="3" s="1"/>
  <c r="AD1314" i="3"/>
  <c r="AI1313" i="3"/>
  <c r="W1355" i="3"/>
  <c r="S1356" i="3" s="1"/>
  <c r="AW1336" i="3" l="1"/>
  <c r="AY1335" i="3"/>
  <c r="AZ1335" i="3" s="1"/>
  <c r="BA1335" i="3" s="1"/>
  <c r="X1355" i="3"/>
  <c r="V1356" i="3"/>
  <c r="AO1304" i="3"/>
  <c r="AP1304" i="3"/>
  <c r="AQ1304" i="3" s="1"/>
  <c r="AG1314" i="3"/>
  <c r="AH1314" i="3" s="1"/>
  <c r="AF1314" i="3"/>
  <c r="AV1336" i="3" l="1"/>
  <c r="AN1305" i="3"/>
  <c r="AR1304" i="3"/>
  <c r="AM1305" i="3"/>
  <c r="AD1315" i="3"/>
  <c r="AI1314" i="3"/>
  <c r="AE1315" i="3"/>
  <c r="AF1315" i="3" s="1"/>
  <c r="W1356" i="3"/>
  <c r="S1357" i="3" s="1"/>
  <c r="U1356" i="3"/>
  <c r="X1356" i="3" l="1"/>
  <c r="AY1336" i="3"/>
  <c r="AZ1336" i="3" s="1"/>
  <c r="AX1336" i="3"/>
  <c r="AO1305" i="3"/>
  <c r="AP1305" i="3"/>
  <c r="AQ1305" i="3" s="1"/>
  <c r="AE1316" i="3"/>
  <c r="T1357" i="3"/>
  <c r="V1357" i="3" s="1"/>
  <c r="AG1315" i="3"/>
  <c r="AH1315" i="3" s="1"/>
  <c r="BA1336" i="3" l="1"/>
  <c r="AW1337" i="3"/>
  <c r="AV1337" i="3"/>
  <c r="AY1337" i="3" s="1"/>
  <c r="AN1306" i="3"/>
  <c r="AR1305" i="3"/>
  <c r="AM1306" i="3"/>
  <c r="U1357" i="3"/>
  <c r="W1357" i="3"/>
  <c r="S1358" i="3" s="1"/>
  <c r="AD1316" i="3"/>
  <c r="AI1315" i="3"/>
  <c r="AX1337" i="3" l="1"/>
  <c r="AZ1337" i="3"/>
  <c r="X1357" i="3"/>
  <c r="AO1306" i="3"/>
  <c r="AP1306" i="3"/>
  <c r="AQ1306" i="3" s="1"/>
  <c r="AN1307" i="3"/>
  <c r="AG1316" i="3"/>
  <c r="AH1316" i="3" s="1"/>
  <c r="AF1316" i="3"/>
  <c r="T1358" i="3"/>
  <c r="V1358" i="3" s="1"/>
  <c r="BA1337" i="3" l="1"/>
  <c r="AV1338" i="3"/>
  <c r="AW1338" i="3"/>
  <c r="AR1306" i="3"/>
  <c r="AM1307" i="3"/>
  <c r="AI1316" i="3"/>
  <c r="AE1317" i="3"/>
  <c r="U1358" i="3"/>
  <c r="W1358" i="3"/>
  <c r="S1359" i="3" s="1"/>
  <c r="AD1317" i="3"/>
  <c r="AX1338" i="3" l="1"/>
  <c r="AG1317" i="3"/>
  <c r="AH1317" i="3" s="1"/>
  <c r="AW1339" i="3"/>
  <c r="AY1338" i="3"/>
  <c r="AZ1338" i="3" s="1"/>
  <c r="BA1338" i="3" s="1"/>
  <c r="X1358" i="3"/>
  <c r="AO1307" i="3"/>
  <c r="AP1307" i="3"/>
  <c r="AQ1307" i="3" s="1"/>
  <c r="AF1317" i="3"/>
  <c r="T1359" i="3"/>
  <c r="U1359" i="3" s="1"/>
  <c r="AV1339" i="3" l="1"/>
  <c r="V1359" i="3"/>
  <c r="W1359" i="3" s="1"/>
  <c r="S1360" i="3" s="1"/>
  <c r="AN1308" i="3"/>
  <c r="AR1307" i="3"/>
  <c r="AM1308" i="3"/>
  <c r="T1360" i="3"/>
  <c r="AI1317" i="3"/>
  <c r="AE1318" i="3"/>
  <c r="AD1318" i="3"/>
  <c r="AG1318" i="3" s="1"/>
  <c r="AY1339" i="3" l="1"/>
  <c r="AX1339" i="3"/>
  <c r="BA1339" i="3" s="1"/>
  <c r="AZ1339" i="3"/>
  <c r="X1359" i="3"/>
  <c r="V1360" i="3"/>
  <c r="AO1308" i="3"/>
  <c r="AP1308" i="3"/>
  <c r="AQ1308" i="3" s="1"/>
  <c r="AH1318" i="3"/>
  <c r="AD1319" i="3" s="1"/>
  <c r="AG1319" i="3" s="1"/>
  <c r="AF1318" i="3"/>
  <c r="AE1319" i="3"/>
  <c r="AI1318" i="3" l="1"/>
  <c r="AW1340" i="3"/>
  <c r="AV1340" i="3"/>
  <c r="AN1309" i="3"/>
  <c r="AR1308" i="3"/>
  <c r="AM1309" i="3"/>
  <c r="AH1319" i="3"/>
  <c r="AF1319" i="3"/>
  <c r="W1360" i="3"/>
  <c r="S1361" i="3" s="1"/>
  <c r="U1360" i="3"/>
  <c r="AY1340" i="3" l="1"/>
  <c r="X1360" i="3"/>
  <c r="AX1340" i="3"/>
  <c r="AZ1340" i="3"/>
  <c r="AO1309" i="3"/>
  <c r="AP1309" i="3"/>
  <c r="AQ1309" i="3" s="1"/>
  <c r="T1361" i="3"/>
  <c r="V1361" i="3" s="1"/>
  <c r="AI1319" i="3"/>
  <c r="AE1320" i="3"/>
  <c r="AD1320" i="3"/>
  <c r="BA1340" i="3" l="1"/>
  <c r="AV1341" i="3"/>
  <c r="AY1341" i="3" s="1"/>
  <c r="AW1341" i="3"/>
  <c r="AN1310" i="3"/>
  <c r="AR1309" i="3"/>
  <c r="AM1310" i="3"/>
  <c r="AG1320" i="3"/>
  <c r="AH1320" i="3" s="1"/>
  <c r="AF1320" i="3"/>
  <c r="W1361" i="3"/>
  <c r="S1362" i="3" s="1"/>
  <c r="U1361" i="3"/>
  <c r="X1361" i="3" l="1"/>
  <c r="AX1341" i="3"/>
  <c r="AZ1341" i="3"/>
  <c r="AO1310" i="3"/>
  <c r="AP1310" i="3"/>
  <c r="AQ1310" i="3" s="1"/>
  <c r="T1362" i="3"/>
  <c r="V1362" i="3" s="1"/>
  <c r="AD1321" i="3"/>
  <c r="AI1320" i="3"/>
  <c r="AE1321" i="3"/>
  <c r="BA1341" i="3" l="1"/>
  <c r="AV1342" i="3"/>
  <c r="AW1342" i="3"/>
  <c r="AX1342" i="3" s="1"/>
  <c r="AG1321" i="3"/>
  <c r="AH1321" i="3" s="1"/>
  <c r="AN1311" i="3"/>
  <c r="AR1310" i="3"/>
  <c r="AM1311" i="3"/>
  <c r="W1362" i="3"/>
  <c r="S1363" i="3" s="1"/>
  <c r="U1362" i="3"/>
  <c r="AF1321" i="3"/>
  <c r="X1362" i="3" l="1"/>
  <c r="AW1343" i="3"/>
  <c r="AY1342" i="3"/>
  <c r="AZ1342" i="3"/>
  <c r="BA1342" i="3" s="1"/>
  <c r="AO1311" i="3"/>
  <c r="AP1311" i="3"/>
  <c r="AQ1311" i="3" s="1"/>
  <c r="AI1321" i="3"/>
  <c r="AE1322" i="3"/>
  <c r="AD1322" i="3"/>
  <c r="T1363" i="3"/>
  <c r="V1363" i="3" s="1"/>
  <c r="AV1343" i="3" l="1"/>
  <c r="AN1312" i="3"/>
  <c r="AR1311" i="3"/>
  <c r="AM1312" i="3"/>
  <c r="U1363" i="3"/>
  <c r="AG1322" i="3"/>
  <c r="AH1322" i="3"/>
  <c r="AF1322" i="3"/>
  <c r="W1363" i="3"/>
  <c r="S1364" i="3" s="1"/>
  <c r="AY1343" i="3" l="1"/>
  <c r="AX1343" i="3"/>
  <c r="AZ1343" i="3"/>
  <c r="X1363" i="3"/>
  <c r="AO1312" i="3"/>
  <c r="AP1312" i="3"/>
  <c r="AQ1312" i="3" s="1"/>
  <c r="T1364" i="3"/>
  <c r="U1364" i="3" s="1"/>
  <c r="AI1322" i="3"/>
  <c r="AE1323" i="3"/>
  <c r="AD1323" i="3"/>
  <c r="BA1343" i="3" l="1"/>
  <c r="AW1344" i="3"/>
  <c r="AV1344" i="3"/>
  <c r="AY1344" i="3" s="1"/>
  <c r="V1364" i="3"/>
  <c r="W1364" i="3" s="1"/>
  <c r="AN1313" i="3"/>
  <c r="AR1312" i="3"/>
  <c r="AM1313" i="3"/>
  <c r="AF1323" i="3"/>
  <c r="AE1324" i="3" s="1"/>
  <c r="AG1323" i="3"/>
  <c r="AH1323" i="3" s="1"/>
  <c r="T1365" i="3"/>
  <c r="AX1344" i="3" l="1"/>
  <c r="AZ1344" i="3"/>
  <c r="S1365" i="3"/>
  <c r="X1364" i="3"/>
  <c r="V1365" i="3"/>
  <c r="AO1313" i="3"/>
  <c r="AP1313" i="3"/>
  <c r="AQ1313" i="3"/>
  <c r="AN1314" i="3"/>
  <c r="AD1324" i="3"/>
  <c r="AI1323" i="3"/>
  <c r="BA1344" i="3" l="1"/>
  <c r="AV1345" i="3"/>
  <c r="AY1345" i="3" s="1"/>
  <c r="AW1345" i="3"/>
  <c r="AR1313" i="3"/>
  <c r="AM1314" i="3"/>
  <c r="AG1324" i="3"/>
  <c r="AH1324" i="3" s="1"/>
  <c r="AF1324" i="3"/>
  <c r="W1365" i="3"/>
  <c r="S1366" i="3" s="1"/>
  <c r="U1365" i="3"/>
  <c r="X1365" i="3" l="1"/>
  <c r="AX1345" i="3"/>
  <c r="AZ1345" i="3"/>
  <c r="AO1314" i="3"/>
  <c r="AP1314" i="3"/>
  <c r="AQ1314" i="3" s="1"/>
  <c r="AD1325" i="3"/>
  <c r="T1366" i="3"/>
  <c r="V1366" i="3" s="1"/>
  <c r="AI1324" i="3"/>
  <c r="AE1325" i="3"/>
  <c r="BA1345" i="3" l="1"/>
  <c r="AV1346" i="3"/>
  <c r="AW1346" i="3"/>
  <c r="AN1315" i="3"/>
  <c r="AR1314" i="3"/>
  <c r="AM1315" i="3"/>
  <c r="U1366" i="3"/>
  <c r="AG1325" i="3"/>
  <c r="AH1325" i="3" s="1"/>
  <c r="AF1325" i="3"/>
  <c r="W1366" i="3"/>
  <c r="S1367" i="3" s="1"/>
  <c r="AY1346" i="3" l="1"/>
  <c r="AX1346" i="3"/>
  <c r="AZ1346" i="3"/>
  <c r="T1367" i="3"/>
  <c r="X1366" i="3"/>
  <c r="V1367" i="3"/>
  <c r="AO1315" i="3"/>
  <c r="AP1315" i="3"/>
  <c r="AQ1315" i="3" s="1"/>
  <c r="AI1325" i="3"/>
  <c r="AE1326" i="3"/>
  <c r="AD1326" i="3"/>
  <c r="AG1326" i="3" s="1"/>
  <c r="BA1346" i="3" l="1"/>
  <c r="AV1347" i="3"/>
  <c r="AW1347" i="3"/>
  <c r="AN1316" i="3"/>
  <c r="AR1315" i="3"/>
  <c r="AM1316" i="3"/>
  <c r="AH1326" i="3"/>
  <c r="AF1326" i="3"/>
  <c r="W1367" i="3"/>
  <c r="S1368" i="3" s="1"/>
  <c r="U1367" i="3"/>
  <c r="AX1347" i="3" l="1"/>
  <c r="X1367" i="3"/>
  <c r="AW1348" i="3"/>
  <c r="AY1347" i="3"/>
  <c r="AZ1347" i="3" s="1"/>
  <c r="BA1347" i="3" s="1"/>
  <c r="AO1316" i="3"/>
  <c r="AP1316" i="3"/>
  <c r="AQ1316" i="3" s="1"/>
  <c r="T1368" i="3"/>
  <c r="V1368" i="3" s="1"/>
  <c r="AI1326" i="3"/>
  <c r="AE1327" i="3"/>
  <c r="AD1327" i="3"/>
  <c r="AV1348" i="3" l="1"/>
  <c r="AN1317" i="3"/>
  <c r="AR1316" i="3"/>
  <c r="AM1317" i="3"/>
  <c r="W1368" i="3"/>
  <c r="S1369" i="3" s="1"/>
  <c r="AF1327" i="3"/>
  <c r="AE1328" i="3" s="1"/>
  <c r="U1368" i="3"/>
  <c r="AG1327" i="3"/>
  <c r="AH1327" i="3" s="1"/>
  <c r="X1368" i="3" l="1"/>
  <c r="AY1348" i="3"/>
  <c r="AX1348" i="3"/>
  <c r="AZ1348" i="3"/>
  <c r="AO1317" i="3"/>
  <c r="AP1317" i="3"/>
  <c r="AQ1317" i="3" s="1"/>
  <c r="AD1328" i="3"/>
  <c r="T1369" i="3"/>
  <c r="V1369" i="3" s="1"/>
  <c r="AI1327" i="3"/>
  <c r="BA1348" i="3" l="1"/>
  <c r="AV1349" i="3"/>
  <c r="AW1349" i="3"/>
  <c r="AX1349" i="3" s="1"/>
  <c r="AN1318" i="3"/>
  <c r="AR1317" i="3"/>
  <c r="AM1318" i="3"/>
  <c r="W1369" i="3"/>
  <c r="S1370" i="3" s="1"/>
  <c r="U1369" i="3"/>
  <c r="AG1328" i="3"/>
  <c r="AH1328" i="3" s="1"/>
  <c r="AF1328" i="3"/>
  <c r="X1369" i="3" l="1"/>
  <c r="AW1350" i="3"/>
  <c r="AY1349" i="3"/>
  <c r="AZ1349" i="3" s="1"/>
  <c r="BA1349" i="3" s="1"/>
  <c r="AO1318" i="3"/>
  <c r="AP1318" i="3"/>
  <c r="AQ1318" i="3" s="1"/>
  <c r="AD1329" i="3"/>
  <c r="T1370" i="3"/>
  <c r="U1370" i="3" s="1"/>
  <c r="AI1328" i="3"/>
  <c r="AE1329" i="3"/>
  <c r="AV1350" i="3" l="1"/>
  <c r="V1370" i="3"/>
  <c r="AN1319" i="3"/>
  <c r="AR1318" i="3"/>
  <c r="AM1319" i="3"/>
  <c r="T1371" i="3"/>
  <c r="AG1329" i="3"/>
  <c r="AH1329" i="3" s="1"/>
  <c r="W1370" i="3"/>
  <c r="S1371" i="3" s="1"/>
  <c r="AF1329" i="3"/>
  <c r="V1371" i="3" l="1"/>
  <c r="AY1350" i="3"/>
  <c r="AX1350" i="3"/>
  <c r="AZ1350" i="3"/>
  <c r="X1370" i="3"/>
  <c r="AO1319" i="3"/>
  <c r="AP1319" i="3"/>
  <c r="AQ1319" i="3" s="1"/>
  <c r="AD1330" i="3"/>
  <c r="AI1329" i="3"/>
  <c r="AE1330" i="3"/>
  <c r="AF1330" i="3" l="1"/>
  <c r="BA1350" i="3"/>
  <c r="AV1351" i="3"/>
  <c r="AW1351" i="3"/>
  <c r="AX1351" i="3"/>
  <c r="AN1320" i="3"/>
  <c r="AR1319" i="3"/>
  <c r="AM1320" i="3"/>
  <c r="AE1331" i="3"/>
  <c r="W1371" i="3"/>
  <c r="S1372" i="3" s="1"/>
  <c r="U1371" i="3"/>
  <c r="AG1330" i="3"/>
  <c r="AH1330" i="3" s="1"/>
  <c r="X1371" i="3" l="1"/>
  <c r="AW1352" i="3"/>
  <c r="AY1351" i="3"/>
  <c r="AZ1351" i="3" s="1"/>
  <c r="BA1351" i="3" s="1"/>
  <c r="AO1320" i="3"/>
  <c r="AP1320" i="3"/>
  <c r="AQ1320" i="3" s="1"/>
  <c r="T1372" i="3"/>
  <c r="V1372" i="3" s="1"/>
  <c r="AD1331" i="3"/>
  <c r="AI1330" i="3"/>
  <c r="AV1352" i="3" l="1"/>
  <c r="AN1321" i="3"/>
  <c r="AR1320" i="3"/>
  <c r="AM1321" i="3"/>
  <c r="W1372" i="3"/>
  <c r="S1373" i="3" s="1"/>
  <c r="U1372" i="3"/>
  <c r="AG1331" i="3"/>
  <c r="AH1331" i="3" s="1"/>
  <c r="AF1331" i="3"/>
  <c r="X1372" i="3" l="1"/>
  <c r="AY1352" i="3"/>
  <c r="AX1352" i="3"/>
  <c r="AZ1352" i="3"/>
  <c r="AO1321" i="3"/>
  <c r="AP1321" i="3"/>
  <c r="AQ1321" i="3" s="1"/>
  <c r="AD1332" i="3"/>
  <c r="AG1332" i="3" s="1"/>
  <c r="AI1331" i="3"/>
  <c r="AE1332" i="3"/>
  <c r="T1373" i="3"/>
  <c r="V1373" i="3" s="1"/>
  <c r="BA1352" i="3" l="1"/>
  <c r="AV1353" i="3"/>
  <c r="AW1353" i="3"/>
  <c r="AN1322" i="3"/>
  <c r="AR1321" i="3"/>
  <c r="AM1322" i="3"/>
  <c r="U1373" i="3"/>
  <c r="AF1332" i="3"/>
  <c r="W1373" i="3"/>
  <c r="S1374" i="3" s="1"/>
  <c r="AH1332" i="3"/>
  <c r="AX1353" i="3" l="1"/>
  <c r="AW1354" i="3"/>
  <c r="AY1353" i="3"/>
  <c r="AZ1353" i="3" s="1"/>
  <c r="BA1353" i="3" s="1"/>
  <c r="X1373" i="3"/>
  <c r="AO1322" i="3"/>
  <c r="AP1322" i="3"/>
  <c r="AQ1322" i="3" s="1"/>
  <c r="AI1332" i="3"/>
  <c r="AE1333" i="3"/>
  <c r="AD1333" i="3"/>
  <c r="AG1333" i="3" s="1"/>
  <c r="T1374" i="3"/>
  <c r="U1374" i="3" s="1"/>
  <c r="AV1354" i="3" l="1"/>
  <c r="V1374" i="3"/>
  <c r="W1374" i="3" s="1"/>
  <c r="AN1323" i="3"/>
  <c r="AR1322" i="3"/>
  <c r="AM1323" i="3"/>
  <c r="T1375" i="3"/>
  <c r="AH1333" i="3"/>
  <c r="AF1333" i="3"/>
  <c r="AY1354" i="3" l="1"/>
  <c r="AX1354" i="3"/>
  <c r="AZ1354" i="3"/>
  <c r="S1375" i="3"/>
  <c r="V1375" i="3" s="1"/>
  <c r="X1374" i="3"/>
  <c r="AO1323" i="3"/>
  <c r="AP1323" i="3"/>
  <c r="AQ1323" i="3" s="1"/>
  <c r="AD1334" i="3"/>
  <c r="AG1334" i="3" s="1"/>
  <c r="AI1333" i="3"/>
  <c r="AE1334" i="3"/>
  <c r="BA1354" i="3" l="1"/>
  <c r="AF1334" i="3"/>
  <c r="AE1335" i="3" s="1"/>
  <c r="AW1355" i="3"/>
  <c r="AV1355" i="3"/>
  <c r="AN1324" i="3"/>
  <c r="AR1323" i="3"/>
  <c r="AM1324" i="3"/>
  <c r="AH1334" i="3"/>
  <c r="W1375" i="3"/>
  <c r="S1376" i="3" s="1"/>
  <c r="V1376" i="3" s="1"/>
  <c r="U1375" i="3"/>
  <c r="AY1355" i="3" l="1"/>
  <c r="X1375" i="3"/>
  <c r="AX1355" i="3"/>
  <c r="AZ1355" i="3"/>
  <c r="AO1324" i="3"/>
  <c r="AP1324" i="3"/>
  <c r="AQ1324" i="3" s="1"/>
  <c r="T1376" i="3"/>
  <c r="W1376" i="3" s="1"/>
  <c r="S1377" i="3" s="1"/>
  <c r="V1377" i="3" s="1"/>
  <c r="AD1335" i="3"/>
  <c r="AI1334" i="3"/>
  <c r="BA1355" i="3" l="1"/>
  <c r="AV1356" i="3"/>
  <c r="AW1356" i="3"/>
  <c r="AN1325" i="3"/>
  <c r="AR1324" i="3"/>
  <c r="AM1325" i="3"/>
  <c r="U1376" i="3"/>
  <c r="AG1335" i="3"/>
  <c r="AH1335" i="3" s="1"/>
  <c r="AF1335" i="3"/>
  <c r="AY1356" i="3" l="1"/>
  <c r="AX1356" i="3"/>
  <c r="AZ1356" i="3"/>
  <c r="T1377" i="3"/>
  <c r="X1376" i="3"/>
  <c r="U1377" i="3"/>
  <c r="AO1325" i="3"/>
  <c r="AP1325" i="3"/>
  <c r="AQ1325" i="3" s="1"/>
  <c r="AD1336" i="3"/>
  <c r="AG1336" i="3" s="1"/>
  <c r="AI1335" i="3"/>
  <c r="AE1336" i="3"/>
  <c r="W1377" i="3"/>
  <c r="S1378" i="3" s="1"/>
  <c r="V1378" i="3" s="1"/>
  <c r="BA1356" i="3" l="1"/>
  <c r="X1377" i="3"/>
  <c r="T1378" i="3"/>
  <c r="AV1357" i="3"/>
  <c r="AY1357" i="3" s="1"/>
  <c r="AW1357" i="3"/>
  <c r="AN1326" i="3"/>
  <c r="AR1325" i="3"/>
  <c r="AM1326" i="3"/>
  <c r="AF1336" i="3"/>
  <c r="AE1337" i="3"/>
  <c r="AH1336" i="3"/>
  <c r="AX1357" i="3" l="1"/>
  <c r="AW1358" i="3"/>
  <c r="AZ1357" i="3"/>
  <c r="AO1326" i="3"/>
  <c r="AP1326" i="3"/>
  <c r="AQ1326" i="3" s="1"/>
  <c r="AD1337" i="3"/>
  <c r="W1378" i="3"/>
  <c r="S1379" i="3" s="1"/>
  <c r="V1379" i="3" s="1"/>
  <c r="U1378" i="3"/>
  <c r="X1378" i="3" s="1"/>
  <c r="AI1336" i="3"/>
  <c r="BA1357" i="3" l="1"/>
  <c r="AV1358" i="3"/>
  <c r="AN1327" i="3"/>
  <c r="AR1326" i="3"/>
  <c r="AM1327" i="3"/>
  <c r="T1379" i="3"/>
  <c r="U1379" i="3" s="1"/>
  <c r="AG1337" i="3"/>
  <c r="AH1337" i="3" s="1"/>
  <c r="AF1337" i="3"/>
  <c r="AY1358" i="3" l="1"/>
  <c r="AX1358" i="3"/>
  <c r="AZ1358" i="3"/>
  <c r="AO1327" i="3"/>
  <c r="AP1327" i="3"/>
  <c r="AQ1327" i="3" s="1"/>
  <c r="AI1337" i="3"/>
  <c r="AE1338" i="3"/>
  <c r="AD1338" i="3"/>
  <c r="AG1338" i="3" s="1"/>
  <c r="T1380" i="3"/>
  <c r="W1379" i="3"/>
  <c r="X1379" i="3" s="1"/>
  <c r="BA1358" i="3" l="1"/>
  <c r="AV1359" i="3"/>
  <c r="AW1359" i="3"/>
  <c r="S1380" i="3"/>
  <c r="V1380" i="3" s="1"/>
  <c r="AN1328" i="3"/>
  <c r="AR1327" i="3"/>
  <c r="AM1328" i="3"/>
  <c r="AF1338" i="3"/>
  <c r="AH1338" i="3"/>
  <c r="AX1359" i="3" l="1"/>
  <c r="AW1360" i="3"/>
  <c r="AY1359" i="3"/>
  <c r="AZ1359" i="3"/>
  <c r="AO1328" i="3"/>
  <c r="AP1328" i="3"/>
  <c r="AQ1328" i="3" s="1"/>
  <c r="AD1339" i="3"/>
  <c r="AG1339" i="3" s="1"/>
  <c r="W1380" i="3"/>
  <c r="S1381" i="3" s="1"/>
  <c r="V1381" i="3" s="1"/>
  <c r="U1380" i="3"/>
  <c r="AI1338" i="3"/>
  <c r="AE1339" i="3"/>
  <c r="AF1339" i="3" l="1"/>
  <c r="X1380" i="3"/>
  <c r="BA1359" i="3"/>
  <c r="AV1360" i="3"/>
  <c r="AN1329" i="3"/>
  <c r="AR1328" i="3"/>
  <c r="AM1329" i="3"/>
  <c r="AE1340" i="3"/>
  <c r="T1381" i="3"/>
  <c r="AH1339" i="3"/>
  <c r="AY1360" i="3" l="1"/>
  <c r="AX1360" i="3"/>
  <c r="AZ1360" i="3"/>
  <c r="AO1329" i="3"/>
  <c r="AP1329" i="3"/>
  <c r="AQ1329" i="3" s="1"/>
  <c r="U1381" i="3"/>
  <c r="T1382" i="3" s="1"/>
  <c r="W1381" i="3"/>
  <c r="S1382" i="3" s="1"/>
  <c r="V1382" i="3" s="1"/>
  <c r="AD1340" i="3"/>
  <c r="AI1339" i="3"/>
  <c r="BA1360" i="3" l="1"/>
  <c r="AW1361" i="3"/>
  <c r="AV1361" i="3"/>
  <c r="AY1361" i="3" s="1"/>
  <c r="X1381" i="3"/>
  <c r="AN1330" i="3"/>
  <c r="AR1329" i="3"/>
  <c r="AM1330" i="3"/>
  <c r="AG1340" i="3"/>
  <c r="AH1340" i="3" s="1"/>
  <c r="AF1340" i="3"/>
  <c r="AX1361" i="3" l="1"/>
  <c r="AZ1361" i="3"/>
  <c r="AO1330" i="3"/>
  <c r="AP1330" i="3"/>
  <c r="AQ1330" i="3" s="1"/>
  <c r="U1382" i="3"/>
  <c r="W1382" i="3"/>
  <c r="S1383" i="3" s="1"/>
  <c r="V1383" i="3" s="1"/>
  <c r="AD1341" i="3"/>
  <c r="AI1340" i="3"/>
  <c r="AE1341" i="3"/>
  <c r="AF1341" i="3" l="1"/>
  <c r="BA1361" i="3"/>
  <c r="AV1362" i="3"/>
  <c r="AW1362" i="3"/>
  <c r="AX1362" i="3" s="1"/>
  <c r="X1382" i="3"/>
  <c r="AN1331" i="3"/>
  <c r="AR1330" i="3"/>
  <c r="AM1331" i="3"/>
  <c r="AE1342" i="3"/>
  <c r="T1383" i="3"/>
  <c r="AG1341" i="3"/>
  <c r="AH1341" i="3" s="1"/>
  <c r="AW1363" i="3" l="1"/>
  <c r="AY1362" i="3"/>
  <c r="AZ1362" i="3" s="1"/>
  <c r="BA1362" i="3" s="1"/>
  <c r="AO1331" i="3"/>
  <c r="AP1331" i="3"/>
  <c r="AQ1331" i="3"/>
  <c r="U1383" i="3"/>
  <c r="AD1342" i="3"/>
  <c r="W1383" i="3"/>
  <c r="S1384" i="3" s="1"/>
  <c r="V1384" i="3" s="1"/>
  <c r="AI1341" i="3"/>
  <c r="AV1363" i="3" l="1"/>
  <c r="T1384" i="3"/>
  <c r="X1383" i="3"/>
  <c r="AN1332" i="3"/>
  <c r="AR1331" i="3"/>
  <c r="AM1332" i="3"/>
  <c r="AG1342" i="3"/>
  <c r="AH1342" i="3" s="1"/>
  <c r="AF1342" i="3"/>
  <c r="AY1363" i="3" l="1"/>
  <c r="AX1363" i="3"/>
  <c r="AZ1363" i="3"/>
  <c r="AO1332" i="3"/>
  <c r="AP1332" i="3"/>
  <c r="AQ1332" i="3"/>
  <c r="AD1343" i="3"/>
  <c r="AI1342" i="3"/>
  <c r="AE1343" i="3"/>
  <c r="W1384" i="3"/>
  <c r="S1385" i="3" s="1"/>
  <c r="V1385" i="3" s="1"/>
  <c r="U1384" i="3"/>
  <c r="X1384" i="3" l="1"/>
  <c r="BA1363" i="3"/>
  <c r="AF1343" i="3"/>
  <c r="AE1344" i="3" s="1"/>
  <c r="AW1364" i="3"/>
  <c r="AV1364" i="3"/>
  <c r="AY1364" i="3" s="1"/>
  <c r="AN1333" i="3"/>
  <c r="AR1332" i="3"/>
  <c r="AM1333" i="3"/>
  <c r="T1385" i="3"/>
  <c r="AG1343" i="3"/>
  <c r="AH1343" i="3" s="1"/>
  <c r="AZ1364" i="3" l="1"/>
  <c r="AX1364" i="3"/>
  <c r="BA1364" i="3" s="1"/>
  <c r="AO1333" i="3"/>
  <c r="AP1333" i="3"/>
  <c r="AQ1333" i="3"/>
  <c r="W1385" i="3"/>
  <c r="S1386" i="3" s="1"/>
  <c r="V1386" i="3" s="1"/>
  <c r="U1385" i="3"/>
  <c r="AD1344" i="3"/>
  <c r="AI1343" i="3"/>
  <c r="X1385" i="3" l="1"/>
  <c r="AW1365" i="3"/>
  <c r="AV1365" i="3"/>
  <c r="AY1365" i="3" s="1"/>
  <c r="AN1334" i="3"/>
  <c r="AR1333" i="3"/>
  <c r="AM1334" i="3"/>
  <c r="T1386" i="3"/>
  <c r="W1386" i="3" s="1"/>
  <c r="S1387" i="3" s="1"/>
  <c r="V1387" i="3" s="1"/>
  <c r="AG1344" i="3"/>
  <c r="AH1344" i="3" s="1"/>
  <c r="AF1344" i="3"/>
  <c r="AX1365" i="3" l="1"/>
  <c r="AZ1365" i="3"/>
  <c r="AO1334" i="3"/>
  <c r="AP1334" i="3"/>
  <c r="AQ1334" i="3" s="1"/>
  <c r="AD1345" i="3"/>
  <c r="AI1344" i="3"/>
  <c r="AE1345" i="3"/>
  <c r="U1386" i="3"/>
  <c r="X1386" i="3" s="1"/>
  <c r="BA1365" i="3" l="1"/>
  <c r="AV1366" i="3"/>
  <c r="AW1366" i="3"/>
  <c r="AN1335" i="3"/>
  <c r="AR1334" i="3"/>
  <c r="AM1335" i="3"/>
  <c r="T1387" i="3"/>
  <c r="U1387" i="3" s="1"/>
  <c r="AG1345" i="3"/>
  <c r="AH1345" i="3" s="1"/>
  <c r="AF1345" i="3"/>
  <c r="AX1366" i="3" l="1"/>
  <c r="AW1367" i="3"/>
  <c r="AY1366" i="3"/>
  <c r="AZ1366" i="3"/>
  <c r="W1387" i="3"/>
  <c r="S1388" i="3" s="1"/>
  <c r="V1388" i="3" s="1"/>
  <c r="AO1335" i="3"/>
  <c r="AP1335" i="3"/>
  <c r="AQ1335" i="3" s="1"/>
  <c r="T1388" i="3"/>
  <c r="AD1346" i="3"/>
  <c r="AI1345" i="3"/>
  <c r="AE1346" i="3"/>
  <c r="BA1366" i="3" l="1"/>
  <c r="AV1367" i="3"/>
  <c r="X1387" i="3"/>
  <c r="AN1336" i="3"/>
  <c r="AR1335" i="3"/>
  <c r="AM1336" i="3"/>
  <c r="AG1346" i="3"/>
  <c r="AH1346" i="3" s="1"/>
  <c r="U1388" i="3"/>
  <c r="W1388" i="3"/>
  <c r="S1389" i="3" s="1"/>
  <c r="V1389" i="3" s="1"/>
  <c r="AF1346" i="3"/>
  <c r="AY1367" i="3" l="1"/>
  <c r="AX1367" i="3"/>
  <c r="AZ1367" i="3"/>
  <c r="X1388" i="3"/>
  <c r="AO1336" i="3"/>
  <c r="AP1336" i="3"/>
  <c r="AQ1336" i="3" s="1"/>
  <c r="T1389" i="3"/>
  <c r="AI1346" i="3"/>
  <c r="AE1347" i="3"/>
  <c r="AD1347" i="3"/>
  <c r="BA1367" i="3" l="1"/>
  <c r="AW1368" i="3"/>
  <c r="AV1368" i="3"/>
  <c r="AY1368" i="3" s="1"/>
  <c r="AN1337" i="3"/>
  <c r="AR1336" i="3"/>
  <c r="AM1337" i="3"/>
  <c r="AF1347" i="3"/>
  <c r="AE1348" i="3" s="1"/>
  <c r="W1389" i="3"/>
  <c r="S1390" i="3" s="1"/>
  <c r="V1390" i="3" s="1"/>
  <c r="U1389" i="3"/>
  <c r="AG1347" i="3"/>
  <c r="AH1347" i="3" s="1"/>
  <c r="X1389" i="3" l="1"/>
  <c r="AX1368" i="3"/>
  <c r="AZ1368" i="3"/>
  <c r="AO1337" i="3"/>
  <c r="AP1337" i="3"/>
  <c r="AQ1337" i="3" s="1"/>
  <c r="AD1348" i="3"/>
  <c r="T1390" i="3"/>
  <c r="U1390" i="3" s="1"/>
  <c r="AI1347" i="3"/>
  <c r="BA1368" i="3" l="1"/>
  <c r="AV1369" i="3"/>
  <c r="AW1369" i="3"/>
  <c r="AN1338" i="3"/>
  <c r="AR1337" i="3"/>
  <c r="AM1338" i="3"/>
  <c r="T1391" i="3"/>
  <c r="W1390" i="3"/>
  <c r="S1391" i="3" s="1"/>
  <c r="V1391" i="3" s="1"/>
  <c r="AG1348" i="3"/>
  <c r="AF1348" i="3"/>
  <c r="AH1348" i="3"/>
  <c r="AY1369" i="3" l="1"/>
  <c r="AX1369" i="3"/>
  <c r="AZ1369" i="3"/>
  <c r="X1390" i="3"/>
  <c r="AO1338" i="3"/>
  <c r="AP1338" i="3"/>
  <c r="AQ1338" i="3" s="1"/>
  <c r="AI1348" i="3"/>
  <c r="AE1349" i="3"/>
  <c r="AD1349" i="3"/>
  <c r="BA1369" i="3" l="1"/>
  <c r="AV1370" i="3"/>
  <c r="AW1370" i="3"/>
  <c r="AG1349" i="3"/>
  <c r="AH1349" i="3" s="1"/>
  <c r="AN1339" i="3"/>
  <c r="AR1338" i="3"/>
  <c r="AM1339" i="3"/>
  <c r="U1391" i="3"/>
  <c r="W1391" i="3"/>
  <c r="S1392" i="3" s="1"/>
  <c r="V1392" i="3" s="1"/>
  <c r="AF1349" i="3"/>
  <c r="AX1370" i="3" l="1"/>
  <c r="AW1371" i="3"/>
  <c r="AY1370" i="3"/>
  <c r="AZ1370" i="3"/>
  <c r="BA1370" i="3" s="1"/>
  <c r="X1391" i="3"/>
  <c r="AO1339" i="3"/>
  <c r="AP1339" i="3"/>
  <c r="AQ1339" i="3" s="1"/>
  <c r="AI1349" i="3"/>
  <c r="AE1350" i="3"/>
  <c r="T1392" i="3"/>
  <c r="AD1350" i="3"/>
  <c r="AF1350" i="3" l="1"/>
  <c r="AV1371" i="3"/>
  <c r="AN1340" i="3"/>
  <c r="AR1339" i="3"/>
  <c r="AM1340" i="3"/>
  <c r="AE1351" i="3"/>
  <c r="W1392" i="3"/>
  <c r="S1393" i="3" s="1"/>
  <c r="V1393" i="3" s="1"/>
  <c r="U1392" i="3"/>
  <c r="AG1350" i="3"/>
  <c r="AH1350" i="3" s="1"/>
  <c r="X1392" i="3" l="1"/>
  <c r="AY1371" i="3"/>
  <c r="AZ1371" i="3" s="1"/>
  <c r="AX1371" i="3"/>
  <c r="AO1340" i="3"/>
  <c r="AP1340" i="3"/>
  <c r="AQ1340" i="3" s="1"/>
  <c r="AD1351" i="3"/>
  <c r="AI1350" i="3"/>
  <c r="T1393" i="3"/>
  <c r="U1393" i="3" s="1"/>
  <c r="BA1371" i="3" l="1"/>
  <c r="AW1372" i="3"/>
  <c r="AV1372" i="3"/>
  <c r="AN1341" i="3"/>
  <c r="AR1340" i="3"/>
  <c r="AM1341" i="3"/>
  <c r="T1394" i="3"/>
  <c r="W1393" i="3"/>
  <c r="S1394" i="3" s="1"/>
  <c r="V1394" i="3" s="1"/>
  <c r="AG1351" i="3"/>
  <c r="AH1351" i="3" s="1"/>
  <c r="AF1351" i="3"/>
  <c r="AY1372" i="3" l="1"/>
  <c r="AX1372" i="3"/>
  <c r="BA1372" i="3" s="1"/>
  <c r="AZ1372" i="3"/>
  <c r="X1393" i="3"/>
  <c r="AO1341" i="3"/>
  <c r="AP1341" i="3"/>
  <c r="AQ1341" i="3" s="1"/>
  <c r="AD1352" i="3"/>
  <c r="AI1351" i="3"/>
  <c r="AE1352" i="3"/>
  <c r="AF1352" i="3" l="1"/>
  <c r="AV1373" i="3"/>
  <c r="AW1373" i="3"/>
  <c r="AN1342" i="3"/>
  <c r="AR1341" i="3"/>
  <c r="AM1342" i="3"/>
  <c r="AE1353" i="3"/>
  <c r="W1394" i="3"/>
  <c r="S1395" i="3" s="1"/>
  <c r="V1395" i="3" s="1"/>
  <c r="U1394" i="3"/>
  <c r="AG1352" i="3"/>
  <c r="AH1352" i="3"/>
  <c r="AY1373" i="3" l="1"/>
  <c r="X1394" i="3"/>
  <c r="AX1373" i="3"/>
  <c r="AZ1373" i="3"/>
  <c r="AO1342" i="3"/>
  <c r="AP1342" i="3"/>
  <c r="AQ1342" i="3" s="1"/>
  <c r="AD1353" i="3"/>
  <c r="T1395" i="3"/>
  <c r="W1395" i="3" s="1"/>
  <c r="S1396" i="3" s="1"/>
  <c r="V1396" i="3" s="1"/>
  <c r="AI1352" i="3"/>
  <c r="BA1373" i="3" l="1"/>
  <c r="AV1374" i="3"/>
  <c r="AW1374" i="3"/>
  <c r="AX1374" i="3" s="1"/>
  <c r="AN1343" i="3"/>
  <c r="AR1342" i="3"/>
  <c r="AM1343" i="3"/>
  <c r="U1395" i="3"/>
  <c r="X1395" i="3" s="1"/>
  <c r="AG1353" i="3"/>
  <c r="AH1353" i="3" s="1"/>
  <c r="AF1353" i="3"/>
  <c r="AW1375" i="3" l="1"/>
  <c r="AY1374" i="3"/>
  <c r="AZ1374" i="3"/>
  <c r="BA1374" i="3" s="1"/>
  <c r="AO1343" i="3"/>
  <c r="AP1343" i="3"/>
  <c r="AQ1343" i="3" s="1"/>
  <c r="T1396" i="3"/>
  <c r="W1396" i="3" s="1"/>
  <c r="S1397" i="3" s="1"/>
  <c r="V1397" i="3" s="1"/>
  <c r="AD1354" i="3"/>
  <c r="AI1353" i="3"/>
  <c r="AE1354" i="3"/>
  <c r="AF1354" i="3" l="1"/>
  <c r="AV1375" i="3"/>
  <c r="AN1344" i="3"/>
  <c r="AR1343" i="3"/>
  <c r="AM1344" i="3"/>
  <c r="U1396" i="3"/>
  <c r="X1396" i="3" s="1"/>
  <c r="AE1355" i="3"/>
  <c r="AG1354" i="3"/>
  <c r="AH1354" i="3" s="1"/>
  <c r="AY1375" i="3" l="1"/>
  <c r="AZ1375" i="3" s="1"/>
  <c r="AX1375" i="3"/>
  <c r="T1397" i="3"/>
  <c r="U1397" i="3" s="1"/>
  <c r="AO1344" i="3"/>
  <c r="AP1344" i="3"/>
  <c r="AQ1344" i="3" s="1"/>
  <c r="AD1355" i="3"/>
  <c r="AI1354" i="3"/>
  <c r="W1397" i="3" l="1"/>
  <c r="BA1375" i="3"/>
  <c r="AW1376" i="3"/>
  <c r="AV1376" i="3"/>
  <c r="X1397" i="3"/>
  <c r="S1398" i="3"/>
  <c r="V1398" i="3" s="1"/>
  <c r="AN1345" i="3"/>
  <c r="AR1344" i="3"/>
  <c r="AM1345" i="3"/>
  <c r="T1398" i="3"/>
  <c r="AG1355" i="3"/>
  <c r="AH1355" i="3" s="1"/>
  <c r="AF1355" i="3"/>
  <c r="AY1376" i="3" l="1"/>
  <c r="AZ1376" i="3"/>
  <c r="AX1376" i="3"/>
  <c r="BA1376" i="3" s="1"/>
  <c r="W1398" i="3"/>
  <c r="S1399" i="3" s="1"/>
  <c r="V1399" i="3" s="1"/>
  <c r="AO1345" i="3"/>
  <c r="AP1345" i="3"/>
  <c r="AQ1345" i="3" s="1"/>
  <c r="AD1356" i="3"/>
  <c r="AI1355" i="3"/>
  <c r="AE1356" i="3"/>
  <c r="U1398" i="3"/>
  <c r="X1398" i="3" l="1"/>
  <c r="AW1377" i="3"/>
  <c r="AV1377" i="3"/>
  <c r="AY1377" i="3" s="1"/>
  <c r="AF1356" i="3"/>
  <c r="AE1357" i="3" s="1"/>
  <c r="AN1346" i="3"/>
  <c r="AR1345" i="3"/>
  <c r="AM1346" i="3"/>
  <c r="T1399" i="3"/>
  <c r="W1399" i="3" s="1"/>
  <c r="S1400" i="3" s="1"/>
  <c r="V1400" i="3" s="1"/>
  <c r="AG1356" i="3"/>
  <c r="AH1356" i="3" s="1"/>
  <c r="AX1377" i="3" l="1"/>
  <c r="AZ1377" i="3"/>
  <c r="AO1346" i="3"/>
  <c r="AP1346" i="3"/>
  <c r="AQ1346" i="3"/>
  <c r="AD1357" i="3"/>
  <c r="U1399" i="3"/>
  <c r="X1399" i="3" s="1"/>
  <c r="AI1356" i="3"/>
  <c r="BA1377" i="3" l="1"/>
  <c r="AV1378" i="3"/>
  <c r="AW1378" i="3"/>
  <c r="AN1347" i="3"/>
  <c r="AR1346" i="3"/>
  <c r="AM1347" i="3"/>
  <c r="T1400" i="3"/>
  <c r="U1400" i="3" s="1"/>
  <c r="AG1357" i="3"/>
  <c r="AH1357" i="3" s="1"/>
  <c r="AF1357" i="3"/>
  <c r="AY1378" i="3" l="1"/>
  <c r="AX1378" i="3"/>
  <c r="AZ1378" i="3"/>
  <c r="AO1347" i="3"/>
  <c r="AP1347" i="3"/>
  <c r="AQ1347" i="3" s="1"/>
  <c r="W1400" i="3"/>
  <c r="X1400" i="3" s="1"/>
  <c r="T1401" i="3"/>
  <c r="AD1358" i="3"/>
  <c r="AI1357" i="3"/>
  <c r="AE1358" i="3"/>
  <c r="BA1378" i="3" l="1"/>
  <c r="AV1379" i="3"/>
  <c r="AW1379" i="3"/>
  <c r="S1401" i="3"/>
  <c r="U1401" i="3" s="1"/>
  <c r="AN1348" i="3"/>
  <c r="AR1347" i="3"/>
  <c r="AM1348" i="3"/>
  <c r="AF1358" i="3"/>
  <c r="AE1359" i="3" s="1"/>
  <c r="AG1358" i="3"/>
  <c r="AH1358" i="3" s="1"/>
  <c r="AY1379" i="3" l="1"/>
  <c r="AX1379" i="3"/>
  <c r="AZ1379" i="3"/>
  <c r="T1402" i="3"/>
  <c r="V1401" i="3"/>
  <c r="W1401" i="3" s="1"/>
  <c r="X1401" i="3" s="1"/>
  <c r="AO1348" i="3"/>
  <c r="AP1348" i="3"/>
  <c r="AQ1348" i="3" s="1"/>
  <c r="AD1359" i="3"/>
  <c r="AI1358" i="3"/>
  <c r="BA1379" i="3" l="1"/>
  <c r="AV1380" i="3"/>
  <c r="AW1380" i="3"/>
  <c r="AX1380" i="3" s="1"/>
  <c r="S1402" i="3"/>
  <c r="V1402" i="3" s="1"/>
  <c r="U1402" i="3"/>
  <c r="AN1349" i="3"/>
  <c r="AR1348" i="3"/>
  <c r="AM1349" i="3"/>
  <c r="AG1359" i="3"/>
  <c r="AH1359" i="3" s="1"/>
  <c r="AF1359" i="3"/>
  <c r="W1402" i="3" l="1"/>
  <c r="S1403" i="3" s="1"/>
  <c r="V1403" i="3" s="1"/>
  <c r="AW1381" i="3"/>
  <c r="AY1380" i="3"/>
  <c r="AZ1380" i="3"/>
  <c r="BA1380" i="3" s="1"/>
  <c r="T1403" i="3"/>
  <c r="U1403" i="3" s="1"/>
  <c r="X1402" i="3"/>
  <c r="AO1349" i="3"/>
  <c r="AP1349" i="3"/>
  <c r="AQ1349" i="3" s="1"/>
  <c r="AI1359" i="3"/>
  <c r="AE1360" i="3"/>
  <c r="AD1360" i="3"/>
  <c r="AG1360" i="3" l="1"/>
  <c r="W1403" i="3"/>
  <c r="AV1381" i="3"/>
  <c r="T1404" i="3"/>
  <c r="X1403" i="3"/>
  <c r="S1404" i="3"/>
  <c r="V1404" i="3" s="1"/>
  <c r="AN1350" i="3"/>
  <c r="AR1349" i="3"/>
  <c r="AM1350" i="3"/>
  <c r="AH1360" i="3"/>
  <c r="AF1360" i="3"/>
  <c r="AY1381" i="3" l="1"/>
  <c r="AX1381" i="3"/>
  <c r="AZ1381" i="3"/>
  <c r="U1404" i="3"/>
  <c r="W1404" i="3"/>
  <c r="S1405" i="3" s="1"/>
  <c r="V1405" i="3" s="1"/>
  <c r="AO1350" i="3"/>
  <c r="AP1350" i="3"/>
  <c r="AQ1350" i="3" s="1"/>
  <c r="AI1360" i="3"/>
  <c r="AE1361" i="3"/>
  <c r="AD1361" i="3"/>
  <c r="AG1361" i="3" s="1"/>
  <c r="BA1381" i="3" l="1"/>
  <c r="AV1382" i="3"/>
  <c r="AW1382" i="3"/>
  <c r="T1405" i="3"/>
  <c r="W1405" i="3" s="1"/>
  <c r="S1406" i="3" s="1"/>
  <c r="V1406" i="3" s="1"/>
  <c r="X1404" i="3"/>
  <c r="AN1351" i="3"/>
  <c r="AR1350" i="3"/>
  <c r="AM1351" i="3"/>
  <c r="AH1361" i="3"/>
  <c r="AF1361" i="3"/>
  <c r="AY1382" i="3" l="1"/>
  <c r="U1405" i="3"/>
  <c r="AX1382" i="3"/>
  <c r="AZ1382" i="3"/>
  <c r="X1405" i="3"/>
  <c r="AO1351" i="3"/>
  <c r="AP1351" i="3"/>
  <c r="AQ1351" i="3" s="1"/>
  <c r="T1406" i="3"/>
  <c r="AI1361" i="3"/>
  <c r="AE1362" i="3"/>
  <c r="AD1362" i="3"/>
  <c r="BA1382" i="3" l="1"/>
  <c r="AV1383" i="3"/>
  <c r="AW1383" i="3"/>
  <c r="AN1352" i="3"/>
  <c r="AR1351" i="3"/>
  <c r="AM1352" i="3"/>
  <c r="AF1362" i="3"/>
  <c r="AE1363" i="3" s="1"/>
  <c r="U1406" i="3"/>
  <c r="AG1362" i="3"/>
  <c r="AH1362" i="3" s="1"/>
  <c r="W1406" i="3"/>
  <c r="S1407" i="3" s="1"/>
  <c r="V1407" i="3" s="1"/>
  <c r="AY1383" i="3" l="1"/>
  <c r="AX1383" i="3"/>
  <c r="AZ1383" i="3"/>
  <c r="X1406" i="3"/>
  <c r="AO1352" i="3"/>
  <c r="AP1352" i="3"/>
  <c r="AQ1352" i="3"/>
  <c r="AD1363" i="3"/>
  <c r="AI1362" i="3"/>
  <c r="T1407" i="3"/>
  <c r="U1407" i="3" s="1"/>
  <c r="BA1383" i="3" l="1"/>
  <c r="AV1384" i="3"/>
  <c r="AW1384" i="3"/>
  <c r="AX1384" i="3" s="1"/>
  <c r="AN1353" i="3"/>
  <c r="AR1352" i="3"/>
  <c r="AM1353" i="3"/>
  <c r="T1408" i="3"/>
  <c r="W1407" i="3"/>
  <c r="S1408" i="3" s="1"/>
  <c r="V1408" i="3" s="1"/>
  <c r="AG1363" i="3"/>
  <c r="AH1363" i="3" s="1"/>
  <c r="AF1363" i="3"/>
  <c r="AW1385" i="3" l="1"/>
  <c r="AY1384" i="3"/>
  <c r="AZ1384" i="3" s="1"/>
  <c r="BA1384" i="3" s="1"/>
  <c r="X1407" i="3"/>
  <c r="AO1353" i="3"/>
  <c r="AP1353" i="3"/>
  <c r="AQ1353" i="3"/>
  <c r="AI1363" i="3"/>
  <c r="AE1364" i="3"/>
  <c r="AD1364" i="3"/>
  <c r="AG1364" i="3" s="1"/>
  <c r="AV1385" i="3" l="1"/>
  <c r="AN1354" i="3"/>
  <c r="AR1353" i="3"/>
  <c r="AM1354" i="3"/>
  <c r="W1408" i="3"/>
  <c r="S1409" i="3" s="1"/>
  <c r="V1409" i="3" s="1"/>
  <c r="U1408" i="3"/>
  <c r="AH1364" i="3"/>
  <c r="AF1364" i="3"/>
  <c r="X1408" i="3" l="1"/>
  <c r="AY1385" i="3"/>
  <c r="AX1385" i="3"/>
  <c r="BA1385" i="3" s="1"/>
  <c r="AZ1385" i="3"/>
  <c r="AO1354" i="3"/>
  <c r="AP1354" i="3"/>
  <c r="AQ1354" i="3" s="1"/>
  <c r="AI1364" i="3"/>
  <c r="AE1365" i="3"/>
  <c r="AD1365" i="3"/>
  <c r="AG1365" i="3" s="1"/>
  <c r="T1409" i="3"/>
  <c r="U1409" i="3" s="1"/>
  <c r="AW1386" i="3" l="1"/>
  <c r="AV1386" i="3"/>
  <c r="AY1386" i="3" s="1"/>
  <c r="AN1355" i="3"/>
  <c r="AR1354" i="3"/>
  <c r="AM1355" i="3"/>
  <c r="AF1365" i="3"/>
  <c r="T1410" i="3"/>
  <c r="AH1365" i="3"/>
  <c r="W1409" i="3"/>
  <c r="X1409" i="3" s="1"/>
  <c r="AX1386" i="3" l="1"/>
  <c r="AZ1386" i="3"/>
  <c r="S1410" i="3"/>
  <c r="V1410" i="3" s="1"/>
  <c r="AO1355" i="3"/>
  <c r="AP1355" i="3"/>
  <c r="AQ1355" i="3" s="1"/>
  <c r="AI1365" i="3"/>
  <c r="AE1366" i="3"/>
  <c r="AD1366" i="3"/>
  <c r="AG1366" i="3" s="1"/>
  <c r="BA1386" i="3" l="1"/>
  <c r="AV1387" i="3"/>
  <c r="AY1387" i="3" s="1"/>
  <c r="AW1387" i="3"/>
  <c r="AN1356" i="3"/>
  <c r="AR1355" i="3"/>
  <c r="AM1356" i="3"/>
  <c r="AH1366" i="3"/>
  <c r="W1410" i="3"/>
  <c r="S1411" i="3" s="1"/>
  <c r="V1411" i="3" s="1"/>
  <c r="U1410" i="3"/>
  <c r="AF1366" i="3"/>
  <c r="AX1387" i="3" l="1"/>
  <c r="X1410" i="3"/>
  <c r="AW1388" i="3"/>
  <c r="AZ1387" i="3"/>
  <c r="AO1356" i="3"/>
  <c r="AP1356" i="3"/>
  <c r="AQ1356" i="3" s="1"/>
  <c r="AD1367" i="3"/>
  <c r="AG1367" i="3" s="1"/>
  <c r="AI1366" i="3"/>
  <c r="AE1367" i="3"/>
  <c r="T1411" i="3"/>
  <c r="BA1387" i="3" l="1"/>
  <c r="AV1388" i="3"/>
  <c r="AN1357" i="3"/>
  <c r="AR1356" i="3"/>
  <c r="AM1357" i="3"/>
  <c r="W1411" i="3"/>
  <c r="S1412" i="3" s="1"/>
  <c r="V1412" i="3" s="1"/>
  <c r="AH1367" i="3"/>
  <c r="AD1368" i="3" s="1"/>
  <c r="AG1368" i="3" s="1"/>
  <c r="U1411" i="3"/>
  <c r="AF1367" i="3"/>
  <c r="X1411" i="3" l="1"/>
  <c r="AY1388" i="3"/>
  <c r="AZ1388" i="3" s="1"/>
  <c r="AX1388" i="3"/>
  <c r="AO1357" i="3"/>
  <c r="AP1357" i="3"/>
  <c r="AQ1357" i="3" s="1"/>
  <c r="T1412" i="3"/>
  <c r="W1412" i="3" s="1"/>
  <c r="S1413" i="3" s="1"/>
  <c r="V1413" i="3" s="1"/>
  <c r="AI1367" i="3"/>
  <c r="AE1368" i="3"/>
  <c r="AH1368" i="3" s="1"/>
  <c r="BA1388" i="3" l="1"/>
  <c r="AW1389" i="3"/>
  <c r="AV1389" i="3"/>
  <c r="AY1389" i="3" s="1"/>
  <c r="AN1358" i="3"/>
  <c r="AR1357" i="3"/>
  <c r="AM1358" i="3"/>
  <c r="U1412" i="3"/>
  <c r="X1412" i="3" s="1"/>
  <c r="AD1369" i="3"/>
  <c r="AG1369" i="3" s="1"/>
  <c r="AF1368" i="3"/>
  <c r="AX1389" i="3" l="1"/>
  <c r="AZ1389" i="3"/>
  <c r="T1413" i="3"/>
  <c r="AO1358" i="3"/>
  <c r="AP1358" i="3"/>
  <c r="AQ1358" i="3" s="1"/>
  <c r="W1413" i="3"/>
  <c r="U1413" i="3"/>
  <c r="AI1368" i="3"/>
  <c r="AE1369" i="3"/>
  <c r="AH1369" i="3" s="1"/>
  <c r="BA1389" i="3" l="1"/>
  <c r="AV1390" i="3"/>
  <c r="AY1390" i="3" s="1"/>
  <c r="AW1390" i="3"/>
  <c r="X1413" i="3"/>
  <c r="S1414" i="3"/>
  <c r="V1414" i="3" s="1"/>
  <c r="AN1359" i="3"/>
  <c r="AR1358" i="3"/>
  <c r="AM1359" i="3"/>
  <c r="T1414" i="3"/>
  <c r="AD1370" i="3"/>
  <c r="AG1370" i="3" s="1"/>
  <c r="AF1369" i="3"/>
  <c r="AX1390" i="3" l="1"/>
  <c r="AW1391" i="3"/>
  <c r="AZ1390" i="3"/>
  <c r="BA1390" i="3" s="1"/>
  <c r="U1414" i="3"/>
  <c r="T1415" i="3" s="1"/>
  <c r="W1414" i="3"/>
  <c r="S1415" i="3" s="1"/>
  <c r="V1415" i="3" s="1"/>
  <c r="AO1359" i="3"/>
  <c r="AP1359" i="3"/>
  <c r="AQ1359" i="3"/>
  <c r="AI1369" i="3"/>
  <c r="AE1370" i="3"/>
  <c r="AF1370" i="3" s="1"/>
  <c r="AV1391" i="3" l="1"/>
  <c r="X1414" i="3"/>
  <c r="AH1370" i="3"/>
  <c r="AD1371" i="3" s="1"/>
  <c r="AG1371" i="3" s="1"/>
  <c r="AN1360" i="3"/>
  <c r="AR1359" i="3"/>
  <c r="AM1360" i="3"/>
  <c r="AI1370" i="3"/>
  <c r="AE1371" i="3"/>
  <c r="W1415" i="3"/>
  <c r="S1416" i="3" s="1"/>
  <c r="V1416" i="3" s="1"/>
  <c r="U1415" i="3"/>
  <c r="X1415" i="3" l="1"/>
  <c r="AY1391" i="3"/>
  <c r="AX1391" i="3"/>
  <c r="AZ1391" i="3"/>
  <c r="AO1360" i="3"/>
  <c r="AP1360" i="3"/>
  <c r="AQ1360" i="3" s="1"/>
  <c r="T1416" i="3"/>
  <c r="AF1371" i="3"/>
  <c r="AH1371" i="3"/>
  <c r="BA1391" i="3" l="1"/>
  <c r="AW1392" i="3"/>
  <c r="AV1392" i="3"/>
  <c r="AY1392" i="3" s="1"/>
  <c r="AN1361" i="3"/>
  <c r="AR1360" i="3"/>
  <c r="AM1361" i="3"/>
  <c r="W1416" i="3"/>
  <c r="S1417" i="3" s="1"/>
  <c r="V1417" i="3" s="1"/>
  <c r="AD1372" i="3"/>
  <c r="AG1372" i="3" s="1"/>
  <c r="AI1371" i="3"/>
  <c r="AE1372" i="3"/>
  <c r="U1416" i="3"/>
  <c r="X1416" i="3" l="1"/>
  <c r="AX1392" i="3"/>
  <c r="AZ1392" i="3"/>
  <c r="AO1361" i="3"/>
  <c r="AP1361" i="3"/>
  <c r="AQ1361" i="3" s="1"/>
  <c r="AF1372" i="3"/>
  <c r="T1417" i="3"/>
  <c r="AH1372" i="3"/>
  <c r="BA1392" i="3" l="1"/>
  <c r="AV1393" i="3"/>
  <c r="AY1393" i="3" s="1"/>
  <c r="AW1393" i="3"/>
  <c r="AN1362" i="3"/>
  <c r="AR1361" i="3"/>
  <c r="AM1362" i="3"/>
  <c r="W1417" i="3"/>
  <c r="S1418" i="3" s="1"/>
  <c r="V1418" i="3" s="1"/>
  <c r="AD1373" i="3"/>
  <c r="AG1373" i="3" s="1"/>
  <c r="U1417" i="3"/>
  <c r="AI1372" i="3"/>
  <c r="AE1373" i="3"/>
  <c r="X1417" i="3" l="1"/>
  <c r="AX1393" i="3"/>
  <c r="AZ1393" i="3"/>
  <c r="AO1362" i="3"/>
  <c r="AP1362" i="3"/>
  <c r="AQ1362" i="3"/>
  <c r="AF1373" i="3"/>
  <c r="AH1373" i="3"/>
  <c r="T1418" i="3"/>
  <c r="BA1393" i="3" l="1"/>
  <c r="AV1394" i="3"/>
  <c r="AY1394" i="3" s="1"/>
  <c r="AW1394" i="3"/>
  <c r="AX1394" i="3" s="1"/>
  <c r="AN1363" i="3"/>
  <c r="AR1362" i="3"/>
  <c r="AM1363" i="3"/>
  <c r="W1418" i="3"/>
  <c r="S1419" i="3" s="1"/>
  <c r="V1419" i="3" s="1"/>
  <c r="U1418" i="3"/>
  <c r="AD1374" i="3"/>
  <c r="AG1374" i="3" s="1"/>
  <c r="AI1373" i="3"/>
  <c r="AE1374" i="3"/>
  <c r="AF1374" i="3" s="1"/>
  <c r="X1418" i="3" l="1"/>
  <c r="AW1395" i="3"/>
  <c r="AZ1394" i="3"/>
  <c r="BA1394" i="3" s="1"/>
  <c r="AO1363" i="3"/>
  <c r="AP1363" i="3"/>
  <c r="AQ1363" i="3" s="1"/>
  <c r="AE1375" i="3"/>
  <c r="AH1374" i="3"/>
  <c r="T1419" i="3"/>
  <c r="AV1395" i="3" l="1"/>
  <c r="AN1364" i="3"/>
  <c r="AR1363" i="3"/>
  <c r="AM1364" i="3"/>
  <c r="AD1375" i="3"/>
  <c r="U1419" i="3"/>
  <c r="W1419" i="3"/>
  <c r="S1420" i="3" s="1"/>
  <c r="V1420" i="3" s="1"/>
  <c r="AI1374" i="3"/>
  <c r="AY1395" i="3" l="1"/>
  <c r="AX1395" i="3"/>
  <c r="AZ1395" i="3"/>
  <c r="X1419" i="3"/>
  <c r="AO1364" i="3"/>
  <c r="AP1364" i="3"/>
  <c r="AQ1364" i="3" s="1"/>
  <c r="T1420" i="3"/>
  <c r="U1420" i="3" s="1"/>
  <c r="AG1375" i="3"/>
  <c r="AH1375" i="3" s="1"/>
  <c r="AF1375" i="3"/>
  <c r="BA1395" i="3" l="1"/>
  <c r="AV1396" i="3"/>
  <c r="AY1396" i="3" s="1"/>
  <c r="AW1396" i="3"/>
  <c r="AX1396" i="3" s="1"/>
  <c r="AN1365" i="3"/>
  <c r="AR1364" i="3"/>
  <c r="AM1365" i="3"/>
  <c r="AD1376" i="3"/>
  <c r="AG1376" i="3" s="1"/>
  <c r="T1421" i="3"/>
  <c r="AI1375" i="3"/>
  <c r="AE1376" i="3"/>
  <c r="W1420" i="3"/>
  <c r="X1420" i="3" s="1"/>
  <c r="AF1376" i="3" l="1"/>
  <c r="AE1377" i="3" s="1"/>
  <c r="AW1397" i="3"/>
  <c r="AZ1396" i="3"/>
  <c r="BA1396" i="3" s="1"/>
  <c r="S1421" i="3"/>
  <c r="V1421" i="3" s="1"/>
  <c r="AO1365" i="3"/>
  <c r="AP1365" i="3"/>
  <c r="AQ1365" i="3"/>
  <c r="AH1376" i="3"/>
  <c r="AV1397" i="3" l="1"/>
  <c r="AN1366" i="3"/>
  <c r="AR1365" i="3"/>
  <c r="AM1366" i="3"/>
  <c r="U1421" i="3"/>
  <c r="AD1377" i="3"/>
  <c r="W1421" i="3"/>
  <c r="S1422" i="3" s="1"/>
  <c r="V1422" i="3" s="1"/>
  <c r="AI1376" i="3"/>
  <c r="AY1397" i="3" l="1"/>
  <c r="AX1397" i="3"/>
  <c r="BA1397" i="3" s="1"/>
  <c r="AZ1397" i="3"/>
  <c r="X1421" i="3"/>
  <c r="AO1366" i="3"/>
  <c r="AP1366" i="3"/>
  <c r="AQ1366" i="3" s="1"/>
  <c r="AG1377" i="3"/>
  <c r="AH1377" i="3" s="1"/>
  <c r="AF1377" i="3"/>
  <c r="T1422" i="3"/>
  <c r="U1422" i="3" s="1"/>
  <c r="AV1398" i="3" l="1"/>
  <c r="AY1398" i="3" s="1"/>
  <c r="AW1398" i="3"/>
  <c r="AX1398" i="3" s="1"/>
  <c r="AN1367" i="3"/>
  <c r="AR1366" i="3"/>
  <c r="AM1367" i="3"/>
  <c r="AD1378" i="3"/>
  <c r="AG1378" i="3" s="1"/>
  <c r="T1423" i="3"/>
  <c r="AI1377" i="3"/>
  <c r="AE1378" i="3"/>
  <c r="W1422" i="3"/>
  <c r="X1422" i="3" s="1"/>
  <c r="AF1378" i="3" l="1"/>
  <c r="AW1399" i="3"/>
  <c r="AZ1398" i="3"/>
  <c r="BA1398" i="3" s="1"/>
  <c r="S1423" i="3"/>
  <c r="V1423" i="3" s="1"/>
  <c r="AO1367" i="3"/>
  <c r="AP1367" i="3"/>
  <c r="AQ1367" i="3" s="1"/>
  <c r="AE1379" i="3"/>
  <c r="AH1378" i="3"/>
  <c r="AV1399" i="3" l="1"/>
  <c r="AN1368" i="3"/>
  <c r="AR1367" i="3"/>
  <c r="AM1368" i="3"/>
  <c r="U1423" i="3"/>
  <c r="AD1379" i="3"/>
  <c r="W1423" i="3"/>
  <c r="S1424" i="3" s="1"/>
  <c r="AI1378" i="3"/>
  <c r="AY1399" i="3" l="1"/>
  <c r="AX1399" i="3"/>
  <c r="AZ1399" i="3"/>
  <c r="X1423" i="3"/>
  <c r="AO1368" i="3"/>
  <c r="AP1368" i="3"/>
  <c r="AQ1368" i="3" s="1"/>
  <c r="T1424" i="3"/>
  <c r="V1424" i="3" s="1"/>
  <c r="AG1379" i="3"/>
  <c r="AH1379" i="3" s="1"/>
  <c r="AF1379" i="3"/>
  <c r="BA1399" i="3" l="1"/>
  <c r="AW1400" i="3"/>
  <c r="AV1400" i="3"/>
  <c r="AY1400" i="3" s="1"/>
  <c r="AN1369" i="3"/>
  <c r="AR1368" i="3"/>
  <c r="AM1369" i="3"/>
  <c r="AI1379" i="3"/>
  <c r="AE1380" i="3"/>
  <c r="AD1380" i="3"/>
  <c r="AG1380" i="3" s="1"/>
  <c r="W1424" i="3"/>
  <c r="S1425" i="3" s="1"/>
  <c r="U1424" i="3"/>
  <c r="X1424" i="3" s="1"/>
  <c r="AZ1400" i="3" l="1"/>
  <c r="AX1400" i="3"/>
  <c r="BA1400" i="3" s="1"/>
  <c r="AO1369" i="3"/>
  <c r="AP1369" i="3"/>
  <c r="AQ1369" i="3" s="1"/>
  <c r="T1425" i="3"/>
  <c r="V1425" i="3" s="1"/>
  <c r="AH1380" i="3"/>
  <c r="AF1380" i="3"/>
  <c r="AW1401" i="3" l="1"/>
  <c r="AV1401" i="3"/>
  <c r="AY1401" i="3" s="1"/>
  <c r="AN1370" i="3"/>
  <c r="AR1369" i="3"/>
  <c r="AM1370" i="3"/>
  <c r="W1425" i="3"/>
  <c r="AD1381" i="3"/>
  <c r="AG1381" i="3" s="1"/>
  <c r="AI1380" i="3"/>
  <c r="AE1381" i="3"/>
  <c r="U1425" i="3"/>
  <c r="X1425" i="3" l="1"/>
  <c r="AX1401" i="3"/>
  <c r="AZ1401" i="3"/>
  <c r="S1426" i="3"/>
  <c r="V1426" i="3" s="1"/>
  <c r="AO1370" i="3"/>
  <c r="AP1370" i="3"/>
  <c r="AQ1370" i="3" s="1"/>
  <c r="T1426" i="3"/>
  <c r="AF1381" i="3"/>
  <c r="AH1381" i="3"/>
  <c r="BA1401" i="3" l="1"/>
  <c r="AV1402" i="3"/>
  <c r="AY1402" i="3" s="1"/>
  <c r="AW1402" i="3"/>
  <c r="W1426" i="3"/>
  <c r="S1427" i="3" s="1"/>
  <c r="V1427" i="3" s="1"/>
  <c r="AN1371" i="3"/>
  <c r="AR1370" i="3"/>
  <c r="AM1371" i="3"/>
  <c r="AI1381" i="3"/>
  <c r="AE1382" i="3"/>
  <c r="AD1382" i="3"/>
  <c r="AG1382" i="3" s="1"/>
  <c r="U1426" i="3"/>
  <c r="X1426" i="3" l="1"/>
  <c r="AX1402" i="3"/>
  <c r="AZ1402" i="3"/>
  <c r="AO1371" i="3"/>
  <c r="AP1371" i="3"/>
  <c r="AQ1371" i="3" s="1"/>
  <c r="T1427" i="3"/>
  <c r="U1427" i="3" s="1"/>
  <c r="AH1382" i="3"/>
  <c r="AF1382" i="3"/>
  <c r="BA1402" i="3" l="1"/>
  <c r="AV1403" i="3"/>
  <c r="AY1403" i="3" s="1"/>
  <c r="AW1403" i="3"/>
  <c r="AN1372" i="3"/>
  <c r="AR1371" i="3"/>
  <c r="AM1372" i="3"/>
  <c r="W1427" i="3"/>
  <c r="X1427" i="3" s="1"/>
  <c r="T1428" i="3"/>
  <c r="AI1382" i="3"/>
  <c r="AE1383" i="3"/>
  <c r="AD1383" i="3"/>
  <c r="AG1383" i="3" s="1"/>
  <c r="AX1403" i="3" l="1"/>
  <c r="AW1404" i="3"/>
  <c r="AZ1403" i="3"/>
  <c r="S1428" i="3"/>
  <c r="V1428" i="3" s="1"/>
  <c r="AO1372" i="3"/>
  <c r="AP1372" i="3"/>
  <c r="AQ1372" i="3"/>
  <c r="AH1383" i="3"/>
  <c r="AF1383" i="3"/>
  <c r="BA1403" i="3" l="1"/>
  <c r="AV1404" i="3"/>
  <c r="W1428" i="3"/>
  <c r="S1429" i="3" s="1"/>
  <c r="V1429" i="3" s="1"/>
  <c r="U1428" i="3"/>
  <c r="AN1373" i="3"/>
  <c r="AR1372" i="3"/>
  <c r="AM1373" i="3"/>
  <c r="AI1383" i="3"/>
  <c r="AE1384" i="3"/>
  <c r="AD1384" i="3"/>
  <c r="AG1384" i="3" s="1"/>
  <c r="X1428" i="3" l="1"/>
  <c r="AY1404" i="3"/>
  <c r="AX1404" i="3"/>
  <c r="AZ1404" i="3"/>
  <c r="T1429" i="3"/>
  <c r="W1429" i="3" s="1"/>
  <c r="S1430" i="3" s="1"/>
  <c r="V1430" i="3" s="1"/>
  <c r="AO1373" i="3"/>
  <c r="AP1373" i="3"/>
  <c r="AQ1373" i="3" s="1"/>
  <c r="AH1384" i="3"/>
  <c r="AF1384" i="3"/>
  <c r="BA1404" i="3" l="1"/>
  <c r="U1429" i="3"/>
  <c r="X1429" i="3" s="1"/>
  <c r="AW1405" i="3"/>
  <c r="AV1405" i="3"/>
  <c r="AY1405" i="3" s="1"/>
  <c r="AN1374" i="3"/>
  <c r="AR1373" i="3"/>
  <c r="AM1374" i="3"/>
  <c r="T1430" i="3"/>
  <c r="W1430" i="3" s="1"/>
  <c r="S1431" i="3" s="1"/>
  <c r="V1431" i="3" s="1"/>
  <c r="AI1384" i="3"/>
  <c r="AE1385" i="3"/>
  <c r="AD1385" i="3"/>
  <c r="AG1385" i="3" s="1"/>
  <c r="AZ1405" i="3" l="1"/>
  <c r="AX1405" i="3"/>
  <c r="BA1405" i="3" s="1"/>
  <c r="AO1374" i="3"/>
  <c r="AP1374" i="3"/>
  <c r="AQ1374" i="3" s="1"/>
  <c r="AH1385" i="3"/>
  <c r="AF1385" i="3"/>
  <c r="U1430" i="3"/>
  <c r="X1430" i="3" s="1"/>
  <c r="AW1406" i="3" l="1"/>
  <c r="AV1406" i="3"/>
  <c r="AY1406" i="3" s="1"/>
  <c r="AN1375" i="3"/>
  <c r="AR1374" i="3"/>
  <c r="AM1375" i="3"/>
  <c r="AI1385" i="3"/>
  <c r="AE1386" i="3"/>
  <c r="T1431" i="3"/>
  <c r="W1431" i="3" s="1"/>
  <c r="S1432" i="3" s="1"/>
  <c r="V1432" i="3" s="1"/>
  <c r="AD1386" i="3"/>
  <c r="AG1386" i="3" s="1"/>
  <c r="AX1406" i="3" l="1"/>
  <c r="AZ1406" i="3"/>
  <c r="AO1375" i="3"/>
  <c r="AP1375" i="3"/>
  <c r="AQ1375" i="3" s="1"/>
  <c r="AH1386" i="3"/>
  <c r="U1431" i="3"/>
  <c r="AD1387" i="3"/>
  <c r="AG1387" i="3" s="1"/>
  <c r="AF1386" i="3"/>
  <c r="BA1406" i="3" l="1"/>
  <c r="AV1407" i="3"/>
  <c r="AY1407" i="3" s="1"/>
  <c r="AW1407" i="3"/>
  <c r="T1432" i="3"/>
  <c r="U1432" i="3" s="1"/>
  <c r="X1431" i="3"/>
  <c r="AN1376" i="3"/>
  <c r="AR1375" i="3"/>
  <c r="AM1376" i="3"/>
  <c r="AI1386" i="3"/>
  <c r="AE1387" i="3"/>
  <c r="AF1387" i="3" s="1"/>
  <c r="W1432" i="3" l="1"/>
  <c r="S1433" i="3" s="1"/>
  <c r="V1433" i="3" s="1"/>
  <c r="X1432" i="3"/>
  <c r="AX1407" i="3"/>
  <c r="AZ1407" i="3"/>
  <c r="T1433" i="3"/>
  <c r="AO1376" i="3"/>
  <c r="AP1376" i="3"/>
  <c r="AQ1376" i="3" s="1"/>
  <c r="AE1388" i="3"/>
  <c r="AH1387" i="3"/>
  <c r="BA1407" i="3" l="1"/>
  <c r="AV1408" i="3"/>
  <c r="AY1408" i="3" s="1"/>
  <c r="AW1408" i="3"/>
  <c r="AN1377" i="3"/>
  <c r="AR1376" i="3"/>
  <c r="AM1377" i="3"/>
  <c r="AD1388" i="3"/>
  <c r="W1433" i="3"/>
  <c r="S1434" i="3" s="1"/>
  <c r="V1434" i="3" s="1"/>
  <c r="U1433" i="3"/>
  <c r="AI1387" i="3"/>
  <c r="X1433" i="3" l="1"/>
  <c r="AX1408" i="3"/>
  <c r="AZ1408" i="3"/>
  <c r="AO1377" i="3"/>
  <c r="AP1377" i="3"/>
  <c r="AQ1377" i="3" s="1"/>
  <c r="T1434" i="3"/>
  <c r="U1434" i="3" s="1"/>
  <c r="AG1388" i="3"/>
  <c r="AH1388" i="3" s="1"/>
  <c r="AF1388" i="3"/>
  <c r="BA1408" i="3" l="1"/>
  <c r="AV1409" i="3"/>
  <c r="AY1409" i="3" s="1"/>
  <c r="AW1409" i="3"/>
  <c r="AN1378" i="3"/>
  <c r="AR1377" i="3"/>
  <c r="AM1378" i="3"/>
  <c r="AI1388" i="3"/>
  <c r="AE1389" i="3"/>
  <c r="AD1389" i="3"/>
  <c r="AG1389" i="3" s="1"/>
  <c r="T1435" i="3"/>
  <c r="W1434" i="3"/>
  <c r="X1434" i="3" s="1"/>
  <c r="AX1409" i="3" l="1"/>
  <c r="AZ1409" i="3"/>
  <c r="S1435" i="3"/>
  <c r="V1435" i="3" s="1"/>
  <c r="AO1378" i="3"/>
  <c r="AP1378" i="3"/>
  <c r="AQ1378" i="3"/>
  <c r="AF1389" i="3"/>
  <c r="AH1389" i="3"/>
  <c r="BA1409" i="3" l="1"/>
  <c r="AV1410" i="3"/>
  <c r="AY1410" i="3" s="1"/>
  <c r="AW1410" i="3"/>
  <c r="AX1410" i="3" s="1"/>
  <c r="AN1379" i="3"/>
  <c r="AR1378" i="3"/>
  <c r="AM1379" i="3"/>
  <c r="W1435" i="3"/>
  <c r="S1436" i="3" s="1"/>
  <c r="V1436" i="3" s="1"/>
  <c r="U1435" i="3"/>
  <c r="AD1390" i="3"/>
  <c r="AG1390" i="3" s="1"/>
  <c r="AI1389" i="3"/>
  <c r="AE1390" i="3"/>
  <c r="AF1390" i="3" s="1"/>
  <c r="X1435" i="3" l="1"/>
  <c r="AW1411" i="3"/>
  <c r="AZ1410" i="3"/>
  <c r="BA1410" i="3" s="1"/>
  <c r="AO1379" i="3"/>
  <c r="AP1379" i="3"/>
  <c r="AQ1379" i="3" s="1"/>
  <c r="AE1391" i="3"/>
  <c r="T1436" i="3"/>
  <c r="AH1390" i="3"/>
  <c r="AV1411" i="3" l="1"/>
  <c r="AN1380" i="3"/>
  <c r="AR1379" i="3"/>
  <c r="AM1380" i="3"/>
  <c r="W1436" i="3"/>
  <c r="S1437" i="3" s="1"/>
  <c r="V1437" i="3" s="1"/>
  <c r="U1436" i="3"/>
  <c r="X1436" i="3" s="1"/>
  <c r="AD1391" i="3"/>
  <c r="AI1390" i="3"/>
  <c r="AY1411" i="3" l="1"/>
  <c r="AX1411" i="3"/>
  <c r="AZ1411" i="3"/>
  <c r="AO1380" i="3"/>
  <c r="AP1380" i="3"/>
  <c r="AQ1380" i="3" s="1"/>
  <c r="T1437" i="3"/>
  <c r="W1437" i="3" s="1"/>
  <c r="S1438" i="3" s="1"/>
  <c r="V1438" i="3" s="1"/>
  <c r="AG1391" i="3"/>
  <c r="AH1391" i="3" s="1"/>
  <c r="AF1391" i="3"/>
  <c r="BA1411" i="3" l="1"/>
  <c r="AW1412" i="3"/>
  <c r="AV1412" i="3"/>
  <c r="AY1412" i="3" s="1"/>
  <c r="U1437" i="3"/>
  <c r="X1437" i="3" s="1"/>
  <c r="AN1381" i="3"/>
  <c r="AR1380" i="3"/>
  <c r="AM1381" i="3"/>
  <c r="AD1392" i="3"/>
  <c r="AG1392" i="3" s="1"/>
  <c r="AI1391" i="3"/>
  <c r="AE1392" i="3"/>
  <c r="T1438" i="3" l="1"/>
  <c r="AZ1412" i="3"/>
  <c r="AX1412" i="3"/>
  <c r="BA1412" i="3" s="1"/>
  <c r="AO1381" i="3"/>
  <c r="AP1381" i="3"/>
  <c r="AQ1381" i="3" s="1"/>
  <c r="W1438" i="3"/>
  <c r="S1439" i="3" s="1"/>
  <c r="V1439" i="3" s="1"/>
  <c r="U1438" i="3"/>
  <c r="X1438" i="3" s="1"/>
  <c r="AF1392" i="3"/>
  <c r="AH1392" i="3"/>
  <c r="AW1413" i="3" l="1"/>
  <c r="AV1413" i="3"/>
  <c r="AY1413" i="3" s="1"/>
  <c r="AN1382" i="3"/>
  <c r="AR1381" i="3"/>
  <c r="AM1382" i="3"/>
  <c r="T1439" i="3"/>
  <c r="W1439" i="3" s="1"/>
  <c r="S1440" i="3" s="1"/>
  <c r="V1440" i="3" s="1"/>
  <c r="AD1393" i="3"/>
  <c r="AI1392" i="3"/>
  <c r="AE1393" i="3"/>
  <c r="AX1413" i="3" l="1"/>
  <c r="AW1414" i="3"/>
  <c r="AZ1413" i="3"/>
  <c r="AO1382" i="3"/>
  <c r="AP1382" i="3"/>
  <c r="AQ1382" i="3" s="1"/>
  <c r="AF1393" i="3"/>
  <c r="AE1394" i="3"/>
  <c r="AG1393" i="3"/>
  <c r="AH1393" i="3" s="1"/>
  <c r="U1439" i="3"/>
  <c r="X1439" i="3" s="1"/>
  <c r="BA1413" i="3" l="1"/>
  <c r="AV1414" i="3"/>
  <c r="AN1383" i="3"/>
  <c r="AR1382" i="3"/>
  <c r="AM1383" i="3"/>
  <c r="T1440" i="3"/>
  <c r="W1440" i="3" s="1"/>
  <c r="S1441" i="3" s="1"/>
  <c r="V1441" i="3" s="1"/>
  <c r="AD1394" i="3"/>
  <c r="AI1393" i="3"/>
  <c r="AY1414" i="3" l="1"/>
  <c r="AX1414" i="3"/>
  <c r="AZ1414" i="3"/>
  <c r="AO1383" i="3"/>
  <c r="AP1383" i="3"/>
  <c r="AQ1383" i="3" s="1"/>
  <c r="AG1394" i="3"/>
  <c r="AH1394" i="3" s="1"/>
  <c r="AF1394" i="3"/>
  <c r="U1440" i="3"/>
  <c r="X1440" i="3" s="1"/>
  <c r="BA1414" i="3" l="1"/>
  <c r="AW1415" i="3"/>
  <c r="AV1415" i="3"/>
  <c r="AY1415" i="3" s="1"/>
  <c r="AN1384" i="3"/>
  <c r="AR1383" i="3"/>
  <c r="AM1384" i="3"/>
  <c r="AD1395" i="3"/>
  <c r="T1441" i="3"/>
  <c r="U1441" i="3" s="1"/>
  <c r="AI1394" i="3"/>
  <c r="AE1395" i="3"/>
  <c r="AF1395" i="3" l="1"/>
  <c r="AX1415" i="3"/>
  <c r="AW1416" i="3"/>
  <c r="AZ1415" i="3"/>
  <c r="AO1384" i="3"/>
  <c r="AP1384" i="3"/>
  <c r="AQ1384" i="3" s="1"/>
  <c r="AG1395" i="3"/>
  <c r="AH1395" i="3" s="1"/>
  <c r="W1441" i="3"/>
  <c r="S1442" i="3" s="1"/>
  <c r="V1442" i="3" s="1"/>
  <c r="AE1396" i="3"/>
  <c r="T1442" i="3"/>
  <c r="BA1415" i="3" l="1"/>
  <c r="AV1416" i="3"/>
  <c r="X1441" i="3"/>
  <c r="AN1385" i="3"/>
  <c r="AR1384" i="3"/>
  <c r="AM1385" i="3"/>
  <c r="U1442" i="3"/>
  <c r="T1443" i="3" s="1"/>
  <c r="W1442" i="3"/>
  <c r="S1443" i="3" s="1"/>
  <c r="V1443" i="3" s="1"/>
  <c r="AD1396" i="3"/>
  <c r="AI1395" i="3"/>
  <c r="AY1416" i="3" l="1"/>
  <c r="AX1416" i="3"/>
  <c r="AZ1416" i="3"/>
  <c r="X1442" i="3"/>
  <c r="AO1385" i="3"/>
  <c r="AP1385" i="3"/>
  <c r="AQ1385" i="3"/>
  <c r="AG1396" i="3"/>
  <c r="AH1396" i="3" s="1"/>
  <c r="AF1396" i="3"/>
  <c r="BA1416" i="3" l="1"/>
  <c r="AW1417" i="3"/>
  <c r="AV1417" i="3"/>
  <c r="AY1417" i="3" s="1"/>
  <c r="AN1386" i="3"/>
  <c r="AR1385" i="3"/>
  <c r="AM1386" i="3"/>
  <c r="AD1397" i="3"/>
  <c r="AI1396" i="3"/>
  <c r="AE1397" i="3"/>
  <c r="W1443" i="3"/>
  <c r="S1444" i="3" s="1"/>
  <c r="V1444" i="3" s="1"/>
  <c r="U1443" i="3"/>
  <c r="X1443" i="3" l="1"/>
  <c r="AF1397" i="3"/>
  <c r="AE1398" i="3" s="1"/>
  <c r="AX1417" i="3"/>
  <c r="AZ1417" i="3"/>
  <c r="AO1386" i="3"/>
  <c r="AP1386" i="3"/>
  <c r="AQ1386" i="3" s="1"/>
  <c r="T1444" i="3"/>
  <c r="AG1397" i="3"/>
  <c r="AH1397" i="3" s="1"/>
  <c r="BA1417" i="3" l="1"/>
  <c r="AV1418" i="3"/>
  <c r="AY1418" i="3" s="1"/>
  <c r="AW1418" i="3"/>
  <c r="AN1387" i="3"/>
  <c r="AR1386" i="3"/>
  <c r="AM1387" i="3"/>
  <c r="W1444" i="3"/>
  <c r="S1445" i="3" s="1"/>
  <c r="V1445" i="3" s="1"/>
  <c r="AD1398" i="3"/>
  <c r="U1444" i="3"/>
  <c r="AI1397" i="3"/>
  <c r="AX1418" i="3" l="1"/>
  <c r="X1444" i="3"/>
  <c r="AW1419" i="3"/>
  <c r="AZ1418" i="3"/>
  <c r="AO1387" i="3"/>
  <c r="AP1387" i="3"/>
  <c r="AQ1387" i="3" s="1"/>
  <c r="T1445" i="3"/>
  <c r="AG1398" i="3"/>
  <c r="AH1398" i="3" s="1"/>
  <c r="AF1398" i="3"/>
  <c r="BA1418" i="3" l="1"/>
  <c r="AV1419" i="3"/>
  <c r="AN1388" i="3"/>
  <c r="AR1387" i="3"/>
  <c r="AM1388" i="3"/>
  <c r="W1445" i="3"/>
  <c r="AI1398" i="3"/>
  <c r="AE1399" i="3"/>
  <c r="AD1399" i="3"/>
  <c r="AG1399" i="3" s="1"/>
  <c r="U1445" i="3"/>
  <c r="X1445" i="3" l="1"/>
  <c r="AY1419" i="3"/>
  <c r="AX1419" i="3"/>
  <c r="AZ1419" i="3"/>
  <c r="S1446" i="3"/>
  <c r="V1446" i="3" s="1"/>
  <c r="AO1388" i="3"/>
  <c r="AP1388" i="3"/>
  <c r="AQ1388" i="3" s="1"/>
  <c r="AH1399" i="3"/>
  <c r="AF1399" i="3"/>
  <c r="T1446" i="3"/>
  <c r="BA1419" i="3" l="1"/>
  <c r="U1446" i="3"/>
  <c r="T1447" i="3" s="1"/>
  <c r="AW1420" i="3"/>
  <c r="AV1420" i="3"/>
  <c r="AY1420" i="3" s="1"/>
  <c r="AN1389" i="3"/>
  <c r="AR1388" i="3"/>
  <c r="AM1389" i="3"/>
  <c r="W1446" i="3"/>
  <c r="S1447" i="3" s="1"/>
  <c r="V1447" i="3" s="1"/>
  <c r="AI1399" i="3"/>
  <c r="AE1400" i="3"/>
  <c r="AD1400" i="3"/>
  <c r="AZ1420" i="3" l="1"/>
  <c r="AX1420" i="3"/>
  <c r="BA1420" i="3" s="1"/>
  <c r="X1446" i="3"/>
  <c r="AO1389" i="3"/>
  <c r="AP1389" i="3"/>
  <c r="AQ1389" i="3" s="1"/>
  <c r="AF1400" i="3"/>
  <c r="AE1401" i="3"/>
  <c r="AG1400" i="3"/>
  <c r="AH1400" i="3" s="1"/>
  <c r="AW1421" i="3" l="1"/>
  <c r="AV1421" i="3"/>
  <c r="AY1421" i="3" s="1"/>
  <c r="AN1390" i="3"/>
  <c r="AR1389" i="3"/>
  <c r="AM1390" i="3"/>
  <c r="U1447" i="3"/>
  <c r="AD1401" i="3"/>
  <c r="W1447" i="3"/>
  <c r="S1448" i="3" s="1"/>
  <c r="V1448" i="3" s="1"/>
  <c r="AI1400" i="3"/>
  <c r="AX1421" i="3" l="1"/>
  <c r="AZ1421" i="3"/>
  <c r="X1447" i="3"/>
  <c r="AO1390" i="3"/>
  <c r="AP1390" i="3"/>
  <c r="AQ1390" i="3" s="1"/>
  <c r="T1448" i="3"/>
  <c r="AG1401" i="3"/>
  <c r="AH1401" i="3" s="1"/>
  <c r="AF1401" i="3"/>
  <c r="BA1421" i="3" l="1"/>
  <c r="AV1422" i="3"/>
  <c r="AY1422" i="3" s="1"/>
  <c r="AW1422" i="3"/>
  <c r="AN1391" i="3"/>
  <c r="AR1390" i="3"/>
  <c r="AM1391" i="3"/>
  <c r="W1448" i="3"/>
  <c r="AD1402" i="3"/>
  <c r="U1448" i="3"/>
  <c r="AI1401" i="3"/>
  <c r="AE1402" i="3"/>
  <c r="AX1422" i="3" l="1"/>
  <c r="X1448" i="3"/>
  <c r="AW1423" i="3"/>
  <c r="AZ1422" i="3"/>
  <c r="S1449" i="3"/>
  <c r="V1449" i="3" s="1"/>
  <c r="AO1391" i="3"/>
  <c r="AP1391" i="3"/>
  <c r="AQ1391" i="3" s="1"/>
  <c r="AF1402" i="3"/>
  <c r="AE1403" i="3" s="1"/>
  <c r="T1449" i="3"/>
  <c r="AG1402" i="3"/>
  <c r="AH1402" i="3" s="1"/>
  <c r="BA1422" i="3" l="1"/>
  <c r="AV1423" i="3"/>
  <c r="U1449" i="3"/>
  <c r="T1450" i="3" s="1"/>
  <c r="AN1392" i="3"/>
  <c r="AR1391" i="3"/>
  <c r="AM1392" i="3"/>
  <c r="W1449" i="3"/>
  <c r="AD1403" i="3"/>
  <c r="AI1402" i="3"/>
  <c r="AY1423" i="3" l="1"/>
  <c r="AX1423" i="3"/>
  <c r="AZ1423" i="3"/>
  <c r="X1449" i="3"/>
  <c r="S1450" i="3"/>
  <c r="U1450" i="3" s="1"/>
  <c r="AO1392" i="3"/>
  <c r="AP1392" i="3"/>
  <c r="AQ1392" i="3" s="1"/>
  <c r="AG1403" i="3"/>
  <c r="AH1403" i="3" s="1"/>
  <c r="AF1403" i="3"/>
  <c r="BA1423" i="3" l="1"/>
  <c r="AW1424" i="3"/>
  <c r="AV1424" i="3"/>
  <c r="AY1424" i="3" s="1"/>
  <c r="V1450" i="3"/>
  <c r="W1450" i="3" s="1"/>
  <c r="X1450" i="3" s="1"/>
  <c r="AN1393" i="3"/>
  <c r="AR1392" i="3"/>
  <c r="AM1393" i="3"/>
  <c r="AD1404" i="3"/>
  <c r="AI1403" i="3"/>
  <c r="AE1404" i="3"/>
  <c r="T1451" i="3"/>
  <c r="AF1404" i="3" l="1"/>
  <c r="AZ1424" i="3"/>
  <c r="AX1424" i="3"/>
  <c r="BA1424" i="3" s="1"/>
  <c r="S1451" i="3"/>
  <c r="V1451" i="3" s="1"/>
  <c r="W1451" i="3" s="1"/>
  <c r="S1452" i="3" s="1"/>
  <c r="V1452" i="3" s="1"/>
  <c r="AO1393" i="3"/>
  <c r="AP1393" i="3"/>
  <c r="AQ1393" i="3" s="1"/>
  <c r="AE1405" i="3"/>
  <c r="AG1404" i="3"/>
  <c r="AH1404" i="3" s="1"/>
  <c r="U1451" i="3" l="1"/>
  <c r="AW1425" i="3"/>
  <c r="AV1425" i="3"/>
  <c r="AY1425" i="3" s="1"/>
  <c r="X1451" i="3"/>
  <c r="AN1394" i="3"/>
  <c r="AR1393" i="3"/>
  <c r="AM1394" i="3"/>
  <c r="AD1405" i="3"/>
  <c r="AI1404" i="3"/>
  <c r="T1452" i="3"/>
  <c r="W1452" i="3" s="1"/>
  <c r="S1453" i="3" s="1"/>
  <c r="V1453" i="3" s="1"/>
  <c r="AX1425" i="3" l="1"/>
  <c r="AZ1425" i="3"/>
  <c r="AO1394" i="3"/>
  <c r="AP1394" i="3"/>
  <c r="AQ1394" i="3" s="1"/>
  <c r="U1452" i="3"/>
  <c r="X1452" i="3" s="1"/>
  <c r="AG1405" i="3"/>
  <c r="AH1405" i="3" s="1"/>
  <c r="AF1405" i="3"/>
  <c r="T1453" i="3" l="1"/>
  <c r="BA1425" i="3"/>
  <c r="AV1426" i="3"/>
  <c r="AY1426" i="3" s="1"/>
  <c r="AW1426" i="3"/>
  <c r="U1453" i="3"/>
  <c r="T1454" i="3" s="1"/>
  <c r="AN1395" i="3"/>
  <c r="AR1394" i="3"/>
  <c r="AM1395" i="3"/>
  <c r="W1453" i="3"/>
  <c r="S1454" i="3" s="1"/>
  <c r="V1454" i="3" s="1"/>
  <c r="AD1406" i="3"/>
  <c r="AG1406" i="3" s="1"/>
  <c r="AI1405" i="3"/>
  <c r="AE1406" i="3"/>
  <c r="AX1426" i="3" l="1"/>
  <c r="AZ1426" i="3"/>
  <c r="X1453" i="3"/>
  <c r="AO1395" i="3"/>
  <c r="AP1395" i="3"/>
  <c r="AQ1395" i="3" s="1"/>
  <c r="AF1406" i="3"/>
  <c r="AE1407" i="3"/>
  <c r="AH1406" i="3"/>
  <c r="BA1426" i="3" l="1"/>
  <c r="AV1427" i="3"/>
  <c r="AY1427" i="3" s="1"/>
  <c r="AW1427" i="3"/>
  <c r="AN1396" i="3"/>
  <c r="AR1395" i="3"/>
  <c r="AM1396" i="3"/>
  <c r="AD1407" i="3"/>
  <c r="W1454" i="3"/>
  <c r="S1455" i="3" s="1"/>
  <c r="V1455" i="3" s="1"/>
  <c r="U1454" i="3"/>
  <c r="AI1406" i="3"/>
  <c r="AX1427" i="3" l="1"/>
  <c r="X1454" i="3"/>
  <c r="AW1428" i="3"/>
  <c r="AZ1427" i="3"/>
  <c r="AO1396" i="3"/>
  <c r="AP1396" i="3"/>
  <c r="AQ1396" i="3" s="1"/>
  <c r="T1455" i="3"/>
  <c r="AG1407" i="3"/>
  <c r="AH1407" i="3" s="1"/>
  <c r="AF1407" i="3"/>
  <c r="BA1427" i="3" l="1"/>
  <c r="AV1428" i="3"/>
  <c r="AN1397" i="3"/>
  <c r="AR1396" i="3"/>
  <c r="AM1397" i="3"/>
  <c r="AD1408" i="3"/>
  <c r="AG1408" i="3" s="1"/>
  <c r="AI1407" i="3"/>
  <c r="AE1408" i="3"/>
  <c r="W1455" i="3"/>
  <c r="S1456" i="3" s="1"/>
  <c r="V1456" i="3" s="1"/>
  <c r="U1455" i="3"/>
  <c r="X1455" i="3" l="1"/>
  <c r="AY1428" i="3"/>
  <c r="AX1428" i="3"/>
  <c r="AZ1428" i="3"/>
  <c r="AO1397" i="3"/>
  <c r="AP1397" i="3"/>
  <c r="AQ1397" i="3"/>
  <c r="AM1398" i="3" s="1"/>
  <c r="T1456" i="3"/>
  <c r="AF1408" i="3"/>
  <c r="AH1408" i="3"/>
  <c r="BA1428" i="3" l="1"/>
  <c r="AW1429" i="3"/>
  <c r="AV1429" i="3"/>
  <c r="AY1429" i="3" s="1"/>
  <c r="AN1398" i="3"/>
  <c r="AR1397" i="3"/>
  <c r="AO1398" i="3"/>
  <c r="AP1398" i="3"/>
  <c r="AQ1398" i="3" s="1"/>
  <c r="U1456" i="3"/>
  <c r="AI1408" i="3"/>
  <c r="AE1409" i="3"/>
  <c r="W1456" i="3"/>
  <c r="S1457" i="3" s="1"/>
  <c r="V1457" i="3" s="1"/>
  <c r="AD1409" i="3"/>
  <c r="AG1409" i="3" s="1"/>
  <c r="AX1429" i="3" l="1"/>
  <c r="AZ1429" i="3"/>
  <c r="X1456" i="3"/>
  <c r="AN1399" i="3"/>
  <c r="AR1398" i="3"/>
  <c r="AM1399" i="3"/>
  <c r="AH1409" i="3"/>
  <c r="AF1409" i="3"/>
  <c r="T1457" i="3"/>
  <c r="U1457" i="3" s="1"/>
  <c r="BA1429" i="3" l="1"/>
  <c r="AV1430" i="3"/>
  <c r="AY1430" i="3" s="1"/>
  <c r="AW1430" i="3"/>
  <c r="AX1430" i="3" s="1"/>
  <c r="AO1399" i="3"/>
  <c r="AP1399" i="3"/>
  <c r="AQ1399" i="3" s="1"/>
  <c r="T1458" i="3"/>
  <c r="AI1409" i="3"/>
  <c r="AE1410" i="3"/>
  <c r="W1457" i="3"/>
  <c r="S1458" i="3" s="1"/>
  <c r="V1458" i="3" s="1"/>
  <c r="AD1410" i="3"/>
  <c r="AG1410" i="3" s="1"/>
  <c r="AW1431" i="3" l="1"/>
  <c r="AZ1430" i="3"/>
  <c r="BA1430" i="3" s="1"/>
  <c r="X1457" i="3"/>
  <c r="AN1400" i="3"/>
  <c r="AR1399" i="3"/>
  <c r="AM1400" i="3"/>
  <c r="AH1410" i="3"/>
  <c r="AD1411" i="3" s="1"/>
  <c r="AG1411" i="3" s="1"/>
  <c r="AF1410" i="3"/>
  <c r="AI1410" i="3" l="1"/>
  <c r="AV1431" i="3"/>
  <c r="AE1411" i="3"/>
  <c r="AF1411" i="3" s="1"/>
  <c r="AO1400" i="3"/>
  <c r="AP1400" i="3"/>
  <c r="AQ1400" i="3" s="1"/>
  <c r="AH1411" i="3"/>
  <c r="W1458" i="3"/>
  <c r="S1459" i="3" s="1"/>
  <c r="V1459" i="3" s="1"/>
  <c r="U1458" i="3"/>
  <c r="X1458" i="3" l="1"/>
  <c r="AY1431" i="3"/>
  <c r="AX1431" i="3"/>
  <c r="AZ1431" i="3"/>
  <c r="AN1401" i="3"/>
  <c r="AR1400" i="3"/>
  <c r="AM1401" i="3"/>
  <c r="T1459" i="3"/>
  <c r="U1459" i="3" s="1"/>
  <c r="AI1411" i="3"/>
  <c r="AE1412" i="3"/>
  <c r="AD1412" i="3"/>
  <c r="AG1412" i="3" s="1"/>
  <c r="BA1431" i="3" l="1"/>
  <c r="AW1432" i="3"/>
  <c r="AV1432" i="3"/>
  <c r="AY1432" i="3" s="1"/>
  <c r="AO1401" i="3"/>
  <c r="AP1401" i="3"/>
  <c r="AQ1401" i="3" s="1"/>
  <c r="AF1412" i="3"/>
  <c r="AE1413" i="3" s="1"/>
  <c r="T1460" i="3"/>
  <c r="W1459" i="3"/>
  <c r="X1459" i="3" s="1"/>
  <c r="AH1412" i="3"/>
  <c r="AZ1432" i="3" l="1"/>
  <c r="AX1432" i="3"/>
  <c r="BA1432" i="3" s="1"/>
  <c r="S1460" i="3"/>
  <c r="V1460" i="3" s="1"/>
  <c r="AN1402" i="3"/>
  <c r="AR1401" i="3"/>
  <c r="AM1402" i="3"/>
  <c r="AD1413" i="3"/>
  <c r="AI1412" i="3"/>
  <c r="AW1433" i="3" l="1"/>
  <c r="AV1433" i="3"/>
  <c r="AY1433" i="3" s="1"/>
  <c r="AO1402" i="3"/>
  <c r="AP1402" i="3"/>
  <c r="AQ1402" i="3" s="1"/>
  <c r="W1460" i="3"/>
  <c r="S1461" i="3" s="1"/>
  <c r="V1461" i="3" s="1"/>
  <c r="U1460" i="3"/>
  <c r="AG1413" i="3"/>
  <c r="AH1413" i="3" s="1"/>
  <c r="AF1413" i="3"/>
  <c r="X1460" i="3" l="1"/>
  <c r="AZ1433" i="3"/>
  <c r="AX1433" i="3"/>
  <c r="BA1433" i="3" s="1"/>
  <c r="AN1403" i="3"/>
  <c r="AR1402" i="3"/>
  <c r="AM1403" i="3"/>
  <c r="T1461" i="3"/>
  <c r="AD1414" i="3"/>
  <c r="AI1413" i="3"/>
  <c r="AE1414" i="3"/>
  <c r="AW1434" i="3" l="1"/>
  <c r="AV1434" i="3"/>
  <c r="AY1434" i="3" s="1"/>
  <c r="AF1414" i="3"/>
  <c r="AO1403" i="3"/>
  <c r="AP1403" i="3"/>
  <c r="AQ1403" i="3" s="1"/>
  <c r="W1461" i="3"/>
  <c r="S1462" i="3" s="1"/>
  <c r="V1462" i="3" s="1"/>
  <c r="AE1415" i="3"/>
  <c r="AG1414" i="3"/>
  <c r="AH1414" i="3" s="1"/>
  <c r="U1461" i="3"/>
  <c r="X1461" i="3" l="1"/>
  <c r="AZ1434" i="3"/>
  <c r="AX1434" i="3"/>
  <c r="BA1434" i="3" s="1"/>
  <c r="AN1404" i="3"/>
  <c r="AR1403" i="3"/>
  <c r="AM1404" i="3"/>
  <c r="T1462" i="3"/>
  <c r="U1462" i="3" s="1"/>
  <c r="AD1415" i="3"/>
  <c r="AI1414" i="3"/>
  <c r="AW1435" i="3" l="1"/>
  <c r="AV1435" i="3"/>
  <c r="AY1435" i="3" s="1"/>
  <c r="AO1404" i="3"/>
  <c r="AP1404" i="3"/>
  <c r="AQ1404" i="3" s="1"/>
  <c r="W1462" i="3"/>
  <c r="X1462" i="3" s="1"/>
  <c r="T1463" i="3"/>
  <c r="AG1415" i="3"/>
  <c r="AH1415" i="3" s="1"/>
  <c r="AF1415" i="3"/>
  <c r="AZ1435" i="3" l="1"/>
  <c r="AX1435" i="3"/>
  <c r="BA1435" i="3" s="1"/>
  <c r="S1463" i="3"/>
  <c r="V1463" i="3" s="1"/>
  <c r="AN1405" i="3"/>
  <c r="AR1404" i="3"/>
  <c r="AM1405" i="3"/>
  <c r="AD1416" i="3"/>
  <c r="AI1415" i="3"/>
  <c r="AE1416" i="3"/>
  <c r="AF1416" i="3" l="1"/>
  <c r="AW1436" i="3"/>
  <c r="AV1436" i="3"/>
  <c r="AY1436" i="3" s="1"/>
  <c r="W1463" i="3"/>
  <c r="U1463" i="3"/>
  <c r="AO1405" i="3"/>
  <c r="AP1405" i="3"/>
  <c r="AQ1405" i="3" s="1"/>
  <c r="AE1417" i="3"/>
  <c r="AG1416" i="3"/>
  <c r="AH1416" i="3" s="1"/>
  <c r="X1463" i="3" l="1"/>
  <c r="AZ1436" i="3"/>
  <c r="AX1436" i="3"/>
  <c r="BA1436" i="3" s="1"/>
  <c r="T1464" i="3"/>
  <c r="S1464" i="3"/>
  <c r="V1464" i="3" s="1"/>
  <c r="AN1406" i="3"/>
  <c r="AR1405" i="3"/>
  <c r="AM1406" i="3"/>
  <c r="AD1417" i="3"/>
  <c r="AI1416" i="3"/>
  <c r="AW1437" i="3" l="1"/>
  <c r="AV1437" i="3"/>
  <c r="AY1437" i="3" s="1"/>
  <c r="W1464" i="3"/>
  <c r="U1464" i="3"/>
  <c r="AO1406" i="3"/>
  <c r="AP1406" i="3"/>
  <c r="AQ1406" i="3" s="1"/>
  <c r="AG1417" i="3"/>
  <c r="AH1417" i="3" s="1"/>
  <c r="AF1417" i="3"/>
  <c r="AX1437" i="3" l="1"/>
  <c r="AZ1437" i="3"/>
  <c r="T1465" i="3"/>
  <c r="X1464" i="3"/>
  <c r="S1465" i="3"/>
  <c r="V1465" i="3" s="1"/>
  <c r="AN1407" i="3"/>
  <c r="AR1406" i="3"/>
  <c r="AM1407" i="3"/>
  <c r="AD1418" i="3"/>
  <c r="AI1417" i="3"/>
  <c r="AE1418" i="3"/>
  <c r="AF1418" i="3" s="1"/>
  <c r="BA1437" i="3" l="1"/>
  <c r="AV1438" i="3"/>
  <c r="AY1438" i="3" s="1"/>
  <c r="AW1438" i="3"/>
  <c r="AX1438" i="3" s="1"/>
  <c r="U1465" i="3"/>
  <c r="T1466" i="3" s="1"/>
  <c r="W1465" i="3"/>
  <c r="S1466" i="3" s="1"/>
  <c r="V1466" i="3" s="1"/>
  <c r="AO1407" i="3"/>
  <c r="AP1407" i="3"/>
  <c r="AQ1407" i="3" s="1"/>
  <c r="AE1419" i="3"/>
  <c r="AG1418" i="3"/>
  <c r="AH1418" i="3" s="1"/>
  <c r="AW1439" i="3" l="1"/>
  <c r="AZ1438" i="3"/>
  <c r="BA1438" i="3" s="1"/>
  <c r="X1465" i="3"/>
  <c r="AN1408" i="3"/>
  <c r="AR1407" i="3"/>
  <c r="AM1408" i="3"/>
  <c r="U1466" i="3"/>
  <c r="W1466" i="3"/>
  <c r="S1467" i="3" s="1"/>
  <c r="V1467" i="3" s="1"/>
  <c r="AD1419" i="3"/>
  <c r="AI1418" i="3"/>
  <c r="AV1439" i="3" l="1"/>
  <c r="X1466" i="3"/>
  <c r="AO1408" i="3"/>
  <c r="AP1408" i="3"/>
  <c r="AQ1408" i="3" s="1"/>
  <c r="AG1419" i="3"/>
  <c r="AH1419" i="3" s="1"/>
  <c r="AF1419" i="3"/>
  <c r="T1467" i="3"/>
  <c r="AY1439" i="3" l="1"/>
  <c r="AX1439" i="3"/>
  <c r="AZ1439" i="3"/>
  <c r="AN1409" i="3"/>
  <c r="AR1408" i="3"/>
  <c r="AM1409" i="3"/>
  <c r="U1467" i="3"/>
  <c r="T1468" i="3" s="1"/>
  <c r="W1467" i="3"/>
  <c r="S1468" i="3" s="1"/>
  <c r="V1468" i="3" s="1"/>
  <c r="AD1420" i="3"/>
  <c r="AI1419" i="3"/>
  <c r="AE1420" i="3"/>
  <c r="BA1439" i="3" l="1"/>
  <c r="AW1440" i="3"/>
  <c r="AV1440" i="3"/>
  <c r="AY1440" i="3" s="1"/>
  <c r="X1467" i="3"/>
  <c r="AO1409" i="3"/>
  <c r="AP1409" i="3"/>
  <c r="AQ1409" i="3" s="1"/>
  <c r="AN1410" i="3"/>
  <c r="AF1420" i="3"/>
  <c r="AE1421" i="3" s="1"/>
  <c r="AG1420" i="3"/>
  <c r="AH1420" i="3" s="1"/>
  <c r="AZ1440" i="3" l="1"/>
  <c r="AX1440" i="3"/>
  <c r="BA1440" i="3" s="1"/>
  <c r="AR1409" i="3"/>
  <c r="AM1410" i="3"/>
  <c r="AD1421" i="3"/>
  <c r="W1468" i="3"/>
  <c r="S1469" i="3" s="1"/>
  <c r="V1469" i="3" s="1"/>
  <c r="U1468" i="3"/>
  <c r="X1468" i="3" s="1"/>
  <c r="AI1420" i="3"/>
  <c r="AW1441" i="3" l="1"/>
  <c r="AV1441" i="3"/>
  <c r="AY1441" i="3" s="1"/>
  <c r="AO1410" i="3"/>
  <c r="AP1410" i="3"/>
  <c r="AQ1410" i="3" s="1"/>
  <c r="T1469" i="3"/>
  <c r="U1469" i="3" s="1"/>
  <c r="AG1421" i="3"/>
  <c r="AH1421" i="3" s="1"/>
  <c r="AF1421" i="3"/>
  <c r="AX1441" i="3" l="1"/>
  <c r="AZ1441" i="3"/>
  <c r="AN1411" i="3"/>
  <c r="AR1410" i="3"/>
  <c r="AM1411" i="3"/>
  <c r="AD1422" i="3"/>
  <c r="AI1421" i="3"/>
  <c r="AE1422" i="3"/>
  <c r="AF1422" i="3" s="1"/>
  <c r="T1470" i="3"/>
  <c r="W1469" i="3"/>
  <c r="X1469" i="3" s="1"/>
  <c r="BA1441" i="3" l="1"/>
  <c r="AV1442" i="3"/>
  <c r="AY1442" i="3" s="1"/>
  <c r="AW1442" i="3"/>
  <c r="AX1442" i="3" s="1"/>
  <c r="S1470" i="3"/>
  <c r="V1470" i="3" s="1"/>
  <c r="AO1411" i="3"/>
  <c r="AP1411" i="3"/>
  <c r="AQ1411" i="3" s="1"/>
  <c r="AE1423" i="3"/>
  <c r="AG1422" i="3"/>
  <c r="AH1422" i="3" s="1"/>
  <c r="AW1443" i="3" l="1"/>
  <c r="AZ1442" i="3"/>
  <c r="BA1442" i="3" s="1"/>
  <c r="AN1412" i="3"/>
  <c r="AR1411" i="3"/>
  <c r="AM1412" i="3"/>
  <c r="AD1423" i="3"/>
  <c r="W1470" i="3"/>
  <c r="S1471" i="3" s="1"/>
  <c r="V1471" i="3" s="1"/>
  <c r="U1470" i="3"/>
  <c r="AI1422" i="3"/>
  <c r="X1470" i="3" l="1"/>
  <c r="AV1443" i="3"/>
  <c r="AO1412" i="3"/>
  <c r="AP1412" i="3"/>
  <c r="AQ1412" i="3" s="1"/>
  <c r="AG1423" i="3"/>
  <c r="AF1423" i="3"/>
  <c r="T1471" i="3"/>
  <c r="AH1423" i="3"/>
  <c r="AY1443" i="3" l="1"/>
  <c r="AX1443" i="3"/>
  <c r="AZ1443" i="3"/>
  <c r="W1471" i="3"/>
  <c r="S1472" i="3" s="1"/>
  <c r="V1472" i="3" s="1"/>
  <c r="AN1413" i="3"/>
  <c r="AR1412" i="3"/>
  <c r="AM1413" i="3"/>
  <c r="U1471" i="3"/>
  <c r="AI1423" i="3"/>
  <c r="AE1424" i="3"/>
  <c r="AD1424" i="3"/>
  <c r="AG1424" i="3" s="1"/>
  <c r="X1471" i="3" l="1"/>
  <c r="BA1443" i="3"/>
  <c r="AW1444" i="3"/>
  <c r="AV1444" i="3"/>
  <c r="AY1444" i="3" s="1"/>
  <c r="AO1413" i="3"/>
  <c r="AP1413" i="3"/>
  <c r="AQ1413" i="3" s="1"/>
  <c r="AH1424" i="3"/>
  <c r="AF1424" i="3"/>
  <c r="T1472" i="3"/>
  <c r="W1472" i="3" s="1"/>
  <c r="S1473" i="3" s="1"/>
  <c r="V1473" i="3" s="1"/>
  <c r="AX1444" i="3" l="1"/>
  <c r="AW1445" i="3"/>
  <c r="AZ1444" i="3"/>
  <c r="U1472" i="3"/>
  <c r="X1472" i="3" s="1"/>
  <c r="AN1414" i="3"/>
  <c r="AR1413" i="3"/>
  <c r="AM1414" i="3"/>
  <c r="AI1424" i="3"/>
  <c r="AE1425" i="3"/>
  <c r="AD1425" i="3"/>
  <c r="AG1425" i="3" s="1"/>
  <c r="BA1444" i="3" l="1"/>
  <c r="T1473" i="3"/>
  <c r="AV1445" i="3"/>
  <c r="AO1414" i="3"/>
  <c r="AP1414" i="3"/>
  <c r="AQ1414" i="3" s="1"/>
  <c r="W1473" i="3"/>
  <c r="S1474" i="3" s="1"/>
  <c r="V1474" i="3" s="1"/>
  <c r="U1473" i="3"/>
  <c r="AF1425" i="3"/>
  <c r="AH1425" i="3"/>
  <c r="X1473" i="3" l="1"/>
  <c r="AY1445" i="3"/>
  <c r="AX1445" i="3"/>
  <c r="AZ1445" i="3"/>
  <c r="AN1415" i="3"/>
  <c r="AR1414" i="3"/>
  <c r="AM1415" i="3"/>
  <c r="AD1426" i="3"/>
  <c r="AG1426" i="3" s="1"/>
  <c r="AI1425" i="3"/>
  <c r="AE1426" i="3"/>
  <c r="T1474" i="3"/>
  <c r="BA1445" i="3" l="1"/>
  <c r="AW1446" i="3"/>
  <c r="AV1446" i="3"/>
  <c r="AY1446" i="3" s="1"/>
  <c r="AF1426" i="3"/>
  <c r="AE1427" i="3" s="1"/>
  <c r="AO1415" i="3"/>
  <c r="AP1415" i="3"/>
  <c r="AQ1415" i="3" s="1"/>
  <c r="U1474" i="3"/>
  <c r="T1475" i="3" s="1"/>
  <c r="W1474" i="3"/>
  <c r="AH1426" i="3"/>
  <c r="AX1446" i="3" l="1"/>
  <c r="AW1447" i="3"/>
  <c r="AZ1446" i="3"/>
  <c r="X1474" i="3"/>
  <c r="S1475" i="3"/>
  <c r="V1475" i="3" s="1"/>
  <c r="AN1416" i="3"/>
  <c r="AR1415" i="3"/>
  <c r="AM1416" i="3"/>
  <c r="AD1427" i="3"/>
  <c r="AI1426" i="3"/>
  <c r="BA1446" i="3" l="1"/>
  <c r="AV1447" i="3"/>
  <c r="AO1416" i="3"/>
  <c r="AP1416" i="3"/>
  <c r="AQ1416" i="3" s="1"/>
  <c r="W1475" i="3"/>
  <c r="S1476" i="3" s="1"/>
  <c r="V1476" i="3" s="1"/>
  <c r="U1475" i="3"/>
  <c r="AG1427" i="3"/>
  <c r="AH1427" i="3" s="1"/>
  <c r="AF1427" i="3"/>
  <c r="X1475" i="3" l="1"/>
  <c r="AY1447" i="3"/>
  <c r="AX1447" i="3"/>
  <c r="AZ1447" i="3"/>
  <c r="AN1417" i="3"/>
  <c r="AR1416" i="3"/>
  <c r="AM1417" i="3"/>
  <c r="T1476" i="3"/>
  <c r="AD1428" i="3"/>
  <c r="AG1428" i="3" s="1"/>
  <c r="AI1427" i="3"/>
  <c r="AE1428" i="3"/>
  <c r="BA1447" i="3" l="1"/>
  <c r="AW1448" i="3"/>
  <c r="AV1448" i="3"/>
  <c r="AY1448" i="3" s="1"/>
  <c r="AO1417" i="3"/>
  <c r="AP1417" i="3"/>
  <c r="AQ1417" i="3" s="1"/>
  <c r="AF1428" i="3"/>
  <c r="AE1429" i="3" s="1"/>
  <c r="W1476" i="3"/>
  <c r="U1476" i="3"/>
  <c r="AH1428" i="3"/>
  <c r="AX1448" i="3" l="1"/>
  <c r="X1476" i="3"/>
  <c r="AW1449" i="3"/>
  <c r="AZ1448" i="3"/>
  <c r="AN1418" i="3"/>
  <c r="AR1417" i="3"/>
  <c r="AM1418" i="3"/>
  <c r="AD1429" i="3"/>
  <c r="AI1428" i="3"/>
  <c r="BA1448" i="3" l="1"/>
  <c r="AV1449" i="3"/>
  <c r="AO1418" i="3"/>
  <c r="AP1418" i="3"/>
  <c r="AQ1418" i="3"/>
  <c r="AG1429" i="3"/>
  <c r="AF1429" i="3"/>
  <c r="AH1429" i="3"/>
  <c r="AY1449" i="3" l="1"/>
  <c r="AX1449" i="3"/>
  <c r="AZ1449" i="3"/>
  <c r="AN1419" i="3"/>
  <c r="AR1418" i="3"/>
  <c r="AM1419" i="3"/>
  <c r="AD1430" i="3"/>
  <c r="AG1430" i="3" s="1"/>
  <c r="AI1429" i="3"/>
  <c r="AE1430" i="3"/>
  <c r="BA1449" i="3" l="1"/>
  <c r="AF1430" i="3"/>
  <c r="AW1450" i="3"/>
  <c r="AV1450" i="3"/>
  <c r="AY1450" i="3" s="1"/>
  <c r="AO1419" i="3"/>
  <c r="AP1419" i="3"/>
  <c r="AQ1419" i="3" s="1"/>
  <c r="AE1431" i="3"/>
  <c r="AH1430" i="3"/>
  <c r="AX1450" i="3" l="1"/>
  <c r="AZ1450" i="3"/>
  <c r="AN1420" i="3"/>
  <c r="AR1419" i="3"/>
  <c r="AM1420" i="3"/>
  <c r="AD1431" i="3"/>
  <c r="AI1430" i="3"/>
  <c r="BA1450" i="3" l="1"/>
  <c r="AV1451" i="3"/>
  <c r="AY1451" i="3" s="1"/>
  <c r="AW1451" i="3"/>
  <c r="AO1420" i="3"/>
  <c r="AP1420" i="3"/>
  <c r="AQ1420" i="3" s="1"/>
  <c r="AG1431" i="3"/>
  <c r="AH1431" i="3" s="1"/>
  <c r="AF1431" i="3"/>
  <c r="AX1451" i="3" l="1"/>
  <c r="AW1452" i="3"/>
  <c r="AZ1451" i="3"/>
  <c r="AN1421" i="3"/>
  <c r="AR1420" i="3"/>
  <c r="AM1421" i="3"/>
  <c r="AD1432" i="3"/>
  <c r="AG1432" i="3" s="1"/>
  <c r="AI1431" i="3"/>
  <c r="AE1432" i="3"/>
  <c r="AF1432" i="3" l="1"/>
  <c r="BA1451" i="3"/>
  <c r="AV1452" i="3"/>
  <c r="AO1421" i="3"/>
  <c r="AP1421" i="3"/>
  <c r="AQ1421" i="3" s="1"/>
  <c r="AE1433" i="3"/>
  <c r="AH1432" i="3"/>
  <c r="AY1452" i="3" l="1"/>
  <c r="AX1452" i="3"/>
  <c r="AZ1452" i="3"/>
  <c r="AN1422" i="3"/>
  <c r="AR1421" i="3"/>
  <c r="AM1422" i="3"/>
  <c r="AD1433" i="3"/>
  <c r="AI1432" i="3"/>
  <c r="BA1452" i="3" l="1"/>
  <c r="AW1453" i="3"/>
  <c r="AV1453" i="3"/>
  <c r="AY1453" i="3" s="1"/>
  <c r="AO1422" i="3"/>
  <c r="AP1422" i="3"/>
  <c r="AQ1422" i="3" s="1"/>
  <c r="AG1433" i="3"/>
  <c r="AF1433" i="3"/>
  <c r="AH1433" i="3"/>
  <c r="AX1453" i="3" l="1"/>
  <c r="AZ1453" i="3"/>
  <c r="AN1423" i="3"/>
  <c r="AR1422" i="3"/>
  <c r="AM1423" i="3"/>
  <c r="AD1434" i="3"/>
  <c r="AG1434" i="3" s="1"/>
  <c r="AI1433" i="3"/>
  <c r="AE1434" i="3"/>
  <c r="AF1434" i="3" s="1"/>
  <c r="BA1453" i="3" l="1"/>
  <c r="AV1454" i="3"/>
  <c r="AY1454" i="3" s="1"/>
  <c r="AW1454" i="3"/>
  <c r="AO1423" i="3"/>
  <c r="AP1423" i="3"/>
  <c r="AQ1423" i="3" s="1"/>
  <c r="AE1435" i="3"/>
  <c r="AH1434" i="3"/>
  <c r="AX1454" i="3" l="1"/>
  <c r="AW1455" i="3"/>
  <c r="AZ1454" i="3"/>
  <c r="BA1454" i="3" s="1"/>
  <c r="AN1424" i="3"/>
  <c r="AR1423" i="3"/>
  <c r="AM1424" i="3"/>
  <c r="AD1435" i="3"/>
  <c r="AI1434" i="3"/>
  <c r="AV1455" i="3" l="1"/>
  <c r="AO1424" i="3"/>
  <c r="AP1424" i="3"/>
  <c r="AQ1424" i="3" s="1"/>
  <c r="AG1435" i="3"/>
  <c r="AF1435" i="3"/>
  <c r="AH1435" i="3"/>
  <c r="AY1455" i="3" l="1"/>
  <c r="AX1455" i="3"/>
  <c r="AZ1455" i="3"/>
  <c r="AN1425" i="3"/>
  <c r="AR1424" i="3"/>
  <c r="AM1425" i="3"/>
  <c r="AI1435" i="3"/>
  <c r="AE1436" i="3"/>
  <c r="AD1436" i="3"/>
  <c r="BA1455" i="3" l="1"/>
  <c r="AG1436" i="3"/>
  <c r="AW1456" i="3"/>
  <c r="AV1456" i="3"/>
  <c r="AY1456" i="3" s="1"/>
  <c r="AO1425" i="3"/>
  <c r="AP1425" i="3"/>
  <c r="AQ1425" i="3" s="1"/>
  <c r="AF1436" i="3"/>
  <c r="AH1436" i="3"/>
  <c r="AX1456" i="3" l="1"/>
  <c r="AZ1456" i="3"/>
  <c r="AN1426" i="3"/>
  <c r="AR1425" i="3"/>
  <c r="AM1426" i="3"/>
  <c r="AD1437" i="3"/>
  <c r="AI1436" i="3"/>
  <c r="AE1437" i="3"/>
  <c r="AF1437" i="3" s="1"/>
  <c r="BA1456" i="3" l="1"/>
  <c r="AV1457" i="3"/>
  <c r="AY1457" i="3" s="1"/>
  <c r="AW1457" i="3"/>
  <c r="AX1457" i="3" s="1"/>
  <c r="AO1426" i="3"/>
  <c r="AP1426" i="3"/>
  <c r="AQ1426" i="3" s="1"/>
  <c r="AE1438" i="3"/>
  <c r="AG1437" i="3"/>
  <c r="AH1437" i="3" s="1"/>
  <c r="AW1458" i="3" l="1"/>
  <c r="AZ1457" i="3"/>
  <c r="BA1457" i="3" s="1"/>
  <c r="AN1427" i="3"/>
  <c r="AR1426" i="3"/>
  <c r="AM1427" i="3"/>
  <c r="AD1438" i="3"/>
  <c r="AI1437" i="3"/>
  <c r="AV1458" i="3" l="1"/>
  <c r="AO1427" i="3"/>
  <c r="AP1427" i="3"/>
  <c r="AQ1427" i="3" s="1"/>
  <c r="AG1438" i="3"/>
  <c r="AH1438" i="3" s="1"/>
  <c r="AF1438" i="3"/>
  <c r="AY1458" i="3" l="1"/>
  <c r="AX1458" i="3"/>
  <c r="AZ1458" i="3"/>
  <c r="AN1428" i="3"/>
  <c r="AR1427" i="3"/>
  <c r="AM1428" i="3"/>
  <c r="AI1438" i="3"/>
  <c r="AE1439" i="3"/>
  <c r="AD1439" i="3"/>
  <c r="BA1458" i="3" l="1"/>
  <c r="AV1459" i="3"/>
  <c r="AY1459" i="3" s="1"/>
  <c r="AW1459" i="3"/>
  <c r="AX1459" i="3" s="1"/>
  <c r="AO1428" i="3"/>
  <c r="AP1428" i="3"/>
  <c r="AQ1428" i="3" s="1"/>
  <c r="AG1439" i="3"/>
  <c r="AH1439" i="3"/>
  <c r="AF1439" i="3"/>
  <c r="AW1460" i="3" l="1"/>
  <c r="AZ1459" i="3"/>
  <c r="BA1459" i="3" s="1"/>
  <c r="AN1429" i="3"/>
  <c r="AR1428" i="3"/>
  <c r="AM1429" i="3"/>
  <c r="AI1439" i="3"/>
  <c r="AE1440" i="3"/>
  <c r="AD1440" i="3"/>
  <c r="AG1440" i="3" l="1"/>
  <c r="AV1460" i="3"/>
  <c r="AO1429" i="3"/>
  <c r="AP1429" i="3"/>
  <c r="AQ1429" i="3" s="1"/>
  <c r="AH1440" i="3"/>
  <c r="AF1440" i="3"/>
  <c r="AY1460" i="3" l="1"/>
  <c r="AX1460" i="3"/>
  <c r="AZ1460" i="3"/>
  <c r="AN1430" i="3"/>
  <c r="AR1429" i="3"/>
  <c r="AM1430" i="3"/>
  <c r="AI1440" i="3"/>
  <c r="AE1441" i="3"/>
  <c r="AD1441" i="3"/>
  <c r="AG1441" i="3" s="1"/>
  <c r="BA1460" i="3" l="1"/>
  <c r="AW1461" i="3"/>
  <c r="AV1461" i="3"/>
  <c r="AY1461" i="3" s="1"/>
  <c r="AO1430" i="3"/>
  <c r="AP1430" i="3"/>
  <c r="AQ1430" i="3" s="1"/>
  <c r="AH1441" i="3"/>
  <c r="AF1441" i="3"/>
  <c r="AZ1461" i="3" l="1"/>
  <c r="AX1461" i="3"/>
  <c r="BA1461" i="3" s="1"/>
  <c r="AN1431" i="3"/>
  <c r="AR1430" i="3"/>
  <c r="AM1431" i="3"/>
  <c r="AI1441" i="3"/>
  <c r="AE1442" i="3"/>
  <c r="AD1442" i="3"/>
  <c r="AG1442" i="3" s="1"/>
  <c r="AW1462" i="3" l="1"/>
  <c r="AV1462" i="3"/>
  <c r="AY1462" i="3" s="1"/>
  <c r="AO1431" i="3"/>
  <c r="AP1431" i="3"/>
  <c r="AQ1431" i="3" s="1"/>
  <c r="AF1442" i="3"/>
  <c r="AH1442" i="3"/>
  <c r="AX1462" i="3" l="1"/>
  <c r="AZ1462" i="3"/>
  <c r="AN1432" i="3"/>
  <c r="AR1431" i="3"/>
  <c r="AM1432" i="3"/>
  <c r="AD1443" i="3"/>
  <c r="AG1443" i="3" s="1"/>
  <c r="AI1442" i="3"/>
  <c r="AE1443" i="3"/>
  <c r="AF1443" i="3" l="1"/>
  <c r="BA1462" i="3"/>
  <c r="AV1463" i="3"/>
  <c r="AY1463" i="3" s="1"/>
  <c r="AW1463" i="3"/>
  <c r="AO1432" i="3"/>
  <c r="AP1432" i="3"/>
  <c r="AQ1432" i="3" s="1"/>
  <c r="AE1444" i="3"/>
  <c r="AH1443" i="3"/>
  <c r="AX1463" i="3" l="1"/>
  <c r="AZ1463" i="3"/>
  <c r="AN1433" i="3"/>
  <c r="AR1432" i="3"/>
  <c r="AM1433" i="3"/>
  <c r="AD1444" i="3"/>
  <c r="AI1443" i="3"/>
  <c r="BA1463" i="3" l="1"/>
  <c r="AV1464" i="3"/>
  <c r="AY1464" i="3" s="1"/>
  <c r="AW1464" i="3"/>
  <c r="AX1464" i="3" s="1"/>
  <c r="AO1433" i="3"/>
  <c r="AP1433" i="3"/>
  <c r="AQ1433" i="3" s="1"/>
  <c r="AG1444" i="3"/>
  <c r="AH1444" i="3" s="1"/>
  <c r="AF1444" i="3"/>
  <c r="AW1465" i="3" l="1"/>
  <c r="AZ1464" i="3"/>
  <c r="BA1464" i="3" s="1"/>
  <c r="AN1434" i="3"/>
  <c r="AR1433" i="3"/>
  <c r="AM1434" i="3"/>
  <c r="AD1445" i="3"/>
  <c r="AG1445" i="3" s="1"/>
  <c r="AI1444" i="3"/>
  <c r="AE1445" i="3"/>
  <c r="AV1465" i="3" l="1"/>
  <c r="AO1434" i="3"/>
  <c r="AP1434" i="3"/>
  <c r="AQ1434" i="3" s="1"/>
  <c r="AN1435" i="3"/>
  <c r="AF1445" i="3"/>
  <c r="AH1445" i="3"/>
  <c r="AY1465" i="3" l="1"/>
  <c r="AX1465" i="3"/>
  <c r="AZ1465" i="3"/>
  <c r="AR1434" i="3"/>
  <c r="AM1435" i="3"/>
  <c r="AD1446" i="3"/>
  <c r="AG1446" i="3" s="1"/>
  <c r="AI1445" i="3"/>
  <c r="AE1446" i="3"/>
  <c r="AF1446" i="3" s="1"/>
  <c r="BA1465" i="3" l="1"/>
  <c r="AW1466" i="3"/>
  <c r="AV1466" i="3"/>
  <c r="AY1466" i="3" s="1"/>
  <c r="AO1435" i="3"/>
  <c r="AP1435" i="3"/>
  <c r="AQ1435" i="3" s="1"/>
  <c r="AE1447" i="3"/>
  <c r="AH1446" i="3"/>
  <c r="AX1466" i="3" l="1"/>
  <c r="AW1467" i="3"/>
  <c r="AZ1466" i="3"/>
  <c r="AN1436" i="3"/>
  <c r="AR1435" i="3"/>
  <c r="AM1436" i="3"/>
  <c r="AD1447" i="3"/>
  <c r="AI1446" i="3"/>
  <c r="BA1466" i="3" l="1"/>
  <c r="AV1467" i="3"/>
  <c r="AO1436" i="3"/>
  <c r="AP1436" i="3"/>
  <c r="AQ1436" i="3" s="1"/>
  <c r="AG1447" i="3"/>
  <c r="AH1447" i="3" s="1"/>
  <c r="AF1447" i="3"/>
  <c r="AY1467" i="3" l="1"/>
  <c r="AX1467" i="3"/>
  <c r="AZ1467" i="3"/>
  <c r="AN1437" i="3"/>
  <c r="AR1436" i="3"/>
  <c r="AM1437" i="3"/>
  <c r="AI1447" i="3"/>
  <c r="AE1448" i="3"/>
  <c r="AD1448" i="3"/>
  <c r="AG1448" i="3" s="1"/>
  <c r="BA1467" i="3" l="1"/>
  <c r="AV1468" i="3"/>
  <c r="AY1468" i="3" s="1"/>
  <c r="AW1468" i="3"/>
  <c r="AX1468" i="3" s="1"/>
  <c r="AO1437" i="3"/>
  <c r="AP1437" i="3"/>
  <c r="AQ1437" i="3" s="1"/>
  <c r="AH1448" i="3"/>
  <c r="AF1448" i="3"/>
  <c r="AW1469" i="3" l="1"/>
  <c r="AZ1468" i="3"/>
  <c r="BA1468" i="3" s="1"/>
  <c r="AN1438" i="3"/>
  <c r="AR1437" i="3"/>
  <c r="AM1438" i="3"/>
  <c r="AI1448" i="3"/>
  <c r="AE1449" i="3"/>
  <c r="AD1449" i="3"/>
  <c r="AG1449" i="3" s="1"/>
  <c r="AV1469" i="3" l="1"/>
  <c r="AO1438" i="3"/>
  <c r="AP1438" i="3"/>
  <c r="AQ1438" i="3" s="1"/>
  <c r="AH1449" i="3"/>
  <c r="AF1449" i="3"/>
  <c r="AY1469" i="3" l="1"/>
  <c r="AX1469" i="3"/>
  <c r="AZ1469" i="3"/>
  <c r="AN1439" i="3"/>
  <c r="AR1438" i="3"/>
  <c r="AM1439" i="3"/>
  <c r="AI1449" i="3"/>
  <c r="AE1450" i="3"/>
  <c r="AD1450" i="3"/>
  <c r="AG1450" i="3" s="1"/>
  <c r="BA1469" i="3" l="1"/>
  <c r="AV1470" i="3"/>
  <c r="AY1470" i="3" s="1"/>
  <c r="AW1470" i="3"/>
  <c r="AX1470" i="3" s="1"/>
  <c r="AO1439" i="3"/>
  <c r="AP1439" i="3"/>
  <c r="AQ1439" i="3" s="1"/>
  <c r="AH1450" i="3"/>
  <c r="AF1450" i="3"/>
  <c r="AW1471" i="3" l="1"/>
  <c r="AZ1470" i="3"/>
  <c r="BA1470" i="3" s="1"/>
  <c r="AN1440" i="3"/>
  <c r="AR1439" i="3"/>
  <c r="AM1440" i="3"/>
  <c r="AI1450" i="3"/>
  <c r="AE1451" i="3"/>
  <c r="AD1451" i="3"/>
  <c r="AG1451" i="3" s="1"/>
  <c r="AV1471" i="3" l="1"/>
  <c r="AO1440" i="3"/>
  <c r="AP1440" i="3"/>
  <c r="AQ1440" i="3" s="1"/>
  <c r="AH1451" i="3"/>
  <c r="AF1451" i="3"/>
  <c r="AY1471" i="3" l="1"/>
  <c r="AX1471" i="3"/>
  <c r="AZ1471" i="3"/>
  <c r="AN1441" i="3"/>
  <c r="AR1440" i="3"/>
  <c r="AM1441" i="3"/>
  <c r="AI1451" i="3"/>
  <c r="AE1452" i="3"/>
  <c r="AD1452" i="3"/>
  <c r="AG1452" i="3" s="1"/>
  <c r="BA1471" i="3" l="1"/>
  <c r="AW1472" i="3"/>
  <c r="AV1472" i="3"/>
  <c r="AY1472" i="3" s="1"/>
  <c r="AO1441" i="3"/>
  <c r="AP1441" i="3"/>
  <c r="AQ1441" i="3" s="1"/>
  <c r="AN1442" i="3"/>
  <c r="AH1452" i="3"/>
  <c r="AF1452" i="3"/>
  <c r="AX1472" i="3" l="1"/>
  <c r="AW1473" i="3"/>
  <c r="AZ1472" i="3"/>
  <c r="AR1441" i="3"/>
  <c r="AM1442" i="3"/>
  <c r="AI1452" i="3"/>
  <c r="AE1453" i="3"/>
  <c r="AD1453" i="3"/>
  <c r="AG1453" i="3" s="1"/>
  <c r="BA1472" i="3" l="1"/>
  <c r="AV1473" i="3"/>
  <c r="AO1442" i="3"/>
  <c r="AP1442" i="3"/>
  <c r="AQ1442" i="3"/>
  <c r="AH1453" i="3"/>
  <c r="AF1453" i="3"/>
  <c r="AY1473" i="3" l="1"/>
  <c r="AX1473" i="3"/>
  <c r="AZ1473" i="3"/>
  <c r="AN1443" i="3"/>
  <c r="AR1442" i="3"/>
  <c r="AM1443" i="3"/>
  <c r="AI1453" i="3"/>
  <c r="AE1454" i="3"/>
  <c r="AD1454" i="3"/>
  <c r="AG1454" i="3" s="1"/>
  <c r="BA1473" i="3" l="1"/>
  <c r="AW1474" i="3"/>
  <c r="AV1474" i="3"/>
  <c r="AY1474" i="3" s="1"/>
  <c r="AO1443" i="3"/>
  <c r="AP1443" i="3"/>
  <c r="AQ1443" i="3" s="1"/>
  <c r="AF1454" i="3"/>
  <c r="AH1454" i="3"/>
  <c r="AX1474" i="3" l="1"/>
  <c r="AZ1474" i="3"/>
  <c r="AN1444" i="3"/>
  <c r="AR1443" i="3"/>
  <c r="AM1444" i="3"/>
  <c r="AD1455" i="3"/>
  <c r="AG1455" i="3" s="1"/>
  <c r="AI1454" i="3"/>
  <c r="AE1455" i="3"/>
  <c r="AF1455" i="3" l="1"/>
  <c r="BA1474" i="3"/>
  <c r="AV1475" i="3"/>
  <c r="AY1475" i="3" s="1"/>
  <c r="AW1475" i="3"/>
  <c r="AX1475" i="3" s="1"/>
  <c r="AO1444" i="3"/>
  <c r="AP1444" i="3"/>
  <c r="AQ1444" i="3" s="1"/>
  <c r="AE1456" i="3"/>
  <c r="AH1455" i="3"/>
  <c r="AW1476" i="3" l="1"/>
  <c r="AZ1475" i="3"/>
  <c r="BA1475" i="3" s="1"/>
  <c r="AN1445" i="3"/>
  <c r="AR1444" i="3"/>
  <c r="AM1445" i="3"/>
  <c r="AD1456" i="3"/>
  <c r="AI1455" i="3"/>
  <c r="AV1476" i="3" l="1"/>
  <c r="AO1445" i="3"/>
  <c r="AP1445" i="3"/>
  <c r="AQ1445" i="3" s="1"/>
  <c r="AG1456" i="3"/>
  <c r="AF1456" i="3"/>
  <c r="AH1456" i="3"/>
  <c r="AY1476" i="3" l="1"/>
  <c r="AX1476" i="3"/>
  <c r="AZ1476" i="3"/>
  <c r="AN1446" i="3"/>
  <c r="AR1445" i="3"/>
  <c r="AM1446" i="3"/>
  <c r="AD1457" i="3"/>
  <c r="AG1457" i="3" s="1"/>
  <c r="AI1456" i="3"/>
  <c r="AE1457" i="3"/>
  <c r="BA1476" i="3" l="1"/>
  <c r="AF1457" i="3"/>
  <c r="AO1446" i="3"/>
  <c r="AP1446" i="3"/>
  <c r="AQ1446" i="3" s="1"/>
  <c r="AE1458" i="3"/>
  <c r="AH1457" i="3"/>
  <c r="AN1447" i="3" l="1"/>
  <c r="AR1446" i="3"/>
  <c r="AM1447" i="3"/>
  <c r="AD1458" i="3"/>
  <c r="AI1457" i="3"/>
  <c r="AO1447" i="3" l="1"/>
  <c r="AP1447" i="3"/>
  <c r="AQ1447" i="3" s="1"/>
  <c r="AG1458" i="3"/>
  <c r="AH1458" i="3" s="1"/>
  <c r="AF1458" i="3"/>
  <c r="AN1448" i="3" l="1"/>
  <c r="AR1447" i="3"/>
  <c r="AM1448" i="3"/>
  <c r="AD1459" i="3"/>
  <c r="AG1459" i="3" s="1"/>
  <c r="AI1458" i="3"/>
  <c r="AE1459" i="3"/>
  <c r="AF1459" i="3" s="1"/>
  <c r="AO1448" i="3" l="1"/>
  <c r="AP1448" i="3"/>
  <c r="AQ1448" i="3" s="1"/>
  <c r="AE1460" i="3"/>
  <c r="AH1459" i="3"/>
  <c r="AN1449" i="3" l="1"/>
  <c r="AR1448" i="3"/>
  <c r="AM1449" i="3"/>
  <c r="AD1460" i="3"/>
  <c r="AI1459" i="3"/>
  <c r="AO1449" i="3" l="1"/>
  <c r="AP1449" i="3"/>
  <c r="AQ1449" i="3" s="1"/>
  <c r="AG1460" i="3"/>
  <c r="AF1460" i="3"/>
  <c r="AH1460" i="3"/>
  <c r="AN1450" i="3" l="1"/>
  <c r="AR1449" i="3"/>
  <c r="AM1450" i="3"/>
  <c r="AI1460" i="3"/>
  <c r="AE1461" i="3"/>
  <c r="AD1461" i="3"/>
  <c r="AG1461" i="3" s="1"/>
  <c r="AO1450" i="3" l="1"/>
  <c r="AP1450" i="3"/>
  <c r="AQ1450" i="3"/>
  <c r="AH1461" i="3"/>
  <c r="AF1461" i="3"/>
  <c r="AN1451" i="3" l="1"/>
  <c r="AR1450" i="3"/>
  <c r="AM1451" i="3"/>
  <c r="AI1461" i="3"/>
  <c r="AE1462" i="3"/>
  <c r="AD1462" i="3"/>
  <c r="AG1462" i="3" s="1"/>
  <c r="AO1451" i="3" l="1"/>
  <c r="AP1451" i="3"/>
  <c r="AQ1451" i="3" s="1"/>
  <c r="AH1462" i="3"/>
  <c r="AF1462" i="3"/>
  <c r="AN1452" i="3" l="1"/>
  <c r="AR1451" i="3"/>
  <c r="AM1452" i="3"/>
  <c r="AI1462" i="3"/>
  <c r="AE1463" i="3"/>
  <c r="AD1463" i="3"/>
  <c r="AG1463" i="3" s="1"/>
  <c r="AO1452" i="3" l="1"/>
  <c r="AP1452" i="3"/>
  <c r="AQ1452" i="3" s="1"/>
  <c r="AH1463" i="3"/>
  <c r="AF1463" i="3"/>
  <c r="AN1453" i="3" l="1"/>
  <c r="AR1452" i="3"/>
  <c r="AM1453" i="3"/>
  <c r="AI1463" i="3"/>
  <c r="AE1464" i="3"/>
  <c r="AD1464" i="3"/>
  <c r="AG1464" i="3" s="1"/>
  <c r="AO1453" i="3" l="1"/>
  <c r="AP1453" i="3"/>
  <c r="AQ1453" i="3" s="1"/>
  <c r="AH1464" i="3"/>
  <c r="AF1464" i="3"/>
  <c r="AN1454" i="3" l="1"/>
  <c r="AR1453" i="3"/>
  <c r="AM1454" i="3"/>
  <c r="AI1464" i="3"/>
  <c r="AE1465" i="3"/>
  <c r="AD1465" i="3"/>
  <c r="AO1454" i="3" l="1"/>
  <c r="AP1454" i="3"/>
  <c r="AQ1454" i="3" s="1"/>
  <c r="AG1465" i="3"/>
  <c r="AH1465" i="3" s="1"/>
  <c r="AF1465" i="3"/>
  <c r="AN1455" i="3" l="1"/>
  <c r="AR1454" i="3"/>
  <c r="AM1455" i="3"/>
  <c r="AD1466" i="3"/>
  <c r="AI1465" i="3"/>
  <c r="AE1466" i="3"/>
  <c r="AF1466" i="3" l="1"/>
  <c r="AO1455" i="3"/>
  <c r="AP1455" i="3"/>
  <c r="AQ1455" i="3" s="1"/>
  <c r="AE1467" i="3"/>
  <c r="AG1466" i="3"/>
  <c r="AH1466" i="3" s="1"/>
  <c r="AN1456" i="3" l="1"/>
  <c r="AR1455" i="3"/>
  <c r="AM1456" i="3"/>
  <c r="AD1467" i="3"/>
  <c r="AI1466" i="3"/>
  <c r="AO1456" i="3" l="1"/>
  <c r="AP1456" i="3"/>
  <c r="AQ1456" i="3" s="1"/>
  <c r="AG1467" i="3"/>
  <c r="AF1467" i="3"/>
  <c r="AH1467" i="3"/>
  <c r="AN1457" i="3" l="1"/>
  <c r="AR1456" i="3"/>
  <c r="AM1457" i="3"/>
  <c r="AD1468" i="3"/>
  <c r="AI1467" i="3"/>
  <c r="AE1468" i="3"/>
  <c r="AF1468" i="3" s="1"/>
  <c r="AO1457" i="3" l="1"/>
  <c r="AP1457" i="3"/>
  <c r="AQ1457" i="3" s="1"/>
  <c r="AE1469" i="3"/>
  <c r="AG1468" i="3"/>
  <c r="AH1468" i="3" s="1"/>
  <c r="AN1458" i="3" l="1"/>
  <c r="AR1457" i="3"/>
  <c r="AM1458" i="3"/>
  <c r="AD1469" i="3"/>
  <c r="AI1468" i="3"/>
  <c r="AO1458" i="3" l="1"/>
  <c r="AP1458" i="3"/>
  <c r="AQ1458" i="3" s="1"/>
  <c r="AG1469" i="3"/>
  <c r="AF1469" i="3"/>
  <c r="AH1469" i="3"/>
  <c r="AN1459" i="3" l="1"/>
  <c r="AR1458" i="3"/>
  <c r="AM1459" i="3"/>
  <c r="AD1470" i="3"/>
  <c r="AI1469" i="3"/>
  <c r="AE1470" i="3"/>
  <c r="AF1470" i="3" s="1"/>
  <c r="AO1459" i="3" l="1"/>
  <c r="AP1459" i="3"/>
  <c r="AQ1459" i="3" s="1"/>
  <c r="AE1471" i="3"/>
  <c r="AG1470" i="3"/>
  <c r="AH1470" i="3" s="1"/>
  <c r="AN1460" i="3" l="1"/>
  <c r="AR1459" i="3"/>
  <c r="AM1460" i="3"/>
  <c r="AD1471" i="3"/>
  <c r="AI1470" i="3"/>
  <c r="AO1460" i="3" l="1"/>
  <c r="AP1460" i="3"/>
  <c r="AQ1460" i="3"/>
  <c r="AG1471" i="3"/>
  <c r="AF1471" i="3"/>
  <c r="AH1471" i="3"/>
  <c r="AN1461" i="3" l="1"/>
  <c r="AR1460" i="3"/>
  <c r="AM1461" i="3"/>
  <c r="AD1472" i="3"/>
  <c r="AI1471" i="3"/>
  <c r="AE1472" i="3"/>
  <c r="AF1472" i="3" s="1"/>
  <c r="AO1461" i="3" l="1"/>
  <c r="AP1461" i="3"/>
  <c r="AQ1461" i="3" s="1"/>
  <c r="AE1473" i="3"/>
  <c r="AG1472" i="3"/>
  <c r="AH1472" i="3" s="1"/>
  <c r="AN1462" i="3" l="1"/>
  <c r="AR1461" i="3"/>
  <c r="AM1462" i="3"/>
  <c r="AD1473" i="3"/>
  <c r="AI1472" i="3"/>
  <c r="AO1462" i="3" l="1"/>
  <c r="AP1462" i="3"/>
  <c r="AQ1462" i="3"/>
  <c r="AG1473" i="3"/>
  <c r="AF1473" i="3"/>
  <c r="AH1473" i="3"/>
  <c r="AN1463" i="3" l="1"/>
  <c r="AR1462" i="3"/>
  <c r="AM1463" i="3"/>
  <c r="AD1474" i="3"/>
  <c r="AI1473" i="3"/>
  <c r="AE1474" i="3"/>
  <c r="AF1474" i="3" s="1"/>
  <c r="AO1463" i="3" l="1"/>
  <c r="AP1463" i="3"/>
  <c r="AQ1463" i="3"/>
  <c r="AE1475" i="3"/>
  <c r="AG1474" i="3"/>
  <c r="AH1474" i="3" s="1"/>
  <c r="AN1464" i="3" l="1"/>
  <c r="AR1463" i="3"/>
  <c r="AM1464" i="3"/>
  <c r="AD1475" i="3"/>
  <c r="AI1474" i="3"/>
  <c r="AO1464" i="3" l="1"/>
  <c r="AP1464" i="3"/>
  <c r="AQ1464" i="3" s="1"/>
  <c r="AG1475" i="3"/>
  <c r="AF1475" i="3"/>
  <c r="AH1475" i="3"/>
  <c r="AN1465" i="3" l="1"/>
  <c r="AR1464" i="3"/>
  <c r="AM1465" i="3"/>
  <c r="AD1476" i="3"/>
  <c r="AI1475" i="3"/>
  <c r="AE1476" i="3"/>
  <c r="AF1476" i="3" s="1"/>
  <c r="AO1465" i="3" l="1"/>
  <c r="AP1465" i="3"/>
  <c r="AQ1465" i="3"/>
  <c r="AG1476" i="3"/>
  <c r="AH1476" i="3" s="1"/>
  <c r="AI1476" i="3" s="1"/>
  <c r="AN1466" i="3" l="1"/>
  <c r="AR1465" i="3"/>
  <c r="AM1466" i="3"/>
  <c r="AO1466" i="3" l="1"/>
  <c r="AP1466" i="3"/>
  <c r="AQ1466" i="3" s="1"/>
  <c r="AM1467" i="3" s="1"/>
  <c r="AN1467" i="3" l="1"/>
  <c r="AR1466" i="3"/>
  <c r="AO1467" i="3"/>
  <c r="AP1467" i="3"/>
  <c r="AQ1467" i="3" s="1"/>
  <c r="AM1468" i="3" s="1"/>
  <c r="AN1468" i="3" l="1"/>
  <c r="AR1467" i="3"/>
  <c r="AO1468" i="3"/>
  <c r="AP1468" i="3"/>
  <c r="AQ1468" i="3" s="1"/>
  <c r="AM1469" i="3" s="1"/>
  <c r="AN1469" i="3" l="1"/>
  <c r="AR1468" i="3"/>
  <c r="AO1469" i="3"/>
  <c r="AP1469" i="3"/>
  <c r="AQ1469" i="3" s="1"/>
  <c r="AM1470" i="3" s="1"/>
  <c r="AN1470" i="3" l="1"/>
  <c r="AR1469" i="3"/>
  <c r="AO1470" i="3"/>
  <c r="AP1470" i="3"/>
  <c r="AQ1470" i="3" s="1"/>
  <c r="AM1471" i="3" s="1"/>
  <c r="AN1471" i="3" l="1"/>
  <c r="AR1470" i="3"/>
  <c r="AO1471" i="3"/>
  <c r="AP1471" i="3"/>
  <c r="AQ1471" i="3"/>
  <c r="AM1472" i="3" s="1"/>
  <c r="AN1472" i="3" l="1"/>
  <c r="AR1471" i="3"/>
  <c r="AO1472" i="3"/>
  <c r="AP1472" i="3"/>
  <c r="AQ1472" i="3" s="1"/>
  <c r="AM1473" i="3" s="1"/>
  <c r="AN1473" i="3" l="1"/>
  <c r="AR1472" i="3"/>
  <c r="AO1473" i="3"/>
  <c r="AP1473" i="3"/>
  <c r="AQ1473" i="3" s="1"/>
  <c r="AM1474" i="3" s="1"/>
  <c r="AN1474" i="3" l="1"/>
  <c r="AR1473" i="3"/>
  <c r="AO1474" i="3"/>
  <c r="AP1474" i="3"/>
  <c r="AQ1474" i="3" s="1"/>
  <c r="AM1475" i="3" s="1"/>
  <c r="AN1475" i="3" l="1"/>
  <c r="AR1474" i="3"/>
  <c r="AO1475" i="3"/>
  <c r="AP1475" i="3"/>
  <c r="AQ1475" i="3" s="1"/>
  <c r="AM1476" i="3" s="1"/>
  <c r="AN1476" i="3" l="1"/>
  <c r="AR1475" i="3"/>
  <c r="AO1476" i="3"/>
  <c r="AP1476" i="3"/>
  <c r="AQ1476" i="3" s="1"/>
  <c r="AR1476" i="3" l="1"/>
  <c r="K17" i="7" l="1"/>
  <c r="K18" i="7" l="1"/>
  <c r="L16" i="7"/>
  <c r="M16" i="7" s="1"/>
  <c r="J17" i="7"/>
  <c r="L17" i="7" l="1"/>
  <c r="M17" i="7" s="1"/>
  <c r="J18" i="7"/>
  <c r="K19" i="7"/>
  <c r="K20" i="7" l="1"/>
  <c r="L18" i="7"/>
  <c r="M18" i="7" s="1"/>
  <c r="J19" i="7"/>
  <c r="L19" i="7" l="1"/>
  <c r="M19" i="7" s="1"/>
  <c r="J20" i="7"/>
  <c r="K21" i="7"/>
  <c r="K22" i="7" l="1"/>
  <c r="L20" i="7"/>
  <c r="M20" i="7" s="1"/>
  <c r="J21" i="7"/>
  <c r="L21" i="7" l="1"/>
  <c r="M21" i="7" s="1"/>
  <c r="J22" i="7"/>
  <c r="K23" i="7"/>
  <c r="K24" i="7" l="1"/>
  <c r="L22" i="7"/>
  <c r="M22" i="7" s="1"/>
  <c r="J23" i="7"/>
  <c r="L23" i="7" l="1"/>
  <c r="M23" i="7" s="1"/>
  <c r="J24" i="7"/>
  <c r="K25" i="7"/>
  <c r="K26" i="7" l="1"/>
  <c r="L24" i="7"/>
  <c r="M24" i="7" s="1"/>
  <c r="J25" i="7"/>
  <c r="L25" i="7" l="1"/>
  <c r="M25" i="7" s="1"/>
  <c r="J26" i="7"/>
  <c r="K27" i="7"/>
  <c r="K28" i="7" l="1"/>
  <c r="L26" i="7"/>
  <c r="M26" i="7" s="1"/>
  <c r="J27" i="7"/>
  <c r="L27" i="7" l="1"/>
  <c r="M27" i="7" s="1"/>
  <c r="J28" i="7"/>
  <c r="K29" i="7"/>
  <c r="K30" i="7" l="1"/>
  <c r="P28" i="7"/>
  <c r="L28" i="7"/>
  <c r="M28" i="7" s="1"/>
  <c r="Q28" i="7" s="1"/>
  <c r="J29" i="7"/>
  <c r="R28" i="7" l="1"/>
  <c r="L29" i="7"/>
  <c r="M29" i="7" s="1"/>
  <c r="J30" i="7"/>
  <c r="K31" i="7"/>
  <c r="Q29" i="7"/>
  <c r="L30" i="7" l="1"/>
  <c r="M30" i="7" s="1"/>
  <c r="J31" i="7"/>
  <c r="K32" i="7"/>
  <c r="P29" i="7"/>
  <c r="S29" i="7" s="1"/>
  <c r="K33" i="7" l="1"/>
  <c r="R29" i="7"/>
  <c r="L31" i="7"/>
  <c r="M31" i="7" s="1"/>
  <c r="J32" i="7"/>
  <c r="T29" i="7"/>
  <c r="P30" i="7" l="1"/>
  <c r="L32" i="7"/>
  <c r="M32" i="7" s="1"/>
  <c r="J33" i="7"/>
  <c r="U29" i="7"/>
  <c r="Q30" i="7"/>
  <c r="R30" i="7" s="1"/>
  <c r="K34" i="7"/>
  <c r="S30" i="7" l="1"/>
  <c r="Q31" i="7"/>
  <c r="J34" i="7"/>
  <c r="L33" i="7"/>
  <c r="M33" i="7" s="1"/>
  <c r="K35" i="7"/>
  <c r="T30" i="7"/>
  <c r="L34" i="7" l="1"/>
  <c r="M34" i="7" s="1"/>
  <c r="J35" i="7"/>
  <c r="P31" i="7"/>
  <c r="K36" i="7"/>
  <c r="U30" i="7"/>
  <c r="K37" i="7" l="1"/>
  <c r="L35" i="7"/>
  <c r="M35" i="7" s="1"/>
  <c r="J36" i="7"/>
  <c r="S31" i="7"/>
  <c r="T31" i="7" s="1"/>
  <c r="R31" i="7"/>
  <c r="P32" i="7" l="1"/>
  <c r="U31" i="7"/>
  <c r="Q32" i="7"/>
  <c r="R32" i="7" s="1"/>
  <c r="K38" i="7"/>
  <c r="J37" i="7"/>
  <c r="L36" i="7"/>
  <c r="M36" i="7" s="1"/>
  <c r="S32" i="7" l="1"/>
  <c r="Q33" i="7"/>
  <c r="L37" i="7"/>
  <c r="M37" i="7" s="1"/>
  <c r="J38" i="7"/>
  <c r="K39" i="7"/>
  <c r="T32" i="7"/>
  <c r="L38" i="7" l="1"/>
  <c r="M38" i="7" s="1"/>
  <c r="J39" i="7"/>
  <c r="P33" i="7"/>
  <c r="K40" i="7"/>
  <c r="U32" i="7"/>
  <c r="K41" i="7" l="1"/>
  <c r="S33" i="7"/>
  <c r="R33" i="7"/>
  <c r="T33" i="7"/>
  <c r="L39" i="7"/>
  <c r="M39" i="7" s="1"/>
  <c r="J40" i="7"/>
  <c r="K42" i="7" l="1"/>
  <c r="P34" i="7"/>
  <c r="U33" i="7"/>
  <c r="Q34" i="7"/>
  <c r="R34" i="7" s="1"/>
  <c r="L40" i="7"/>
  <c r="M40" i="7" s="1"/>
  <c r="J41" i="7"/>
  <c r="S34" i="7" l="1"/>
  <c r="Q35" i="7"/>
  <c r="K43" i="7"/>
  <c r="T34" i="7"/>
  <c r="L41" i="7"/>
  <c r="M41" i="7" s="1"/>
  <c r="J42" i="7"/>
  <c r="L42" i="7" l="1"/>
  <c r="M42" i="7" s="1"/>
  <c r="J43" i="7"/>
  <c r="K44" i="7"/>
  <c r="P35" i="7"/>
  <c r="U34" i="7"/>
  <c r="S35" i="7" l="1"/>
  <c r="R35" i="7"/>
  <c r="T35" i="7"/>
  <c r="K45" i="7"/>
  <c r="L43" i="7"/>
  <c r="M43" i="7" s="1"/>
  <c r="J44" i="7"/>
  <c r="K46" i="7" l="1"/>
  <c r="P36" i="7"/>
  <c r="S36" i="7" s="1"/>
  <c r="U35" i="7"/>
  <c r="Q36" i="7"/>
  <c r="L44" i="7"/>
  <c r="M44" i="7" s="1"/>
  <c r="J45" i="7"/>
  <c r="R36" i="7" l="1"/>
  <c r="Q37" i="7"/>
  <c r="K47" i="7"/>
  <c r="T36" i="7"/>
  <c r="L45" i="7"/>
  <c r="M45" i="7" s="1"/>
  <c r="J46" i="7"/>
  <c r="L46" i="7" l="1"/>
  <c r="M46" i="7" s="1"/>
  <c r="J47" i="7"/>
  <c r="P37" i="7"/>
  <c r="K48" i="7"/>
  <c r="U36" i="7"/>
  <c r="K49" i="7" l="1"/>
  <c r="S37" i="7"/>
  <c r="T37" i="7" s="1"/>
  <c r="R37" i="7"/>
  <c r="L47" i="7"/>
  <c r="M47" i="7" s="1"/>
  <c r="J48" i="7"/>
  <c r="P38" i="7" l="1"/>
  <c r="U37" i="7"/>
  <c r="Q38" i="7"/>
  <c r="R38" i="7" s="1"/>
  <c r="K50" i="7"/>
  <c r="L48" i="7"/>
  <c r="M48" i="7" s="1"/>
  <c r="J49" i="7"/>
  <c r="S38" i="7" l="1"/>
  <c r="Q39" i="7"/>
  <c r="K51" i="7"/>
  <c r="L49" i="7"/>
  <c r="M49" i="7" s="1"/>
  <c r="J50" i="7"/>
  <c r="T38" i="7"/>
  <c r="L50" i="7" l="1"/>
  <c r="M50" i="7" s="1"/>
  <c r="J51" i="7"/>
  <c r="K52" i="7"/>
  <c r="P39" i="7"/>
  <c r="U38" i="7"/>
  <c r="S39" i="7" l="1"/>
  <c r="T39" i="7" s="1"/>
  <c r="R39" i="7"/>
  <c r="K53" i="7"/>
  <c r="L51" i="7"/>
  <c r="M51" i="7" s="1"/>
  <c r="J52" i="7"/>
  <c r="P40" i="7" l="1"/>
  <c r="K54" i="7"/>
  <c r="U39" i="7"/>
  <c r="Q40" i="7"/>
  <c r="R40" i="7" s="1"/>
  <c r="L52" i="7"/>
  <c r="M52" i="7" s="1"/>
  <c r="J53" i="7"/>
  <c r="S40" i="7" l="1"/>
  <c r="Q41" i="7"/>
  <c r="K55" i="7"/>
  <c r="L53" i="7"/>
  <c r="M53" i="7" s="1"/>
  <c r="J54" i="7"/>
  <c r="T40" i="7"/>
  <c r="K56" i="7" l="1"/>
  <c r="P41" i="7"/>
  <c r="L54" i="7"/>
  <c r="M54" i="7" s="1"/>
  <c r="J55" i="7"/>
  <c r="U40" i="7"/>
  <c r="L55" i="7" l="1"/>
  <c r="M55" i="7" s="1"/>
  <c r="J56" i="7"/>
  <c r="S41" i="7"/>
  <c r="T41" i="7" s="1"/>
  <c r="R41" i="7"/>
  <c r="K57" i="7"/>
  <c r="K58" i="7" l="1"/>
  <c r="P42" i="7"/>
  <c r="U41" i="7"/>
  <c r="Q42" i="7"/>
  <c r="L56" i="7"/>
  <c r="M56" i="7" s="1"/>
  <c r="J57" i="7"/>
  <c r="S42" i="7" l="1"/>
  <c r="R42" i="7"/>
  <c r="Q43" i="7"/>
  <c r="T42" i="7"/>
  <c r="K59" i="7"/>
  <c r="L57" i="7"/>
  <c r="M57" i="7" s="1"/>
  <c r="J58" i="7"/>
  <c r="L58" i="7" l="1"/>
  <c r="M58" i="7" s="1"/>
  <c r="J59" i="7"/>
  <c r="K60" i="7"/>
  <c r="P43" i="7"/>
  <c r="U42" i="7"/>
  <c r="S43" i="7" l="1"/>
  <c r="R43" i="7"/>
  <c r="L59" i="7"/>
  <c r="M59" i="7" s="1"/>
  <c r="J60" i="7"/>
  <c r="T43" i="7"/>
  <c r="K61" i="7"/>
  <c r="K62" i="7" l="1"/>
  <c r="P44" i="7"/>
  <c r="L60" i="7"/>
  <c r="M60" i="7" s="1"/>
  <c r="J61" i="7"/>
  <c r="U43" i="7"/>
  <c r="Q44" i="7"/>
  <c r="S44" i="7" l="1"/>
  <c r="L61" i="7"/>
  <c r="M61" i="7" s="1"/>
  <c r="J62" i="7"/>
  <c r="T44" i="7"/>
  <c r="R44" i="7"/>
  <c r="K63" i="7"/>
  <c r="U44" i="7" l="1"/>
  <c r="Q45" i="7"/>
  <c r="K64" i="7"/>
  <c r="P45" i="7"/>
  <c r="S45" i="7" s="1"/>
  <c r="L62" i="7"/>
  <c r="M62" i="7" s="1"/>
  <c r="J63" i="7"/>
  <c r="R45" i="7" l="1"/>
  <c r="T45" i="7"/>
  <c r="U45" i="7" s="1"/>
  <c r="K65" i="7"/>
  <c r="Q46" i="7"/>
  <c r="P46" i="7"/>
  <c r="S46" i="7" s="1"/>
  <c r="L63" i="7"/>
  <c r="M63" i="7" s="1"/>
  <c r="J64" i="7"/>
  <c r="T46" i="7" l="1"/>
  <c r="R46" i="7"/>
  <c r="L64" i="7"/>
  <c r="M64" i="7" s="1"/>
  <c r="J65" i="7"/>
  <c r="K66" i="7"/>
  <c r="L65" i="7" l="1"/>
  <c r="M65" i="7" s="1"/>
  <c r="J66" i="7"/>
  <c r="K67" i="7"/>
  <c r="U46" i="7"/>
  <c r="Q47" i="7"/>
  <c r="P47" i="7"/>
  <c r="S47" i="7" s="1"/>
  <c r="R47" i="7" l="1"/>
  <c r="Q48" i="7"/>
  <c r="L66" i="7"/>
  <c r="M66" i="7" s="1"/>
  <c r="J67" i="7"/>
  <c r="K68" i="7"/>
  <c r="T47" i="7"/>
  <c r="P48" i="7" l="1"/>
  <c r="K69" i="7"/>
  <c r="L67" i="7"/>
  <c r="M67" i="7" s="1"/>
  <c r="J68" i="7"/>
  <c r="U47" i="7"/>
  <c r="K70" i="7" l="1"/>
  <c r="L68" i="7"/>
  <c r="M68" i="7" s="1"/>
  <c r="J69" i="7"/>
  <c r="S48" i="7"/>
  <c r="T48" i="7" s="1"/>
  <c r="R48" i="7"/>
  <c r="P49" i="7" l="1"/>
  <c r="K71" i="7"/>
  <c r="U48" i="7"/>
  <c r="Q49" i="7"/>
  <c r="R49" i="7" s="1"/>
  <c r="L69" i="7"/>
  <c r="M69" i="7" s="1"/>
  <c r="J70" i="7"/>
  <c r="S49" i="7" l="1"/>
  <c r="Q50" i="7"/>
  <c r="K72" i="7"/>
  <c r="L70" i="7"/>
  <c r="M70" i="7" s="1"/>
  <c r="J71" i="7"/>
  <c r="T49" i="7"/>
  <c r="K73" i="7" l="1"/>
  <c r="P50" i="7"/>
  <c r="L71" i="7"/>
  <c r="M71" i="7" s="1"/>
  <c r="J72" i="7"/>
  <c r="U49" i="7"/>
  <c r="L72" i="7" l="1"/>
  <c r="M72" i="7" s="1"/>
  <c r="J73" i="7"/>
  <c r="S50" i="7"/>
  <c r="T50" i="7" s="1"/>
  <c r="R50" i="7"/>
  <c r="K74" i="7"/>
  <c r="P51" i="7" l="1"/>
  <c r="K75" i="7"/>
  <c r="U50" i="7"/>
  <c r="Q51" i="7"/>
  <c r="R51" i="7" s="1"/>
  <c r="L73" i="7"/>
  <c r="M73" i="7" s="1"/>
  <c r="J74" i="7"/>
  <c r="S51" i="7" l="1"/>
  <c r="Q52" i="7"/>
  <c r="K76" i="7"/>
  <c r="L74" i="7"/>
  <c r="M74" i="7" s="1"/>
  <c r="J75" i="7"/>
  <c r="T51" i="7"/>
  <c r="L75" i="7" l="1"/>
  <c r="M75" i="7" s="1"/>
  <c r="J76" i="7"/>
  <c r="P52" i="7"/>
  <c r="K77" i="7"/>
  <c r="U51" i="7"/>
  <c r="L76" i="7" l="1"/>
  <c r="M76" i="7" s="1"/>
  <c r="J77" i="7"/>
  <c r="K78" i="7"/>
  <c r="S52" i="7"/>
  <c r="T52" i="7" s="1"/>
  <c r="R52" i="7"/>
  <c r="P53" i="7" l="1"/>
  <c r="U52" i="7"/>
  <c r="Q53" i="7"/>
  <c r="R53" i="7" s="1"/>
  <c r="L77" i="7"/>
  <c r="M77" i="7" s="1"/>
  <c r="J78" i="7"/>
  <c r="K79" i="7"/>
  <c r="S53" i="7" l="1"/>
  <c r="Q54" i="7"/>
  <c r="L78" i="7"/>
  <c r="M78" i="7" s="1"/>
  <c r="J79" i="7"/>
  <c r="K80" i="7"/>
  <c r="T53" i="7"/>
  <c r="L79" i="7" l="1"/>
  <c r="M79" i="7" s="1"/>
  <c r="J80" i="7"/>
  <c r="P54" i="7"/>
  <c r="K81" i="7"/>
  <c r="U53" i="7"/>
  <c r="K82" i="7" l="1"/>
  <c r="S54" i="7"/>
  <c r="R54" i="7"/>
  <c r="T54" i="7"/>
  <c r="L80" i="7"/>
  <c r="M80" i="7" s="1"/>
  <c r="J81" i="7"/>
  <c r="P55" i="7" l="1"/>
  <c r="U54" i="7"/>
  <c r="Q55" i="7"/>
  <c r="R55" i="7" s="1"/>
  <c r="K83" i="7"/>
  <c r="L81" i="7"/>
  <c r="M81" i="7" s="1"/>
  <c r="J82" i="7"/>
  <c r="S55" i="7" l="1"/>
  <c r="Q56" i="7"/>
  <c r="K84" i="7"/>
  <c r="J83" i="7"/>
  <c r="L82" i="7"/>
  <c r="M82" i="7" s="1"/>
  <c r="T55" i="7"/>
  <c r="K85" i="7" l="1"/>
  <c r="L83" i="7"/>
  <c r="M83" i="7" s="1"/>
  <c r="J84" i="7"/>
  <c r="P56" i="7"/>
  <c r="U55" i="7"/>
  <c r="S56" i="7" l="1"/>
  <c r="R56" i="7"/>
  <c r="T56" i="7"/>
  <c r="L84" i="7"/>
  <c r="M84" i="7" s="1"/>
  <c r="J85" i="7"/>
  <c r="K86" i="7"/>
  <c r="K87" i="7" l="1"/>
  <c r="L85" i="7"/>
  <c r="M85" i="7" s="1"/>
  <c r="J86" i="7"/>
  <c r="P57" i="7"/>
  <c r="U56" i="7"/>
  <c r="Q57" i="7"/>
  <c r="S57" i="7" l="1"/>
  <c r="T57" i="7"/>
  <c r="L86" i="7"/>
  <c r="M86" i="7" s="1"/>
  <c r="J87" i="7"/>
  <c r="K88" i="7"/>
  <c r="R57" i="7"/>
  <c r="L87" i="7" l="1"/>
  <c r="M87" i="7" s="1"/>
  <c r="J88" i="7"/>
  <c r="U57" i="7"/>
  <c r="Q58" i="7"/>
  <c r="K89" i="7"/>
  <c r="P58" i="7"/>
  <c r="S58" i="7" s="1"/>
  <c r="K90" i="7" l="1"/>
  <c r="R58" i="7"/>
  <c r="T58" i="7"/>
  <c r="L88" i="7"/>
  <c r="M88" i="7" s="1"/>
  <c r="J89" i="7"/>
  <c r="U58" i="7" l="1"/>
  <c r="Q59" i="7"/>
  <c r="L89" i="7"/>
  <c r="M89" i="7" s="1"/>
  <c r="J90" i="7"/>
  <c r="P59" i="7"/>
  <c r="S59" i="7" s="1"/>
  <c r="K91" i="7"/>
  <c r="T59" i="7" l="1"/>
  <c r="R59" i="7"/>
  <c r="L90" i="7"/>
  <c r="M90" i="7" s="1"/>
  <c r="J91" i="7"/>
  <c r="K92" i="7"/>
  <c r="K93" i="7" l="1"/>
  <c r="L91" i="7"/>
  <c r="M91" i="7" s="1"/>
  <c r="J92" i="7"/>
  <c r="U59" i="7"/>
  <c r="Q60" i="7"/>
  <c r="P60" i="7"/>
  <c r="S60" i="7" s="1"/>
  <c r="R60" i="7" l="1"/>
  <c r="Q61" i="7"/>
  <c r="K94" i="7"/>
  <c r="L92" i="7"/>
  <c r="M92" i="7" s="1"/>
  <c r="J93" i="7"/>
  <c r="T60" i="7"/>
  <c r="P61" i="7" l="1"/>
  <c r="L93" i="7"/>
  <c r="M93" i="7" s="1"/>
  <c r="J94" i="7"/>
  <c r="K95" i="7"/>
  <c r="U60" i="7"/>
  <c r="S61" i="7" l="1"/>
  <c r="R61" i="7"/>
  <c r="K96" i="7"/>
  <c r="L94" i="7"/>
  <c r="M94" i="7" s="1"/>
  <c r="J95" i="7"/>
  <c r="T61" i="7"/>
  <c r="U61" i="7" l="1"/>
  <c r="Q62" i="7"/>
  <c r="L95" i="7"/>
  <c r="M95" i="7" s="1"/>
  <c r="J96" i="7"/>
  <c r="K97" i="7"/>
  <c r="P62" i="7"/>
  <c r="S62" i="7" s="1"/>
  <c r="K98" i="7" l="1"/>
  <c r="T62" i="7"/>
  <c r="L96" i="7"/>
  <c r="M96" i="7" s="1"/>
  <c r="J97" i="7"/>
  <c r="R62" i="7"/>
  <c r="U62" i="7" l="1"/>
  <c r="Q63" i="7"/>
  <c r="L97" i="7"/>
  <c r="M97" i="7" s="1"/>
  <c r="J98" i="7"/>
  <c r="P63" i="7"/>
  <c r="S63" i="7" s="1"/>
  <c r="K99" i="7"/>
  <c r="T63" i="7" l="1"/>
  <c r="R63" i="7"/>
  <c r="L98" i="7"/>
  <c r="M98" i="7" s="1"/>
  <c r="J99" i="7"/>
  <c r="K100" i="7"/>
  <c r="K101" i="7" l="1"/>
  <c r="L99" i="7"/>
  <c r="M99" i="7" s="1"/>
  <c r="J100" i="7"/>
  <c r="U63" i="7"/>
  <c r="Q64" i="7"/>
  <c r="P64" i="7"/>
  <c r="S64" i="7" s="1"/>
  <c r="R64" i="7" l="1"/>
  <c r="Q65" i="7"/>
  <c r="K102" i="7"/>
  <c r="L100" i="7"/>
  <c r="M100" i="7" s="1"/>
  <c r="J101" i="7"/>
  <c r="T64" i="7"/>
  <c r="P65" i="7" l="1"/>
  <c r="L101" i="7"/>
  <c r="M101" i="7" s="1"/>
  <c r="J102" i="7"/>
  <c r="K103" i="7"/>
  <c r="U64" i="7"/>
  <c r="K104" i="7" l="1"/>
  <c r="L102" i="7"/>
  <c r="M102" i="7" s="1"/>
  <c r="J103" i="7"/>
  <c r="S65" i="7"/>
  <c r="T65" i="7" s="1"/>
  <c r="R65" i="7"/>
  <c r="P66" i="7" l="1"/>
  <c r="U65" i="7"/>
  <c r="Q66" i="7"/>
  <c r="K105" i="7"/>
  <c r="L103" i="7"/>
  <c r="M103" i="7" s="1"/>
  <c r="J104" i="7"/>
  <c r="S66" i="7" l="1"/>
  <c r="K106" i="7"/>
  <c r="R66" i="7"/>
  <c r="L104" i="7"/>
  <c r="M104" i="7" s="1"/>
  <c r="J105" i="7"/>
  <c r="T66" i="7"/>
  <c r="K107" i="7" l="1"/>
  <c r="P67" i="7"/>
  <c r="L105" i="7"/>
  <c r="M105" i="7" s="1"/>
  <c r="J106" i="7"/>
  <c r="U66" i="7"/>
  <c r="Q67" i="7"/>
  <c r="S67" i="7" l="1"/>
  <c r="R67" i="7"/>
  <c r="Q68" i="7"/>
  <c r="L106" i="7"/>
  <c r="M106" i="7" s="1"/>
  <c r="J107" i="7"/>
  <c r="T67" i="7"/>
  <c r="K108" i="7"/>
  <c r="K109" i="7" l="1"/>
  <c r="P68" i="7"/>
  <c r="L107" i="7"/>
  <c r="M107" i="7" s="1"/>
  <c r="J108" i="7"/>
  <c r="U67" i="7"/>
  <c r="K110" i="7" l="1"/>
  <c r="L108" i="7"/>
  <c r="M108" i="7" s="1"/>
  <c r="J109" i="7"/>
  <c r="S68" i="7"/>
  <c r="T68" i="7" s="1"/>
  <c r="R68" i="7"/>
  <c r="P69" i="7" l="1"/>
  <c r="U68" i="7"/>
  <c r="Q69" i="7"/>
  <c r="R69" i="7" s="1"/>
  <c r="L109" i="7"/>
  <c r="M109" i="7" s="1"/>
  <c r="J110" i="7"/>
  <c r="K111" i="7"/>
  <c r="S69" i="7" l="1"/>
  <c r="Q70" i="7"/>
  <c r="L110" i="7"/>
  <c r="M110" i="7" s="1"/>
  <c r="J111" i="7"/>
  <c r="K112" i="7"/>
  <c r="T69" i="7"/>
  <c r="P70" i="7" l="1"/>
  <c r="L111" i="7"/>
  <c r="M111" i="7" s="1"/>
  <c r="J112" i="7"/>
  <c r="K113" i="7"/>
  <c r="U69" i="7"/>
  <c r="K114" i="7" l="1"/>
  <c r="L112" i="7"/>
  <c r="M112" i="7" s="1"/>
  <c r="J113" i="7"/>
  <c r="S70" i="7"/>
  <c r="T70" i="7" s="1"/>
  <c r="R70" i="7"/>
  <c r="P71" i="7" l="1"/>
  <c r="U70" i="7"/>
  <c r="Q71" i="7"/>
  <c r="L113" i="7"/>
  <c r="M113" i="7" s="1"/>
  <c r="J114" i="7"/>
  <c r="K115" i="7"/>
  <c r="S71" i="7" l="1"/>
  <c r="L114" i="7"/>
  <c r="M114" i="7" s="1"/>
  <c r="J115" i="7"/>
  <c r="R71" i="7"/>
  <c r="K116" i="7"/>
  <c r="T71" i="7"/>
  <c r="P72" i="7" l="1"/>
  <c r="U71" i="7"/>
  <c r="Q72" i="7"/>
  <c r="R72" i="7" s="1"/>
  <c r="K117" i="7"/>
  <c r="L115" i="7"/>
  <c r="M115" i="7" s="1"/>
  <c r="J116" i="7"/>
  <c r="S72" i="7" l="1"/>
  <c r="Q73" i="7"/>
  <c r="K118" i="7"/>
  <c r="J117" i="7"/>
  <c r="L116" i="7"/>
  <c r="M116" i="7" s="1"/>
  <c r="T72" i="7"/>
  <c r="L117" i="7" l="1"/>
  <c r="M117" i="7" s="1"/>
  <c r="J118" i="7"/>
  <c r="P73" i="7"/>
  <c r="K119" i="7"/>
  <c r="U72" i="7"/>
  <c r="K120" i="7" l="1"/>
  <c r="L118" i="7"/>
  <c r="M118" i="7" s="1"/>
  <c r="J119" i="7"/>
  <c r="S73" i="7"/>
  <c r="T73" i="7" s="1"/>
  <c r="R73" i="7"/>
  <c r="P74" i="7" l="1"/>
  <c r="K121" i="7"/>
  <c r="U73" i="7"/>
  <c r="Q74" i="7"/>
  <c r="R74" i="7" s="1"/>
  <c r="L119" i="7"/>
  <c r="M119" i="7" s="1"/>
  <c r="J120" i="7"/>
  <c r="S74" i="7" l="1"/>
  <c r="Q75" i="7"/>
  <c r="K122" i="7"/>
  <c r="L120" i="7"/>
  <c r="M120" i="7" s="1"/>
  <c r="J121" i="7"/>
  <c r="T74" i="7"/>
  <c r="K123" i="7" l="1"/>
  <c r="P75" i="7"/>
  <c r="L121" i="7"/>
  <c r="M121" i="7" s="1"/>
  <c r="J122" i="7"/>
  <c r="U74" i="7"/>
  <c r="L122" i="7" l="1"/>
  <c r="M122" i="7" s="1"/>
  <c r="J123" i="7"/>
  <c r="S75" i="7"/>
  <c r="R75" i="7"/>
  <c r="T75" i="7"/>
  <c r="K124" i="7"/>
  <c r="K125" i="7" l="1"/>
  <c r="P76" i="7"/>
  <c r="U75" i="7"/>
  <c r="Q76" i="7"/>
  <c r="L123" i="7"/>
  <c r="M123" i="7" s="1"/>
  <c r="J124" i="7"/>
  <c r="S76" i="7" l="1"/>
  <c r="R76" i="7"/>
  <c r="Q77" i="7"/>
  <c r="T76" i="7"/>
  <c r="K126" i="7"/>
  <c r="L124" i="7"/>
  <c r="M124" i="7" s="1"/>
  <c r="J125" i="7"/>
  <c r="L125" i="7" l="1"/>
  <c r="M125" i="7" s="1"/>
  <c r="J126" i="7"/>
  <c r="K127" i="7"/>
  <c r="P77" i="7"/>
  <c r="U76" i="7"/>
  <c r="S77" i="7" l="1"/>
  <c r="T77" i="7" s="1"/>
  <c r="R77" i="7"/>
  <c r="K128" i="7"/>
  <c r="L126" i="7"/>
  <c r="M126" i="7" s="1"/>
  <c r="J127" i="7"/>
  <c r="P78" i="7" l="1"/>
  <c r="K129" i="7"/>
  <c r="U77" i="7"/>
  <c r="Q78" i="7"/>
  <c r="R78" i="7" s="1"/>
  <c r="L127" i="7"/>
  <c r="M127" i="7" s="1"/>
  <c r="J128" i="7"/>
  <c r="S78" i="7" l="1"/>
  <c r="Q79" i="7"/>
  <c r="K130" i="7"/>
  <c r="L128" i="7"/>
  <c r="M128" i="7" s="1"/>
  <c r="J129" i="7"/>
  <c r="T78" i="7"/>
  <c r="P79" i="7" l="1"/>
  <c r="L129" i="7"/>
  <c r="M129" i="7" s="1"/>
  <c r="J130" i="7"/>
  <c r="K131" i="7"/>
  <c r="U78" i="7"/>
  <c r="K132" i="7" l="1"/>
  <c r="L130" i="7"/>
  <c r="M130" i="7" s="1"/>
  <c r="J131" i="7"/>
  <c r="S79" i="7"/>
  <c r="T79" i="7" s="1"/>
  <c r="R79" i="7"/>
  <c r="P80" i="7" l="1"/>
  <c r="U79" i="7"/>
  <c r="Q80" i="7"/>
  <c r="R80" i="7" s="1"/>
  <c r="L131" i="7"/>
  <c r="M131" i="7" s="1"/>
  <c r="J132" i="7"/>
  <c r="K133" i="7"/>
  <c r="S80" i="7" l="1"/>
  <c r="Q81" i="7"/>
  <c r="L132" i="7"/>
  <c r="M132" i="7" s="1"/>
  <c r="J133" i="7"/>
  <c r="K134" i="7"/>
  <c r="T80" i="7"/>
  <c r="L133" i="7" l="1"/>
  <c r="M133" i="7" s="1"/>
  <c r="J134" i="7"/>
  <c r="P81" i="7"/>
  <c r="K135" i="7"/>
  <c r="U80" i="7"/>
  <c r="K136" i="7" l="1"/>
  <c r="S81" i="7"/>
  <c r="R81" i="7"/>
  <c r="T81" i="7"/>
  <c r="L134" i="7"/>
  <c r="M134" i="7" s="1"/>
  <c r="J135" i="7"/>
  <c r="U81" i="7" l="1"/>
  <c r="Q82" i="7"/>
  <c r="P82" i="7"/>
  <c r="S82" i="7" s="1"/>
  <c r="K137" i="7"/>
  <c r="L135" i="7"/>
  <c r="M135" i="7" s="1"/>
  <c r="J136" i="7"/>
  <c r="K138" i="7" l="1"/>
  <c r="T82" i="7"/>
  <c r="R82" i="7"/>
  <c r="L136" i="7"/>
  <c r="M136" i="7" s="1"/>
  <c r="J137" i="7"/>
  <c r="U82" i="7" l="1"/>
  <c r="Q83" i="7"/>
  <c r="L137" i="7"/>
  <c r="M137" i="7" s="1"/>
  <c r="J138" i="7"/>
  <c r="P83" i="7"/>
  <c r="S83" i="7" s="1"/>
  <c r="K139" i="7"/>
  <c r="L138" i="7" l="1"/>
  <c r="M138" i="7" s="1"/>
  <c r="J139" i="7"/>
  <c r="K140" i="7"/>
  <c r="T83" i="7"/>
  <c r="R83" i="7"/>
  <c r="K141" i="7" l="1"/>
  <c r="U83" i="7"/>
  <c r="Q84" i="7"/>
  <c r="P84" i="7"/>
  <c r="L139" i="7"/>
  <c r="M139" i="7" s="1"/>
  <c r="J140" i="7"/>
  <c r="S84" i="7" l="1"/>
  <c r="T84" i="7"/>
  <c r="R84" i="7"/>
  <c r="L140" i="7"/>
  <c r="M140" i="7" s="1"/>
  <c r="J141" i="7"/>
  <c r="K142" i="7"/>
  <c r="L141" i="7" l="1"/>
  <c r="M141" i="7" s="1"/>
  <c r="J142" i="7"/>
  <c r="K143" i="7"/>
  <c r="U84" i="7"/>
  <c r="Q85" i="7"/>
  <c r="P85" i="7"/>
  <c r="S85" i="7" s="1"/>
  <c r="R85" i="7" l="1"/>
  <c r="K144" i="7"/>
  <c r="T85" i="7"/>
  <c r="U85" i="7"/>
  <c r="Q86" i="7"/>
  <c r="L142" i="7"/>
  <c r="M142" i="7" s="1"/>
  <c r="J143" i="7"/>
  <c r="L143" i="7" l="1"/>
  <c r="M143" i="7" s="1"/>
  <c r="J144" i="7"/>
  <c r="P86" i="7"/>
  <c r="K145" i="7"/>
  <c r="K146" i="7" l="1"/>
  <c r="S86" i="7"/>
  <c r="T86" i="7" s="1"/>
  <c r="R86" i="7"/>
  <c r="L144" i="7"/>
  <c r="M144" i="7" s="1"/>
  <c r="J145" i="7"/>
  <c r="U86" i="7" l="1"/>
  <c r="Q87" i="7"/>
  <c r="P87" i="7"/>
  <c r="S87" i="7" s="1"/>
  <c r="K147" i="7"/>
  <c r="L145" i="7"/>
  <c r="M145" i="7" s="1"/>
  <c r="J146" i="7"/>
  <c r="R87" i="7" l="1"/>
  <c r="K148" i="7"/>
  <c r="T87" i="7"/>
  <c r="L146" i="7"/>
  <c r="M146" i="7" s="1"/>
  <c r="J147" i="7"/>
  <c r="L147" i="7" l="1"/>
  <c r="M147" i="7" s="1"/>
  <c r="J148" i="7"/>
  <c r="P88" i="7"/>
  <c r="K149" i="7"/>
  <c r="U87" i="7"/>
  <c r="Q88" i="7"/>
  <c r="S88" i="7" l="1"/>
  <c r="K150" i="7"/>
  <c r="R88" i="7"/>
  <c r="T88" i="7"/>
  <c r="L148" i="7"/>
  <c r="M148" i="7" s="1"/>
  <c r="J149" i="7"/>
  <c r="L149" i="7" l="1"/>
  <c r="M149" i="7" s="1"/>
  <c r="J150" i="7"/>
  <c r="P89" i="7"/>
  <c r="U88" i="7"/>
  <c r="Q89" i="7"/>
  <c r="K151" i="7"/>
  <c r="S89" i="7" l="1"/>
  <c r="R89" i="7"/>
  <c r="Q90" i="7"/>
  <c r="L150" i="7"/>
  <c r="M150" i="7" s="1"/>
  <c r="J151" i="7"/>
  <c r="T89" i="7"/>
  <c r="K152" i="7"/>
  <c r="P90" i="7" l="1"/>
  <c r="L151" i="7"/>
  <c r="M151" i="7" s="1"/>
  <c r="J152" i="7"/>
  <c r="K153" i="7"/>
  <c r="U89" i="7"/>
  <c r="S90" i="7" l="1"/>
  <c r="R90" i="7"/>
  <c r="K154" i="7"/>
  <c r="L152" i="7"/>
  <c r="M152" i="7" s="1"/>
  <c r="J153" i="7"/>
  <c r="T90" i="7"/>
  <c r="K155" i="7" l="1"/>
  <c r="L153" i="7"/>
  <c r="M153" i="7" s="1"/>
  <c r="J154" i="7"/>
  <c r="U90" i="7"/>
  <c r="Q91" i="7"/>
  <c r="P91" i="7"/>
  <c r="S91" i="7" s="1"/>
  <c r="R91" i="7" l="1"/>
  <c r="L154" i="7"/>
  <c r="M154" i="7" s="1"/>
  <c r="J155" i="7"/>
  <c r="Q92" i="7"/>
  <c r="T91" i="7"/>
  <c r="K156" i="7"/>
  <c r="P92" i="7" l="1"/>
  <c r="K157" i="7"/>
  <c r="U91" i="7"/>
  <c r="L155" i="7"/>
  <c r="M155" i="7" s="1"/>
  <c r="J156" i="7"/>
  <c r="L156" i="7" l="1"/>
  <c r="M156" i="7" s="1"/>
  <c r="J157" i="7"/>
  <c r="K158" i="7"/>
  <c r="S92" i="7"/>
  <c r="T92" i="7" s="1"/>
  <c r="R92" i="7"/>
  <c r="P93" i="7" l="1"/>
  <c r="L157" i="7"/>
  <c r="M157" i="7" s="1"/>
  <c r="J158" i="7"/>
  <c r="U92" i="7"/>
  <c r="Q93" i="7"/>
  <c r="R93" i="7" s="1"/>
  <c r="K159" i="7"/>
  <c r="S93" i="7" l="1"/>
  <c r="Q94" i="7"/>
  <c r="L158" i="7"/>
  <c r="M158" i="7" s="1"/>
  <c r="J159" i="7"/>
  <c r="K160" i="7"/>
  <c r="T93" i="7"/>
  <c r="L159" i="7" l="1"/>
  <c r="M159" i="7" s="1"/>
  <c r="J160" i="7"/>
  <c r="P94" i="7"/>
  <c r="K161" i="7"/>
  <c r="U93" i="7"/>
  <c r="K162" i="7" l="1"/>
  <c r="S94" i="7"/>
  <c r="T94" i="7" s="1"/>
  <c r="R94" i="7"/>
  <c r="L160" i="7"/>
  <c r="M160" i="7" s="1"/>
  <c r="J161" i="7"/>
  <c r="K163" i="7" l="1"/>
  <c r="P95" i="7"/>
  <c r="U94" i="7"/>
  <c r="Q95" i="7"/>
  <c r="R95" i="7" s="1"/>
  <c r="L161" i="7"/>
  <c r="M161" i="7" s="1"/>
  <c r="J162" i="7"/>
  <c r="S95" i="7" l="1"/>
  <c r="Q96" i="7"/>
  <c r="K164" i="7"/>
  <c r="T95" i="7"/>
  <c r="L162" i="7"/>
  <c r="M162" i="7" s="1"/>
  <c r="J163" i="7"/>
  <c r="L163" i="7" l="1"/>
  <c r="M163" i="7" s="1"/>
  <c r="J164" i="7"/>
  <c r="P96" i="7"/>
  <c r="K165" i="7"/>
  <c r="U95" i="7"/>
  <c r="K166" i="7" l="1"/>
  <c r="S96" i="7"/>
  <c r="R96" i="7"/>
  <c r="T96" i="7"/>
  <c r="L164" i="7"/>
  <c r="M164" i="7" s="1"/>
  <c r="J165" i="7"/>
  <c r="K167" i="7" l="1"/>
  <c r="P97" i="7"/>
  <c r="U96" i="7"/>
  <c r="Q97" i="7"/>
  <c r="L165" i="7"/>
  <c r="M165" i="7" s="1"/>
  <c r="J166" i="7"/>
  <c r="S97" i="7" l="1"/>
  <c r="R97" i="7"/>
  <c r="Q98" i="7"/>
  <c r="K168" i="7"/>
  <c r="T97" i="7"/>
  <c r="L166" i="7"/>
  <c r="M166" i="7" s="1"/>
  <c r="J167" i="7"/>
  <c r="L167" i="7" l="1"/>
  <c r="M167" i="7" s="1"/>
  <c r="J168" i="7"/>
  <c r="K169" i="7"/>
  <c r="P98" i="7"/>
  <c r="U97" i="7"/>
  <c r="S98" i="7" l="1"/>
  <c r="R98" i="7"/>
  <c r="T98" i="7"/>
  <c r="K170" i="7"/>
  <c r="L168" i="7"/>
  <c r="M168" i="7" s="1"/>
  <c r="J169" i="7"/>
  <c r="K171" i="7" l="1"/>
  <c r="U98" i="7"/>
  <c r="Q99" i="7"/>
  <c r="P99" i="7"/>
  <c r="S99" i="7" s="1"/>
  <c r="L169" i="7"/>
  <c r="M169" i="7" s="1"/>
  <c r="J170" i="7"/>
  <c r="T99" i="7" l="1"/>
  <c r="R99" i="7"/>
  <c r="U99" i="7" s="1"/>
  <c r="P100" i="7"/>
  <c r="K172" i="7"/>
  <c r="L170" i="7"/>
  <c r="M170" i="7" s="1"/>
  <c r="J171" i="7"/>
  <c r="Q100" i="7" l="1"/>
  <c r="S100" i="7" s="1"/>
  <c r="T100" i="7" s="1"/>
  <c r="R100" i="7"/>
  <c r="K173" i="7"/>
  <c r="L171" i="7"/>
  <c r="M171" i="7" s="1"/>
  <c r="J172" i="7"/>
  <c r="K174" i="7" l="1"/>
  <c r="L172" i="7"/>
  <c r="M172" i="7" s="1"/>
  <c r="J173" i="7"/>
  <c r="P101" i="7"/>
  <c r="U100" i="7"/>
  <c r="Q101" i="7"/>
  <c r="S101" i="7" l="1"/>
  <c r="T101" i="7"/>
  <c r="R101" i="7"/>
  <c r="L173" i="7"/>
  <c r="M173" i="7" s="1"/>
  <c r="J174" i="7"/>
  <c r="K175" i="7"/>
  <c r="K176" i="7" l="1"/>
  <c r="L174" i="7"/>
  <c r="M174" i="7" s="1"/>
  <c r="J175" i="7"/>
  <c r="U101" i="7"/>
  <c r="Q102" i="7"/>
  <c r="P102" i="7"/>
  <c r="S102" i="7" s="1"/>
  <c r="R102" i="7" l="1"/>
  <c r="L175" i="7"/>
  <c r="M175" i="7" s="1"/>
  <c r="J176" i="7"/>
  <c r="Q103" i="7"/>
  <c r="K177" i="7"/>
  <c r="T102" i="7"/>
  <c r="U102" i="7" s="1"/>
  <c r="K178" i="7" l="1"/>
  <c r="L176" i="7"/>
  <c r="M176" i="7" s="1"/>
  <c r="J177" i="7"/>
  <c r="P103" i="7"/>
  <c r="S103" i="7" l="1"/>
  <c r="R103" i="7"/>
  <c r="T103" i="7"/>
  <c r="L177" i="7"/>
  <c r="M177" i="7" s="1"/>
  <c r="J178" i="7"/>
  <c r="K179" i="7"/>
  <c r="K180" i="7" l="1"/>
  <c r="L178" i="7"/>
  <c r="M178" i="7" s="1"/>
  <c r="J179" i="7"/>
  <c r="P104" i="7"/>
  <c r="U103" i="7"/>
  <c r="Q104" i="7"/>
  <c r="S104" i="7" l="1"/>
  <c r="T104" i="7"/>
  <c r="P105" i="7"/>
  <c r="L179" i="7"/>
  <c r="M179" i="7" s="1"/>
  <c r="J180" i="7"/>
  <c r="R104" i="7"/>
  <c r="K181" i="7"/>
  <c r="K182" i="7" l="1"/>
  <c r="U104" i="7"/>
  <c r="Q105" i="7"/>
  <c r="L180" i="7"/>
  <c r="M180" i="7" s="1"/>
  <c r="J181" i="7"/>
  <c r="S105" i="7" l="1"/>
  <c r="T105" i="7" s="1"/>
  <c r="P106" i="7" s="1"/>
  <c r="R105" i="7"/>
  <c r="K183" i="7"/>
  <c r="L181" i="7"/>
  <c r="M181" i="7" s="1"/>
  <c r="J182" i="7"/>
  <c r="K184" i="7" l="1"/>
  <c r="U105" i="7"/>
  <c r="Q106" i="7"/>
  <c r="L182" i="7"/>
  <c r="M182" i="7" s="1"/>
  <c r="J183" i="7"/>
  <c r="S106" i="7" l="1"/>
  <c r="T106" i="7" s="1"/>
  <c r="P107" i="7" s="1"/>
  <c r="K185" i="7"/>
  <c r="R106" i="7"/>
  <c r="L183" i="7"/>
  <c r="M183" i="7" s="1"/>
  <c r="J184" i="7"/>
  <c r="L184" i="7" l="1"/>
  <c r="M184" i="7" s="1"/>
  <c r="J185" i="7"/>
  <c r="U106" i="7"/>
  <c r="Q107" i="7"/>
  <c r="K186" i="7"/>
  <c r="S107" i="7" l="1"/>
  <c r="T107" i="7" s="1"/>
  <c r="P108" i="7" s="1"/>
  <c r="R107" i="7"/>
  <c r="J186" i="7"/>
  <c r="L185" i="7"/>
  <c r="M185" i="7" s="1"/>
  <c r="K187" i="7"/>
  <c r="U107" i="7" l="1"/>
  <c r="Q108" i="7"/>
  <c r="J187" i="7"/>
  <c r="L186" i="7"/>
  <c r="M186" i="7" s="1"/>
  <c r="K188" i="7"/>
  <c r="S108" i="7" l="1"/>
  <c r="T108" i="7" s="1"/>
  <c r="P109" i="7" s="1"/>
  <c r="L187" i="7"/>
  <c r="M187" i="7" s="1"/>
  <c r="J188" i="7"/>
  <c r="R108" i="7"/>
  <c r="K189" i="7"/>
  <c r="U108" i="7" l="1"/>
  <c r="Q109" i="7"/>
  <c r="L188" i="7"/>
  <c r="M188" i="7" s="1"/>
  <c r="J189" i="7"/>
  <c r="K190" i="7"/>
  <c r="S109" i="7" l="1"/>
  <c r="T109" i="7" s="1"/>
  <c r="P110" i="7" s="1"/>
  <c r="K191" i="7"/>
  <c r="L189" i="7"/>
  <c r="M189" i="7" s="1"/>
  <c r="J190" i="7"/>
  <c r="R109" i="7"/>
  <c r="U109" i="7" l="1"/>
  <c r="Q110" i="7"/>
  <c r="L190" i="7"/>
  <c r="M190" i="7" s="1"/>
  <c r="J191" i="7"/>
  <c r="K192" i="7"/>
  <c r="S110" i="7" l="1"/>
  <c r="T110" i="7" s="1"/>
  <c r="P111" i="7" s="1"/>
  <c r="R110" i="7"/>
  <c r="L191" i="7"/>
  <c r="M191" i="7" s="1"/>
  <c r="J192" i="7"/>
  <c r="K193" i="7"/>
  <c r="L192" i="7" l="1"/>
  <c r="M192" i="7" s="1"/>
  <c r="J193" i="7"/>
  <c r="U110" i="7"/>
  <c r="Q111" i="7"/>
  <c r="R111" i="7" s="1"/>
  <c r="K194" i="7"/>
  <c r="S111" i="7" l="1"/>
  <c r="Q112" i="7"/>
  <c r="T111" i="7"/>
  <c r="L193" i="7"/>
  <c r="M193" i="7" s="1"/>
  <c r="J194" i="7"/>
  <c r="K195" i="7"/>
  <c r="J195" i="7" l="1"/>
  <c r="L194" i="7"/>
  <c r="M194" i="7" s="1"/>
  <c r="P112" i="7"/>
  <c r="K196" i="7"/>
  <c r="U111" i="7"/>
  <c r="S112" i="7" l="1"/>
  <c r="R112" i="7"/>
  <c r="K197" i="7"/>
  <c r="T112" i="7"/>
  <c r="L195" i="7"/>
  <c r="M195" i="7" s="1"/>
  <c r="J196" i="7"/>
  <c r="P113" i="7" l="1"/>
  <c r="K198" i="7"/>
  <c r="U112" i="7"/>
  <c r="Q113" i="7"/>
  <c r="R113" i="7" s="1"/>
  <c r="L196" i="7"/>
  <c r="M196" i="7" s="1"/>
  <c r="J197" i="7"/>
  <c r="S113" i="7" l="1"/>
  <c r="Q114" i="7"/>
  <c r="K199" i="7"/>
  <c r="L197" i="7"/>
  <c r="M197" i="7" s="1"/>
  <c r="J198" i="7"/>
  <c r="T113" i="7"/>
  <c r="K200" i="7" l="1"/>
  <c r="P114" i="7"/>
  <c r="L198" i="7"/>
  <c r="M198" i="7" s="1"/>
  <c r="J199" i="7"/>
  <c r="U113" i="7"/>
  <c r="L199" i="7" l="1"/>
  <c r="M199" i="7" s="1"/>
  <c r="J200" i="7"/>
  <c r="S114" i="7"/>
  <c r="R114" i="7"/>
  <c r="T114" i="7"/>
  <c r="K201" i="7"/>
  <c r="L200" i="7" l="1"/>
  <c r="M200" i="7" s="1"/>
  <c r="J201" i="7"/>
  <c r="K202" i="7"/>
  <c r="P115" i="7"/>
  <c r="U114" i="7"/>
  <c r="Q115" i="7"/>
  <c r="S115" i="7" l="1"/>
  <c r="T115" i="7"/>
  <c r="R115" i="7"/>
  <c r="K203" i="7"/>
  <c r="L201" i="7"/>
  <c r="M201" i="7" s="1"/>
  <c r="J202" i="7"/>
  <c r="L202" i="7" l="1"/>
  <c r="M202" i="7" s="1"/>
  <c r="J203" i="7"/>
  <c r="K204" i="7"/>
  <c r="U115" i="7"/>
  <c r="Q116" i="7"/>
  <c r="P116" i="7"/>
  <c r="S116" i="7" s="1"/>
  <c r="R116" i="7" l="1"/>
  <c r="K205" i="7"/>
  <c r="Q117" i="7"/>
  <c r="L203" i="7"/>
  <c r="M203" i="7" s="1"/>
  <c r="J204" i="7"/>
  <c r="T116" i="7"/>
  <c r="P117" i="7" l="1"/>
  <c r="U116" i="7"/>
  <c r="K206" i="7"/>
  <c r="L204" i="7"/>
  <c r="M204" i="7" s="1"/>
  <c r="J205" i="7"/>
  <c r="L205" i="7" l="1"/>
  <c r="M205" i="7" s="1"/>
  <c r="J206" i="7"/>
  <c r="K207" i="7"/>
  <c r="S117" i="7"/>
  <c r="T117" i="7" s="1"/>
  <c r="R117" i="7"/>
  <c r="P118" i="7" l="1"/>
  <c r="U117" i="7"/>
  <c r="Q118" i="7"/>
  <c r="L206" i="7"/>
  <c r="M206" i="7" s="1"/>
  <c r="J207" i="7"/>
  <c r="K208" i="7"/>
  <c r="S118" i="7" l="1"/>
  <c r="L207" i="7"/>
  <c r="M207" i="7" s="1"/>
  <c r="J208" i="7"/>
  <c r="R118" i="7"/>
  <c r="K209" i="7"/>
  <c r="T118" i="7"/>
  <c r="U118" i="7" l="1"/>
  <c r="Q119" i="7"/>
  <c r="P119" i="7"/>
  <c r="S119" i="7" s="1"/>
  <c r="K210" i="7"/>
  <c r="L208" i="7"/>
  <c r="M208" i="7" s="1"/>
  <c r="J209" i="7"/>
  <c r="K211" i="7" l="1"/>
  <c r="T119" i="7"/>
  <c r="R119" i="7"/>
  <c r="L209" i="7"/>
  <c r="M209" i="7" s="1"/>
  <c r="J210" i="7"/>
  <c r="L210" i="7" l="1"/>
  <c r="M210" i="7" s="1"/>
  <c r="J211" i="7"/>
  <c r="U119" i="7"/>
  <c r="Q120" i="7"/>
  <c r="P120" i="7"/>
  <c r="S120" i="7" s="1"/>
  <c r="K212" i="7"/>
  <c r="T120" i="7" l="1"/>
  <c r="R120" i="7"/>
  <c r="L211" i="7"/>
  <c r="M211" i="7" s="1"/>
  <c r="J212" i="7"/>
  <c r="K213" i="7"/>
  <c r="K214" i="7" l="1"/>
  <c r="L212" i="7"/>
  <c r="M212" i="7" s="1"/>
  <c r="J213" i="7"/>
  <c r="U120" i="7"/>
  <c r="Q121" i="7"/>
  <c r="P121" i="7"/>
  <c r="S121" i="7" s="1"/>
  <c r="R121" i="7" l="1"/>
  <c r="Q122" i="7"/>
  <c r="L213" i="7"/>
  <c r="M213" i="7" s="1"/>
  <c r="J214" i="7"/>
  <c r="K215" i="7"/>
  <c r="T121" i="7"/>
  <c r="K216" i="7" l="1"/>
  <c r="L214" i="7"/>
  <c r="M214" i="7" s="1"/>
  <c r="J215" i="7"/>
  <c r="P122" i="7"/>
  <c r="U121" i="7"/>
  <c r="S122" i="7" l="1"/>
  <c r="T122" i="7" s="1"/>
  <c r="R122" i="7"/>
  <c r="L215" i="7"/>
  <c r="M215" i="7" s="1"/>
  <c r="J216" i="7"/>
  <c r="K217" i="7"/>
  <c r="P123" i="7" l="1"/>
  <c r="L216" i="7"/>
  <c r="M216" i="7" s="1"/>
  <c r="J217" i="7"/>
  <c r="K218" i="7"/>
  <c r="U122" i="7"/>
  <c r="Q123" i="7"/>
  <c r="R123" i="7" s="1"/>
  <c r="S123" i="7" l="1"/>
  <c r="K219" i="7"/>
  <c r="Q124" i="7"/>
  <c r="L217" i="7"/>
  <c r="M217" i="7" s="1"/>
  <c r="J218" i="7"/>
  <c r="T123" i="7"/>
  <c r="P124" i="7" l="1"/>
  <c r="U123" i="7"/>
  <c r="K220" i="7"/>
  <c r="L218" i="7"/>
  <c r="M218" i="7" s="1"/>
  <c r="J219" i="7"/>
  <c r="L219" i="7" l="1"/>
  <c r="M219" i="7" s="1"/>
  <c r="J220" i="7"/>
  <c r="K221" i="7"/>
  <c r="S124" i="7"/>
  <c r="T124" i="7" s="1"/>
  <c r="R124" i="7"/>
  <c r="P125" i="7" l="1"/>
  <c r="L220" i="7"/>
  <c r="M220" i="7" s="1"/>
  <c r="J221" i="7"/>
  <c r="U124" i="7"/>
  <c r="Q125" i="7"/>
  <c r="R125" i="7" s="1"/>
  <c r="K222" i="7"/>
  <c r="S125" i="7" l="1"/>
  <c r="Q126" i="7"/>
  <c r="L221" i="7"/>
  <c r="M221" i="7" s="1"/>
  <c r="J222" i="7"/>
  <c r="K223" i="7"/>
  <c r="T125" i="7"/>
  <c r="L222" i="7" l="1"/>
  <c r="M222" i="7" s="1"/>
  <c r="J223" i="7"/>
  <c r="P126" i="7"/>
  <c r="K224" i="7"/>
  <c r="U125" i="7"/>
  <c r="K225" i="7" l="1"/>
  <c r="S126" i="7"/>
  <c r="T126" i="7" s="1"/>
  <c r="R126" i="7"/>
  <c r="L223" i="7"/>
  <c r="M223" i="7" s="1"/>
  <c r="J224" i="7"/>
  <c r="P127" i="7" l="1"/>
  <c r="U126" i="7"/>
  <c r="Q127" i="7"/>
  <c r="R127" i="7" s="1"/>
  <c r="K226" i="7"/>
  <c r="L224" i="7"/>
  <c r="M224" i="7" s="1"/>
  <c r="J225" i="7"/>
  <c r="S127" i="7" l="1"/>
  <c r="Q128" i="7"/>
  <c r="L225" i="7"/>
  <c r="M225" i="7" s="1"/>
  <c r="J226" i="7"/>
  <c r="K227" i="7"/>
  <c r="T127" i="7"/>
  <c r="K228" i="7" l="1"/>
  <c r="L226" i="7"/>
  <c r="M226" i="7" s="1"/>
  <c r="J227" i="7"/>
  <c r="P128" i="7"/>
  <c r="U127" i="7"/>
  <c r="L227" i="7" l="1"/>
  <c r="M227" i="7" s="1"/>
  <c r="J228" i="7"/>
  <c r="S128" i="7"/>
  <c r="R128" i="7"/>
  <c r="T128" i="7"/>
  <c r="K229" i="7"/>
  <c r="P129" i="7" l="1"/>
  <c r="S129" i="7" s="1"/>
  <c r="U128" i="7"/>
  <c r="Q129" i="7"/>
  <c r="R129" i="7" s="1"/>
  <c r="L228" i="7"/>
  <c r="M228" i="7" s="1"/>
  <c r="J229" i="7"/>
  <c r="K230" i="7"/>
  <c r="Q130" i="7" l="1"/>
  <c r="K231" i="7"/>
  <c r="T129" i="7"/>
  <c r="L229" i="7"/>
  <c r="M229" i="7" s="1"/>
  <c r="J230" i="7"/>
  <c r="P130" i="7" l="1"/>
  <c r="K232" i="7"/>
  <c r="L230" i="7"/>
  <c r="M230" i="7" s="1"/>
  <c r="J231" i="7"/>
  <c r="U129" i="7"/>
  <c r="L231" i="7" l="1"/>
  <c r="M231" i="7" s="1"/>
  <c r="J232" i="7"/>
  <c r="K233" i="7"/>
  <c r="S130" i="7"/>
  <c r="T130" i="7" s="1"/>
  <c r="R130" i="7"/>
  <c r="P131" i="7" l="1"/>
  <c r="S131" i="7" s="1"/>
  <c r="U130" i="7"/>
  <c r="Q131" i="7"/>
  <c r="R131" i="7" s="1"/>
  <c r="K234" i="7"/>
  <c r="L232" i="7"/>
  <c r="M232" i="7" s="1"/>
  <c r="J233" i="7"/>
  <c r="Q132" i="7" l="1"/>
  <c r="K235" i="7"/>
  <c r="L233" i="7"/>
  <c r="M233" i="7" s="1"/>
  <c r="J234" i="7"/>
  <c r="T131" i="7"/>
  <c r="P132" i="7" l="1"/>
  <c r="K236" i="7"/>
  <c r="L234" i="7"/>
  <c r="M234" i="7" s="1"/>
  <c r="J235" i="7"/>
  <c r="U131" i="7"/>
  <c r="L235" i="7" l="1"/>
  <c r="M235" i="7" s="1"/>
  <c r="J236" i="7"/>
  <c r="K237" i="7"/>
  <c r="S132" i="7"/>
  <c r="T132" i="7" s="1"/>
  <c r="R132" i="7"/>
  <c r="P133" i="7" l="1"/>
  <c r="S133" i="7" s="1"/>
  <c r="U132" i="7"/>
  <c r="Q133" i="7"/>
  <c r="L236" i="7"/>
  <c r="M236" i="7" s="1"/>
  <c r="J237" i="7"/>
  <c r="K238" i="7"/>
  <c r="L237" i="7" l="1"/>
  <c r="M237" i="7" s="1"/>
  <c r="J238" i="7"/>
  <c r="R133" i="7"/>
  <c r="K239" i="7"/>
  <c r="T133" i="7"/>
  <c r="U133" i="7" l="1"/>
  <c r="Q134" i="7"/>
  <c r="P134" i="7"/>
  <c r="S134" i="7" s="1"/>
  <c r="K240" i="7"/>
  <c r="L238" i="7"/>
  <c r="M238" i="7" s="1"/>
  <c r="J239" i="7"/>
  <c r="K241" i="7" l="1"/>
  <c r="T134" i="7"/>
  <c r="L239" i="7"/>
  <c r="M239" i="7" s="1"/>
  <c r="J240" i="7"/>
  <c r="R134" i="7"/>
  <c r="U134" i="7" l="1"/>
  <c r="Q135" i="7"/>
  <c r="L240" i="7"/>
  <c r="M240" i="7" s="1"/>
  <c r="J241" i="7"/>
  <c r="P135" i="7"/>
  <c r="S135" i="7" s="1"/>
  <c r="K242" i="7"/>
  <c r="T135" i="7" l="1"/>
  <c r="P136" i="7"/>
  <c r="S136" i="7" s="1"/>
  <c r="R135" i="7"/>
  <c r="L241" i="7"/>
  <c r="M241" i="7" s="1"/>
  <c r="J242" i="7"/>
  <c r="K243" i="7"/>
  <c r="L242" i="7" l="1"/>
  <c r="M242" i="7" s="1"/>
  <c r="J243" i="7"/>
  <c r="U135" i="7"/>
  <c r="Q136" i="7"/>
  <c r="T136" i="7" s="1"/>
  <c r="K244" i="7"/>
  <c r="P137" i="7" l="1"/>
  <c r="S137" i="7" s="1"/>
  <c r="L243" i="7"/>
  <c r="M243" i="7" s="1"/>
  <c r="J244" i="7"/>
  <c r="R136" i="7"/>
  <c r="K245" i="7"/>
  <c r="U136" i="7" l="1"/>
  <c r="Q137" i="7"/>
  <c r="R137" i="7" s="1"/>
  <c r="L244" i="7"/>
  <c r="M244" i="7" s="1"/>
  <c r="J245" i="7"/>
  <c r="K246" i="7"/>
  <c r="Q138" i="7" l="1"/>
  <c r="L245" i="7"/>
  <c r="M245" i="7" s="1"/>
  <c r="J246" i="7"/>
  <c r="T137" i="7"/>
  <c r="K247" i="7"/>
  <c r="P138" i="7" l="1"/>
  <c r="L246" i="7"/>
  <c r="M246" i="7" s="1"/>
  <c r="J247" i="7"/>
  <c r="K248" i="7"/>
  <c r="U137" i="7"/>
  <c r="K249" i="7" l="1"/>
  <c r="L247" i="7"/>
  <c r="M247" i="7" s="1"/>
  <c r="J248" i="7"/>
  <c r="S138" i="7"/>
  <c r="T138" i="7" s="1"/>
  <c r="R138" i="7"/>
  <c r="P139" i="7" l="1"/>
  <c r="U138" i="7"/>
  <c r="Q139" i="7"/>
  <c r="K250" i="7"/>
  <c r="L248" i="7"/>
  <c r="M248" i="7" s="1"/>
  <c r="J249" i="7"/>
  <c r="S139" i="7" l="1"/>
  <c r="K251" i="7"/>
  <c r="R139" i="7"/>
  <c r="L249" i="7"/>
  <c r="M249" i="7" s="1"/>
  <c r="J250" i="7"/>
  <c r="T139" i="7"/>
  <c r="P140" i="7" l="1"/>
  <c r="L250" i="7"/>
  <c r="M250" i="7" s="1"/>
  <c r="J251" i="7"/>
  <c r="U139" i="7"/>
  <c r="Q140" i="7"/>
  <c r="R140" i="7" s="1"/>
  <c r="K252" i="7"/>
  <c r="S140" i="7" l="1"/>
  <c r="Q141" i="7"/>
  <c r="L251" i="7"/>
  <c r="M251" i="7" s="1"/>
  <c r="J252" i="7"/>
  <c r="K253" i="7"/>
  <c r="T140" i="7"/>
  <c r="L252" i="7" l="1"/>
  <c r="M252" i="7" s="1"/>
  <c r="J253" i="7"/>
  <c r="P141" i="7"/>
  <c r="K254" i="7"/>
  <c r="U140" i="7"/>
  <c r="K255" i="7" l="1"/>
  <c r="L253" i="7"/>
  <c r="M253" i="7" s="1"/>
  <c r="J254" i="7"/>
  <c r="S141" i="7"/>
  <c r="T141" i="7" s="1"/>
  <c r="R141" i="7"/>
  <c r="P142" i="7" l="1"/>
  <c r="K256" i="7"/>
  <c r="U141" i="7"/>
  <c r="Q142" i="7"/>
  <c r="R142" i="7" s="1"/>
  <c r="L254" i="7"/>
  <c r="M254" i="7" s="1"/>
  <c r="J255" i="7"/>
  <c r="S142" i="7" l="1"/>
  <c r="Q143" i="7"/>
  <c r="K257" i="7"/>
  <c r="L255" i="7"/>
  <c r="M255" i="7" s="1"/>
  <c r="J256" i="7"/>
  <c r="T142" i="7"/>
  <c r="P143" i="7" l="1"/>
  <c r="K258" i="7"/>
  <c r="L256" i="7"/>
  <c r="M256" i="7" s="1"/>
  <c r="J257" i="7"/>
  <c r="U142" i="7"/>
  <c r="L257" i="7" l="1"/>
  <c r="M257" i="7" s="1"/>
  <c r="J258" i="7"/>
  <c r="K259" i="7"/>
  <c r="S143" i="7"/>
  <c r="T143" i="7" s="1"/>
  <c r="R143" i="7"/>
  <c r="P144" i="7" l="1"/>
  <c r="U143" i="7"/>
  <c r="Q144" i="7"/>
  <c r="K260" i="7"/>
  <c r="L258" i="7"/>
  <c r="M258" i="7" s="1"/>
  <c r="J259" i="7"/>
  <c r="S144" i="7" l="1"/>
  <c r="R144" i="7"/>
  <c r="L259" i="7"/>
  <c r="M259" i="7" s="1"/>
  <c r="J260" i="7"/>
  <c r="K261" i="7"/>
  <c r="T144" i="7"/>
  <c r="L260" i="7" l="1"/>
  <c r="M260" i="7" s="1"/>
  <c r="J261" i="7"/>
  <c r="P145" i="7"/>
  <c r="K262" i="7"/>
  <c r="U144" i="7"/>
  <c r="Q145" i="7"/>
  <c r="S145" i="7" l="1"/>
  <c r="L261" i="7"/>
  <c r="M261" i="7" s="1"/>
  <c r="J262" i="7"/>
  <c r="K263" i="7"/>
  <c r="T145" i="7"/>
  <c r="R145" i="7"/>
  <c r="U145" i="7" l="1"/>
  <c r="Q146" i="7"/>
  <c r="P146" i="7"/>
  <c r="S146" i="7" s="1"/>
  <c r="K264" i="7"/>
  <c r="L262" i="7"/>
  <c r="M262" i="7" s="1"/>
  <c r="J263" i="7"/>
  <c r="R146" i="7" l="1"/>
  <c r="T146" i="7"/>
  <c r="L263" i="7"/>
  <c r="M263" i="7" s="1"/>
  <c r="J264" i="7"/>
  <c r="K265" i="7"/>
  <c r="K266" i="7" l="1"/>
  <c r="L264" i="7"/>
  <c r="M264" i="7" s="1"/>
  <c r="J265" i="7"/>
  <c r="P147" i="7"/>
  <c r="U146" i="7"/>
  <c r="Q147" i="7"/>
  <c r="S147" i="7" l="1"/>
  <c r="L265" i="7"/>
  <c r="M265" i="7" s="1"/>
  <c r="J266" i="7"/>
  <c r="R147" i="7"/>
  <c r="T147" i="7"/>
  <c r="K267" i="7"/>
  <c r="U147" i="7" l="1"/>
  <c r="Q148" i="7"/>
  <c r="K268" i="7"/>
  <c r="P148" i="7"/>
  <c r="S148" i="7" s="1"/>
  <c r="L266" i="7"/>
  <c r="M266" i="7" s="1"/>
  <c r="J267" i="7"/>
  <c r="T148" i="7" l="1"/>
  <c r="R148" i="7"/>
  <c r="U148" i="7" s="1"/>
  <c r="K269" i="7"/>
  <c r="P149" i="7"/>
  <c r="L267" i="7"/>
  <c r="M267" i="7" s="1"/>
  <c r="J268" i="7"/>
  <c r="Q149" i="7" l="1"/>
  <c r="K270" i="7"/>
  <c r="L268" i="7"/>
  <c r="M268" i="7" s="1"/>
  <c r="J269" i="7"/>
  <c r="R149" i="7" l="1"/>
  <c r="S149" i="7"/>
  <c r="T149" i="7" s="1"/>
  <c r="L269" i="7"/>
  <c r="M269" i="7" s="1"/>
  <c r="J270" i="7"/>
  <c r="K271" i="7"/>
  <c r="P150" i="7" l="1"/>
  <c r="U149" i="7"/>
  <c r="Q150" i="7"/>
  <c r="K272" i="7"/>
  <c r="L270" i="7"/>
  <c r="M270" i="7" s="1"/>
  <c r="J271" i="7"/>
  <c r="S150" i="7" l="1"/>
  <c r="T150" i="7" s="1"/>
  <c r="P151" i="7" s="1"/>
  <c r="R150" i="7"/>
  <c r="K273" i="7"/>
  <c r="L271" i="7"/>
  <c r="M271" i="7" s="1"/>
  <c r="J272" i="7"/>
  <c r="Q151" i="7" l="1"/>
  <c r="U150" i="7"/>
  <c r="R151" i="7"/>
  <c r="L272" i="7"/>
  <c r="M272" i="7" s="1"/>
  <c r="J273" i="7"/>
  <c r="K274" i="7"/>
  <c r="Q152" i="7" l="1"/>
  <c r="S151" i="7"/>
  <c r="T151" i="7" s="1"/>
  <c r="K275" i="7"/>
  <c r="L273" i="7"/>
  <c r="M273" i="7" s="1"/>
  <c r="J274" i="7"/>
  <c r="P152" i="7" l="1"/>
  <c r="S152" i="7" s="1"/>
  <c r="T152" i="7"/>
  <c r="P153" i="7" s="1"/>
  <c r="R152" i="7"/>
  <c r="U151" i="7"/>
  <c r="Q153" i="7"/>
  <c r="L274" i="7"/>
  <c r="M274" i="7" s="1"/>
  <c r="J275" i="7"/>
  <c r="K276" i="7"/>
  <c r="U152" i="7" l="1"/>
  <c r="S153" i="7"/>
  <c r="L275" i="7"/>
  <c r="M275" i="7" s="1"/>
  <c r="J276" i="7"/>
  <c r="T153" i="7"/>
  <c r="R153" i="7"/>
  <c r="K277" i="7"/>
  <c r="K278" i="7" l="1"/>
  <c r="U153" i="7"/>
  <c r="Q154" i="7"/>
  <c r="P154" i="7"/>
  <c r="L276" i="7"/>
  <c r="M276" i="7" s="1"/>
  <c r="J277" i="7"/>
  <c r="S154" i="7" l="1"/>
  <c r="T154" i="7"/>
  <c r="P155" i="7"/>
  <c r="R154" i="7"/>
  <c r="K279" i="7"/>
  <c r="L277" i="7"/>
  <c r="M277" i="7" s="1"/>
  <c r="J278" i="7"/>
  <c r="U154" i="7" l="1"/>
  <c r="Q155" i="7"/>
  <c r="L278" i="7"/>
  <c r="M278" i="7" s="1"/>
  <c r="J279" i="7"/>
  <c r="K280" i="7"/>
  <c r="S155" i="7" l="1"/>
  <c r="T155" i="7" s="1"/>
  <c r="P156" i="7" s="1"/>
  <c r="K281" i="7"/>
  <c r="R155" i="7"/>
  <c r="L279" i="7"/>
  <c r="M279" i="7" s="1"/>
  <c r="J280" i="7"/>
  <c r="U155" i="7" l="1"/>
  <c r="Q156" i="7"/>
  <c r="K282" i="7"/>
  <c r="L280" i="7"/>
  <c r="M280" i="7" s="1"/>
  <c r="J281" i="7"/>
  <c r="S156" i="7" l="1"/>
  <c r="T156" i="7" s="1"/>
  <c r="P157" i="7" s="1"/>
  <c r="R156" i="7"/>
  <c r="K283" i="7"/>
  <c r="L281" i="7"/>
  <c r="M281" i="7" s="1"/>
  <c r="J282" i="7"/>
  <c r="K284" i="7" l="1"/>
  <c r="U156" i="7"/>
  <c r="Q157" i="7"/>
  <c r="L282" i="7"/>
  <c r="M282" i="7" s="1"/>
  <c r="J283" i="7"/>
  <c r="S157" i="7" l="1"/>
  <c r="T157" i="7" s="1"/>
  <c r="P158" i="7" s="1"/>
  <c r="R157" i="7"/>
  <c r="K285" i="7"/>
  <c r="L283" i="7"/>
  <c r="M283" i="7" s="1"/>
  <c r="J284" i="7"/>
  <c r="L284" i="7" l="1"/>
  <c r="M284" i="7" s="1"/>
  <c r="J285" i="7"/>
  <c r="U157" i="7"/>
  <c r="Q158" i="7"/>
  <c r="R158" i="7" s="1"/>
  <c r="K286" i="7"/>
  <c r="S158" i="7" l="1"/>
  <c r="Q159" i="7"/>
  <c r="T158" i="7"/>
  <c r="K287" i="7"/>
  <c r="L285" i="7"/>
  <c r="M285" i="7" s="1"/>
  <c r="J286" i="7"/>
  <c r="K288" i="7" l="1"/>
  <c r="L286" i="7"/>
  <c r="M286" i="7" s="1"/>
  <c r="J287" i="7"/>
  <c r="P159" i="7"/>
  <c r="U158" i="7"/>
  <c r="S159" i="7" l="1"/>
  <c r="R159" i="7"/>
  <c r="T159" i="7"/>
  <c r="L287" i="7"/>
  <c r="M287" i="7" s="1"/>
  <c r="J288" i="7"/>
  <c r="K289" i="7"/>
  <c r="P160" i="7" l="1"/>
  <c r="S160" i="7" s="1"/>
  <c r="K290" i="7"/>
  <c r="L288" i="7"/>
  <c r="M288" i="7" s="1"/>
  <c r="J289" i="7"/>
  <c r="U159" i="7"/>
  <c r="Q160" i="7"/>
  <c r="L289" i="7" l="1"/>
  <c r="M289" i="7" s="1"/>
  <c r="J290" i="7"/>
  <c r="K291" i="7"/>
  <c r="R160" i="7"/>
  <c r="T160" i="7"/>
  <c r="K292" i="7" l="1"/>
  <c r="P161" i="7"/>
  <c r="S161" i="7" s="1"/>
  <c r="U160" i="7"/>
  <c r="Q161" i="7"/>
  <c r="R161" i="7" s="1"/>
  <c r="L290" i="7"/>
  <c r="M290" i="7" s="1"/>
  <c r="J291" i="7"/>
  <c r="Q162" i="7" l="1"/>
  <c r="L291" i="7"/>
  <c r="M291" i="7" s="1"/>
  <c r="J292" i="7"/>
  <c r="T161" i="7"/>
  <c r="K293" i="7"/>
  <c r="P162" i="7" l="1"/>
  <c r="K294" i="7"/>
  <c r="L292" i="7"/>
  <c r="M292" i="7" s="1"/>
  <c r="J293" i="7"/>
  <c r="U161" i="7"/>
  <c r="L293" i="7" l="1"/>
  <c r="M293" i="7" s="1"/>
  <c r="J294" i="7"/>
  <c r="K295" i="7"/>
  <c r="S162" i="7"/>
  <c r="T162" i="7" s="1"/>
  <c r="R162" i="7"/>
  <c r="P163" i="7" l="1"/>
  <c r="S163" i="7" s="1"/>
  <c r="L294" i="7"/>
  <c r="M294" i="7" s="1"/>
  <c r="J295" i="7"/>
  <c r="U162" i="7"/>
  <c r="Q163" i="7"/>
  <c r="R163" i="7" s="1"/>
  <c r="K296" i="7"/>
  <c r="Q164" i="7" l="1"/>
  <c r="L295" i="7"/>
  <c r="M295" i="7" s="1"/>
  <c r="J296" i="7"/>
  <c r="K297" i="7"/>
  <c r="T163" i="7"/>
  <c r="L296" i="7" l="1"/>
  <c r="M296" i="7" s="1"/>
  <c r="J297" i="7"/>
  <c r="P164" i="7"/>
  <c r="K298" i="7"/>
  <c r="U163" i="7"/>
  <c r="S164" i="7" l="1"/>
  <c r="R164" i="7"/>
  <c r="K299" i="7"/>
  <c r="T164" i="7"/>
  <c r="L297" i="7"/>
  <c r="M297" i="7" s="1"/>
  <c r="J298" i="7"/>
  <c r="P165" i="7" l="1"/>
  <c r="S165" i="7" s="1"/>
  <c r="K300" i="7"/>
  <c r="U164" i="7"/>
  <c r="Q165" i="7"/>
  <c r="R165" i="7" s="1"/>
  <c r="L298" i="7"/>
  <c r="M298" i="7" s="1"/>
  <c r="J299" i="7"/>
  <c r="Q166" i="7" l="1"/>
  <c r="K301" i="7"/>
  <c r="J300" i="7"/>
  <c r="L299" i="7"/>
  <c r="M299" i="7" s="1"/>
  <c r="T165" i="7"/>
  <c r="L300" i="7" l="1"/>
  <c r="M300" i="7" s="1"/>
  <c r="J301" i="7"/>
  <c r="K302" i="7"/>
  <c r="P166" i="7"/>
  <c r="U165" i="7"/>
  <c r="S166" i="7" l="1"/>
  <c r="R166" i="7"/>
  <c r="L301" i="7"/>
  <c r="M301" i="7" s="1"/>
  <c r="J302" i="7"/>
  <c r="T166" i="7"/>
  <c r="K303" i="7"/>
  <c r="K304" i="7" l="1"/>
  <c r="U166" i="7"/>
  <c r="Q167" i="7"/>
  <c r="P167" i="7"/>
  <c r="L302" i="7"/>
  <c r="M302" i="7" s="1"/>
  <c r="J303" i="7"/>
  <c r="S167" i="7" l="1"/>
  <c r="R167" i="7"/>
  <c r="T167" i="7"/>
  <c r="P168" i="7" s="1"/>
  <c r="S168" i="7" s="1"/>
  <c r="Q168" i="7"/>
  <c r="K305" i="7"/>
  <c r="L303" i="7"/>
  <c r="M303" i="7" s="1"/>
  <c r="J304" i="7"/>
  <c r="R168" i="7" l="1"/>
  <c r="U167" i="7"/>
  <c r="Q169" i="7"/>
  <c r="K306" i="7"/>
  <c r="L304" i="7"/>
  <c r="M304" i="7" s="1"/>
  <c r="J305" i="7"/>
  <c r="T168" i="7"/>
  <c r="K307" i="7" l="1"/>
  <c r="P169" i="7"/>
  <c r="L305" i="7"/>
  <c r="M305" i="7" s="1"/>
  <c r="J306" i="7"/>
  <c r="U168" i="7"/>
  <c r="L306" i="7" l="1"/>
  <c r="M306" i="7" s="1"/>
  <c r="J307" i="7"/>
  <c r="S169" i="7"/>
  <c r="R169" i="7"/>
  <c r="T169" i="7"/>
  <c r="K308" i="7"/>
  <c r="L307" i="7" l="1"/>
  <c r="M307" i="7" s="1"/>
  <c r="J308" i="7"/>
  <c r="K309" i="7"/>
  <c r="P170" i="7"/>
  <c r="U169" i="7"/>
  <c r="Q170" i="7"/>
  <c r="S170" i="7" l="1"/>
  <c r="K310" i="7"/>
  <c r="R170" i="7"/>
  <c r="T170" i="7"/>
  <c r="L308" i="7"/>
  <c r="M308" i="7" s="1"/>
  <c r="J309" i="7"/>
  <c r="L309" i="7" l="1"/>
  <c r="M309" i="7" s="1"/>
  <c r="J310" i="7"/>
  <c r="U170" i="7"/>
  <c r="Q171" i="7"/>
  <c r="P171" i="7"/>
  <c r="S171" i="7" s="1"/>
  <c r="K311" i="7"/>
  <c r="T171" i="7" l="1"/>
  <c r="R171" i="7"/>
  <c r="L310" i="7"/>
  <c r="M310" i="7" s="1"/>
  <c r="J311" i="7"/>
  <c r="K312" i="7"/>
  <c r="U171" i="7" l="1"/>
  <c r="Q172" i="7"/>
  <c r="K313" i="7"/>
  <c r="L311" i="7"/>
  <c r="M311" i="7" s="1"/>
  <c r="J312" i="7"/>
  <c r="P172" i="7"/>
  <c r="S172" i="7" s="1"/>
  <c r="K314" i="7" l="1"/>
  <c r="R172" i="7"/>
  <c r="T172" i="7"/>
  <c r="L312" i="7"/>
  <c r="M312" i="7" s="1"/>
  <c r="J313" i="7"/>
  <c r="L313" i="7" l="1"/>
  <c r="M313" i="7" s="1"/>
  <c r="J314" i="7"/>
  <c r="P173" i="7"/>
  <c r="S173" i="7" s="1"/>
  <c r="U172" i="7"/>
  <c r="Q173" i="7"/>
  <c r="K315" i="7"/>
  <c r="R173" i="7" l="1"/>
  <c r="Q174" i="7"/>
  <c r="L314" i="7"/>
  <c r="M314" i="7" s="1"/>
  <c r="J315" i="7"/>
  <c r="T173" i="7"/>
  <c r="K316" i="7"/>
  <c r="P174" i="7" l="1"/>
  <c r="L315" i="7"/>
  <c r="M315" i="7" s="1"/>
  <c r="J316" i="7"/>
  <c r="K317" i="7"/>
  <c r="U173" i="7"/>
  <c r="K318" i="7" l="1"/>
  <c r="L316" i="7"/>
  <c r="M316" i="7" s="1"/>
  <c r="J317" i="7"/>
  <c r="S174" i="7"/>
  <c r="T174" i="7" s="1"/>
  <c r="R174" i="7"/>
  <c r="P175" i="7" l="1"/>
  <c r="S175" i="7" s="1"/>
  <c r="U174" i="7"/>
  <c r="Q175" i="7"/>
  <c r="K319" i="7"/>
  <c r="L317" i="7"/>
  <c r="M317" i="7" s="1"/>
  <c r="J318" i="7"/>
  <c r="K320" i="7" l="1"/>
  <c r="R175" i="7"/>
  <c r="L318" i="7"/>
  <c r="M318" i="7" s="1"/>
  <c r="J319" i="7"/>
  <c r="T175" i="7"/>
  <c r="U175" i="7" l="1"/>
  <c r="Q176" i="7"/>
  <c r="P176" i="7"/>
  <c r="S176" i="7" s="1"/>
  <c r="L319" i="7"/>
  <c r="M319" i="7" s="1"/>
  <c r="J320" i="7"/>
  <c r="K321" i="7"/>
  <c r="L320" i="7" l="1"/>
  <c r="M320" i="7" s="1"/>
  <c r="J321" i="7"/>
  <c r="T176" i="7"/>
  <c r="R176" i="7"/>
  <c r="K322" i="7"/>
  <c r="K323" i="7" l="1"/>
  <c r="U176" i="7"/>
  <c r="Q177" i="7"/>
  <c r="P177" i="7"/>
  <c r="S177" i="7" s="1"/>
  <c r="L321" i="7"/>
  <c r="M321" i="7" s="1"/>
  <c r="J322" i="7"/>
  <c r="R177" i="7" l="1"/>
  <c r="Q178" i="7"/>
  <c r="T177" i="7"/>
  <c r="L322" i="7"/>
  <c r="M322" i="7" s="1"/>
  <c r="J323" i="7"/>
  <c r="K324" i="7"/>
  <c r="L323" i="7" l="1"/>
  <c r="M323" i="7" s="1"/>
  <c r="J324" i="7"/>
  <c r="K325" i="7"/>
  <c r="P178" i="7"/>
  <c r="U177" i="7"/>
  <c r="K326" i="7" l="1"/>
  <c r="S178" i="7"/>
  <c r="R178" i="7"/>
  <c r="T178" i="7"/>
  <c r="L324" i="7"/>
  <c r="M324" i="7" s="1"/>
  <c r="J325" i="7"/>
  <c r="K327" i="7" l="1"/>
  <c r="P179" i="7"/>
  <c r="S179" i="7" s="1"/>
  <c r="U178" i="7"/>
  <c r="Q179" i="7"/>
  <c r="R179" i="7" s="1"/>
  <c r="L325" i="7"/>
  <c r="M325" i="7" s="1"/>
  <c r="J326" i="7"/>
  <c r="Q180" i="7" l="1"/>
  <c r="K328" i="7"/>
  <c r="T179" i="7"/>
  <c r="L326" i="7"/>
  <c r="M326" i="7" s="1"/>
  <c r="J327" i="7"/>
  <c r="L327" i="7" l="1"/>
  <c r="M327" i="7" s="1"/>
  <c r="J328" i="7"/>
  <c r="P180" i="7"/>
  <c r="K329" i="7"/>
  <c r="U179" i="7"/>
  <c r="K330" i="7" l="1"/>
  <c r="S180" i="7"/>
  <c r="R180" i="7"/>
  <c r="T180" i="7"/>
  <c r="L328" i="7"/>
  <c r="M328" i="7" s="1"/>
  <c r="J329" i="7"/>
  <c r="P181" i="7" l="1"/>
  <c r="S181" i="7" s="1"/>
  <c r="U180" i="7"/>
  <c r="Q181" i="7"/>
  <c r="R181" i="7" s="1"/>
  <c r="K331" i="7"/>
  <c r="L329" i="7"/>
  <c r="M329" i="7" s="1"/>
  <c r="J330" i="7"/>
  <c r="Q182" i="7" l="1"/>
  <c r="K332" i="7"/>
  <c r="L330" i="7"/>
  <c r="M330" i="7" s="1"/>
  <c r="J331" i="7"/>
  <c r="T181" i="7"/>
  <c r="K333" i="7" l="1"/>
  <c r="P182" i="7"/>
  <c r="L331" i="7"/>
  <c r="M331" i="7" s="1"/>
  <c r="J332" i="7"/>
  <c r="U181" i="7"/>
  <c r="L332" i="7" l="1"/>
  <c r="M332" i="7" s="1"/>
  <c r="J333" i="7"/>
  <c r="S182" i="7"/>
  <c r="R182" i="7"/>
  <c r="T182" i="7"/>
  <c r="K334" i="7"/>
  <c r="P183" i="7" l="1"/>
  <c r="S183" i="7" s="1"/>
  <c r="U182" i="7"/>
  <c r="Q183" i="7"/>
  <c r="R183" i="7" s="1"/>
  <c r="L333" i="7"/>
  <c r="M333" i="7" s="1"/>
  <c r="J334" i="7"/>
  <c r="K335" i="7"/>
  <c r="Q184" i="7" l="1"/>
  <c r="K336" i="7"/>
  <c r="T183" i="7"/>
  <c r="L334" i="7"/>
  <c r="M334" i="7" s="1"/>
  <c r="J335" i="7"/>
  <c r="P184" i="7" l="1"/>
  <c r="L335" i="7"/>
  <c r="M335" i="7" s="1"/>
  <c r="J336" i="7"/>
  <c r="K337" i="7"/>
  <c r="U183" i="7"/>
  <c r="K338" i="7" l="1"/>
  <c r="L336" i="7"/>
  <c r="M336" i="7" s="1"/>
  <c r="J337" i="7"/>
  <c r="S184" i="7"/>
  <c r="T184" i="7" s="1"/>
  <c r="R184" i="7"/>
  <c r="P185" i="7" l="1"/>
  <c r="S185" i="7" s="1"/>
  <c r="U184" i="7"/>
  <c r="Q185" i="7"/>
  <c r="R185" i="7" s="1"/>
  <c r="K339" i="7"/>
  <c r="L337" i="7"/>
  <c r="M337" i="7" s="1"/>
  <c r="J338" i="7"/>
  <c r="Q186" i="7" l="1"/>
  <c r="K340" i="7"/>
  <c r="L338" i="7"/>
  <c r="M338" i="7" s="1"/>
  <c r="J339" i="7"/>
  <c r="T185" i="7"/>
  <c r="P186" i="7" l="1"/>
  <c r="K341" i="7"/>
  <c r="L339" i="7"/>
  <c r="M339" i="7" s="1"/>
  <c r="J340" i="7"/>
  <c r="U185" i="7"/>
  <c r="L340" i="7" l="1"/>
  <c r="M340" i="7" s="1"/>
  <c r="J341" i="7"/>
  <c r="K342" i="7"/>
  <c r="S186" i="7"/>
  <c r="T186" i="7" s="1"/>
  <c r="R186" i="7"/>
  <c r="P187" i="7" l="1"/>
  <c r="S187" i="7" s="1"/>
  <c r="U186" i="7"/>
  <c r="Q187" i="7"/>
  <c r="L341" i="7"/>
  <c r="M341" i="7" s="1"/>
  <c r="J342" i="7"/>
  <c r="K343" i="7"/>
  <c r="L342" i="7" l="1"/>
  <c r="M342" i="7" s="1"/>
  <c r="J343" i="7"/>
  <c r="R187" i="7"/>
  <c r="K344" i="7"/>
  <c r="T187" i="7"/>
  <c r="U187" i="7" l="1"/>
  <c r="Q188" i="7"/>
  <c r="P188" i="7"/>
  <c r="S188" i="7" s="1"/>
  <c r="K345" i="7"/>
  <c r="L343" i="7"/>
  <c r="M343" i="7" s="1"/>
  <c r="J344" i="7"/>
  <c r="T188" i="7" l="1"/>
  <c r="R188" i="7"/>
  <c r="K346" i="7"/>
  <c r="L344" i="7"/>
  <c r="M344" i="7" s="1"/>
  <c r="J345" i="7"/>
  <c r="K347" i="7" l="1"/>
  <c r="L345" i="7"/>
  <c r="M345" i="7" s="1"/>
  <c r="J346" i="7"/>
  <c r="U188" i="7"/>
  <c r="Q189" i="7"/>
  <c r="P189" i="7"/>
  <c r="S189" i="7" s="1"/>
  <c r="R189" i="7" l="1"/>
  <c r="Q190" i="7"/>
  <c r="K348" i="7"/>
  <c r="L346" i="7"/>
  <c r="M346" i="7" s="1"/>
  <c r="J347" i="7"/>
  <c r="T189" i="7"/>
  <c r="P190" i="7" l="1"/>
  <c r="L347" i="7"/>
  <c r="M347" i="7" s="1"/>
  <c r="J348" i="7"/>
  <c r="K349" i="7"/>
  <c r="U189" i="7"/>
  <c r="S190" i="7" l="1"/>
  <c r="R190" i="7"/>
  <c r="K350" i="7"/>
  <c r="J349" i="7"/>
  <c r="L348" i="7"/>
  <c r="M348" i="7" s="1"/>
  <c r="T190" i="7"/>
  <c r="K351" i="7" l="1"/>
  <c r="L349" i="7"/>
  <c r="M349" i="7" s="1"/>
  <c r="J350" i="7"/>
  <c r="U190" i="7"/>
  <c r="Q191" i="7"/>
  <c r="P191" i="7"/>
  <c r="S191" i="7" s="1"/>
  <c r="R191" i="7" l="1"/>
  <c r="K352" i="7"/>
  <c r="Q192" i="7"/>
  <c r="L350" i="7"/>
  <c r="M350" i="7" s="1"/>
  <c r="J351" i="7"/>
  <c r="T191" i="7"/>
  <c r="P192" i="7" l="1"/>
  <c r="L351" i="7"/>
  <c r="M351" i="7" s="1"/>
  <c r="J352" i="7"/>
  <c r="K353" i="7"/>
  <c r="U191" i="7"/>
  <c r="K354" i="7" l="1"/>
  <c r="L352" i="7"/>
  <c r="M352" i="7" s="1"/>
  <c r="J353" i="7"/>
  <c r="S192" i="7"/>
  <c r="T192" i="7" s="1"/>
  <c r="R192" i="7"/>
  <c r="P193" i="7" l="1"/>
  <c r="S193" i="7" s="1"/>
  <c r="K355" i="7"/>
  <c r="U192" i="7"/>
  <c r="Q193" i="7"/>
  <c r="R193" i="7" s="1"/>
  <c r="L353" i="7"/>
  <c r="M353" i="7" s="1"/>
  <c r="J354" i="7"/>
  <c r="Q194" i="7" l="1"/>
  <c r="K356" i="7"/>
  <c r="L354" i="7"/>
  <c r="M354" i="7" s="1"/>
  <c r="J355" i="7"/>
  <c r="T193" i="7"/>
  <c r="K357" i="7" l="1"/>
  <c r="P194" i="7"/>
  <c r="L355" i="7"/>
  <c r="M355" i="7" s="1"/>
  <c r="J356" i="7"/>
  <c r="U193" i="7"/>
  <c r="L356" i="7" l="1"/>
  <c r="M356" i="7" s="1"/>
  <c r="J357" i="7"/>
  <c r="S194" i="7"/>
  <c r="R194" i="7"/>
  <c r="T194" i="7"/>
  <c r="K358" i="7"/>
  <c r="U194" i="7" l="1"/>
  <c r="Q195" i="7"/>
  <c r="K359" i="7"/>
  <c r="P195" i="7"/>
  <c r="S195" i="7" s="1"/>
  <c r="L357" i="7"/>
  <c r="M357" i="7" s="1"/>
  <c r="J358" i="7"/>
  <c r="T195" i="7" l="1"/>
  <c r="R195" i="7"/>
  <c r="U195" i="7" s="1"/>
  <c r="P196" i="7"/>
  <c r="K360" i="7"/>
  <c r="L358" i="7"/>
  <c r="M358" i="7" s="1"/>
  <c r="J359" i="7"/>
  <c r="Q196" i="7" l="1"/>
  <c r="S196" i="7" s="1"/>
  <c r="T196" i="7" s="1"/>
  <c r="K361" i="7"/>
  <c r="L359" i="7"/>
  <c r="M359" i="7" s="1"/>
  <c r="J360" i="7"/>
  <c r="R196" i="7"/>
  <c r="P197" i="7" l="1"/>
  <c r="U196" i="7"/>
  <c r="Q197" i="7"/>
  <c r="R197" i="7" s="1"/>
  <c r="J361" i="7"/>
  <c r="L360" i="7"/>
  <c r="M360" i="7" s="1"/>
  <c r="K362" i="7"/>
  <c r="S197" i="7" l="1"/>
  <c r="Q198" i="7"/>
  <c r="L361" i="7"/>
  <c r="M361" i="7" s="1"/>
  <c r="J362" i="7"/>
  <c r="K363" i="7"/>
  <c r="T197" i="7"/>
  <c r="L362" i="7" l="1"/>
  <c r="M362" i="7" s="1"/>
  <c r="J363" i="7"/>
  <c r="P198" i="7"/>
  <c r="K364" i="7"/>
  <c r="U197" i="7"/>
  <c r="K365" i="7" l="1"/>
  <c r="S198" i="7"/>
  <c r="T198" i="7" s="1"/>
  <c r="R198" i="7"/>
  <c r="L363" i="7"/>
  <c r="M363" i="7" s="1"/>
  <c r="J364" i="7"/>
  <c r="P199" i="7" l="1"/>
  <c r="U198" i="7"/>
  <c r="Q199" i="7"/>
  <c r="K366" i="7"/>
  <c r="L364" i="7"/>
  <c r="M364" i="7" s="1"/>
  <c r="J365" i="7"/>
  <c r="S199" i="7" l="1"/>
  <c r="K367" i="7"/>
  <c r="R199" i="7"/>
  <c r="L365" i="7"/>
  <c r="M365" i="7" s="1"/>
  <c r="J366" i="7"/>
  <c r="T199" i="7"/>
  <c r="P200" i="7" l="1"/>
  <c r="L366" i="7"/>
  <c r="M366" i="7" s="1"/>
  <c r="J367" i="7"/>
  <c r="U199" i="7"/>
  <c r="Q200" i="7"/>
  <c r="K368" i="7"/>
  <c r="S200" i="7" l="1"/>
  <c r="R200" i="7"/>
  <c r="Q201" i="7"/>
  <c r="L367" i="7"/>
  <c r="M367" i="7" s="1"/>
  <c r="J368" i="7"/>
  <c r="K369" i="7"/>
  <c r="T200" i="7"/>
  <c r="L368" i="7" l="1"/>
  <c r="M368" i="7" s="1"/>
  <c r="J369" i="7"/>
  <c r="P201" i="7"/>
  <c r="K370" i="7"/>
  <c r="U200" i="7"/>
  <c r="L369" i="7" l="1"/>
  <c r="M369" i="7" s="1"/>
  <c r="J370" i="7"/>
  <c r="K371" i="7"/>
  <c r="S201" i="7"/>
  <c r="T201" i="7" s="1"/>
  <c r="R201" i="7"/>
  <c r="P202" i="7" l="1"/>
  <c r="U201" i="7"/>
  <c r="Q202" i="7"/>
  <c r="R202" i="7" s="1"/>
  <c r="L370" i="7"/>
  <c r="M370" i="7" s="1"/>
  <c r="J371" i="7"/>
  <c r="K372" i="7"/>
  <c r="S202" i="7" l="1"/>
  <c r="Q203" i="7"/>
  <c r="L371" i="7"/>
  <c r="M371" i="7" s="1"/>
  <c r="J372" i="7"/>
  <c r="K373" i="7"/>
  <c r="T202" i="7"/>
  <c r="L372" i="7" l="1"/>
  <c r="M372" i="7" s="1"/>
  <c r="J373" i="7"/>
  <c r="P203" i="7"/>
  <c r="K374" i="7"/>
  <c r="U202" i="7"/>
  <c r="K375" i="7" l="1"/>
  <c r="S203" i="7"/>
  <c r="R203" i="7"/>
  <c r="T203" i="7"/>
  <c r="L373" i="7"/>
  <c r="M373" i="7" s="1"/>
  <c r="J374" i="7"/>
  <c r="K376" i="7" l="1"/>
  <c r="P204" i="7"/>
  <c r="U203" i="7"/>
  <c r="Q204" i="7"/>
  <c r="R204" i="7" s="1"/>
  <c r="L374" i="7"/>
  <c r="M374" i="7" s="1"/>
  <c r="J375" i="7"/>
  <c r="S204" i="7" l="1"/>
  <c r="Q205" i="7"/>
  <c r="L375" i="7"/>
  <c r="M375" i="7" s="1"/>
  <c r="J376" i="7"/>
  <c r="T204" i="7"/>
  <c r="K377" i="7"/>
  <c r="K378" i="7" l="1"/>
  <c r="P205" i="7"/>
  <c r="L376" i="7"/>
  <c r="M376" i="7" s="1"/>
  <c r="J377" i="7"/>
  <c r="U204" i="7"/>
  <c r="J378" i="7" l="1"/>
  <c r="L377" i="7"/>
  <c r="M377" i="7" s="1"/>
  <c r="S205" i="7"/>
  <c r="T205" i="7" s="1"/>
  <c r="R205" i="7"/>
  <c r="K379" i="7"/>
  <c r="K380" i="7" l="1"/>
  <c r="P206" i="7"/>
  <c r="U205" i="7"/>
  <c r="Q206" i="7"/>
  <c r="R206" i="7" s="1"/>
  <c r="L378" i="7"/>
  <c r="M378" i="7" s="1"/>
  <c r="J379" i="7"/>
  <c r="S206" i="7" l="1"/>
  <c r="Q207" i="7"/>
  <c r="T206" i="7"/>
  <c r="K381" i="7"/>
  <c r="L379" i="7"/>
  <c r="M379" i="7" s="1"/>
  <c r="J380" i="7"/>
  <c r="L380" i="7" l="1"/>
  <c r="M380" i="7" s="1"/>
  <c r="J381" i="7"/>
  <c r="K382" i="7"/>
  <c r="P207" i="7"/>
  <c r="U206" i="7"/>
  <c r="S207" i="7" l="1"/>
  <c r="R207" i="7"/>
  <c r="T207" i="7"/>
  <c r="K383" i="7"/>
  <c r="L381" i="7"/>
  <c r="M381" i="7" s="1"/>
  <c r="J382" i="7"/>
  <c r="U207" i="7" l="1"/>
  <c r="Q208" i="7"/>
  <c r="K384" i="7"/>
  <c r="P208" i="7"/>
  <c r="S208" i="7" s="1"/>
  <c r="L382" i="7"/>
  <c r="M382" i="7" s="1"/>
  <c r="J383" i="7"/>
  <c r="T208" i="7" l="1"/>
  <c r="R208" i="7"/>
  <c r="U208" i="7" s="1"/>
  <c r="K385" i="7"/>
  <c r="P209" i="7"/>
  <c r="L383" i="7"/>
  <c r="M383" i="7" s="1"/>
  <c r="J384" i="7"/>
  <c r="Q209" i="7" l="1"/>
  <c r="S209" i="7" s="1"/>
  <c r="T209" i="7" s="1"/>
  <c r="K386" i="7"/>
  <c r="L384" i="7"/>
  <c r="M384" i="7" s="1"/>
  <c r="J385" i="7"/>
  <c r="R209" i="7"/>
  <c r="U209" i="7" l="1"/>
  <c r="Q210" i="7"/>
  <c r="L385" i="7"/>
  <c r="M385" i="7" s="1"/>
  <c r="J386" i="7"/>
  <c r="P210" i="7"/>
  <c r="S210" i="7" s="1"/>
  <c r="K387" i="7"/>
  <c r="J387" i="7" l="1"/>
  <c r="L386" i="7"/>
  <c r="M386" i="7" s="1"/>
  <c r="T210" i="7"/>
  <c r="K388" i="7"/>
  <c r="R210" i="7"/>
  <c r="U210" i="7" l="1"/>
  <c r="Q211" i="7"/>
  <c r="K389" i="7"/>
  <c r="P211" i="7"/>
  <c r="S211" i="7" s="1"/>
  <c r="L387" i="7"/>
  <c r="M387" i="7" s="1"/>
  <c r="J388" i="7"/>
  <c r="T211" i="7" l="1"/>
  <c r="R211" i="7"/>
  <c r="U211" i="7" s="1"/>
  <c r="K390" i="7"/>
  <c r="P212" i="7"/>
  <c r="L388" i="7"/>
  <c r="M388" i="7" s="1"/>
  <c r="J389" i="7"/>
  <c r="Q212" i="7" l="1"/>
  <c r="S212" i="7" s="1"/>
  <c r="L389" i="7"/>
  <c r="M389" i="7" s="1"/>
  <c r="J390" i="7"/>
  <c r="K391" i="7"/>
  <c r="R212" i="7" l="1"/>
  <c r="T212" i="7"/>
  <c r="P213" i="7" s="1"/>
  <c r="U212" i="7"/>
  <c r="Q213" i="7"/>
  <c r="L390" i="7"/>
  <c r="M390" i="7" s="1"/>
  <c r="J391" i="7"/>
  <c r="K392" i="7"/>
  <c r="S213" i="7" l="1"/>
  <c r="T213" i="7" s="1"/>
  <c r="P214" i="7" s="1"/>
  <c r="R213" i="7"/>
  <c r="L391" i="7"/>
  <c r="M391" i="7" s="1"/>
  <c r="J392" i="7"/>
  <c r="K393" i="7"/>
  <c r="L392" i="7" l="1"/>
  <c r="M392" i="7" s="1"/>
  <c r="J393" i="7"/>
  <c r="U213" i="7"/>
  <c r="Q214" i="7"/>
  <c r="K394" i="7"/>
  <c r="S214" i="7" l="1"/>
  <c r="T214" i="7" s="1"/>
  <c r="P215" i="7" s="1"/>
  <c r="R214" i="7"/>
  <c r="L393" i="7"/>
  <c r="M393" i="7" s="1"/>
  <c r="J394" i="7"/>
  <c r="K395" i="7"/>
  <c r="L394" i="7" l="1"/>
  <c r="M394" i="7" s="1"/>
  <c r="J395" i="7"/>
  <c r="U214" i="7"/>
  <c r="Q215" i="7"/>
  <c r="K396" i="7"/>
  <c r="S215" i="7" l="1"/>
  <c r="T215" i="7" s="1"/>
  <c r="P216" i="7" s="1"/>
  <c r="R215" i="7"/>
  <c r="L395" i="7"/>
  <c r="M395" i="7" s="1"/>
  <c r="J396" i="7"/>
  <c r="K397" i="7"/>
  <c r="L396" i="7" l="1"/>
  <c r="M396" i="7" s="1"/>
  <c r="J397" i="7"/>
  <c r="U215" i="7"/>
  <c r="Q216" i="7"/>
  <c r="K398" i="7"/>
  <c r="S216" i="7" l="1"/>
  <c r="T216" i="7" s="1"/>
  <c r="P217" i="7" s="1"/>
  <c r="R216" i="7"/>
  <c r="L397" i="7"/>
  <c r="M397" i="7" s="1"/>
  <c r="J398" i="7"/>
  <c r="K399" i="7"/>
  <c r="L398" i="7" l="1"/>
  <c r="M398" i="7" s="1"/>
  <c r="J399" i="7"/>
  <c r="U216" i="7"/>
  <c r="Q217" i="7"/>
  <c r="K400" i="7"/>
  <c r="S217" i="7" l="1"/>
  <c r="T217" i="7" s="1"/>
  <c r="P218" i="7" s="1"/>
  <c r="K401" i="7"/>
  <c r="R217" i="7"/>
  <c r="L399" i="7"/>
  <c r="M399" i="7" s="1"/>
  <c r="J400" i="7"/>
  <c r="L400" i="7" l="1"/>
  <c r="M400" i="7" s="1"/>
  <c r="J401" i="7"/>
  <c r="U217" i="7"/>
  <c r="Q218" i="7"/>
  <c r="K402" i="7"/>
  <c r="S218" i="7" l="1"/>
  <c r="T218" i="7" s="1"/>
  <c r="P219" i="7" s="1"/>
  <c r="L401" i="7"/>
  <c r="M401" i="7" s="1"/>
  <c r="J402" i="7"/>
  <c r="K403" i="7"/>
  <c r="R218" i="7"/>
  <c r="L402" i="7" l="1"/>
  <c r="M402" i="7" s="1"/>
  <c r="J403" i="7"/>
  <c r="K404" i="7"/>
  <c r="U218" i="7"/>
  <c r="Q219" i="7"/>
  <c r="R219" i="7" s="1"/>
  <c r="S219" i="7" l="1"/>
  <c r="T219" i="7" s="1"/>
  <c r="Q220" i="7"/>
  <c r="L403" i="7"/>
  <c r="M403" i="7" s="1"/>
  <c r="J404" i="7"/>
  <c r="K405" i="7"/>
  <c r="P220" i="7" l="1"/>
  <c r="S220" i="7" s="1"/>
  <c r="U219" i="7"/>
  <c r="K406" i="7"/>
  <c r="T220" i="7"/>
  <c r="L404" i="7"/>
  <c r="M404" i="7" s="1"/>
  <c r="J405" i="7"/>
  <c r="R220" i="7"/>
  <c r="U220" i="7" l="1"/>
  <c r="Q221" i="7"/>
  <c r="K407" i="7"/>
  <c r="L405" i="7"/>
  <c r="M405" i="7" s="1"/>
  <c r="J406" i="7"/>
  <c r="P221" i="7"/>
  <c r="S221" i="7" s="1"/>
  <c r="R221" i="7" l="1"/>
  <c r="T221" i="7"/>
  <c r="U221" i="7" s="1"/>
  <c r="Q222" i="7"/>
  <c r="L406" i="7"/>
  <c r="M406" i="7" s="1"/>
  <c r="J407" i="7"/>
  <c r="K408" i="7"/>
  <c r="P222" i="7" l="1"/>
  <c r="S222" i="7" s="1"/>
  <c r="K409" i="7"/>
  <c r="R222" i="7"/>
  <c r="T222" i="7"/>
  <c r="L407" i="7"/>
  <c r="M407" i="7" s="1"/>
  <c r="J408" i="7"/>
  <c r="P223" i="7" l="1"/>
  <c r="L408" i="7"/>
  <c r="M408" i="7" s="1"/>
  <c r="J409" i="7"/>
  <c r="U222" i="7"/>
  <c r="Q223" i="7"/>
  <c r="R223" i="7" s="1"/>
  <c r="K410" i="7"/>
  <c r="S223" i="7" l="1"/>
  <c r="Q224" i="7"/>
  <c r="K411" i="7"/>
  <c r="L409" i="7"/>
  <c r="M409" i="7" s="1"/>
  <c r="J410" i="7"/>
  <c r="T223" i="7"/>
  <c r="L410" i="7" l="1"/>
  <c r="M410" i="7" s="1"/>
  <c r="J411" i="7"/>
  <c r="K412" i="7"/>
  <c r="P224" i="7"/>
  <c r="U223" i="7"/>
  <c r="S224" i="7" l="1"/>
  <c r="T224" i="7" s="1"/>
  <c r="R224" i="7"/>
  <c r="K413" i="7"/>
  <c r="L411" i="7"/>
  <c r="M411" i="7" s="1"/>
  <c r="J412" i="7"/>
  <c r="K414" i="7" l="1"/>
  <c r="U224" i="7"/>
  <c r="Q225" i="7"/>
  <c r="P225" i="7"/>
  <c r="S225" i="7" s="1"/>
  <c r="L412" i="7"/>
  <c r="M412" i="7" s="1"/>
  <c r="J413" i="7"/>
  <c r="T225" i="7" l="1"/>
  <c r="R225" i="7"/>
  <c r="U225" i="7" s="1"/>
  <c r="L413" i="7"/>
  <c r="M413" i="7" s="1"/>
  <c r="J414" i="7"/>
  <c r="P226" i="7"/>
  <c r="K415" i="7"/>
  <c r="Q226" i="7" l="1"/>
  <c r="S226" i="7" s="1"/>
  <c r="T226" i="7" s="1"/>
  <c r="L414" i="7"/>
  <c r="M414" i="7" s="1"/>
  <c r="J415" i="7"/>
  <c r="K416" i="7"/>
  <c r="R226" i="7"/>
  <c r="U226" i="7" l="1"/>
  <c r="Q227" i="7"/>
  <c r="K417" i="7"/>
  <c r="P227" i="7"/>
  <c r="S227" i="7" s="1"/>
  <c r="L415" i="7"/>
  <c r="M415" i="7" s="1"/>
  <c r="J416" i="7"/>
  <c r="T227" i="7" l="1"/>
  <c r="R227" i="7"/>
  <c r="U227" i="7" s="1"/>
  <c r="P228" i="7"/>
  <c r="K418" i="7"/>
  <c r="L416" i="7"/>
  <c r="M416" i="7" s="1"/>
  <c r="J417" i="7"/>
  <c r="Q228" i="7" l="1"/>
  <c r="S228" i="7" s="1"/>
  <c r="T228" i="7" s="1"/>
  <c r="R228" i="7"/>
  <c r="L417" i="7"/>
  <c r="M417" i="7" s="1"/>
  <c r="J418" i="7"/>
  <c r="K419" i="7"/>
  <c r="P229" i="7" l="1"/>
  <c r="K420" i="7"/>
  <c r="L418" i="7"/>
  <c r="M418" i="7" s="1"/>
  <c r="J419" i="7"/>
  <c r="U228" i="7"/>
  <c r="Q229" i="7"/>
  <c r="R229" i="7" s="1"/>
  <c r="S229" i="7" l="1"/>
  <c r="Q230" i="7"/>
  <c r="K421" i="7"/>
  <c r="L419" i="7"/>
  <c r="M419" i="7" s="1"/>
  <c r="J420" i="7"/>
  <c r="T229" i="7"/>
  <c r="L420" i="7" l="1"/>
  <c r="M420" i="7" s="1"/>
  <c r="J421" i="7"/>
  <c r="P230" i="7"/>
  <c r="K422" i="7"/>
  <c r="U229" i="7"/>
  <c r="L421" i="7" l="1"/>
  <c r="M421" i="7" s="1"/>
  <c r="J422" i="7"/>
  <c r="K423" i="7"/>
  <c r="S230" i="7"/>
  <c r="T230" i="7" s="1"/>
  <c r="R230" i="7"/>
  <c r="P231" i="7" l="1"/>
  <c r="U230" i="7"/>
  <c r="Q231" i="7"/>
  <c r="L422" i="7"/>
  <c r="M422" i="7" s="1"/>
  <c r="J423" i="7"/>
  <c r="K424" i="7"/>
  <c r="S231" i="7" l="1"/>
  <c r="L423" i="7"/>
  <c r="M423" i="7" s="1"/>
  <c r="J424" i="7"/>
  <c r="R231" i="7"/>
  <c r="K425" i="7"/>
  <c r="T231" i="7"/>
  <c r="U231" i="7" l="1"/>
  <c r="Q232" i="7"/>
  <c r="P232" i="7"/>
  <c r="S232" i="7" s="1"/>
  <c r="K426" i="7"/>
  <c r="L424" i="7"/>
  <c r="M424" i="7" s="1"/>
  <c r="J425" i="7"/>
  <c r="K427" i="7" l="1"/>
  <c r="T232" i="7"/>
  <c r="R232" i="7"/>
  <c r="L425" i="7"/>
  <c r="M425" i="7" s="1"/>
  <c r="J426" i="7"/>
  <c r="L426" i="7" l="1"/>
  <c r="M426" i="7" s="1"/>
  <c r="J427" i="7"/>
  <c r="U232" i="7"/>
  <c r="Q233" i="7"/>
  <c r="P233" i="7"/>
  <c r="K428" i="7"/>
  <c r="S233" i="7" l="1"/>
  <c r="T233" i="7"/>
  <c r="R233" i="7"/>
  <c r="L427" i="7"/>
  <c r="M427" i="7" s="1"/>
  <c r="J428" i="7"/>
  <c r="K429" i="7"/>
  <c r="U233" i="7" l="1"/>
  <c r="Q234" i="7"/>
  <c r="K430" i="7"/>
  <c r="L428" i="7"/>
  <c r="M428" i="7" s="1"/>
  <c r="J429" i="7"/>
  <c r="P234" i="7"/>
  <c r="S234" i="7" s="1"/>
  <c r="K431" i="7" l="1"/>
  <c r="R234" i="7"/>
  <c r="T234" i="7"/>
  <c r="L429" i="7"/>
  <c r="M429" i="7" s="1"/>
  <c r="J430" i="7"/>
  <c r="L430" i="7" l="1"/>
  <c r="M430" i="7" s="1"/>
  <c r="J431" i="7"/>
  <c r="P235" i="7"/>
  <c r="U234" i="7"/>
  <c r="Q235" i="7"/>
  <c r="R235" i="7" s="1"/>
  <c r="K432" i="7"/>
  <c r="S235" i="7" l="1"/>
  <c r="Q236" i="7"/>
  <c r="L431" i="7"/>
  <c r="M431" i="7" s="1"/>
  <c r="J432" i="7"/>
  <c r="T235" i="7"/>
  <c r="K433" i="7"/>
  <c r="K434" i="7" l="1"/>
  <c r="P236" i="7"/>
  <c r="L432" i="7"/>
  <c r="M432" i="7" s="1"/>
  <c r="J433" i="7"/>
  <c r="U235" i="7"/>
  <c r="J434" i="7" l="1"/>
  <c r="L433" i="7"/>
  <c r="M433" i="7" s="1"/>
  <c r="S236" i="7"/>
  <c r="T236" i="7" s="1"/>
  <c r="R236" i="7"/>
  <c r="K435" i="7"/>
  <c r="U236" i="7" l="1"/>
  <c r="Q237" i="7"/>
  <c r="K436" i="7"/>
  <c r="P237" i="7"/>
  <c r="S237" i="7" s="1"/>
  <c r="L434" i="7"/>
  <c r="M434" i="7" s="1"/>
  <c r="J435" i="7"/>
  <c r="R237" i="7" l="1"/>
  <c r="T237" i="7"/>
  <c r="P238" i="7" s="1"/>
  <c r="K437" i="7"/>
  <c r="U237" i="7"/>
  <c r="Q238" i="7"/>
  <c r="L435" i="7"/>
  <c r="M435" i="7" s="1"/>
  <c r="J436" i="7"/>
  <c r="S238" i="7" l="1"/>
  <c r="R238" i="7"/>
  <c r="Q239" i="7"/>
  <c r="K438" i="7"/>
  <c r="L436" i="7"/>
  <c r="M436" i="7" s="1"/>
  <c r="J437" i="7"/>
  <c r="T238" i="7"/>
  <c r="P239" i="7" l="1"/>
  <c r="L437" i="7"/>
  <c r="M437" i="7" s="1"/>
  <c r="J438" i="7"/>
  <c r="K439" i="7"/>
  <c r="U238" i="7"/>
  <c r="K440" i="7" l="1"/>
  <c r="L438" i="7"/>
  <c r="M438" i="7" s="1"/>
  <c r="J439" i="7"/>
  <c r="S239" i="7"/>
  <c r="T239" i="7" s="1"/>
  <c r="R239" i="7"/>
  <c r="P240" i="7" l="1"/>
  <c r="K441" i="7"/>
  <c r="U239" i="7"/>
  <c r="Q240" i="7"/>
  <c r="R240" i="7" s="1"/>
  <c r="L439" i="7"/>
  <c r="M439" i="7" s="1"/>
  <c r="J440" i="7"/>
  <c r="S240" i="7" l="1"/>
  <c r="Q241" i="7"/>
  <c r="K442" i="7"/>
  <c r="L440" i="7"/>
  <c r="M440" i="7" s="1"/>
  <c r="J441" i="7"/>
  <c r="T240" i="7"/>
  <c r="K443" i="7" l="1"/>
  <c r="P241" i="7"/>
  <c r="L441" i="7"/>
  <c r="M441" i="7" s="1"/>
  <c r="J442" i="7"/>
  <c r="U240" i="7"/>
  <c r="L442" i="7" l="1"/>
  <c r="M442" i="7" s="1"/>
  <c r="J443" i="7"/>
  <c r="S241" i="7"/>
  <c r="T241" i="7" s="1"/>
  <c r="R241" i="7"/>
  <c r="K444" i="7"/>
  <c r="P242" i="7" l="1"/>
  <c r="U241" i="7"/>
  <c r="Q242" i="7"/>
  <c r="R242" i="7" s="1"/>
  <c r="L443" i="7"/>
  <c r="M443" i="7" s="1"/>
  <c r="J444" i="7"/>
  <c r="K445" i="7"/>
  <c r="S242" i="7" l="1"/>
  <c r="Q243" i="7"/>
  <c r="K446" i="7"/>
  <c r="L444" i="7"/>
  <c r="M444" i="7" s="1"/>
  <c r="J445" i="7"/>
  <c r="T242" i="7"/>
  <c r="K447" i="7" l="1"/>
  <c r="P243" i="7"/>
  <c r="L445" i="7"/>
  <c r="M445" i="7" s="1"/>
  <c r="J446" i="7"/>
  <c r="U242" i="7"/>
  <c r="L446" i="7" l="1"/>
  <c r="M446" i="7" s="1"/>
  <c r="J447" i="7"/>
  <c r="S243" i="7"/>
  <c r="T243" i="7" s="1"/>
  <c r="R243" i="7"/>
  <c r="K448" i="7"/>
  <c r="P244" i="7" l="1"/>
  <c r="K449" i="7"/>
  <c r="U243" i="7"/>
  <c r="Q244" i="7"/>
  <c r="R244" i="7" s="1"/>
  <c r="L447" i="7"/>
  <c r="M447" i="7" s="1"/>
  <c r="J448" i="7"/>
  <c r="S244" i="7" l="1"/>
  <c r="Q245" i="7"/>
  <c r="K450" i="7"/>
  <c r="J449" i="7"/>
  <c r="L448" i="7"/>
  <c r="M448" i="7" s="1"/>
  <c r="T244" i="7"/>
  <c r="P245" i="7" l="1"/>
  <c r="L449" i="7"/>
  <c r="M449" i="7" s="1"/>
  <c r="J450" i="7"/>
  <c r="K451" i="7"/>
  <c r="U244" i="7"/>
  <c r="S245" i="7" l="1"/>
  <c r="R245" i="7"/>
  <c r="K452" i="7"/>
  <c r="L450" i="7"/>
  <c r="M450" i="7" s="1"/>
  <c r="J451" i="7"/>
  <c r="T245" i="7"/>
  <c r="U245" i="7" l="1"/>
  <c r="Q246" i="7"/>
  <c r="L451" i="7"/>
  <c r="M451" i="7" s="1"/>
  <c r="J452" i="7"/>
  <c r="K453" i="7"/>
  <c r="P246" i="7"/>
  <c r="S246" i="7" s="1"/>
  <c r="K454" i="7" l="1"/>
  <c r="L452" i="7"/>
  <c r="M452" i="7" s="1"/>
  <c r="J453" i="7"/>
  <c r="R246" i="7"/>
  <c r="T246" i="7"/>
  <c r="L453" i="7" l="1"/>
  <c r="M453" i="7" s="1"/>
  <c r="J454" i="7"/>
  <c r="P247" i="7"/>
  <c r="U246" i="7"/>
  <c r="Q247" i="7"/>
  <c r="K455" i="7"/>
  <c r="S247" i="7" l="1"/>
  <c r="R247" i="7"/>
  <c r="Q248" i="7" s="1"/>
  <c r="T247" i="7"/>
  <c r="L454" i="7"/>
  <c r="M454" i="7" s="1"/>
  <c r="J455" i="7"/>
  <c r="K456" i="7"/>
  <c r="L455" i="7" l="1"/>
  <c r="M455" i="7" s="1"/>
  <c r="J456" i="7"/>
  <c r="K457" i="7"/>
  <c r="P248" i="7"/>
  <c r="U247" i="7"/>
  <c r="S248" i="7" l="1"/>
  <c r="R248" i="7"/>
  <c r="T248" i="7"/>
  <c r="K458" i="7"/>
  <c r="L456" i="7"/>
  <c r="M456" i="7" s="1"/>
  <c r="J457" i="7"/>
  <c r="K459" i="7" l="1"/>
  <c r="P249" i="7"/>
  <c r="U248" i="7"/>
  <c r="Q249" i="7"/>
  <c r="L457" i="7"/>
  <c r="M457" i="7" s="1"/>
  <c r="J458" i="7"/>
  <c r="S249" i="7" l="1"/>
  <c r="R249" i="7"/>
  <c r="Q250" i="7"/>
  <c r="K460" i="7"/>
  <c r="T249" i="7"/>
  <c r="J459" i="7"/>
  <c r="L458" i="7"/>
  <c r="M458" i="7" s="1"/>
  <c r="L459" i="7" l="1"/>
  <c r="M459" i="7" s="1"/>
  <c r="J460" i="7"/>
  <c r="P250" i="7"/>
  <c r="K461" i="7"/>
  <c r="U249" i="7"/>
  <c r="K462" i="7" l="1"/>
  <c r="S250" i="7"/>
  <c r="T250" i="7" s="1"/>
  <c r="R250" i="7"/>
  <c r="L460" i="7"/>
  <c r="M460" i="7" s="1"/>
  <c r="J461" i="7"/>
  <c r="P251" i="7" l="1"/>
  <c r="U250" i="7"/>
  <c r="Q251" i="7"/>
  <c r="R251" i="7" s="1"/>
  <c r="K463" i="7"/>
  <c r="L461" i="7"/>
  <c r="M461" i="7" s="1"/>
  <c r="J462" i="7"/>
  <c r="S251" i="7" l="1"/>
  <c r="Q252" i="7"/>
  <c r="L462" i="7"/>
  <c r="M462" i="7" s="1"/>
  <c r="J463" i="7"/>
  <c r="K464" i="7"/>
  <c r="T251" i="7"/>
  <c r="K465" i="7" l="1"/>
  <c r="L463" i="7"/>
  <c r="M463" i="7" s="1"/>
  <c r="J464" i="7"/>
  <c r="P252" i="7"/>
  <c r="U251" i="7"/>
  <c r="S252" i="7" l="1"/>
  <c r="R252" i="7"/>
  <c r="T252" i="7"/>
  <c r="L464" i="7"/>
  <c r="M464" i="7" s="1"/>
  <c r="J465" i="7"/>
  <c r="K466" i="7"/>
  <c r="K467" i="7" l="1"/>
  <c r="J466" i="7"/>
  <c r="L465" i="7"/>
  <c r="M465" i="7" s="1"/>
  <c r="P253" i="7"/>
  <c r="U252" i="7"/>
  <c r="Q253" i="7"/>
  <c r="S253" i="7" l="1"/>
  <c r="L466" i="7"/>
  <c r="M466" i="7" s="1"/>
  <c r="J467" i="7"/>
  <c r="R253" i="7"/>
  <c r="T253" i="7"/>
  <c r="K468" i="7"/>
  <c r="P254" i="7" l="1"/>
  <c r="K469" i="7"/>
  <c r="U253" i="7"/>
  <c r="Q254" i="7"/>
  <c r="R254" i="7" s="1"/>
  <c r="L467" i="7"/>
  <c r="M467" i="7" s="1"/>
  <c r="J468" i="7"/>
  <c r="S254" i="7" l="1"/>
  <c r="Q255" i="7"/>
  <c r="K470" i="7"/>
  <c r="L468" i="7"/>
  <c r="M468" i="7" s="1"/>
  <c r="J469" i="7"/>
  <c r="T254" i="7"/>
  <c r="L469" i="7" l="1"/>
  <c r="M469" i="7" s="1"/>
  <c r="J470" i="7"/>
  <c r="P255" i="7"/>
  <c r="K471" i="7"/>
  <c r="U254" i="7"/>
  <c r="L470" i="7" l="1"/>
  <c r="M470" i="7" s="1"/>
  <c r="J471" i="7"/>
  <c r="K472" i="7"/>
  <c r="S255" i="7"/>
  <c r="T255" i="7" s="1"/>
  <c r="R255" i="7"/>
  <c r="P256" i="7" l="1"/>
  <c r="U255" i="7"/>
  <c r="Q256" i="7"/>
  <c r="R256" i="7" s="1"/>
  <c r="K473" i="7"/>
  <c r="L471" i="7"/>
  <c r="M471" i="7" s="1"/>
  <c r="J472" i="7"/>
  <c r="S256" i="7" l="1"/>
  <c r="Q257" i="7"/>
  <c r="L472" i="7"/>
  <c r="M472" i="7" s="1"/>
  <c r="J473" i="7"/>
  <c r="K474" i="7"/>
  <c r="T256" i="7"/>
  <c r="L473" i="7" l="1"/>
  <c r="M473" i="7" s="1"/>
  <c r="J474" i="7"/>
  <c r="P257" i="7"/>
  <c r="K475" i="7"/>
  <c r="U256" i="7"/>
  <c r="K476" i="7" l="1"/>
  <c r="S257" i="7"/>
  <c r="T257" i="7" s="1"/>
  <c r="R257" i="7"/>
  <c r="L474" i="7"/>
  <c r="M474" i="7" s="1"/>
  <c r="J475" i="7"/>
  <c r="P258" i="7" l="1"/>
  <c r="U257" i="7"/>
  <c r="Q258" i="7"/>
  <c r="K477" i="7"/>
  <c r="L475" i="7"/>
  <c r="M475" i="7" s="1"/>
  <c r="J476" i="7"/>
  <c r="S258" i="7" l="1"/>
  <c r="K478" i="7"/>
  <c r="R258" i="7"/>
  <c r="L476" i="7"/>
  <c r="M476" i="7" s="1"/>
  <c r="J477" i="7"/>
  <c r="T258" i="7"/>
  <c r="P259" i="7" l="1"/>
  <c r="L477" i="7"/>
  <c r="M477" i="7" s="1"/>
  <c r="J478" i="7"/>
  <c r="U258" i="7"/>
  <c r="Q259" i="7"/>
  <c r="R259" i="7" s="1"/>
  <c r="K479" i="7"/>
  <c r="S259" i="7" l="1"/>
  <c r="Q260" i="7"/>
  <c r="L478" i="7"/>
  <c r="M478" i="7" s="1"/>
  <c r="J479" i="7"/>
  <c r="K480" i="7"/>
  <c r="T259" i="7"/>
  <c r="L479" i="7" l="1"/>
  <c r="M479" i="7" s="1"/>
  <c r="J480" i="7"/>
  <c r="P260" i="7"/>
  <c r="K481" i="7"/>
  <c r="U259" i="7"/>
  <c r="K482" i="7" l="1"/>
  <c r="S260" i="7"/>
  <c r="R260" i="7"/>
  <c r="T260" i="7"/>
  <c r="L480" i="7"/>
  <c r="M480" i="7" s="1"/>
  <c r="J481" i="7"/>
  <c r="U260" i="7" l="1"/>
  <c r="Q261" i="7"/>
  <c r="K483" i="7"/>
  <c r="P261" i="7"/>
  <c r="S261" i="7" s="1"/>
  <c r="L481" i="7"/>
  <c r="M481" i="7" s="1"/>
  <c r="J482" i="7"/>
  <c r="K484" i="7" l="1"/>
  <c r="R261" i="7"/>
  <c r="T261" i="7"/>
  <c r="L482" i="7"/>
  <c r="M482" i="7" s="1"/>
  <c r="J483" i="7"/>
  <c r="L483" i="7" l="1"/>
  <c r="M483" i="7" s="1"/>
  <c r="J484" i="7"/>
  <c r="P262" i="7"/>
  <c r="U261" i="7"/>
  <c r="Q262" i="7"/>
  <c r="K485" i="7"/>
  <c r="S262" i="7" l="1"/>
  <c r="R262" i="7"/>
  <c r="Q263" i="7"/>
  <c r="L484" i="7"/>
  <c r="M484" i="7" s="1"/>
  <c r="J485" i="7"/>
  <c r="T262" i="7"/>
  <c r="K486" i="7"/>
  <c r="L485" i="7" l="1"/>
  <c r="M485" i="7" s="1"/>
  <c r="J486" i="7"/>
  <c r="P263" i="7"/>
  <c r="K487" i="7"/>
  <c r="U262" i="7"/>
  <c r="L486" i="7" l="1"/>
  <c r="M486" i="7" s="1"/>
  <c r="J487" i="7"/>
  <c r="K488" i="7"/>
  <c r="S263" i="7"/>
  <c r="T263" i="7" s="1"/>
  <c r="R263" i="7"/>
  <c r="P264" i="7" l="1"/>
  <c r="L487" i="7"/>
  <c r="M487" i="7" s="1"/>
  <c r="J488" i="7"/>
  <c r="U263" i="7"/>
  <c r="Q264" i="7"/>
  <c r="R264" i="7" s="1"/>
  <c r="K489" i="7"/>
  <c r="S264" i="7" l="1"/>
  <c r="Q265" i="7"/>
  <c r="L488" i="7"/>
  <c r="M488" i="7" s="1"/>
  <c r="J489" i="7"/>
  <c r="K490" i="7"/>
  <c r="T264" i="7"/>
  <c r="L489" i="7" l="1"/>
  <c r="M489" i="7" s="1"/>
  <c r="J490" i="7"/>
  <c r="P265" i="7"/>
  <c r="K491" i="7"/>
  <c r="U264" i="7"/>
  <c r="K492" i="7" l="1"/>
  <c r="S265" i="7"/>
  <c r="R265" i="7"/>
  <c r="T265" i="7"/>
  <c r="L490" i="7"/>
  <c r="M490" i="7" s="1"/>
  <c r="J491" i="7"/>
  <c r="P266" i="7" l="1"/>
  <c r="U265" i="7"/>
  <c r="Q266" i="7"/>
  <c r="R266" i="7" s="1"/>
  <c r="K493" i="7"/>
  <c r="L491" i="7"/>
  <c r="M491" i="7" s="1"/>
  <c r="J492" i="7"/>
  <c r="S266" i="7" l="1"/>
  <c r="Q267" i="7"/>
  <c r="K494" i="7"/>
  <c r="L492" i="7"/>
  <c r="M492" i="7" s="1"/>
  <c r="J493" i="7"/>
  <c r="T266" i="7"/>
  <c r="K495" i="7" l="1"/>
  <c r="P267" i="7"/>
  <c r="L493" i="7"/>
  <c r="M493" i="7" s="1"/>
  <c r="J494" i="7"/>
  <c r="U266" i="7"/>
  <c r="L494" i="7" l="1"/>
  <c r="M494" i="7" s="1"/>
  <c r="J495" i="7"/>
  <c r="S267" i="7"/>
  <c r="T267" i="7" s="1"/>
  <c r="R267" i="7"/>
  <c r="K496" i="7"/>
  <c r="P268" i="7" l="1"/>
  <c r="K497" i="7"/>
  <c r="U267" i="7"/>
  <c r="Q268" i="7"/>
  <c r="R268" i="7" s="1"/>
  <c r="L495" i="7"/>
  <c r="M495" i="7" s="1"/>
  <c r="J496" i="7"/>
  <c r="S268" i="7" l="1"/>
  <c r="Q269" i="7"/>
  <c r="K498" i="7"/>
  <c r="L496" i="7"/>
  <c r="M496" i="7" s="1"/>
  <c r="J497" i="7"/>
  <c r="T268" i="7"/>
  <c r="K499" i="7" l="1"/>
  <c r="P269" i="7"/>
  <c r="L497" i="7"/>
  <c r="M497" i="7" s="1"/>
  <c r="J498" i="7"/>
  <c r="U268" i="7"/>
  <c r="L498" i="7" l="1"/>
  <c r="M498" i="7" s="1"/>
  <c r="J499" i="7"/>
  <c r="S269" i="7"/>
  <c r="R269" i="7"/>
  <c r="T269" i="7"/>
  <c r="K500" i="7"/>
  <c r="P270" i="7" l="1"/>
  <c r="U269" i="7"/>
  <c r="Q270" i="7"/>
  <c r="R270" i="7" s="1"/>
  <c r="L499" i="7"/>
  <c r="M499" i="7" s="1"/>
  <c r="J500" i="7"/>
  <c r="K501" i="7"/>
  <c r="S270" i="7" l="1"/>
  <c r="Q271" i="7"/>
  <c r="K502" i="7"/>
  <c r="L500" i="7"/>
  <c r="M500" i="7" s="1"/>
  <c r="J501" i="7"/>
  <c r="T270" i="7"/>
  <c r="K503" i="7" l="1"/>
  <c r="P271" i="7"/>
  <c r="L501" i="7"/>
  <c r="M501" i="7" s="1"/>
  <c r="J502" i="7"/>
  <c r="U270" i="7"/>
  <c r="L502" i="7" l="1"/>
  <c r="M502" i="7" s="1"/>
  <c r="J503" i="7"/>
  <c r="S271" i="7"/>
  <c r="R271" i="7"/>
  <c r="T271" i="7"/>
  <c r="K504" i="7"/>
  <c r="P272" i="7" l="1"/>
  <c r="U271" i="7"/>
  <c r="Q272" i="7"/>
  <c r="R272" i="7" s="1"/>
  <c r="L503" i="7"/>
  <c r="M503" i="7" s="1"/>
  <c r="J504" i="7"/>
  <c r="K505" i="7"/>
  <c r="S272" i="7" l="1"/>
  <c r="Q273" i="7"/>
  <c r="K506" i="7"/>
  <c r="T272" i="7"/>
  <c r="L504" i="7"/>
  <c r="M504" i="7" s="1"/>
  <c r="J505" i="7"/>
  <c r="L505" i="7" l="1"/>
  <c r="M505" i="7" s="1"/>
  <c r="J506" i="7"/>
  <c r="P273" i="7"/>
  <c r="K507" i="7"/>
  <c r="U272" i="7"/>
  <c r="K508" i="7" l="1"/>
  <c r="S273" i="7"/>
  <c r="T273" i="7" s="1"/>
  <c r="R273" i="7"/>
  <c r="L506" i="7"/>
  <c r="M506" i="7" s="1"/>
  <c r="J507" i="7"/>
  <c r="P274" i="7" l="1"/>
  <c r="K509" i="7"/>
  <c r="U273" i="7"/>
  <c r="Q274" i="7"/>
  <c r="R274" i="7" s="1"/>
  <c r="L507" i="7"/>
  <c r="M507" i="7" s="1"/>
  <c r="J508" i="7"/>
  <c r="S274" i="7" l="1"/>
  <c r="Q275" i="7"/>
  <c r="K510" i="7"/>
  <c r="L508" i="7"/>
  <c r="M508" i="7" s="1"/>
  <c r="J509" i="7"/>
  <c r="T274" i="7"/>
  <c r="P275" i="7" l="1"/>
  <c r="L509" i="7"/>
  <c r="M509" i="7" s="1"/>
  <c r="J510" i="7"/>
  <c r="K511" i="7"/>
  <c r="U274" i="7"/>
  <c r="S275" i="7" l="1"/>
  <c r="R275" i="7"/>
  <c r="K512" i="7"/>
  <c r="L510" i="7"/>
  <c r="M510" i="7" s="1"/>
  <c r="J511" i="7"/>
  <c r="T275" i="7"/>
  <c r="L511" i="7" l="1"/>
  <c r="M511" i="7" s="1"/>
  <c r="J512" i="7"/>
  <c r="U275" i="7"/>
  <c r="Q276" i="7"/>
  <c r="K513" i="7"/>
  <c r="P276" i="7"/>
  <c r="S276" i="7" s="1"/>
  <c r="K514" i="7" l="1"/>
  <c r="R276" i="7"/>
  <c r="L512" i="7"/>
  <c r="M512" i="7" s="1"/>
  <c r="J513" i="7"/>
  <c r="T276" i="7"/>
  <c r="P277" i="7" l="1"/>
  <c r="L513" i="7"/>
  <c r="M513" i="7" s="1"/>
  <c r="J514" i="7"/>
  <c r="U276" i="7"/>
  <c r="Q277" i="7"/>
  <c r="R277" i="7" s="1"/>
  <c r="K515" i="7"/>
  <c r="S277" i="7" l="1"/>
  <c r="Q278" i="7"/>
  <c r="L514" i="7"/>
  <c r="M514" i="7" s="1"/>
  <c r="J515" i="7"/>
  <c r="K516" i="7"/>
  <c r="T277" i="7"/>
  <c r="L515" i="7" l="1"/>
  <c r="M515" i="7" s="1"/>
  <c r="J516" i="7"/>
  <c r="P278" i="7"/>
  <c r="K517" i="7"/>
  <c r="U277" i="7"/>
  <c r="K518" i="7" l="1"/>
  <c r="L516" i="7"/>
  <c r="M516" i="7" s="1"/>
  <c r="J517" i="7"/>
  <c r="S278" i="7"/>
  <c r="T278" i="7" s="1"/>
  <c r="R278" i="7"/>
  <c r="P279" i="7" l="1"/>
  <c r="U278" i="7"/>
  <c r="Q279" i="7"/>
  <c r="K519" i="7"/>
  <c r="L517" i="7"/>
  <c r="M517" i="7" s="1"/>
  <c r="J518" i="7"/>
  <c r="S279" i="7" l="1"/>
  <c r="K520" i="7"/>
  <c r="R279" i="7"/>
  <c r="L518" i="7"/>
  <c r="M518" i="7" s="1"/>
  <c r="J519" i="7"/>
  <c r="T279" i="7"/>
  <c r="P280" i="7" l="1"/>
  <c r="L519" i="7"/>
  <c r="M519" i="7" s="1"/>
  <c r="J520" i="7"/>
  <c r="U279" i="7"/>
  <c r="Q280" i="7"/>
  <c r="R280" i="7" s="1"/>
  <c r="K521" i="7"/>
  <c r="S280" i="7" l="1"/>
  <c r="Q281" i="7"/>
  <c r="L520" i="7"/>
  <c r="M520" i="7" s="1"/>
  <c r="J521" i="7"/>
  <c r="K522" i="7"/>
  <c r="T280" i="7"/>
  <c r="L521" i="7" l="1"/>
  <c r="M521" i="7" s="1"/>
  <c r="J522" i="7"/>
  <c r="P281" i="7"/>
  <c r="K523" i="7"/>
  <c r="U280" i="7"/>
  <c r="K524" i="7" l="1"/>
  <c r="S281" i="7"/>
  <c r="T281" i="7" s="1"/>
  <c r="R281" i="7"/>
  <c r="L522" i="7"/>
  <c r="M522" i="7" s="1"/>
  <c r="J523" i="7"/>
  <c r="P282" i="7" l="1"/>
  <c r="U281" i="7"/>
  <c r="Q282" i="7"/>
  <c r="R282" i="7" s="1"/>
  <c r="K525" i="7"/>
  <c r="L523" i="7"/>
  <c r="M523" i="7" s="1"/>
  <c r="J524" i="7"/>
  <c r="S282" i="7" l="1"/>
  <c r="Q283" i="7"/>
  <c r="K526" i="7"/>
  <c r="L524" i="7"/>
  <c r="M524" i="7" s="1"/>
  <c r="J525" i="7"/>
  <c r="T282" i="7"/>
  <c r="K527" i="7" l="1"/>
  <c r="P283" i="7"/>
  <c r="L525" i="7"/>
  <c r="M525" i="7" s="1"/>
  <c r="J526" i="7"/>
  <c r="U282" i="7"/>
  <c r="L526" i="7" l="1"/>
  <c r="M526" i="7" s="1"/>
  <c r="J527" i="7"/>
  <c r="S283" i="7"/>
  <c r="R283" i="7"/>
  <c r="T283" i="7"/>
  <c r="K528" i="7"/>
  <c r="K529" i="7" l="1"/>
  <c r="P284" i="7"/>
  <c r="U283" i="7"/>
  <c r="Q284" i="7"/>
  <c r="L527" i="7"/>
  <c r="M527" i="7" s="1"/>
  <c r="J528" i="7"/>
  <c r="S284" i="7" l="1"/>
  <c r="R284" i="7"/>
  <c r="T284" i="7"/>
  <c r="K530" i="7"/>
  <c r="L528" i="7"/>
  <c r="M528" i="7" s="1"/>
  <c r="J529" i="7"/>
  <c r="L529" i="7" l="1"/>
  <c r="M529" i="7" s="1"/>
  <c r="J530" i="7"/>
  <c r="K531" i="7"/>
  <c r="P285" i="7"/>
  <c r="U284" i="7"/>
  <c r="Q285" i="7"/>
  <c r="S285" i="7" l="1"/>
  <c r="K532" i="7"/>
  <c r="R285" i="7"/>
  <c r="T285" i="7"/>
  <c r="L530" i="7"/>
  <c r="M530" i="7" s="1"/>
  <c r="J531" i="7"/>
  <c r="L531" i="7" l="1"/>
  <c r="M531" i="7" s="1"/>
  <c r="J532" i="7"/>
  <c r="P286" i="7"/>
  <c r="U285" i="7"/>
  <c r="Q286" i="7"/>
  <c r="K533" i="7"/>
  <c r="S286" i="7" l="1"/>
  <c r="R286" i="7"/>
  <c r="Q287" i="7"/>
  <c r="J533" i="7"/>
  <c r="L532" i="7"/>
  <c r="M532" i="7" s="1"/>
  <c r="T286" i="7"/>
  <c r="K534" i="7"/>
  <c r="K535" i="7" l="1"/>
  <c r="P287" i="7"/>
  <c r="L533" i="7"/>
  <c r="M533" i="7" s="1"/>
  <c r="J534" i="7"/>
  <c r="U286" i="7"/>
  <c r="L534" i="7" l="1"/>
  <c r="M534" i="7" s="1"/>
  <c r="J535" i="7"/>
  <c r="K536" i="7"/>
  <c r="S287" i="7"/>
  <c r="T287" i="7" s="1"/>
  <c r="R287" i="7"/>
  <c r="P288" i="7" l="1"/>
  <c r="U287" i="7"/>
  <c r="Q288" i="7"/>
  <c r="R288" i="7" s="1"/>
  <c r="K537" i="7"/>
  <c r="L535" i="7"/>
  <c r="M535" i="7" s="1"/>
  <c r="J536" i="7"/>
  <c r="S288" i="7" l="1"/>
  <c r="Q289" i="7"/>
  <c r="L536" i="7"/>
  <c r="M536" i="7" s="1"/>
  <c r="J537" i="7"/>
  <c r="T288" i="7"/>
  <c r="K538" i="7"/>
  <c r="L537" i="7" l="1"/>
  <c r="M537" i="7" s="1"/>
  <c r="J538" i="7"/>
  <c r="P289" i="7"/>
  <c r="K539" i="7"/>
  <c r="U288" i="7"/>
  <c r="K540" i="7" l="1"/>
  <c r="S289" i="7"/>
  <c r="R289" i="7"/>
  <c r="T289" i="7"/>
  <c r="L538" i="7"/>
  <c r="M538" i="7" s="1"/>
  <c r="J539" i="7"/>
  <c r="P290" i="7" l="1"/>
  <c r="U289" i="7"/>
  <c r="Q290" i="7"/>
  <c r="R290" i="7" s="1"/>
  <c r="K541" i="7"/>
  <c r="L539" i="7"/>
  <c r="M539" i="7" s="1"/>
  <c r="J540" i="7"/>
  <c r="S290" i="7" l="1"/>
  <c r="Q291" i="7"/>
  <c r="K542" i="7"/>
  <c r="L540" i="7"/>
  <c r="M540" i="7" s="1"/>
  <c r="J541" i="7"/>
  <c r="T290" i="7"/>
  <c r="K543" i="7" l="1"/>
  <c r="P291" i="7"/>
  <c r="L541" i="7"/>
  <c r="M541" i="7" s="1"/>
  <c r="J542" i="7"/>
  <c r="U290" i="7"/>
  <c r="L542" i="7" l="1"/>
  <c r="M542" i="7" s="1"/>
  <c r="J543" i="7"/>
  <c r="S291" i="7"/>
  <c r="R291" i="7"/>
  <c r="T291" i="7"/>
  <c r="K544" i="7"/>
  <c r="U291" i="7" l="1"/>
  <c r="Q292" i="7"/>
  <c r="K545" i="7"/>
  <c r="P292" i="7"/>
  <c r="S292" i="7" s="1"/>
  <c r="L543" i="7"/>
  <c r="M543" i="7" s="1"/>
  <c r="J544" i="7"/>
  <c r="T292" i="7" l="1"/>
  <c r="R292" i="7"/>
  <c r="U292" i="7" s="1"/>
  <c r="K546" i="7"/>
  <c r="P293" i="7"/>
  <c r="L544" i="7"/>
  <c r="M544" i="7" s="1"/>
  <c r="J545" i="7"/>
  <c r="Q293" i="7" l="1"/>
  <c r="S293" i="7" s="1"/>
  <c r="T293" i="7" s="1"/>
  <c r="P294" i="7" s="1"/>
  <c r="R293" i="7"/>
  <c r="L545" i="7"/>
  <c r="M545" i="7" s="1"/>
  <c r="J546" i="7"/>
  <c r="K547" i="7"/>
  <c r="U293" i="7" l="1"/>
  <c r="Q294" i="7"/>
  <c r="S294" i="7" s="1"/>
  <c r="T294" i="7" s="1"/>
  <c r="L546" i="7"/>
  <c r="M546" i="7" s="1"/>
  <c r="J547" i="7"/>
  <c r="R294" i="7"/>
  <c r="K548" i="7"/>
  <c r="U294" i="7" l="1"/>
  <c r="Q295" i="7"/>
  <c r="K549" i="7"/>
  <c r="P295" i="7"/>
  <c r="S295" i="7" s="1"/>
  <c r="L547" i="7"/>
  <c r="M547" i="7" s="1"/>
  <c r="J548" i="7"/>
  <c r="T295" i="7" l="1"/>
  <c r="R295" i="7"/>
  <c r="U295" i="7" s="1"/>
  <c r="Q296" i="7"/>
  <c r="K550" i="7"/>
  <c r="P296" i="7"/>
  <c r="S296" i="7" s="1"/>
  <c r="L548" i="7"/>
  <c r="M548" i="7" s="1"/>
  <c r="J549" i="7"/>
  <c r="T296" i="7" l="1"/>
  <c r="R296" i="7"/>
  <c r="U296" i="7" s="1"/>
  <c r="Q297" i="7"/>
  <c r="P297" i="7"/>
  <c r="S297" i="7" s="1"/>
  <c r="K551" i="7"/>
  <c r="L549" i="7"/>
  <c r="M549" i="7" s="1"/>
  <c r="J550" i="7"/>
  <c r="L550" i="7" l="1"/>
  <c r="M550" i="7" s="1"/>
  <c r="J551" i="7"/>
  <c r="R297" i="7"/>
  <c r="T297" i="7"/>
  <c r="K552" i="7"/>
  <c r="U297" i="7" l="1"/>
  <c r="Q298" i="7"/>
  <c r="K553" i="7"/>
  <c r="P298" i="7"/>
  <c r="S298" i="7" s="1"/>
  <c r="L551" i="7"/>
  <c r="M551" i="7" s="1"/>
  <c r="J552" i="7"/>
  <c r="T298" i="7" l="1"/>
  <c r="R298" i="7"/>
  <c r="U298" i="7" s="1"/>
  <c r="Q299" i="7"/>
  <c r="P299" i="7"/>
  <c r="S299" i="7" s="1"/>
  <c r="K554" i="7"/>
  <c r="L552" i="7"/>
  <c r="M552" i="7" s="1"/>
  <c r="J553" i="7"/>
  <c r="T299" i="7" l="1"/>
  <c r="R299" i="7"/>
  <c r="L553" i="7"/>
  <c r="M553" i="7" s="1"/>
  <c r="J554" i="7"/>
  <c r="K555" i="7"/>
  <c r="K556" i="7" l="1"/>
  <c r="U299" i="7"/>
  <c r="Q300" i="7"/>
  <c r="L554" i="7"/>
  <c r="M554" i="7" s="1"/>
  <c r="J555" i="7"/>
  <c r="P300" i="7"/>
  <c r="S300" i="7" s="1"/>
  <c r="R300" i="7" l="1"/>
  <c r="Q301" i="7"/>
  <c r="K557" i="7"/>
  <c r="T300" i="7"/>
  <c r="L555" i="7"/>
  <c r="M555" i="7" s="1"/>
  <c r="J556" i="7"/>
  <c r="K558" i="7" l="1"/>
  <c r="L556" i="7"/>
  <c r="M556" i="7" s="1"/>
  <c r="J557" i="7"/>
  <c r="P301" i="7"/>
  <c r="U300" i="7"/>
  <c r="K559" i="7" l="1"/>
  <c r="S301" i="7"/>
  <c r="R301" i="7"/>
  <c r="T301" i="7"/>
  <c r="L557" i="7"/>
  <c r="M557" i="7" s="1"/>
  <c r="J558" i="7"/>
  <c r="L558" i="7" l="1"/>
  <c r="M558" i="7" s="1"/>
  <c r="J559" i="7"/>
  <c r="P302" i="7"/>
  <c r="U301" i="7"/>
  <c r="Q302" i="7"/>
  <c r="K560" i="7"/>
  <c r="S302" i="7" l="1"/>
  <c r="R302" i="7"/>
  <c r="Q303" i="7"/>
  <c r="L559" i="7"/>
  <c r="M559" i="7" s="1"/>
  <c r="J560" i="7"/>
  <c r="T302" i="7"/>
  <c r="K561" i="7"/>
  <c r="P303" i="7" l="1"/>
  <c r="K562" i="7"/>
  <c r="L560" i="7"/>
  <c r="M560" i="7" s="1"/>
  <c r="J561" i="7"/>
  <c r="U302" i="7"/>
  <c r="S303" i="7" l="1"/>
  <c r="R303" i="7"/>
  <c r="L561" i="7"/>
  <c r="M561" i="7" s="1"/>
  <c r="J562" i="7"/>
  <c r="K563" i="7"/>
  <c r="T303" i="7"/>
  <c r="U303" i="7" l="1"/>
  <c r="Q304" i="7"/>
  <c r="K564" i="7"/>
  <c r="J563" i="7"/>
  <c r="L562" i="7"/>
  <c r="M562" i="7" s="1"/>
  <c r="P304" i="7"/>
  <c r="S304" i="7" s="1"/>
  <c r="L563" i="7" l="1"/>
  <c r="M563" i="7" s="1"/>
  <c r="J564" i="7"/>
  <c r="K565" i="7"/>
  <c r="T304" i="7"/>
  <c r="R304" i="7"/>
  <c r="U304" i="7" l="1"/>
  <c r="Q305" i="7"/>
  <c r="P305" i="7"/>
  <c r="S305" i="7" s="1"/>
  <c r="K566" i="7"/>
  <c r="L564" i="7"/>
  <c r="M564" i="7" s="1"/>
  <c r="J565" i="7"/>
  <c r="R305" i="7" l="1"/>
  <c r="T305" i="7"/>
  <c r="L565" i="7"/>
  <c r="M565" i="7" s="1"/>
  <c r="J566" i="7"/>
  <c r="K567" i="7"/>
  <c r="K568" i="7" l="1"/>
  <c r="L566" i="7"/>
  <c r="M566" i="7" s="1"/>
  <c r="J567" i="7"/>
  <c r="P306" i="7"/>
  <c r="U305" i="7"/>
  <c r="Q306" i="7"/>
  <c r="S306" i="7" l="1"/>
  <c r="T306" i="7"/>
  <c r="L567" i="7"/>
  <c r="M567" i="7" s="1"/>
  <c r="J568" i="7"/>
  <c r="R306" i="7"/>
  <c r="K569" i="7"/>
  <c r="U306" i="7" l="1"/>
  <c r="Q307" i="7"/>
  <c r="K570" i="7"/>
  <c r="L568" i="7"/>
  <c r="M568" i="7" s="1"/>
  <c r="J569" i="7"/>
  <c r="P307" i="7"/>
  <c r="S307" i="7" s="1"/>
  <c r="K571" i="7" l="1"/>
  <c r="R307" i="7"/>
  <c r="T307" i="7"/>
  <c r="J570" i="7"/>
  <c r="L569" i="7"/>
  <c r="M569" i="7" s="1"/>
  <c r="L570" i="7" l="1"/>
  <c r="M570" i="7" s="1"/>
  <c r="J571" i="7"/>
  <c r="P308" i="7"/>
  <c r="U307" i="7"/>
  <c r="Q308" i="7"/>
  <c r="R308" i="7" s="1"/>
  <c r="K572" i="7"/>
  <c r="S308" i="7" l="1"/>
  <c r="Q309" i="7"/>
  <c r="L571" i="7"/>
  <c r="M571" i="7" s="1"/>
  <c r="J572" i="7"/>
  <c r="T308" i="7"/>
  <c r="K573" i="7"/>
  <c r="P309" i="7" l="1"/>
  <c r="K574" i="7"/>
  <c r="L572" i="7"/>
  <c r="M572" i="7" s="1"/>
  <c r="J573" i="7"/>
  <c r="U308" i="7"/>
  <c r="L573" i="7" l="1"/>
  <c r="M573" i="7" s="1"/>
  <c r="J574" i="7"/>
  <c r="K575" i="7"/>
  <c r="S309" i="7"/>
  <c r="T309" i="7" s="1"/>
  <c r="R309" i="7"/>
  <c r="P310" i="7" l="1"/>
  <c r="U309" i="7"/>
  <c r="Q310" i="7"/>
  <c r="L574" i="7"/>
  <c r="M574" i="7" s="1"/>
  <c r="J575" i="7"/>
  <c r="K576" i="7"/>
  <c r="S310" i="7" l="1"/>
  <c r="L575" i="7"/>
  <c r="M575" i="7" s="1"/>
  <c r="J576" i="7"/>
  <c r="R310" i="7"/>
  <c r="K577" i="7"/>
  <c r="T310" i="7"/>
  <c r="L576" i="7" l="1"/>
  <c r="M576" i="7" s="1"/>
  <c r="J577" i="7"/>
  <c r="P311" i="7"/>
  <c r="K578" i="7"/>
  <c r="U310" i="7"/>
  <c r="Q311" i="7"/>
  <c r="S311" i="7" l="1"/>
  <c r="L577" i="7"/>
  <c r="M577" i="7" s="1"/>
  <c r="J578" i="7"/>
  <c r="K579" i="7"/>
  <c r="T311" i="7"/>
  <c r="R311" i="7"/>
  <c r="U311" i="7" l="1"/>
  <c r="Q312" i="7"/>
  <c r="P312" i="7"/>
  <c r="S312" i="7" s="1"/>
  <c r="K580" i="7"/>
  <c r="L578" i="7"/>
  <c r="M578" i="7" s="1"/>
  <c r="J579" i="7"/>
  <c r="R312" i="7" l="1"/>
  <c r="T312" i="7"/>
  <c r="L579" i="7"/>
  <c r="M579" i="7" s="1"/>
  <c r="J580" i="7"/>
  <c r="K581" i="7"/>
  <c r="P313" i="7" l="1"/>
  <c r="K582" i="7"/>
  <c r="L580" i="7"/>
  <c r="M580" i="7" s="1"/>
  <c r="J581" i="7"/>
  <c r="U312" i="7"/>
  <c r="Q313" i="7"/>
  <c r="R313" i="7" s="1"/>
  <c r="S313" i="7" l="1"/>
  <c r="Q314" i="7"/>
  <c r="K583" i="7"/>
  <c r="L581" i="7"/>
  <c r="M581" i="7" s="1"/>
  <c r="J582" i="7"/>
  <c r="T313" i="7"/>
  <c r="L582" i="7" l="1"/>
  <c r="M582" i="7" s="1"/>
  <c r="J583" i="7"/>
  <c r="K584" i="7"/>
  <c r="P314" i="7"/>
  <c r="U313" i="7"/>
  <c r="S314" i="7" l="1"/>
  <c r="T314" i="7" s="1"/>
  <c r="R314" i="7"/>
  <c r="K585" i="7"/>
  <c r="L583" i="7"/>
  <c r="M583" i="7" s="1"/>
  <c r="J584" i="7"/>
  <c r="P315" i="7" l="1"/>
  <c r="K586" i="7"/>
  <c r="U314" i="7"/>
  <c r="Q315" i="7"/>
  <c r="R315" i="7" s="1"/>
  <c r="L584" i="7"/>
  <c r="M584" i="7" s="1"/>
  <c r="J585" i="7"/>
  <c r="S315" i="7" l="1"/>
  <c r="Q316" i="7"/>
  <c r="K587" i="7"/>
  <c r="L585" i="7"/>
  <c r="M585" i="7" s="1"/>
  <c r="J586" i="7"/>
  <c r="T315" i="7"/>
  <c r="L586" i="7" l="1"/>
  <c r="M586" i="7" s="1"/>
  <c r="J587" i="7"/>
  <c r="P316" i="7"/>
  <c r="K588" i="7"/>
  <c r="U315" i="7"/>
  <c r="S316" i="7" l="1"/>
  <c r="R316" i="7"/>
  <c r="K589" i="7"/>
  <c r="T316" i="7"/>
  <c r="L587" i="7"/>
  <c r="M587" i="7" s="1"/>
  <c r="J588" i="7"/>
  <c r="U316" i="7" l="1"/>
  <c r="Q317" i="7"/>
  <c r="P317" i="7"/>
  <c r="S317" i="7" s="1"/>
  <c r="K590" i="7"/>
  <c r="L588" i="7"/>
  <c r="M588" i="7" s="1"/>
  <c r="J589" i="7"/>
  <c r="T317" i="7" l="1"/>
  <c r="R317" i="7"/>
  <c r="K591" i="7"/>
  <c r="L589" i="7"/>
  <c r="M589" i="7" s="1"/>
  <c r="J590" i="7"/>
  <c r="K592" i="7" l="1"/>
  <c r="L590" i="7"/>
  <c r="M590" i="7" s="1"/>
  <c r="J591" i="7"/>
  <c r="U317" i="7"/>
  <c r="Q318" i="7"/>
  <c r="P318" i="7"/>
  <c r="S318" i="7" s="1"/>
  <c r="R318" i="7" l="1"/>
  <c r="Q319" i="7"/>
  <c r="L591" i="7"/>
  <c r="M591" i="7" s="1"/>
  <c r="J592" i="7"/>
  <c r="T318" i="7"/>
  <c r="K593" i="7"/>
  <c r="P319" i="7" l="1"/>
  <c r="L592" i="7"/>
  <c r="M592" i="7" s="1"/>
  <c r="J593" i="7"/>
  <c r="K594" i="7"/>
  <c r="U318" i="7"/>
  <c r="K595" i="7" l="1"/>
  <c r="J594" i="7"/>
  <c r="L593" i="7"/>
  <c r="M593" i="7" s="1"/>
  <c r="S319" i="7"/>
  <c r="T319" i="7" s="1"/>
  <c r="R319" i="7"/>
  <c r="P320" i="7" l="1"/>
  <c r="U319" i="7"/>
  <c r="Q320" i="7"/>
  <c r="L594" i="7"/>
  <c r="M594" i="7" s="1"/>
  <c r="J595" i="7"/>
  <c r="K596" i="7"/>
  <c r="S320" i="7" l="1"/>
  <c r="L595" i="7"/>
  <c r="M595" i="7" s="1"/>
  <c r="J596" i="7"/>
  <c r="R320" i="7"/>
  <c r="K597" i="7"/>
  <c r="T320" i="7"/>
  <c r="P321" i="7" l="1"/>
  <c r="K598" i="7"/>
  <c r="U320" i="7"/>
  <c r="Q321" i="7"/>
  <c r="R321" i="7" s="1"/>
  <c r="L596" i="7"/>
  <c r="M596" i="7" s="1"/>
  <c r="J597" i="7"/>
  <c r="S321" i="7" l="1"/>
  <c r="Q322" i="7"/>
  <c r="K599" i="7"/>
  <c r="L597" i="7"/>
  <c r="M597" i="7" s="1"/>
  <c r="J598" i="7"/>
  <c r="T321" i="7"/>
  <c r="L598" i="7" l="1"/>
  <c r="M598" i="7" s="1"/>
  <c r="J599" i="7"/>
  <c r="K600" i="7"/>
  <c r="P322" i="7"/>
  <c r="U321" i="7"/>
  <c r="K601" i="7" l="1"/>
  <c r="S322" i="7"/>
  <c r="T322" i="7" s="1"/>
  <c r="R322" i="7"/>
  <c r="L599" i="7"/>
  <c r="M599" i="7" s="1"/>
  <c r="J600" i="7"/>
  <c r="K602" i="7" l="1"/>
  <c r="P323" i="7"/>
  <c r="U322" i="7"/>
  <c r="Q323" i="7"/>
  <c r="R323" i="7" s="1"/>
  <c r="L600" i="7"/>
  <c r="M600" i="7" s="1"/>
  <c r="J601" i="7"/>
  <c r="S323" i="7" l="1"/>
  <c r="Q324" i="7"/>
  <c r="K603" i="7"/>
  <c r="T323" i="7"/>
  <c r="L601" i="7"/>
  <c r="M601" i="7" s="1"/>
  <c r="J602" i="7"/>
  <c r="K604" i="7" l="1"/>
  <c r="L602" i="7"/>
  <c r="M602" i="7" s="1"/>
  <c r="J603" i="7"/>
  <c r="P324" i="7"/>
  <c r="U323" i="7"/>
  <c r="K605" i="7" l="1"/>
  <c r="S324" i="7"/>
  <c r="R324" i="7"/>
  <c r="T324" i="7"/>
  <c r="L603" i="7"/>
  <c r="M603" i="7" s="1"/>
  <c r="J604" i="7"/>
  <c r="L604" i="7" l="1"/>
  <c r="M604" i="7" s="1"/>
  <c r="J605" i="7"/>
  <c r="P325" i="7"/>
  <c r="U324" i="7"/>
  <c r="Q325" i="7"/>
  <c r="K606" i="7"/>
  <c r="S325" i="7" l="1"/>
  <c r="R325" i="7"/>
  <c r="Q326" i="7"/>
  <c r="L605" i="7"/>
  <c r="M605" i="7" s="1"/>
  <c r="J606" i="7"/>
  <c r="T325" i="7"/>
  <c r="K607" i="7"/>
  <c r="P326" i="7" l="1"/>
  <c r="L606" i="7"/>
  <c r="M606" i="7" s="1"/>
  <c r="J607" i="7"/>
  <c r="K608" i="7"/>
  <c r="U325" i="7"/>
  <c r="K609" i="7" l="1"/>
  <c r="S326" i="7"/>
  <c r="T326" i="7" s="1"/>
  <c r="R326" i="7"/>
  <c r="L607" i="7"/>
  <c r="M607" i="7" s="1"/>
  <c r="J608" i="7"/>
  <c r="P327" i="7" l="1"/>
  <c r="K610" i="7"/>
  <c r="L608" i="7"/>
  <c r="M608" i="7" s="1"/>
  <c r="J609" i="7"/>
  <c r="U326" i="7"/>
  <c r="Q327" i="7"/>
  <c r="R327" i="7" s="1"/>
  <c r="S327" i="7" l="1"/>
  <c r="Q328" i="7"/>
  <c r="L609" i="7"/>
  <c r="M609" i="7" s="1"/>
  <c r="J610" i="7"/>
  <c r="K611" i="7"/>
  <c r="T327" i="7"/>
  <c r="P328" i="7" l="1"/>
  <c r="L610" i="7"/>
  <c r="M610" i="7" s="1"/>
  <c r="J611" i="7"/>
  <c r="K612" i="7"/>
  <c r="U327" i="7"/>
  <c r="K613" i="7" l="1"/>
  <c r="L611" i="7"/>
  <c r="M611" i="7" s="1"/>
  <c r="J612" i="7"/>
  <c r="S328" i="7"/>
  <c r="T328" i="7" s="1"/>
  <c r="R328" i="7"/>
  <c r="U328" i="7" l="1"/>
  <c r="Q329" i="7"/>
  <c r="P329" i="7"/>
  <c r="S329" i="7" s="1"/>
  <c r="L612" i="7"/>
  <c r="M612" i="7" s="1"/>
  <c r="J613" i="7"/>
  <c r="K614" i="7"/>
  <c r="T329" i="7" l="1"/>
  <c r="R329" i="7"/>
  <c r="L613" i="7"/>
  <c r="M613" i="7" s="1"/>
  <c r="J614" i="7"/>
  <c r="K615" i="7"/>
  <c r="U329" i="7" l="1"/>
  <c r="Q330" i="7"/>
  <c r="K616" i="7"/>
  <c r="L614" i="7"/>
  <c r="M614" i="7" s="1"/>
  <c r="J615" i="7"/>
  <c r="P330" i="7"/>
  <c r="S330" i="7" s="1"/>
  <c r="R330" i="7" l="1"/>
  <c r="K617" i="7"/>
  <c r="T330" i="7"/>
  <c r="L615" i="7"/>
  <c r="M615" i="7" s="1"/>
  <c r="J616" i="7"/>
  <c r="K618" i="7" l="1"/>
  <c r="L616" i="7"/>
  <c r="M616" i="7" s="1"/>
  <c r="J617" i="7"/>
  <c r="P331" i="7"/>
  <c r="U330" i="7"/>
  <c r="Q331" i="7"/>
  <c r="S331" i="7" l="1"/>
  <c r="L617" i="7"/>
  <c r="M617" i="7" s="1"/>
  <c r="J618" i="7"/>
  <c r="R331" i="7"/>
  <c r="T331" i="7"/>
  <c r="K619" i="7"/>
  <c r="P332" i="7" l="1"/>
  <c r="K620" i="7"/>
  <c r="U331" i="7"/>
  <c r="Q332" i="7"/>
  <c r="R332" i="7" s="1"/>
  <c r="L618" i="7"/>
  <c r="M618" i="7" s="1"/>
  <c r="J619" i="7"/>
  <c r="S332" i="7" l="1"/>
  <c r="Q333" i="7"/>
  <c r="K621" i="7"/>
  <c r="L619" i="7"/>
  <c r="M619" i="7" s="1"/>
  <c r="J620" i="7"/>
  <c r="T332" i="7"/>
  <c r="L620" i="7" l="1"/>
  <c r="M620" i="7" s="1"/>
  <c r="J621" i="7"/>
  <c r="P333" i="7"/>
  <c r="K622" i="7"/>
  <c r="U332" i="7"/>
  <c r="L621" i="7" l="1"/>
  <c r="M621" i="7" s="1"/>
  <c r="J622" i="7"/>
  <c r="K623" i="7"/>
  <c r="S333" i="7"/>
  <c r="T333" i="7" s="1"/>
  <c r="R333" i="7"/>
  <c r="P334" i="7" l="1"/>
  <c r="U333" i="7"/>
  <c r="Q334" i="7"/>
  <c r="L622" i="7"/>
  <c r="M622" i="7" s="1"/>
  <c r="J623" i="7"/>
  <c r="K624" i="7"/>
  <c r="S334" i="7" l="1"/>
  <c r="L623" i="7"/>
  <c r="M623" i="7" s="1"/>
  <c r="J624" i="7"/>
  <c r="R334" i="7"/>
  <c r="K625" i="7"/>
  <c r="T334" i="7"/>
  <c r="U334" i="7" l="1"/>
  <c r="Q335" i="7"/>
  <c r="P335" i="7"/>
  <c r="S335" i="7" s="1"/>
  <c r="K626" i="7"/>
  <c r="L624" i="7"/>
  <c r="M624" i="7" s="1"/>
  <c r="J625" i="7"/>
  <c r="T335" i="7" l="1"/>
  <c r="R335" i="7"/>
  <c r="K627" i="7"/>
  <c r="L625" i="7"/>
  <c r="M625" i="7" s="1"/>
  <c r="J626" i="7"/>
  <c r="U335" i="7" l="1"/>
  <c r="Q336" i="7"/>
  <c r="L626" i="7"/>
  <c r="M626" i="7" s="1"/>
  <c r="J627" i="7"/>
  <c r="K628" i="7"/>
  <c r="P336" i="7"/>
  <c r="S336" i="7" s="1"/>
  <c r="K629" i="7" l="1"/>
  <c r="L627" i="7"/>
  <c r="M627" i="7" s="1"/>
  <c r="J628" i="7"/>
  <c r="T336" i="7"/>
  <c r="R336" i="7"/>
  <c r="P337" i="7" l="1"/>
  <c r="U336" i="7"/>
  <c r="Q337" i="7"/>
  <c r="L628" i="7"/>
  <c r="M628" i="7" s="1"/>
  <c r="J629" i="7"/>
  <c r="K630" i="7"/>
  <c r="S337" i="7" l="1"/>
  <c r="L629" i="7"/>
  <c r="M629" i="7" s="1"/>
  <c r="J630" i="7"/>
  <c r="R337" i="7"/>
  <c r="K631" i="7"/>
  <c r="T337" i="7"/>
  <c r="U337" i="7" l="1"/>
  <c r="Q338" i="7"/>
  <c r="P338" i="7"/>
  <c r="S338" i="7" s="1"/>
  <c r="K632" i="7"/>
  <c r="L630" i="7"/>
  <c r="M630" i="7" s="1"/>
  <c r="J631" i="7"/>
  <c r="K633" i="7" l="1"/>
  <c r="T338" i="7"/>
  <c r="L631" i="7"/>
  <c r="M631" i="7" s="1"/>
  <c r="J632" i="7"/>
  <c r="R338" i="7"/>
  <c r="U338" i="7" l="1"/>
  <c r="Q339" i="7"/>
  <c r="L632" i="7"/>
  <c r="M632" i="7" s="1"/>
  <c r="J633" i="7"/>
  <c r="P339" i="7"/>
  <c r="S339" i="7" s="1"/>
  <c r="K634" i="7"/>
  <c r="T339" i="7" l="1"/>
  <c r="R339" i="7"/>
  <c r="L633" i="7"/>
  <c r="M633" i="7" s="1"/>
  <c r="J634" i="7"/>
  <c r="K635" i="7"/>
  <c r="K636" i="7" l="1"/>
  <c r="U339" i="7"/>
  <c r="Q340" i="7"/>
  <c r="L634" i="7"/>
  <c r="M634" i="7" s="1"/>
  <c r="J635" i="7"/>
  <c r="P340" i="7"/>
  <c r="S340" i="7" s="1"/>
  <c r="R340" i="7" l="1"/>
  <c r="Q341" i="7"/>
  <c r="K637" i="7"/>
  <c r="T340" i="7"/>
  <c r="L635" i="7"/>
  <c r="M635" i="7" s="1"/>
  <c r="J636" i="7"/>
  <c r="P341" i="7" l="1"/>
  <c r="L636" i="7"/>
  <c r="M636" i="7" s="1"/>
  <c r="J637" i="7"/>
  <c r="K638" i="7"/>
  <c r="U340" i="7"/>
  <c r="L637" i="7" l="1"/>
  <c r="M637" i="7" s="1"/>
  <c r="J638" i="7"/>
  <c r="K639" i="7"/>
  <c r="S341" i="7"/>
  <c r="T341" i="7" s="1"/>
  <c r="R341" i="7"/>
  <c r="P342" i="7" l="1"/>
  <c r="L638" i="7"/>
  <c r="M638" i="7" s="1"/>
  <c r="J639" i="7"/>
  <c r="U341" i="7"/>
  <c r="Q342" i="7"/>
  <c r="R342" i="7" s="1"/>
  <c r="K640" i="7"/>
  <c r="S342" i="7" l="1"/>
  <c r="Q343" i="7"/>
  <c r="L639" i="7"/>
  <c r="M639" i="7" s="1"/>
  <c r="J640" i="7"/>
  <c r="K641" i="7"/>
  <c r="T342" i="7"/>
  <c r="L640" i="7" l="1"/>
  <c r="M640" i="7" s="1"/>
  <c r="J641" i="7"/>
  <c r="P343" i="7"/>
  <c r="K642" i="7"/>
  <c r="U342" i="7"/>
  <c r="K643" i="7" l="1"/>
  <c r="S343" i="7"/>
  <c r="R343" i="7"/>
  <c r="T343" i="7"/>
  <c r="L641" i="7"/>
  <c r="M641" i="7" s="1"/>
  <c r="J642" i="7"/>
  <c r="P344" i="7" l="1"/>
  <c r="U343" i="7"/>
  <c r="Q344" i="7"/>
  <c r="R344" i="7" s="1"/>
  <c r="K644" i="7"/>
  <c r="L642" i="7"/>
  <c r="M642" i="7" s="1"/>
  <c r="J643" i="7"/>
  <c r="S344" i="7" l="1"/>
  <c r="Q345" i="7"/>
  <c r="K645" i="7"/>
  <c r="L643" i="7"/>
  <c r="M643" i="7" s="1"/>
  <c r="J644" i="7"/>
  <c r="T344" i="7"/>
  <c r="P345" i="7" l="1"/>
  <c r="K646" i="7"/>
  <c r="L644" i="7"/>
  <c r="M644" i="7" s="1"/>
  <c r="J645" i="7"/>
  <c r="U344" i="7"/>
  <c r="K647" i="7" l="1"/>
  <c r="L645" i="7"/>
  <c r="M645" i="7" s="1"/>
  <c r="J646" i="7"/>
  <c r="S345" i="7"/>
  <c r="T345" i="7" s="1"/>
  <c r="R345" i="7"/>
  <c r="P346" i="7" l="1"/>
  <c r="U345" i="7"/>
  <c r="Q346" i="7"/>
  <c r="K648" i="7"/>
  <c r="L646" i="7"/>
  <c r="M646" i="7" s="1"/>
  <c r="J647" i="7"/>
  <c r="S346" i="7" l="1"/>
  <c r="K649" i="7"/>
  <c r="R346" i="7"/>
  <c r="L647" i="7"/>
  <c r="M647" i="7" s="1"/>
  <c r="J648" i="7"/>
  <c r="T346" i="7"/>
  <c r="U346" i="7" l="1"/>
  <c r="Q347" i="7"/>
  <c r="P347" i="7"/>
  <c r="S347" i="7" s="1"/>
  <c r="L648" i="7"/>
  <c r="M648" i="7" s="1"/>
  <c r="J649" i="7"/>
  <c r="K650" i="7"/>
  <c r="L649" i="7" l="1"/>
  <c r="M649" i="7" s="1"/>
  <c r="J650" i="7"/>
  <c r="T347" i="7"/>
  <c r="R347" i="7"/>
  <c r="K651" i="7"/>
  <c r="K652" i="7" l="1"/>
  <c r="U347" i="7"/>
  <c r="Q348" i="7"/>
  <c r="P348" i="7"/>
  <c r="S348" i="7" s="1"/>
  <c r="L650" i="7"/>
  <c r="M650" i="7" s="1"/>
  <c r="J651" i="7"/>
  <c r="R348" i="7" l="1"/>
  <c r="Q349" i="7"/>
  <c r="K653" i="7"/>
  <c r="T348" i="7"/>
  <c r="L651" i="7"/>
  <c r="M651" i="7" s="1"/>
  <c r="J652" i="7"/>
  <c r="L652" i="7" l="1"/>
  <c r="M652" i="7" s="1"/>
  <c r="J653" i="7"/>
  <c r="P349" i="7"/>
  <c r="K654" i="7"/>
  <c r="U348" i="7"/>
  <c r="K655" i="7" l="1"/>
  <c r="S349" i="7"/>
  <c r="T349" i="7" s="1"/>
  <c r="R349" i="7"/>
  <c r="L653" i="7"/>
  <c r="M653" i="7" s="1"/>
  <c r="J654" i="7"/>
  <c r="U349" i="7" l="1"/>
  <c r="Q350" i="7"/>
  <c r="L654" i="7"/>
  <c r="M654" i="7" s="1"/>
  <c r="J655" i="7"/>
  <c r="P350" i="7"/>
  <c r="S350" i="7" s="1"/>
  <c r="K656" i="7"/>
  <c r="T350" i="7" l="1"/>
  <c r="R350" i="7"/>
  <c r="L655" i="7"/>
  <c r="M655" i="7" s="1"/>
  <c r="J656" i="7"/>
  <c r="K657" i="7"/>
  <c r="P351" i="7" l="1"/>
  <c r="K658" i="7"/>
  <c r="L656" i="7"/>
  <c r="M656" i="7" s="1"/>
  <c r="J657" i="7"/>
  <c r="U350" i="7"/>
  <c r="Q351" i="7"/>
  <c r="R351" i="7" s="1"/>
  <c r="S351" i="7" l="1"/>
  <c r="Q352" i="7"/>
  <c r="L657" i="7"/>
  <c r="M657" i="7" s="1"/>
  <c r="J658" i="7"/>
  <c r="K659" i="7"/>
  <c r="T351" i="7"/>
  <c r="L658" i="7" l="1"/>
  <c r="M658" i="7" s="1"/>
  <c r="J659" i="7"/>
  <c r="K660" i="7"/>
  <c r="P352" i="7"/>
  <c r="U351" i="7"/>
  <c r="S352" i="7" l="1"/>
  <c r="R352" i="7"/>
  <c r="T352" i="7"/>
  <c r="K661" i="7"/>
  <c r="L659" i="7"/>
  <c r="M659" i="7" s="1"/>
  <c r="J660" i="7"/>
  <c r="P353" i="7" l="1"/>
  <c r="K662" i="7"/>
  <c r="U352" i="7"/>
  <c r="Q353" i="7"/>
  <c r="R353" i="7" s="1"/>
  <c r="L660" i="7"/>
  <c r="M660" i="7" s="1"/>
  <c r="J661" i="7"/>
  <c r="S353" i="7" l="1"/>
  <c r="Q354" i="7"/>
  <c r="K663" i="7"/>
  <c r="L661" i="7"/>
  <c r="M661" i="7" s="1"/>
  <c r="J662" i="7"/>
  <c r="T353" i="7"/>
  <c r="U353" i="7" s="1"/>
  <c r="K664" i="7" l="1"/>
  <c r="P354" i="7"/>
  <c r="L662" i="7"/>
  <c r="M662" i="7" s="1"/>
  <c r="J663" i="7"/>
  <c r="L663" i="7" l="1"/>
  <c r="M663" i="7" s="1"/>
  <c r="J664" i="7"/>
  <c r="S354" i="7"/>
  <c r="T354" i="7" s="1"/>
  <c r="R354" i="7"/>
  <c r="K665" i="7"/>
  <c r="P355" i="7" l="1"/>
  <c r="L664" i="7"/>
  <c r="M664" i="7" s="1"/>
  <c r="J665" i="7"/>
  <c r="K666" i="7"/>
  <c r="U354" i="7"/>
  <c r="Q355" i="7"/>
  <c r="R355" i="7" s="1"/>
  <c r="S355" i="7" l="1"/>
  <c r="Q356" i="7"/>
  <c r="L665" i="7"/>
  <c r="M665" i="7" s="1"/>
  <c r="J666" i="7"/>
  <c r="K667" i="7"/>
  <c r="T355" i="7"/>
  <c r="L666" i="7" l="1"/>
  <c r="M666" i="7" s="1"/>
  <c r="J667" i="7"/>
  <c r="P356" i="7"/>
  <c r="K668" i="7"/>
  <c r="U355" i="7"/>
  <c r="L667" i="7" l="1"/>
  <c r="M667" i="7" s="1"/>
  <c r="J668" i="7"/>
  <c r="K669" i="7"/>
  <c r="S356" i="7"/>
  <c r="T356" i="7" s="1"/>
  <c r="R356" i="7"/>
  <c r="P357" i="7" l="1"/>
  <c r="U356" i="7"/>
  <c r="Q357" i="7"/>
  <c r="R357" i="7" s="1"/>
  <c r="K670" i="7"/>
  <c r="L668" i="7"/>
  <c r="M668" i="7" s="1"/>
  <c r="J669" i="7"/>
  <c r="S357" i="7" l="1"/>
  <c r="Q358" i="7"/>
  <c r="K671" i="7"/>
  <c r="L669" i="7"/>
  <c r="M669" i="7" s="1"/>
  <c r="J670" i="7"/>
  <c r="T357" i="7"/>
  <c r="K672" i="7" l="1"/>
  <c r="P358" i="7"/>
  <c r="L670" i="7"/>
  <c r="M670" i="7" s="1"/>
  <c r="J671" i="7"/>
  <c r="U357" i="7"/>
  <c r="L671" i="7" l="1"/>
  <c r="M671" i="7" s="1"/>
  <c r="J672" i="7"/>
  <c r="S358" i="7"/>
  <c r="T358" i="7" s="1"/>
  <c r="R358" i="7"/>
  <c r="K673" i="7"/>
  <c r="P359" i="7" l="1"/>
  <c r="K674" i="7"/>
  <c r="U358" i="7"/>
  <c r="Q359" i="7"/>
  <c r="R359" i="7" s="1"/>
  <c r="L672" i="7"/>
  <c r="M672" i="7" s="1"/>
  <c r="J673" i="7"/>
  <c r="S359" i="7" l="1"/>
  <c r="Q360" i="7"/>
  <c r="K675" i="7"/>
  <c r="L673" i="7"/>
  <c r="M673" i="7" s="1"/>
  <c r="J674" i="7"/>
  <c r="T359" i="7"/>
  <c r="P360" i="7" l="1"/>
  <c r="L674" i="7"/>
  <c r="M674" i="7" s="1"/>
  <c r="J675" i="7"/>
  <c r="K676" i="7"/>
  <c r="U359" i="7"/>
  <c r="K677" i="7" l="1"/>
  <c r="L675" i="7"/>
  <c r="M675" i="7" s="1"/>
  <c r="J676" i="7"/>
  <c r="S360" i="7"/>
  <c r="T360" i="7" s="1"/>
  <c r="R360" i="7"/>
  <c r="P361" i="7" l="1"/>
  <c r="U360" i="7"/>
  <c r="Q361" i="7"/>
  <c r="R361" i="7" s="1"/>
  <c r="L676" i="7"/>
  <c r="M676" i="7" s="1"/>
  <c r="J677" i="7"/>
  <c r="K678" i="7"/>
  <c r="S361" i="7" l="1"/>
  <c r="Q362" i="7"/>
  <c r="L677" i="7"/>
  <c r="M677" i="7" s="1"/>
  <c r="J678" i="7"/>
  <c r="K679" i="7"/>
  <c r="T361" i="7"/>
  <c r="P362" i="7" l="1"/>
  <c r="L678" i="7"/>
  <c r="M678" i="7" s="1"/>
  <c r="J679" i="7"/>
  <c r="K680" i="7"/>
  <c r="U361" i="7"/>
  <c r="K681" i="7" l="1"/>
  <c r="L679" i="7"/>
  <c r="M679" i="7" s="1"/>
  <c r="J680" i="7"/>
  <c r="S362" i="7"/>
  <c r="T362" i="7" s="1"/>
  <c r="R362" i="7"/>
  <c r="U362" i="7" l="1"/>
  <c r="Q363" i="7"/>
  <c r="P363" i="7"/>
  <c r="S363" i="7" s="1"/>
  <c r="L680" i="7"/>
  <c r="M680" i="7" s="1"/>
  <c r="J681" i="7"/>
  <c r="K682" i="7"/>
  <c r="L681" i="7" l="1"/>
  <c r="M681" i="7" s="1"/>
  <c r="J682" i="7"/>
  <c r="R363" i="7"/>
  <c r="T363" i="7"/>
  <c r="K683" i="7"/>
  <c r="K684" i="7" l="1"/>
  <c r="P364" i="7"/>
  <c r="U363" i="7"/>
  <c r="Q364" i="7"/>
  <c r="R364" i="7" s="1"/>
  <c r="L682" i="7"/>
  <c r="M682" i="7" s="1"/>
  <c r="J683" i="7"/>
  <c r="S364" i="7" l="1"/>
  <c r="Q365" i="7"/>
  <c r="T364" i="7"/>
  <c r="L683" i="7"/>
  <c r="M683" i="7" s="1"/>
  <c r="J684" i="7"/>
  <c r="K685" i="7"/>
  <c r="L684" i="7" l="1"/>
  <c r="M684" i="7" s="1"/>
  <c r="J685" i="7"/>
  <c r="P365" i="7"/>
  <c r="K686" i="7"/>
  <c r="U364" i="7"/>
  <c r="L685" i="7" l="1"/>
  <c r="M685" i="7" s="1"/>
  <c r="J686" i="7"/>
  <c r="K687" i="7"/>
  <c r="S365" i="7"/>
  <c r="T365" i="7" s="1"/>
  <c r="R365" i="7"/>
  <c r="P366" i="7" l="1"/>
  <c r="U365" i="7"/>
  <c r="Q366" i="7"/>
  <c r="R366" i="7" s="1"/>
  <c r="L686" i="7"/>
  <c r="M686" i="7" s="1"/>
  <c r="J687" i="7"/>
  <c r="K688" i="7"/>
  <c r="S366" i="7" l="1"/>
  <c r="Q367" i="7"/>
  <c r="K689" i="7"/>
  <c r="L687" i="7"/>
  <c r="M687" i="7" s="1"/>
  <c r="J688" i="7"/>
  <c r="T366" i="7"/>
  <c r="L688" i="7" l="1"/>
  <c r="M688" i="7" s="1"/>
  <c r="J689" i="7"/>
  <c r="K690" i="7"/>
  <c r="P367" i="7"/>
  <c r="U366" i="7"/>
  <c r="S367" i="7" l="1"/>
  <c r="R367" i="7"/>
  <c r="T367" i="7"/>
  <c r="K691" i="7"/>
  <c r="L689" i="7"/>
  <c r="M689" i="7" s="1"/>
  <c r="J690" i="7"/>
  <c r="K692" i="7" l="1"/>
  <c r="P368" i="7"/>
  <c r="U367" i="7"/>
  <c r="Q368" i="7"/>
  <c r="L690" i="7"/>
  <c r="M690" i="7" s="1"/>
  <c r="J691" i="7"/>
  <c r="S368" i="7" l="1"/>
  <c r="R368" i="7"/>
  <c r="T368" i="7"/>
  <c r="L691" i="7"/>
  <c r="M691" i="7" s="1"/>
  <c r="J692" i="7"/>
  <c r="K693" i="7"/>
  <c r="L692" i="7" l="1"/>
  <c r="M692" i="7" s="1"/>
  <c r="J693" i="7"/>
  <c r="K694" i="7"/>
  <c r="P369" i="7"/>
  <c r="U368" i="7"/>
  <c r="Q369" i="7"/>
  <c r="S369" i="7" l="1"/>
  <c r="K695" i="7"/>
  <c r="R369" i="7"/>
  <c r="T369" i="7"/>
  <c r="L693" i="7"/>
  <c r="M693" i="7" s="1"/>
  <c r="J694" i="7"/>
  <c r="P370" i="7" l="1"/>
  <c r="L694" i="7"/>
  <c r="M694" i="7" s="1"/>
  <c r="J695" i="7"/>
  <c r="U369" i="7"/>
  <c r="Q370" i="7"/>
  <c r="R370" i="7" s="1"/>
  <c r="K696" i="7"/>
  <c r="S370" i="7" l="1"/>
  <c r="Q371" i="7"/>
  <c r="L695" i="7"/>
  <c r="M695" i="7" s="1"/>
  <c r="J696" i="7"/>
  <c r="K697" i="7"/>
  <c r="T370" i="7"/>
  <c r="L696" i="7" l="1"/>
  <c r="M696" i="7" s="1"/>
  <c r="J697" i="7"/>
  <c r="P371" i="7"/>
  <c r="K698" i="7"/>
  <c r="U370" i="7"/>
  <c r="K699" i="7" l="1"/>
  <c r="L697" i="7"/>
  <c r="M697" i="7" s="1"/>
  <c r="J698" i="7"/>
  <c r="S371" i="7"/>
  <c r="T371" i="7" s="1"/>
  <c r="R371" i="7"/>
  <c r="P372" i="7" l="1"/>
  <c r="U371" i="7"/>
  <c r="Q372" i="7"/>
  <c r="R372" i="7" s="1"/>
  <c r="K700" i="7"/>
  <c r="L698" i="7"/>
  <c r="M698" i="7" s="1"/>
  <c r="J699" i="7"/>
  <c r="S372" i="7" l="1"/>
  <c r="Q373" i="7"/>
  <c r="K701" i="7"/>
  <c r="L699" i="7"/>
  <c r="M699" i="7" s="1"/>
  <c r="J700" i="7"/>
  <c r="T372" i="7"/>
  <c r="P373" i="7" l="1"/>
  <c r="K702" i="7"/>
  <c r="J701" i="7"/>
  <c r="L700" i="7"/>
  <c r="M700" i="7" s="1"/>
  <c r="U372" i="7"/>
  <c r="L701" i="7" l="1"/>
  <c r="M701" i="7" s="1"/>
  <c r="J702" i="7"/>
  <c r="K703" i="7"/>
  <c r="S373" i="7"/>
  <c r="T373" i="7" s="1"/>
  <c r="R373" i="7"/>
  <c r="P374" i="7" l="1"/>
  <c r="K704" i="7"/>
  <c r="U373" i="7"/>
  <c r="Q374" i="7"/>
  <c r="R374" i="7" s="1"/>
  <c r="L702" i="7"/>
  <c r="M702" i="7" s="1"/>
  <c r="J703" i="7"/>
  <c r="S374" i="7" l="1"/>
  <c r="Q375" i="7"/>
  <c r="K705" i="7"/>
  <c r="L703" i="7"/>
  <c r="M703" i="7" s="1"/>
  <c r="J704" i="7"/>
  <c r="T374" i="7"/>
  <c r="L704" i="7" l="1"/>
  <c r="M704" i="7" s="1"/>
  <c r="J705" i="7"/>
  <c r="K706" i="7"/>
  <c r="P375" i="7"/>
  <c r="U374" i="7"/>
  <c r="S375" i="7" l="1"/>
  <c r="R375" i="7"/>
  <c r="T375" i="7"/>
  <c r="L705" i="7"/>
  <c r="M705" i="7" s="1"/>
  <c r="J706" i="7"/>
  <c r="K707" i="7"/>
  <c r="U375" i="7" l="1"/>
  <c r="Q376" i="7"/>
  <c r="K708" i="7"/>
  <c r="L706" i="7"/>
  <c r="M706" i="7" s="1"/>
  <c r="J707" i="7"/>
  <c r="P376" i="7"/>
  <c r="S376" i="7" l="1"/>
  <c r="R376" i="7"/>
  <c r="Q377" i="7" s="1"/>
  <c r="K709" i="7"/>
  <c r="T376" i="7"/>
  <c r="L707" i="7"/>
  <c r="M707" i="7" s="1"/>
  <c r="J708" i="7"/>
  <c r="P377" i="7" l="1"/>
  <c r="K710" i="7"/>
  <c r="L708" i="7"/>
  <c r="M708" i="7" s="1"/>
  <c r="J709" i="7"/>
  <c r="U376" i="7"/>
  <c r="L709" i="7" l="1"/>
  <c r="M709" i="7" s="1"/>
  <c r="J710" i="7"/>
  <c r="K711" i="7"/>
  <c r="S377" i="7"/>
  <c r="T377" i="7" s="1"/>
  <c r="R377" i="7"/>
  <c r="P378" i="7" l="1"/>
  <c r="L710" i="7"/>
  <c r="M710" i="7" s="1"/>
  <c r="J711" i="7"/>
  <c r="U377" i="7"/>
  <c r="Q378" i="7"/>
  <c r="R378" i="7" s="1"/>
  <c r="K712" i="7"/>
  <c r="S378" i="7" l="1"/>
  <c r="Q379" i="7"/>
  <c r="L711" i="7"/>
  <c r="M711" i="7" s="1"/>
  <c r="J712" i="7"/>
  <c r="K713" i="7"/>
  <c r="T378" i="7"/>
  <c r="P379" i="7" l="1"/>
  <c r="L712" i="7"/>
  <c r="M712" i="7" s="1"/>
  <c r="J713" i="7"/>
  <c r="K714" i="7"/>
  <c r="U378" i="7"/>
  <c r="K715" i="7" l="1"/>
  <c r="L713" i="7"/>
  <c r="M713" i="7" s="1"/>
  <c r="J714" i="7"/>
  <c r="S379" i="7"/>
  <c r="T379" i="7" s="1"/>
  <c r="R379" i="7"/>
  <c r="P380" i="7" l="1"/>
  <c r="L714" i="7"/>
  <c r="M714" i="7" s="1"/>
  <c r="J715" i="7"/>
  <c r="K716" i="7"/>
  <c r="U379" i="7"/>
  <c r="Q380" i="7"/>
  <c r="R380" i="7" s="1"/>
  <c r="S380" i="7" l="1"/>
  <c r="Q381" i="7"/>
  <c r="K717" i="7"/>
  <c r="L715" i="7"/>
  <c r="M715" i="7" s="1"/>
  <c r="J716" i="7"/>
  <c r="T380" i="7"/>
  <c r="U380" i="7" s="1"/>
  <c r="K718" i="7" l="1"/>
  <c r="P381" i="7"/>
  <c r="L716" i="7"/>
  <c r="M716" i="7" s="1"/>
  <c r="J717" i="7"/>
  <c r="L717" i="7" l="1"/>
  <c r="M717" i="7" s="1"/>
  <c r="J718" i="7"/>
  <c r="S381" i="7"/>
  <c r="R381" i="7"/>
  <c r="T381" i="7"/>
  <c r="K719" i="7"/>
  <c r="K720" i="7" l="1"/>
  <c r="P382" i="7"/>
  <c r="U381" i="7"/>
  <c r="Q382" i="7"/>
  <c r="L718" i="7"/>
  <c r="M718" i="7" s="1"/>
  <c r="J719" i="7"/>
  <c r="S382" i="7" l="1"/>
  <c r="R382" i="7"/>
  <c r="Q383" i="7"/>
  <c r="K721" i="7"/>
  <c r="T382" i="7"/>
  <c r="L719" i="7"/>
  <c r="M719" i="7" s="1"/>
  <c r="J720" i="7"/>
  <c r="L720" i="7" l="1"/>
  <c r="M720" i="7" s="1"/>
  <c r="J721" i="7"/>
  <c r="P383" i="7"/>
  <c r="K722" i="7"/>
  <c r="U382" i="7"/>
  <c r="K723" i="7" l="1"/>
  <c r="S383" i="7"/>
  <c r="T383" i="7" s="1"/>
  <c r="R383" i="7"/>
  <c r="L721" i="7"/>
  <c r="M721" i="7" s="1"/>
  <c r="J722" i="7"/>
  <c r="P384" i="7" l="1"/>
  <c r="U383" i="7"/>
  <c r="Q384" i="7"/>
  <c r="R384" i="7" s="1"/>
  <c r="K724" i="7"/>
  <c r="L722" i="7"/>
  <c r="M722" i="7" s="1"/>
  <c r="J723" i="7"/>
  <c r="S384" i="7" l="1"/>
  <c r="Q385" i="7"/>
  <c r="K725" i="7"/>
  <c r="L723" i="7"/>
  <c r="M723" i="7" s="1"/>
  <c r="J724" i="7"/>
  <c r="T384" i="7"/>
  <c r="K726" i="7" l="1"/>
  <c r="P385" i="7"/>
  <c r="L724" i="7"/>
  <c r="M724" i="7" s="1"/>
  <c r="J725" i="7"/>
  <c r="U384" i="7"/>
  <c r="S385" i="7" l="1"/>
  <c r="R385" i="7"/>
  <c r="L725" i="7"/>
  <c r="M725" i="7" s="1"/>
  <c r="J726" i="7"/>
  <c r="T385" i="7"/>
  <c r="K727" i="7"/>
  <c r="K728" i="7" l="1"/>
  <c r="P386" i="7"/>
  <c r="L726" i="7"/>
  <c r="M726" i="7" s="1"/>
  <c r="J727" i="7"/>
  <c r="U385" i="7"/>
  <c r="Q386" i="7"/>
  <c r="S386" i="7" l="1"/>
  <c r="L727" i="7"/>
  <c r="M727" i="7" s="1"/>
  <c r="J728" i="7"/>
  <c r="K729" i="7"/>
  <c r="R386" i="7"/>
  <c r="T386" i="7"/>
  <c r="P387" i="7" l="1"/>
  <c r="U386" i="7"/>
  <c r="Q387" i="7"/>
  <c r="K730" i="7"/>
  <c r="L728" i="7"/>
  <c r="M728" i="7" s="1"/>
  <c r="J729" i="7"/>
  <c r="S387" i="7" l="1"/>
  <c r="R387" i="7"/>
  <c r="L729" i="7"/>
  <c r="M729" i="7" s="1"/>
  <c r="J730" i="7"/>
  <c r="T387" i="7"/>
  <c r="K731" i="7"/>
  <c r="K732" i="7" l="1"/>
  <c r="P388" i="7"/>
  <c r="L730" i="7"/>
  <c r="M730" i="7" s="1"/>
  <c r="J731" i="7"/>
  <c r="U387" i="7"/>
  <c r="Q388" i="7"/>
  <c r="S388" i="7" l="1"/>
  <c r="L731" i="7"/>
  <c r="M731" i="7" s="1"/>
  <c r="J732" i="7"/>
  <c r="K733" i="7"/>
  <c r="T388" i="7"/>
  <c r="R388" i="7"/>
  <c r="K734" i="7" l="1"/>
  <c r="U388" i="7"/>
  <c r="Q389" i="7"/>
  <c r="P389" i="7"/>
  <c r="S389" i="7" s="1"/>
  <c r="L732" i="7"/>
  <c r="M732" i="7" s="1"/>
  <c r="J733" i="7"/>
  <c r="T389" i="7" l="1"/>
  <c r="K735" i="7"/>
  <c r="R389" i="7"/>
  <c r="L733" i="7"/>
  <c r="M733" i="7" s="1"/>
  <c r="J734" i="7"/>
  <c r="L734" i="7" l="1"/>
  <c r="M734" i="7" s="1"/>
  <c r="J735" i="7"/>
  <c r="U389" i="7"/>
  <c r="Q390" i="7"/>
  <c r="K736" i="7"/>
  <c r="P390" i="7"/>
  <c r="S390" i="7" s="1"/>
  <c r="R390" i="7" l="1"/>
  <c r="Q391" i="7"/>
  <c r="L735" i="7"/>
  <c r="M735" i="7" s="1"/>
  <c r="J736" i="7"/>
  <c r="T390" i="7"/>
  <c r="K737" i="7"/>
  <c r="P391" i="7" l="1"/>
  <c r="L736" i="7"/>
  <c r="M736" i="7" s="1"/>
  <c r="J737" i="7"/>
  <c r="K738" i="7"/>
  <c r="U390" i="7"/>
  <c r="K739" i="7" l="1"/>
  <c r="L737" i="7"/>
  <c r="M737" i="7" s="1"/>
  <c r="J738" i="7"/>
  <c r="S391" i="7"/>
  <c r="T391" i="7" s="1"/>
  <c r="R391" i="7"/>
  <c r="P392" i="7" l="1"/>
  <c r="U391" i="7"/>
  <c r="Q392" i="7"/>
  <c r="L738" i="7"/>
  <c r="M738" i="7" s="1"/>
  <c r="J739" i="7"/>
  <c r="K740" i="7"/>
  <c r="S392" i="7" l="1"/>
  <c r="R392" i="7"/>
  <c r="K741" i="7"/>
  <c r="L739" i="7"/>
  <c r="M739" i="7" s="1"/>
  <c r="J740" i="7"/>
  <c r="T392" i="7"/>
  <c r="P393" i="7" l="1"/>
  <c r="L740" i="7"/>
  <c r="M740" i="7" s="1"/>
  <c r="J741" i="7"/>
  <c r="K742" i="7"/>
  <c r="U392" i="7"/>
  <c r="Q393" i="7"/>
  <c r="R393" i="7" s="1"/>
  <c r="S393" i="7" l="1"/>
  <c r="Q394" i="7"/>
  <c r="L741" i="7"/>
  <c r="M741" i="7" s="1"/>
  <c r="J742" i="7"/>
  <c r="K743" i="7"/>
  <c r="T393" i="7"/>
  <c r="K744" i="7" l="1"/>
  <c r="P394" i="7"/>
  <c r="L742" i="7"/>
  <c r="M742" i="7" s="1"/>
  <c r="J743" i="7"/>
  <c r="U393" i="7"/>
  <c r="S394" i="7" l="1"/>
  <c r="T394" i="7" s="1"/>
  <c r="R394" i="7"/>
  <c r="K745" i="7"/>
  <c r="L743" i="7"/>
  <c r="M743" i="7" s="1"/>
  <c r="J744" i="7"/>
  <c r="P395" i="7" l="1"/>
  <c r="L744" i="7"/>
  <c r="M744" i="7" s="1"/>
  <c r="J745" i="7"/>
  <c r="K746" i="7"/>
  <c r="U394" i="7"/>
  <c r="Q395" i="7"/>
  <c r="R395" i="7" s="1"/>
  <c r="S395" i="7" l="1"/>
  <c r="Q396" i="7"/>
  <c r="K747" i="7"/>
  <c r="L745" i="7"/>
  <c r="M745" i="7" s="1"/>
  <c r="J746" i="7"/>
  <c r="T395" i="7"/>
  <c r="L746" i="7" l="1"/>
  <c r="M746" i="7" s="1"/>
  <c r="J747" i="7"/>
  <c r="P396" i="7"/>
  <c r="K748" i="7"/>
  <c r="U395" i="7"/>
  <c r="L747" i="7" l="1"/>
  <c r="M747" i="7" s="1"/>
  <c r="J748" i="7"/>
  <c r="K749" i="7"/>
  <c r="S396" i="7"/>
  <c r="T396" i="7" s="1"/>
  <c r="R396" i="7"/>
  <c r="P397" i="7" l="1"/>
  <c r="U396" i="7"/>
  <c r="Q397" i="7"/>
  <c r="R397" i="7" s="1"/>
  <c r="K750" i="7"/>
  <c r="J749" i="7"/>
  <c r="L748" i="7"/>
  <c r="M748" i="7" s="1"/>
  <c r="S397" i="7" l="1"/>
  <c r="Q398" i="7"/>
  <c r="J750" i="7"/>
  <c r="L749" i="7"/>
  <c r="M749" i="7" s="1"/>
  <c r="K751" i="7"/>
  <c r="T397" i="7"/>
  <c r="L750" i="7" l="1"/>
  <c r="M750" i="7" s="1"/>
  <c r="J751" i="7"/>
  <c r="P398" i="7"/>
  <c r="K752" i="7"/>
  <c r="U397" i="7"/>
  <c r="K753" i="7" l="1"/>
  <c r="S398" i="7"/>
  <c r="R398" i="7"/>
  <c r="T398" i="7"/>
  <c r="L751" i="7"/>
  <c r="M751" i="7" s="1"/>
  <c r="J752" i="7"/>
  <c r="K754" i="7" l="1"/>
  <c r="P399" i="7"/>
  <c r="U398" i="7"/>
  <c r="Q399" i="7"/>
  <c r="R399" i="7" s="1"/>
  <c r="L752" i="7"/>
  <c r="M752" i="7" s="1"/>
  <c r="J753" i="7"/>
  <c r="S399" i="7" l="1"/>
  <c r="Q400" i="7"/>
  <c r="K755" i="7"/>
  <c r="T399" i="7"/>
  <c r="L753" i="7"/>
  <c r="M753" i="7" s="1"/>
  <c r="J754" i="7"/>
  <c r="L754" i="7" l="1"/>
  <c r="M754" i="7" s="1"/>
  <c r="J755" i="7"/>
  <c r="K756" i="7"/>
  <c r="P400" i="7"/>
  <c r="U399" i="7"/>
  <c r="S400" i="7" l="1"/>
  <c r="T400" i="7" s="1"/>
  <c r="R400" i="7"/>
  <c r="K757" i="7"/>
  <c r="L755" i="7"/>
  <c r="M755" i="7" s="1"/>
  <c r="J756" i="7"/>
  <c r="P401" i="7" l="1"/>
  <c r="K758" i="7"/>
  <c r="U400" i="7"/>
  <c r="Q401" i="7"/>
  <c r="R401" i="7" s="1"/>
  <c r="L756" i="7"/>
  <c r="M756" i="7" s="1"/>
  <c r="J757" i="7"/>
  <c r="S401" i="7" l="1"/>
  <c r="L757" i="7"/>
  <c r="M757" i="7" s="1"/>
  <c r="J758" i="7"/>
  <c r="Q402" i="7"/>
  <c r="K759" i="7"/>
  <c r="T401" i="7"/>
  <c r="U401" i="7" s="1"/>
  <c r="L758" i="7" l="1"/>
  <c r="M758" i="7" s="1"/>
  <c r="J759" i="7"/>
  <c r="P402" i="7"/>
  <c r="K760" i="7"/>
  <c r="K761" i="7" l="1"/>
  <c r="S402" i="7"/>
  <c r="T402" i="7" s="1"/>
  <c r="R402" i="7"/>
  <c r="L759" i="7"/>
  <c r="M759" i="7" s="1"/>
  <c r="J760" i="7"/>
  <c r="P403" i="7" l="1"/>
  <c r="U402" i="7"/>
  <c r="Q403" i="7"/>
  <c r="R403" i="7" s="1"/>
  <c r="K762" i="7"/>
  <c r="L760" i="7"/>
  <c r="M760" i="7" s="1"/>
  <c r="J761" i="7"/>
  <c r="S403" i="7" l="1"/>
  <c r="Q404" i="7"/>
  <c r="L761" i="7"/>
  <c r="M761" i="7" s="1"/>
  <c r="J762" i="7"/>
  <c r="K763" i="7"/>
  <c r="T403" i="7"/>
  <c r="L762" i="7" l="1"/>
  <c r="M762" i="7" s="1"/>
  <c r="J763" i="7"/>
  <c r="P404" i="7"/>
  <c r="K764" i="7"/>
  <c r="U403" i="7"/>
  <c r="L763" i="7" l="1"/>
  <c r="M763" i="7" s="1"/>
  <c r="J764" i="7"/>
  <c r="K765" i="7"/>
  <c r="S404" i="7"/>
  <c r="T404" i="7" s="1"/>
  <c r="R404" i="7"/>
  <c r="P405" i="7" l="1"/>
  <c r="U404" i="7"/>
  <c r="Q405" i="7"/>
  <c r="R405" i="7" s="1"/>
  <c r="L764" i="7"/>
  <c r="M764" i="7" s="1"/>
  <c r="J765" i="7"/>
  <c r="L765" i="7" s="1"/>
  <c r="M765" i="7" s="1"/>
  <c r="S405" i="7" l="1"/>
  <c r="Q406" i="7"/>
  <c r="T405" i="7"/>
  <c r="P406" i="7" l="1"/>
  <c r="U405" i="7"/>
  <c r="S406" i="7" l="1"/>
  <c r="R406" i="7"/>
  <c r="T406" i="7"/>
  <c r="P407" i="7" l="1"/>
  <c r="U406" i="7"/>
  <c r="Q407" i="7"/>
  <c r="R407" i="7" s="1"/>
  <c r="S407" i="7" l="1"/>
  <c r="Q408" i="7"/>
  <c r="T407" i="7"/>
  <c r="P408" i="7" l="1"/>
  <c r="U407" i="7"/>
  <c r="S408" i="7" l="1"/>
  <c r="R408" i="7"/>
  <c r="T408" i="7"/>
  <c r="P409" i="7" l="1"/>
  <c r="U408" i="7"/>
  <c r="Q409" i="7"/>
  <c r="R409" i="7" s="1"/>
  <c r="S409" i="7" l="1"/>
  <c r="Q410" i="7"/>
  <c r="T409" i="7"/>
  <c r="P410" i="7" l="1"/>
  <c r="U409" i="7"/>
  <c r="S410" i="7" l="1"/>
  <c r="R410" i="7"/>
  <c r="T410" i="7"/>
  <c r="P411" i="7" l="1"/>
  <c r="U410" i="7"/>
  <c r="Q411" i="7"/>
  <c r="R411" i="7" s="1"/>
  <c r="S411" i="7" l="1"/>
  <c r="Q412" i="7"/>
  <c r="T411" i="7"/>
  <c r="P412" i="7" l="1"/>
  <c r="U411" i="7"/>
  <c r="S412" i="7" l="1"/>
  <c r="R412" i="7"/>
  <c r="T412" i="7"/>
  <c r="P413" i="7" l="1"/>
  <c r="U412" i="7"/>
  <c r="Q413" i="7"/>
  <c r="R413" i="7" s="1"/>
  <c r="S413" i="7" l="1"/>
  <c r="Q414" i="7"/>
  <c r="T413" i="7"/>
  <c r="P414" i="7" l="1"/>
  <c r="U413" i="7"/>
  <c r="S414" i="7" l="1"/>
  <c r="R414" i="7"/>
  <c r="T414" i="7"/>
  <c r="P415" i="7" l="1"/>
  <c r="U414" i="7"/>
  <c r="Q415" i="7"/>
  <c r="R415" i="7" s="1"/>
  <c r="S415" i="7" l="1"/>
  <c r="Q416" i="7"/>
  <c r="T415" i="7"/>
  <c r="P416" i="7" l="1"/>
  <c r="U415" i="7"/>
  <c r="S416" i="7" l="1"/>
  <c r="R416" i="7"/>
  <c r="T416" i="7"/>
  <c r="P417" i="7" l="1"/>
  <c r="U416" i="7"/>
  <c r="Q417" i="7"/>
  <c r="R417" i="7" s="1"/>
  <c r="S417" i="7" l="1"/>
  <c r="Q418" i="7"/>
  <c r="T417" i="7"/>
  <c r="P418" i="7" l="1"/>
  <c r="U417" i="7"/>
  <c r="S418" i="7" l="1"/>
  <c r="R418" i="7"/>
  <c r="T418" i="7"/>
  <c r="P419" i="7" l="1"/>
  <c r="S419" i="7" s="1"/>
  <c r="U418" i="7"/>
  <c r="Q419" i="7"/>
  <c r="R419" i="7" s="1"/>
  <c r="Q420" i="7" l="1"/>
  <c r="T419" i="7"/>
  <c r="P420" i="7" l="1"/>
  <c r="U419" i="7"/>
  <c r="S420" i="7" l="1"/>
  <c r="R420" i="7"/>
  <c r="T420" i="7"/>
  <c r="P421" i="7" l="1"/>
  <c r="S421" i="7" s="1"/>
  <c r="U420" i="7"/>
  <c r="Q421" i="7"/>
  <c r="R421" i="7" s="1"/>
  <c r="Q422" i="7" l="1"/>
  <c r="T421" i="7"/>
  <c r="P422" i="7" l="1"/>
  <c r="U421" i="7"/>
  <c r="S422" i="7" l="1"/>
  <c r="R422" i="7"/>
  <c r="T422" i="7"/>
  <c r="P423" i="7" l="1"/>
  <c r="S423" i="7" s="1"/>
  <c r="U422" i="7"/>
  <c r="Q423" i="7"/>
  <c r="R423" i="7" s="1"/>
  <c r="Q424" i="7" l="1"/>
  <c r="T423" i="7"/>
  <c r="P424" i="7" l="1"/>
  <c r="U423" i="7"/>
  <c r="S424" i="7" l="1"/>
  <c r="R424" i="7"/>
  <c r="T424" i="7"/>
  <c r="P425" i="7" l="1"/>
  <c r="S425" i="7" s="1"/>
  <c r="U424" i="7"/>
  <c r="Q425" i="7"/>
  <c r="R425" i="7" s="1"/>
  <c r="Q426" i="7" l="1"/>
  <c r="T425" i="7"/>
  <c r="P426" i="7" l="1"/>
  <c r="U425" i="7"/>
  <c r="S426" i="7" l="1"/>
  <c r="R426" i="7"/>
  <c r="T426" i="7"/>
  <c r="P427" i="7" l="1"/>
  <c r="U426" i="7"/>
  <c r="Q427" i="7"/>
  <c r="R427" i="7" s="1"/>
  <c r="S427" i="7" l="1"/>
  <c r="Q428" i="7"/>
  <c r="T427" i="7"/>
  <c r="P428" i="7" l="1"/>
  <c r="U427" i="7"/>
  <c r="S428" i="7" l="1"/>
  <c r="R428" i="7"/>
  <c r="T428" i="7"/>
  <c r="P429" i="7" l="1"/>
  <c r="U428" i="7"/>
  <c r="Q429" i="7"/>
  <c r="R429" i="7" s="1"/>
  <c r="S429" i="7" l="1"/>
  <c r="Q430" i="7"/>
  <c r="T429" i="7"/>
  <c r="P430" i="7" l="1"/>
  <c r="U429" i="7"/>
  <c r="S430" i="7" l="1"/>
  <c r="R430" i="7"/>
  <c r="T430" i="7"/>
  <c r="P431" i="7" l="1"/>
  <c r="U430" i="7"/>
  <c r="Q431" i="7"/>
  <c r="R431" i="7" s="1"/>
  <c r="S431" i="7" l="1"/>
  <c r="Q432" i="7"/>
  <c r="T431" i="7"/>
  <c r="P432" i="7" l="1"/>
  <c r="U431" i="7"/>
  <c r="S432" i="7" l="1"/>
  <c r="R432" i="7"/>
  <c r="T432" i="7"/>
  <c r="P433" i="7" l="1"/>
  <c r="S433" i="7" s="1"/>
  <c r="U432" i="7"/>
  <c r="Q433" i="7"/>
  <c r="R433" i="7" s="1"/>
  <c r="Q434" i="7" l="1"/>
  <c r="T433" i="7"/>
  <c r="P434" i="7" l="1"/>
  <c r="U433" i="7"/>
  <c r="S434" i="7" l="1"/>
  <c r="R434" i="7"/>
  <c r="T434" i="7"/>
  <c r="P435" i="7" l="1"/>
  <c r="S435" i="7" s="1"/>
  <c r="U434" i="7"/>
  <c r="Q435" i="7"/>
  <c r="R435" i="7" s="1"/>
  <c r="Q436" i="7" l="1"/>
  <c r="T435" i="7"/>
  <c r="P436" i="7" l="1"/>
  <c r="U435" i="7"/>
  <c r="S436" i="7" l="1"/>
  <c r="R436" i="7"/>
  <c r="T436" i="7"/>
  <c r="P437" i="7" l="1"/>
  <c r="U436" i="7"/>
  <c r="Q437" i="7"/>
  <c r="R437" i="7" s="1"/>
  <c r="S437" i="7" l="1"/>
  <c r="Q438" i="7"/>
  <c r="T437" i="7"/>
  <c r="P438" i="7" l="1"/>
  <c r="U437" i="7"/>
  <c r="S438" i="7" l="1"/>
  <c r="R438" i="7"/>
  <c r="T438" i="7"/>
  <c r="P439" i="7" l="1"/>
  <c r="U438" i="7"/>
  <c r="Q439" i="7"/>
  <c r="R439" i="7" s="1"/>
  <c r="S439" i="7" l="1"/>
  <c r="Q440" i="7"/>
  <c r="T439" i="7"/>
  <c r="P440" i="7" l="1"/>
  <c r="U439" i="7"/>
  <c r="S440" i="7" l="1"/>
  <c r="R440" i="7"/>
  <c r="T440" i="7"/>
  <c r="P441" i="7" l="1"/>
  <c r="U440" i="7"/>
  <c r="Q441" i="7"/>
  <c r="R441" i="7" s="1"/>
  <c r="S441" i="7" l="1"/>
  <c r="Q442" i="7"/>
  <c r="T441" i="7"/>
  <c r="P442" i="7" l="1"/>
  <c r="U441" i="7"/>
  <c r="S442" i="7" l="1"/>
  <c r="R442" i="7"/>
  <c r="T442" i="7"/>
  <c r="P443" i="7" l="1"/>
  <c r="U442" i="7"/>
  <c r="Q443" i="7"/>
  <c r="R443" i="7" s="1"/>
  <c r="S443" i="7" l="1"/>
  <c r="Q444" i="7"/>
  <c r="T443" i="7"/>
  <c r="P444" i="7" l="1"/>
  <c r="U443" i="7"/>
  <c r="S444" i="7" l="1"/>
  <c r="R444" i="7"/>
  <c r="T444" i="7"/>
  <c r="P445" i="7" l="1"/>
  <c r="U444" i="7"/>
  <c r="Q445" i="7"/>
  <c r="R445" i="7" s="1"/>
  <c r="S445" i="7" l="1"/>
  <c r="Q446" i="7"/>
  <c r="T445" i="7"/>
  <c r="P446" i="7" l="1"/>
  <c r="U445" i="7"/>
  <c r="S446" i="7" l="1"/>
  <c r="R446" i="7"/>
  <c r="T446" i="7"/>
  <c r="P447" i="7" l="1"/>
  <c r="U446" i="7"/>
  <c r="Q447" i="7"/>
  <c r="R447" i="7" s="1"/>
  <c r="S447" i="7" l="1"/>
  <c r="Q448" i="7"/>
  <c r="T447" i="7"/>
  <c r="P448" i="7" l="1"/>
  <c r="U447" i="7"/>
  <c r="S448" i="7" l="1"/>
  <c r="R448" i="7"/>
  <c r="T448" i="7"/>
  <c r="P449" i="7" l="1"/>
  <c r="U448" i="7"/>
  <c r="Q449" i="7"/>
  <c r="R449" i="7" s="1"/>
  <c r="S449" i="7" l="1"/>
  <c r="Q450" i="7"/>
  <c r="T449" i="7"/>
  <c r="P450" i="7" l="1"/>
  <c r="U449" i="7"/>
  <c r="S450" i="7" l="1"/>
  <c r="R450" i="7"/>
  <c r="T450" i="7"/>
  <c r="P451" i="7" l="1"/>
  <c r="U450" i="7"/>
  <c r="Q451" i="7"/>
  <c r="R451" i="7" s="1"/>
  <c r="S451" i="7" l="1"/>
  <c r="Q452" i="7"/>
  <c r="T451" i="7"/>
  <c r="P452" i="7" l="1"/>
  <c r="U451" i="7"/>
  <c r="S452" i="7" l="1"/>
  <c r="R452" i="7"/>
  <c r="T452" i="7"/>
  <c r="P453" i="7" l="1"/>
  <c r="U452" i="7"/>
  <c r="Q453" i="7"/>
  <c r="R453" i="7" s="1"/>
  <c r="S453" i="7" l="1"/>
  <c r="Q454" i="7"/>
  <c r="T453" i="7"/>
  <c r="P454" i="7" l="1"/>
  <c r="U453" i="7"/>
  <c r="S454" i="7" l="1"/>
  <c r="R454" i="7"/>
  <c r="T454" i="7"/>
  <c r="P455" i="7" l="1"/>
  <c r="U454" i="7"/>
  <c r="Q455" i="7"/>
  <c r="R455" i="7" s="1"/>
  <c r="S455" i="7" l="1"/>
  <c r="Q456" i="7"/>
  <c r="T455" i="7"/>
  <c r="P456" i="7" l="1"/>
  <c r="U455" i="7"/>
  <c r="S456" i="7" l="1"/>
  <c r="R456" i="7"/>
  <c r="T456" i="7"/>
  <c r="P457" i="7" l="1"/>
  <c r="U456" i="7"/>
  <c r="Q457" i="7"/>
  <c r="R457" i="7" s="1"/>
  <c r="S457" i="7" l="1"/>
  <c r="Q458" i="7"/>
  <c r="T457" i="7"/>
  <c r="P458" i="7" l="1"/>
  <c r="U457" i="7"/>
  <c r="S458" i="7" l="1"/>
  <c r="R458" i="7"/>
  <c r="T458" i="7"/>
  <c r="P459" i="7" l="1"/>
  <c r="U458" i="7"/>
  <c r="Q459" i="7"/>
  <c r="R459" i="7" s="1"/>
  <c r="S459" i="7" l="1"/>
  <c r="Q460" i="7"/>
  <c r="T459" i="7"/>
  <c r="P460" i="7" l="1"/>
  <c r="U459" i="7"/>
  <c r="S460" i="7" l="1"/>
  <c r="R460" i="7"/>
  <c r="T460" i="7"/>
  <c r="P461" i="7" l="1"/>
  <c r="U460" i="7"/>
  <c r="Q461" i="7"/>
  <c r="R461" i="7" s="1"/>
  <c r="S461" i="7" l="1"/>
  <c r="Q462" i="7"/>
  <c r="T461" i="7"/>
  <c r="P462" i="7" l="1"/>
  <c r="U461" i="7"/>
  <c r="S462" i="7" l="1"/>
  <c r="R462" i="7"/>
  <c r="T462" i="7"/>
  <c r="P463" i="7" l="1"/>
  <c r="U462" i="7"/>
  <c r="Q463" i="7"/>
  <c r="R463" i="7" s="1"/>
  <c r="S463" i="7" l="1"/>
  <c r="Q464" i="7"/>
  <c r="T463" i="7"/>
  <c r="P464" i="7" l="1"/>
  <c r="U463" i="7"/>
  <c r="S464" i="7" l="1"/>
  <c r="R464" i="7"/>
  <c r="T464" i="7"/>
  <c r="P465" i="7" l="1"/>
  <c r="U464" i="7"/>
  <c r="Q465" i="7"/>
  <c r="R465" i="7" s="1"/>
  <c r="S465" i="7" l="1"/>
  <c r="Q466" i="7"/>
  <c r="T465" i="7"/>
  <c r="P466" i="7" l="1"/>
  <c r="U465" i="7"/>
  <c r="S466" i="7" l="1"/>
  <c r="R466" i="7"/>
  <c r="T466" i="7"/>
  <c r="P467" i="7" l="1"/>
  <c r="U466" i="7"/>
  <c r="Q467" i="7"/>
  <c r="R467" i="7" s="1"/>
  <c r="S467" i="7" l="1"/>
  <c r="Q468" i="7"/>
  <c r="T467" i="7"/>
  <c r="P468" i="7" l="1"/>
  <c r="U467" i="7"/>
  <c r="S468" i="7" l="1"/>
  <c r="R468" i="7"/>
  <c r="T468" i="7"/>
  <c r="P469" i="7" l="1"/>
  <c r="U468" i="7"/>
  <c r="Q469" i="7"/>
  <c r="R469" i="7" s="1"/>
  <c r="S469" i="7" l="1"/>
  <c r="Q470" i="7"/>
  <c r="T469" i="7"/>
  <c r="P470" i="7" l="1"/>
  <c r="U469" i="7"/>
  <c r="S470" i="7" l="1"/>
  <c r="R470" i="7"/>
  <c r="T470" i="7"/>
  <c r="P471" i="7" l="1"/>
  <c r="U470" i="7"/>
  <c r="Q471" i="7"/>
  <c r="R471" i="7" s="1"/>
  <c r="S471" i="7" l="1"/>
  <c r="Q472" i="7"/>
  <c r="T471" i="7"/>
  <c r="P472" i="7" l="1"/>
  <c r="U471" i="7"/>
  <c r="S472" i="7" l="1"/>
  <c r="R472" i="7"/>
  <c r="T472" i="7"/>
  <c r="P473" i="7" l="1"/>
  <c r="U472" i="7"/>
  <c r="Q473" i="7"/>
  <c r="R473" i="7" s="1"/>
  <c r="S473" i="7" l="1"/>
  <c r="Q474" i="7"/>
  <c r="T473" i="7"/>
  <c r="P474" i="7" l="1"/>
  <c r="U473" i="7"/>
  <c r="S474" i="7" l="1"/>
  <c r="T474" i="7" s="1"/>
  <c r="R474" i="7"/>
  <c r="P475" i="7" l="1"/>
  <c r="U474" i="7"/>
  <c r="Q475" i="7"/>
  <c r="R475" i="7" s="1"/>
  <c r="S475" i="7" l="1"/>
  <c r="Q476" i="7"/>
  <c r="T475" i="7"/>
  <c r="P476" i="7" l="1"/>
  <c r="U475" i="7"/>
  <c r="S476" i="7" l="1"/>
  <c r="R476" i="7"/>
  <c r="T476" i="7"/>
  <c r="P477" i="7" l="1"/>
  <c r="U476" i="7"/>
  <c r="Q477" i="7"/>
  <c r="R477" i="7" s="1"/>
  <c r="S477" i="7" l="1"/>
  <c r="Q478" i="7"/>
  <c r="T477" i="7"/>
  <c r="P478" i="7" l="1"/>
  <c r="U477" i="7"/>
  <c r="S478" i="7" l="1"/>
  <c r="R478" i="7"/>
  <c r="T478" i="7"/>
  <c r="P479" i="7" l="1"/>
  <c r="U478" i="7"/>
  <c r="Q479" i="7"/>
  <c r="R479" i="7" s="1"/>
  <c r="S479" i="7" l="1"/>
  <c r="Q480" i="7"/>
  <c r="T479" i="7"/>
  <c r="P480" i="7" l="1"/>
  <c r="U479" i="7"/>
  <c r="S480" i="7" l="1"/>
  <c r="R480" i="7"/>
  <c r="T480" i="7"/>
  <c r="P481" i="7" l="1"/>
  <c r="U480" i="7"/>
  <c r="Q481" i="7"/>
  <c r="R481" i="7" s="1"/>
  <c r="S481" i="7" l="1"/>
  <c r="Q482" i="7"/>
  <c r="T481" i="7"/>
  <c r="P482" i="7" l="1"/>
  <c r="U481" i="7"/>
  <c r="S482" i="7" l="1"/>
  <c r="R482" i="7"/>
  <c r="T482" i="7"/>
  <c r="P483" i="7" l="1"/>
  <c r="U482" i="7"/>
  <c r="Q483" i="7"/>
  <c r="R483" i="7" s="1"/>
  <c r="S483" i="7" l="1"/>
  <c r="Q484" i="7"/>
  <c r="T483" i="7"/>
  <c r="P484" i="7" l="1"/>
  <c r="U483" i="7"/>
  <c r="S484" i="7" l="1"/>
  <c r="R484" i="7"/>
  <c r="T484" i="7"/>
  <c r="P485" i="7" l="1"/>
  <c r="U484" i="7"/>
  <c r="Q485" i="7"/>
  <c r="R485" i="7" s="1"/>
  <c r="S485" i="7" l="1"/>
  <c r="Q486" i="7"/>
  <c r="T485" i="7"/>
  <c r="P486" i="7" l="1"/>
  <c r="U485" i="7"/>
  <c r="S486" i="7" l="1"/>
  <c r="R486" i="7"/>
  <c r="T486" i="7"/>
  <c r="P487" i="7" l="1"/>
  <c r="U486" i="7"/>
  <c r="Q487" i="7"/>
  <c r="R487" i="7" s="1"/>
  <c r="S487" i="7" l="1"/>
  <c r="Q488" i="7"/>
  <c r="T487" i="7"/>
  <c r="P488" i="7" l="1"/>
  <c r="U487" i="7"/>
  <c r="S488" i="7" l="1"/>
  <c r="R488" i="7"/>
  <c r="T488" i="7"/>
  <c r="P489" i="7" l="1"/>
  <c r="U488" i="7"/>
  <c r="Q489" i="7"/>
  <c r="R489" i="7" s="1"/>
  <c r="S489" i="7" l="1"/>
  <c r="Q490" i="7"/>
  <c r="T489" i="7"/>
  <c r="P490" i="7" l="1"/>
  <c r="U489" i="7"/>
  <c r="S490" i="7" l="1"/>
  <c r="R490" i="7"/>
  <c r="T490" i="7"/>
  <c r="P491" i="7" l="1"/>
  <c r="U490" i="7"/>
  <c r="Q491" i="7"/>
  <c r="R491" i="7" s="1"/>
  <c r="S491" i="7" l="1"/>
  <c r="Q492" i="7"/>
  <c r="T491" i="7"/>
  <c r="P492" i="7" l="1"/>
  <c r="U491" i="7"/>
  <c r="S492" i="7" l="1"/>
  <c r="R492" i="7"/>
  <c r="T492" i="7"/>
  <c r="P493" i="7" l="1"/>
  <c r="U492" i="7"/>
  <c r="Q493" i="7"/>
  <c r="R493" i="7" s="1"/>
  <c r="S493" i="7" l="1"/>
  <c r="Q494" i="7"/>
  <c r="T493" i="7"/>
  <c r="P494" i="7" l="1"/>
  <c r="U493" i="7"/>
  <c r="S494" i="7" l="1"/>
  <c r="R494" i="7"/>
  <c r="T494" i="7"/>
  <c r="P495" i="7" l="1"/>
  <c r="U494" i="7"/>
  <c r="Q495" i="7"/>
  <c r="R495" i="7" s="1"/>
  <c r="S495" i="7" l="1"/>
  <c r="Q496" i="7"/>
  <c r="T495" i="7"/>
  <c r="P496" i="7" l="1"/>
  <c r="U495" i="7"/>
  <c r="S496" i="7" l="1"/>
  <c r="R496" i="7"/>
  <c r="T496" i="7"/>
  <c r="P497" i="7" l="1"/>
  <c r="U496" i="7"/>
  <c r="Q497" i="7"/>
  <c r="R497" i="7" s="1"/>
  <c r="S497" i="7" l="1"/>
  <c r="Q498" i="7"/>
  <c r="T497" i="7"/>
  <c r="P498" i="7" l="1"/>
  <c r="U497" i="7"/>
  <c r="S498" i="7" l="1"/>
  <c r="R498" i="7"/>
  <c r="T498" i="7"/>
  <c r="P499" i="7" l="1"/>
  <c r="U498" i="7"/>
  <c r="Q499" i="7"/>
  <c r="R499" i="7" s="1"/>
  <c r="S499" i="7" l="1"/>
  <c r="Q500" i="7"/>
  <c r="T499" i="7"/>
  <c r="P500" i="7" l="1"/>
  <c r="U499" i="7"/>
  <c r="S500" i="7" l="1"/>
  <c r="R500" i="7"/>
  <c r="T500" i="7"/>
  <c r="P501" i="7" l="1"/>
  <c r="U500" i="7"/>
  <c r="Q501" i="7"/>
  <c r="R501" i="7" s="1"/>
  <c r="S501" i="7" l="1"/>
  <c r="Q502" i="7"/>
  <c r="T501" i="7"/>
  <c r="P502" i="7" l="1"/>
  <c r="U501" i="7"/>
  <c r="S502" i="7" l="1"/>
  <c r="R502" i="7"/>
  <c r="T502" i="7"/>
  <c r="P503" i="7" l="1"/>
  <c r="U502" i="7"/>
  <c r="Q503" i="7"/>
  <c r="R503" i="7" s="1"/>
  <c r="S503" i="7" l="1"/>
  <c r="Q504" i="7"/>
  <c r="T503" i="7"/>
  <c r="P504" i="7" l="1"/>
  <c r="U503" i="7"/>
  <c r="S504" i="7" l="1"/>
  <c r="R504" i="7"/>
  <c r="T504" i="7"/>
  <c r="P505" i="7" l="1"/>
  <c r="U504" i="7"/>
  <c r="Q505" i="7"/>
  <c r="R505" i="7" s="1"/>
  <c r="S505" i="7" l="1"/>
  <c r="Q506" i="7"/>
  <c r="T505" i="7"/>
  <c r="P506" i="7" l="1"/>
  <c r="U505" i="7"/>
  <c r="S506" i="7" l="1"/>
  <c r="R506" i="7"/>
  <c r="T506" i="7"/>
  <c r="P507" i="7" l="1"/>
  <c r="U506" i="7"/>
  <c r="Q507" i="7"/>
  <c r="R507" i="7" s="1"/>
  <c r="S507" i="7" l="1"/>
  <c r="Q508" i="7"/>
  <c r="T507" i="7"/>
  <c r="P508" i="7" l="1"/>
  <c r="U507" i="7"/>
  <c r="S508" i="7" l="1"/>
  <c r="R508" i="7"/>
  <c r="T508" i="7"/>
  <c r="P509" i="7" l="1"/>
  <c r="U508" i="7"/>
  <c r="Q509" i="7"/>
  <c r="R509" i="7" s="1"/>
  <c r="S509" i="7" l="1"/>
  <c r="Q510" i="7"/>
  <c r="T509" i="7"/>
  <c r="P510" i="7" l="1"/>
  <c r="U509" i="7"/>
  <c r="S510" i="7" l="1"/>
  <c r="R510" i="7"/>
  <c r="T510" i="7"/>
  <c r="P511" i="7" l="1"/>
  <c r="U510" i="7"/>
  <c r="Q511" i="7"/>
  <c r="R511" i="7" s="1"/>
  <c r="S511" i="7" l="1"/>
  <c r="Q512" i="7"/>
  <c r="T511" i="7"/>
  <c r="P512" i="7" l="1"/>
  <c r="U511" i="7"/>
  <c r="S512" i="7" l="1"/>
  <c r="R512" i="7"/>
  <c r="T512" i="7"/>
  <c r="P513" i="7" l="1"/>
  <c r="U512" i="7"/>
  <c r="Q513" i="7"/>
  <c r="R513" i="7" s="1"/>
  <c r="S513" i="7" l="1"/>
  <c r="Q514" i="7"/>
  <c r="T513" i="7"/>
  <c r="P514" i="7" l="1"/>
  <c r="U513" i="7"/>
  <c r="S514" i="7" l="1"/>
  <c r="R514" i="7"/>
  <c r="T514" i="7"/>
  <c r="P515" i="7" l="1"/>
  <c r="U514" i="7"/>
  <c r="Q515" i="7"/>
  <c r="R515" i="7" s="1"/>
  <c r="S515" i="7" l="1"/>
  <c r="Q516" i="7"/>
  <c r="T515" i="7"/>
  <c r="P516" i="7" l="1"/>
  <c r="U515" i="7"/>
  <c r="S516" i="7" l="1"/>
  <c r="R516" i="7"/>
  <c r="T516" i="7"/>
  <c r="P517" i="7" l="1"/>
  <c r="U516" i="7"/>
  <c r="Q517" i="7"/>
  <c r="R517" i="7" s="1"/>
  <c r="S517" i="7" l="1"/>
  <c r="Q518" i="7"/>
  <c r="T517" i="7"/>
  <c r="P518" i="7" l="1"/>
  <c r="U517" i="7"/>
  <c r="S518" i="7" l="1"/>
  <c r="R518" i="7"/>
  <c r="T518" i="7"/>
  <c r="P519" i="7" l="1"/>
  <c r="U518" i="7"/>
  <c r="Q519" i="7"/>
  <c r="R519" i="7" s="1"/>
  <c r="S519" i="7" l="1"/>
  <c r="Q520" i="7"/>
  <c r="T519" i="7"/>
  <c r="P520" i="7" l="1"/>
  <c r="U519" i="7"/>
  <c r="S520" i="7" l="1"/>
  <c r="R520" i="7"/>
  <c r="T520" i="7"/>
  <c r="P521" i="7" l="1"/>
  <c r="U520" i="7"/>
  <c r="Q521" i="7"/>
  <c r="R521" i="7" s="1"/>
  <c r="S521" i="7" l="1"/>
  <c r="Q522" i="7"/>
  <c r="T521" i="7"/>
  <c r="P522" i="7" l="1"/>
  <c r="U521" i="7"/>
  <c r="S522" i="7" l="1"/>
  <c r="R522" i="7"/>
  <c r="T522" i="7"/>
  <c r="P523" i="7" l="1"/>
  <c r="U522" i="7"/>
  <c r="Q523" i="7"/>
  <c r="R523" i="7" s="1"/>
  <c r="S523" i="7" l="1"/>
  <c r="Q524" i="7"/>
  <c r="T523" i="7"/>
  <c r="P524" i="7" l="1"/>
  <c r="U523" i="7"/>
  <c r="S524" i="7" l="1"/>
  <c r="T524" i="7" s="1"/>
  <c r="R524" i="7"/>
  <c r="P525" i="7" l="1"/>
  <c r="U524" i="7"/>
  <c r="Q525" i="7"/>
  <c r="R525" i="7" s="1"/>
  <c r="S525" i="7" l="1"/>
  <c r="Q526" i="7"/>
  <c r="T525" i="7"/>
  <c r="P526" i="7" l="1"/>
  <c r="U525" i="7"/>
  <c r="S526" i="7" l="1"/>
  <c r="R526" i="7"/>
  <c r="T526" i="7"/>
  <c r="P527" i="7" l="1"/>
  <c r="U526" i="7"/>
  <c r="Q527" i="7"/>
  <c r="R527" i="7" s="1"/>
  <c r="S527" i="7" l="1"/>
  <c r="Q528" i="7"/>
  <c r="T527" i="7"/>
  <c r="P528" i="7" l="1"/>
  <c r="U527" i="7"/>
  <c r="S528" i="7" l="1"/>
  <c r="R528" i="7"/>
  <c r="T528" i="7"/>
  <c r="P529" i="7" l="1"/>
  <c r="U528" i="7"/>
  <c r="Q529" i="7"/>
  <c r="R529" i="7" s="1"/>
  <c r="S529" i="7" l="1"/>
  <c r="Q530" i="7"/>
  <c r="T529" i="7"/>
  <c r="P530" i="7" l="1"/>
  <c r="U529" i="7"/>
  <c r="S530" i="7" l="1"/>
  <c r="R530" i="7"/>
  <c r="T530" i="7"/>
  <c r="P531" i="7" l="1"/>
  <c r="U530" i="7"/>
  <c r="Q531" i="7"/>
  <c r="R531" i="7" s="1"/>
  <c r="S531" i="7" l="1"/>
  <c r="Q532" i="7"/>
  <c r="T531" i="7"/>
  <c r="P532" i="7" l="1"/>
  <c r="U531" i="7"/>
  <c r="S532" i="7" l="1"/>
  <c r="R532" i="7"/>
  <c r="T532" i="7"/>
  <c r="P533" i="7" l="1"/>
  <c r="U532" i="7"/>
  <c r="Q533" i="7"/>
  <c r="R533" i="7" s="1"/>
  <c r="S533" i="7" l="1"/>
  <c r="Q534" i="7"/>
  <c r="T533" i="7"/>
  <c r="P534" i="7" l="1"/>
  <c r="U533" i="7"/>
  <c r="S534" i="7" l="1"/>
  <c r="R534" i="7"/>
  <c r="T534" i="7"/>
  <c r="P535" i="7" l="1"/>
  <c r="U534" i="7"/>
  <c r="Q535" i="7"/>
  <c r="R535" i="7" s="1"/>
  <c r="S535" i="7" l="1"/>
  <c r="Q536" i="7"/>
  <c r="T535" i="7"/>
  <c r="P536" i="7" l="1"/>
  <c r="U535" i="7"/>
  <c r="S536" i="7" l="1"/>
  <c r="R536" i="7"/>
  <c r="T536" i="7"/>
  <c r="P537" i="7" l="1"/>
  <c r="U536" i="7"/>
  <c r="Q537" i="7"/>
  <c r="R537" i="7" s="1"/>
  <c r="S537" i="7" l="1"/>
  <c r="Q538" i="7"/>
  <c r="T537" i="7"/>
  <c r="P538" i="7" l="1"/>
  <c r="U537" i="7"/>
  <c r="S538" i="7" l="1"/>
  <c r="R538" i="7"/>
  <c r="T538" i="7"/>
  <c r="P539" i="7" l="1"/>
  <c r="U538" i="7"/>
  <c r="Q539" i="7"/>
  <c r="R539" i="7" s="1"/>
  <c r="S539" i="7" l="1"/>
  <c r="Q540" i="7"/>
  <c r="T539" i="7"/>
  <c r="P540" i="7" l="1"/>
  <c r="U539" i="7"/>
  <c r="S540" i="7" l="1"/>
  <c r="R540" i="7"/>
  <c r="T540" i="7"/>
  <c r="P541" i="7" l="1"/>
  <c r="U540" i="7"/>
  <c r="Q541" i="7"/>
  <c r="R541" i="7" s="1"/>
  <c r="S541" i="7" l="1"/>
  <c r="Q542" i="7"/>
  <c r="T541" i="7"/>
  <c r="P542" i="7" l="1"/>
  <c r="U541" i="7"/>
  <c r="S542" i="7" l="1"/>
  <c r="R542" i="7"/>
  <c r="T542" i="7"/>
  <c r="P543" i="7" l="1"/>
  <c r="U542" i="7"/>
  <c r="Q543" i="7"/>
  <c r="R543" i="7" s="1"/>
  <c r="S543" i="7" l="1"/>
  <c r="Q544" i="7"/>
  <c r="T543" i="7"/>
  <c r="P544" i="7" l="1"/>
  <c r="U543" i="7"/>
  <c r="S544" i="7" l="1"/>
  <c r="R544" i="7"/>
  <c r="T544" i="7"/>
  <c r="P545" i="7" l="1"/>
  <c r="U544" i="7"/>
  <c r="Q545" i="7"/>
  <c r="R545" i="7" s="1"/>
  <c r="S545" i="7" l="1"/>
  <c r="Q546" i="7"/>
  <c r="T545" i="7"/>
  <c r="P546" i="7" l="1"/>
  <c r="U545" i="7"/>
  <c r="S546" i="7" l="1"/>
  <c r="R546" i="7"/>
  <c r="T546" i="7"/>
  <c r="P547" i="7" l="1"/>
  <c r="U546" i="7"/>
  <c r="Q547" i="7"/>
  <c r="R547" i="7" s="1"/>
  <c r="S547" i="7" l="1"/>
  <c r="Q548" i="7"/>
  <c r="T547" i="7"/>
  <c r="P548" i="7" l="1"/>
  <c r="U547" i="7"/>
  <c r="S548" i="7" l="1"/>
  <c r="R548" i="7"/>
  <c r="T548" i="7"/>
  <c r="P549" i="7" l="1"/>
  <c r="U548" i="7"/>
  <c r="Q549" i="7"/>
  <c r="R549" i="7" s="1"/>
  <c r="S549" i="7" l="1"/>
  <c r="Q550" i="7"/>
  <c r="T549" i="7"/>
  <c r="P550" i="7" l="1"/>
  <c r="U549" i="7"/>
  <c r="S550" i="7" l="1"/>
  <c r="R550" i="7"/>
  <c r="T550" i="7"/>
  <c r="P551" i="7" l="1"/>
  <c r="U550" i="7"/>
  <c r="Q551" i="7"/>
  <c r="R551" i="7" s="1"/>
  <c r="S551" i="7" l="1"/>
  <c r="Q552" i="7"/>
  <c r="T551" i="7"/>
  <c r="P552" i="7" l="1"/>
  <c r="U551" i="7"/>
  <c r="S552" i="7" l="1"/>
  <c r="R552" i="7"/>
  <c r="T552" i="7"/>
  <c r="P553" i="7" l="1"/>
  <c r="U552" i="7"/>
  <c r="Q553" i="7"/>
  <c r="R553" i="7" s="1"/>
  <c r="S553" i="7" l="1"/>
  <c r="Q554" i="7"/>
  <c r="T553" i="7"/>
  <c r="P554" i="7" l="1"/>
  <c r="U553" i="7"/>
  <c r="S554" i="7" l="1"/>
  <c r="R554" i="7"/>
  <c r="T554" i="7"/>
  <c r="P555" i="7" l="1"/>
  <c r="U554" i="7"/>
  <c r="Q555" i="7"/>
  <c r="R555" i="7" s="1"/>
  <c r="S555" i="7" l="1"/>
  <c r="Q556" i="7"/>
  <c r="T555" i="7"/>
  <c r="P556" i="7" l="1"/>
  <c r="U555" i="7"/>
  <c r="S556" i="7" l="1"/>
  <c r="R556" i="7"/>
  <c r="T556" i="7"/>
  <c r="P557" i="7" l="1"/>
  <c r="U556" i="7"/>
  <c r="Q557" i="7"/>
  <c r="R557" i="7" s="1"/>
  <c r="S557" i="7" l="1"/>
  <c r="Q558" i="7"/>
  <c r="T557" i="7"/>
  <c r="P558" i="7" l="1"/>
  <c r="U557" i="7"/>
  <c r="S558" i="7" l="1"/>
  <c r="R558" i="7"/>
  <c r="T558" i="7"/>
  <c r="P559" i="7" l="1"/>
  <c r="U558" i="7"/>
  <c r="Q559" i="7"/>
  <c r="R559" i="7" s="1"/>
  <c r="S559" i="7" l="1"/>
  <c r="Q560" i="7"/>
  <c r="T559" i="7"/>
  <c r="P560" i="7" l="1"/>
  <c r="U559" i="7"/>
  <c r="S560" i="7" l="1"/>
  <c r="R560" i="7"/>
  <c r="T560" i="7"/>
  <c r="P561" i="7" l="1"/>
  <c r="U560" i="7"/>
  <c r="Q561" i="7"/>
  <c r="R561" i="7" s="1"/>
  <c r="S561" i="7" l="1"/>
  <c r="Q562" i="7"/>
  <c r="T561" i="7"/>
  <c r="P562" i="7" l="1"/>
  <c r="U561" i="7"/>
  <c r="S562" i="7" l="1"/>
  <c r="R562" i="7"/>
  <c r="T562" i="7"/>
  <c r="P563" i="7" l="1"/>
  <c r="U562" i="7"/>
  <c r="Q563" i="7"/>
  <c r="S563" i="7" l="1"/>
  <c r="R563" i="7"/>
  <c r="T563" i="7"/>
  <c r="P564" i="7" l="1"/>
  <c r="U563" i="7"/>
  <c r="Q564" i="7"/>
  <c r="R564" i="7" s="1"/>
  <c r="S564" i="7" l="1"/>
  <c r="Q565" i="7"/>
  <c r="T564" i="7"/>
  <c r="P565" i="7" l="1"/>
  <c r="U564" i="7"/>
  <c r="S565" i="7" l="1"/>
  <c r="R565" i="7"/>
  <c r="T565" i="7"/>
  <c r="P566" i="7" l="1"/>
  <c r="U565" i="7"/>
  <c r="Q566" i="7"/>
  <c r="R566" i="7" s="1"/>
  <c r="S566" i="7" l="1"/>
  <c r="Q567" i="7"/>
  <c r="T566" i="7"/>
  <c r="P567" i="7" l="1"/>
  <c r="U566" i="7"/>
  <c r="S567" i="7" l="1"/>
  <c r="R567" i="7"/>
  <c r="T567" i="7"/>
  <c r="P568" i="7" l="1"/>
  <c r="U567" i="7"/>
  <c r="Q568" i="7"/>
  <c r="R568" i="7" s="1"/>
  <c r="S568" i="7" l="1"/>
  <c r="Q569" i="7"/>
  <c r="T568" i="7"/>
  <c r="P569" i="7" l="1"/>
  <c r="U568" i="7"/>
  <c r="S569" i="7" l="1"/>
  <c r="R569" i="7"/>
  <c r="T569" i="7"/>
  <c r="P570" i="7" l="1"/>
  <c r="U569" i="7"/>
  <c r="Q570" i="7"/>
  <c r="R570" i="7" s="1"/>
  <c r="S570" i="7" l="1"/>
  <c r="Q571" i="7"/>
  <c r="T570" i="7"/>
  <c r="P571" i="7" l="1"/>
  <c r="U570" i="7"/>
  <c r="S571" i="7" l="1"/>
  <c r="R571" i="7"/>
  <c r="T571" i="7"/>
  <c r="P572" i="7" l="1"/>
  <c r="U571" i="7"/>
  <c r="Q572" i="7"/>
  <c r="R572" i="7" s="1"/>
  <c r="S572" i="7" l="1"/>
  <c r="Q573" i="7"/>
  <c r="T572" i="7"/>
  <c r="P573" i="7" l="1"/>
  <c r="U572" i="7"/>
  <c r="S573" i="7" l="1"/>
  <c r="R573" i="7"/>
  <c r="T573" i="7"/>
  <c r="P574" i="7" l="1"/>
  <c r="U573" i="7"/>
  <c r="Q574" i="7"/>
  <c r="R574" i="7" s="1"/>
  <c r="S574" i="7" l="1"/>
  <c r="Q575" i="7"/>
  <c r="T574" i="7"/>
  <c r="P575" i="7" l="1"/>
  <c r="U574" i="7"/>
  <c r="S575" i="7" l="1"/>
  <c r="R575" i="7"/>
  <c r="T575" i="7"/>
  <c r="P576" i="7" l="1"/>
  <c r="U575" i="7"/>
  <c r="Q576" i="7"/>
  <c r="R576" i="7" s="1"/>
  <c r="S576" i="7" l="1"/>
  <c r="Q577" i="7"/>
  <c r="T576" i="7"/>
  <c r="P577" i="7" l="1"/>
  <c r="U576" i="7"/>
  <c r="S577" i="7" l="1"/>
  <c r="R577" i="7"/>
  <c r="T577" i="7"/>
  <c r="P578" i="7" l="1"/>
  <c r="U577" i="7"/>
  <c r="Q578" i="7"/>
  <c r="R578" i="7" s="1"/>
  <c r="S578" i="7" l="1"/>
  <c r="Q579" i="7"/>
  <c r="T578" i="7"/>
  <c r="P579" i="7" l="1"/>
  <c r="U578" i="7"/>
  <c r="S579" i="7" l="1"/>
  <c r="R579" i="7"/>
  <c r="T579" i="7"/>
  <c r="P580" i="7" l="1"/>
  <c r="U579" i="7"/>
  <c r="Q580" i="7"/>
  <c r="R580" i="7" s="1"/>
  <c r="S580" i="7" l="1"/>
  <c r="Q581" i="7"/>
  <c r="T580" i="7"/>
  <c r="P581" i="7" l="1"/>
  <c r="U580" i="7"/>
  <c r="S581" i="7" l="1"/>
  <c r="R581" i="7"/>
  <c r="T581" i="7"/>
  <c r="P582" i="7" l="1"/>
  <c r="U581" i="7"/>
  <c r="Q582" i="7"/>
  <c r="R582" i="7" s="1"/>
  <c r="S582" i="7" l="1"/>
  <c r="Q583" i="7"/>
  <c r="T582" i="7"/>
  <c r="P583" i="7" l="1"/>
  <c r="U582" i="7"/>
  <c r="S583" i="7" l="1"/>
  <c r="R583" i="7"/>
  <c r="T583" i="7"/>
  <c r="P584" i="7" l="1"/>
  <c r="U583" i="7"/>
  <c r="Q584" i="7"/>
  <c r="R584" i="7" s="1"/>
  <c r="S584" i="7" l="1"/>
  <c r="Q585" i="7"/>
  <c r="T584" i="7"/>
  <c r="P585" i="7" l="1"/>
  <c r="U584" i="7"/>
  <c r="S585" i="7" l="1"/>
  <c r="R585" i="7"/>
  <c r="T585" i="7"/>
  <c r="P586" i="7" l="1"/>
  <c r="U585" i="7"/>
  <c r="Q586" i="7"/>
  <c r="R586" i="7" s="1"/>
  <c r="S586" i="7" l="1"/>
  <c r="Q587" i="7"/>
  <c r="T586" i="7"/>
  <c r="P587" i="7" l="1"/>
  <c r="U586" i="7"/>
  <c r="S587" i="7" l="1"/>
  <c r="R587" i="7"/>
  <c r="T587" i="7"/>
  <c r="P588" i="7" l="1"/>
  <c r="U587" i="7"/>
  <c r="Q588" i="7"/>
  <c r="R588" i="7" s="1"/>
  <c r="S588" i="7" l="1"/>
  <c r="Q589" i="7"/>
  <c r="T588" i="7"/>
  <c r="P589" i="7" l="1"/>
  <c r="U588" i="7"/>
  <c r="S589" i="7" l="1"/>
  <c r="R589" i="7"/>
  <c r="T589" i="7"/>
  <c r="P590" i="7" l="1"/>
  <c r="U589" i="7"/>
  <c r="Q590" i="7"/>
  <c r="R590" i="7" s="1"/>
  <c r="S590" i="7" l="1"/>
  <c r="Q591" i="7"/>
  <c r="T590" i="7"/>
  <c r="P591" i="7" l="1"/>
  <c r="U590" i="7"/>
  <c r="S591" i="7" l="1"/>
  <c r="R591" i="7"/>
  <c r="T591" i="7"/>
  <c r="P592" i="7" l="1"/>
  <c r="U591" i="7"/>
  <c r="Q592" i="7"/>
  <c r="R592" i="7" s="1"/>
  <c r="S592" i="7" l="1"/>
  <c r="Q593" i="7"/>
  <c r="T592" i="7"/>
  <c r="P593" i="7" l="1"/>
  <c r="U592" i="7"/>
  <c r="S593" i="7" l="1"/>
  <c r="R593" i="7"/>
  <c r="T593" i="7"/>
  <c r="P594" i="7" l="1"/>
  <c r="U593" i="7"/>
  <c r="Q594" i="7"/>
  <c r="R594" i="7" s="1"/>
  <c r="S594" i="7" l="1"/>
  <c r="Q595" i="7"/>
  <c r="T594" i="7"/>
  <c r="P595" i="7" l="1"/>
  <c r="U594" i="7"/>
  <c r="S595" i="7" l="1"/>
  <c r="R595" i="7"/>
  <c r="T595" i="7"/>
  <c r="P596" i="7" l="1"/>
  <c r="U595" i="7"/>
  <c r="Q596" i="7"/>
  <c r="R596" i="7" s="1"/>
  <c r="S596" i="7" l="1"/>
  <c r="Q597" i="7"/>
  <c r="T596" i="7"/>
  <c r="P597" i="7" l="1"/>
  <c r="U596" i="7"/>
  <c r="S597" i="7" l="1"/>
  <c r="R597" i="7"/>
  <c r="T597" i="7"/>
  <c r="P598" i="7" l="1"/>
  <c r="U597" i="7"/>
  <c r="Q598" i="7"/>
  <c r="R598" i="7" s="1"/>
  <c r="S598" i="7" l="1"/>
  <c r="Q599" i="7"/>
  <c r="T598" i="7"/>
  <c r="P599" i="7" l="1"/>
  <c r="U598" i="7"/>
  <c r="S599" i="7" l="1"/>
  <c r="R599" i="7"/>
  <c r="T599" i="7"/>
  <c r="P600" i="7" l="1"/>
  <c r="U599" i="7"/>
  <c r="Q600" i="7"/>
  <c r="R600" i="7" s="1"/>
  <c r="S600" i="7" l="1"/>
  <c r="Q601" i="7"/>
  <c r="T600" i="7"/>
  <c r="P601" i="7" l="1"/>
  <c r="U600" i="7"/>
  <c r="S601" i="7" l="1"/>
  <c r="R601" i="7"/>
  <c r="T601" i="7"/>
  <c r="P602" i="7" l="1"/>
  <c r="U601" i="7"/>
  <c r="Q602" i="7"/>
  <c r="R602" i="7" s="1"/>
  <c r="S602" i="7" l="1"/>
  <c r="Q603" i="7"/>
  <c r="T602" i="7"/>
  <c r="P603" i="7" l="1"/>
  <c r="U602" i="7"/>
  <c r="S603" i="7" l="1"/>
  <c r="R603" i="7"/>
  <c r="T603" i="7"/>
  <c r="P604" i="7" l="1"/>
  <c r="U603" i="7"/>
  <c r="Q604" i="7"/>
  <c r="R604" i="7" s="1"/>
  <c r="S604" i="7" l="1"/>
  <c r="Q605" i="7"/>
  <c r="T604" i="7"/>
  <c r="P605" i="7" l="1"/>
  <c r="U604" i="7"/>
  <c r="S605" i="7" l="1"/>
  <c r="R605" i="7"/>
  <c r="T605" i="7"/>
  <c r="P606" i="7" l="1"/>
  <c r="U605" i="7"/>
  <c r="Q606" i="7"/>
  <c r="R606" i="7" s="1"/>
  <c r="S606" i="7" l="1"/>
  <c r="Q607" i="7"/>
  <c r="T606" i="7"/>
  <c r="P607" i="7" l="1"/>
  <c r="U606" i="7"/>
  <c r="S607" i="7" l="1"/>
  <c r="R607" i="7"/>
  <c r="T607" i="7"/>
  <c r="P608" i="7" l="1"/>
  <c r="U607" i="7"/>
  <c r="Q608" i="7"/>
  <c r="R608" i="7" s="1"/>
  <c r="S608" i="7" l="1"/>
  <c r="Q609" i="7"/>
  <c r="T608" i="7"/>
  <c r="P609" i="7" l="1"/>
  <c r="U608" i="7"/>
  <c r="S609" i="7" l="1"/>
  <c r="R609" i="7"/>
  <c r="T609" i="7"/>
  <c r="P610" i="7" l="1"/>
  <c r="U609" i="7"/>
  <c r="Q610" i="7"/>
  <c r="R610" i="7" s="1"/>
  <c r="S610" i="7" l="1"/>
  <c r="Q611" i="7"/>
  <c r="T610" i="7"/>
  <c r="P611" i="7" l="1"/>
  <c r="U610" i="7"/>
  <c r="S611" i="7" l="1"/>
  <c r="R611" i="7"/>
  <c r="T611" i="7"/>
  <c r="P612" i="7" l="1"/>
  <c r="U611" i="7"/>
  <c r="Q612" i="7"/>
  <c r="R612" i="7" s="1"/>
  <c r="S612" i="7" l="1"/>
  <c r="Q613" i="7"/>
  <c r="T612" i="7"/>
  <c r="P613" i="7" l="1"/>
  <c r="U612" i="7"/>
  <c r="S613" i="7" l="1"/>
  <c r="R613" i="7"/>
  <c r="T613" i="7"/>
  <c r="P614" i="7" l="1"/>
  <c r="U613" i="7"/>
  <c r="Q614" i="7"/>
  <c r="R614" i="7" s="1"/>
  <c r="S614" i="7" l="1"/>
  <c r="Q615" i="7"/>
  <c r="T614" i="7"/>
  <c r="P615" i="7" l="1"/>
  <c r="U614" i="7"/>
  <c r="S615" i="7" l="1"/>
  <c r="R615" i="7"/>
  <c r="T615" i="7"/>
  <c r="P616" i="7" l="1"/>
  <c r="U615" i="7"/>
  <c r="Q616" i="7"/>
  <c r="R616" i="7" s="1"/>
  <c r="S616" i="7" l="1"/>
  <c r="Q617" i="7"/>
  <c r="T616" i="7"/>
  <c r="P617" i="7" l="1"/>
  <c r="U616" i="7"/>
  <c r="S617" i="7" l="1"/>
  <c r="R617" i="7"/>
  <c r="T617" i="7"/>
  <c r="P618" i="7" l="1"/>
  <c r="U617" i="7"/>
  <c r="Q618" i="7"/>
  <c r="R618" i="7" s="1"/>
  <c r="S618" i="7" l="1"/>
  <c r="Q619" i="7"/>
  <c r="T618" i="7"/>
  <c r="P619" i="7" l="1"/>
  <c r="U618" i="7"/>
  <c r="S619" i="7" l="1"/>
  <c r="R619" i="7"/>
  <c r="T619" i="7"/>
  <c r="P620" i="7" l="1"/>
  <c r="U619" i="7"/>
  <c r="Q620" i="7"/>
  <c r="R620" i="7" s="1"/>
  <c r="S620" i="7" l="1"/>
  <c r="Q621" i="7"/>
  <c r="T620" i="7"/>
  <c r="P621" i="7" l="1"/>
  <c r="U620" i="7"/>
  <c r="S621" i="7" l="1"/>
  <c r="R621" i="7"/>
  <c r="T621" i="7"/>
  <c r="P622" i="7" l="1"/>
  <c r="U621" i="7"/>
  <c r="Q622" i="7"/>
  <c r="R622" i="7" s="1"/>
  <c r="S622" i="7" l="1"/>
  <c r="Q623" i="7"/>
  <c r="T622" i="7"/>
  <c r="P623" i="7" l="1"/>
  <c r="U622" i="7"/>
  <c r="S623" i="7" l="1"/>
  <c r="R623" i="7"/>
  <c r="T623" i="7"/>
  <c r="P624" i="7" l="1"/>
  <c r="U623" i="7"/>
  <c r="Q624" i="7"/>
  <c r="R624" i="7" s="1"/>
  <c r="S624" i="7" l="1"/>
  <c r="Q625" i="7"/>
  <c r="T624" i="7"/>
  <c r="P625" i="7" l="1"/>
  <c r="U624" i="7"/>
  <c r="S625" i="7" l="1"/>
  <c r="R625" i="7"/>
  <c r="T625" i="7"/>
  <c r="P626" i="7" l="1"/>
  <c r="U625" i="7"/>
  <c r="Q626" i="7"/>
  <c r="R626" i="7" s="1"/>
  <c r="S626" i="7" l="1"/>
  <c r="Q627" i="7"/>
  <c r="T626" i="7"/>
  <c r="P627" i="7" l="1"/>
  <c r="U626" i="7"/>
  <c r="S627" i="7" l="1"/>
  <c r="R627" i="7"/>
  <c r="T627" i="7"/>
  <c r="P628" i="7" l="1"/>
  <c r="U627" i="7"/>
  <c r="Q628" i="7"/>
  <c r="R628" i="7" s="1"/>
  <c r="S628" i="7" l="1"/>
  <c r="Q629" i="7"/>
  <c r="T628" i="7"/>
  <c r="P629" i="7" l="1"/>
  <c r="U628" i="7"/>
  <c r="S629" i="7" l="1"/>
  <c r="R629" i="7"/>
  <c r="T629" i="7"/>
  <c r="P630" i="7" l="1"/>
  <c r="U629" i="7"/>
  <c r="Q630" i="7"/>
  <c r="R630" i="7" s="1"/>
  <c r="S630" i="7" l="1"/>
  <c r="Q631" i="7"/>
  <c r="T630" i="7"/>
  <c r="P631" i="7" l="1"/>
  <c r="U630" i="7"/>
  <c r="S631" i="7" l="1"/>
  <c r="R631" i="7"/>
  <c r="T631" i="7"/>
  <c r="P632" i="7" l="1"/>
  <c r="U631" i="7"/>
  <c r="Q632" i="7"/>
  <c r="R632" i="7" s="1"/>
  <c r="S632" i="7" l="1"/>
  <c r="Q633" i="7"/>
  <c r="T632" i="7"/>
  <c r="P633" i="7" l="1"/>
  <c r="U632" i="7"/>
  <c r="S633" i="7" l="1"/>
  <c r="R633" i="7"/>
  <c r="T633" i="7"/>
  <c r="P634" i="7" l="1"/>
  <c r="U633" i="7"/>
  <c r="Q634" i="7"/>
  <c r="R634" i="7" s="1"/>
  <c r="S634" i="7" l="1"/>
  <c r="Q635" i="7"/>
  <c r="T634" i="7"/>
  <c r="P635" i="7" l="1"/>
  <c r="U634" i="7"/>
  <c r="S635" i="7" l="1"/>
  <c r="R635" i="7"/>
  <c r="T635" i="7"/>
  <c r="P636" i="7" l="1"/>
  <c r="S636" i="7" s="1"/>
  <c r="U635" i="7"/>
  <c r="Q636" i="7"/>
  <c r="R636" i="7" s="1"/>
  <c r="Q637" i="7" l="1"/>
  <c r="T636" i="7"/>
  <c r="P637" i="7" l="1"/>
  <c r="U636" i="7"/>
  <c r="S637" i="7" l="1"/>
  <c r="R637" i="7"/>
  <c r="T637" i="7"/>
  <c r="P638" i="7" l="1"/>
  <c r="U637" i="7"/>
  <c r="Q638" i="7"/>
  <c r="R638" i="7" s="1"/>
  <c r="S638" i="7" l="1"/>
  <c r="Q639" i="7"/>
  <c r="T638" i="7"/>
  <c r="P639" i="7" l="1"/>
  <c r="U638" i="7"/>
  <c r="S639" i="7" l="1"/>
  <c r="R639" i="7"/>
  <c r="T639" i="7"/>
  <c r="P640" i="7" l="1"/>
  <c r="U639" i="7"/>
  <c r="Q640" i="7"/>
  <c r="R640" i="7" s="1"/>
  <c r="S640" i="7" l="1"/>
  <c r="Q641" i="7"/>
  <c r="T640" i="7"/>
  <c r="P641" i="7" l="1"/>
  <c r="U640" i="7"/>
  <c r="S641" i="7" l="1"/>
  <c r="R641" i="7"/>
  <c r="T641" i="7"/>
  <c r="P642" i="7" l="1"/>
  <c r="U641" i="7"/>
  <c r="Q642" i="7"/>
  <c r="R642" i="7" s="1"/>
  <c r="S642" i="7" l="1"/>
  <c r="Q643" i="7"/>
  <c r="T642" i="7"/>
  <c r="P643" i="7" l="1"/>
  <c r="U642" i="7"/>
  <c r="S643" i="7" l="1"/>
  <c r="R643" i="7"/>
  <c r="T643" i="7"/>
  <c r="P644" i="7" l="1"/>
  <c r="U643" i="7"/>
  <c r="Q644" i="7"/>
  <c r="R644" i="7" s="1"/>
  <c r="S644" i="7" l="1"/>
  <c r="Q645" i="7"/>
  <c r="T644" i="7"/>
  <c r="P645" i="7" l="1"/>
  <c r="U644" i="7"/>
  <c r="S645" i="7" l="1"/>
  <c r="R645" i="7"/>
  <c r="T645" i="7"/>
  <c r="P646" i="7" l="1"/>
  <c r="S646" i="7" s="1"/>
  <c r="U645" i="7"/>
  <c r="Q646" i="7"/>
  <c r="R646" i="7" s="1"/>
  <c r="Q647" i="7" l="1"/>
  <c r="T646" i="7"/>
  <c r="P647" i="7" l="1"/>
  <c r="U646" i="7"/>
  <c r="S647" i="7" l="1"/>
  <c r="R647" i="7"/>
  <c r="T647" i="7"/>
  <c r="P648" i="7" l="1"/>
  <c r="S648" i="7" s="1"/>
  <c r="U647" i="7"/>
  <c r="Q648" i="7"/>
  <c r="R648" i="7" s="1"/>
  <c r="Q649" i="7" l="1"/>
  <c r="T648" i="7"/>
  <c r="P649" i="7" l="1"/>
  <c r="U648" i="7"/>
  <c r="S649" i="7" l="1"/>
  <c r="T649" i="7" s="1"/>
  <c r="R649" i="7"/>
  <c r="P650" i="7" l="1"/>
  <c r="S650" i="7" s="1"/>
  <c r="U649" i="7"/>
  <c r="Q650" i="7"/>
  <c r="R650" i="7" l="1"/>
  <c r="T650" i="7"/>
  <c r="P651" i="7" l="1"/>
  <c r="U650" i="7"/>
  <c r="Q651" i="7"/>
  <c r="R651" i="7" s="1"/>
  <c r="S651" i="7" l="1"/>
  <c r="Q652" i="7"/>
  <c r="T651" i="7"/>
  <c r="P652" i="7" l="1"/>
  <c r="U651" i="7"/>
  <c r="S652" i="7" l="1"/>
  <c r="R652" i="7"/>
  <c r="T652" i="7"/>
  <c r="P653" i="7" l="1"/>
  <c r="U652" i="7"/>
  <c r="Q653" i="7"/>
  <c r="R653" i="7" s="1"/>
  <c r="S653" i="7" l="1"/>
  <c r="Q654" i="7"/>
  <c r="T653" i="7"/>
  <c r="P654" i="7" l="1"/>
  <c r="U653" i="7"/>
  <c r="S654" i="7" l="1"/>
  <c r="R654" i="7"/>
  <c r="T654" i="7"/>
  <c r="P655" i="7" l="1"/>
  <c r="U654" i="7"/>
  <c r="Q655" i="7"/>
  <c r="R655" i="7" s="1"/>
  <c r="S655" i="7" l="1"/>
  <c r="Q656" i="7"/>
  <c r="T655" i="7"/>
  <c r="P656" i="7" l="1"/>
  <c r="U655" i="7"/>
  <c r="S656" i="7" l="1"/>
  <c r="R656" i="7"/>
  <c r="T656" i="7"/>
  <c r="P657" i="7" l="1"/>
  <c r="U656" i="7"/>
  <c r="Q657" i="7"/>
  <c r="R657" i="7" s="1"/>
  <c r="S657" i="7" l="1"/>
  <c r="Q658" i="7"/>
  <c r="T657" i="7"/>
  <c r="P658" i="7" l="1"/>
  <c r="U657" i="7"/>
  <c r="S658" i="7" l="1"/>
  <c r="R658" i="7"/>
  <c r="T658" i="7"/>
  <c r="P659" i="7" l="1"/>
  <c r="U658" i="7"/>
  <c r="Q659" i="7"/>
  <c r="R659" i="7" s="1"/>
  <c r="S659" i="7" l="1"/>
  <c r="Q660" i="7"/>
  <c r="T659" i="7"/>
  <c r="P660" i="7" l="1"/>
  <c r="U659" i="7"/>
  <c r="S660" i="7" l="1"/>
  <c r="R660" i="7"/>
  <c r="T660" i="7"/>
  <c r="P661" i="7" l="1"/>
  <c r="U660" i="7"/>
  <c r="Q661" i="7"/>
  <c r="R661" i="7" s="1"/>
  <c r="S661" i="7" l="1"/>
  <c r="Q662" i="7"/>
  <c r="T661" i="7"/>
  <c r="P662" i="7" l="1"/>
  <c r="U661" i="7"/>
  <c r="S662" i="7" l="1"/>
  <c r="R662" i="7"/>
  <c r="T662" i="7"/>
  <c r="P663" i="7" l="1"/>
  <c r="U662" i="7"/>
  <c r="Q663" i="7"/>
  <c r="R663" i="7" s="1"/>
  <c r="S663" i="7" l="1"/>
  <c r="Q664" i="7"/>
  <c r="T663" i="7"/>
  <c r="P664" i="7" l="1"/>
  <c r="U663" i="7"/>
  <c r="S664" i="7" l="1"/>
  <c r="R664" i="7"/>
  <c r="T664" i="7"/>
  <c r="P665" i="7" l="1"/>
  <c r="U664" i="7"/>
  <c r="Q665" i="7"/>
  <c r="R665" i="7" s="1"/>
  <c r="S665" i="7" l="1"/>
  <c r="Q666" i="7"/>
  <c r="T665" i="7"/>
  <c r="P666" i="7" l="1"/>
  <c r="U665" i="7"/>
  <c r="S666" i="7" l="1"/>
  <c r="R666" i="7"/>
  <c r="T666" i="7"/>
  <c r="P667" i="7" l="1"/>
  <c r="U666" i="7"/>
  <c r="Q667" i="7"/>
  <c r="R667" i="7" s="1"/>
  <c r="S667" i="7" l="1"/>
  <c r="Q668" i="7"/>
  <c r="T667" i="7"/>
  <c r="P668" i="7" l="1"/>
  <c r="U667" i="7"/>
  <c r="S668" i="7" l="1"/>
  <c r="R668" i="7"/>
  <c r="T668" i="7"/>
  <c r="P669" i="7" l="1"/>
  <c r="U668" i="7"/>
  <c r="Q669" i="7"/>
  <c r="R669" i="7" s="1"/>
  <c r="S669" i="7" l="1"/>
  <c r="Q670" i="7"/>
  <c r="T669" i="7"/>
  <c r="P670" i="7" l="1"/>
  <c r="U669" i="7"/>
  <c r="S670" i="7" l="1"/>
  <c r="R670" i="7"/>
  <c r="T670" i="7"/>
  <c r="P671" i="7" l="1"/>
  <c r="U670" i="7"/>
  <c r="Q671" i="7"/>
  <c r="R671" i="7" s="1"/>
  <c r="S671" i="7" l="1"/>
  <c r="Q672" i="7"/>
  <c r="T671" i="7"/>
  <c r="P672" i="7" l="1"/>
  <c r="U671" i="7"/>
  <c r="S672" i="7" l="1"/>
  <c r="R672" i="7"/>
  <c r="T672" i="7"/>
  <c r="P673" i="7" l="1"/>
  <c r="U672" i="7"/>
  <c r="Q673" i="7"/>
  <c r="R673" i="7" s="1"/>
  <c r="S673" i="7" l="1"/>
  <c r="Q674" i="7"/>
  <c r="T673" i="7"/>
  <c r="P674" i="7" l="1"/>
  <c r="U673" i="7"/>
  <c r="S674" i="7" l="1"/>
  <c r="R674" i="7"/>
  <c r="T674" i="7"/>
  <c r="P675" i="7" l="1"/>
  <c r="U674" i="7"/>
  <c r="Q675" i="7"/>
  <c r="R675" i="7" s="1"/>
  <c r="S675" i="7" l="1"/>
  <c r="Q676" i="7"/>
  <c r="T675" i="7"/>
  <c r="P676" i="7" l="1"/>
  <c r="U675" i="7"/>
  <c r="S676" i="7" l="1"/>
  <c r="R676" i="7"/>
  <c r="T676" i="7"/>
  <c r="P677" i="7" l="1"/>
  <c r="U676" i="7"/>
  <c r="Q677" i="7"/>
  <c r="R677" i="7" s="1"/>
  <c r="S677" i="7" l="1"/>
  <c r="Q678" i="7"/>
  <c r="T677" i="7"/>
  <c r="P678" i="7" l="1"/>
  <c r="U677" i="7"/>
  <c r="S678" i="7" l="1"/>
  <c r="R678" i="7"/>
  <c r="T678" i="7"/>
  <c r="P679" i="7" l="1"/>
  <c r="U678" i="7"/>
  <c r="Q679" i="7"/>
  <c r="R679" i="7" s="1"/>
  <c r="S679" i="7" l="1"/>
  <c r="Q680" i="7"/>
  <c r="T679" i="7"/>
  <c r="P680" i="7" l="1"/>
  <c r="U679" i="7"/>
  <c r="S680" i="7" l="1"/>
  <c r="R680" i="7"/>
  <c r="T680" i="7"/>
  <c r="P681" i="7" l="1"/>
  <c r="U680" i="7"/>
  <c r="Q681" i="7"/>
  <c r="R681" i="7" s="1"/>
  <c r="S681" i="7" l="1"/>
  <c r="Q682" i="7"/>
  <c r="T681" i="7"/>
  <c r="P682" i="7" l="1"/>
  <c r="U681" i="7"/>
  <c r="S682" i="7" l="1"/>
  <c r="R682" i="7"/>
  <c r="T682" i="7"/>
  <c r="P683" i="7" l="1"/>
  <c r="U682" i="7"/>
  <c r="Q683" i="7"/>
  <c r="R683" i="7" s="1"/>
  <c r="S683" i="7" l="1"/>
  <c r="Q684" i="7"/>
  <c r="T683" i="7"/>
  <c r="P684" i="7" l="1"/>
  <c r="U683" i="7"/>
  <c r="S684" i="7" l="1"/>
  <c r="R684" i="7"/>
  <c r="T684" i="7"/>
  <c r="P685" i="7" l="1"/>
  <c r="U684" i="7"/>
  <c r="Q685" i="7"/>
  <c r="R685" i="7" s="1"/>
  <c r="S685" i="7" l="1"/>
  <c r="Q686" i="7"/>
  <c r="T685" i="7"/>
  <c r="P686" i="7" l="1"/>
  <c r="U685" i="7"/>
  <c r="S686" i="7" l="1"/>
  <c r="R686" i="7"/>
  <c r="T686" i="7"/>
  <c r="P687" i="7" l="1"/>
  <c r="U686" i="7"/>
  <c r="Q687" i="7"/>
  <c r="R687" i="7" s="1"/>
  <c r="S687" i="7" l="1"/>
  <c r="Q688" i="7"/>
  <c r="T687" i="7"/>
  <c r="P688" i="7" l="1"/>
  <c r="U687" i="7"/>
  <c r="S688" i="7" l="1"/>
  <c r="R688" i="7"/>
  <c r="T688" i="7"/>
  <c r="P689" i="7" l="1"/>
  <c r="U688" i="7"/>
  <c r="Q689" i="7"/>
  <c r="R689" i="7" s="1"/>
  <c r="S689" i="7" l="1"/>
  <c r="Q690" i="7"/>
  <c r="T689" i="7"/>
  <c r="P690" i="7" l="1"/>
  <c r="U689" i="7"/>
  <c r="S690" i="7" l="1"/>
  <c r="R690" i="7"/>
  <c r="T690" i="7"/>
  <c r="P691" i="7" l="1"/>
  <c r="U690" i="7"/>
  <c r="Q691" i="7"/>
  <c r="R691" i="7" s="1"/>
  <c r="S691" i="7" l="1"/>
  <c r="Q692" i="7"/>
  <c r="T691" i="7"/>
  <c r="P692" i="7" l="1"/>
  <c r="U691" i="7"/>
  <c r="S692" i="7" l="1"/>
  <c r="R692" i="7"/>
  <c r="T692" i="7"/>
  <c r="P693" i="7" l="1"/>
  <c r="U692" i="7"/>
  <c r="Q693" i="7"/>
  <c r="R693" i="7" s="1"/>
  <c r="S693" i="7" l="1"/>
  <c r="Q694" i="7"/>
  <c r="T693" i="7"/>
  <c r="P694" i="7" l="1"/>
  <c r="U693" i="7"/>
  <c r="S694" i="7" l="1"/>
  <c r="R694" i="7"/>
  <c r="T694" i="7"/>
  <c r="P695" i="7" l="1"/>
  <c r="U694" i="7"/>
  <c r="Q695" i="7"/>
  <c r="R695" i="7" s="1"/>
  <c r="S695" i="7" l="1"/>
  <c r="Q696" i="7"/>
  <c r="T695" i="7"/>
  <c r="P696" i="7" l="1"/>
  <c r="U695" i="7"/>
  <c r="S696" i="7" l="1"/>
  <c r="R696" i="7"/>
  <c r="T696" i="7"/>
  <c r="P697" i="7" l="1"/>
  <c r="U696" i="7"/>
  <c r="Q697" i="7"/>
  <c r="R697" i="7" s="1"/>
  <c r="S697" i="7" l="1"/>
  <c r="Q698" i="7"/>
  <c r="T697" i="7"/>
  <c r="P698" i="7" l="1"/>
  <c r="U697" i="7"/>
  <c r="S698" i="7" l="1"/>
  <c r="R698" i="7"/>
  <c r="T698" i="7"/>
  <c r="P699" i="7" l="1"/>
  <c r="U698" i="7"/>
  <c r="Q699" i="7"/>
  <c r="R699" i="7" s="1"/>
  <c r="S699" i="7" l="1"/>
  <c r="Q700" i="7"/>
  <c r="T699" i="7"/>
  <c r="P700" i="7" l="1"/>
  <c r="U699" i="7"/>
  <c r="S700" i="7" l="1"/>
  <c r="R700" i="7"/>
  <c r="T700" i="7"/>
  <c r="P701" i="7" l="1"/>
  <c r="U700" i="7"/>
  <c r="Q701" i="7"/>
  <c r="R701" i="7" s="1"/>
  <c r="S701" i="7" l="1"/>
  <c r="Q702" i="7"/>
  <c r="T701" i="7"/>
  <c r="P702" i="7" l="1"/>
  <c r="U701" i="7"/>
  <c r="S702" i="7" l="1"/>
  <c r="R702" i="7"/>
  <c r="T702" i="7"/>
  <c r="P703" i="7" l="1"/>
  <c r="U702" i="7"/>
  <c r="Q703" i="7"/>
  <c r="R703" i="7" s="1"/>
  <c r="S703" i="7" l="1"/>
  <c r="Q704" i="7"/>
  <c r="T703" i="7"/>
  <c r="P704" i="7" l="1"/>
  <c r="U703" i="7"/>
  <c r="S704" i="7" l="1"/>
  <c r="R704" i="7"/>
  <c r="T704" i="7"/>
  <c r="P705" i="7" l="1"/>
  <c r="U704" i="7"/>
  <c r="Q705" i="7"/>
  <c r="R705" i="7" s="1"/>
  <c r="S705" i="7" l="1"/>
  <c r="Q706" i="7"/>
  <c r="T705" i="7"/>
  <c r="P706" i="7" l="1"/>
  <c r="U705" i="7"/>
  <c r="S706" i="7" l="1"/>
  <c r="R706" i="7"/>
  <c r="T706" i="7"/>
  <c r="P707" i="7" l="1"/>
  <c r="U706" i="7"/>
  <c r="Q707" i="7"/>
  <c r="R707" i="7" s="1"/>
  <c r="S707" i="7" l="1"/>
  <c r="Q708" i="7"/>
  <c r="T707" i="7"/>
  <c r="P708" i="7" l="1"/>
  <c r="U707" i="7"/>
  <c r="S708" i="7" l="1"/>
  <c r="R708" i="7"/>
  <c r="T708" i="7"/>
  <c r="P709" i="7" l="1"/>
  <c r="U708" i="7"/>
  <c r="Q709" i="7"/>
  <c r="R709" i="7" s="1"/>
  <c r="S709" i="7" l="1"/>
  <c r="Q710" i="7"/>
  <c r="T709" i="7"/>
  <c r="P710" i="7" l="1"/>
  <c r="U709" i="7"/>
  <c r="S710" i="7" l="1"/>
  <c r="R710" i="7"/>
  <c r="T710" i="7"/>
  <c r="P711" i="7" l="1"/>
  <c r="U710" i="7"/>
  <c r="Q711" i="7"/>
  <c r="R711" i="7" l="1"/>
  <c r="S711" i="7"/>
  <c r="Q712" i="7"/>
  <c r="T711" i="7"/>
  <c r="P712" i="7" l="1"/>
  <c r="U711" i="7"/>
  <c r="S712" i="7" l="1"/>
  <c r="R712" i="7"/>
  <c r="T712" i="7"/>
  <c r="P713" i="7" l="1"/>
  <c r="U712" i="7"/>
  <c r="Q713" i="7"/>
  <c r="R713" i="7" s="1"/>
  <c r="S713" i="7" l="1"/>
  <c r="Q714" i="7"/>
  <c r="T713" i="7"/>
  <c r="P714" i="7" l="1"/>
  <c r="U713" i="7"/>
  <c r="S714" i="7" l="1"/>
  <c r="R714" i="7"/>
  <c r="T714" i="7"/>
  <c r="P715" i="7" l="1"/>
  <c r="U714" i="7"/>
  <c r="Q715" i="7"/>
  <c r="R715" i="7" s="1"/>
  <c r="S715" i="7" l="1"/>
  <c r="Q716" i="7"/>
  <c r="T715" i="7"/>
  <c r="P716" i="7" l="1"/>
  <c r="U715" i="7"/>
  <c r="S716" i="7" l="1"/>
  <c r="R716" i="7"/>
  <c r="T716" i="7"/>
  <c r="P717" i="7" l="1"/>
  <c r="U716" i="7"/>
  <c r="Q717" i="7"/>
  <c r="R717" i="7" s="1"/>
  <c r="S717" i="7" l="1"/>
  <c r="Q718" i="7"/>
  <c r="T717" i="7"/>
  <c r="P718" i="7" l="1"/>
  <c r="U717" i="7"/>
  <c r="S718" i="7" l="1"/>
  <c r="R718" i="7"/>
  <c r="T718" i="7"/>
  <c r="P719" i="7" l="1"/>
  <c r="U718" i="7"/>
  <c r="Q719" i="7"/>
  <c r="R719" i="7" s="1"/>
  <c r="S719" i="7" l="1"/>
  <c r="Q720" i="7"/>
  <c r="T719" i="7"/>
  <c r="P720" i="7" l="1"/>
  <c r="U719" i="7"/>
  <c r="S720" i="7" l="1"/>
  <c r="R720" i="7"/>
  <c r="T720" i="7"/>
  <c r="P721" i="7" l="1"/>
  <c r="U720" i="7"/>
  <c r="Q721" i="7"/>
  <c r="R721" i="7" s="1"/>
  <c r="S721" i="7" l="1"/>
  <c r="Q722" i="7"/>
  <c r="T721" i="7"/>
  <c r="P722" i="7" l="1"/>
  <c r="U721" i="7"/>
  <c r="S722" i="7" l="1"/>
  <c r="R722" i="7"/>
  <c r="T722" i="7"/>
  <c r="P723" i="7" l="1"/>
  <c r="U722" i="7"/>
  <c r="Q723" i="7"/>
  <c r="R723" i="7" s="1"/>
  <c r="S723" i="7" l="1"/>
  <c r="Q724" i="7"/>
  <c r="T723" i="7"/>
  <c r="P724" i="7" l="1"/>
  <c r="U723" i="7"/>
  <c r="S724" i="7" l="1"/>
  <c r="R724" i="7"/>
  <c r="T724" i="7"/>
  <c r="P725" i="7" l="1"/>
  <c r="U724" i="7"/>
  <c r="Q725" i="7"/>
  <c r="R725" i="7" s="1"/>
  <c r="S725" i="7" l="1"/>
  <c r="Q726" i="7"/>
  <c r="T725" i="7"/>
  <c r="P726" i="7" l="1"/>
  <c r="U725" i="7"/>
  <c r="S726" i="7" l="1"/>
  <c r="R726" i="7"/>
  <c r="T726" i="7"/>
  <c r="P727" i="7" l="1"/>
  <c r="U726" i="7"/>
  <c r="Q727" i="7"/>
  <c r="R727" i="7" s="1"/>
  <c r="S727" i="7" l="1"/>
  <c r="Q728" i="7"/>
  <c r="T727" i="7"/>
  <c r="P728" i="7" l="1"/>
  <c r="U727" i="7"/>
  <c r="S728" i="7" l="1"/>
  <c r="R728" i="7"/>
  <c r="T728" i="7"/>
  <c r="P729" i="7" l="1"/>
  <c r="U728" i="7"/>
  <c r="Q729" i="7"/>
  <c r="R729" i="7" s="1"/>
  <c r="S729" i="7" l="1"/>
  <c r="Q730" i="7"/>
  <c r="T729" i="7"/>
  <c r="P730" i="7" l="1"/>
  <c r="U729" i="7"/>
  <c r="S730" i="7" l="1"/>
  <c r="R730" i="7"/>
  <c r="T730" i="7"/>
  <c r="P731" i="7" l="1"/>
  <c r="U730" i="7"/>
  <c r="Q731" i="7"/>
  <c r="R731" i="7" s="1"/>
  <c r="S731" i="7" l="1"/>
  <c r="Q732" i="7"/>
  <c r="T731" i="7"/>
  <c r="P732" i="7" l="1"/>
  <c r="U731" i="7"/>
  <c r="S732" i="7" l="1"/>
  <c r="R732" i="7"/>
  <c r="T732" i="7"/>
  <c r="P733" i="7" l="1"/>
  <c r="U732" i="7"/>
  <c r="Q733" i="7"/>
  <c r="R733" i="7" s="1"/>
  <c r="S733" i="7" l="1"/>
  <c r="Q734" i="7"/>
  <c r="T733" i="7"/>
  <c r="P734" i="7" l="1"/>
  <c r="U733" i="7"/>
  <c r="S734" i="7" l="1"/>
  <c r="R734" i="7"/>
  <c r="T734" i="7"/>
  <c r="P735" i="7" l="1"/>
  <c r="U734" i="7"/>
  <c r="Q735" i="7"/>
  <c r="R735" i="7" s="1"/>
  <c r="S735" i="7" l="1"/>
  <c r="Q736" i="7"/>
  <c r="T735" i="7"/>
  <c r="P736" i="7" l="1"/>
  <c r="U735" i="7"/>
  <c r="S736" i="7" l="1"/>
  <c r="R736" i="7"/>
  <c r="T736" i="7"/>
  <c r="P737" i="7" l="1"/>
  <c r="U736" i="7"/>
  <c r="Q737" i="7"/>
  <c r="R737" i="7" s="1"/>
  <c r="S737" i="7" l="1"/>
  <c r="Q738" i="7"/>
  <c r="T737" i="7"/>
  <c r="P738" i="7" l="1"/>
  <c r="U737" i="7"/>
  <c r="S738" i="7" l="1"/>
  <c r="R738" i="7"/>
  <c r="T738" i="7"/>
  <c r="P739" i="7" l="1"/>
  <c r="U738" i="7"/>
  <c r="Q739" i="7"/>
  <c r="R739" i="7" s="1"/>
  <c r="S739" i="7" l="1"/>
  <c r="Q740" i="7"/>
  <c r="T739" i="7"/>
  <c r="P740" i="7" l="1"/>
  <c r="U739" i="7"/>
  <c r="S740" i="7" l="1"/>
  <c r="R740" i="7"/>
  <c r="T740" i="7"/>
  <c r="P741" i="7" l="1"/>
  <c r="U740" i="7"/>
  <c r="Q741" i="7"/>
  <c r="R741" i="7" s="1"/>
  <c r="S741" i="7" l="1"/>
  <c r="Q742" i="7"/>
  <c r="T741" i="7"/>
  <c r="P742" i="7" l="1"/>
  <c r="U741" i="7"/>
  <c r="S742" i="7" l="1"/>
  <c r="R742" i="7"/>
  <c r="T742" i="7"/>
  <c r="P743" i="7" l="1"/>
  <c r="U742" i="7"/>
  <c r="Q743" i="7"/>
  <c r="R743" i="7" s="1"/>
  <c r="S743" i="7" l="1"/>
  <c r="Q744" i="7"/>
  <c r="T743" i="7"/>
  <c r="P744" i="7" l="1"/>
  <c r="U743" i="7"/>
  <c r="S744" i="7" l="1"/>
  <c r="R744" i="7"/>
  <c r="T744" i="7"/>
  <c r="P745" i="7" l="1"/>
  <c r="U744" i="7"/>
  <c r="Q745" i="7"/>
  <c r="R745" i="7" s="1"/>
  <c r="S745" i="7" l="1"/>
  <c r="Q746" i="7"/>
  <c r="T745" i="7"/>
  <c r="P746" i="7" l="1"/>
  <c r="U745" i="7"/>
  <c r="S746" i="7" l="1"/>
  <c r="R746" i="7"/>
  <c r="T746" i="7"/>
  <c r="P747" i="7" l="1"/>
  <c r="U746" i="7"/>
  <c r="Q747" i="7"/>
  <c r="R747" i="7" s="1"/>
  <c r="S747" i="7" l="1"/>
  <c r="Q748" i="7"/>
  <c r="T747" i="7"/>
  <c r="P748" i="7" l="1"/>
  <c r="U747" i="7"/>
  <c r="S748" i="7" l="1"/>
  <c r="R748" i="7"/>
  <c r="T748" i="7"/>
  <c r="P749" i="7" l="1"/>
  <c r="U748" i="7"/>
  <c r="Q749" i="7"/>
  <c r="R749" i="7" s="1"/>
  <c r="S749" i="7" l="1"/>
  <c r="Q750" i="7"/>
  <c r="T749" i="7"/>
  <c r="P750" i="7" l="1"/>
  <c r="U749" i="7"/>
  <c r="S750" i="7" l="1"/>
  <c r="R750" i="7"/>
  <c r="T750" i="7"/>
  <c r="P751" i="7" l="1"/>
  <c r="U750" i="7"/>
  <c r="Q751" i="7"/>
  <c r="R751" i="7" s="1"/>
  <c r="S751" i="7" l="1"/>
  <c r="Q752" i="7"/>
  <c r="T751" i="7"/>
  <c r="P752" i="7" l="1"/>
  <c r="U751" i="7"/>
  <c r="S752" i="7" l="1"/>
  <c r="R752" i="7"/>
  <c r="T752" i="7"/>
  <c r="P753" i="7" l="1"/>
  <c r="U752" i="7"/>
  <c r="Q753" i="7"/>
  <c r="R753" i="7" s="1"/>
  <c r="S753" i="7" l="1"/>
  <c r="Q754" i="7"/>
  <c r="T753" i="7"/>
  <c r="P754" i="7" l="1"/>
  <c r="U753" i="7"/>
  <c r="S754" i="7" l="1"/>
  <c r="R754" i="7"/>
  <c r="T754" i="7"/>
  <c r="P755" i="7" l="1"/>
  <c r="U754" i="7"/>
  <c r="Q755" i="7"/>
  <c r="S755" i="7" l="1"/>
  <c r="R755" i="7"/>
  <c r="Q756" i="7"/>
  <c r="T755" i="7"/>
  <c r="P756" i="7" l="1"/>
  <c r="U755" i="7"/>
  <c r="S756" i="7" l="1"/>
  <c r="R756" i="7"/>
  <c r="T756" i="7"/>
  <c r="P757" i="7" l="1"/>
  <c r="U756" i="7"/>
  <c r="Q757" i="7"/>
  <c r="R757" i="7" s="1"/>
  <c r="S757" i="7" l="1"/>
  <c r="Q758" i="7"/>
  <c r="T757" i="7"/>
  <c r="P758" i="7" l="1"/>
  <c r="U757" i="7"/>
  <c r="S758" i="7" l="1"/>
  <c r="R758" i="7"/>
  <c r="T758" i="7"/>
  <c r="P759" i="7" l="1"/>
  <c r="U758" i="7"/>
  <c r="Q759" i="7"/>
  <c r="R759" i="7" s="1"/>
  <c r="S759" i="7" l="1"/>
  <c r="Q760" i="7"/>
  <c r="T759" i="7"/>
  <c r="P760" i="7" l="1"/>
  <c r="U759" i="7"/>
  <c r="S760" i="7" l="1"/>
  <c r="R760" i="7"/>
  <c r="T760" i="7"/>
  <c r="P761" i="7" l="1"/>
  <c r="U760" i="7"/>
  <c r="Q761" i="7"/>
  <c r="R761" i="7" s="1"/>
  <c r="S761" i="7" l="1"/>
  <c r="Q762" i="7"/>
  <c r="T761" i="7"/>
  <c r="P762" i="7" l="1"/>
  <c r="U761" i="7"/>
  <c r="S762" i="7" l="1"/>
  <c r="R762" i="7"/>
  <c r="T762" i="7"/>
  <c r="P763" i="7" l="1"/>
  <c r="U762" i="7"/>
  <c r="Q763" i="7"/>
  <c r="R763" i="7" s="1"/>
  <c r="S763" i="7" l="1"/>
  <c r="Q764" i="7"/>
  <c r="T763" i="7"/>
  <c r="P764" i="7" l="1"/>
  <c r="U763" i="7"/>
  <c r="S764" i="7" l="1"/>
  <c r="R764" i="7"/>
  <c r="T764" i="7"/>
  <c r="P765" i="7" l="1"/>
  <c r="U764" i="7"/>
  <c r="Q765" i="7"/>
  <c r="R765" i="7" s="1"/>
  <c r="S765" i="7" l="1"/>
  <c r="T765" i="7"/>
  <c r="U765" i="7" s="1"/>
</calcChain>
</file>

<file path=xl/sharedStrings.xml><?xml version="1.0" encoding="utf-8"?>
<sst xmlns="http://schemas.openxmlformats.org/spreadsheetml/2006/main" count="2370" uniqueCount="1527">
  <si>
    <t>Date</t>
  </si>
  <si>
    <t xml:space="preserve">Sum of Volume </t>
  </si>
  <si>
    <t>Average of Open</t>
  </si>
  <si>
    <t xml:space="preserve">Max of High </t>
  </si>
  <si>
    <t>Min of Low</t>
  </si>
  <si>
    <t>Average of Close</t>
  </si>
  <si>
    <t>Change</t>
  </si>
  <si>
    <t>Gain</t>
  </si>
  <si>
    <t>Loss</t>
  </si>
  <si>
    <t>Average Gain</t>
  </si>
  <si>
    <t>Average Loss</t>
  </si>
  <si>
    <t>RS</t>
  </si>
  <si>
    <t>RSI</t>
  </si>
  <si>
    <t>Oversold Line</t>
  </si>
  <si>
    <t>Overbought Line</t>
  </si>
  <si>
    <t>26 SMA</t>
  </si>
  <si>
    <t>12 SMA</t>
  </si>
  <si>
    <t>Buy</t>
  </si>
  <si>
    <t>Sell</t>
  </si>
  <si>
    <t>Contract at hand</t>
  </si>
  <si>
    <t>Transaction fee</t>
  </si>
  <si>
    <t>Cash Balance</t>
  </si>
  <si>
    <t>Total Asset Value</t>
  </si>
  <si>
    <t>26 EMA</t>
  </si>
  <si>
    <t>12 EMA</t>
  </si>
  <si>
    <t>MACD (12-26 EMA)</t>
  </si>
  <si>
    <t>Signal (9 EMA of MACD)</t>
  </si>
  <si>
    <t>MACD-Signal</t>
  </si>
  <si>
    <t>2011-01-03</t>
  </si>
  <si>
    <t>2011-01-04</t>
  </si>
  <si>
    <t>RSI Period</t>
  </si>
  <si>
    <t>SMA MACD trigger</t>
  </si>
  <si>
    <t>EMA weights</t>
  </si>
  <si>
    <t>2011-01-05</t>
  </si>
  <si>
    <t>Buy trigger</t>
  </si>
  <si>
    <t>9-day</t>
  </si>
  <si>
    <t>2011-01-06</t>
  </si>
  <si>
    <t>Sell trigger</t>
  </si>
  <si>
    <t xml:space="preserve">12-day </t>
  </si>
  <si>
    <t>2011-01-07</t>
  </si>
  <si>
    <t xml:space="preserve">26-day </t>
  </si>
  <si>
    <t>2011-01-10</t>
  </si>
  <si>
    <t>2011-01-11</t>
  </si>
  <si>
    <t>If the dates are the same why are there so many closing prices?</t>
  </si>
  <si>
    <t>2011-01-12</t>
  </si>
  <si>
    <t>It changes all EMA formulas!</t>
  </si>
  <si>
    <t>2011-01-13</t>
  </si>
  <si>
    <t>2011-01-14</t>
  </si>
  <si>
    <t>2011-01-17</t>
  </si>
  <si>
    <t>2011-01-18</t>
  </si>
  <si>
    <t>2011-01-19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</si>
  <si>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</si>
  <si>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</si>
  <si>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</si>
  <si>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</si>
  <si>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</si>
  <si>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</si>
  <si>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</si>
  <si>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2011-02-02</t>
  </si>
  <si>
    <t>2011-02-07</t>
  </si>
  <si>
    <t>2011-02-08</t>
  </si>
  <si>
    <t>2011-02-09</t>
  </si>
  <si>
    <t>Initial Capital</t>
  </si>
  <si>
    <t>2011-02-10</t>
  </si>
  <si>
    <t>2011-02-11</t>
  </si>
  <si>
    <t>2011-02-14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</si>
  <si>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</si>
  <si>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</si>
  <si>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</si>
  <si>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</si>
  <si>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</si>
  <si>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</si>
  <si>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</si>
  <si>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</si>
  <si>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</si>
  <si>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</si>
  <si>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</si>
  <si>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</si>
  <si>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</si>
  <si>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</si>
  <si>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</si>
  <si>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</si>
  <si>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</si>
  <si>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</si>
  <si>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</si>
  <si>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</si>
  <si>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</si>
  <si>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</si>
  <si>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</si>
  <si>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</si>
  <si>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</si>
  <si>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</si>
  <si>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</si>
  <si>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</si>
  <si>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</si>
  <si>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</si>
  <si>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</si>
  <si>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</si>
  <si>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</si>
  <si>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</si>
  <si>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</si>
  <si>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</si>
  <si>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</si>
  <si>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</si>
  <si>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</si>
  <si>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</si>
  <si>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</si>
  <si>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</si>
  <si>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</si>
  <si>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</si>
  <si>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</si>
  <si>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</si>
  <si>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</si>
  <si>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</si>
  <si>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</si>
  <si>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</si>
  <si>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</si>
  <si>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</si>
  <si>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</si>
  <si>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</si>
  <si>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</si>
  <si>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</si>
  <si>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</si>
  <si>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</si>
  <si>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</si>
  <si>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</si>
  <si>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</si>
  <si>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</si>
  <si>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</si>
  <si>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</si>
  <si>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</si>
  <si>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</si>
  <si>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</si>
  <si>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</si>
  <si>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</si>
  <si>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</si>
  <si>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</si>
  <si>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</si>
  <si>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</si>
  <si>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</si>
  <si>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</si>
  <si>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</si>
  <si>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</si>
  <si>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</si>
  <si>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</si>
  <si>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</si>
  <si>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</si>
  <si>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</si>
  <si>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</si>
  <si>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</si>
  <si>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</si>
  <si>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</si>
  <si>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</si>
  <si>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</si>
  <si>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</si>
  <si>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</si>
  <si>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</si>
  <si>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</si>
  <si>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</si>
  <si>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</si>
  <si>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</si>
  <si>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</si>
  <si>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</si>
  <si>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</si>
  <si>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</si>
  <si>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</si>
  <si>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</si>
  <si>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</si>
  <si>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</si>
  <si>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</si>
  <si>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</si>
  <si>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</si>
  <si>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</si>
  <si>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</si>
  <si>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</si>
  <si>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</si>
  <si>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</si>
  <si>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</si>
  <si>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</si>
  <si>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</si>
  <si>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</si>
  <si>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</si>
  <si>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</si>
  <si>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</si>
  <si>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</si>
  <si>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</si>
  <si>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</si>
  <si>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</si>
  <si>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</si>
  <si>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</si>
  <si>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</si>
  <si>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</si>
  <si>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</si>
  <si>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</si>
  <si>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</si>
  <si>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</si>
  <si>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</si>
  <si>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</si>
  <si>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</si>
  <si>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</si>
  <si>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</si>
  <si>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</si>
  <si>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</si>
  <si>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</si>
  <si>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</si>
  <si>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</si>
  <si>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</si>
  <si>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</si>
  <si>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</si>
  <si>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</si>
  <si>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</si>
  <si>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</si>
  <si>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</si>
  <si>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</si>
  <si>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</si>
  <si>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</si>
  <si>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</si>
  <si>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</si>
  <si>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</si>
  <si>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</si>
  <si>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</si>
  <si>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</si>
  <si>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</si>
  <si>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</si>
  <si>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</si>
  <si>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</si>
  <si>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</si>
  <si>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</si>
  <si>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</si>
  <si>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</si>
  <si>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</si>
  <si>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</si>
  <si>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</si>
  <si>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</si>
  <si>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</si>
  <si>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</si>
  <si>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</si>
  <si>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</si>
  <si>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</si>
  <si>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</si>
  <si>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</si>
  <si>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</si>
  <si>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</si>
  <si>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</si>
  <si>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</si>
  <si>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</si>
  <si>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</si>
  <si>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</si>
  <si>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</si>
  <si>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</si>
  <si>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</si>
  <si>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</si>
  <si>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</si>
  <si>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</si>
  <si>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</si>
  <si>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</si>
  <si>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</si>
  <si>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</si>
  <si>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</si>
  <si>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</si>
  <si>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</si>
  <si>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</si>
  <si>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</si>
  <si>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</si>
  <si>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</si>
  <si>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</si>
  <si>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</si>
  <si>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</si>
  <si>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</si>
  <si>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</si>
  <si>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</si>
  <si>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</si>
  <si>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</si>
  <si>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</si>
  <si>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</si>
  <si>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</si>
  <si>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</si>
  <si>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</si>
  <si>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</si>
  <si>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</si>
  <si>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</si>
  <si>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</si>
  <si>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</si>
  <si>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</si>
  <si>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</si>
  <si>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</si>
  <si>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</si>
  <si>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</si>
  <si>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</si>
  <si>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</si>
  <si>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</si>
  <si>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</si>
  <si>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</si>
  <si>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</si>
  <si>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</si>
  <si>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</si>
  <si>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</si>
  <si>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</si>
  <si>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</si>
  <si>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</si>
  <si>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</si>
  <si>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</si>
  <si>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</si>
  <si>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2012-02-02</t>
  </si>
  <si>
    <t>2012-02-03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</si>
  <si>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</si>
  <si>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</si>
  <si>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</si>
  <si>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</si>
  <si>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</si>
  <si>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</si>
  <si>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</si>
  <si>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</si>
  <si>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</si>
  <si>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</si>
  <si>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</si>
  <si>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</si>
  <si>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</si>
  <si>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</si>
  <si>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</si>
  <si>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</si>
  <si>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</si>
  <si>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</si>
  <si>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</si>
  <si>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</si>
  <si>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</si>
  <si>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</si>
  <si>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</si>
  <si>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</si>
  <si>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</si>
  <si>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</si>
  <si>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</si>
  <si>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</si>
  <si>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</si>
  <si>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</si>
  <si>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</si>
  <si>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</si>
  <si>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</si>
  <si>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</si>
  <si>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</si>
  <si>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</si>
  <si>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</si>
  <si>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</si>
  <si>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</si>
  <si>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</si>
  <si>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</si>
  <si>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</si>
  <si>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</si>
  <si>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</si>
  <si>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</si>
  <si>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</si>
  <si>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</si>
  <si>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</si>
  <si>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</si>
  <si>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</si>
  <si>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</si>
  <si>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</si>
  <si>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</si>
  <si>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</si>
  <si>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</si>
  <si>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</si>
  <si>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</si>
  <si>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</si>
  <si>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</si>
  <si>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</si>
  <si>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</si>
  <si>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</si>
  <si>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</si>
  <si>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</si>
  <si>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</si>
  <si>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</si>
  <si>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</si>
  <si>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</si>
  <si>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</si>
  <si>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</si>
  <si>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</si>
  <si>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</si>
  <si>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</si>
  <si>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</si>
  <si>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</si>
  <si>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</si>
  <si>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</si>
  <si>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</si>
  <si>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</si>
  <si>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</si>
  <si>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</si>
  <si>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</si>
  <si>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</si>
  <si>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</si>
  <si>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</si>
  <si>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</si>
  <si>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</si>
  <si>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</si>
  <si>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</si>
  <si>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</si>
  <si>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</si>
  <si>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</si>
  <si>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</si>
  <si>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</si>
  <si>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</si>
  <si>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</si>
  <si>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</si>
  <si>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</si>
  <si>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</si>
  <si>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</si>
  <si>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</si>
  <si>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</si>
  <si>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</si>
  <si>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</si>
  <si>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</si>
  <si>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</si>
  <si>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</si>
  <si>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</si>
  <si>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</si>
  <si>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</si>
  <si>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</si>
  <si>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</si>
  <si>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</si>
  <si>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</si>
  <si>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</si>
  <si>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</si>
  <si>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</si>
  <si>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</si>
  <si>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</si>
  <si>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</si>
  <si>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</si>
  <si>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</si>
  <si>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</si>
  <si>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</si>
  <si>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</si>
  <si>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</si>
  <si>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</si>
  <si>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</si>
  <si>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</si>
  <si>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</si>
  <si>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</si>
  <si>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</si>
  <si>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</si>
  <si>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</si>
  <si>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</si>
  <si>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</si>
  <si>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</si>
  <si>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</si>
  <si>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</si>
  <si>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</si>
  <si>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</si>
  <si>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</si>
  <si>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</si>
  <si>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</si>
  <si>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</si>
  <si>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</si>
  <si>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</si>
  <si>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</si>
  <si>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</si>
  <si>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</si>
  <si>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</si>
  <si>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</si>
  <si>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</si>
  <si>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</si>
  <si>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</si>
  <si>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</si>
  <si>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</si>
  <si>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</si>
  <si>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</si>
  <si>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</si>
  <si>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</si>
  <si>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</si>
  <si>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</si>
  <si>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</si>
  <si>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</si>
  <si>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</si>
  <si>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</si>
  <si>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</si>
  <si>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</si>
  <si>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</si>
  <si>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</si>
  <si>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</si>
  <si>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</si>
  <si>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</si>
  <si>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</si>
  <si>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</si>
  <si>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</si>
  <si>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</si>
  <si>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</si>
  <si>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</si>
  <si>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</si>
  <si>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</si>
  <si>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</si>
  <si>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</si>
  <si>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</si>
  <si>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</si>
  <si>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</si>
  <si>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</si>
  <si>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</si>
  <si>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</si>
  <si>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</si>
  <si>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</si>
  <si>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2012-11-14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</si>
  <si>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</si>
  <si>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</si>
  <si>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</si>
  <si>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</si>
  <si>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</si>
  <si>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</si>
  <si>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</si>
  <si>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</si>
  <si>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</si>
  <si>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</si>
  <si>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</si>
  <si>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</si>
  <si>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</si>
  <si>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</si>
  <si>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</si>
  <si>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</si>
  <si>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</si>
  <si>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</si>
  <si>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</si>
  <si>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</si>
  <si>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</si>
  <si>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</si>
  <si>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</si>
  <si>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</si>
  <si>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</si>
  <si>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</si>
  <si>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</si>
  <si>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</si>
  <si>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</si>
  <si>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</si>
  <si>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</si>
  <si>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</si>
  <si>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</si>
  <si>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</si>
  <si>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</si>
  <si>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</si>
  <si>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</si>
  <si>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</si>
  <si>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</si>
  <si>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</si>
  <si>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</si>
  <si>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</si>
  <si>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</si>
  <si>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</si>
  <si>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</si>
  <si>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</si>
  <si>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</si>
  <si>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2013-01-25</t>
  </si>
  <si>
    <t>2013-01-29</t>
  </si>
  <si>
    <t>2013-01-30</t>
  </si>
  <si>
    <t>2013-01-31</t>
  </si>
  <si>
    <t>2013-02-04</t>
  </si>
  <si>
    <t>2013-02-05</t>
  </si>
  <si>
    <t>2013-02-06</t>
  </si>
  <si>
    <t>2013-02-07</t>
  </si>
  <si>
    <t>2013-02-08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</si>
  <si>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</si>
  <si>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</si>
  <si>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</si>
  <si>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</si>
  <si>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</si>
  <si>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</si>
  <si>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</si>
  <si>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</si>
  <si>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</si>
  <si>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</si>
  <si>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</si>
  <si>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</si>
  <si>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</si>
  <si>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</si>
  <si>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</si>
  <si>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</si>
  <si>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</si>
  <si>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</si>
  <si>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</si>
  <si>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</si>
  <si>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</si>
  <si>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</si>
  <si>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</si>
  <si>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</si>
  <si>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</si>
  <si>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</si>
  <si>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</si>
  <si>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</si>
  <si>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</si>
  <si>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</si>
  <si>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</si>
  <si>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</si>
  <si>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</si>
  <si>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</si>
  <si>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</si>
  <si>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</si>
  <si>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</si>
  <si>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</si>
  <si>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</si>
  <si>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</si>
  <si>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</si>
  <si>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</si>
  <si>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</si>
  <si>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</si>
  <si>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</si>
  <si>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</si>
  <si>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</si>
  <si>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</si>
  <si>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</si>
  <si>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</si>
  <si>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</si>
  <si>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</si>
  <si>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</si>
  <si>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</si>
  <si>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</si>
  <si>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</si>
  <si>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</si>
  <si>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</si>
  <si>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</si>
  <si>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</si>
  <si>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</si>
  <si>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</si>
  <si>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</si>
  <si>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</si>
  <si>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</si>
  <si>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</si>
  <si>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</si>
  <si>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</si>
  <si>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</si>
  <si>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</si>
  <si>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</si>
  <si>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</si>
  <si>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</si>
  <si>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</si>
  <si>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</si>
  <si>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</si>
  <si>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</si>
  <si>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</si>
  <si>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</si>
  <si>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</si>
  <si>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</si>
  <si>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</si>
  <si>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</si>
  <si>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</si>
  <si>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</si>
  <si>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</si>
  <si>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</si>
  <si>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</si>
  <si>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</si>
  <si>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</si>
  <si>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</si>
  <si>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</si>
  <si>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</si>
  <si>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</si>
  <si>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</si>
  <si>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</si>
  <si>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</si>
  <si>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</si>
  <si>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</si>
  <si>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</si>
  <si>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</si>
  <si>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</si>
  <si>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</si>
  <si>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</si>
  <si>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</si>
  <si>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</si>
  <si>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</si>
  <si>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</si>
  <si>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</si>
  <si>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</si>
  <si>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</si>
  <si>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</si>
  <si>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</si>
  <si>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</si>
  <si>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</si>
  <si>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</si>
  <si>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</si>
  <si>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</si>
  <si>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</si>
  <si>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</si>
  <si>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</si>
  <si>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</si>
  <si>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</si>
  <si>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</si>
  <si>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</si>
  <si>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</si>
  <si>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</si>
  <si>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</si>
  <si>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</si>
  <si>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</si>
  <si>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</si>
  <si>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</si>
  <si>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</si>
  <si>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</si>
  <si>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</si>
  <si>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</si>
  <si>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</si>
  <si>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</si>
  <si>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</si>
  <si>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</si>
  <si>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</si>
  <si>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</si>
  <si>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</si>
  <si>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</si>
  <si>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</si>
  <si>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</si>
  <si>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</si>
  <si>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</si>
  <si>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</si>
  <si>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</si>
  <si>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</si>
  <si>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</si>
  <si>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</si>
  <si>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</si>
  <si>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</si>
  <si>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</si>
  <si>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</si>
  <si>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</si>
  <si>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</si>
  <si>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</si>
  <si>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</si>
  <si>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</si>
  <si>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</si>
  <si>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</si>
  <si>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</si>
  <si>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</si>
  <si>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</si>
  <si>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</si>
  <si>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</si>
  <si>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</si>
  <si>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</si>
  <si>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</si>
  <si>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</si>
  <si>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</si>
  <si>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</si>
  <si>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</si>
  <si>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</si>
  <si>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</si>
  <si>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</si>
  <si>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</si>
  <si>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</si>
  <si>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</si>
  <si>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</si>
  <si>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</si>
  <si>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</si>
  <si>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</si>
  <si>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</si>
  <si>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</si>
  <si>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</si>
  <si>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</si>
  <si>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</si>
  <si>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</si>
  <si>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</si>
  <si>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</si>
  <si>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</si>
  <si>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</si>
  <si>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</si>
  <si>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</si>
  <si>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</si>
  <si>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</si>
  <si>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</si>
  <si>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</si>
  <si>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</si>
  <si>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</si>
  <si>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</si>
  <si>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</si>
  <si>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</si>
  <si>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</si>
  <si>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</si>
  <si>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</si>
  <si>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</si>
  <si>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</si>
  <si>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</si>
  <si>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</si>
  <si>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</si>
  <si>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</si>
  <si>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</si>
  <si>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</si>
  <si>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</si>
  <si>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</si>
  <si>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</si>
  <si>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</si>
  <si>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</si>
  <si>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</si>
  <si>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</si>
  <si>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</si>
  <si>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</si>
  <si>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</si>
  <si>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</si>
  <si>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</si>
  <si>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2014-01-15</t>
  </si>
  <si>
    <t>2014-01-16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</si>
  <si>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</si>
  <si>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</si>
  <si>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</si>
  <si>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</si>
  <si>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</si>
  <si>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</si>
  <si>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</si>
  <si>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</si>
  <si>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</si>
  <si>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</si>
  <si>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</si>
  <si>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</si>
  <si>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</si>
  <si>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</si>
  <si>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</si>
  <si>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</si>
  <si>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</si>
  <si>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</si>
  <si>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</si>
  <si>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</si>
  <si>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</si>
  <si>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</si>
  <si>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</si>
  <si>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</si>
  <si>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</si>
  <si>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</si>
  <si>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</si>
  <si>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</si>
  <si>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</si>
  <si>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</si>
  <si>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</si>
  <si>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</si>
  <si>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</si>
  <si>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</si>
  <si>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</si>
  <si>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</si>
  <si>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</si>
  <si>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</si>
  <si>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</si>
  <si>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</si>
  <si>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</si>
  <si>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</si>
  <si>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</si>
  <si>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</si>
  <si>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</si>
  <si>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</si>
  <si>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</si>
  <si>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</si>
  <si>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</si>
  <si>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</si>
  <si>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</si>
  <si>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</si>
  <si>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</si>
  <si>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</si>
  <si>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</si>
  <si>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</si>
  <si>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</si>
  <si>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</si>
  <si>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</si>
  <si>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</si>
  <si>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</si>
  <si>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</si>
  <si>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</si>
  <si>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</si>
  <si>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</si>
  <si>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</si>
  <si>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</si>
  <si>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</si>
  <si>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</si>
  <si>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</si>
  <si>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</si>
  <si>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</si>
  <si>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</si>
  <si>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</si>
  <si>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</si>
  <si>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</si>
  <si>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</si>
  <si>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</si>
  <si>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</si>
  <si>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</si>
  <si>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</si>
  <si>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</si>
  <si>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</si>
  <si>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</si>
  <si>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</si>
  <si>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</si>
  <si>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</si>
  <si>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</si>
  <si>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</si>
  <si>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</si>
  <si>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</si>
  <si>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</si>
  <si>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</si>
  <si>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</si>
  <si>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</si>
  <si>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</si>
  <si>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</si>
  <si>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</si>
  <si>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</si>
  <si>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</si>
  <si>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</si>
  <si>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</si>
  <si>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</si>
  <si>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</si>
  <si>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</si>
  <si>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</si>
  <si>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</si>
  <si>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</si>
  <si>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</si>
  <si>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</si>
  <si>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</si>
  <si>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</si>
  <si>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</si>
  <si>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</si>
  <si>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</si>
  <si>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</si>
  <si>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</si>
  <si>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</si>
  <si>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</si>
  <si>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</si>
  <si>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</si>
  <si>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</si>
  <si>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</si>
  <si>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</si>
  <si>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</si>
  <si>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</si>
  <si>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</si>
  <si>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</si>
  <si>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</si>
  <si>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</si>
  <si>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</si>
  <si>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</si>
  <si>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</si>
  <si>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</si>
  <si>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</si>
  <si>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</si>
  <si>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</si>
  <si>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</si>
  <si>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</si>
  <si>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</si>
  <si>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</si>
  <si>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</si>
  <si>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</si>
  <si>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</si>
  <si>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</si>
  <si>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</si>
  <si>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</si>
  <si>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</si>
  <si>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</si>
  <si>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</si>
  <si>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</si>
  <si>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</si>
  <si>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</si>
  <si>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</si>
  <si>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</si>
  <si>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</si>
  <si>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</si>
  <si>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</si>
  <si>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</si>
  <si>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</si>
  <si>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</si>
  <si>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</si>
  <si>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</si>
  <si>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</si>
  <si>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</si>
  <si>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</si>
  <si>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</si>
  <si>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</si>
  <si>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</si>
  <si>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</si>
  <si>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</si>
  <si>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</si>
  <si>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</si>
  <si>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</si>
  <si>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</si>
  <si>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</si>
  <si>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</si>
  <si>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</si>
  <si>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</si>
  <si>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</si>
  <si>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</si>
  <si>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</si>
  <si>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</si>
  <si>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</si>
  <si>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</si>
  <si>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</si>
  <si>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</si>
  <si>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</si>
  <si>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</si>
  <si>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</si>
  <si>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</si>
  <si>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</si>
  <si>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</si>
  <si>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</si>
  <si>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</si>
  <si>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</si>
  <si>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</si>
  <si>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</si>
  <si>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</si>
  <si>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</si>
  <si>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</si>
  <si>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</si>
  <si>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</si>
  <si>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</si>
  <si>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</si>
  <si>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</si>
  <si>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</si>
  <si>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</si>
  <si>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</si>
  <si>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</si>
  <si>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</si>
  <si>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</si>
  <si>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</si>
  <si>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</si>
  <si>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</si>
  <si>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</si>
  <si>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</si>
  <si>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</si>
  <si>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</si>
  <si>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</si>
  <si>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</si>
  <si>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</si>
  <si>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</si>
  <si>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</si>
  <si>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</si>
  <si>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</si>
  <si>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</si>
  <si>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</si>
  <si>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</si>
  <si>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</si>
  <si>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</si>
  <si>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</si>
  <si>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</si>
  <si>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</si>
  <si>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</si>
  <si>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</si>
  <si>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</si>
  <si>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</si>
  <si>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</si>
  <si>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</si>
  <si>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</si>
  <si>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</si>
  <si>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</si>
  <si>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</si>
  <si>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</si>
  <si>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</si>
  <si>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</si>
  <si>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</si>
  <si>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</si>
  <si>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</si>
  <si>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</si>
  <si>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</si>
  <si>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</si>
  <si>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</si>
  <si>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</si>
  <si>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</si>
  <si>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</si>
  <si>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</si>
  <si>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</si>
  <si>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</si>
  <si>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</si>
  <si>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</si>
  <si>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</si>
  <si>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</si>
  <si>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</si>
  <si>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</si>
  <si>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</si>
  <si>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</si>
  <si>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</si>
  <si>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</si>
  <si>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</si>
  <si>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</si>
  <si>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</si>
  <si>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</si>
  <si>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</si>
  <si>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</si>
  <si>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</si>
  <si>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</si>
  <si>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</si>
  <si>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</si>
  <si>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</si>
  <si>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</si>
  <si>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</si>
  <si>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</si>
  <si>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</si>
  <si>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</si>
  <si>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</si>
  <si>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</si>
  <si>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</si>
  <si>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</si>
  <si>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</si>
  <si>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</si>
  <si>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</si>
  <si>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</si>
  <si>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</si>
  <si>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</si>
  <si>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</si>
  <si>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</si>
  <si>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</si>
  <si>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</si>
  <si>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</si>
  <si>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</si>
  <si>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</si>
  <si>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</si>
  <si>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</si>
  <si>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</si>
  <si>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</si>
  <si>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</si>
  <si>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</si>
  <si>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</si>
  <si>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</si>
  <si>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</si>
  <si>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</si>
  <si>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</si>
  <si>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</si>
  <si>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</si>
  <si>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</si>
  <si>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</si>
  <si>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</si>
  <si>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</si>
  <si>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</si>
  <si>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</si>
  <si>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</si>
  <si>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</si>
  <si>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</si>
  <si>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</si>
  <si>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</si>
  <si>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</si>
  <si>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</si>
  <si>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</si>
  <si>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</si>
  <si>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</si>
  <si>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</si>
  <si>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</si>
  <si>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</si>
  <si>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</si>
  <si>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</si>
  <si>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</si>
  <si>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</si>
  <si>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</si>
  <si>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</si>
  <si>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</si>
  <si>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</si>
  <si>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</si>
  <si>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</si>
  <si>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</si>
  <si>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</si>
  <si>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</si>
  <si>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</si>
  <si>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</si>
  <si>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</si>
  <si>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</si>
  <si>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</si>
  <si>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</si>
  <si>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</si>
  <si>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</si>
  <si>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</si>
  <si>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</si>
  <si>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</si>
  <si>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</si>
  <si>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</si>
  <si>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</si>
  <si>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</si>
  <si>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</si>
  <si>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</si>
  <si>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</si>
  <si>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</si>
  <si>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</si>
  <si>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</si>
  <si>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</si>
  <si>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</si>
  <si>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</si>
  <si>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</si>
  <si>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</si>
  <si>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</si>
  <si>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</si>
  <si>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</si>
  <si>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</si>
  <si>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</si>
  <si>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</si>
  <si>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</si>
  <si>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</si>
  <si>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</si>
  <si>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</si>
  <si>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</si>
  <si>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</si>
  <si>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</si>
  <si>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</si>
  <si>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</si>
  <si>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</si>
  <si>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</si>
  <si>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</si>
  <si>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</si>
  <si>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</si>
  <si>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</si>
  <si>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</si>
  <si>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</si>
  <si>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</si>
  <si>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</si>
  <si>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</si>
  <si>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</si>
  <si>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</si>
  <si>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</si>
  <si>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</si>
  <si>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</si>
  <si>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</si>
  <si>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</si>
  <si>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</si>
  <si>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</si>
  <si>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</si>
  <si>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</si>
  <si>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2015-09-17</t>
  </si>
  <si>
    <t>2015-09-18</t>
  </si>
  <si>
    <t>2015-09-21</t>
  </si>
  <si>
    <t>2015-09-22</t>
  </si>
  <si>
    <t>2015-09-23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</si>
  <si>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</si>
  <si>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</si>
  <si>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</si>
  <si>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</si>
  <si>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</si>
  <si>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</si>
  <si>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</si>
  <si>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</si>
  <si>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</si>
  <si>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</si>
  <si>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</si>
  <si>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</si>
  <si>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</si>
  <si>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</si>
  <si>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</si>
  <si>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</si>
  <si>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</si>
  <si>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</si>
  <si>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</si>
  <si>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</si>
  <si>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</si>
  <si>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</si>
  <si>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</si>
  <si>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</si>
  <si>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</si>
  <si>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</si>
  <si>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</si>
  <si>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</si>
  <si>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</si>
  <si>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</si>
  <si>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</si>
  <si>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</si>
  <si>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</si>
  <si>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</si>
  <si>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</si>
  <si>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</si>
  <si>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</si>
  <si>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</si>
  <si>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</si>
  <si>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</si>
  <si>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</si>
  <si>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</si>
  <si>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</si>
  <si>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</si>
  <si>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</si>
  <si>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</si>
  <si>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</si>
  <si>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</si>
  <si>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</si>
  <si>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</si>
  <si>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</si>
  <si>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</si>
  <si>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</si>
  <si>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</si>
  <si>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</si>
  <si>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</si>
  <si>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</si>
  <si>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</si>
  <si>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</si>
  <si>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</si>
  <si>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</si>
  <si>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</si>
  <si>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</si>
  <si>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</si>
  <si>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</si>
  <si>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</si>
  <si>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</si>
  <si>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</si>
  <si>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</si>
  <si>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</si>
  <si>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</si>
  <si>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</si>
  <si>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</si>
  <si>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</si>
  <si>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</si>
  <si>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</si>
  <si>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</si>
  <si>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</si>
  <si>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</si>
  <si>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</si>
  <si>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</si>
  <si>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2016-01-26</t>
  </si>
  <si>
    <t>2016-01-27</t>
  </si>
  <si>
    <t>2016-01-28</t>
  </si>
  <si>
    <t>2016-01-29</t>
  </si>
  <si>
    <t>2016-02-02</t>
  </si>
  <si>
    <t>2016-02-03</t>
  </si>
  <si>
    <t>2016-02-04</t>
  </si>
  <si>
    <t>2016-02-05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</si>
  <si>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</si>
  <si>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</si>
  <si>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</si>
  <si>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</si>
  <si>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</si>
  <si>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</si>
  <si>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</si>
  <si>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</si>
  <si>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</si>
  <si>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</si>
  <si>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</si>
  <si>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</si>
  <si>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</si>
  <si>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</si>
  <si>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</si>
  <si>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</si>
  <si>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</si>
  <si>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</si>
  <si>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</si>
  <si>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</si>
  <si>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</si>
  <si>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</si>
  <si>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</si>
  <si>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</si>
  <si>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</si>
  <si>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</si>
  <si>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</si>
  <si>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</si>
  <si>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</si>
  <si>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</si>
  <si>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</si>
  <si>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</si>
  <si>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</si>
  <si>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</si>
  <si>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</si>
  <si>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</si>
  <si>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</si>
  <si>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</si>
  <si>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</si>
  <si>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</si>
  <si>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</si>
  <si>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</si>
  <si>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</si>
  <si>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</si>
  <si>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</si>
  <si>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</si>
  <si>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</si>
  <si>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</si>
  <si>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</si>
  <si>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</si>
  <si>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</si>
  <si>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</si>
  <si>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</si>
  <si>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</si>
  <si>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</si>
  <si>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</si>
  <si>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</si>
  <si>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</si>
  <si>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</si>
  <si>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</si>
  <si>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</si>
  <si>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</si>
  <si>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</si>
  <si>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</si>
  <si>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</si>
  <si>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</si>
  <si>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</si>
  <si>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</si>
  <si>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</si>
  <si>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</si>
  <si>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</si>
  <si>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</si>
  <si>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</si>
  <si>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</si>
  <si>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</si>
  <si>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</si>
  <si>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</si>
  <si>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</si>
  <si>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</si>
  <si>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</si>
  <si>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</si>
  <si>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</si>
  <si>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</si>
  <si>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</si>
  <si>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</si>
  <si>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</si>
  <si>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</si>
  <si>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</si>
  <si>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</si>
  <si>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</si>
  <si>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</si>
  <si>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</si>
  <si>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</si>
  <si>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</si>
  <si>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</si>
  <si>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</si>
  <si>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</si>
  <si>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</si>
  <si>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</si>
  <si>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</si>
  <si>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</si>
  <si>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</si>
  <si>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</si>
  <si>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</si>
  <si>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</si>
  <si>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</si>
  <si>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</si>
  <si>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</si>
  <si>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</si>
  <si>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</si>
  <si>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</si>
  <si>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</si>
  <si>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</si>
  <si>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</si>
  <si>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</si>
  <si>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</si>
  <si>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</si>
  <si>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</si>
  <si>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</si>
  <si>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</si>
  <si>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</si>
  <si>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</si>
  <si>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</si>
  <si>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</si>
  <si>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</si>
  <si>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</si>
  <si>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</si>
  <si>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</si>
  <si>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</si>
  <si>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</si>
  <si>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</si>
  <si>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</si>
  <si>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</si>
  <si>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</si>
  <si>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</si>
  <si>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</si>
  <si>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</si>
  <si>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</si>
  <si>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</si>
  <si>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</si>
  <si>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</si>
  <si>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</si>
  <si>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</si>
  <si>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</si>
  <si>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</si>
  <si>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</si>
  <si>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</si>
  <si>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</si>
  <si>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2016-09-13</t>
  </si>
  <si>
    <t>2016-09-14</t>
  </si>
  <si>
    <t>2016-09-15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</si>
  <si>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</si>
  <si>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</si>
  <si>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</si>
  <si>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</si>
  <si>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</si>
  <si>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</si>
  <si>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</si>
  <si>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</si>
  <si>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</si>
  <si>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</si>
  <si>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</si>
  <si>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</si>
  <si>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</si>
  <si>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</si>
  <si>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</si>
  <si>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</si>
  <si>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</si>
  <si>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</si>
  <si>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</si>
  <si>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</si>
  <si>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</si>
  <si>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</si>
  <si>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</si>
  <si>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</si>
  <si>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</si>
  <si>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</si>
  <si>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</si>
  <si>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</si>
  <si>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</si>
  <si>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</si>
  <si>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</si>
  <si>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</si>
  <si>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</si>
  <si>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</si>
  <si>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</si>
  <si>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</si>
  <si>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</si>
  <si>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</si>
  <si>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</si>
  <si>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</si>
  <si>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</si>
  <si>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</si>
  <si>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</si>
  <si>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</si>
  <si>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</si>
  <si>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</si>
  <si>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</si>
  <si>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</si>
  <si>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</si>
  <si>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</si>
  <si>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</si>
  <si>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</si>
  <si>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</si>
  <si>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</si>
  <si>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</si>
  <si>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</si>
  <si>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</si>
  <si>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</si>
  <si>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</si>
  <si>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</si>
  <si>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</si>
  <si>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</si>
  <si>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</si>
  <si>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</si>
  <si>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</si>
  <si>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</si>
  <si>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</si>
  <si>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</si>
  <si>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</si>
  <si>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</si>
  <si>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</si>
  <si>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</si>
  <si>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26 TMA</t>
  </si>
  <si>
    <t>12 TMA</t>
  </si>
  <si>
    <t>MACD (12-26 TMA)</t>
  </si>
  <si>
    <t>26 TPMA</t>
  </si>
  <si>
    <t>12 TPMA</t>
  </si>
  <si>
    <t>MACD (12-26 TPMA)</t>
  </si>
  <si>
    <t>TPMA MACD trigger</t>
  </si>
  <si>
    <t>MA(12-26 SMA)</t>
  </si>
  <si>
    <t>RSI trigger</t>
  </si>
  <si>
    <t xml:space="preserve"> </t>
  </si>
  <si>
    <t>SMA  trigger</t>
  </si>
  <si>
    <t>Initial 26EMA=26SMA</t>
  </si>
  <si>
    <t>Initial 12EMA=12SMA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</si>
</sst>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ADCF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2CC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164" fontId="0" fillId="0" borderId="0" xfId="0" applyNumberFormat="1"/>
    <xf numFmtId="3" fontId="0" fillId="2" borderId="0" xfId="0" applyNumberFormat="1" applyFill="1"/>
    <xf numFmtId="0" fontId="0" fillId="2" borderId="0" xfId="0" applyFill="1"/>
    <xf numFmtId="1" fontId="0" fillId="3" borderId="0" xfId="0" applyNumberFormat="1" applyFill="1"/>
    <xf numFmtId="3" fontId="0" fillId="3" borderId="0" xfId="0" applyNumberFormat="1" applyFill="1"/>
    <xf numFmtId="2" fontId="0" fillId="0" borderId="0" xfId="0" applyNumberFormat="1"/>
    <xf numFmtId="0" fontId="1" fillId="3" borderId="0" xfId="0" applyFont="1" applyFill="1"/>
    <xf numFmtId="1" fontId="0" fillId="0" borderId="0" xfId="0" applyNumberFormat="1"/>
    <xf numFmtId="2" fontId="0" fillId="2" borderId="0" xfId="0" applyNumberFormat="1" applyFill="1"/>
    <xf numFmtId="14" fontId="0" fillId="2" borderId="0" xfId="0" applyNumberFormat="1" applyFill="1"/>
    <xf numFmtId="3" fontId="0" fillId="6" borderId="0" xfId="0" applyNumberFormat="1" applyFill="1"/>
    <xf numFmtId="1" fontId="0" fillId="6" borderId="0" xfId="0" applyNumberFormat="1" applyFill="1"/>
    <xf numFmtId="0" fontId="0" fillId="6" borderId="0" xfId="0" applyFill="1"/>
    <xf numFmtId="2" fontId="0" fillId="3" borderId="0" xfId="0" applyNumberFormat="1" applyFill="1"/>
    <xf numFmtId="0" fontId="2" fillId="6" borderId="0" xfId="0" applyFont="1" applyFill="1"/>
    <xf numFmtId="0" fontId="0" fillId="3" borderId="0" xfId="0" applyFill="1"/>
    <xf numFmtId="0" fontId="2" fillId="3" borderId="0" xfId="0" applyFont="1" applyFill="1"/>
    <xf numFmtId="14" fontId="0" fillId="3" borderId="0" xfId="0" applyNumberFormat="1" applyFill="1"/>
    <xf numFmtId="49" fontId="2" fillId="0" borderId="0" xfId="0" applyNumberFormat="1" applyFont="1" applyAlignment="1">
      <alignment horizontal="center" vertical="center" wrapText="1"/>
    </xf>
    <xf numFmtId="49" fontId="2" fillId="5" borderId="0" xfId="0" applyNumberFormat="1" applyFont="1" applyFill="1" applyAlignment="1">
      <alignment horizontal="center" vertical="center" wrapText="1"/>
    </xf>
    <xf numFmtId="49" fontId="2" fillId="4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" fontId="0" fillId="6" borderId="0" xfId="0" applyNumberFormat="1" applyFill="1"/>
    <xf numFmtId="49" fontId="2" fillId="7" borderId="0" xfId="0" applyNumberFormat="1" applyFont="1" applyFill="1" applyAlignment="1">
      <alignment horizontal="center" vertical="center" wrapText="1"/>
    </xf>
    <xf numFmtId="1" fontId="0" fillId="7" borderId="0" xfId="0" applyNumberFormat="1" applyFill="1"/>
    <xf numFmtId="2" fontId="0" fillId="7" borderId="0" xfId="0" applyNumberFormat="1" applyFill="1"/>
    <xf numFmtId="2" fontId="0" fillId="0" borderId="0" xfId="0" applyNumberFormat="1" applyFill="1"/>
    <xf numFmtId="0" fontId="0" fillId="0" borderId="0" xfId="0" applyFill="1"/>
    <xf numFmtId="3" fontId="0" fillId="0" borderId="0" xfId="0" applyNumberFormat="1" applyFill="1"/>
    <xf numFmtId="3" fontId="2" fillId="3" borderId="0" xfId="0" applyNumberFormat="1" applyFont="1" applyFill="1"/>
    <xf numFmtId="0" fontId="2" fillId="2" borderId="0" xfId="0" applyFont="1" applyFill="1"/>
    <xf numFmtId="3" fontId="2" fillId="2" borderId="0" xfId="0" applyNumberFormat="1" applyFont="1" applyFill="1"/>
    <xf numFmtId="49" fontId="2" fillId="8" borderId="0" xfId="0" applyNumberFormat="1" applyFont="1" applyFill="1" applyAlignment="1">
      <alignment horizontal="center" vertical="center" wrapText="1"/>
    </xf>
    <xf numFmtId="0" fontId="0" fillId="8" borderId="0" xfId="0" applyFill="1"/>
    <xf numFmtId="3" fontId="0" fillId="8" borderId="0" xfId="0" applyNumberFormat="1" applyFill="1"/>
    <xf numFmtId="0" fontId="2" fillId="8" borderId="0" xfId="0" applyFont="1" applyFill="1"/>
    <xf numFmtId="2" fontId="0" fillId="8" borderId="0" xfId="0" applyNumberFormat="1" applyFill="1"/>
    <xf numFmtId="49" fontId="2" fillId="9" borderId="0" xfId="0" applyNumberFormat="1" applyFont="1" applyFill="1" applyAlignment="1">
      <alignment horizontal="center" vertical="center" wrapText="1"/>
    </xf>
    <xf numFmtId="0" fontId="0" fillId="9" borderId="0" xfId="0" applyFill="1"/>
    <xf numFmtId="0" fontId="2" fillId="9" borderId="0" xfId="0" applyFont="1" applyFill="1"/>
    <xf numFmtId="3" fontId="0" fillId="9" borderId="0" xfId="0" applyNumberFormat="1" applyFill="1"/>
    <xf numFmtId="1" fontId="0" fillId="9" borderId="0" xfId="0" applyNumberFormat="1" applyFill="1"/>
    <xf numFmtId="3" fontId="2" fillId="9" borderId="0" xfId="0" applyNumberFormat="1" applyFont="1" applyFill="1"/>
    <xf numFmtId="3" fontId="2" fillId="8" borderId="0" xfId="0" applyNumberFormat="1" applyFont="1" applyFill="1"/>
    <xf numFmtId="0" fontId="3" fillId="10" borderId="0" xfId="0" applyFont="1" applyFill="1"/>
    <xf numFmtId="3" fontId="4" fillId="10" borderId="0" xfId="0" applyNumberFormat="1" applyFont="1" applyFill="1"/>
    <xf numFmtId="1" fontId="4" fillId="10" borderId="0" xfId="0" applyNumberFormat="1" applyFont="1" applyFill="1"/>
    <xf numFmtId="0" fontId="4" fillId="10" borderId="0" xfId="0" applyFont="1" applyFill="1"/>
    <xf numFmtId="1" fontId="2" fillId="7" borderId="0" xfId="0" applyNumberFormat="1" applyFont="1" applyFill="1"/>
    <xf numFmtId="49" fontId="2" fillId="0" borderId="0" xfId="0" applyNumberFormat="1" applyFont="1" applyAlignment="1" applyProtection="1">
      <alignment horizontal="center" vertical="center" wrapText="1"/>
    </xf>
    <xf numFmtId="49" fontId="2" fillId="7" borderId="0" xfId="0" applyNumberFormat="1" applyFont="1" applyFill="1" applyAlignment="1" applyProtection="1">
      <alignment horizontal="center" vertical="center" wrapText="1"/>
    </xf>
    <xf numFmtId="49" fontId="2" fillId="5" borderId="0" xfId="0" applyNumberFormat="1" applyFont="1" applyFill="1" applyAlignment="1" applyProtection="1">
      <alignment horizontal="center" vertical="center" wrapText="1"/>
    </xf>
    <xf numFmtId="49" fontId="2" fillId="4" borderId="0" xfId="0" applyNumberFormat="1" applyFont="1" applyFill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 wrapText="1"/>
    </xf>
    <xf numFmtId="1" fontId="0" fillId="2" borderId="0" xfId="0" applyNumberFormat="1" applyFill="1"/>
    <xf numFmtId="2" fontId="2" fillId="3" borderId="0" xfId="0" applyNumberFormat="1" applyFont="1" applyFill="1"/>
    <xf numFmtId="3" fontId="2" fillId="4" borderId="0" xfId="0" applyNumberFormat="1" applyFont="1" applyFill="1" applyAlignment="1" applyProtection="1">
      <alignment horizontal="center" vertical="center" wrapText="1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6060"/>
      <color rgb="FF8D68B6"/>
      <color rgb="FFBD92DE"/>
      <color rgb="FFFF6969"/>
      <color rgb="FFEADCF4"/>
      <color rgb="FF8974C6"/>
      <color rgb="FFA39ECA"/>
      <color rgb="FFFFFAEB"/>
      <color rgb="FFDEC8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FCPO</a:t>
            </a:r>
            <a:r>
              <a:rPr lang="en-SG" b="1" baseline="0"/>
              <a:t> Moving Averages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30866800"/>
        <c:axId val="2054270496"/>
        <c:extLst>
          <c:ext xmlns:c15="http://schemas.microsoft.com/office/drawing/2012/chart" uri="{02D57815-91ED-43cb-92C2-25804820EDAC}">
            <c15:filteredAreaSeries>
              <c15:ser>
                <c:idx val="3"/>
                <c:order val="4"/>
                <c:tx>
                  <c:v>Total Asset Value</c:v>
                </c:tx>
                <c:spPr>
                  <a:solidFill>
                    <a:schemeClr val="accent4">
                      <a:alpha val="57000"/>
                    </a:schemeClr>
                  </a:solidFill>
                  <a:ln>
                    <a:noFill/>
                  </a:ln>
                  <a:effectLst/>
                </c:spPr>
                <c:val>
                  <c:numRef>
                    <c:extLst>
                      <c:ext uri="{02D57815-91ED-43cb-92C2-25804820EDAC}">
                        <c15:formulaRef>
                          <c15:sqref>'Pivot date flattened'!$AI$35:$AI$1476</c15:sqref>
                        </c15:formulaRef>
                      </c:ext>
                    </c:extLst>
                    <c:numCache>
                      <c:formatCode>#,##0</c:formatCode>
                      <c:ptCount val="1442"/>
                      <c:pt idx="0">
                        <c:v>10000000</c:v>
                      </c:pt>
                      <c:pt idx="1">
                        <c:v>10000000</c:v>
                      </c:pt>
                      <c:pt idx="2">
                        <c:v>10000000</c:v>
                      </c:pt>
                      <c:pt idx="3">
                        <c:v>10000000</c:v>
                      </c:pt>
                      <c:pt idx="4">
                        <c:v>10000000</c:v>
                      </c:pt>
                      <c:pt idx="5">
                        <c:v>10000000</c:v>
                      </c:pt>
                      <c:pt idx="6">
                        <c:v>10000000</c:v>
                      </c:pt>
                      <c:pt idx="7">
                        <c:v>10000000</c:v>
                      </c:pt>
                      <c:pt idx="8">
                        <c:v>10000000</c:v>
                      </c:pt>
                      <c:pt idx="9">
                        <c:v>10000000</c:v>
                      </c:pt>
                      <c:pt idx="10">
                        <c:v>10000000</c:v>
                      </c:pt>
                      <c:pt idx="11">
                        <c:v>10000000</c:v>
                      </c:pt>
                      <c:pt idx="12">
                        <c:v>10000000</c:v>
                      </c:pt>
                      <c:pt idx="13">
                        <c:v>10000000</c:v>
                      </c:pt>
                      <c:pt idx="14">
                        <c:v>10000000</c:v>
                      </c:pt>
                      <c:pt idx="15">
                        <c:v>10000000</c:v>
                      </c:pt>
                      <c:pt idx="16">
                        <c:v>10000000</c:v>
                      </c:pt>
                      <c:pt idx="17">
                        <c:v>10000000</c:v>
                      </c:pt>
                      <c:pt idx="18">
                        <c:v>10000000</c:v>
                      </c:pt>
                      <c:pt idx="19">
                        <c:v>10000000</c:v>
                      </c:pt>
                      <c:pt idx="20">
                        <c:v>10000000</c:v>
                      </c:pt>
                      <c:pt idx="21">
                        <c:v>10000000</c:v>
                      </c:pt>
                      <c:pt idx="22">
                        <c:v>10000000</c:v>
                      </c:pt>
                      <c:pt idx="23">
                        <c:v>10000000</c:v>
                      </c:pt>
                      <c:pt idx="24">
                        <c:v>10000000</c:v>
                      </c:pt>
                      <c:pt idx="25">
                        <c:v>9999923</c:v>
                      </c:pt>
                      <c:pt idx="26">
                        <c:v>9999906</c:v>
                      </c:pt>
                      <c:pt idx="27">
                        <c:v>9999864</c:v>
                      </c:pt>
                      <c:pt idx="28">
                        <c:v>9999730</c:v>
                      </c:pt>
                      <c:pt idx="29">
                        <c:v>9999754</c:v>
                      </c:pt>
                      <c:pt idx="30">
                        <c:v>9999477</c:v>
                      </c:pt>
                      <c:pt idx="31">
                        <c:v>9999394</c:v>
                      </c:pt>
                      <c:pt idx="32">
                        <c:v>9999696</c:v>
                      </c:pt>
                      <c:pt idx="33">
                        <c:v>9999368</c:v>
                      </c:pt>
                      <c:pt idx="34">
                        <c:v>9998905</c:v>
                      </c:pt>
                      <c:pt idx="35">
                        <c:v>9998566</c:v>
                      </c:pt>
                      <c:pt idx="36">
                        <c:v>9997861</c:v>
                      </c:pt>
                      <c:pt idx="37">
                        <c:v>9997759</c:v>
                      </c:pt>
                      <c:pt idx="38">
                        <c:v>9997664</c:v>
                      </c:pt>
                      <c:pt idx="39">
                        <c:v>9998199</c:v>
                      </c:pt>
                      <c:pt idx="40">
                        <c:v>9998592</c:v>
                      </c:pt>
                      <c:pt idx="41">
                        <c:v>9998727</c:v>
                      </c:pt>
                      <c:pt idx="42">
                        <c:v>9999061</c:v>
                      </c:pt>
                      <c:pt idx="43">
                        <c:v>9998148</c:v>
                      </c:pt>
                      <c:pt idx="44">
                        <c:v>9997837</c:v>
                      </c:pt>
                      <c:pt idx="45">
                        <c:v>9997969</c:v>
                      </c:pt>
                      <c:pt idx="46">
                        <c:v>9996932</c:v>
                      </c:pt>
                      <c:pt idx="47">
                        <c:v>9997548</c:v>
                      </c:pt>
                      <c:pt idx="48">
                        <c:v>9996571</c:v>
                      </c:pt>
                      <c:pt idx="49">
                        <c:v>9996501</c:v>
                      </c:pt>
                      <c:pt idx="50">
                        <c:v>9994608</c:v>
                      </c:pt>
                      <c:pt idx="51">
                        <c:v>9995546</c:v>
                      </c:pt>
                      <c:pt idx="52">
                        <c:v>9996587</c:v>
                      </c:pt>
                      <c:pt idx="53">
                        <c:v>9996811</c:v>
                      </c:pt>
                      <c:pt idx="54">
                        <c:v>9995881</c:v>
                      </c:pt>
                      <c:pt idx="55">
                        <c:v>9996052</c:v>
                      </c:pt>
                      <c:pt idx="56">
                        <c:v>9996562</c:v>
                      </c:pt>
                      <c:pt idx="57">
                        <c:v>9998067</c:v>
                      </c:pt>
                      <c:pt idx="58">
                        <c:v>9998715</c:v>
                      </c:pt>
                      <c:pt idx="59">
                        <c:v>9999355</c:v>
                      </c:pt>
                      <c:pt idx="60">
                        <c:v>9999244</c:v>
                      </c:pt>
                      <c:pt idx="61">
                        <c:v>9999868</c:v>
                      </c:pt>
                      <c:pt idx="62">
                        <c:v>9999128</c:v>
                      </c:pt>
                      <c:pt idx="63">
                        <c:v>10000618</c:v>
                      </c:pt>
                      <c:pt idx="64">
                        <c:v>10000836</c:v>
                      </c:pt>
                      <c:pt idx="65">
                        <c:v>10000241</c:v>
                      </c:pt>
                      <c:pt idx="66">
                        <c:v>9999470</c:v>
                      </c:pt>
                      <c:pt idx="67">
                        <c:v>9998614</c:v>
                      </c:pt>
                      <c:pt idx="68">
                        <c:v>9998239</c:v>
                      </c:pt>
                      <c:pt idx="69">
                        <c:v>10001118</c:v>
                      </c:pt>
                      <c:pt idx="70">
                        <c:v>9999856</c:v>
                      </c:pt>
                      <c:pt idx="71">
                        <c:v>9998296</c:v>
                      </c:pt>
                      <c:pt idx="72">
                        <c:v>9997096</c:v>
                      </c:pt>
                      <c:pt idx="73">
                        <c:v>9993342</c:v>
                      </c:pt>
                      <c:pt idx="74">
                        <c:v>9993941</c:v>
                      </c:pt>
                      <c:pt idx="75">
                        <c:v>9992903</c:v>
                      </c:pt>
                      <c:pt idx="76">
                        <c:v>9994203</c:v>
                      </c:pt>
                      <c:pt idx="77">
                        <c:v>9994343</c:v>
                      </c:pt>
                      <c:pt idx="78">
                        <c:v>9992663</c:v>
                      </c:pt>
                      <c:pt idx="79">
                        <c:v>9991673</c:v>
                      </c:pt>
                      <c:pt idx="80">
                        <c:v>9992449</c:v>
                      </c:pt>
                      <c:pt idx="81">
                        <c:v>9992839</c:v>
                      </c:pt>
                      <c:pt idx="82">
                        <c:v>9992084</c:v>
                      </c:pt>
                      <c:pt idx="83">
                        <c:v>9990710</c:v>
                      </c:pt>
                      <c:pt idx="84">
                        <c:v>9989951</c:v>
                      </c:pt>
                      <c:pt idx="85">
                        <c:v>9988231</c:v>
                      </c:pt>
                      <c:pt idx="86">
                        <c:v>9988376</c:v>
                      </c:pt>
                      <c:pt idx="87">
                        <c:v>9989354</c:v>
                      </c:pt>
                      <c:pt idx="88">
                        <c:v>9988818</c:v>
                      </c:pt>
                      <c:pt idx="89">
                        <c:v>9988040</c:v>
                      </c:pt>
                      <c:pt idx="90">
                        <c:v>9988304</c:v>
                      </c:pt>
                      <c:pt idx="91">
                        <c:v>9987834</c:v>
                      </c:pt>
                      <c:pt idx="92">
                        <c:v>9987671</c:v>
                      </c:pt>
                      <c:pt idx="93">
                        <c:v>9987911</c:v>
                      </c:pt>
                      <c:pt idx="94">
                        <c:v>9988595</c:v>
                      </c:pt>
                      <c:pt idx="95">
                        <c:v>9988277</c:v>
                      </c:pt>
                      <c:pt idx="96">
                        <c:v>9987860</c:v>
                      </c:pt>
                      <c:pt idx="97">
                        <c:v>9988174</c:v>
                      </c:pt>
                      <c:pt idx="98">
                        <c:v>9989026</c:v>
                      </c:pt>
                      <c:pt idx="99">
                        <c:v>9989081</c:v>
                      </c:pt>
                      <c:pt idx="100">
                        <c:v>9988258</c:v>
                      </c:pt>
                      <c:pt idx="101">
                        <c:v>9988030</c:v>
                      </c:pt>
                      <c:pt idx="102">
                        <c:v>9988346</c:v>
                      </c:pt>
                      <c:pt idx="103">
                        <c:v>9989338</c:v>
                      </c:pt>
                      <c:pt idx="104">
                        <c:v>9989094</c:v>
                      </c:pt>
                      <c:pt idx="105">
                        <c:v>9988161</c:v>
                      </c:pt>
                      <c:pt idx="106">
                        <c:v>9988350</c:v>
                      </c:pt>
                      <c:pt idx="107">
                        <c:v>9989059</c:v>
                      </c:pt>
                      <c:pt idx="108">
                        <c:v>9987934</c:v>
                      </c:pt>
                      <c:pt idx="109">
                        <c:v>9987760</c:v>
                      </c:pt>
                      <c:pt idx="110">
                        <c:v>9988457</c:v>
                      </c:pt>
                      <c:pt idx="111">
                        <c:v>9988343</c:v>
                      </c:pt>
                      <c:pt idx="112">
                        <c:v>9988854</c:v>
                      </c:pt>
                      <c:pt idx="113">
                        <c:v>9987809</c:v>
                      </c:pt>
                      <c:pt idx="114">
                        <c:v>9985068</c:v>
                      </c:pt>
                      <c:pt idx="115">
                        <c:v>9983984</c:v>
                      </c:pt>
                      <c:pt idx="116">
                        <c:v>9981182</c:v>
                      </c:pt>
                      <c:pt idx="117">
                        <c:v>9981376</c:v>
                      </c:pt>
                      <c:pt idx="118">
                        <c:v>9981749</c:v>
                      </c:pt>
                      <c:pt idx="119">
                        <c:v>9983369</c:v>
                      </c:pt>
                      <c:pt idx="120">
                        <c:v>9984209</c:v>
                      </c:pt>
                      <c:pt idx="121">
                        <c:v>9983983</c:v>
                      </c:pt>
                      <c:pt idx="122">
                        <c:v>9984223</c:v>
                      </c:pt>
                      <c:pt idx="123">
                        <c:v>9984342</c:v>
                      </c:pt>
                      <c:pt idx="124">
                        <c:v>9983739</c:v>
                      </c:pt>
                      <c:pt idx="125">
                        <c:v>9984330</c:v>
                      </c:pt>
                      <c:pt idx="126">
                        <c:v>9984753</c:v>
                      </c:pt>
                      <c:pt idx="127">
                        <c:v>9984786</c:v>
                      </c:pt>
                      <c:pt idx="128">
                        <c:v>9982986</c:v>
                      </c:pt>
                      <c:pt idx="129">
                        <c:v>9982113</c:v>
                      </c:pt>
                      <c:pt idx="130">
                        <c:v>9983814</c:v>
                      </c:pt>
                      <c:pt idx="131">
                        <c:v>9984701</c:v>
                      </c:pt>
                      <c:pt idx="132">
                        <c:v>9983765</c:v>
                      </c:pt>
                      <c:pt idx="133">
                        <c:v>9982547</c:v>
                      </c:pt>
                      <c:pt idx="134">
                        <c:v>9983088</c:v>
                      </c:pt>
                      <c:pt idx="135">
                        <c:v>9983757</c:v>
                      </c:pt>
                      <c:pt idx="136">
                        <c:v>9984402</c:v>
                      </c:pt>
                      <c:pt idx="137">
                        <c:v>9985149</c:v>
                      </c:pt>
                      <c:pt idx="138">
                        <c:v>9983410</c:v>
                      </c:pt>
                      <c:pt idx="139">
                        <c:v>9982337</c:v>
                      </c:pt>
                      <c:pt idx="140">
                        <c:v>9984277</c:v>
                      </c:pt>
                      <c:pt idx="141">
                        <c:v>9984177</c:v>
                      </c:pt>
                      <c:pt idx="142">
                        <c:v>9984014</c:v>
                      </c:pt>
                      <c:pt idx="143">
                        <c:v>9984831</c:v>
                      </c:pt>
                      <c:pt idx="144">
                        <c:v>9982883</c:v>
                      </c:pt>
                      <c:pt idx="145">
                        <c:v>9980405</c:v>
                      </c:pt>
                      <c:pt idx="146">
                        <c:v>9976427</c:v>
                      </c:pt>
                      <c:pt idx="147">
                        <c:v>9977869</c:v>
                      </c:pt>
                      <c:pt idx="148">
                        <c:v>9977344</c:v>
                      </c:pt>
                      <c:pt idx="149">
                        <c:v>9975774</c:v>
                      </c:pt>
                      <c:pt idx="150">
                        <c:v>9977464</c:v>
                      </c:pt>
                      <c:pt idx="151">
                        <c:v>9974788</c:v>
                      </c:pt>
                      <c:pt idx="152">
                        <c:v>9973528</c:v>
                      </c:pt>
                      <c:pt idx="153">
                        <c:v>9972778</c:v>
                      </c:pt>
                      <c:pt idx="154">
                        <c:v>9971695</c:v>
                      </c:pt>
                      <c:pt idx="155">
                        <c:v>9972311</c:v>
                      </c:pt>
                      <c:pt idx="156">
                        <c:v>9972540</c:v>
                      </c:pt>
                      <c:pt idx="157">
                        <c:v>9972690</c:v>
                      </c:pt>
                      <c:pt idx="158">
                        <c:v>9975040</c:v>
                      </c:pt>
                      <c:pt idx="159">
                        <c:v>9974704</c:v>
                      </c:pt>
                      <c:pt idx="160">
                        <c:v>9975417</c:v>
                      </c:pt>
                      <c:pt idx="161">
                        <c:v>9975555</c:v>
                      </c:pt>
                      <c:pt idx="162">
                        <c:v>9973418</c:v>
                      </c:pt>
                      <c:pt idx="163">
                        <c:v>9974532</c:v>
                      </c:pt>
                      <c:pt idx="164">
                        <c:v>9973408</c:v>
                      </c:pt>
                      <c:pt idx="165">
                        <c:v>9975052</c:v>
                      </c:pt>
                      <c:pt idx="166">
                        <c:v>9975290</c:v>
                      </c:pt>
                      <c:pt idx="167">
                        <c:v>9976045</c:v>
                      </c:pt>
                      <c:pt idx="168">
                        <c:v>9978466</c:v>
                      </c:pt>
                      <c:pt idx="169">
                        <c:v>9978437</c:v>
                      </c:pt>
                      <c:pt idx="170">
                        <c:v>9977267</c:v>
                      </c:pt>
                      <c:pt idx="171">
                        <c:v>9976401</c:v>
                      </c:pt>
                      <c:pt idx="172">
                        <c:v>9976687</c:v>
                      </c:pt>
                      <c:pt idx="173">
                        <c:v>9977165</c:v>
                      </c:pt>
                      <c:pt idx="174">
                        <c:v>9979641</c:v>
                      </c:pt>
                      <c:pt idx="175">
                        <c:v>9979355</c:v>
                      </c:pt>
                      <c:pt idx="176">
                        <c:v>9981391</c:v>
                      </c:pt>
                      <c:pt idx="177">
                        <c:v>9979932</c:v>
                      </c:pt>
                      <c:pt idx="178">
                        <c:v>9984891</c:v>
                      </c:pt>
                      <c:pt idx="179">
                        <c:v>9988049</c:v>
                      </c:pt>
                      <c:pt idx="180">
                        <c:v>9988026</c:v>
                      </c:pt>
                      <c:pt idx="181">
                        <c:v>9987636</c:v>
                      </c:pt>
                      <c:pt idx="182">
                        <c:v>9990361</c:v>
                      </c:pt>
                      <c:pt idx="183">
                        <c:v>9988339</c:v>
                      </c:pt>
                      <c:pt idx="184">
                        <c:v>9988873</c:v>
                      </c:pt>
                      <c:pt idx="185">
                        <c:v>9986284</c:v>
                      </c:pt>
                      <c:pt idx="186">
                        <c:v>9985139</c:v>
                      </c:pt>
                      <c:pt idx="187">
                        <c:v>9982849</c:v>
                      </c:pt>
                      <c:pt idx="188">
                        <c:v>9980257</c:v>
                      </c:pt>
                      <c:pt idx="189">
                        <c:v>9980587</c:v>
                      </c:pt>
                      <c:pt idx="190">
                        <c:v>9977961</c:v>
                      </c:pt>
                      <c:pt idx="191">
                        <c:v>9980019</c:v>
                      </c:pt>
                      <c:pt idx="192">
                        <c:v>9979533</c:v>
                      </c:pt>
                      <c:pt idx="193">
                        <c:v>9981631</c:v>
                      </c:pt>
                      <c:pt idx="194">
                        <c:v>9982316</c:v>
                      </c:pt>
                      <c:pt idx="195">
                        <c:v>9982826</c:v>
                      </c:pt>
                      <c:pt idx="196">
                        <c:v>9982107</c:v>
                      </c:pt>
                      <c:pt idx="197">
                        <c:v>9981037</c:v>
                      </c:pt>
                      <c:pt idx="198">
                        <c:v>9977488</c:v>
                      </c:pt>
                      <c:pt idx="199">
                        <c:v>9976658</c:v>
                      </c:pt>
                      <c:pt idx="200">
                        <c:v>9976726</c:v>
                      </c:pt>
                      <c:pt idx="201">
                        <c:v>9976120</c:v>
                      </c:pt>
                      <c:pt idx="202">
                        <c:v>9976372</c:v>
                      </c:pt>
                      <c:pt idx="203">
                        <c:v>9976664</c:v>
                      </c:pt>
                      <c:pt idx="204">
                        <c:v>9977219</c:v>
                      </c:pt>
                      <c:pt idx="205">
                        <c:v>9978465</c:v>
                      </c:pt>
                      <c:pt idx="206">
                        <c:v>9980112</c:v>
                      </c:pt>
                      <c:pt idx="207">
                        <c:v>9981990</c:v>
                      </c:pt>
                      <c:pt idx="208">
                        <c:v>9983084</c:v>
                      </c:pt>
                      <c:pt idx="209">
                        <c:v>9984878</c:v>
                      </c:pt>
                      <c:pt idx="210">
                        <c:v>9982919</c:v>
                      </c:pt>
                      <c:pt idx="211">
                        <c:v>9983554</c:v>
                      </c:pt>
                      <c:pt idx="212">
                        <c:v>9986074</c:v>
                      </c:pt>
                      <c:pt idx="213">
                        <c:v>9985424</c:v>
                      </c:pt>
                      <c:pt idx="214">
                        <c:v>9985109</c:v>
                      </c:pt>
                      <c:pt idx="215">
                        <c:v>9984240</c:v>
                      </c:pt>
                      <c:pt idx="216">
                        <c:v>9984688</c:v>
                      </c:pt>
                      <c:pt idx="217">
                        <c:v>9985770</c:v>
                      </c:pt>
                      <c:pt idx="218">
                        <c:v>9984959</c:v>
                      </c:pt>
                      <c:pt idx="219">
                        <c:v>9985121</c:v>
                      </c:pt>
                      <c:pt idx="220">
                        <c:v>9982135</c:v>
                      </c:pt>
                      <c:pt idx="221">
                        <c:v>9979977</c:v>
                      </c:pt>
                      <c:pt idx="222">
                        <c:v>9981817</c:v>
                      </c:pt>
                      <c:pt idx="223">
                        <c:v>9981949</c:v>
                      </c:pt>
                      <c:pt idx="224">
                        <c:v>9982555</c:v>
                      </c:pt>
                      <c:pt idx="225">
                        <c:v>9982421</c:v>
                      </c:pt>
                      <c:pt idx="226">
                        <c:v>9983156</c:v>
                      </c:pt>
                      <c:pt idx="227">
                        <c:v>9981226</c:v>
                      </c:pt>
                      <c:pt idx="228">
                        <c:v>9981098</c:v>
                      </c:pt>
                      <c:pt idx="229">
                        <c:v>9978956</c:v>
                      </c:pt>
                      <c:pt idx="230">
                        <c:v>9977234</c:v>
                      </c:pt>
                      <c:pt idx="231">
                        <c:v>9976928</c:v>
                      </c:pt>
                      <c:pt idx="232">
                        <c:v>9977663</c:v>
                      </c:pt>
                      <c:pt idx="233">
                        <c:v>9979833</c:v>
                      </c:pt>
                      <c:pt idx="234">
                        <c:v>9981265</c:v>
                      </c:pt>
                      <c:pt idx="235">
                        <c:v>9980647</c:v>
                      </c:pt>
                      <c:pt idx="236">
                        <c:v>9981970</c:v>
                      </c:pt>
                      <c:pt idx="237">
                        <c:v>9982214</c:v>
                      </c:pt>
                      <c:pt idx="238">
                        <c:v>9983179</c:v>
                      </c:pt>
                      <c:pt idx="239">
                        <c:v>9982444</c:v>
                      </c:pt>
                      <c:pt idx="240">
                        <c:v>9983868</c:v>
                      </c:pt>
                      <c:pt idx="241">
                        <c:v>9985431</c:v>
                      </c:pt>
                      <c:pt idx="242">
                        <c:v>9984862</c:v>
                      </c:pt>
                      <c:pt idx="243">
                        <c:v>9985661</c:v>
                      </c:pt>
                      <c:pt idx="244">
                        <c:v>9985463</c:v>
                      </c:pt>
                      <c:pt idx="245">
                        <c:v>9985643</c:v>
                      </c:pt>
                      <c:pt idx="246">
                        <c:v>9986314</c:v>
                      </c:pt>
                      <c:pt idx="247">
                        <c:v>9987453</c:v>
                      </c:pt>
                      <c:pt idx="248">
                        <c:v>9985865</c:v>
                      </c:pt>
                      <c:pt idx="249">
                        <c:v>9984379</c:v>
                      </c:pt>
                      <c:pt idx="250">
                        <c:v>9985541</c:v>
                      </c:pt>
                      <c:pt idx="251">
                        <c:v>9984396</c:v>
                      </c:pt>
                      <c:pt idx="252">
                        <c:v>9983596</c:v>
                      </c:pt>
                      <c:pt idx="253">
                        <c:v>9983674</c:v>
                      </c:pt>
                      <c:pt idx="254">
                        <c:v>9985287</c:v>
                      </c:pt>
                      <c:pt idx="255">
                        <c:v>9988589</c:v>
                      </c:pt>
                      <c:pt idx="256">
                        <c:v>9987936</c:v>
                      </c:pt>
                      <c:pt idx="257">
                        <c:v>9988505</c:v>
                      </c:pt>
                      <c:pt idx="258">
                        <c:v>9990473</c:v>
                      </c:pt>
                      <c:pt idx="259">
                        <c:v>9991811</c:v>
                      </c:pt>
                      <c:pt idx="260">
                        <c:v>9991916</c:v>
                      </c:pt>
                      <c:pt idx="261">
                        <c:v>9990916</c:v>
                      </c:pt>
                      <c:pt idx="262">
                        <c:v>9989617</c:v>
                      </c:pt>
                      <c:pt idx="263">
                        <c:v>9989438</c:v>
                      </c:pt>
                      <c:pt idx="264">
                        <c:v>9988615</c:v>
                      </c:pt>
                      <c:pt idx="265">
                        <c:v>9989950</c:v>
                      </c:pt>
                      <c:pt idx="266">
                        <c:v>9994208</c:v>
                      </c:pt>
                      <c:pt idx="267">
                        <c:v>9995127</c:v>
                      </c:pt>
                      <c:pt idx="268">
                        <c:v>9995759</c:v>
                      </c:pt>
                      <c:pt idx="269">
                        <c:v>9994548</c:v>
                      </c:pt>
                      <c:pt idx="270">
                        <c:v>9992937</c:v>
                      </c:pt>
                      <c:pt idx="271">
                        <c:v>9997828</c:v>
                      </c:pt>
                      <c:pt idx="272">
                        <c:v>9998963</c:v>
                      </c:pt>
                      <c:pt idx="273">
                        <c:v>9999376</c:v>
                      </c:pt>
                      <c:pt idx="274">
                        <c:v>9999176</c:v>
                      </c:pt>
                      <c:pt idx="275">
                        <c:v>10001626</c:v>
                      </c:pt>
                      <c:pt idx="276">
                        <c:v>10002256</c:v>
                      </c:pt>
                      <c:pt idx="277">
                        <c:v>10001585</c:v>
                      </c:pt>
                      <c:pt idx="278">
                        <c:v>10001220</c:v>
                      </c:pt>
                      <c:pt idx="279">
                        <c:v>9997865</c:v>
                      </c:pt>
                      <c:pt idx="280">
                        <c:v>9995135</c:v>
                      </c:pt>
                      <c:pt idx="281">
                        <c:v>9995845</c:v>
                      </c:pt>
                      <c:pt idx="282">
                        <c:v>9996253</c:v>
                      </c:pt>
                      <c:pt idx="283">
                        <c:v>9993703</c:v>
                      </c:pt>
                      <c:pt idx="284">
                        <c:v>9994028</c:v>
                      </c:pt>
                      <c:pt idx="285">
                        <c:v>9995958</c:v>
                      </c:pt>
                      <c:pt idx="286">
                        <c:v>9994272</c:v>
                      </c:pt>
                      <c:pt idx="287">
                        <c:v>9994582</c:v>
                      </c:pt>
                      <c:pt idx="288">
                        <c:v>9995959</c:v>
                      </c:pt>
                      <c:pt idx="289">
                        <c:v>9996523</c:v>
                      </c:pt>
                      <c:pt idx="290">
                        <c:v>9995258</c:v>
                      </c:pt>
                      <c:pt idx="291">
                        <c:v>9993756</c:v>
                      </c:pt>
                      <c:pt idx="292">
                        <c:v>9989253</c:v>
                      </c:pt>
                      <c:pt idx="293">
                        <c:v>9987053</c:v>
                      </c:pt>
                      <c:pt idx="294">
                        <c:v>9985559</c:v>
                      </c:pt>
                      <c:pt idx="295">
                        <c:v>9987929</c:v>
                      </c:pt>
                      <c:pt idx="296">
                        <c:v>9986837</c:v>
                      </c:pt>
                      <c:pt idx="297">
                        <c:v>9986633</c:v>
                      </c:pt>
                      <c:pt idx="298">
                        <c:v>9982898</c:v>
                      </c:pt>
                      <c:pt idx="299">
                        <c:v>9976148</c:v>
                      </c:pt>
                      <c:pt idx="300">
                        <c:v>9976668</c:v>
                      </c:pt>
                      <c:pt idx="301">
                        <c:v>9971562</c:v>
                      </c:pt>
                      <c:pt idx="302">
                        <c:v>9973652</c:v>
                      </c:pt>
                      <c:pt idx="303">
                        <c:v>9970502</c:v>
                      </c:pt>
                      <c:pt idx="304">
                        <c:v>9973073</c:v>
                      </c:pt>
                      <c:pt idx="305">
                        <c:v>9973193</c:v>
                      </c:pt>
                      <c:pt idx="306">
                        <c:v>9968459</c:v>
                      </c:pt>
                      <c:pt idx="307">
                        <c:v>9968717</c:v>
                      </c:pt>
                      <c:pt idx="308">
                        <c:v>9970520</c:v>
                      </c:pt>
                      <c:pt idx="309">
                        <c:v>9974538</c:v>
                      </c:pt>
                      <c:pt idx="310">
                        <c:v>9974868</c:v>
                      </c:pt>
                      <c:pt idx="311">
                        <c:v>9973643</c:v>
                      </c:pt>
                      <c:pt idx="312">
                        <c:v>9972590</c:v>
                      </c:pt>
                      <c:pt idx="313">
                        <c:v>9968671</c:v>
                      </c:pt>
                      <c:pt idx="314">
                        <c:v>9965116</c:v>
                      </c:pt>
                      <c:pt idx="315">
                        <c:v>9966604</c:v>
                      </c:pt>
                      <c:pt idx="316">
                        <c:v>9968149</c:v>
                      </c:pt>
                      <c:pt idx="317">
                        <c:v>9966007</c:v>
                      </c:pt>
                      <c:pt idx="318">
                        <c:v>9964945</c:v>
                      </c:pt>
                      <c:pt idx="319">
                        <c:v>9967606</c:v>
                      </c:pt>
                      <c:pt idx="320">
                        <c:v>9966210</c:v>
                      </c:pt>
                      <c:pt idx="321">
                        <c:v>9965886</c:v>
                      </c:pt>
                      <c:pt idx="322">
                        <c:v>9961086</c:v>
                      </c:pt>
                      <c:pt idx="323">
                        <c:v>9961100</c:v>
                      </c:pt>
                      <c:pt idx="324">
                        <c:v>9962145</c:v>
                      </c:pt>
                      <c:pt idx="325">
                        <c:v>9963917</c:v>
                      </c:pt>
                      <c:pt idx="326">
                        <c:v>9967218</c:v>
                      </c:pt>
                      <c:pt idx="327">
                        <c:v>9966848</c:v>
                      </c:pt>
                      <c:pt idx="328">
                        <c:v>9964350</c:v>
                      </c:pt>
                      <c:pt idx="329">
                        <c:v>9968423</c:v>
                      </c:pt>
                      <c:pt idx="330">
                        <c:v>9967803</c:v>
                      </c:pt>
                      <c:pt idx="331">
                        <c:v>9967446</c:v>
                      </c:pt>
                      <c:pt idx="332">
                        <c:v>9966094</c:v>
                      </c:pt>
                      <c:pt idx="333">
                        <c:v>9966675</c:v>
                      </c:pt>
                      <c:pt idx="334">
                        <c:v>9969406</c:v>
                      </c:pt>
                      <c:pt idx="335">
                        <c:v>9971306</c:v>
                      </c:pt>
                      <c:pt idx="336">
                        <c:v>9972617</c:v>
                      </c:pt>
                      <c:pt idx="337">
                        <c:v>9971695</c:v>
                      </c:pt>
                      <c:pt idx="338">
                        <c:v>9973257</c:v>
                      </c:pt>
                      <c:pt idx="339">
                        <c:v>9974320</c:v>
                      </c:pt>
                      <c:pt idx="340">
                        <c:v>9971843</c:v>
                      </c:pt>
                      <c:pt idx="341">
                        <c:v>9970398</c:v>
                      </c:pt>
                      <c:pt idx="342">
                        <c:v>9965307</c:v>
                      </c:pt>
                      <c:pt idx="343">
                        <c:v>9966425</c:v>
                      </c:pt>
                      <c:pt idx="344">
                        <c:v>9971652</c:v>
                      </c:pt>
                      <c:pt idx="345">
                        <c:v>9968520</c:v>
                      </c:pt>
                      <c:pt idx="346">
                        <c:v>9964206</c:v>
                      </c:pt>
                      <c:pt idx="347">
                        <c:v>9963928</c:v>
                      </c:pt>
                      <c:pt idx="348">
                        <c:v>9967070</c:v>
                      </c:pt>
                      <c:pt idx="349">
                        <c:v>9963200</c:v>
                      </c:pt>
                      <c:pt idx="350">
                        <c:v>9959335</c:v>
                      </c:pt>
                      <c:pt idx="351">
                        <c:v>9958899</c:v>
                      </c:pt>
                      <c:pt idx="352">
                        <c:v>9957786</c:v>
                      </c:pt>
                      <c:pt idx="353">
                        <c:v>9958428</c:v>
                      </c:pt>
                      <c:pt idx="354">
                        <c:v>9960983</c:v>
                      </c:pt>
                      <c:pt idx="355">
                        <c:v>9961385</c:v>
                      </c:pt>
                      <c:pt idx="356">
                        <c:v>9960136</c:v>
                      </c:pt>
                      <c:pt idx="357">
                        <c:v>9959170</c:v>
                      </c:pt>
                      <c:pt idx="358">
                        <c:v>9959548</c:v>
                      </c:pt>
                      <c:pt idx="359">
                        <c:v>9959518</c:v>
                      </c:pt>
                      <c:pt idx="360">
                        <c:v>9959047</c:v>
                      </c:pt>
                      <c:pt idx="361">
                        <c:v>9957241</c:v>
                      </c:pt>
                      <c:pt idx="362">
                        <c:v>9957493</c:v>
                      </c:pt>
                      <c:pt idx="363">
                        <c:v>9956589</c:v>
                      </c:pt>
                      <c:pt idx="364">
                        <c:v>9956199</c:v>
                      </c:pt>
                      <c:pt idx="365">
                        <c:v>9955773</c:v>
                      </c:pt>
                      <c:pt idx="366">
                        <c:v>9956345</c:v>
                      </c:pt>
                      <c:pt idx="367">
                        <c:v>9957155</c:v>
                      </c:pt>
                      <c:pt idx="368">
                        <c:v>9959386</c:v>
                      </c:pt>
                      <c:pt idx="369">
                        <c:v>9962312</c:v>
                      </c:pt>
                      <c:pt idx="370">
                        <c:v>9964040</c:v>
                      </c:pt>
                      <c:pt idx="371">
                        <c:v>9964595</c:v>
                      </c:pt>
                      <c:pt idx="372">
                        <c:v>9965475</c:v>
                      </c:pt>
                      <c:pt idx="373">
                        <c:v>9962493</c:v>
                      </c:pt>
                      <c:pt idx="374">
                        <c:v>9960240</c:v>
                      </c:pt>
                      <c:pt idx="375">
                        <c:v>9961233</c:v>
                      </c:pt>
                      <c:pt idx="376">
                        <c:v>9963077</c:v>
                      </c:pt>
                      <c:pt idx="377">
                        <c:v>9962629</c:v>
                      </c:pt>
                      <c:pt idx="378">
                        <c:v>9960318</c:v>
                      </c:pt>
                      <c:pt idx="379">
                        <c:v>9956280</c:v>
                      </c:pt>
                      <c:pt idx="380">
                        <c:v>9955296</c:v>
                      </c:pt>
                      <c:pt idx="381">
                        <c:v>9955370</c:v>
                      </c:pt>
                      <c:pt idx="382">
                        <c:v>9954167</c:v>
                      </c:pt>
                      <c:pt idx="383">
                        <c:v>9954787</c:v>
                      </c:pt>
                      <c:pt idx="384">
                        <c:v>9955100</c:v>
                      </c:pt>
                      <c:pt idx="385">
                        <c:v>9955598</c:v>
                      </c:pt>
                      <c:pt idx="386">
                        <c:v>9949599</c:v>
                      </c:pt>
                      <c:pt idx="387">
                        <c:v>9951133</c:v>
                      </c:pt>
                      <c:pt idx="388">
                        <c:v>9949078</c:v>
                      </c:pt>
                      <c:pt idx="389">
                        <c:v>9947200</c:v>
                      </c:pt>
                      <c:pt idx="390">
                        <c:v>9939731</c:v>
                      </c:pt>
                      <c:pt idx="391">
                        <c:v>9941045</c:v>
                      </c:pt>
                      <c:pt idx="392">
                        <c:v>9940810</c:v>
                      </c:pt>
                      <c:pt idx="393">
                        <c:v>9939340</c:v>
                      </c:pt>
                      <c:pt idx="394">
                        <c:v>9938140</c:v>
                      </c:pt>
                      <c:pt idx="395">
                        <c:v>9934652</c:v>
                      </c:pt>
                      <c:pt idx="396">
                        <c:v>9928887</c:v>
                      </c:pt>
                      <c:pt idx="397">
                        <c:v>9927273</c:v>
                      </c:pt>
                      <c:pt idx="398">
                        <c:v>9930183</c:v>
                      </c:pt>
                      <c:pt idx="399">
                        <c:v>9931683</c:v>
                      </c:pt>
                      <c:pt idx="400">
                        <c:v>9931158</c:v>
                      </c:pt>
                      <c:pt idx="401">
                        <c:v>9932120</c:v>
                      </c:pt>
                      <c:pt idx="402">
                        <c:v>9932803</c:v>
                      </c:pt>
                      <c:pt idx="403">
                        <c:v>9933411</c:v>
                      </c:pt>
                      <c:pt idx="404">
                        <c:v>9930897</c:v>
                      </c:pt>
                      <c:pt idx="405">
                        <c:v>9931450</c:v>
                      </c:pt>
                      <c:pt idx="406">
                        <c:v>9931012</c:v>
                      </c:pt>
                      <c:pt idx="407">
                        <c:v>9931391</c:v>
                      </c:pt>
                      <c:pt idx="408">
                        <c:v>9931993</c:v>
                      </c:pt>
                      <c:pt idx="409">
                        <c:v>9932543</c:v>
                      </c:pt>
                      <c:pt idx="410">
                        <c:v>9932615</c:v>
                      </c:pt>
                      <c:pt idx="411">
                        <c:v>9933419</c:v>
                      </c:pt>
                      <c:pt idx="412">
                        <c:v>9934571</c:v>
                      </c:pt>
                      <c:pt idx="413">
                        <c:v>9934149</c:v>
                      </c:pt>
                      <c:pt idx="414">
                        <c:v>9933353</c:v>
                      </c:pt>
                      <c:pt idx="415">
                        <c:v>9931867</c:v>
                      </c:pt>
                      <c:pt idx="416">
                        <c:v>9931843</c:v>
                      </c:pt>
                      <c:pt idx="417">
                        <c:v>9932484</c:v>
                      </c:pt>
                      <c:pt idx="418">
                        <c:v>9931601</c:v>
                      </c:pt>
                      <c:pt idx="419">
                        <c:v>9926491</c:v>
                      </c:pt>
                      <c:pt idx="420">
                        <c:v>9925893</c:v>
                      </c:pt>
                      <c:pt idx="421">
                        <c:v>9925519</c:v>
                      </c:pt>
                      <c:pt idx="422">
                        <c:v>9923725</c:v>
                      </c:pt>
                      <c:pt idx="423">
                        <c:v>9922735</c:v>
                      </c:pt>
                      <c:pt idx="424">
                        <c:v>9918569</c:v>
                      </c:pt>
                      <c:pt idx="425">
                        <c:v>9923415</c:v>
                      </c:pt>
                      <c:pt idx="426">
                        <c:v>9925995</c:v>
                      </c:pt>
                      <c:pt idx="427">
                        <c:v>9927433</c:v>
                      </c:pt>
                      <c:pt idx="428">
                        <c:v>9926817</c:v>
                      </c:pt>
                      <c:pt idx="429">
                        <c:v>9926479</c:v>
                      </c:pt>
                      <c:pt idx="430">
                        <c:v>9925135</c:v>
                      </c:pt>
                      <c:pt idx="431">
                        <c:v>9924114</c:v>
                      </c:pt>
                      <c:pt idx="432">
                        <c:v>9925072</c:v>
                      </c:pt>
                      <c:pt idx="433">
                        <c:v>9925340</c:v>
                      </c:pt>
                      <c:pt idx="434">
                        <c:v>9924514</c:v>
                      </c:pt>
                      <c:pt idx="435">
                        <c:v>9923985</c:v>
                      </c:pt>
                      <c:pt idx="436">
                        <c:v>9923557</c:v>
                      </c:pt>
                      <c:pt idx="437">
                        <c:v>9921614</c:v>
                      </c:pt>
                      <c:pt idx="438">
                        <c:v>9919620</c:v>
                      </c:pt>
                      <c:pt idx="439">
                        <c:v>9919310</c:v>
                      </c:pt>
                      <c:pt idx="440">
                        <c:v>9919610</c:v>
                      </c:pt>
                      <c:pt idx="441">
                        <c:v>9919472</c:v>
                      </c:pt>
                      <c:pt idx="442">
                        <c:v>9919601</c:v>
                      </c:pt>
                      <c:pt idx="443">
                        <c:v>9920216</c:v>
                      </c:pt>
                      <c:pt idx="444">
                        <c:v>9917430</c:v>
                      </c:pt>
                      <c:pt idx="445">
                        <c:v>9916620</c:v>
                      </c:pt>
                      <c:pt idx="446">
                        <c:v>9917100</c:v>
                      </c:pt>
                      <c:pt idx="447">
                        <c:v>9918476</c:v>
                      </c:pt>
                      <c:pt idx="448">
                        <c:v>9918423</c:v>
                      </c:pt>
                      <c:pt idx="449">
                        <c:v>9917380</c:v>
                      </c:pt>
                      <c:pt idx="450">
                        <c:v>9916420</c:v>
                      </c:pt>
                      <c:pt idx="451">
                        <c:v>9917926</c:v>
                      </c:pt>
                      <c:pt idx="452">
                        <c:v>9922545</c:v>
                      </c:pt>
                      <c:pt idx="453">
                        <c:v>9922999</c:v>
                      </c:pt>
                      <c:pt idx="454">
                        <c:v>9923137</c:v>
                      </c:pt>
                      <c:pt idx="455">
                        <c:v>9925553</c:v>
                      </c:pt>
                      <c:pt idx="456">
                        <c:v>9923433</c:v>
                      </c:pt>
                      <c:pt idx="457">
                        <c:v>9924288</c:v>
                      </c:pt>
                      <c:pt idx="458">
                        <c:v>9925310</c:v>
                      </c:pt>
                      <c:pt idx="459">
                        <c:v>9924937</c:v>
                      </c:pt>
                      <c:pt idx="460">
                        <c:v>9921949</c:v>
                      </c:pt>
                      <c:pt idx="461">
                        <c:v>9919702</c:v>
                      </c:pt>
                      <c:pt idx="462">
                        <c:v>9919639</c:v>
                      </c:pt>
                      <c:pt idx="463">
                        <c:v>9917816</c:v>
                      </c:pt>
                      <c:pt idx="464">
                        <c:v>9916178</c:v>
                      </c:pt>
                      <c:pt idx="465">
                        <c:v>9917204</c:v>
                      </c:pt>
                      <c:pt idx="466">
                        <c:v>9918539</c:v>
                      </c:pt>
                      <c:pt idx="467">
                        <c:v>9919661</c:v>
                      </c:pt>
                      <c:pt idx="468">
                        <c:v>9917111</c:v>
                      </c:pt>
                      <c:pt idx="469">
                        <c:v>9917205</c:v>
                      </c:pt>
                      <c:pt idx="470">
                        <c:v>9918761</c:v>
                      </c:pt>
                      <c:pt idx="471">
                        <c:v>9920291</c:v>
                      </c:pt>
                      <c:pt idx="472">
                        <c:v>9921579</c:v>
                      </c:pt>
                      <c:pt idx="473">
                        <c:v>9921164</c:v>
                      </c:pt>
                      <c:pt idx="474">
                        <c:v>9921838</c:v>
                      </c:pt>
                      <c:pt idx="475">
                        <c:v>9923203</c:v>
                      </c:pt>
                      <c:pt idx="476">
                        <c:v>9926007</c:v>
                      </c:pt>
                      <c:pt idx="477">
                        <c:v>9927284</c:v>
                      </c:pt>
                      <c:pt idx="478">
                        <c:v>9925997</c:v>
                      </c:pt>
                      <c:pt idx="479">
                        <c:v>9925617</c:v>
                      </c:pt>
                      <c:pt idx="480">
                        <c:v>9925687</c:v>
                      </c:pt>
                      <c:pt idx="481">
                        <c:v>9925696</c:v>
                      </c:pt>
                      <c:pt idx="482">
                        <c:v>9923617</c:v>
                      </c:pt>
                      <c:pt idx="483">
                        <c:v>9922568</c:v>
                      </c:pt>
                      <c:pt idx="484">
                        <c:v>9921930</c:v>
                      </c:pt>
                      <c:pt idx="485">
                        <c:v>9922044</c:v>
                      </c:pt>
                      <c:pt idx="486">
                        <c:v>9925397</c:v>
                      </c:pt>
                      <c:pt idx="487">
                        <c:v>9925041</c:v>
                      </c:pt>
                      <c:pt idx="488">
                        <c:v>9922602</c:v>
                      </c:pt>
                      <c:pt idx="489">
                        <c:v>9923580</c:v>
                      </c:pt>
                      <c:pt idx="490">
                        <c:v>9918864</c:v>
                      </c:pt>
                      <c:pt idx="491">
                        <c:v>9915334</c:v>
                      </c:pt>
                      <c:pt idx="492">
                        <c:v>9914200</c:v>
                      </c:pt>
                      <c:pt idx="493">
                        <c:v>9912334</c:v>
                      </c:pt>
                      <c:pt idx="494">
                        <c:v>9912237</c:v>
                      </c:pt>
                      <c:pt idx="495">
                        <c:v>9912735</c:v>
                      </c:pt>
                      <c:pt idx="496">
                        <c:v>9913615</c:v>
                      </c:pt>
                      <c:pt idx="497">
                        <c:v>9913585</c:v>
                      </c:pt>
                      <c:pt idx="498">
                        <c:v>9913240</c:v>
                      </c:pt>
                      <c:pt idx="499">
                        <c:v>9915814</c:v>
                      </c:pt>
                      <c:pt idx="500">
                        <c:v>9916211</c:v>
                      </c:pt>
                      <c:pt idx="501">
                        <c:v>9914561</c:v>
                      </c:pt>
                      <c:pt idx="502">
                        <c:v>9912112</c:v>
                      </c:pt>
                      <c:pt idx="503">
                        <c:v>9911792</c:v>
                      </c:pt>
                      <c:pt idx="504">
                        <c:v>9912389</c:v>
                      </c:pt>
                      <c:pt idx="505">
                        <c:v>9913031</c:v>
                      </c:pt>
                      <c:pt idx="506">
                        <c:v>9913771</c:v>
                      </c:pt>
                      <c:pt idx="507">
                        <c:v>9914734</c:v>
                      </c:pt>
                      <c:pt idx="508">
                        <c:v>9916825</c:v>
                      </c:pt>
                      <c:pt idx="509">
                        <c:v>9917030</c:v>
                      </c:pt>
                      <c:pt idx="510">
                        <c:v>9917127</c:v>
                      </c:pt>
                      <c:pt idx="511">
                        <c:v>9915215</c:v>
                      </c:pt>
                      <c:pt idx="512">
                        <c:v>9915504</c:v>
                      </c:pt>
                      <c:pt idx="513">
                        <c:v>9914496</c:v>
                      </c:pt>
                      <c:pt idx="514">
                        <c:v>9912368</c:v>
                      </c:pt>
                      <c:pt idx="515">
                        <c:v>9909734</c:v>
                      </c:pt>
                      <c:pt idx="516">
                        <c:v>9910558</c:v>
                      </c:pt>
                      <c:pt idx="517">
                        <c:v>9910828</c:v>
                      </c:pt>
                      <c:pt idx="518">
                        <c:v>9911152</c:v>
                      </c:pt>
                      <c:pt idx="519">
                        <c:v>9910310</c:v>
                      </c:pt>
                      <c:pt idx="520">
                        <c:v>9911876</c:v>
                      </c:pt>
                      <c:pt idx="521">
                        <c:v>9912462</c:v>
                      </c:pt>
                      <c:pt idx="522">
                        <c:v>9911507</c:v>
                      </c:pt>
                      <c:pt idx="523">
                        <c:v>9909965</c:v>
                      </c:pt>
                      <c:pt idx="524">
                        <c:v>9909880</c:v>
                      </c:pt>
                      <c:pt idx="525">
                        <c:v>9906718</c:v>
                      </c:pt>
                      <c:pt idx="526">
                        <c:v>9906370</c:v>
                      </c:pt>
                      <c:pt idx="527">
                        <c:v>9905508</c:v>
                      </c:pt>
                      <c:pt idx="528">
                        <c:v>9905274</c:v>
                      </c:pt>
                      <c:pt idx="529">
                        <c:v>9906144</c:v>
                      </c:pt>
                      <c:pt idx="530">
                        <c:v>9904497</c:v>
                      </c:pt>
                      <c:pt idx="531">
                        <c:v>9904707</c:v>
                      </c:pt>
                      <c:pt idx="532">
                        <c:v>9904912</c:v>
                      </c:pt>
                      <c:pt idx="533">
                        <c:v>9906814</c:v>
                      </c:pt>
                      <c:pt idx="534">
                        <c:v>9906919</c:v>
                      </c:pt>
                      <c:pt idx="535">
                        <c:v>9904842</c:v>
                      </c:pt>
                      <c:pt idx="536">
                        <c:v>9905230</c:v>
                      </c:pt>
                      <c:pt idx="537">
                        <c:v>9904648</c:v>
                      </c:pt>
                      <c:pt idx="538">
                        <c:v>9903943</c:v>
                      </c:pt>
                      <c:pt idx="539">
                        <c:v>9903341</c:v>
                      </c:pt>
                      <c:pt idx="540">
                        <c:v>9903526</c:v>
                      </c:pt>
                      <c:pt idx="541">
                        <c:v>9904770</c:v>
                      </c:pt>
                      <c:pt idx="542">
                        <c:v>9904934</c:v>
                      </c:pt>
                      <c:pt idx="543">
                        <c:v>9905966</c:v>
                      </c:pt>
                      <c:pt idx="544">
                        <c:v>9906121</c:v>
                      </c:pt>
                      <c:pt idx="545">
                        <c:v>9905595</c:v>
                      </c:pt>
                      <c:pt idx="546">
                        <c:v>9904885</c:v>
                      </c:pt>
                      <c:pt idx="547">
                        <c:v>9905633</c:v>
                      </c:pt>
                      <c:pt idx="548">
                        <c:v>9907647</c:v>
                      </c:pt>
                      <c:pt idx="549">
                        <c:v>9907950</c:v>
                      </c:pt>
                      <c:pt idx="550">
                        <c:v>9907386</c:v>
                      </c:pt>
                      <c:pt idx="551">
                        <c:v>9908694</c:v>
                      </c:pt>
                      <c:pt idx="552">
                        <c:v>9908369</c:v>
                      </c:pt>
                      <c:pt idx="553">
                        <c:v>9909399</c:v>
                      </c:pt>
                      <c:pt idx="554">
                        <c:v>9909671</c:v>
                      </c:pt>
                      <c:pt idx="555">
                        <c:v>9911187</c:v>
                      </c:pt>
                      <c:pt idx="556">
                        <c:v>9909938</c:v>
                      </c:pt>
                      <c:pt idx="557">
                        <c:v>9910113</c:v>
                      </c:pt>
                      <c:pt idx="558">
                        <c:v>9911065</c:v>
                      </c:pt>
                      <c:pt idx="559">
                        <c:v>9910001</c:v>
                      </c:pt>
                      <c:pt idx="560">
                        <c:v>9909568</c:v>
                      </c:pt>
                      <c:pt idx="561">
                        <c:v>9910792</c:v>
                      </c:pt>
                      <c:pt idx="562">
                        <c:v>9913688</c:v>
                      </c:pt>
                      <c:pt idx="563">
                        <c:v>9914209</c:v>
                      </c:pt>
                      <c:pt idx="564">
                        <c:v>9913961</c:v>
                      </c:pt>
                      <c:pt idx="565">
                        <c:v>9914111</c:v>
                      </c:pt>
                      <c:pt idx="566">
                        <c:v>9911960</c:v>
                      </c:pt>
                      <c:pt idx="567">
                        <c:v>9911350</c:v>
                      </c:pt>
                      <c:pt idx="568">
                        <c:v>9913707</c:v>
                      </c:pt>
                      <c:pt idx="569">
                        <c:v>9914701</c:v>
                      </c:pt>
                      <c:pt idx="570">
                        <c:v>9914283</c:v>
                      </c:pt>
                      <c:pt idx="571">
                        <c:v>9915014</c:v>
                      </c:pt>
                      <c:pt idx="572">
                        <c:v>9912137</c:v>
                      </c:pt>
                      <c:pt idx="573">
                        <c:v>9910163</c:v>
                      </c:pt>
                      <c:pt idx="574">
                        <c:v>9910275</c:v>
                      </c:pt>
                      <c:pt idx="575">
                        <c:v>9908915</c:v>
                      </c:pt>
                      <c:pt idx="576">
                        <c:v>9906815</c:v>
                      </c:pt>
                      <c:pt idx="577">
                        <c:v>9906377</c:v>
                      </c:pt>
                      <c:pt idx="578">
                        <c:v>9906347</c:v>
                      </c:pt>
                      <c:pt idx="579">
                        <c:v>9905195</c:v>
                      </c:pt>
                      <c:pt idx="580">
                        <c:v>9906335</c:v>
                      </c:pt>
                      <c:pt idx="581">
                        <c:v>9907841</c:v>
                      </c:pt>
                      <c:pt idx="582">
                        <c:v>9906488</c:v>
                      </c:pt>
                      <c:pt idx="583">
                        <c:v>9907698</c:v>
                      </c:pt>
                      <c:pt idx="584">
                        <c:v>9908278</c:v>
                      </c:pt>
                      <c:pt idx="585">
                        <c:v>9907948</c:v>
                      </c:pt>
                      <c:pt idx="586">
                        <c:v>9907505</c:v>
                      </c:pt>
                      <c:pt idx="587">
                        <c:v>9903531</c:v>
                      </c:pt>
                      <c:pt idx="588">
                        <c:v>9900024</c:v>
                      </c:pt>
                      <c:pt idx="589">
                        <c:v>9900330</c:v>
                      </c:pt>
                      <c:pt idx="590">
                        <c:v>9901070</c:v>
                      </c:pt>
                      <c:pt idx="591">
                        <c:v>9901580</c:v>
                      </c:pt>
                      <c:pt idx="592">
                        <c:v>9901656</c:v>
                      </c:pt>
                      <c:pt idx="593">
                        <c:v>9901158</c:v>
                      </c:pt>
                      <c:pt idx="594">
                        <c:v>9901434</c:v>
                      </c:pt>
                      <c:pt idx="595">
                        <c:v>9899954</c:v>
                      </c:pt>
                      <c:pt idx="596">
                        <c:v>9896445</c:v>
                      </c:pt>
                      <c:pt idx="597">
                        <c:v>9896031</c:v>
                      </c:pt>
                      <c:pt idx="598">
                        <c:v>9896988</c:v>
                      </c:pt>
                      <c:pt idx="599">
                        <c:v>9895946</c:v>
                      </c:pt>
                      <c:pt idx="600">
                        <c:v>9899381</c:v>
                      </c:pt>
                      <c:pt idx="601">
                        <c:v>9899659</c:v>
                      </c:pt>
                      <c:pt idx="602">
                        <c:v>9900759</c:v>
                      </c:pt>
                      <c:pt idx="603">
                        <c:v>9900131</c:v>
                      </c:pt>
                      <c:pt idx="604">
                        <c:v>9898703</c:v>
                      </c:pt>
                      <c:pt idx="605">
                        <c:v>9898416</c:v>
                      </c:pt>
                      <c:pt idx="606">
                        <c:v>9898427</c:v>
                      </c:pt>
                      <c:pt idx="607">
                        <c:v>9901534</c:v>
                      </c:pt>
                      <c:pt idx="608">
                        <c:v>9901468</c:v>
                      </c:pt>
                      <c:pt idx="609">
                        <c:v>9902318</c:v>
                      </c:pt>
                      <c:pt idx="610">
                        <c:v>9903430</c:v>
                      </c:pt>
                      <c:pt idx="611">
                        <c:v>9903892</c:v>
                      </c:pt>
                      <c:pt idx="612">
                        <c:v>9902322</c:v>
                      </c:pt>
                      <c:pt idx="613">
                        <c:v>9903559</c:v>
                      </c:pt>
                      <c:pt idx="614">
                        <c:v>9903870</c:v>
                      </c:pt>
                      <c:pt idx="615">
                        <c:v>9904872</c:v>
                      </c:pt>
                      <c:pt idx="616">
                        <c:v>9909542</c:v>
                      </c:pt>
                      <c:pt idx="617">
                        <c:v>9910290</c:v>
                      </c:pt>
                      <c:pt idx="618">
                        <c:v>9910629</c:v>
                      </c:pt>
                      <c:pt idx="619">
                        <c:v>9908435</c:v>
                      </c:pt>
                      <c:pt idx="620">
                        <c:v>9907758</c:v>
                      </c:pt>
                      <c:pt idx="621">
                        <c:v>9908629</c:v>
                      </c:pt>
                      <c:pt idx="622">
                        <c:v>9908130</c:v>
                      </c:pt>
                      <c:pt idx="623">
                        <c:v>9907307</c:v>
                      </c:pt>
                      <c:pt idx="624">
                        <c:v>9906789</c:v>
                      </c:pt>
                      <c:pt idx="625">
                        <c:v>9908626</c:v>
                      </c:pt>
                      <c:pt idx="626">
                        <c:v>9907405</c:v>
                      </c:pt>
                      <c:pt idx="627">
                        <c:v>9903907</c:v>
                      </c:pt>
                      <c:pt idx="628">
                        <c:v>9902805</c:v>
                      </c:pt>
                      <c:pt idx="629">
                        <c:v>9902247</c:v>
                      </c:pt>
                      <c:pt idx="630">
                        <c:v>9901177</c:v>
                      </c:pt>
                      <c:pt idx="631">
                        <c:v>9900763</c:v>
                      </c:pt>
                      <c:pt idx="632">
                        <c:v>9902119</c:v>
                      </c:pt>
                      <c:pt idx="633">
                        <c:v>9900601</c:v>
                      </c:pt>
                      <c:pt idx="634">
                        <c:v>9900449</c:v>
                      </c:pt>
                      <c:pt idx="635">
                        <c:v>9899459</c:v>
                      </c:pt>
                      <c:pt idx="636">
                        <c:v>9900137</c:v>
                      </c:pt>
                      <c:pt idx="637">
                        <c:v>9900107</c:v>
                      </c:pt>
                      <c:pt idx="638">
                        <c:v>9898481</c:v>
                      </c:pt>
                      <c:pt idx="639">
                        <c:v>9898451</c:v>
                      </c:pt>
                      <c:pt idx="640">
                        <c:v>9900126</c:v>
                      </c:pt>
                      <c:pt idx="641">
                        <c:v>9899556</c:v>
                      </c:pt>
                      <c:pt idx="642">
                        <c:v>9900427</c:v>
                      </c:pt>
                      <c:pt idx="643">
                        <c:v>9899357</c:v>
                      </c:pt>
                      <c:pt idx="644">
                        <c:v>9899276</c:v>
                      </c:pt>
                      <c:pt idx="645">
                        <c:v>9900246</c:v>
                      </c:pt>
                      <c:pt idx="646">
                        <c:v>9901617</c:v>
                      </c:pt>
                      <c:pt idx="647">
                        <c:v>9902619</c:v>
                      </c:pt>
                      <c:pt idx="648">
                        <c:v>9902963</c:v>
                      </c:pt>
                      <c:pt idx="649">
                        <c:v>9903640</c:v>
                      </c:pt>
                      <c:pt idx="650">
                        <c:v>9902951</c:v>
                      </c:pt>
                      <c:pt idx="651">
                        <c:v>9903370</c:v>
                      </c:pt>
                      <c:pt idx="652">
                        <c:v>9903057</c:v>
                      </c:pt>
                      <c:pt idx="653">
                        <c:v>9903505</c:v>
                      </c:pt>
                      <c:pt idx="654">
                        <c:v>9905727</c:v>
                      </c:pt>
                      <c:pt idx="655">
                        <c:v>9905777</c:v>
                      </c:pt>
                      <c:pt idx="656">
                        <c:v>9906642</c:v>
                      </c:pt>
                      <c:pt idx="657">
                        <c:v>9907726</c:v>
                      </c:pt>
                      <c:pt idx="658">
                        <c:v>9906823</c:v>
                      </c:pt>
                      <c:pt idx="659">
                        <c:v>9905806</c:v>
                      </c:pt>
                      <c:pt idx="660">
                        <c:v>9907491</c:v>
                      </c:pt>
                      <c:pt idx="661">
                        <c:v>9911632</c:v>
                      </c:pt>
                      <c:pt idx="662">
                        <c:v>9913305</c:v>
                      </c:pt>
                      <c:pt idx="663">
                        <c:v>9915133</c:v>
                      </c:pt>
                      <c:pt idx="664">
                        <c:v>9915192</c:v>
                      </c:pt>
                      <c:pt idx="665">
                        <c:v>9912878</c:v>
                      </c:pt>
                      <c:pt idx="666">
                        <c:v>9911431</c:v>
                      </c:pt>
                      <c:pt idx="667">
                        <c:v>9910037</c:v>
                      </c:pt>
                      <c:pt idx="668">
                        <c:v>9910250</c:v>
                      </c:pt>
                      <c:pt idx="669">
                        <c:v>9909834</c:v>
                      </c:pt>
                      <c:pt idx="670">
                        <c:v>9914049</c:v>
                      </c:pt>
                      <c:pt idx="671">
                        <c:v>9915317</c:v>
                      </c:pt>
                      <c:pt idx="672">
                        <c:v>9914338</c:v>
                      </c:pt>
                      <c:pt idx="673">
                        <c:v>9914975</c:v>
                      </c:pt>
                      <c:pt idx="674">
                        <c:v>9913020</c:v>
                      </c:pt>
                      <c:pt idx="675">
                        <c:v>9912382</c:v>
                      </c:pt>
                      <c:pt idx="676">
                        <c:v>9916402</c:v>
                      </c:pt>
                      <c:pt idx="677">
                        <c:v>9918459</c:v>
                      </c:pt>
                      <c:pt idx="678">
                        <c:v>9917561</c:v>
                      </c:pt>
                      <c:pt idx="679">
                        <c:v>9916239</c:v>
                      </c:pt>
                      <c:pt idx="680">
                        <c:v>9917334</c:v>
                      </c:pt>
                      <c:pt idx="681">
                        <c:v>9918044</c:v>
                      </c:pt>
                      <c:pt idx="682">
                        <c:v>9919328</c:v>
                      </c:pt>
                      <c:pt idx="683">
                        <c:v>9918506</c:v>
                      </c:pt>
                      <c:pt idx="684">
                        <c:v>9916701</c:v>
                      </c:pt>
                      <c:pt idx="685">
                        <c:v>9917721</c:v>
                      </c:pt>
                      <c:pt idx="686">
                        <c:v>9918105</c:v>
                      </c:pt>
                      <c:pt idx="687">
                        <c:v>9918279</c:v>
                      </c:pt>
                      <c:pt idx="688">
                        <c:v>9918986</c:v>
                      </c:pt>
                      <c:pt idx="689">
                        <c:v>9918032</c:v>
                      </c:pt>
                      <c:pt idx="690">
                        <c:v>9918132</c:v>
                      </c:pt>
                      <c:pt idx="691">
                        <c:v>9917398</c:v>
                      </c:pt>
                      <c:pt idx="692">
                        <c:v>9913966</c:v>
                      </c:pt>
                      <c:pt idx="693">
                        <c:v>9912882</c:v>
                      </c:pt>
                      <c:pt idx="694">
                        <c:v>9914133</c:v>
                      </c:pt>
                      <c:pt idx="695">
                        <c:v>9912543</c:v>
                      </c:pt>
                      <c:pt idx="696">
                        <c:v>9913280</c:v>
                      </c:pt>
                      <c:pt idx="697">
                        <c:v>9913250</c:v>
                      </c:pt>
                      <c:pt idx="698">
                        <c:v>9914075</c:v>
                      </c:pt>
                      <c:pt idx="699">
                        <c:v>9915725</c:v>
                      </c:pt>
                      <c:pt idx="700">
                        <c:v>9915805</c:v>
                      </c:pt>
                      <c:pt idx="701">
                        <c:v>9916909</c:v>
                      </c:pt>
                      <c:pt idx="702">
                        <c:v>9916985</c:v>
                      </c:pt>
                      <c:pt idx="703">
                        <c:v>9916180</c:v>
                      </c:pt>
                      <c:pt idx="704">
                        <c:v>9917823</c:v>
                      </c:pt>
                      <c:pt idx="705">
                        <c:v>9916640</c:v>
                      </c:pt>
                      <c:pt idx="706">
                        <c:v>9914575</c:v>
                      </c:pt>
                      <c:pt idx="707">
                        <c:v>9912925</c:v>
                      </c:pt>
                      <c:pt idx="708">
                        <c:v>9911411</c:v>
                      </c:pt>
                      <c:pt idx="709">
                        <c:v>9910653</c:v>
                      </c:pt>
                      <c:pt idx="710">
                        <c:v>9910368</c:v>
                      </c:pt>
                      <c:pt idx="711">
                        <c:v>9909188</c:v>
                      </c:pt>
                      <c:pt idx="712">
                        <c:v>9909305</c:v>
                      </c:pt>
                      <c:pt idx="713">
                        <c:v>9910907</c:v>
                      </c:pt>
                      <c:pt idx="714">
                        <c:v>9912005</c:v>
                      </c:pt>
                      <c:pt idx="715">
                        <c:v>9911653</c:v>
                      </c:pt>
                      <c:pt idx="716">
                        <c:v>9911803</c:v>
                      </c:pt>
                      <c:pt idx="717">
                        <c:v>9912213</c:v>
                      </c:pt>
                      <c:pt idx="718">
                        <c:v>9912597</c:v>
                      </c:pt>
                      <c:pt idx="719">
                        <c:v>9910995</c:v>
                      </c:pt>
                      <c:pt idx="720">
                        <c:v>9909660</c:v>
                      </c:pt>
                      <c:pt idx="721">
                        <c:v>9909850</c:v>
                      </c:pt>
                      <c:pt idx="722">
                        <c:v>9909949</c:v>
                      </c:pt>
                      <c:pt idx="723">
                        <c:v>9909709</c:v>
                      </c:pt>
                      <c:pt idx="724">
                        <c:v>9910089</c:v>
                      </c:pt>
                      <c:pt idx="725">
                        <c:v>9910819</c:v>
                      </c:pt>
                      <c:pt idx="726">
                        <c:v>9911475</c:v>
                      </c:pt>
                      <c:pt idx="727">
                        <c:v>9912017</c:v>
                      </c:pt>
                      <c:pt idx="728">
                        <c:v>9912206</c:v>
                      </c:pt>
                      <c:pt idx="729">
                        <c:v>9912695</c:v>
                      </c:pt>
                      <c:pt idx="730">
                        <c:v>9913841</c:v>
                      </c:pt>
                      <c:pt idx="731">
                        <c:v>9914659</c:v>
                      </c:pt>
                      <c:pt idx="732">
                        <c:v>9914366</c:v>
                      </c:pt>
                      <c:pt idx="733">
                        <c:v>9916192</c:v>
                      </c:pt>
                      <c:pt idx="734">
                        <c:v>9916835</c:v>
                      </c:pt>
                      <c:pt idx="735">
                        <c:v>9916653</c:v>
                      </c:pt>
                      <c:pt idx="736">
                        <c:v>9917565</c:v>
                      </c:pt>
                      <c:pt idx="737">
                        <c:v>9918345</c:v>
                      </c:pt>
                      <c:pt idx="738">
                        <c:v>9917829</c:v>
                      </c:pt>
                      <c:pt idx="739">
                        <c:v>9917338</c:v>
                      </c:pt>
                      <c:pt idx="740">
                        <c:v>9919868</c:v>
                      </c:pt>
                      <c:pt idx="741">
                        <c:v>9919032</c:v>
                      </c:pt>
                      <c:pt idx="742">
                        <c:v>9921530</c:v>
                      </c:pt>
                      <c:pt idx="743">
                        <c:v>9920619</c:v>
                      </c:pt>
                      <c:pt idx="744">
                        <c:v>9922655</c:v>
                      </c:pt>
                      <c:pt idx="745">
                        <c:v>9921578</c:v>
                      </c:pt>
                      <c:pt idx="746">
                        <c:v>9925240</c:v>
                      </c:pt>
                      <c:pt idx="747">
                        <c:v>9924561</c:v>
                      </c:pt>
                      <c:pt idx="748">
                        <c:v>9924476</c:v>
                      </c:pt>
                      <c:pt idx="749">
                        <c:v>9921103</c:v>
                      </c:pt>
                      <c:pt idx="750">
                        <c:v>9920645</c:v>
                      </c:pt>
                      <c:pt idx="751">
                        <c:v>9918503</c:v>
                      </c:pt>
                      <c:pt idx="752">
                        <c:v>9918347</c:v>
                      </c:pt>
                      <c:pt idx="753">
                        <c:v>9917759</c:v>
                      </c:pt>
                      <c:pt idx="754">
                        <c:v>9919376</c:v>
                      </c:pt>
                      <c:pt idx="755">
                        <c:v>9918266</c:v>
                      </c:pt>
                      <c:pt idx="756">
                        <c:v>9917764</c:v>
                      </c:pt>
                      <c:pt idx="757">
                        <c:v>9915994</c:v>
                      </c:pt>
                      <c:pt idx="758">
                        <c:v>9915508</c:v>
                      </c:pt>
                      <c:pt idx="759">
                        <c:v>9916038</c:v>
                      </c:pt>
                      <c:pt idx="760">
                        <c:v>9914468</c:v>
                      </c:pt>
                      <c:pt idx="761">
                        <c:v>9913952</c:v>
                      </c:pt>
                      <c:pt idx="762">
                        <c:v>9912862</c:v>
                      </c:pt>
                      <c:pt idx="763">
                        <c:v>9912208</c:v>
                      </c:pt>
                      <c:pt idx="764">
                        <c:v>9914065</c:v>
                      </c:pt>
                      <c:pt idx="765">
                        <c:v>9911685</c:v>
                      </c:pt>
                      <c:pt idx="766">
                        <c:v>9913370</c:v>
                      </c:pt>
                      <c:pt idx="767">
                        <c:v>9912332</c:v>
                      </c:pt>
                      <c:pt idx="768">
                        <c:v>9910328</c:v>
                      </c:pt>
                      <c:pt idx="769">
                        <c:v>9910574</c:v>
                      </c:pt>
                      <c:pt idx="770">
                        <c:v>9910769</c:v>
                      </c:pt>
                      <c:pt idx="771">
                        <c:v>9910255</c:v>
                      </c:pt>
                      <c:pt idx="772">
                        <c:v>9911859</c:v>
                      </c:pt>
                      <c:pt idx="773">
                        <c:v>9911997</c:v>
                      </c:pt>
                      <c:pt idx="774">
                        <c:v>9914104</c:v>
                      </c:pt>
                      <c:pt idx="775">
                        <c:v>9913384</c:v>
                      </c:pt>
                      <c:pt idx="776">
                        <c:v>9912593</c:v>
                      </c:pt>
                      <c:pt idx="777">
                        <c:v>9912046</c:v>
                      </c:pt>
                      <c:pt idx="778">
                        <c:v>9913596</c:v>
                      </c:pt>
                      <c:pt idx="779">
                        <c:v>9913495</c:v>
                      </c:pt>
                      <c:pt idx="780">
                        <c:v>9913115</c:v>
                      </c:pt>
                      <c:pt idx="781">
                        <c:v>9913878</c:v>
                      </c:pt>
                      <c:pt idx="782">
                        <c:v>9914320</c:v>
                      </c:pt>
                      <c:pt idx="783">
                        <c:v>9912661</c:v>
                      </c:pt>
                      <c:pt idx="784">
                        <c:v>9911579</c:v>
                      </c:pt>
                      <c:pt idx="785">
                        <c:v>9908585</c:v>
                      </c:pt>
                      <c:pt idx="786">
                        <c:v>9909167</c:v>
                      </c:pt>
                      <c:pt idx="787">
                        <c:v>9908537</c:v>
                      </c:pt>
                      <c:pt idx="788">
                        <c:v>9908850</c:v>
                      </c:pt>
                      <c:pt idx="789">
                        <c:v>9908196</c:v>
                      </c:pt>
                      <c:pt idx="790">
                        <c:v>9908166</c:v>
                      </c:pt>
                      <c:pt idx="791">
                        <c:v>9908872</c:v>
                      </c:pt>
                      <c:pt idx="792">
                        <c:v>9909922</c:v>
                      </c:pt>
                      <c:pt idx="793">
                        <c:v>9910349</c:v>
                      </c:pt>
                      <c:pt idx="794">
                        <c:v>9909564</c:v>
                      </c:pt>
                      <c:pt idx="795">
                        <c:v>9907832</c:v>
                      </c:pt>
                      <c:pt idx="796">
                        <c:v>9906857</c:v>
                      </c:pt>
                      <c:pt idx="797">
                        <c:v>9905947</c:v>
                      </c:pt>
                      <c:pt idx="798">
                        <c:v>9906175</c:v>
                      </c:pt>
                      <c:pt idx="799">
                        <c:v>9906565</c:v>
                      </c:pt>
                      <c:pt idx="800">
                        <c:v>9905592</c:v>
                      </c:pt>
                      <c:pt idx="801">
                        <c:v>9905842</c:v>
                      </c:pt>
                      <c:pt idx="802">
                        <c:v>9906007</c:v>
                      </c:pt>
                      <c:pt idx="803">
                        <c:v>9904571</c:v>
                      </c:pt>
                      <c:pt idx="804">
                        <c:v>9903135</c:v>
                      </c:pt>
                      <c:pt idx="805">
                        <c:v>9901917</c:v>
                      </c:pt>
                      <c:pt idx="806">
                        <c:v>9901362</c:v>
                      </c:pt>
                      <c:pt idx="807">
                        <c:v>9902012</c:v>
                      </c:pt>
                      <c:pt idx="808">
                        <c:v>9902312</c:v>
                      </c:pt>
                      <c:pt idx="809">
                        <c:v>9901962</c:v>
                      </c:pt>
                      <c:pt idx="810">
                        <c:v>9901901</c:v>
                      </c:pt>
                      <c:pt idx="811">
                        <c:v>9901451</c:v>
                      </c:pt>
                      <c:pt idx="812">
                        <c:v>9901015</c:v>
                      </c:pt>
                      <c:pt idx="813">
                        <c:v>9900929</c:v>
                      </c:pt>
                      <c:pt idx="814">
                        <c:v>9901935</c:v>
                      </c:pt>
                      <c:pt idx="815">
                        <c:v>9902412</c:v>
                      </c:pt>
                      <c:pt idx="816">
                        <c:v>9902139</c:v>
                      </c:pt>
                      <c:pt idx="817">
                        <c:v>9903041</c:v>
                      </c:pt>
                      <c:pt idx="818">
                        <c:v>9902819</c:v>
                      </c:pt>
                      <c:pt idx="819">
                        <c:v>9902557</c:v>
                      </c:pt>
                      <c:pt idx="820">
                        <c:v>9903255</c:v>
                      </c:pt>
                      <c:pt idx="821">
                        <c:v>9903435</c:v>
                      </c:pt>
                      <c:pt idx="822">
                        <c:v>9903970</c:v>
                      </c:pt>
                      <c:pt idx="823">
                        <c:v>9903475</c:v>
                      </c:pt>
                      <c:pt idx="824">
                        <c:v>9902191</c:v>
                      </c:pt>
                      <c:pt idx="825">
                        <c:v>9901571</c:v>
                      </c:pt>
                      <c:pt idx="826">
                        <c:v>9900097</c:v>
                      </c:pt>
                      <c:pt idx="827">
                        <c:v>9900836</c:v>
                      </c:pt>
                      <c:pt idx="828">
                        <c:v>9901035</c:v>
                      </c:pt>
                      <c:pt idx="829">
                        <c:v>9900501</c:v>
                      </c:pt>
                      <c:pt idx="830">
                        <c:v>9900389</c:v>
                      </c:pt>
                      <c:pt idx="831">
                        <c:v>9899759</c:v>
                      </c:pt>
                      <c:pt idx="832">
                        <c:v>9898910</c:v>
                      </c:pt>
                      <c:pt idx="833">
                        <c:v>9898424</c:v>
                      </c:pt>
                      <c:pt idx="834">
                        <c:v>9898246</c:v>
                      </c:pt>
                      <c:pt idx="835">
                        <c:v>9896308</c:v>
                      </c:pt>
                      <c:pt idx="836">
                        <c:v>9896733</c:v>
                      </c:pt>
                      <c:pt idx="837">
                        <c:v>9896635</c:v>
                      </c:pt>
                      <c:pt idx="838">
                        <c:v>9896539</c:v>
                      </c:pt>
                      <c:pt idx="839">
                        <c:v>9896669</c:v>
                      </c:pt>
                      <c:pt idx="840">
                        <c:v>9896143</c:v>
                      </c:pt>
                      <c:pt idx="841">
                        <c:v>9895363</c:v>
                      </c:pt>
                      <c:pt idx="842">
                        <c:v>9895797</c:v>
                      </c:pt>
                      <c:pt idx="843">
                        <c:v>9895767</c:v>
                      </c:pt>
                      <c:pt idx="844">
                        <c:v>9895494</c:v>
                      </c:pt>
                      <c:pt idx="845">
                        <c:v>9895308</c:v>
                      </c:pt>
                      <c:pt idx="846">
                        <c:v>9895578</c:v>
                      </c:pt>
                      <c:pt idx="847">
                        <c:v>9895380</c:v>
                      </c:pt>
                      <c:pt idx="848">
                        <c:v>9895212</c:v>
                      </c:pt>
                      <c:pt idx="849">
                        <c:v>9894962</c:v>
                      </c:pt>
                      <c:pt idx="850">
                        <c:v>9895085</c:v>
                      </c:pt>
                      <c:pt idx="851">
                        <c:v>9894666</c:v>
                      </c:pt>
                      <c:pt idx="852">
                        <c:v>9893302</c:v>
                      </c:pt>
                      <c:pt idx="853">
                        <c:v>9892986</c:v>
                      </c:pt>
                      <c:pt idx="854">
                        <c:v>9893019</c:v>
                      </c:pt>
                      <c:pt idx="855">
                        <c:v>9892049</c:v>
                      </c:pt>
                      <c:pt idx="856">
                        <c:v>9891487</c:v>
                      </c:pt>
                      <c:pt idx="857">
                        <c:v>9891421</c:v>
                      </c:pt>
                      <c:pt idx="858">
                        <c:v>9891102</c:v>
                      </c:pt>
                      <c:pt idx="859">
                        <c:v>9890736</c:v>
                      </c:pt>
                      <c:pt idx="860">
                        <c:v>9890526</c:v>
                      </c:pt>
                      <c:pt idx="861">
                        <c:v>9889880</c:v>
                      </c:pt>
                      <c:pt idx="862">
                        <c:v>9889395</c:v>
                      </c:pt>
                      <c:pt idx="863">
                        <c:v>9889725</c:v>
                      </c:pt>
                      <c:pt idx="864">
                        <c:v>9889574</c:v>
                      </c:pt>
                      <c:pt idx="865">
                        <c:v>9889464</c:v>
                      </c:pt>
                      <c:pt idx="866">
                        <c:v>9889083</c:v>
                      </c:pt>
                      <c:pt idx="867">
                        <c:v>9888957</c:v>
                      </c:pt>
                      <c:pt idx="868">
                        <c:v>9889116</c:v>
                      </c:pt>
                      <c:pt idx="869">
                        <c:v>9889230</c:v>
                      </c:pt>
                      <c:pt idx="870">
                        <c:v>9889304</c:v>
                      </c:pt>
                      <c:pt idx="871">
                        <c:v>9889425</c:v>
                      </c:pt>
                      <c:pt idx="872">
                        <c:v>9889208</c:v>
                      </c:pt>
                      <c:pt idx="873">
                        <c:v>9889068</c:v>
                      </c:pt>
                      <c:pt idx="874">
                        <c:v>9889062</c:v>
                      </c:pt>
                      <c:pt idx="875">
                        <c:v>9889435</c:v>
                      </c:pt>
                      <c:pt idx="876">
                        <c:v>9889812</c:v>
                      </c:pt>
                      <c:pt idx="877">
                        <c:v>9889758</c:v>
                      </c:pt>
                      <c:pt idx="878">
                        <c:v>9890117</c:v>
                      </c:pt>
                      <c:pt idx="879">
                        <c:v>9889554</c:v>
                      </c:pt>
                      <c:pt idx="880">
                        <c:v>9888972</c:v>
                      </c:pt>
                      <c:pt idx="881">
                        <c:v>9889406</c:v>
                      </c:pt>
                      <c:pt idx="882">
                        <c:v>9889748</c:v>
                      </c:pt>
                      <c:pt idx="883">
                        <c:v>9890471</c:v>
                      </c:pt>
                      <c:pt idx="884">
                        <c:v>9890568</c:v>
                      </c:pt>
                      <c:pt idx="885">
                        <c:v>9890224</c:v>
                      </c:pt>
                      <c:pt idx="886">
                        <c:v>9891039</c:v>
                      </c:pt>
                      <c:pt idx="887">
                        <c:v>9890648</c:v>
                      </c:pt>
                      <c:pt idx="888">
                        <c:v>9889326</c:v>
                      </c:pt>
                      <c:pt idx="889">
                        <c:v>9889632</c:v>
                      </c:pt>
                      <c:pt idx="890">
                        <c:v>9890175</c:v>
                      </c:pt>
                      <c:pt idx="891">
                        <c:v>9890146</c:v>
                      </c:pt>
                      <c:pt idx="892">
                        <c:v>9889636</c:v>
                      </c:pt>
                      <c:pt idx="893">
                        <c:v>9889403</c:v>
                      </c:pt>
                      <c:pt idx="894">
                        <c:v>9889074</c:v>
                      </c:pt>
                      <c:pt idx="895">
                        <c:v>9889074</c:v>
                      </c:pt>
                      <c:pt idx="896">
                        <c:v>9887652</c:v>
                      </c:pt>
                      <c:pt idx="897">
                        <c:v>9887342</c:v>
                      </c:pt>
                      <c:pt idx="898">
                        <c:v>9887960</c:v>
                      </c:pt>
                      <c:pt idx="899">
                        <c:v>9887514</c:v>
                      </c:pt>
                      <c:pt idx="900">
                        <c:v>9887809</c:v>
                      </c:pt>
                      <c:pt idx="901">
                        <c:v>9888307</c:v>
                      </c:pt>
                      <c:pt idx="902">
                        <c:v>9888852</c:v>
                      </c:pt>
                      <c:pt idx="903">
                        <c:v>9888646</c:v>
                      </c:pt>
                      <c:pt idx="904">
                        <c:v>9888718</c:v>
                      </c:pt>
                      <c:pt idx="905">
                        <c:v>9889742</c:v>
                      </c:pt>
                      <c:pt idx="906">
                        <c:v>9890807</c:v>
                      </c:pt>
                      <c:pt idx="907">
                        <c:v>9890836</c:v>
                      </c:pt>
                      <c:pt idx="908">
                        <c:v>9891645</c:v>
                      </c:pt>
                      <c:pt idx="909">
                        <c:v>9891165</c:v>
                      </c:pt>
                      <c:pt idx="910">
                        <c:v>9889738</c:v>
                      </c:pt>
                      <c:pt idx="911">
                        <c:v>9888922</c:v>
                      </c:pt>
                      <c:pt idx="912">
                        <c:v>9888137</c:v>
                      </c:pt>
                      <c:pt idx="913">
                        <c:v>9888227</c:v>
                      </c:pt>
                      <c:pt idx="914">
                        <c:v>9889009</c:v>
                      </c:pt>
                      <c:pt idx="915">
                        <c:v>9889875</c:v>
                      </c:pt>
                      <c:pt idx="916">
                        <c:v>9888819</c:v>
                      </c:pt>
                      <c:pt idx="917">
                        <c:v>9888269</c:v>
                      </c:pt>
                      <c:pt idx="918">
                        <c:v>9888239</c:v>
                      </c:pt>
                      <c:pt idx="919">
                        <c:v>9888713</c:v>
                      </c:pt>
                      <c:pt idx="920">
                        <c:v>9889028</c:v>
                      </c:pt>
                      <c:pt idx="921">
                        <c:v>9888646</c:v>
                      </c:pt>
                      <c:pt idx="922">
                        <c:v>9888805</c:v>
                      </c:pt>
                      <c:pt idx="923">
                        <c:v>9888255</c:v>
                      </c:pt>
                      <c:pt idx="924">
                        <c:v>9888016</c:v>
                      </c:pt>
                      <c:pt idx="925">
                        <c:v>9888274</c:v>
                      </c:pt>
                      <c:pt idx="926">
                        <c:v>9888091</c:v>
                      </c:pt>
                      <c:pt idx="927">
                        <c:v>9887261</c:v>
                      </c:pt>
                      <c:pt idx="928">
                        <c:v>9886226</c:v>
                      </c:pt>
                      <c:pt idx="929">
                        <c:v>9886784</c:v>
                      </c:pt>
                      <c:pt idx="930">
                        <c:v>9886455</c:v>
                      </c:pt>
                      <c:pt idx="931">
                        <c:v>9886977</c:v>
                      </c:pt>
                      <c:pt idx="932">
                        <c:v>9887013</c:v>
                      </c:pt>
                      <c:pt idx="933">
                        <c:v>9887133</c:v>
                      </c:pt>
                      <c:pt idx="934">
                        <c:v>9886662</c:v>
                      </c:pt>
                      <c:pt idx="935">
                        <c:v>9886784</c:v>
                      </c:pt>
                      <c:pt idx="936">
                        <c:v>9886831</c:v>
                      </c:pt>
                      <c:pt idx="937">
                        <c:v>9886891</c:v>
                      </c:pt>
                      <c:pt idx="938">
                        <c:v>9886762</c:v>
                      </c:pt>
                      <c:pt idx="939">
                        <c:v>9886480</c:v>
                      </c:pt>
                      <c:pt idx="940">
                        <c:v>9886395</c:v>
                      </c:pt>
                      <c:pt idx="941">
                        <c:v>9886493</c:v>
                      </c:pt>
                      <c:pt idx="942">
                        <c:v>9886439</c:v>
                      </c:pt>
                      <c:pt idx="943">
                        <c:v>9886459</c:v>
                      </c:pt>
                      <c:pt idx="944">
                        <c:v>9886382</c:v>
                      </c:pt>
                      <c:pt idx="945">
                        <c:v>9886415</c:v>
                      </c:pt>
                      <c:pt idx="946">
                        <c:v>9886312</c:v>
                      </c:pt>
                      <c:pt idx="947">
                        <c:v>9886589</c:v>
                      </c:pt>
                      <c:pt idx="948">
                        <c:v>9886537</c:v>
                      </c:pt>
                      <c:pt idx="949">
                        <c:v>9886348</c:v>
                      </c:pt>
                      <c:pt idx="950">
                        <c:v>9886102</c:v>
                      </c:pt>
                      <c:pt idx="951">
                        <c:v>9886237</c:v>
                      </c:pt>
                      <c:pt idx="952">
                        <c:v>9886259</c:v>
                      </c:pt>
                      <c:pt idx="953">
                        <c:v>9886364</c:v>
                      </c:pt>
                      <c:pt idx="954">
                        <c:v>9886737</c:v>
                      </c:pt>
                      <c:pt idx="955">
                        <c:v>9886785</c:v>
                      </c:pt>
                      <c:pt idx="956">
                        <c:v>9886542</c:v>
                      </c:pt>
                      <c:pt idx="957">
                        <c:v>9886409</c:v>
                      </c:pt>
                      <c:pt idx="958">
                        <c:v>9886374</c:v>
                      </c:pt>
                      <c:pt idx="959">
                        <c:v>9886677</c:v>
                      </c:pt>
                      <c:pt idx="960">
                        <c:v>9886124</c:v>
                      </c:pt>
                      <c:pt idx="961">
                        <c:v>9885968</c:v>
                      </c:pt>
                      <c:pt idx="962">
                        <c:v>9885872</c:v>
                      </c:pt>
                      <c:pt idx="963">
                        <c:v>9885502</c:v>
                      </c:pt>
                      <c:pt idx="964">
                        <c:v>9884959</c:v>
                      </c:pt>
                      <c:pt idx="965">
                        <c:v>9884587</c:v>
                      </c:pt>
                      <c:pt idx="966">
                        <c:v>9883673</c:v>
                      </c:pt>
                      <c:pt idx="967">
                        <c:v>9883339</c:v>
                      </c:pt>
                      <c:pt idx="968">
                        <c:v>9883489</c:v>
                      </c:pt>
                      <c:pt idx="969">
                        <c:v>9882955</c:v>
                      </c:pt>
                      <c:pt idx="970">
                        <c:v>9882652</c:v>
                      </c:pt>
                      <c:pt idx="971">
                        <c:v>9883270</c:v>
                      </c:pt>
                      <c:pt idx="972">
                        <c:v>9883680</c:v>
                      </c:pt>
                      <c:pt idx="973">
                        <c:v>9884540</c:v>
                      </c:pt>
                      <c:pt idx="974">
                        <c:v>9884688</c:v>
                      </c:pt>
                      <c:pt idx="975">
                        <c:v>9884490</c:v>
                      </c:pt>
                      <c:pt idx="976">
                        <c:v>9884176</c:v>
                      </c:pt>
                      <c:pt idx="977">
                        <c:v>9884137</c:v>
                      </c:pt>
                      <c:pt idx="978">
                        <c:v>9884191</c:v>
                      </c:pt>
                      <c:pt idx="979">
                        <c:v>9884461</c:v>
                      </c:pt>
                      <c:pt idx="980">
                        <c:v>9884175</c:v>
                      </c:pt>
                      <c:pt idx="981">
                        <c:v>9884202</c:v>
                      </c:pt>
                      <c:pt idx="982">
                        <c:v>9883234</c:v>
                      </c:pt>
                      <c:pt idx="983">
                        <c:v>9882826</c:v>
                      </c:pt>
                      <c:pt idx="984">
                        <c:v>9883238</c:v>
                      </c:pt>
                      <c:pt idx="985">
                        <c:v>9883432</c:v>
                      </c:pt>
                      <c:pt idx="986">
                        <c:v>9883717</c:v>
                      </c:pt>
                      <c:pt idx="987">
                        <c:v>9884455</c:v>
                      </c:pt>
                      <c:pt idx="988">
                        <c:v>9884266</c:v>
                      </c:pt>
                      <c:pt idx="989">
                        <c:v>9884606</c:v>
                      </c:pt>
                      <c:pt idx="990">
                        <c:v>9883954</c:v>
                      </c:pt>
                      <c:pt idx="991">
                        <c:v>9882740</c:v>
                      </c:pt>
                      <c:pt idx="992">
                        <c:v>9882634</c:v>
                      </c:pt>
                      <c:pt idx="993">
                        <c:v>9882028</c:v>
                      </c:pt>
                      <c:pt idx="994">
                        <c:v>9882270</c:v>
                      </c:pt>
                      <c:pt idx="995">
                        <c:v>9882192</c:v>
                      </c:pt>
                      <c:pt idx="996">
                        <c:v>9882057</c:v>
                      </c:pt>
                      <c:pt idx="997">
                        <c:v>9881369</c:v>
                      </c:pt>
                      <c:pt idx="998">
                        <c:v>9880897</c:v>
                      </c:pt>
                      <c:pt idx="999">
                        <c:v>9880735</c:v>
                      </c:pt>
                      <c:pt idx="1000">
                        <c:v>9881156</c:v>
                      </c:pt>
                      <c:pt idx="1001">
                        <c:v>9881026</c:v>
                      </c:pt>
                      <c:pt idx="1002">
                        <c:v>9881176</c:v>
                      </c:pt>
                      <c:pt idx="1003">
                        <c:v>9880954</c:v>
                      </c:pt>
                      <c:pt idx="1004">
                        <c:v>9880896</c:v>
                      </c:pt>
                      <c:pt idx="1005">
                        <c:v>9880968</c:v>
                      </c:pt>
                      <c:pt idx="1006">
                        <c:v>9880863</c:v>
                      </c:pt>
                      <c:pt idx="1007">
                        <c:v>9880809</c:v>
                      </c:pt>
                      <c:pt idx="1008">
                        <c:v>9880824</c:v>
                      </c:pt>
                      <c:pt idx="1009">
                        <c:v>9880776</c:v>
                      </c:pt>
                      <c:pt idx="1010">
                        <c:v>9880749</c:v>
                      </c:pt>
                      <c:pt idx="1011">
                        <c:v>9880749</c:v>
                      </c:pt>
                      <c:pt idx="1012">
                        <c:v>9880671</c:v>
                      </c:pt>
                      <c:pt idx="1013">
                        <c:v>9880616</c:v>
                      </c:pt>
                      <c:pt idx="1014">
                        <c:v>9880485</c:v>
                      </c:pt>
                      <c:pt idx="1015">
                        <c:v>9880273</c:v>
                      </c:pt>
                      <c:pt idx="1016">
                        <c:v>9880135</c:v>
                      </c:pt>
                      <c:pt idx="1017">
                        <c:v>9880213</c:v>
                      </c:pt>
                      <c:pt idx="1018">
                        <c:v>9880127</c:v>
                      </c:pt>
                      <c:pt idx="1019">
                        <c:v>9880149</c:v>
                      </c:pt>
                      <c:pt idx="1020">
                        <c:v>9880079</c:v>
                      </c:pt>
                      <c:pt idx="1021">
                        <c:v>9880009</c:v>
                      </c:pt>
                      <c:pt idx="1022">
                        <c:v>9879990</c:v>
                      </c:pt>
                      <c:pt idx="1023">
                        <c:v>9879966</c:v>
                      </c:pt>
                      <c:pt idx="1024">
                        <c:v>9879821</c:v>
                      </c:pt>
                      <c:pt idx="1025">
                        <c:v>9879748</c:v>
                      </c:pt>
                      <c:pt idx="1026">
                        <c:v>9879734</c:v>
                      </c:pt>
                      <c:pt idx="1027">
                        <c:v>9879405</c:v>
                      </c:pt>
                      <c:pt idx="1028">
                        <c:v>9879119</c:v>
                      </c:pt>
                      <c:pt idx="1029">
                        <c:v>9879054</c:v>
                      </c:pt>
                      <c:pt idx="1030">
                        <c:v>9879156</c:v>
                      </c:pt>
                      <c:pt idx="1031">
                        <c:v>9879361</c:v>
                      </c:pt>
                      <c:pt idx="1032">
                        <c:v>9879420</c:v>
                      </c:pt>
                      <c:pt idx="1033">
                        <c:v>9879332</c:v>
                      </c:pt>
                      <c:pt idx="1034">
                        <c:v>9879160</c:v>
                      </c:pt>
                      <c:pt idx="1035">
                        <c:v>9879307</c:v>
                      </c:pt>
                      <c:pt idx="1036">
                        <c:v>9879442</c:v>
                      </c:pt>
                      <c:pt idx="1037">
                        <c:v>9879354</c:v>
                      </c:pt>
                      <c:pt idx="1038">
                        <c:v>9879067</c:v>
                      </c:pt>
                      <c:pt idx="1039">
                        <c:v>9879122</c:v>
                      </c:pt>
                      <c:pt idx="1040">
                        <c:v>9878951</c:v>
                      </c:pt>
                      <c:pt idx="1041">
                        <c:v>9878759</c:v>
                      </c:pt>
                      <c:pt idx="1042">
                        <c:v>9878387</c:v>
                      </c:pt>
                      <c:pt idx="1043">
                        <c:v>9878385</c:v>
                      </c:pt>
                      <c:pt idx="1044">
                        <c:v>9878291</c:v>
                      </c:pt>
                      <c:pt idx="1045">
                        <c:v>9878171</c:v>
                      </c:pt>
                      <c:pt idx="1046">
                        <c:v>9878551</c:v>
                      </c:pt>
                      <c:pt idx="1047">
                        <c:v>9878703</c:v>
                      </c:pt>
                      <c:pt idx="1048">
                        <c:v>9879031</c:v>
                      </c:pt>
                      <c:pt idx="1049">
                        <c:v>9879135</c:v>
                      </c:pt>
                      <c:pt idx="1050">
                        <c:v>9880019</c:v>
                      </c:pt>
                      <c:pt idx="1051">
                        <c:v>9881017</c:v>
                      </c:pt>
                      <c:pt idx="1052">
                        <c:v>9880234</c:v>
                      </c:pt>
                      <c:pt idx="1053">
                        <c:v>9880244</c:v>
                      </c:pt>
                      <c:pt idx="1054">
                        <c:v>9880495</c:v>
                      </c:pt>
                      <c:pt idx="1055">
                        <c:v>9881169</c:v>
                      </c:pt>
                      <c:pt idx="1056">
                        <c:v>9880175</c:v>
                      </c:pt>
                      <c:pt idx="1057">
                        <c:v>9879939</c:v>
                      </c:pt>
                      <c:pt idx="1058">
                        <c:v>9879888</c:v>
                      </c:pt>
                      <c:pt idx="1059">
                        <c:v>9879072</c:v>
                      </c:pt>
                      <c:pt idx="1060">
                        <c:v>9879238</c:v>
                      </c:pt>
                      <c:pt idx="1061">
                        <c:v>9879208</c:v>
                      </c:pt>
                      <c:pt idx="1062">
                        <c:v>9879672</c:v>
                      </c:pt>
                      <c:pt idx="1063">
                        <c:v>9878517</c:v>
                      </c:pt>
                      <c:pt idx="1064">
                        <c:v>9878295</c:v>
                      </c:pt>
                      <c:pt idx="1065">
                        <c:v>9878058</c:v>
                      </c:pt>
                      <c:pt idx="1066">
                        <c:v>9878050</c:v>
                      </c:pt>
                      <c:pt idx="1067">
                        <c:v>9878188</c:v>
                      </c:pt>
                      <c:pt idx="1068">
                        <c:v>9878878</c:v>
                      </c:pt>
                      <c:pt idx="1069">
                        <c:v>9878677</c:v>
                      </c:pt>
                      <c:pt idx="1070">
                        <c:v>9878755</c:v>
                      </c:pt>
                      <c:pt idx="1071">
                        <c:v>9878062</c:v>
                      </c:pt>
                      <c:pt idx="1072">
                        <c:v>9878240</c:v>
                      </c:pt>
                      <c:pt idx="1073">
                        <c:v>9878375</c:v>
                      </c:pt>
                      <c:pt idx="1074">
                        <c:v>9878611</c:v>
                      </c:pt>
                      <c:pt idx="1075">
                        <c:v>9878100</c:v>
                      </c:pt>
                      <c:pt idx="1076">
                        <c:v>9877806</c:v>
                      </c:pt>
                      <c:pt idx="1077">
                        <c:v>9876973</c:v>
                      </c:pt>
                      <c:pt idx="1078">
                        <c:v>9877193</c:v>
                      </c:pt>
                      <c:pt idx="1079">
                        <c:v>9877361</c:v>
                      </c:pt>
                      <c:pt idx="1080">
                        <c:v>9877291</c:v>
                      </c:pt>
                      <c:pt idx="1081">
                        <c:v>9877443</c:v>
                      </c:pt>
                      <c:pt idx="1082">
                        <c:v>9877269</c:v>
                      </c:pt>
                      <c:pt idx="1083">
                        <c:v>9877219</c:v>
                      </c:pt>
                      <c:pt idx="1084">
                        <c:v>9877161</c:v>
                      </c:pt>
                      <c:pt idx="1085">
                        <c:v>9877188</c:v>
                      </c:pt>
                      <c:pt idx="1086">
                        <c:v>9877184</c:v>
                      </c:pt>
                      <c:pt idx="1087">
                        <c:v>9877141</c:v>
                      </c:pt>
                      <c:pt idx="1088">
                        <c:v>9877141</c:v>
                      </c:pt>
                      <c:pt idx="1089">
                        <c:v>9877141</c:v>
                      </c:pt>
                      <c:pt idx="1090">
                        <c:v>9877141</c:v>
                      </c:pt>
                      <c:pt idx="1091">
                        <c:v>9877141</c:v>
                      </c:pt>
                      <c:pt idx="1092">
                        <c:v>9877141</c:v>
                      </c:pt>
                      <c:pt idx="1093">
                        <c:v>9877141</c:v>
                      </c:pt>
                      <c:pt idx="1094">
                        <c:v>9877141</c:v>
                      </c:pt>
                      <c:pt idx="1095">
                        <c:v>9877141</c:v>
                      </c:pt>
                      <c:pt idx="1096">
                        <c:v>9877141</c:v>
                      </c:pt>
                      <c:pt idx="1097">
                        <c:v>9877141</c:v>
                      </c:pt>
                      <c:pt idx="1098">
                        <c:v>9877141</c:v>
                      </c:pt>
                      <c:pt idx="1099">
                        <c:v>9877141</c:v>
                      </c:pt>
                      <c:pt idx="1100">
                        <c:v>9877141</c:v>
                      </c:pt>
                      <c:pt idx="1101">
                        <c:v>9877141</c:v>
                      </c:pt>
                      <c:pt idx="1102">
                        <c:v>9877141</c:v>
                      </c:pt>
                      <c:pt idx="1103">
                        <c:v>9877141</c:v>
                      </c:pt>
                      <c:pt idx="1104">
                        <c:v>9877141</c:v>
                      </c:pt>
                      <c:pt idx="1105">
                        <c:v>9877081</c:v>
                      </c:pt>
                      <c:pt idx="1106">
                        <c:v>9877014</c:v>
                      </c:pt>
                      <c:pt idx="1107">
                        <c:v>9876862</c:v>
                      </c:pt>
                      <c:pt idx="1108">
                        <c:v>9876805</c:v>
                      </c:pt>
                      <c:pt idx="1109">
                        <c:v>9876635</c:v>
                      </c:pt>
                      <c:pt idx="1110">
                        <c:v>9876564</c:v>
                      </c:pt>
                      <c:pt idx="1111">
                        <c:v>9876564</c:v>
                      </c:pt>
                      <c:pt idx="1112">
                        <c:v>9876564</c:v>
                      </c:pt>
                      <c:pt idx="1113">
                        <c:v>9876564</c:v>
                      </c:pt>
                      <c:pt idx="1114">
                        <c:v>9876488</c:v>
                      </c:pt>
                      <c:pt idx="1115">
                        <c:v>9876444</c:v>
                      </c:pt>
                      <c:pt idx="1116">
                        <c:v>9876335</c:v>
                      </c:pt>
                      <c:pt idx="1117">
                        <c:v>9876368</c:v>
                      </c:pt>
                      <c:pt idx="1118">
                        <c:v>9876268</c:v>
                      </c:pt>
                      <c:pt idx="1119">
                        <c:v>9876394</c:v>
                      </c:pt>
                      <c:pt idx="1120">
                        <c:v>9876558</c:v>
                      </c:pt>
                      <c:pt idx="1121">
                        <c:v>9876559</c:v>
                      </c:pt>
                      <c:pt idx="1122">
                        <c:v>9876745</c:v>
                      </c:pt>
                      <c:pt idx="1123">
                        <c:v>9876681</c:v>
                      </c:pt>
                      <c:pt idx="1124">
                        <c:v>9876656</c:v>
                      </c:pt>
                      <c:pt idx="1125">
                        <c:v>9875817</c:v>
                      </c:pt>
                      <c:pt idx="1126">
                        <c:v>9875384</c:v>
                      </c:pt>
                      <c:pt idx="1127">
                        <c:v>9875205</c:v>
                      </c:pt>
                      <c:pt idx="1128">
                        <c:v>9876134</c:v>
                      </c:pt>
                      <c:pt idx="1129">
                        <c:v>9876426</c:v>
                      </c:pt>
                      <c:pt idx="1130">
                        <c:v>9877877</c:v>
                      </c:pt>
                      <c:pt idx="1131">
                        <c:v>9878001</c:v>
                      </c:pt>
                      <c:pt idx="1132">
                        <c:v>9878746</c:v>
                      </c:pt>
                      <c:pt idx="1133">
                        <c:v>9878806</c:v>
                      </c:pt>
                      <c:pt idx="1134">
                        <c:v>9878613</c:v>
                      </c:pt>
                      <c:pt idx="1135">
                        <c:v>9878852</c:v>
                      </c:pt>
                      <c:pt idx="1136">
                        <c:v>9879405</c:v>
                      </c:pt>
                      <c:pt idx="1137">
                        <c:v>9878210</c:v>
                      </c:pt>
                      <c:pt idx="1138">
                        <c:v>9877100</c:v>
                      </c:pt>
                      <c:pt idx="1139">
                        <c:v>9875598</c:v>
                      </c:pt>
                      <c:pt idx="1140">
                        <c:v>9874632</c:v>
                      </c:pt>
                      <c:pt idx="1141">
                        <c:v>9875477</c:v>
                      </c:pt>
                      <c:pt idx="1142">
                        <c:v>9875135</c:v>
                      </c:pt>
                      <c:pt idx="1143">
                        <c:v>9875795</c:v>
                      </c:pt>
                      <c:pt idx="1144">
                        <c:v>9875677</c:v>
                      </c:pt>
                      <c:pt idx="1145">
                        <c:v>9875101</c:v>
                      </c:pt>
                      <c:pt idx="1146">
                        <c:v>9874991</c:v>
                      </c:pt>
                      <c:pt idx="1147">
                        <c:v>9876310</c:v>
                      </c:pt>
                      <c:pt idx="1148">
                        <c:v>9876514</c:v>
                      </c:pt>
                      <c:pt idx="1149">
                        <c:v>9875821</c:v>
                      </c:pt>
                      <c:pt idx="1150">
                        <c:v>9875215</c:v>
                      </c:pt>
                      <c:pt idx="1151">
                        <c:v>9874930</c:v>
                      </c:pt>
                      <c:pt idx="1152">
                        <c:v>9875446</c:v>
                      </c:pt>
                      <c:pt idx="1153">
                        <c:v>9875832</c:v>
                      </c:pt>
                      <c:pt idx="1154">
                        <c:v>9875742</c:v>
                      </c:pt>
                      <c:pt idx="1155">
                        <c:v>9875734</c:v>
                      </c:pt>
                      <c:pt idx="1156">
                        <c:v>9875204</c:v>
                      </c:pt>
                      <c:pt idx="1157">
                        <c:v>9875408</c:v>
                      </c:pt>
                      <c:pt idx="1158">
                        <c:v>9875706</c:v>
                      </c:pt>
                      <c:pt idx="1159">
                        <c:v>9875382</c:v>
                      </c:pt>
                      <c:pt idx="1160">
                        <c:v>9875586</c:v>
                      </c:pt>
                      <c:pt idx="1161">
                        <c:v>9875466</c:v>
                      </c:pt>
                      <c:pt idx="1162">
                        <c:v>9875400</c:v>
                      </c:pt>
                      <c:pt idx="1163">
                        <c:v>9875280</c:v>
                      </c:pt>
                      <c:pt idx="1164">
                        <c:v>9875106</c:v>
                      </c:pt>
                      <c:pt idx="1165">
                        <c:v>9875070</c:v>
                      </c:pt>
                      <c:pt idx="1166">
                        <c:v>9875070</c:v>
                      </c:pt>
                      <c:pt idx="1167">
                        <c:v>9875070</c:v>
                      </c:pt>
                      <c:pt idx="1168">
                        <c:v>9875070</c:v>
                      </c:pt>
                      <c:pt idx="1169">
                        <c:v>9875070</c:v>
                      </c:pt>
                      <c:pt idx="1170">
                        <c:v>9875070</c:v>
                      </c:pt>
                      <c:pt idx="1171">
                        <c:v>9875070</c:v>
                      </c:pt>
                      <c:pt idx="1172">
                        <c:v>9875070</c:v>
                      </c:pt>
                      <c:pt idx="1173">
                        <c:v>9875070</c:v>
                      </c:pt>
                      <c:pt idx="1174">
                        <c:v>9875070</c:v>
                      </c:pt>
                      <c:pt idx="1175">
                        <c:v>9875008</c:v>
                      </c:pt>
                      <c:pt idx="1176">
                        <c:v>9874935</c:v>
                      </c:pt>
                      <c:pt idx="1177">
                        <c:v>9874919</c:v>
                      </c:pt>
                      <c:pt idx="1178">
                        <c:v>9874901</c:v>
                      </c:pt>
                      <c:pt idx="1179">
                        <c:v>9875014</c:v>
                      </c:pt>
                      <c:pt idx="1180">
                        <c:v>9874872</c:v>
                      </c:pt>
                      <c:pt idx="1181">
                        <c:v>9874824</c:v>
                      </c:pt>
                      <c:pt idx="1182">
                        <c:v>9874618</c:v>
                      </c:pt>
                      <c:pt idx="1183">
                        <c:v>9874783</c:v>
                      </c:pt>
                      <c:pt idx="1184">
                        <c:v>9875032</c:v>
                      </c:pt>
                      <c:pt idx="1185">
                        <c:v>9874212</c:v>
                      </c:pt>
                      <c:pt idx="1186">
                        <c:v>9873985</c:v>
                      </c:pt>
                      <c:pt idx="1187">
                        <c:v>9873691</c:v>
                      </c:pt>
                      <c:pt idx="1188">
                        <c:v>9873674</c:v>
                      </c:pt>
                      <c:pt idx="1189">
                        <c:v>9874090</c:v>
                      </c:pt>
                      <c:pt idx="1190">
                        <c:v>9874376</c:v>
                      </c:pt>
                      <c:pt idx="1191">
                        <c:v>9874564</c:v>
                      </c:pt>
                      <c:pt idx="1192">
                        <c:v>9874359</c:v>
                      </c:pt>
                      <c:pt idx="1193">
                        <c:v>9873990</c:v>
                      </c:pt>
                      <c:pt idx="1194">
                        <c:v>9874678</c:v>
                      </c:pt>
                      <c:pt idx="1195">
                        <c:v>9874253</c:v>
                      </c:pt>
                      <c:pt idx="1196">
                        <c:v>9873684</c:v>
                      </c:pt>
                      <c:pt idx="1197">
                        <c:v>9873453</c:v>
                      </c:pt>
                      <c:pt idx="1198">
                        <c:v>9873360</c:v>
                      </c:pt>
                      <c:pt idx="1199">
                        <c:v>9873070</c:v>
                      </c:pt>
                      <c:pt idx="1200">
                        <c:v>9873116</c:v>
                      </c:pt>
                      <c:pt idx="1201">
                        <c:v>9872618</c:v>
                      </c:pt>
                      <c:pt idx="1202">
                        <c:v>9872401</c:v>
                      </c:pt>
                      <c:pt idx="1203">
                        <c:v>9872307</c:v>
                      </c:pt>
                      <c:pt idx="1204">
                        <c:v>9872472</c:v>
                      </c:pt>
                      <c:pt idx="1205">
                        <c:v>9872512</c:v>
                      </c:pt>
                      <c:pt idx="1206">
                        <c:v>9872612</c:v>
                      </c:pt>
                      <c:pt idx="1207">
                        <c:v>9872450</c:v>
                      </c:pt>
                      <c:pt idx="1208">
                        <c:v>9872200</c:v>
                      </c:pt>
                      <c:pt idx="1209">
                        <c:v>9871800</c:v>
                      </c:pt>
                      <c:pt idx="1210">
                        <c:v>9871950</c:v>
                      </c:pt>
                      <c:pt idx="1211">
                        <c:v>9872016</c:v>
                      </c:pt>
                      <c:pt idx="1212">
                        <c:v>9872035</c:v>
                      </c:pt>
                      <c:pt idx="1213">
                        <c:v>9872029</c:v>
                      </c:pt>
                      <c:pt idx="1214">
                        <c:v>9871799</c:v>
                      </c:pt>
                      <c:pt idx="1215">
                        <c:v>9871833</c:v>
                      </c:pt>
                      <c:pt idx="1216">
                        <c:v>9871931</c:v>
                      </c:pt>
                      <c:pt idx="1217">
                        <c:v>9871886</c:v>
                      </c:pt>
                      <c:pt idx="1218">
                        <c:v>9871849</c:v>
                      </c:pt>
                      <c:pt idx="1219">
                        <c:v>9871922</c:v>
                      </c:pt>
                      <c:pt idx="1220">
                        <c:v>9871812</c:v>
                      </c:pt>
                      <c:pt idx="1221">
                        <c:v>9872319</c:v>
                      </c:pt>
                      <c:pt idx="1222">
                        <c:v>9872080</c:v>
                      </c:pt>
                      <c:pt idx="1223">
                        <c:v>9871811</c:v>
                      </c:pt>
                      <c:pt idx="1224">
                        <c:v>9871672</c:v>
                      </c:pt>
                      <c:pt idx="1225">
                        <c:v>9871693</c:v>
                      </c:pt>
                      <c:pt idx="1226">
                        <c:v>9871684</c:v>
                      </c:pt>
                      <c:pt idx="1227">
                        <c:v>9871296</c:v>
                      </c:pt>
                      <c:pt idx="1228">
                        <c:v>9870923</c:v>
                      </c:pt>
                      <c:pt idx="1229">
                        <c:v>9870493</c:v>
                      </c:pt>
                      <c:pt idx="1230">
                        <c:v>9870598</c:v>
                      </c:pt>
                      <c:pt idx="1231">
                        <c:v>9870498</c:v>
                      </c:pt>
                      <c:pt idx="1232">
                        <c:v>9870624</c:v>
                      </c:pt>
                      <c:pt idx="1233">
                        <c:v>9870378</c:v>
                      </c:pt>
                      <c:pt idx="1234">
                        <c:v>9870051</c:v>
                      </c:pt>
                      <c:pt idx="1235">
                        <c:v>9869841</c:v>
                      </c:pt>
                      <c:pt idx="1236">
                        <c:v>9870108</c:v>
                      </c:pt>
                      <c:pt idx="1237">
                        <c:v>9870214</c:v>
                      </c:pt>
                      <c:pt idx="1238">
                        <c:v>9870142</c:v>
                      </c:pt>
                      <c:pt idx="1239">
                        <c:v>9870214</c:v>
                      </c:pt>
                      <c:pt idx="1240">
                        <c:v>9870229</c:v>
                      </c:pt>
                      <c:pt idx="1241">
                        <c:v>9870232</c:v>
                      </c:pt>
                      <c:pt idx="1242">
                        <c:v>9870317</c:v>
                      </c:pt>
                      <c:pt idx="1243">
                        <c:v>9870238</c:v>
                      </c:pt>
                      <c:pt idx="1244">
                        <c:v>9870145</c:v>
                      </c:pt>
                      <c:pt idx="1245">
                        <c:v>9870136</c:v>
                      </c:pt>
                      <c:pt idx="1246">
                        <c:v>9870618</c:v>
                      </c:pt>
                      <c:pt idx="1247">
                        <c:v>9870679</c:v>
                      </c:pt>
                      <c:pt idx="1248">
                        <c:v>9871010</c:v>
                      </c:pt>
                      <c:pt idx="1249">
                        <c:v>9870579</c:v>
                      </c:pt>
                      <c:pt idx="1250">
                        <c:v>9870389</c:v>
                      </c:pt>
                      <c:pt idx="1251">
                        <c:v>9870650</c:v>
                      </c:pt>
                      <c:pt idx="1252">
                        <c:v>9871353</c:v>
                      </c:pt>
                      <c:pt idx="1253">
                        <c:v>9871247</c:v>
                      </c:pt>
                      <c:pt idx="1254">
                        <c:v>9871332</c:v>
                      </c:pt>
                      <c:pt idx="1255">
                        <c:v>9870775</c:v>
                      </c:pt>
                      <c:pt idx="1256">
                        <c:v>9871053</c:v>
                      </c:pt>
                      <c:pt idx="1257">
                        <c:v>9870772</c:v>
                      </c:pt>
                      <c:pt idx="1258">
                        <c:v>9871403</c:v>
                      </c:pt>
                      <c:pt idx="1259">
                        <c:v>9870335</c:v>
                      </c:pt>
                      <c:pt idx="1260">
                        <c:v>9870259</c:v>
                      </c:pt>
                      <c:pt idx="1261">
                        <c:v>9869635</c:v>
                      </c:pt>
                      <c:pt idx="1262">
                        <c:v>9869311</c:v>
                      </c:pt>
                      <c:pt idx="1263">
                        <c:v>9868681</c:v>
                      </c:pt>
                      <c:pt idx="1264">
                        <c:v>9869069</c:v>
                      </c:pt>
                      <c:pt idx="1265">
                        <c:v>9869111</c:v>
                      </c:pt>
                      <c:pt idx="1266">
                        <c:v>9868554</c:v>
                      </c:pt>
                      <c:pt idx="1267">
                        <c:v>9868940</c:v>
                      </c:pt>
                      <c:pt idx="1268">
                        <c:v>9869450</c:v>
                      </c:pt>
                      <c:pt idx="1269">
                        <c:v>9869784</c:v>
                      </c:pt>
                      <c:pt idx="1270">
                        <c:v>9869988</c:v>
                      </c:pt>
                      <c:pt idx="1271">
                        <c:v>9869478</c:v>
                      </c:pt>
                      <c:pt idx="1272">
                        <c:v>9869085</c:v>
                      </c:pt>
                      <c:pt idx="1273">
                        <c:v>9869005</c:v>
                      </c:pt>
                      <c:pt idx="1274">
                        <c:v>9868813</c:v>
                      </c:pt>
                      <c:pt idx="1275">
                        <c:v>9868335</c:v>
                      </c:pt>
                      <c:pt idx="1276">
                        <c:v>9868277</c:v>
                      </c:pt>
                      <c:pt idx="1277">
                        <c:v>9868049</c:v>
                      </c:pt>
                      <c:pt idx="1278">
                        <c:v>9868014</c:v>
                      </c:pt>
                      <c:pt idx="1279">
                        <c:v>9868276</c:v>
                      </c:pt>
                      <c:pt idx="1280">
                        <c:v>9868165</c:v>
                      </c:pt>
                      <c:pt idx="1281">
                        <c:v>9868281</c:v>
                      </c:pt>
                      <c:pt idx="1282">
                        <c:v>9868234</c:v>
                      </c:pt>
                      <c:pt idx="1283">
                        <c:v>9868160</c:v>
                      </c:pt>
                      <c:pt idx="1284">
                        <c:v>9868063</c:v>
                      </c:pt>
                      <c:pt idx="1285">
                        <c:v>9867905</c:v>
                      </c:pt>
                      <c:pt idx="1286">
                        <c:v>9867884</c:v>
                      </c:pt>
                      <c:pt idx="1287">
                        <c:v>9867884</c:v>
                      </c:pt>
                      <c:pt idx="1288">
                        <c:v>9867884</c:v>
                      </c:pt>
                      <c:pt idx="1289">
                        <c:v>9867884</c:v>
                      </c:pt>
                      <c:pt idx="1290">
                        <c:v>9867884</c:v>
                      </c:pt>
                      <c:pt idx="1291">
                        <c:v>9867884</c:v>
                      </c:pt>
                      <c:pt idx="1292">
                        <c:v>9867884</c:v>
                      </c:pt>
                      <c:pt idx="1293">
                        <c:v>9867884</c:v>
                      </c:pt>
                      <c:pt idx="1294">
                        <c:v>9867884</c:v>
                      </c:pt>
                      <c:pt idx="1295">
                        <c:v>9867884</c:v>
                      </c:pt>
                      <c:pt idx="1296">
                        <c:v>9867829</c:v>
                      </c:pt>
                      <c:pt idx="1297">
                        <c:v>9867759</c:v>
                      </c:pt>
                      <c:pt idx="1298">
                        <c:v>9867717</c:v>
                      </c:pt>
                      <c:pt idx="1299">
                        <c:v>9867758</c:v>
                      </c:pt>
                      <c:pt idx="1300">
                        <c:v>9867681</c:v>
                      </c:pt>
                      <c:pt idx="1301">
                        <c:v>9867745</c:v>
                      </c:pt>
                      <c:pt idx="1302">
                        <c:v>9867340</c:v>
                      </c:pt>
                      <c:pt idx="1303">
                        <c:v>9867124</c:v>
                      </c:pt>
                      <c:pt idx="1304">
                        <c:v>9867105</c:v>
                      </c:pt>
                      <c:pt idx="1305">
                        <c:v>9867030</c:v>
                      </c:pt>
                      <c:pt idx="1306">
                        <c:v>9866530</c:v>
                      </c:pt>
                      <c:pt idx="1307">
                        <c:v>9866104</c:v>
                      </c:pt>
                      <c:pt idx="1308">
                        <c:v>9865770</c:v>
                      </c:pt>
                      <c:pt idx="1309">
                        <c:v>9865635</c:v>
                      </c:pt>
                      <c:pt idx="1310">
                        <c:v>9865599</c:v>
                      </c:pt>
                      <c:pt idx="1311">
                        <c:v>9865499</c:v>
                      </c:pt>
                      <c:pt idx="1312">
                        <c:v>9865361</c:v>
                      </c:pt>
                      <c:pt idx="1313">
                        <c:v>9865274</c:v>
                      </c:pt>
                      <c:pt idx="1314">
                        <c:v>9865274</c:v>
                      </c:pt>
                      <c:pt idx="1315">
                        <c:v>9865233</c:v>
                      </c:pt>
                      <c:pt idx="1316">
                        <c:v>9865233</c:v>
                      </c:pt>
                      <c:pt idx="1317">
                        <c:v>9865233</c:v>
                      </c:pt>
                      <c:pt idx="1318">
                        <c:v>9865233</c:v>
                      </c:pt>
                      <c:pt idx="1319">
                        <c:v>9865233</c:v>
                      </c:pt>
                      <c:pt idx="1320">
                        <c:v>9865233</c:v>
                      </c:pt>
                      <c:pt idx="1321">
                        <c:v>9865233</c:v>
                      </c:pt>
                      <c:pt idx="1322">
                        <c:v>9865233</c:v>
                      </c:pt>
                      <c:pt idx="1323">
                        <c:v>9865233</c:v>
                      </c:pt>
                      <c:pt idx="1324">
                        <c:v>9865233</c:v>
                      </c:pt>
                      <c:pt idx="1325">
                        <c:v>9865233</c:v>
                      </c:pt>
                      <c:pt idx="1326">
                        <c:v>9865233</c:v>
                      </c:pt>
                      <c:pt idx="1327">
                        <c:v>9865233</c:v>
                      </c:pt>
                      <c:pt idx="1328">
                        <c:v>9865233</c:v>
                      </c:pt>
                      <c:pt idx="1329">
                        <c:v>9865148</c:v>
                      </c:pt>
                      <c:pt idx="1330">
                        <c:v>9865095</c:v>
                      </c:pt>
                      <c:pt idx="1331">
                        <c:v>9865125</c:v>
                      </c:pt>
                      <c:pt idx="1332">
                        <c:v>9864985</c:v>
                      </c:pt>
                      <c:pt idx="1333">
                        <c:v>9864744</c:v>
                      </c:pt>
                      <c:pt idx="1334">
                        <c:v>9864573</c:v>
                      </c:pt>
                      <c:pt idx="1335">
                        <c:v>9864713</c:v>
                      </c:pt>
                      <c:pt idx="1336">
                        <c:v>9864647</c:v>
                      </c:pt>
                      <c:pt idx="1337">
                        <c:v>9864763</c:v>
                      </c:pt>
                      <c:pt idx="1338">
                        <c:v>9864840</c:v>
                      </c:pt>
                      <c:pt idx="1339">
                        <c:v>9864547</c:v>
                      </c:pt>
                      <c:pt idx="1340">
                        <c:v>9864907</c:v>
                      </c:pt>
                      <c:pt idx="1341">
                        <c:v>9865423</c:v>
                      </c:pt>
                      <c:pt idx="1342">
                        <c:v>9865333</c:v>
                      </c:pt>
                      <c:pt idx="1343">
                        <c:v>9865436</c:v>
                      </c:pt>
                      <c:pt idx="1344">
                        <c:v>9865826</c:v>
                      </c:pt>
                      <c:pt idx="1345">
                        <c:v>9865663</c:v>
                      </c:pt>
                      <c:pt idx="1346">
                        <c:v>9865493</c:v>
                      </c:pt>
                      <c:pt idx="1347">
                        <c:v>9865826</c:v>
                      </c:pt>
                      <c:pt idx="1348">
                        <c:v>9867236</c:v>
                      </c:pt>
                      <c:pt idx="1349">
                        <c:v>9867232</c:v>
                      </c:pt>
                      <c:pt idx="1350">
                        <c:v>9867570</c:v>
                      </c:pt>
                      <c:pt idx="1351">
                        <c:v>9867752</c:v>
                      </c:pt>
                      <c:pt idx="1352">
                        <c:v>9867879</c:v>
                      </c:pt>
                      <c:pt idx="1353">
                        <c:v>9866693</c:v>
                      </c:pt>
                      <c:pt idx="1354">
                        <c:v>9866404</c:v>
                      </c:pt>
                      <c:pt idx="1355">
                        <c:v>9867947</c:v>
                      </c:pt>
                      <c:pt idx="1356">
                        <c:v>9866639</c:v>
                      </c:pt>
                      <c:pt idx="1357">
                        <c:v>9866145</c:v>
                      </c:pt>
                      <c:pt idx="1358">
                        <c:v>9865796</c:v>
                      </c:pt>
                      <c:pt idx="1359">
                        <c:v>9865794</c:v>
                      </c:pt>
                      <c:pt idx="1360">
                        <c:v>9865062</c:v>
                      </c:pt>
                      <c:pt idx="1361">
                        <c:v>9866358</c:v>
                      </c:pt>
                      <c:pt idx="1362">
                        <c:v>9867778</c:v>
                      </c:pt>
                      <c:pt idx="1363">
                        <c:v>9868482</c:v>
                      </c:pt>
                      <c:pt idx="1364">
                        <c:v>9867568</c:v>
                      </c:pt>
                      <c:pt idx="1365">
                        <c:v>9867382</c:v>
                      </c:pt>
                      <c:pt idx="1366">
                        <c:v>9868116</c:v>
                      </c:pt>
                      <c:pt idx="1367">
                        <c:v>9867280</c:v>
                      </c:pt>
                      <c:pt idx="1368">
                        <c:v>9866200</c:v>
                      </c:pt>
                      <c:pt idx="1369">
                        <c:v>9866314</c:v>
                      </c:pt>
                      <c:pt idx="1370">
                        <c:v>9867319</c:v>
                      </c:pt>
                      <c:pt idx="1371">
                        <c:v>9869914</c:v>
                      </c:pt>
                      <c:pt idx="1372">
                        <c:v>9869810</c:v>
                      </c:pt>
                      <c:pt idx="1373">
                        <c:v>9869212</c:v>
                      </c:pt>
                      <c:pt idx="1374">
                        <c:v>9869508</c:v>
                      </c:pt>
                      <c:pt idx="1375">
                        <c:v>9869879</c:v>
                      </c:pt>
                      <c:pt idx="1376">
                        <c:v>9868720</c:v>
                      </c:pt>
                      <c:pt idx="1377">
                        <c:v>9867248</c:v>
                      </c:pt>
                      <c:pt idx="1378">
                        <c:v>9866957</c:v>
                      </c:pt>
                      <c:pt idx="1379">
                        <c:v>9867543</c:v>
                      </c:pt>
                      <c:pt idx="1380">
                        <c:v>9866919</c:v>
                      </c:pt>
                      <c:pt idx="1381">
                        <c:v>9866343</c:v>
                      </c:pt>
                      <c:pt idx="1382">
                        <c:v>9865913</c:v>
                      </c:pt>
                      <c:pt idx="1383">
                        <c:v>9866819</c:v>
                      </c:pt>
                      <c:pt idx="1384">
                        <c:v>9866260</c:v>
                      </c:pt>
                      <c:pt idx="1385">
                        <c:v>9866824</c:v>
                      </c:pt>
                      <c:pt idx="1386">
                        <c:v>9867529</c:v>
                      </c:pt>
                      <c:pt idx="1387">
                        <c:v>9867679</c:v>
                      </c:pt>
                      <c:pt idx="1388">
                        <c:v>9867725</c:v>
                      </c:pt>
                      <c:pt idx="1389">
                        <c:v>9869665</c:v>
                      </c:pt>
                      <c:pt idx="1390">
                        <c:v>9869167</c:v>
                      </c:pt>
                      <c:pt idx="1391">
                        <c:v>9868992</c:v>
                      </c:pt>
                      <c:pt idx="1392">
                        <c:v>9868737</c:v>
                      </c:pt>
                      <c:pt idx="1393">
                        <c:v>9868487</c:v>
                      </c:pt>
                      <c:pt idx="1394">
                        <c:v>9869280</c:v>
                      </c:pt>
                      <c:pt idx="1395">
                        <c:v>9869784</c:v>
                      </c:pt>
                      <c:pt idx="1396">
                        <c:v>9870016</c:v>
                      </c:pt>
                      <c:pt idx="1397">
                        <c:v>9869853</c:v>
                      </c:pt>
                      <c:pt idx="1398">
                        <c:v>9869837</c:v>
                      </c:pt>
                      <c:pt idx="1399">
                        <c:v>9869468</c:v>
                      </c:pt>
                      <c:pt idx="1400">
                        <c:v>9868622</c:v>
                      </c:pt>
                      <c:pt idx="1401">
                        <c:v>9868052</c:v>
                      </c:pt>
                      <c:pt idx="1402">
                        <c:v>9868805</c:v>
                      </c:pt>
                      <c:pt idx="1403">
                        <c:v>9868635</c:v>
                      </c:pt>
                      <c:pt idx="1404">
                        <c:v>9868929</c:v>
                      </c:pt>
                      <c:pt idx="1405">
                        <c:v>9869393</c:v>
                      </c:pt>
                      <c:pt idx="1406">
                        <c:v>9870308</c:v>
                      </c:pt>
                      <c:pt idx="1407">
                        <c:v>9870315</c:v>
                      </c:pt>
                      <c:pt idx="1408">
                        <c:v>9874290</c:v>
                      </c:pt>
                      <c:pt idx="1409">
                        <c:v>9870415</c:v>
                      </c:pt>
                      <c:pt idx="1410">
                        <c:v>9869954</c:v>
                      </c:pt>
                      <c:pt idx="1411">
                        <c:v>9870740</c:v>
                      </c:pt>
                      <c:pt idx="1412">
                        <c:v>9871208</c:v>
                      </c:pt>
                      <c:pt idx="1413">
                        <c:v>9871118</c:v>
                      </c:pt>
                      <c:pt idx="1414">
                        <c:v>9872977</c:v>
                      </c:pt>
                      <c:pt idx="1415">
                        <c:v>9873330</c:v>
                      </c:pt>
                      <c:pt idx="1416">
                        <c:v>9874016</c:v>
                      </c:pt>
                      <c:pt idx="1417">
                        <c:v>9875573</c:v>
                      </c:pt>
                      <c:pt idx="1418">
                        <c:v>9875821</c:v>
                      </c:pt>
                      <c:pt idx="1419">
                        <c:v>9877655</c:v>
                      </c:pt>
                      <c:pt idx="1420">
                        <c:v>9877236</c:v>
                      </c:pt>
                      <c:pt idx="1421">
                        <c:v>9876504</c:v>
                      </c:pt>
                      <c:pt idx="1422">
                        <c:v>9877702</c:v>
                      </c:pt>
                      <c:pt idx="1423">
                        <c:v>9878520</c:v>
                      </c:pt>
                      <c:pt idx="1424">
                        <c:v>9878689</c:v>
                      </c:pt>
                      <c:pt idx="1425">
                        <c:v>9879284</c:v>
                      </c:pt>
                      <c:pt idx="1426">
                        <c:v>9880742</c:v>
                      </c:pt>
                      <c:pt idx="1427">
                        <c:v>9879313</c:v>
                      </c:pt>
                      <c:pt idx="1428">
                        <c:v>9877074</c:v>
                      </c:pt>
                      <c:pt idx="1429">
                        <c:v>9876860</c:v>
                      </c:pt>
                      <c:pt idx="1430">
                        <c:v>9877820</c:v>
                      </c:pt>
                      <c:pt idx="1431">
                        <c:v>9879990</c:v>
                      </c:pt>
                      <c:pt idx="1432">
                        <c:v>9882024</c:v>
                      </c:pt>
                      <c:pt idx="1433">
                        <c:v>9881490</c:v>
                      </c:pt>
                      <c:pt idx="1434">
                        <c:v>9879533</c:v>
                      </c:pt>
                      <c:pt idx="1435">
                        <c:v>9879103</c:v>
                      </c:pt>
                      <c:pt idx="1436">
                        <c:v>9878605</c:v>
                      </c:pt>
                      <c:pt idx="1437">
                        <c:v>9876409</c:v>
                      </c:pt>
                      <c:pt idx="1438">
                        <c:v>9878303</c:v>
                      </c:pt>
                      <c:pt idx="1439">
                        <c:v>9880289</c:v>
                      </c:pt>
                      <c:pt idx="1440">
                        <c:v>9878964</c:v>
                      </c:pt>
                      <c:pt idx="1441">
                        <c:v>9879070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4844-45FE-9F36-EF17F3117443}"/>
                  </c:ext>
                </c:extLst>
              </c15:ser>
            </c15:filteredAreaSeries>
          </c:ext>
        </c:extLst>
      </c:areaChart>
      <c:barChart>
        <c:barDir val="col"/>
        <c:grouping val="clustered"/>
        <c:varyColors val="0"/>
        <c:ser>
          <c:idx val="4"/>
          <c:order val="0"/>
          <c:tx>
            <c:v>MACD Histogram</c:v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date flattened'!$AC$35:$AC$1476</c:f>
              <c:numCache>
                <c:formatCode>0.00</c:formatCode>
                <c:ptCount val="1442"/>
                <c:pt idx="0">
                  <c:v>-47.500344073480896</c:v>
                </c:pt>
                <c:pt idx="1">
                  <c:v>-47.303842687416221</c:v>
                </c:pt>
                <c:pt idx="2">
                  <c:v>-42.175662574933334</c:v>
                </c:pt>
                <c:pt idx="3">
                  <c:v>-37.483822063231329</c:v>
                </c:pt>
                <c:pt idx="4">
                  <c:v>-27.862586455856157</c:v>
                </c:pt>
                <c:pt idx="5">
                  <c:v>-19.078814366896719</c:v>
                </c:pt>
                <c:pt idx="6">
                  <c:v>-10.622053679683628</c:v>
                </c:pt>
                <c:pt idx="7">
                  <c:v>-1.4159033261461431</c:v>
                </c:pt>
                <c:pt idx="8">
                  <c:v>-0.29530516232400217</c:v>
                </c:pt>
                <c:pt idx="9">
                  <c:v>-0.79126318108320959</c:v>
                </c:pt>
                <c:pt idx="10">
                  <c:v>-7.4650135300282372</c:v>
                </c:pt>
                <c:pt idx="11">
                  <c:v>-13.582125234508354</c:v>
                </c:pt>
                <c:pt idx="12">
                  <c:v>-24.035372902536452</c:v>
                </c:pt>
                <c:pt idx="13">
                  <c:v>-27.292442199520892</c:v>
                </c:pt>
                <c:pt idx="14">
                  <c:v>-28.345162575188887</c:v>
                </c:pt>
                <c:pt idx="15">
                  <c:v>-25.333011719762574</c:v>
                </c:pt>
                <c:pt idx="16">
                  <c:v>-17.237490973785775</c:v>
                </c:pt>
                <c:pt idx="17">
                  <c:v>-8.4975732999128439</c:v>
                </c:pt>
                <c:pt idx="18">
                  <c:v>-7.8589790889829914</c:v>
                </c:pt>
                <c:pt idx="19">
                  <c:v>-7.0792245114194827</c:v>
                </c:pt>
                <c:pt idx="20">
                  <c:v>-12.523568401228545</c:v>
                </c:pt>
                <c:pt idx="21">
                  <c:v>-11.654429634104147</c:v>
                </c:pt>
                <c:pt idx="22">
                  <c:v>-9.6050476372548985</c:v>
                </c:pt>
                <c:pt idx="23">
                  <c:v>-8.4980279482836778</c:v>
                </c:pt>
                <c:pt idx="24">
                  <c:v>-3.8659191016637635</c:v>
                </c:pt>
                <c:pt idx="25">
                  <c:v>1.3072267205547803</c:v>
                </c:pt>
                <c:pt idx="26">
                  <c:v>7.904371770008197</c:v>
                </c:pt>
                <c:pt idx="27">
                  <c:v>13.455063395962767</c:v>
                </c:pt>
                <c:pt idx="28">
                  <c:v>16.020048261746197</c:v>
                </c:pt>
                <c:pt idx="29">
                  <c:v>18.360897269790911</c:v>
                </c:pt>
                <c:pt idx="30">
                  <c:v>17.124703674559143</c:v>
                </c:pt>
                <c:pt idx="31">
                  <c:v>17.743739561113884</c:v>
                </c:pt>
                <c:pt idx="32">
                  <c:v>21.159108015982007</c:v>
                </c:pt>
                <c:pt idx="33">
                  <c:v>19.421568502895454</c:v>
                </c:pt>
                <c:pt idx="34">
                  <c:v>14.99583736492108</c:v>
                </c:pt>
                <c:pt idx="35">
                  <c:v>11.466272748481451</c:v>
                </c:pt>
                <c:pt idx="36">
                  <c:v>5.3719234490726606</c:v>
                </c:pt>
                <c:pt idx="37">
                  <c:v>0.73244729972898881</c:v>
                </c:pt>
                <c:pt idx="38">
                  <c:v>-2.2647206543965481</c:v>
                </c:pt>
                <c:pt idx="39">
                  <c:v>0.33145813837001725</c:v>
                </c:pt>
                <c:pt idx="40">
                  <c:v>3.7650053926167431</c:v>
                </c:pt>
                <c:pt idx="41">
                  <c:v>7.8599953218730292</c:v>
                </c:pt>
                <c:pt idx="42">
                  <c:v>11.281634720598859</c:v>
                </c:pt>
                <c:pt idx="43">
                  <c:v>10.050170969980819</c:v>
                </c:pt>
                <c:pt idx="44">
                  <c:v>7.4606355744470143</c:v>
                </c:pt>
                <c:pt idx="45">
                  <c:v>7.028985639790168</c:v>
                </c:pt>
                <c:pt idx="46">
                  <c:v>3.1574378323387045</c:v>
                </c:pt>
                <c:pt idx="47">
                  <c:v>2.9471977943556382</c:v>
                </c:pt>
                <c:pt idx="48">
                  <c:v>0.78881622758439818</c:v>
                </c:pt>
                <c:pt idx="49">
                  <c:v>0.69726368313855147</c:v>
                </c:pt>
                <c:pt idx="50">
                  <c:v>-5.0369357413261184</c:v>
                </c:pt>
                <c:pt idx="51">
                  <c:v>-5.246757748950472</c:v>
                </c:pt>
                <c:pt idx="52">
                  <c:v>-2.2223276172345336</c:v>
                </c:pt>
                <c:pt idx="53">
                  <c:v>0.15216461940391923</c:v>
                </c:pt>
                <c:pt idx="54">
                  <c:v>0.45762060093891321</c:v>
                </c:pt>
                <c:pt idx="55">
                  <c:v>2.0712539974939688</c:v>
                </c:pt>
                <c:pt idx="56">
                  <c:v>4.9456661015579009</c:v>
                </c:pt>
                <c:pt idx="57">
                  <c:v>9.6655910028719596</c:v>
                </c:pt>
                <c:pt idx="58">
                  <c:v>14.364107643908071</c:v>
                </c:pt>
                <c:pt idx="59">
                  <c:v>19.381064812131477</c:v>
                </c:pt>
                <c:pt idx="60">
                  <c:v>20.791015752840273</c:v>
                </c:pt>
                <c:pt idx="61">
                  <c:v>21.402564065573728</c:v>
                </c:pt>
                <c:pt idx="62">
                  <c:v>20.756584148875184</c:v>
                </c:pt>
                <c:pt idx="63">
                  <c:v>21.834032650538411</c:v>
                </c:pt>
                <c:pt idx="64">
                  <c:v>21.7786735597942</c:v>
                </c:pt>
                <c:pt idx="65">
                  <c:v>20.421400968701313</c:v>
                </c:pt>
                <c:pt idx="66">
                  <c:v>16.694427592076437</c:v>
                </c:pt>
                <c:pt idx="67">
                  <c:v>11.371431332522139</c:v>
                </c:pt>
                <c:pt idx="68">
                  <c:v>7.5432868382081679</c:v>
                </c:pt>
                <c:pt idx="69">
                  <c:v>8.895997672464393</c:v>
                </c:pt>
                <c:pt idx="70">
                  <c:v>7.1371754776106755</c:v>
                </c:pt>
                <c:pt idx="71">
                  <c:v>2.9098483889481308</c:v>
                </c:pt>
                <c:pt idx="72">
                  <c:v>-2.2287264229946366</c:v>
                </c:pt>
                <c:pt idx="73">
                  <c:v>-6.552970963431811</c:v>
                </c:pt>
                <c:pt idx="74">
                  <c:v>-13.037500210557681</c:v>
                </c:pt>
                <c:pt idx="75">
                  <c:v>-17.575438660180385</c:v>
                </c:pt>
                <c:pt idx="76">
                  <c:v>-18.416628345838163</c:v>
                </c:pt>
                <c:pt idx="77">
                  <c:v>-17.622992351064489</c:v>
                </c:pt>
                <c:pt idx="78">
                  <c:v>-18.614037836406652</c:v>
                </c:pt>
                <c:pt idx="79">
                  <c:v>-20.913391602551584</c:v>
                </c:pt>
                <c:pt idx="80">
                  <c:v>-19.999153791461445</c:v>
                </c:pt>
                <c:pt idx="81">
                  <c:v>-17.947310934986191</c:v>
                </c:pt>
                <c:pt idx="82">
                  <c:v>-15.852490695648646</c:v>
                </c:pt>
                <c:pt idx="83">
                  <c:v>-17.035155186101502</c:v>
                </c:pt>
                <c:pt idx="84">
                  <c:v>-18.879072455547963</c:v>
                </c:pt>
                <c:pt idx="85">
                  <c:v>-21.241505172464592</c:v>
                </c:pt>
                <c:pt idx="86">
                  <c:v>-22.5368846837885</c:v>
                </c:pt>
                <c:pt idx="87">
                  <c:v>-19.512760655675663</c:v>
                </c:pt>
                <c:pt idx="88">
                  <c:v>-15.75095972438826</c:v>
                </c:pt>
                <c:pt idx="89">
                  <c:v>-16.238649353770491</c:v>
                </c:pt>
                <c:pt idx="90">
                  <c:v>-14.063603034803513</c:v>
                </c:pt>
                <c:pt idx="91">
                  <c:v>-13.502450827329305</c:v>
                </c:pt>
                <c:pt idx="92">
                  <c:v>-12.025533656602597</c:v>
                </c:pt>
                <c:pt idx="93">
                  <c:v>-9.0957413556004738</c:v>
                </c:pt>
                <c:pt idx="94">
                  <c:v>-3.710361004695919</c:v>
                </c:pt>
                <c:pt idx="95">
                  <c:v>-0.3053088807281199</c:v>
                </c:pt>
                <c:pt idx="96">
                  <c:v>8.2072459857705837E-2</c:v>
                </c:pt>
                <c:pt idx="97">
                  <c:v>2.9593988482587363</c:v>
                </c:pt>
                <c:pt idx="98">
                  <c:v>8.3637496114776724</c:v>
                </c:pt>
                <c:pt idx="99">
                  <c:v>11.858090708251765</c:v>
                </c:pt>
                <c:pt idx="100">
                  <c:v>12.594586758416597</c:v>
                </c:pt>
                <c:pt idx="101">
                  <c:v>12.817712842239189</c:v>
                </c:pt>
                <c:pt idx="102">
                  <c:v>15.003050484679804</c:v>
                </c:pt>
                <c:pt idx="103">
                  <c:v>16.858376188574979</c:v>
                </c:pt>
                <c:pt idx="104">
                  <c:v>17.123108251880502</c:v>
                </c:pt>
                <c:pt idx="105">
                  <c:v>14.237710976808224</c:v>
                </c:pt>
                <c:pt idx="106">
                  <c:v>12.717704971706286</c:v>
                </c:pt>
                <c:pt idx="107">
                  <c:v>12.612079519650585</c:v>
                </c:pt>
                <c:pt idx="108">
                  <c:v>10.512378429662469</c:v>
                </c:pt>
                <c:pt idx="109">
                  <c:v>8.2446158918140959</c:v>
                </c:pt>
                <c:pt idx="110">
                  <c:v>8.1472506943823788</c:v>
                </c:pt>
                <c:pt idx="111">
                  <c:v>7.3589778108194999</c:v>
                </c:pt>
                <c:pt idx="112">
                  <c:v>7.7687960712400042</c:v>
                </c:pt>
                <c:pt idx="113">
                  <c:v>5.9272117452247706</c:v>
                </c:pt>
                <c:pt idx="114">
                  <c:v>7.8041994392780367E-2</c:v>
                </c:pt>
                <c:pt idx="115">
                  <c:v>-4.8457846928510175</c:v>
                </c:pt>
                <c:pt idx="116">
                  <c:v>-12.62214364374751</c:v>
                </c:pt>
                <c:pt idx="117">
                  <c:v>-17.032778349450975</c:v>
                </c:pt>
                <c:pt idx="118">
                  <c:v>-17.454930744054693</c:v>
                </c:pt>
                <c:pt idx="119">
                  <c:v>-14.508649622360405</c:v>
                </c:pt>
                <c:pt idx="120">
                  <c:v>-8.8875470429041421</c:v>
                </c:pt>
                <c:pt idx="121">
                  <c:v>-4.9658636537502829</c:v>
                </c:pt>
                <c:pt idx="122">
                  <c:v>-1.7216906308019304</c:v>
                </c:pt>
                <c:pt idx="123">
                  <c:v>1.4478891881388591</c:v>
                </c:pt>
                <c:pt idx="124">
                  <c:v>2.0031347987520931</c:v>
                </c:pt>
                <c:pt idx="125">
                  <c:v>3.6891374589454529</c:v>
                </c:pt>
                <c:pt idx="126">
                  <c:v>6.791328945463853</c:v>
                </c:pt>
                <c:pt idx="127">
                  <c:v>8.2488476172626015</c:v>
                </c:pt>
                <c:pt idx="128">
                  <c:v>7.0528766292071552</c:v>
                </c:pt>
                <c:pt idx="129">
                  <c:v>3.2814143616337716</c:v>
                </c:pt>
                <c:pt idx="130">
                  <c:v>3.587503015566103</c:v>
                </c:pt>
                <c:pt idx="131">
                  <c:v>6.2960135259533807</c:v>
                </c:pt>
                <c:pt idx="132">
                  <c:v>6.842725943705382</c:v>
                </c:pt>
                <c:pt idx="133">
                  <c:v>4.4410939394787938</c:v>
                </c:pt>
                <c:pt idx="134">
                  <c:v>5.1163586522019315</c:v>
                </c:pt>
                <c:pt idx="135">
                  <c:v>6.2124577305362365</c:v>
                </c:pt>
                <c:pt idx="136">
                  <c:v>6.8231192963299634</c:v>
                </c:pt>
                <c:pt idx="137">
                  <c:v>8.3688882610211976</c:v>
                </c:pt>
                <c:pt idx="138">
                  <c:v>6.3921327201303022</c:v>
                </c:pt>
                <c:pt idx="139">
                  <c:v>4.0858008225100626</c:v>
                </c:pt>
                <c:pt idx="140">
                  <c:v>5.8416825336291787</c:v>
                </c:pt>
                <c:pt idx="141">
                  <c:v>5.5793421141954216</c:v>
                </c:pt>
                <c:pt idx="142">
                  <c:v>6.2376853988725616</c:v>
                </c:pt>
                <c:pt idx="143">
                  <c:v>6.6622545218171272</c:v>
                </c:pt>
                <c:pt idx="144">
                  <c:v>4.0517845785130095</c:v>
                </c:pt>
                <c:pt idx="145">
                  <c:v>-0.31988856668719912</c:v>
                </c:pt>
                <c:pt idx="146">
                  <c:v>-6.9438558789990008</c:v>
                </c:pt>
                <c:pt idx="147">
                  <c:v>-9.6925582005719768</c:v>
                </c:pt>
                <c:pt idx="148">
                  <c:v>-12.354384995461448</c:v>
                </c:pt>
                <c:pt idx="149">
                  <c:v>-14.936465007378652</c:v>
                </c:pt>
                <c:pt idx="150">
                  <c:v>-13.273879366605009</c:v>
                </c:pt>
                <c:pt idx="151">
                  <c:v>-16.093795266335388</c:v>
                </c:pt>
                <c:pt idx="152">
                  <c:v>-17.999840775141351</c:v>
                </c:pt>
                <c:pt idx="153">
                  <c:v>-19.027980950591871</c:v>
                </c:pt>
                <c:pt idx="154">
                  <c:v>-19.541694202545102</c:v>
                </c:pt>
                <c:pt idx="155">
                  <c:v>-18.640911692037619</c:v>
                </c:pt>
                <c:pt idx="156">
                  <c:v>-16.21862073874469</c:v>
                </c:pt>
                <c:pt idx="157">
                  <c:v>-13.28539238336581</c:v>
                </c:pt>
                <c:pt idx="158">
                  <c:v>-6.1216828127296452</c:v>
                </c:pt>
                <c:pt idx="159">
                  <c:v>-1.1635731565287557</c:v>
                </c:pt>
                <c:pt idx="160">
                  <c:v>3.890521396812332</c:v>
                </c:pt>
                <c:pt idx="161">
                  <c:v>9.6979426250316365</c:v>
                </c:pt>
                <c:pt idx="162">
                  <c:v>8.0449588252862938</c:v>
                </c:pt>
                <c:pt idx="163">
                  <c:v>8.4663343536455997</c:v>
                </c:pt>
                <c:pt idx="164">
                  <c:v>7.6315571502052961</c:v>
                </c:pt>
                <c:pt idx="165">
                  <c:v>9.1009824659069949</c:v>
                </c:pt>
                <c:pt idx="166">
                  <c:v>11.247258377840069</c:v>
                </c:pt>
                <c:pt idx="167">
                  <c:v>14.23146784755313</c:v>
                </c:pt>
                <c:pt idx="168">
                  <c:v>19.212562069996746</c:v>
                </c:pt>
                <c:pt idx="169">
                  <c:v>20.590173723019003</c:v>
                </c:pt>
                <c:pt idx="170">
                  <c:v>18.512711900193786</c:v>
                </c:pt>
                <c:pt idx="171">
                  <c:v>16.21882542782965</c:v>
                </c:pt>
                <c:pt idx="172">
                  <c:v>14.601689857602654</c:v>
                </c:pt>
                <c:pt idx="173">
                  <c:v>13.244540207199318</c:v>
                </c:pt>
                <c:pt idx="174">
                  <c:v>15.169602940468323</c:v>
                </c:pt>
                <c:pt idx="175">
                  <c:v>16.846421737746585</c:v>
                </c:pt>
                <c:pt idx="176">
                  <c:v>18.286956042891497</c:v>
                </c:pt>
                <c:pt idx="177">
                  <c:v>18.621508584921532</c:v>
                </c:pt>
                <c:pt idx="178">
                  <c:v>22.846452301732885</c:v>
                </c:pt>
                <c:pt idx="179">
                  <c:v>26.891361194733374</c:v>
                </c:pt>
                <c:pt idx="180">
                  <c:v>28.551543094093468</c:v>
                </c:pt>
                <c:pt idx="181">
                  <c:v>28.09214355688151</c:v>
                </c:pt>
                <c:pt idx="182">
                  <c:v>29.129068682266997</c:v>
                </c:pt>
                <c:pt idx="183">
                  <c:v>26.931357974712441</c:v>
                </c:pt>
                <c:pt idx="184">
                  <c:v>23.057366205137974</c:v>
                </c:pt>
                <c:pt idx="185">
                  <c:v>15.827255313152698</c:v>
                </c:pt>
                <c:pt idx="186">
                  <c:v>8.5976539916903647</c:v>
                </c:pt>
                <c:pt idx="187">
                  <c:v>0.53980534266032976</c:v>
                </c:pt>
                <c:pt idx="188">
                  <c:v>-6.9021895884880777</c:v>
                </c:pt>
                <c:pt idx="189">
                  <c:v>-12.110738871368511</c:v>
                </c:pt>
                <c:pt idx="190">
                  <c:v>-17.520431148951658</c:v>
                </c:pt>
                <c:pt idx="191">
                  <c:v>-19.119528805699282</c:v>
                </c:pt>
                <c:pt idx="192">
                  <c:v>-19.948467910325448</c:v>
                </c:pt>
                <c:pt idx="193">
                  <c:v>-16.753451766828391</c:v>
                </c:pt>
                <c:pt idx="194">
                  <c:v>-14.374424555921863</c:v>
                </c:pt>
                <c:pt idx="195">
                  <c:v>-11.865391322125255</c:v>
                </c:pt>
                <c:pt idx="196">
                  <c:v>-10.712997749708059</c:v>
                </c:pt>
                <c:pt idx="197">
                  <c:v>-11.009586280124957</c:v>
                </c:pt>
                <c:pt idx="198">
                  <c:v>-14.143364298296735</c:v>
                </c:pt>
                <c:pt idx="199">
                  <c:v>-17.015417959280754</c:v>
                </c:pt>
                <c:pt idx="200">
                  <c:v>-17.672401130665286</c:v>
                </c:pt>
                <c:pt idx="201">
                  <c:v>-18.077061839876269</c:v>
                </c:pt>
                <c:pt idx="202">
                  <c:v>-17.860783986339644</c:v>
                </c:pt>
                <c:pt idx="203">
                  <c:v>-16.368472588606757</c:v>
                </c:pt>
                <c:pt idx="204">
                  <c:v>-14.3015728842506</c:v>
                </c:pt>
                <c:pt idx="205">
                  <c:v>-9.6523322995173508</c:v>
                </c:pt>
                <c:pt idx="206">
                  <c:v>-4.0997008009043814</c:v>
                </c:pt>
                <c:pt idx="207">
                  <c:v>3.194572648330761</c:v>
                </c:pt>
                <c:pt idx="208">
                  <c:v>8.6369152124380655</c:v>
                </c:pt>
                <c:pt idx="209">
                  <c:v>14.089368227861685</c:v>
                </c:pt>
                <c:pt idx="210">
                  <c:v>14.741032798482525</c:v>
                </c:pt>
                <c:pt idx="211">
                  <c:v>14.792945801867919</c:v>
                </c:pt>
                <c:pt idx="212">
                  <c:v>17.699664448467914</c:v>
                </c:pt>
                <c:pt idx="213">
                  <c:v>17.730064505483789</c:v>
                </c:pt>
                <c:pt idx="214">
                  <c:v>16.277523356201318</c:v>
                </c:pt>
                <c:pt idx="215">
                  <c:v>13.24930763503891</c:v>
                </c:pt>
                <c:pt idx="216">
                  <c:v>11.086150635297322</c:v>
                </c:pt>
                <c:pt idx="217">
                  <c:v>10.057651537057751</c:v>
                </c:pt>
                <c:pt idx="218">
                  <c:v>7.8754714967625858</c:v>
                </c:pt>
                <c:pt idx="219">
                  <c:v>5.7298541102888834</c:v>
                </c:pt>
                <c:pt idx="220">
                  <c:v>0.61469504268151098</c:v>
                </c:pt>
                <c:pt idx="221">
                  <c:v>-5.139945403705795</c:v>
                </c:pt>
                <c:pt idx="222">
                  <c:v>-6.7836115395125134</c:v>
                </c:pt>
                <c:pt idx="223">
                  <c:v>-7.9191170246463756</c:v>
                </c:pt>
                <c:pt idx="224">
                  <c:v>-8.029048160430154</c:v>
                </c:pt>
                <c:pt idx="225">
                  <c:v>-7.4737337577378327</c:v>
                </c:pt>
                <c:pt idx="226">
                  <c:v>-6.4398860778348634</c:v>
                </c:pt>
                <c:pt idx="227">
                  <c:v>-8.1297235464806086</c:v>
                </c:pt>
                <c:pt idx="228">
                  <c:v>-9.128816228944757</c:v>
                </c:pt>
                <c:pt idx="229">
                  <c:v>-11.276138534659559</c:v>
                </c:pt>
                <c:pt idx="230">
                  <c:v>-14.317870829303654</c:v>
                </c:pt>
                <c:pt idx="231">
                  <c:v>-15.848949325062616</c:v>
                </c:pt>
                <c:pt idx="232">
                  <c:v>-16.207278180627277</c:v>
                </c:pt>
                <c:pt idx="233">
                  <c:v>-10.993971453861338</c:v>
                </c:pt>
                <c:pt idx="234">
                  <c:v>-6.2824533973296326</c:v>
                </c:pt>
                <c:pt idx="235">
                  <c:v>-4.2535161046458709</c:v>
                </c:pt>
                <c:pt idx="236">
                  <c:v>-0.39204631742767559</c:v>
                </c:pt>
                <c:pt idx="237">
                  <c:v>3.128083721049923</c:v>
                </c:pt>
                <c:pt idx="238">
                  <c:v>6.360844019338189</c:v>
                </c:pt>
                <c:pt idx="239">
                  <c:v>7.2281739077274443</c:v>
                </c:pt>
                <c:pt idx="240">
                  <c:v>9.9652545430769628</c:v>
                </c:pt>
                <c:pt idx="241">
                  <c:v>12.834624162570421</c:v>
                </c:pt>
                <c:pt idx="242">
                  <c:v>13.749749778940885</c:v>
                </c:pt>
                <c:pt idx="243">
                  <c:v>14.62601960741339</c:v>
                </c:pt>
                <c:pt idx="244">
                  <c:v>13.142146628226175</c:v>
                </c:pt>
                <c:pt idx="245">
                  <c:v>12.315351039864858</c:v>
                </c:pt>
                <c:pt idx="246">
                  <c:v>11.817192114591791</c:v>
                </c:pt>
                <c:pt idx="247">
                  <c:v>11.467980764421394</c:v>
                </c:pt>
                <c:pt idx="248">
                  <c:v>8.7632325183573414</c:v>
                </c:pt>
                <c:pt idx="249">
                  <c:v>4.8182467542346075</c:v>
                </c:pt>
                <c:pt idx="250">
                  <c:v>2.8646293275144998</c:v>
                </c:pt>
                <c:pt idx="251">
                  <c:v>6.6203318783905729E-2</c:v>
                </c:pt>
                <c:pt idx="252">
                  <c:v>-2.6122991169087868</c:v>
                </c:pt>
                <c:pt idx="253">
                  <c:v>-4.1541630886598355</c:v>
                </c:pt>
                <c:pt idx="254">
                  <c:v>-2.3973235334512353</c:v>
                </c:pt>
                <c:pt idx="255">
                  <c:v>2.5480125397533442</c:v>
                </c:pt>
                <c:pt idx="256">
                  <c:v>4.083746332928321</c:v>
                </c:pt>
                <c:pt idx="257">
                  <c:v>5.2909599418550286</c:v>
                </c:pt>
                <c:pt idx="258">
                  <c:v>7.7941257496514567</c:v>
                </c:pt>
                <c:pt idx="259">
                  <c:v>9.8465955382959578</c:v>
                </c:pt>
                <c:pt idx="260">
                  <c:v>10.496569159326235</c:v>
                </c:pt>
                <c:pt idx="261">
                  <c:v>8.94880560295762</c:v>
                </c:pt>
                <c:pt idx="262">
                  <c:v>5.5958907156960223</c:v>
                </c:pt>
                <c:pt idx="263">
                  <c:v>2.6472504783367441</c:v>
                </c:pt>
                <c:pt idx="264">
                  <c:v>-0.37552978220604416</c:v>
                </c:pt>
                <c:pt idx="265">
                  <c:v>1.0187887991392586E-2</c:v>
                </c:pt>
                <c:pt idx="266">
                  <c:v>3.5983257240379416</c:v>
                </c:pt>
                <c:pt idx="267">
                  <c:v>6.2449666267877291</c:v>
                </c:pt>
                <c:pt idx="268">
                  <c:v>7.2498843576720304</c:v>
                </c:pt>
                <c:pt idx="269">
                  <c:v>5.8379851853287477</c:v>
                </c:pt>
                <c:pt idx="270">
                  <c:v>2.3744622947040526</c:v>
                </c:pt>
                <c:pt idx="271">
                  <c:v>4.8399912896299</c:v>
                </c:pt>
                <c:pt idx="272">
                  <c:v>6.9383212428566452</c:v>
                </c:pt>
                <c:pt idx="273">
                  <c:v>7.6286520879723767</c:v>
                </c:pt>
                <c:pt idx="274">
                  <c:v>7.2750078778821532</c:v>
                </c:pt>
                <c:pt idx="275">
                  <c:v>8.6652294352962969</c:v>
                </c:pt>
                <c:pt idx="276">
                  <c:v>9.1547519407254327</c:v>
                </c:pt>
                <c:pt idx="277">
                  <c:v>9.0597858170484074</c:v>
                </c:pt>
                <c:pt idx="278">
                  <c:v>6.233722321471447</c:v>
                </c:pt>
                <c:pt idx="279">
                  <c:v>2.6549495904099985</c:v>
                </c:pt>
                <c:pt idx="280">
                  <c:v>-4.4425279902524011</c:v>
                </c:pt>
                <c:pt idx="281">
                  <c:v>-8.8977856686395995</c:v>
                </c:pt>
                <c:pt idx="282">
                  <c:v>-11.556208779199288</c:v>
                </c:pt>
                <c:pt idx="283">
                  <c:v>-15.067031237599956</c:v>
                </c:pt>
                <c:pt idx="284">
                  <c:v>-17.068543066503381</c:v>
                </c:pt>
                <c:pt idx="285">
                  <c:v>-15.597800361530162</c:v>
                </c:pt>
                <c:pt idx="286">
                  <c:v>-16.246128358308205</c:v>
                </c:pt>
                <c:pt idx="287">
                  <c:v>-16.110047881763087</c:v>
                </c:pt>
                <c:pt idx="288">
                  <c:v>-13.759657713601435</c:v>
                </c:pt>
                <c:pt idx="289">
                  <c:v>-11.611712933122917</c:v>
                </c:pt>
                <c:pt idx="290">
                  <c:v>-10.193173709989502</c:v>
                </c:pt>
                <c:pt idx="291">
                  <c:v>-11.698243327294467</c:v>
                </c:pt>
                <c:pt idx="292">
                  <c:v>-14.813388253556528</c:v>
                </c:pt>
                <c:pt idx="293">
                  <c:v>-18.731204533603751</c:v>
                </c:pt>
                <c:pt idx="294">
                  <c:v>-22.840304945946155</c:v>
                </c:pt>
                <c:pt idx="295">
                  <c:v>-22.08589581590239</c:v>
                </c:pt>
                <c:pt idx="296">
                  <c:v>-22.038394892668645</c:v>
                </c:pt>
                <c:pt idx="297">
                  <c:v>-20.586368014833631</c:v>
                </c:pt>
                <c:pt idx="298">
                  <c:v>-22.31242587683483</c:v>
                </c:pt>
                <c:pt idx="299">
                  <c:v>-28.09997889877414</c:v>
                </c:pt>
                <c:pt idx="300">
                  <c:v>-30.556631534865232</c:v>
                </c:pt>
                <c:pt idx="301">
                  <c:v>-33.659021321795535</c:v>
                </c:pt>
                <c:pt idx="302">
                  <c:v>-34.74365923768346</c:v>
                </c:pt>
                <c:pt idx="303">
                  <c:v>-36.03561495787217</c:v>
                </c:pt>
                <c:pt idx="304">
                  <c:v>-32.282100133212374</c:v>
                </c:pt>
                <c:pt idx="305">
                  <c:v>-28.006969788152247</c:v>
                </c:pt>
                <c:pt idx="306">
                  <c:v>-28.440161264977021</c:v>
                </c:pt>
                <c:pt idx="307">
                  <c:v>-26.122147947727598</c:v>
                </c:pt>
                <c:pt idx="308">
                  <c:v>-18.68859941032386</c:v>
                </c:pt>
                <c:pt idx="309">
                  <c:v>-9.4470557540748104</c:v>
                </c:pt>
                <c:pt idx="310">
                  <c:v>-0.47877254741464981</c:v>
                </c:pt>
                <c:pt idx="311">
                  <c:v>3.5078591527920508</c:v>
                </c:pt>
                <c:pt idx="312">
                  <c:v>4.5131072216469477</c:v>
                </c:pt>
                <c:pt idx="313">
                  <c:v>1.1719916582115957</c:v>
                </c:pt>
                <c:pt idx="314">
                  <c:v>-5.4779771131375128</c:v>
                </c:pt>
                <c:pt idx="315">
                  <c:v>-6.3338625625772664</c:v>
                </c:pt>
                <c:pt idx="316">
                  <c:v>-4.2017610142828232</c:v>
                </c:pt>
                <c:pt idx="317">
                  <c:v>-3.3814510307422836</c:v>
                </c:pt>
                <c:pt idx="318">
                  <c:v>-3.8862402850138267</c:v>
                </c:pt>
                <c:pt idx="319">
                  <c:v>4.5346728494976674E-2</c:v>
                </c:pt>
                <c:pt idx="320">
                  <c:v>1.1783931237960701</c:v>
                </c:pt>
                <c:pt idx="321">
                  <c:v>2.209183996979533</c:v>
                </c:pt>
                <c:pt idx="322">
                  <c:v>-1.6484376397179119</c:v>
                </c:pt>
                <c:pt idx="323">
                  <c:v>-4.4741975883363665</c:v>
                </c:pt>
                <c:pt idx="324">
                  <c:v>-3.9023994580407191</c:v>
                </c:pt>
                <c:pt idx="325">
                  <c:v>0.51444766571619027</c:v>
                </c:pt>
                <c:pt idx="326">
                  <c:v>10.332496456426583</c:v>
                </c:pt>
                <c:pt idx="327">
                  <c:v>15.725211533155999</c:v>
                </c:pt>
                <c:pt idx="328">
                  <c:v>14.894736882024716</c:v>
                </c:pt>
                <c:pt idx="329">
                  <c:v>20.152374778553138</c:v>
                </c:pt>
                <c:pt idx="330">
                  <c:v>21.946605665294896</c:v>
                </c:pt>
                <c:pt idx="331">
                  <c:v>22.73820204914837</c:v>
                </c:pt>
                <c:pt idx="332">
                  <c:v>20.980738176063241</c:v>
                </c:pt>
                <c:pt idx="333">
                  <c:v>20.112264057278558</c:v>
                </c:pt>
                <c:pt idx="334">
                  <c:v>22.22363830824149</c:v>
                </c:pt>
                <c:pt idx="335">
                  <c:v>25.474690553625024</c:v>
                </c:pt>
                <c:pt idx="336">
                  <c:v>27.852782117089113</c:v>
                </c:pt>
                <c:pt idx="337">
                  <c:v>27.489341466195338</c:v>
                </c:pt>
                <c:pt idx="338">
                  <c:v>28.555815487725507</c:v>
                </c:pt>
                <c:pt idx="339">
                  <c:v>28.077388009616829</c:v>
                </c:pt>
                <c:pt idx="340">
                  <c:v>24.465466329636289</c:v>
                </c:pt>
                <c:pt idx="341">
                  <c:v>19.637240373956093</c:v>
                </c:pt>
                <c:pt idx="342">
                  <c:v>9.2941653263213464</c:v>
                </c:pt>
                <c:pt idx="343">
                  <c:v>3.7961023206530378</c:v>
                </c:pt>
                <c:pt idx="344">
                  <c:v>5.7283636412990546</c:v>
                </c:pt>
                <c:pt idx="345">
                  <c:v>4.5688674703935819</c:v>
                </c:pt>
                <c:pt idx="346">
                  <c:v>-1.2983273610310695</c:v>
                </c:pt>
                <c:pt idx="347">
                  <c:v>-4.2191389684000677</c:v>
                </c:pt>
                <c:pt idx="348">
                  <c:v>-4.5121898191167649</c:v>
                </c:pt>
                <c:pt idx="349">
                  <c:v>-8.4327559150565286</c:v>
                </c:pt>
                <c:pt idx="350">
                  <c:v>-14.247612192660014</c:v>
                </c:pt>
                <c:pt idx="351">
                  <c:v>-16.627058652385163</c:v>
                </c:pt>
                <c:pt idx="352">
                  <c:v>-17.851637372068243</c:v>
                </c:pt>
                <c:pt idx="353">
                  <c:v>-17.962374130535775</c:v>
                </c:pt>
                <c:pt idx="354">
                  <c:v>-13.350529611558088</c:v>
                </c:pt>
                <c:pt idx="355">
                  <c:v>-10.207306982219542</c:v>
                </c:pt>
                <c:pt idx="356">
                  <c:v>-7.3735410341189258</c:v>
                </c:pt>
                <c:pt idx="357">
                  <c:v>-7.4238371779198005</c:v>
                </c:pt>
                <c:pt idx="358">
                  <c:v>-6.5481223898529315</c:v>
                </c:pt>
                <c:pt idx="359">
                  <c:v>-6.0835377693544928</c:v>
                </c:pt>
                <c:pt idx="360">
                  <c:v>-5.2143538050406164</c:v>
                </c:pt>
                <c:pt idx="361">
                  <c:v>-5.6449597397373061</c:v>
                </c:pt>
                <c:pt idx="362">
                  <c:v>-6.0080576790769911</c:v>
                </c:pt>
                <c:pt idx="363">
                  <c:v>-6.5139586878380484</c:v>
                </c:pt>
                <c:pt idx="364">
                  <c:v>-6.3237379877776618</c:v>
                </c:pt>
                <c:pt idx="365">
                  <c:v>-6.3884710867131389</c:v>
                </c:pt>
                <c:pt idx="366">
                  <c:v>-4.9630604027845919</c:v>
                </c:pt>
                <c:pt idx="367">
                  <c:v>-1.5933665320115651</c:v>
                </c:pt>
                <c:pt idx="368">
                  <c:v>3.8868407310959157</c:v>
                </c:pt>
                <c:pt idx="369">
                  <c:v>13.545402539242296</c:v>
                </c:pt>
                <c:pt idx="370">
                  <c:v>20.602133671981544</c:v>
                </c:pt>
                <c:pt idx="371">
                  <c:v>24.413596362753502</c:v>
                </c:pt>
                <c:pt idx="372">
                  <c:v>27.908511786552726</c:v>
                </c:pt>
                <c:pt idx="373">
                  <c:v>24.891855677689286</c:v>
                </c:pt>
                <c:pt idx="374">
                  <c:v>18.807532834339082</c:v>
                </c:pt>
                <c:pt idx="375">
                  <c:v>15.002139903908196</c:v>
                </c:pt>
                <c:pt idx="376">
                  <c:v>14.183638639363842</c:v>
                </c:pt>
                <c:pt idx="377">
                  <c:v>13.313773594628952</c:v>
                </c:pt>
                <c:pt idx="378">
                  <c:v>9.9209702343244182</c:v>
                </c:pt>
                <c:pt idx="379">
                  <c:v>1.5887041979042138</c:v>
                </c:pt>
                <c:pt idx="380">
                  <c:v>-5.3424750147935072</c:v>
                </c:pt>
                <c:pt idx="381">
                  <c:v>-8.9189005788231732</c:v>
                </c:pt>
                <c:pt idx="382">
                  <c:v>-12.394736774897446</c:v>
                </c:pt>
                <c:pt idx="383">
                  <c:v>-13.19683393530325</c:v>
                </c:pt>
                <c:pt idx="384">
                  <c:v>-12.784526200862333</c:v>
                </c:pt>
                <c:pt idx="385">
                  <c:v>-11.201000526969121</c:v>
                </c:pt>
                <c:pt idx="386">
                  <c:v>-16.944000705086836</c:v>
                </c:pt>
                <c:pt idx="387">
                  <c:v>-17.851659096842354</c:v>
                </c:pt>
                <c:pt idx="388">
                  <c:v>-19.304013786691847</c:v>
                </c:pt>
                <c:pt idx="389">
                  <c:v>-22.604796596223167</c:v>
                </c:pt>
                <c:pt idx="390">
                  <c:v>-32.319536192852482</c:v>
                </c:pt>
                <c:pt idx="391">
                  <c:v>-35.484404740822775</c:v>
                </c:pt>
                <c:pt idx="392">
                  <c:v>-36.324629902146235</c:v>
                </c:pt>
                <c:pt idx="393">
                  <c:v>-36.374807618403842</c:v>
                </c:pt>
                <c:pt idx="394">
                  <c:v>-33.882871437257961</c:v>
                </c:pt>
                <c:pt idx="395">
                  <c:v>-37.287862767601069</c:v>
                </c:pt>
                <c:pt idx="396">
                  <c:v>-43.095770765708693</c:v>
                </c:pt>
                <c:pt idx="397">
                  <c:v>-46.844771014490632</c:v>
                </c:pt>
                <c:pt idx="398">
                  <c:v>-42.717343411378948</c:v>
                </c:pt>
                <c:pt idx="399">
                  <c:v>-34.800726773921753</c:v>
                </c:pt>
                <c:pt idx="400">
                  <c:v>-27.630034877615628</c:v>
                </c:pt>
                <c:pt idx="401">
                  <c:v>-18.78654835009678</c:v>
                </c:pt>
                <c:pt idx="402">
                  <c:v>-9.2875402903889608</c:v>
                </c:pt>
                <c:pt idx="403">
                  <c:v>0.79862571417379513</c:v>
                </c:pt>
                <c:pt idx="404">
                  <c:v>5.8978374564165392</c:v>
                </c:pt>
                <c:pt idx="405">
                  <c:v>7.3347848767995458</c:v>
                </c:pt>
                <c:pt idx="406">
                  <c:v>9.3043614624895099</c:v>
                </c:pt>
                <c:pt idx="407">
                  <c:v>10.186159438988128</c:v>
                </c:pt>
                <c:pt idx="408">
                  <c:v>12.686606478013857</c:v>
                </c:pt>
                <c:pt idx="409">
                  <c:v>16.149718165634155</c:v>
                </c:pt>
                <c:pt idx="410">
                  <c:v>19.461896057671069</c:v>
                </c:pt>
                <c:pt idx="411">
                  <c:v>22.54344284966372</c:v>
                </c:pt>
                <c:pt idx="412">
                  <c:v>25.657780593166891</c:v>
                </c:pt>
                <c:pt idx="413">
                  <c:v>28.088832326671678</c:v>
                </c:pt>
                <c:pt idx="414">
                  <c:v>26.679815261410042</c:v>
                </c:pt>
                <c:pt idx="415">
                  <c:v>22.664139456406645</c:v>
                </c:pt>
                <c:pt idx="416">
                  <c:v>20.431026982743376</c:v>
                </c:pt>
                <c:pt idx="417">
                  <c:v>19.808481445574614</c:v>
                </c:pt>
                <c:pt idx="418">
                  <c:v>17.918191900541885</c:v>
                </c:pt>
                <c:pt idx="419">
                  <c:v>9.6614318121606999</c:v>
                </c:pt>
                <c:pt idx="420">
                  <c:v>4.1264138005118269</c:v>
                </c:pt>
                <c:pt idx="421">
                  <c:v>1.2986753634483534</c:v>
                </c:pt>
                <c:pt idx="422">
                  <c:v>-1.1066504390745138</c:v>
                </c:pt>
                <c:pt idx="423">
                  <c:v>-5.3885227580389881</c:v>
                </c:pt>
                <c:pt idx="424">
                  <c:v>-10.766875980046805</c:v>
                </c:pt>
                <c:pt idx="425">
                  <c:v>-5.9836881111638434</c:v>
                </c:pt>
                <c:pt idx="426">
                  <c:v>-1.1366488623554005</c:v>
                </c:pt>
                <c:pt idx="427">
                  <c:v>4.9818448676490306</c:v>
                </c:pt>
                <c:pt idx="428">
                  <c:v>8.8845492568036519</c:v>
                </c:pt>
                <c:pt idx="429">
                  <c:v>11.046352763950736</c:v>
                </c:pt>
                <c:pt idx="430">
                  <c:v>11.220800673406771</c:v>
                </c:pt>
                <c:pt idx="431">
                  <c:v>8.8114133674978916</c:v>
                </c:pt>
                <c:pt idx="432">
                  <c:v>9.5339656458933391</c:v>
                </c:pt>
                <c:pt idx="433">
                  <c:v>10.512900990059386</c:v>
                </c:pt>
                <c:pt idx="434">
                  <c:v>9.4261641159152489</c:v>
                </c:pt>
                <c:pt idx="435">
                  <c:v>8.3308707481018729</c:v>
                </c:pt>
                <c:pt idx="436">
                  <c:v>6.9282564904540465</c:v>
                </c:pt>
                <c:pt idx="437">
                  <c:v>6.0336219221879333</c:v>
                </c:pt>
                <c:pt idx="438">
                  <c:v>1.9594673300888203</c:v>
                </c:pt>
                <c:pt idx="439">
                  <c:v>-0.64916314054036661</c:v>
                </c:pt>
                <c:pt idx="440">
                  <c:v>-1.6927610198506713</c:v>
                </c:pt>
                <c:pt idx="441">
                  <c:v>-1.7511314398571045</c:v>
                </c:pt>
                <c:pt idx="442">
                  <c:v>-1.0050242182642393</c:v>
                </c:pt>
                <c:pt idx="443">
                  <c:v>0.39739175228022816</c:v>
                </c:pt>
                <c:pt idx="444">
                  <c:v>-1.354698371210624</c:v>
                </c:pt>
                <c:pt idx="445">
                  <c:v>-3.165447793991035</c:v>
                </c:pt>
                <c:pt idx="446">
                  <c:v>-1.8314721563747511</c:v>
                </c:pt>
                <c:pt idx="447">
                  <c:v>0.51141244326207413</c:v>
                </c:pt>
                <c:pt idx="448">
                  <c:v>1.9333564971900969</c:v>
                </c:pt>
                <c:pt idx="449">
                  <c:v>1.8083715896786359</c:v>
                </c:pt>
                <c:pt idx="450">
                  <c:v>1.606674685262206</c:v>
                </c:pt>
                <c:pt idx="451">
                  <c:v>5.8272013416653081</c:v>
                </c:pt>
                <c:pt idx="452">
                  <c:v>11.745346408074631</c:v>
                </c:pt>
                <c:pt idx="453">
                  <c:v>15.350046205919448</c:v>
                </c:pt>
                <c:pt idx="454">
                  <c:v>19.582053281693376</c:v>
                </c:pt>
                <c:pt idx="455">
                  <c:v>22.900978043403335</c:v>
                </c:pt>
                <c:pt idx="456">
                  <c:v>23.234519914807485</c:v>
                </c:pt>
                <c:pt idx="457">
                  <c:v>23.189336423314938</c:v>
                </c:pt>
                <c:pt idx="458">
                  <c:v>21.802611847229706</c:v>
                </c:pt>
                <c:pt idx="459">
                  <c:v>19.789154841444784</c:v>
                </c:pt>
                <c:pt idx="460">
                  <c:v>15.102174220876817</c:v>
                </c:pt>
                <c:pt idx="461">
                  <c:v>8.7699347901973042</c:v>
                </c:pt>
                <c:pt idx="462">
                  <c:v>4.3133747373640006</c:v>
                </c:pt>
                <c:pt idx="463">
                  <c:v>1.1948779672795122</c:v>
                </c:pt>
                <c:pt idx="464">
                  <c:v>-3.4288034989122576</c:v>
                </c:pt>
                <c:pt idx="465">
                  <c:v>-5.2358454238965786</c:v>
                </c:pt>
                <c:pt idx="466">
                  <c:v>-5.2128636038531457</c:v>
                </c:pt>
                <c:pt idx="467">
                  <c:v>-3.9897785301857498</c:v>
                </c:pt>
                <c:pt idx="468">
                  <c:v>-4.4342155347460146</c:v>
                </c:pt>
                <c:pt idx="469">
                  <c:v>-4.8871827358945428</c:v>
                </c:pt>
                <c:pt idx="470">
                  <c:v>-3.7742382524507221</c:v>
                </c:pt>
                <c:pt idx="471">
                  <c:v>-9.0555972919565519E-2</c:v>
                </c:pt>
                <c:pt idx="472">
                  <c:v>3.4423747077339568</c:v>
                </c:pt>
                <c:pt idx="473">
                  <c:v>4.6275942984797407</c:v>
                </c:pt>
                <c:pt idx="474">
                  <c:v>6.1639698569618462</c:v>
                </c:pt>
                <c:pt idx="475">
                  <c:v>8.3567987678080087</c:v>
                </c:pt>
                <c:pt idx="476">
                  <c:v>13.154507283693277</c:v>
                </c:pt>
                <c:pt idx="477">
                  <c:v>16.084464834944697</c:v>
                </c:pt>
                <c:pt idx="478">
                  <c:v>15.164154571294693</c:v>
                </c:pt>
                <c:pt idx="479">
                  <c:v>13.569562471440149</c:v>
                </c:pt>
                <c:pt idx="480">
                  <c:v>12.540301686814768</c:v>
                </c:pt>
                <c:pt idx="481">
                  <c:v>10.61654240063168</c:v>
                </c:pt>
                <c:pt idx="482">
                  <c:v>6.9366877196214496</c:v>
                </c:pt>
                <c:pt idx="483">
                  <c:v>3.0910907075920626</c:v>
                </c:pt>
                <c:pt idx="484">
                  <c:v>0.39425499733320279</c:v>
                </c:pt>
                <c:pt idx="485">
                  <c:v>-0.69488995300769574</c:v>
                </c:pt>
                <c:pt idx="486">
                  <c:v>9.4076512261615619E-2</c:v>
                </c:pt>
                <c:pt idx="487">
                  <c:v>0.96270904003814195</c:v>
                </c:pt>
                <c:pt idx="488">
                  <c:v>-1.0838155171506472</c:v>
                </c:pt>
                <c:pt idx="489">
                  <c:v>-1.9795543692232584</c:v>
                </c:pt>
                <c:pt idx="490">
                  <c:v>-7.0614963223810321</c:v>
                </c:pt>
                <c:pt idx="491">
                  <c:v>-11.993461721217978</c:v>
                </c:pt>
                <c:pt idx="492">
                  <c:v>-15.401403224154656</c:v>
                </c:pt>
                <c:pt idx="493">
                  <c:v>-19.33272969885607</c:v>
                </c:pt>
                <c:pt idx="494">
                  <c:v>-21.071994026875224</c:v>
                </c:pt>
                <c:pt idx="495">
                  <c:v>-20.298954463772112</c:v>
                </c:pt>
                <c:pt idx="496">
                  <c:v>-18.230153083657555</c:v>
                </c:pt>
                <c:pt idx="497">
                  <c:v>-16.165122696198146</c:v>
                </c:pt>
                <c:pt idx="498">
                  <c:v>-13.252237876856515</c:v>
                </c:pt>
                <c:pt idx="499">
                  <c:v>-8.7166987336097144</c:v>
                </c:pt>
                <c:pt idx="500">
                  <c:v>-4.4068104610961853</c:v>
                </c:pt>
                <c:pt idx="501">
                  <c:v>-3.5367113513509487</c:v>
                </c:pt>
                <c:pt idx="502">
                  <c:v>-5.211874252450972</c:v>
                </c:pt>
                <c:pt idx="503">
                  <c:v>-6.1292248656567168</c:v>
                </c:pt>
                <c:pt idx="504">
                  <c:v>-4.4409943184992535</c:v>
                </c:pt>
                <c:pt idx="505">
                  <c:v>-3.1236408296682079</c:v>
                </c:pt>
                <c:pt idx="506">
                  <c:v>-0.44977660583795398</c:v>
                </c:pt>
                <c:pt idx="507">
                  <c:v>2.511373494416727</c:v>
                </c:pt>
                <c:pt idx="508">
                  <c:v>6.5472030951529732</c:v>
                </c:pt>
                <c:pt idx="509">
                  <c:v>9.5261708964067751</c:v>
                </c:pt>
                <c:pt idx="510">
                  <c:v>11.310978557930191</c:v>
                </c:pt>
                <c:pt idx="511">
                  <c:v>9.6041735287943144</c:v>
                </c:pt>
                <c:pt idx="512">
                  <c:v>8.9554201917754153</c:v>
                </c:pt>
                <c:pt idx="513">
                  <c:v>6.3755042571494744</c:v>
                </c:pt>
                <c:pt idx="514">
                  <c:v>2.9531013987156154</c:v>
                </c:pt>
                <c:pt idx="515">
                  <c:v>-1.6348703843771446</c:v>
                </c:pt>
                <c:pt idx="516">
                  <c:v>-3.4370454735594027</c:v>
                </c:pt>
                <c:pt idx="517">
                  <c:v>-3.6208352931789207</c:v>
                </c:pt>
                <c:pt idx="518">
                  <c:v>-3.8452682457518286</c:v>
                </c:pt>
                <c:pt idx="519">
                  <c:v>-4.4625498493110776</c:v>
                </c:pt>
                <c:pt idx="520">
                  <c:v>-2.9460039160975189</c:v>
                </c:pt>
                <c:pt idx="521">
                  <c:v>-0.55929256914194703</c:v>
                </c:pt>
                <c:pt idx="522">
                  <c:v>0.29474424905072105</c:v>
                </c:pt>
                <c:pt idx="523">
                  <c:v>-0.83649101145538296</c:v>
                </c:pt>
                <c:pt idx="524">
                  <c:v>-2.0485028735484221</c:v>
                </c:pt>
                <c:pt idx="525">
                  <c:v>-5.209053051280744</c:v>
                </c:pt>
                <c:pt idx="526">
                  <c:v>-7.8707299805055158</c:v>
                </c:pt>
                <c:pt idx="527">
                  <c:v>-9.2185502454511052</c:v>
                </c:pt>
                <c:pt idx="528">
                  <c:v>-9.8114508637567539</c:v>
                </c:pt>
                <c:pt idx="529">
                  <c:v>-8.6442256650319393</c:v>
                </c:pt>
                <c:pt idx="530">
                  <c:v>-9.4964085448448472</c:v>
                </c:pt>
                <c:pt idx="531">
                  <c:v>-8.7619700047433255</c:v>
                </c:pt>
                <c:pt idx="532">
                  <c:v>-7.2482393425185876</c:v>
                </c:pt>
                <c:pt idx="533">
                  <c:v>-3.4163009538072657</c:v>
                </c:pt>
                <c:pt idx="534">
                  <c:v>-0.13325632369183893</c:v>
                </c:pt>
                <c:pt idx="535">
                  <c:v>0.65305568219638133</c:v>
                </c:pt>
                <c:pt idx="536">
                  <c:v>0.71774461085814067</c:v>
                </c:pt>
                <c:pt idx="537">
                  <c:v>-4.1243084458194801E-2</c:v>
                </c:pt>
                <c:pt idx="538">
                  <c:v>-0.69872561216589446</c:v>
                </c:pt>
                <c:pt idx="539">
                  <c:v>-1.5978538092548149</c:v>
                </c:pt>
                <c:pt idx="540">
                  <c:v>-1.6388022893587504</c:v>
                </c:pt>
                <c:pt idx="541">
                  <c:v>1.0963852378267802</c:v>
                </c:pt>
                <c:pt idx="542">
                  <c:v>2.9861694075541863</c:v>
                </c:pt>
                <c:pt idx="543">
                  <c:v>6.5502812665860226</c:v>
                </c:pt>
                <c:pt idx="544">
                  <c:v>8.5180970030626746</c:v>
                </c:pt>
                <c:pt idx="545">
                  <c:v>8.7217663621943267</c:v>
                </c:pt>
                <c:pt idx="546">
                  <c:v>7.6064922594441633</c:v>
                </c:pt>
                <c:pt idx="547">
                  <c:v>8.9158349770234011</c:v>
                </c:pt>
                <c:pt idx="548">
                  <c:v>11.0002646180235</c:v>
                </c:pt>
                <c:pt idx="549">
                  <c:v>12.47476218558241</c:v>
                </c:pt>
                <c:pt idx="550">
                  <c:v>12.539058610141879</c:v>
                </c:pt>
                <c:pt idx="551">
                  <c:v>13.313273092840438</c:v>
                </c:pt>
                <c:pt idx="552">
                  <c:v>13.496641781039152</c:v>
                </c:pt>
                <c:pt idx="553">
                  <c:v>13.853805267097362</c:v>
                </c:pt>
                <c:pt idx="554">
                  <c:v>13.990576340904184</c:v>
                </c:pt>
                <c:pt idx="555">
                  <c:v>14.95001780057752</c:v>
                </c:pt>
                <c:pt idx="556">
                  <c:v>13.236216616433129</c:v>
                </c:pt>
                <c:pt idx="557">
                  <c:v>11.858839059703772</c:v>
                </c:pt>
                <c:pt idx="558">
                  <c:v>11.293528044828784</c:v>
                </c:pt>
                <c:pt idx="559">
                  <c:v>8.8510802126486698</c:v>
                </c:pt>
                <c:pt idx="560">
                  <c:v>7.0477955563097794</c:v>
                </c:pt>
                <c:pt idx="561">
                  <c:v>7.3189042056336788</c:v>
                </c:pt>
                <c:pt idx="562">
                  <c:v>9.5786714386714422</c:v>
                </c:pt>
                <c:pt idx="563">
                  <c:v>10.346568073229076</c:v>
                </c:pt>
                <c:pt idx="564">
                  <c:v>9.7366754950888534</c:v>
                </c:pt>
                <c:pt idx="565">
                  <c:v>8.7698875007425769</c:v>
                </c:pt>
                <c:pt idx="566">
                  <c:v>6.7923613559475555</c:v>
                </c:pt>
                <c:pt idx="567">
                  <c:v>3.8496055854547713</c:v>
                </c:pt>
                <c:pt idx="568">
                  <c:v>3.2641293834487115</c:v>
                </c:pt>
                <c:pt idx="569">
                  <c:v>3.5908274709430152</c:v>
                </c:pt>
                <c:pt idx="570">
                  <c:v>2.8183542167552034</c:v>
                </c:pt>
                <c:pt idx="571">
                  <c:v>2.9317533778076665</c:v>
                </c:pt>
                <c:pt idx="572">
                  <c:v>-0.2472028115356153</c:v>
                </c:pt>
                <c:pt idx="573">
                  <c:v>-4.2307661409361259</c:v>
                </c:pt>
                <c:pt idx="574">
                  <c:v>-6.8147590389640875</c:v>
                </c:pt>
                <c:pt idx="575">
                  <c:v>-9.832425135132226</c:v>
                </c:pt>
                <c:pt idx="576">
                  <c:v>-13.416459111863436</c:v>
                </c:pt>
                <c:pt idx="577">
                  <c:v>-14.740422549362201</c:v>
                </c:pt>
                <c:pt idx="578">
                  <c:v>-15.189068200026515</c:v>
                </c:pt>
                <c:pt idx="579">
                  <c:v>-15.676479351677941</c:v>
                </c:pt>
                <c:pt idx="580">
                  <c:v>-14.811949445419135</c:v>
                </c:pt>
                <c:pt idx="581">
                  <c:v>-12.032852104202984</c:v>
                </c:pt>
                <c:pt idx="582">
                  <c:v>-10.672995446900378</c:v>
                </c:pt>
                <c:pt idx="583">
                  <c:v>-7.9519289203037413</c:v>
                </c:pt>
                <c:pt idx="584">
                  <c:v>-5.6382803666738015</c:v>
                </c:pt>
                <c:pt idx="585">
                  <c:v>-4.0739074096374486</c:v>
                </c:pt>
                <c:pt idx="586">
                  <c:v>-3.3687661427954874</c:v>
                </c:pt>
                <c:pt idx="587">
                  <c:v>-5.1503226682905678</c:v>
                </c:pt>
                <c:pt idx="588">
                  <c:v>-11.251670732414127</c:v>
                </c:pt>
                <c:pt idx="589">
                  <c:v>-14.075977655326085</c:v>
                </c:pt>
                <c:pt idx="590">
                  <c:v>-14.353237587805916</c:v>
                </c:pt>
                <c:pt idx="591">
                  <c:v>-12.378361701203648</c:v>
                </c:pt>
                <c:pt idx="592">
                  <c:v>-10.372498395206655</c:v>
                </c:pt>
                <c:pt idx="593">
                  <c:v>-9.4464107152282786</c:v>
                </c:pt>
                <c:pt idx="594">
                  <c:v>-8.0021527082097563</c:v>
                </c:pt>
                <c:pt idx="595">
                  <c:v>-8.3160372009557868</c:v>
                </c:pt>
                <c:pt idx="596">
                  <c:v>-9.7986092374988729</c:v>
                </c:pt>
                <c:pt idx="597">
                  <c:v>-12.455020881238188</c:v>
                </c:pt>
                <c:pt idx="598">
                  <c:v>-12.5174548021607</c:v>
                </c:pt>
                <c:pt idx="599">
                  <c:v>-11.150516922864675</c:v>
                </c:pt>
                <c:pt idx="600">
                  <c:v>-6.5299731877146954</c:v>
                </c:pt>
                <c:pt idx="601">
                  <c:v>-2.1855894383558336</c:v>
                </c:pt>
                <c:pt idx="602">
                  <c:v>2.4610130954139748</c:v>
                </c:pt>
                <c:pt idx="603">
                  <c:v>4.7854375323602056</c:v>
                </c:pt>
                <c:pt idx="604">
                  <c:v>5.8634467106690735</c:v>
                </c:pt>
                <c:pt idx="605">
                  <c:v>4.5867929742783105</c:v>
                </c:pt>
                <c:pt idx="606">
                  <c:v>5.6760384948342235</c:v>
                </c:pt>
                <c:pt idx="607">
                  <c:v>9.2950115121864023</c:v>
                </c:pt>
                <c:pt idx="608">
                  <c:v>11.153509675603878</c:v>
                </c:pt>
                <c:pt idx="609">
                  <c:v>13.100808298043255</c:v>
                </c:pt>
                <c:pt idx="610">
                  <c:v>15.867756166975862</c:v>
                </c:pt>
                <c:pt idx="611">
                  <c:v>17.584364962753384</c:v>
                </c:pt>
                <c:pt idx="612">
                  <c:v>16.35164246261828</c:v>
                </c:pt>
                <c:pt idx="613">
                  <c:v>16.04996849654605</c:v>
                </c:pt>
                <c:pt idx="614">
                  <c:v>16.140030393372847</c:v>
                </c:pt>
                <c:pt idx="615">
                  <c:v>16.094784163169237</c:v>
                </c:pt>
                <c:pt idx="616">
                  <c:v>19.964130733381605</c:v>
                </c:pt>
                <c:pt idx="617">
                  <c:v>22.686556259361733</c:v>
                </c:pt>
                <c:pt idx="618">
                  <c:v>23.67836628293562</c:v>
                </c:pt>
                <c:pt idx="619">
                  <c:v>21.751417466470883</c:v>
                </c:pt>
                <c:pt idx="620">
                  <c:v>16.862296117061284</c:v>
                </c:pt>
                <c:pt idx="621">
                  <c:v>13.998477047603938</c:v>
                </c:pt>
                <c:pt idx="622">
                  <c:v>10.386881038414487</c:v>
                </c:pt>
                <c:pt idx="623">
                  <c:v>6.4616194005380976</c:v>
                </c:pt>
                <c:pt idx="624">
                  <c:v>3.3266364485335558</c:v>
                </c:pt>
                <c:pt idx="625">
                  <c:v>2.9293364849018673</c:v>
                </c:pt>
                <c:pt idx="626">
                  <c:v>1.5309061047232362</c:v>
                </c:pt>
                <c:pt idx="627">
                  <c:v>-3.9145272596899616</c:v>
                </c:pt>
                <c:pt idx="628">
                  <c:v>-7.901324778533116</c:v>
                </c:pt>
                <c:pt idx="629">
                  <c:v>-10.977890125379265</c:v>
                </c:pt>
                <c:pt idx="630">
                  <c:v>-13.240428128333829</c:v>
                </c:pt>
                <c:pt idx="631">
                  <c:v>-14.506342382548219</c:v>
                </c:pt>
                <c:pt idx="632">
                  <c:v>-14.140163968161193</c:v>
                </c:pt>
                <c:pt idx="633">
                  <c:v>-15.070001974836092</c:v>
                </c:pt>
                <c:pt idx="634">
                  <c:v>-15.448498241270547</c:v>
                </c:pt>
                <c:pt idx="635">
                  <c:v>-15.363460898400845</c:v>
                </c:pt>
                <c:pt idx="636">
                  <c:v>-13.567351900759343</c:v>
                </c:pt>
                <c:pt idx="637">
                  <c:v>-12.484359229618867</c:v>
                </c:pt>
                <c:pt idx="638">
                  <c:v>-12.974805924281515</c:v>
                </c:pt>
                <c:pt idx="639">
                  <c:v>-12.108330852389885</c:v>
                </c:pt>
                <c:pt idx="640">
                  <c:v>-9.4779325528092624</c:v>
                </c:pt>
                <c:pt idx="641">
                  <c:v>-7.322263980573517</c:v>
                </c:pt>
                <c:pt idx="642">
                  <c:v>-4.7286968884916583</c:v>
                </c:pt>
                <c:pt idx="643">
                  <c:v>-4.256561449011329</c:v>
                </c:pt>
                <c:pt idx="644">
                  <c:v>-3.5491174824153973</c:v>
                </c:pt>
                <c:pt idx="645">
                  <c:v>-1.5504122250981247</c:v>
                </c:pt>
                <c:pt idx="646">
                  <c:v>1.2433609647622141</c:v>
                </c:pt>
                <c:pt idx="647">
                  <c:v>4.5773349967100074</c:v>
                </c:pt>
                <c:pt idx="648">
                  <c:v>7.6252943819055297</c:v>
                </c:pt>
                <c:pt idx="649">
                  <c:v>9.4549488130575892</c:v>
                </c:pt>
                <c:pt idx="650">
                  <c:v>9.6228090218917419</c:v>
                </c:pt>
                <c:pt idx="651">
                  <c:v>10.206688329123985</c:v>
                </c:pt>
                <c:pt idx="652">
                  <c:v>10.912450536296756</c:v>
                </c:pt>
                <c:pt idx="653">
                  <c:v>10.151892351430238</c:v>
                </c:pt>
                <c:pt idx="654">
                  <c:v>11.365216075185732</c:v>
                </c:pt>
                <c:pt idx="655">
                  <c:v>11.818384130326322</c:v>
                </c:pt>
                <c:pt idx="656">
                  <c:v>12.709276552455879</c:v>
                </c:pt>
                <c:pt idx="657">
                  <c:v>13.130229968781432</c:v>
                </c:pt>
                <c:pt idx="658">
                  <c:v>11.691471492543197</c:v>
                </c:pt>
                <c:pt idx="659">
                  <c:v>10.106446932901505</c:v>
                </c:pt>
                <c:pt idx="660">
                  <c:v>9.4912398338199964</c:v>
                </c:pt>
                <c:pt idx="661">
                  <c:v>13.138719815859321</c:v>
                </c:pt>
                <c:pt idx="662">
                  <c:v>15.884865631636252</c:v>
                </c:pt>
                <c:pt idx="663">
                  <c:v>19.128240191865856</c:v>
                </c:pt>
                <c:pt idx="664">
                  <c:v>18.734104101043144</c:v>
                </c:pt>
                <c:pt idx="665">
                  <c:v>15.656086117242729</c:v>
                </c:pt>
                <c:pt idx="666">
                  <c:v>10.863999299143174</c:v>
                </c:pt>
                <c:pt idx="667">
                  <c:v>5.3846647960764926</c:v>
                </c:pt>
                <c:pt idx="668">
                  <c:v>2.3237891009864597</c:v>
                </c:pt>
                <c:pt idx="669">
                  <c:v>0.33634235587142314</c:v>
                </c:pt>
                <c:pt idx="670">
                  <c:v>2.3822970306833327</c:v>
                </c:pt>
                <c:pt idx="671">
                  <c:v>2.6802042593350492</c:v>
                </c:pt>
                <c:pt idx="672">
                  <c:v>2.3025594136693286</c:v>
                </c:pt>
                <c:pt idx="673">
                  <c:v>0.7214884389293843</c:v>
                </c:pt>
                <c:pt idx="674">
                  <c:v>-1.9033660909566166</c:v>
                </c:pt>
                <c:pt idx="675">
                  <c:v>-3.5511567554108154</c:v>
                </c:pt>
                <c:pt idx="676">
                  <c:v>-0.82240841129568309</c:v>
                </c:pt>
                <c:pt idx="677">
                  <c:v>1.6105979572051083</c:v>
                </c:pt>
                <c:pt idx="678">
                  <c:v>1.8934648535656677</c:v>
                </c:pt>
                <c:pt idx="679">
                  <c:v>-0.27228181396412054</c:v>
                </c:pt>
                <c:pt idx="680">
                  <c:v>-1.2493999266734974</c:v>
                </c:pt>
                <c:pt idx="681">
                  <c:v>-1.1679807666423514</c:v>
                </c:pt>
                <c:pt idx="682">
                  <c:v>-0.5518676801173541</c:v>
                </c:pt>
                <c:pt idx="683">
                  <c:v>-1.6079766002602227</c:v>
                </c:pt>
                <c:pt idx="684">
                  <c:v>-3.5953635765503975</c:v>
                </c:pt>
                <c:pt idx="685">
                  <c:v>-4.172907250738696</c:v>
                </c:pt>
                <c:pt idx="686">
                  <c:v>-4.8951006557824996</c:v>
                </c:pt>
                <c:pt idx="687">
                  <c:v>-5.1598992448607746</c:v>
                </c:pt>
                <c:pt idx="688">
                  <c:v>-4.279746781355442</c:v>
                </c:pt>
                <c:pt idx="689">
                  <c:v>-5.4663578666275257</c:v>
                </c:pt>
                <c:pt idx="690">
                  <c:v>-6.4011826639240255</c:v>
                </c:pt>
                <c:pt idx="691">
                  <c:v>-7.3678928509228143</c:v>
                </c:pt>
                <c:pt idx="692">
                  <c:v>-11.254905234453908</c:v>
                </c:pt>
                <c:pt idx="693">
                  <c:v>-14.561946322678004</c:v>
                </c:pt>
                <c:pt idx="694">
                  <c:v>-15.163606182277675</c:v>
                </c:pt>
                <c:pt idx="695">
                  <c:v>-16.234062488593441</c:v>
                </c:pt>
                <c:pt idx="696">
                  <c:v>-15.912176969940028</c:v>
                </c:pt>
                <c:pt idx="697">
                  <c:v>-14.651232916124382</c:v>
                </c:pt>
                <c:pt idx="698">
                  <c:v>-11.13343013761822</c:v>
                </c:pt>
                <c:pt idx="699">
                  <c:v>-7.6034405197089541</c:v>
                </c:pt>
                <c:pt idx="700">
                  <c:v>-5.0467859929159662</c:v>
                </c:pt>
                <c:pt idx="701">
                  <c:v>-2.3596322689857701</c:v>
                </c:pt>
                <c:pt idx="702">
                  <c:v>-0.55157805656440928</c:v>
                </c:pt>
                <c:pt idx="703">
                  <c:v>0.45217525529285396</c:v>
                </c:pt>
                <c:pt idx="704">
                  <c:v>1.9075466310802405</c:v>
                </c:pt>
                <c:pt idx="705">
                  <c:v>1.3879097909864218</c:v>
                </c:pt>
                <c:pt idx="706">
                  <c:v>-1.379321293057199</c:v>
                </c:pt>
                <c:pt idx="707">
                  <c:v>-4.5996094125246003</c:v>
                </c:pt>
                <c:pt idx="708">
                  <c:v>-8.4074132614516088</c:v>
                </c:pt>
                <c:pt idx="709">
                  <c:v>-11.396601360645354</c:v>
                </c:pt>
                <c:pt idx="710">
                  <c:v>-12.984184613903089</c:v>
                </c:pt>
                <c:pt idx="711">
                  <c:v>-14.442192265806938</c:v>
                </c:pt>
                <c:pt idx="712">
                  <c:v>-14.822929094664026</c:v>
                </c:pt>
                <c:pt idx="713">
                  <c:v>-12.607199080298068</c:v>
                </c:pt>
                <c:pt idx="714">
                  <c:v>-8.7657954825816837</c:v>
                </c:pt>
                <c:pt idx="715">
                  <c:v>-5.7493684613861795</c:v>
                </c:pt>
                <c:pt idx="716">
                  <c:v>-2.9651392705932924</c:v>
                </c:pt>
                <c:pt idx="717">
                  <c:v>-0.56124565019641359</c:v>
                </c:pt>
                <c:pt idx="718">
                  <c:v>1.0419128281903554</c:v>
                </c:pt>
                <c:pt idx="719">
                  <c:v>0.88908590701486823</c:v>
                </c:pt>
                <c:pt idx="720">
                  <c:v>-1.7429302864161436</c:v>
                </c:pt>
                <c:pt idx="721">
                  <c:v>-2.8097774098292607</c:v>
                </c:pt>
                <c:pt idx="722">
                  <c:v>-2.5736952577842054</c:v>
                </c:pt>
                <c:pt idx="723">
                  <c:v>-2.6211869077547334</c:v>
                </c:pt>
                <c:pt idx="724">
                  <c:v>-2.164746030608546</c:v>
                </c:pt>
                <c:pt idx="725">
                  <c:v>-0.46402317153627237</c:v>
                </c:pt>
                <c:pt idx="726">
                  <c:v>2.0169327161237529</c:v>
                </c:pt>
                <c:pt idx="727">
                  <c:v>4.7358021451359651</c:v>
                </c:pt>
                <c:pt idx="728">
                  <c:v>6.8955435870451893</c:v>
                </c:pt>
                <c:pt idx="729">
                  <c:v>8.6423492859524522</c:v>
                </c:pt>
                <c:pt idx="730">
                  <c:v>11.339000375238053</c:v>
                </c:pt>
                <c:pt idx="731">
                  <c:v>14.052922513855931</c:v>
                </c:pt>
                <c:pt idx="732">
                  <c:v>14.600621450590356</c:v>
                </c:pt>
                <c:pt idx="733">
                  <c:v>16.38663739100614</c:v>
                </c:pt>
                <c:pt idx="734">
                  <c:v>17.92019867369325</c:v>
                </c:pt>
                <c:pt idx="735">
                  <c:v>18.710723652395814</c:v>
                </c:pt>
                <c:pt idx="736">
                  <c:v>18.206787754154814</c:v>
                </c:pt>
                <c:pt idx="737">
                  <c:v>18.608317867218577</c:v>
                </c:pt>
                <c:pt idx="738">
                  <c:v>16.480121017018408</c:v>
                </c:pt>
                <c:pt idx="739">
                  <c:v>15.834963783371407</c:v>
                </c:pt>
                <c:pt idx="740">
                  <c:v>15.297204251500958</c:v>
                </c:pt>
                <c:pt idx="741">
                  <c:v>13.249529185781839</c:v>
                </c:pt>
                <c:pt idx="742">
                  <c:v>14.35147579953999</c:v>
                </c:pt>
                <c:pt idx="743">
                  <c:v>12.259944184118709</c:v>
                </c:pt>
                <c:pt idx="744">
                  <c:v>12.431884589844245</c:v>
                </c:pt>
                <c:pt idx="745">
                  <c:v>10.751823981345311</c:v>
                </c:pt>
                <c:pt idx="746">
                  <c:v>11.859872948717033</c:v>
                </c:pt>
                <c:pt idx="747">
                  <c:v>11.627575342498979</c:v>
                </c:pt>
                <c:pt idx="748">
                  <c:v>10.66201704582209</c:v>
                </c:pt>
                <c:pt idx="749">
                  <c:v>5.8150594507837425</c:v>
                </c:pt>
                <c:pt idx="750">
                  <c:v>1.4480035368065316</c:v>
                </c:pt>
                <c:pt idx="751">
                  <c:v>-5.0751998539064118</c:v>
                </c:pt>
                <c:pt idx="752">
                  <c:v>-9.728336420147869</c:v>
                </c:pt>
                <c:pt idx="753">
                  <c:v>-13.168429530031666</c:v>
                </c:pt>
                <c:pt idx="754">
                  <c:v>-13.085097049559167</c:v>
                </c:pt>
                <c:pt idx="755">
                  <c:v>-13.886097554270044</c:v>
                </c:pt>
                <c:pt idx="756">
                  <c:v>-14.72731340249068</c:v>
                </c:pt>
                <c:pt idx="757">
                  <c:v>-15.750496475685452</c:v>
                </c:pt>
                <c:pt idx="758">
                  <c:v>-17.646887603609187</c:v>
                </c:pt>
                <c:pt idx="759">
                  <c:v>-17.571131239079442</c:v>
                </c:pt>
                <c:pt idx="760">
                  <c:v>-18.444102505921155</c:v>
                </c:pt>
                <c:pt idx="761">
                  <c:v>-19.284920592406539</c:v>
                </c:pt>
                <c:pt idx="762">
                  <c:v>-20.024034057966357</c:v>
                </c:pt>
                <c:pt idx="763">
                  <c:v>-20.295447522594007</c:v>
                </c:pt>
                <c:pt idx="764">
                  <c:v>-17.409770507519877</c:v>
                </c:pt>
                <c:pt idx="765">
                  <c:v>-16.932627891202557</c:v>
                </c:pt>
                <c:pt idx="766">
                  <c:v>-13.981130380537378</c:v>
                </c:pt>
                <c:pt idx="767">
                  <c:v>-12.690166179782782</c:v>
                </c:pt>
                <c:pt idx="768">
                  <c:v>-12.691692361799076</c:v>
                </c:pt>
                <c:pt idx="769">
                  <c:v>-12.836136548702726</c:v>
                </c:pt>
                <c:pt idx="770">
                  <c:v>-11.561433514222983</c:v>
                </c:pt>
                <c:pt idx="771">
                  <c:v>-10.936562408398686</c:v>
                </c:pt>
                <c:pt idx="772">
                  <c:v>-6.6584717201554682</c:v>
                </c:pt>
                <c:pt idx="773">
                  <c:v>-2.5431879211887285</c:v>
                </c:pt>
                <c:pt idx="774">
                  <c:v>2.2426696260525354</c:v>
                </c:pt>
                <c:pt idx="775">
                  <c:v>5.3685695709222756</c:v>
                </c:pt>
                <c:pt idx="776">
                  <c:v>4.7298220331572907</c:v>
                </c:pt>
                <c:pt idx="777">
                  <c:v>3.7234784459128143</c:v>
                </c:pt>
                <c:pt idx="778">
                  <c:v>5.8785773646435331</c:v>
                </c:pt>
                <c:pt idx="779">
                  <c:v>6.1341065964431323</c:v>
                </c:pt>
                <c:pt idx="780">
                  <c:v>5.6500948546768548</c:v>
                </c:pt>
                <c:pt idx="781">
                  <c:v>6.092283421085849</c:v>
                </c:pt>
                <c:pt idx="782">
                  <c:v>6.7329649754576817</c:v>
                </c:pt>
                <c:pt idx="783">
                  <c:v>5.5838584638631961</c:v>
                </c:pt>
                <c:pt idx="784">
                  <c:v>2.9964085680982082</c:v>
                </c:pt>
                <c:pt idx="785">
                  <c:v>-2.1688404888481347</c:v>
                </c:pt>
                <c:pt idx="786">
                  <c:v>-4.4993999650566607</c:v>
                </c:pt>
                <c:pt idx="787">
                  <c:v>-6.9746807637706123</c:v>
                </c:pt>
                <c:pt idx="788">
                  <c:v>-7.7055639701712657</c:v>
                </c:pt>
                <c:pt idx="789">
                  <c:v>-8.0444926434764827</c:v>
                </c:pt>
                <c:pt idx="790">
                  <c:v>-7.3698952919417096</c:v>
                </c:pt>
                <c:pt idx="791">
                  <c:v>-5.8611802240782769</c:v>
                </c:pt>
                <c:pt idx="792">
                  <c:v>-3.1751873334959271</c:v>
                </c:pt>
                <c:pt idx="793">
                  <c:v>2.270764129291436E-2</c:v>
                </c:pt>
                <c:pt idx="794">
                  <c:v>1.1561893884874195</c:v>
                </c:pt>
                <c:pt idx="795">
                  <c:v>-0.11608434819016722</c:v>
                </c:pt>
                <c:pt idx="796">
                  <c:v>-2.6064287454238269</c:v>
                </c:pt>
                <c:pt idx="797">
                  <c:v>-4.8890158881972532</c:v>
                </c:pt>
                <c:pt idx="798">
                  <c:v>-5.698518046447127</c:v>
                </c:pt>
                <c:pt idx="799">
                  <c:v>-5.3972488034680239</c:v>
                </c:pt>
                <c:pt idx="800">
                  <c:v>-6.2025367411629801</c:v>
                </c:pt>
                <c:pt idx="801">
                  <c:v>-5.8424756755696237</c:v>
                </c:pt>
                <c:pt idx="802">
                  <c:v>-4.6310391065819161</c:v>
                </c:pt>
                <c:pt idx="803">
                  <c:v>-5.3399680764997868</c:v>
                </c:pt>
                <c:pt idx="804">
                  <c:v>-7.3354380183545125</c:v>
                </c:pt>
                <c:pt idx="805">
                  <c:v>-10.800360490680706</c:v>
                </c:pt>
                <c:pt idx="806">
                  <c:v>-12.156659082931903</c:v>
                </c:pt>
                <c:pt idx="807">
                  <c:v>-11.533158751431145</c:v>
                </c:pt>
                <c:pt idx="808">
                  <c:v>-9.7119105598220443</c:v>
                </c:pt>
                <c:pt idx="809">
                  <c:v>-8.3653273130333119</c:v>
                </c:pt>
                <c:pt idx="810">
                  <c:v>-6.6725588220301049</c:v>
                </c:pt>
                <c:pt idx="811">
                  <c:v>-5.5821588927464703</c:v>
                </c:pt>
                <c:pt idx="812">
                  <c:v>-5.4628106602252586</c:v>
                </c:pt>
                <c:pt idx="813">
                  <c:v>-4.322994947191809</c:v>
                </c:pt>
                <c:pt idx="814">
                  <c:v>6.2203448132066796E-2</c:v>
                </c:pt>
                <c:pt idx="815">
                  <c:v>3.4242361715950906</c:v>
                </c:pt>
                <c:pt idx="816">
                  <c:v>6.2516430423813105</c:v>
                </c:pt>
                <c:pt idx="817">
                  <c:v>9.2185797474472082</c:v>
                </c:pt>
                <c:pt idx="818">
                  <c:v>11.598862472165308</c:v>
                </c:pt>
                <c:pt idx="819">
                  <c:v>12.382015953695692</c:v>
                </c:pt>
                <c:pt idx="820">
                  <c:v>13.680719730095987</c:v>
                </c:pt>
                <c:pt idx="821">
                  <c:v>14.113864002301547</c:v>
                </c:pt>
                <c:pt idx="822">
                  <c:v>15.399383562085251</c:v>
                </c:pt>
                <c:pt idx="823">
                  <c:v>15.041302920326295</c:v>
                </c:pt>
                <c:pt idx="824">
                  <c:v>11.47196339883839</c:v>
                </c:pt>
                <c:pt idx="825">
                  <c:v>7.8103142756659452</c:v>
                </c:pt>
                <c:pt idx="826">
                  <c:v>3.005033746209369</c:v>
                </c:pt>
                <c:pt idx="827">
                  <c:v>1.6243835378492619</c:v>
                </c:pt>
                <c:pt idx="828">
                  <c:v>0.5148623822705698</c:v>
                </c:pt>
                <c:pt idx="829">
                  <c:v>-0.52724617948374153</c:v>
                </c:pt>
                <c:pt idx="830">
                  <c:v>-1.3310659449477278</c:v>
                </c:pt>
                <c:pt idx="831">
                  <c:v>-2.1218795086607685</c:v>
                </c:pt>
                <c:pt idx="832">
                  <c:v>-3.9662145784504119</c:v>
                </c:pt>
                <c:pt idx="833">
                  <c:v>-4.6422740995970635</c:v>
                </c:pt>
                <c:pt idx="834">
                  <c:v>-5.0007127184325029</c:v>
                </c:pt>
                <c:pt idx="835">
                  <c:v>-8.0319681300380523</c:v>
                </c:pt>
                <c:pt idx="836">
                  <c:v>-9.0181546137388757</c:v>
                </c:pt>
                <c:pt idx="837">
                  <c:v>-8.7363276275414492</c:v>
                </c:pt>
                <c:pt idx="838">
                  <c:v>-8.4588696680399451</c:v>
                </c:pt>
                <c:pt idx="839">
                  <c:v>-7.7486763153535385</c:v>
                </c:pt>
                <c:pt idx="840">
                  <c:v>-7.3333554834481802</c:v>
                </c:pt>
                <c:pt idx="841">
                  <c:v>-8.0850027454719822</c:v>
                </c:pt>
                <c:pt idx="842">
                  <c:v>-6.7358364007085214</c:v>
                </c:pt>
                <c:pt idx="843">
                  <c:v>-4.7391539270017233</c:v>
                </c:pt>
                <c:pt idx="844">
                  <c:v>-3.6003728036009761</c:v>
                </c:pt>
                <c:pt idx="845">
                  <c:v>-2.8152922724924778</c:v>
                </c:pt>
                <c:pt idx="846">
                  <c:v>-0.89515380541517686</c:v>
                </c:pt>
                <c:pt idx="847">
                  <c:v>-0.54967874880198053</c:v>
                </c:pt>
                <c:pt idx="848">
                  <c:v>-2.7285624391616636E-2</c:v>
                </c:pt>
                <c:pt idx="849">
                  <c:v>-3.1226308575938333E-2</c:v>
                </c:pt>
                <c:pt idx="850">
                  <c:v>0.72118289873922947</c:v>
                </c:pt>
                <c:pt idx="851">
                  <c:v>0.95384634818945813</c:v>
                </c:pt>
                <c:pt idx="852">
                  <c:v>-1.2021089099846094</c:v>
                </c:pt>
                <c:pt idx="853">
                  <c:v>-3.983583176370459</c:v>
                </c:pt>
                <c:pt idx="854">
                  <c:v>-4.7215008191438201</c:v>
                </c:pt>
                <c:pt idx="855">
                  <c:v>-7.5160953937451538</c:v>
                </c:pt>
                <c:pt idx="856">
                  <c:v>-9.3378313803302646</c:v>
                </c:pt>
                <c:pt idx="857">
                  <c:v>-11.624240679300961</c:v>
                </c:pt>
                <c:pt idx="858">
                  <c:v>-12.234028015835932</c:v>
                </c:pt>
                <c:pt idx="859">
                  <c:v>-13.336473519429603</c:v>
                </c:pt>
                <c:pt idx="860">
                  <c:v>-13.231793601596337</c:v>
                </c:pt>
                <c:pt idx="861">
                  <c:v>-13.638656031473147</c:v>
                </c:pt>
                <c:pt idx="862">
                  <c:v>-14.370997969669219</c:v>
                </c:pt>
                <c:pt idx="863">
                  <c:v>-12.997624498024265</c:v>
                </c:pt>
                <c:pt idx="864">
                  <c:v>-10.242368016710586</c:v>
                </c:pt>
                <c:pt idx="865">
                  <c:v>-9.1803058832036584</c:v>
                </c:pt>
                <c:pt idx="866">
                  <c:v>-9.127242793480832</c:v>
                </c:pt>
                <c:pt idx="867">
                  <c:v>-8.971215186987223</c:v>
                </c:pt>
                <c:pt idx="868">
                  <c:v>-5.8424406300885323</c:v>
                </c:pt>
                <c:pt idx="869">
                  <c:v>-0.99280541987192805</c:v>
                </c:pt>
                <c:pt idx="870">
                  <c:v>4.3754939756058064</c:v>
                </c:pt>
                <c:pt idx="871">
                  <c:v>9.7702616047972128</c:v>
                </c:pt>
                <c:pt idx="872">
                  <c:v>12.175439679179135</c:v>
                </c:pt>
                <c:pt idx="873">
                  <c:v>12.744027567645389</c:v>
                </c:pt>
                <c:pt idx="874">
                  <c:v>14.712740068168756</c:v>
                </c:pt>
                <c:pt idx="875">
                  <c:v>17.822460077341859</c:v>
                </c:pt>
                <c:pt idx="876">
                  <c:v>21.575283489538869</c:v>
                </c:pt>
                <c:pt idx="877">
                  <c:v>23.450072219586971</c:v>
                </c:pt>
                <c:pt idx="878">
                  <c:v>26.30610282468848</c:v>
                </c:pt>
                <c:pt idx="879">
                  <c:v>24.49845201718604</c:v>
                </c:pt>
                <c:pt idx="880">
                  <c:v>20.01774634434711</c:v>
                </c:pt>
                <c:pt idx="881">
                  <c:v>18.92807127852678</c:v>
                </c:pt>
                <c:pt idx="882">
                  <c:v>18.875892561659299</c:v>
                </c:pt>
                <c:pt idx="883">
                  <c:v>20.870136379892323</c:v>
                </c:pt>
                <c:pt idx="884">
                  <c:v>21.226689517955329</c:v>
                </c:pt>
                <c:pt idx="885">
                  <c:v>19.892205800899731</c:v>
                </c:pt>
                <c:pt idx="886">
                  <c:v>20.280092914582532</c:v>
                </c:pt>
                <c:pt idx="887">
                  <c:v>19.001330491086748</c:v>
                </c:pt>
                <c:pt idx="888">
                  <c:v>15.20970590893123</c:v>
                </c:pt>
                <c:pt idx="889">
                  <c:v>11.290111506797238</c:v>
                </c:pt>
                <c:pt idx="890">
                  <c:v>9.6188311987645143</c:v>
                </c:pt>
                <c:pt idx="891">
                  <c:v>8.0283632372874454</c:v>
                </c:pt>
                <c:pt idx="892">
                  <c:v>6.2369100888069919</c:v>
                </c:pt>
                <c:pt idx="893">
                  <c:v>3.6870995417751935</c:v>
                </c:pt>
                <c:pt idx="894">
                  <c:v>1.4704240115967977</c:v>
                </c:pt>
                <c:pt idx="895">
                  <c:v>-0.3123661779043978</c:v>
                </c:pt>
                <c:pt idx="896">
                  <c:v>-3.8850681963309999</c:v>
                </c:pt>
                <c:pt idx="897">
                  <c:v>-7.6487303768716934</c:v>
                </c:pt>
                <c:pt idx="898">
                  <c:v>-8.3988849721635663</c:v>
                </c:pt>
                <c:pt idx="899">
                  <c:v>-9.2686534891499441</c:v>
                </c:pt>
                <c:pt idx="900">
                  <c:v>-8.9748216052017291</c:v>
                </c:pt>
                <c:pt idx="901">
                  <c:v>-6.3211406816607019</c:v>
                </c:pt>
                <c:pt idx="902">
                  <c:v>-3.0786910137509782</c:v>
                </c:pt>
                <c:pt idx="903">
                  <c:v>-1.9373337999200388</c:v>
                </c:pt>
                <c:pt idx="904">
                  <c:v>0.50989426551328876</c:v>
                </c:pt>
                <c:pt idx="905">
                  <c:v>4.7405904141232273</c:v>
                </c:pt>
                <c:pt idx="906">
                  <c:v>9.9497873258618217</c:v>
                </c:pt>
                <c:pt idx="907">
                  <c:v>13.336092171372799</c:v>
                </c:pt>
                <c:pt idx="908">
                  <c:v>16.690806322835762</c:v>
                </c:pt>
                <c:pt idx="909">
                  <c:v>16.723280596688419</c:v>
                </c:pt>
                <c:pt idx="910">
                  <c:v>12.721548624199336</c:v>
                </c:pt>
                <c:pt idx="911">
                  <c:v>8.5642386797698755</c:v>
                </c:pt>
                <c:pt idx="912">
                  <c:v>3.3457453404672961</c:v>
                </c:pt>
                <c:pt idx="913">
                  <c:v>-0.85524769150276114</c:v>
                </c:pt>
                <c:pt idx="914">
                  <c:v>-2.0223741473687298</c:v>
                </c:pt>
                <c:pt idx="915">
                  <c:v>-0.66659786677300303</c:v>
                </c:pt>
                <c:pt idx="916">
                  <c:v>-2.6322140244709544</c:v>
                </c:pt>
                <c:pt idx="917">
                  <c:v>-5.2255056599725336</c:v>
                </c:pt>
                <c:pt idx="918">
                  <c:v>-6.7769917508944495</c:v>
                </c:pt>
                <c:pt idx="919">
                  <c:v>-6.0990993339913828</c:v>
                </c:pt>
                <c:pt idx="920">
                  <c:v>-4.5698315844786563</c:v>
                </c:pt>
                <c:pt idx="921">
                  <c:v>-4.9661481342859091</c:v>
                </c:pt>
                <c:pt idx="922">
                  <c:v>-4.3732194001738716</c:v>
                </c:pt>
                <c:pt idx="923">
                  <c:v>-5.1615531404431785</c:v>
                </c:pt>
                <c:pt idx="924">
                  <c:v>-6.4700400912515796</c:v>
                </c:pt>
                <c:pt idx="925">
                  <c:v>-5.8899588126994811</c:v>
                </c:pt>
                <c:pt idx="926">
                  <c:v>-5.8131574121324245</c:v>
                </c:pt>
                <c:pt idx="927">
                  <c:v>-9.1267602828868561</c:v>
                </c:pt>
                <c:pt idx="928">
                  <c:v>-14.967362956057894</c:v>
                </c:pt>
                <c:pt idx="929">
                  <c:v>-15.60285363258075</c:v>
                </c:pt>
                <c:pt idx="930">
                  <c:v>-15.085187973016971</c:v>
                </c:pt>
                <c:pt idx="931">
                  <c:v>-11.9494999987936</c:v>
                </c:pt>
                <c:pt idx="932">
                  <c:v>-9.3361937232701973</c:v>
                </c:pt>
                <c:pt idx="933">
                  <c:v>-5.5882627003710788</c:v>
                </c:pt>
                <c:pt idx="934">
                  <c:v>-5.5078044802097139</c:v>
                </c:pt>
                <c:pt idx="935">
                  <c:v>-4.3805861701534585</c:v>
                </c:pt>
                <c:pt idx="936">
                  <c:v>-2.7274423707912963</c:v>
                </c:pt>
                <c:pt idx="937">
                  <c:v>-2.2358105679973761E-2</c:v>
                </c:pt>
                <c:pt idx="938">
                  <c:v>0.7185124788941355</c:v>
                </c:pt>
                <c:pt idx="939">
                  <c:v>-1.5650481524031346</c:v>
                </c:pt>
                <c:pt idx="940">
                  <c:v>-3.6376997527941732</c:v>
                </c:pt>
                <c:pt idx="941">
                  <c:v>-2.688533921974031</c:v>
                </c:pt>
                <c:pt idx="942">
                  <c:v>-2.0504953015962464</c:v>
                </c:pt>
                <c:pt idx="943">
                  <c:v>-7.7937143320951918E-3</c:v>
                </c:pt>
                <c:pt idx="944">
                  <c:v>3.0055944859687198</c:v>
                </c:pt>
                <c:pt idx="945">
                  <c:v>6.9512809052552527</c:v>
                </c:pt>
                <c:pt idx="946">
                  <c:v>8.9359482622697612</c:v>
                </c:pt>
                <c:pt idx="947">
                  <c:v>14.450924116296004</c:v>
                </c:pt>
                <c:pt idx="948">
                  <c:v>17.349677063966062</c:v>
                </c:pt>
                <c:pt idx="949">
                  <c:v>16.971877013297679</c:v>
                </c:pt>
                <c:pt idx="950">
                  <c:v>14.225810733409894</c:v>
                </c:pt>
                <c:pt idx="951">
                  <c:v>13.985966130130185</c:v>
                </c:pt>
                <c:pt idx="952">
                  <c:v>13.518978407909485</c:v>
                </c:pt>
                <c:pt idx="953">
                  <c:v>13.829560397353019</c:v>
                </c:pt>
                <c:pt idx="954">
                  <c:v>16.22079707541279</c:v>
                </c:pt>
                <c:pt idx="955">
                  <c:v>16.329583177969688</c:v>
                </c:pt>
                <c:pt idx="956">
                  <c:v>14.779690408213021</c:v>
                </c:pt>
                <c:pt idx="957">
                  <c:v>12.756298824189166</c:v>
                </c:pt>
                <c:pt idx="958">
                  <c:v>9.7760436827762902</c:v>
                </c:pt>
                <c:pt idx="959">
                  <c:v>9.0432022799011165</c:v>
                </c:pt>
                <c:pt idx="960">
                  <c:v>6.3663848376743459</c:v>
                </c:pt>
                <c:pt idx="961">
                  <c:v>3.4493611944080982</c:v>
                </c:pt>
                <c:pt idx="962">
                  <c:v>1.5067313224044625</c:v>
                </c:pt>
                <c:pt idx="963">
                  <c:v>-0.92641643061359957</c:v>
                </c:pt>
                <c:pt idx="964">
                  <c:v>-5.3460663103199408</c:v>
                </c:pt>
                <c:pt idx="965">
                  <c:v>-9.9834819340156642</c:v>
                </c:pt>
                <c:pt idx="966">
                  <c:v>-14.914799425517668</c:v>
                </c:pt>
                <c:pt idx="967">
                  <c:v>-19.53347008958734</c:v>
                </c:pt>
                <c:pt idx="968">
                  <c:v>-19.608567424930868</c:v>
                </c:pt>
                <c:pt idx="969">
                  <c:v>-20.599451223178175</c:v>
                </c:pt>
                <c:pt idx="970">
                  <c:v>-22.962259527754178</c:v>
                </c:pt>
                <c:pt idx="971">
                  <c:v>-19.999584396497418</c:v>
                </c:pt>
                <c:pt idx="972">
                  <c:v>-11.482404581223721</c:v>
                </c:pt>
                <c:pt idx="973">
                  <c:v>-1.7664834839662162</c:v>
                </c:pt>
                <c:pt idx="974">
                  <c:v>5.1862017705260843</c:v>
                </c:pt>
                <c:pt idx="975">
                  <c:v>8.6719245702456895</c:v>
                </c:pt>
                <c:pt idx="976">
                  <c:v>8.8681310798601967</c:v>
                </c:pt>
                <c:pt idx="977">
                  <c:v>7.9423776996493114</c:v>
                </c:pt>
                <c:pt idx="978">
                  <c:v>7.5675139392709507</c:v>
                </c:pt>
                <c:pt idx="979">
                  <c:v>7.9181584912013001</c:v>
                </c:pt>
                <c:pt idx="980">
                  <c:v>6.8830535723763013</c:v>
                </c:pt>
                <c:pt idx="981">
                  <c:v>6.0117165247934317</c:v>
                </c:pt>
                <c:pt idx="982">
                  <c:v>1.8045014141516766</c:v>
                </c:pt>
                <c:pt idx="983">
                  <c:v>-2.4759180674271164</c:v>
                </c:pt>
                <c:pt idx="984">
                  <c:v>-3.2360038179466191</c:v>
                </c:pt>
                <c:pt idx="985">
                  <c:v>-3.1260229293877906</c:v>
                </c:pt>
                <c:pt idx="986">
                  <c:v>-0.69043726913425019</c:v>
                </c:pt>
                <c:pt idx="987">
                  <c:v>4.2365254916858142</c:v>
                </c:pt>
                <c:pt idx="988">
                  <c:v>6.7824435408918262</c:v>
                </c:pt>
                <c:pt idx="989">
                  <c:v>8.9768062216384621</c:v>
                </c:pt>
                <c:pt idx="990">
                  <c:v>7.9229920231663939</c:v>
                </c:pt>
                <c:pt idx="991">
                  <c:v>2.7106376618022807</c:v>
                </c:pt>
                <c:pt idx="992">
                  <c:v>-1.1860160224909819</c:v>
                </c:pt>
                <c:pt idx="993">
                  <c:v>-6.0625388318723523</c:v>
                </c:pt>
                <c:pt idx="994">
                  <c:v>-8.3713310659013089</c:v>
                </c:pt>
                <c:pt idx="995">
                  <c:v>-9.4230622443126375</c:v>
                </c:pt>
                <c:pt idx="996">
                  <c:v>-10.66758313051378</c:v>
                </c:pt>
                <c:pt idx="997">
                  <c:v>-13.390074291545901</c:v>
                </c:pt>
                <c:pt idx="998">
                  <c:v>-15.572297086981928</c:v>
                </c:pt>
                <c:pt idx="999">
                  <c:v>-17.663970649029189</c:v>
                </c:pt>
                <c:pt idx="1000">
                  <c:v>-15.586967696376139</c:v>
                </c:pt>
                <c:pt idx="1001">
                  <c:v>-13.628239937306684</c:v>
                </c:pt>
                <c:pt idx="1002">
                  <c:v>-11.215119147103881</c:v>
                </c:pt>
                <c:pt idx="1003">
                  <c:v>-10.844595605707926</c:v>
                </c:pt>
                <c:pt idx="1004">
                  <c:v>-10.340100914765847</c:v>
                </c:pt>
                <c:pt idx="1005">
                  <c:v>-7.3020945444225092</c:v>
                </c:pt>
                <c:pt idx="1006">
                  <c:v>-6.6456259514759886</c:v>
                </c:pt>
                <c:pt idx="1007">
                  <c:v>-4.9860081128305254</c:v>
                </c:pt>
                <c:pt idx="1008">
                  <c:v>-3.9184561930630544</c:v>
                </c:pt>
                <c:pt idx="1009">
                  <c:v>-3.3304676553697981</c:v>
                </c:pt>
                <c:pt idx="1010">
                  <c:v>-2.4930783962001186</c:v>
                </c:pt>
                <c:pt idx="1011">
                  <c:v>-0.49239664710415809</c:v>
                </c:pt>
                <c:pt idx="1012">
                  <c:v>3.4550338137902585</c:v>
                </c:pt>
                <c:pt idx="1013">
                  <c:v>5.5206415502002706</c:v>
                </c:pt>
                <c:pt idx="1014">
                  <c:v>4.7273677287339666</c:v>
                </c:pt>
                <c:pt idx="1015">
                  <c:v>1.3940245538087872</c:v>
                </c:pt>
                <c:pt idx="1016">
                  <c:v>-1.8208511625212758</c:v>
                </c:pt>
                <c:pt idx="1017">
                  <c:v>-1.9148182334717347</c:v>
                </c:pt>
                <c:pt idx="1018">
                  <c:v>-3.2445020121123314</c:v>
                </c:pt>
                <c:pt idx="1019">
                  <c:v>-0.78482518602805484</c:v>
                </c:pt>
                <c:pt idx="1020">
                  <c:v>0.75034083515652483</c:v>
                </c:pt>
                <c:pt idx="1021">
                  <c:v>0.84937946042391843</c:v>
                </c:pt>
                <c:pt idx="1022">
                  <c:v>2.3235573976571331</c:v>
                </c:pt>
                <c:pt idx="1023">
                  <c:v>4.8310555678406395</c:v>
                </c:pt>
                <c:pt idx="1024">
                  <c:v>4.2975084684467362</c:v>
                </c:pt>
                <c:pt idx="1025">
                  <c:v>3.9263192948587058</c:v>
                </c:pt>
                <c:pt idx="1026">
                  <c:v>3.9949141913613211</c:v>
                </c:pt>
                <c:pt idx="1027">
                  <c:v>1.8685730056270611</c:v>
                </c:pt>
                <c:pt idx="1028">
                  <c:v>-1.4913417630062735</c:v>
                </c:pt>
                <c:pt idx="1029">
                  <c:v>-4.0935783389583644</c:v>
                </c:pt>
                <c:pt idx="1030">
                  <c:v>-4.2805533618991376</c:v>
                </c:pt>
                <c:pt idx="1031">
                  <c:v>-0.65586816746672483</c:v>
                </c:pt>
                <c:pt idx="1032">
                  <c:v>3.9201878035369724</c:v>
                </c:pt>
                <c:pt idx="1033">
                  <c:v>5.7056180805299359</c:v>
                </c:pt>
                <c:pt idx="1034">
                  <c:v>5.6956441224015339</c:v>
                </c:pt>
                <c:pt idx="1035">
                  <c:v>7.2131999756693528</c:v>
                </c:pt>
                <c:pt idx="1036">
                  <c:v>9.9902918276431691</c:v>
                </c:pt>
                <c:pt idx="1037">
                  <c:v>11.214396005826501</c:v>
                </c:pt>
                <c:pt idx="1038">
                  <c:v>9.8366971674003931</c:v>
                </c:pt>
                <c:pt idx="1039">
                  <c:v>9.3456177389812911</c:v>
                </c:pt>
                <c:pt idx="1040">
                  <c:v>7.5532706195536443</c:v>
                </c:pt>
                <c:pt idx="1041">
                  <c:v>5.2198325557176313</c:v>
                </c:pt>
                <c:pt idx="1042">
                  <c:v>2.1970480193214832</c:v>
                </c:pt>
                <c:pt idx="1043">
                  <c:v>0.3945332324206543</c:v>
                </c:pt>
                <c:pt idx="1044">
                  <c:v>-1.2132484381330428</c:v>
                </c:pt>
                <c:pt idx="1045">
                  <c:v>-2.2779309939442838</c:v>
                </c:pt>
                <c:pt idx="1046">
                  <c:v>4.9873696828158343E-2</c:v>
                </c:pt>
                <c:pt idx="1047">
                  <c:v>1.4671148949217132</c:v>
                </c:pt>
                <c:pt idx="1048">
                  <c:v>4.0506456916622762</c:v>
                </c:pt>
                <c:pt idx="1049">
                  <c:v>5.6962246259768516</c:v>
                </c:pt>
                <c:pt idx="1050">
                  <c:v>10.029094541572009</c:v>
                </c:pt>
                <c:pt idx="1051">
                  <c:v>16.128737278664438</c:v>
                </c:pt>
                <c:pt idx="1052">
                  <c:v>16.390318251726267</c:v>
                </c:pt>
                <c:pt idx="1053">
                  <c:v>15.899261543629642</c:v>
                </c:pt>
                <c:pt idx="1054">
                  <c:v>16.234721493301247</c:v>
                </c:pt>
                <c:pt idx="1055">
                  <c:v>16.434057808488554</c:v>
                </c:pt>
                <c:pt idx="1056">
                  <c:v>12.944119794374735</c:v>
                </c:pt>
                <c:pt idx="1057">
                  <c:v>9.2552198930621756</c:v>
                </c:pt>
                <c:pt idx="1058">
                  <c:v>5.9765288877690992</c:v>
                </c:pt>
                <c:pt idx="1059">
                  <c:v>1.526335005972058</c:v>
                </c:pt>
                <c:pt idx="1060">
                  <c:v>-1.2495423257024783</c:v>
                </c:pt>
                <c:pt idx="1061">
                  <c:v>-2.5398898182139504</c:v>
                </c:pt>
                <c:pt idx="1062">
                  <c:v>-2.9913091518880606</c:v>
                </c:pt>
                <c:pt idx="1063">
                  <c:v>-5.8891383248062539</c:v>
                </c:pt>
                <c:pt idx="1064">
                  <c:v>-7.9351272834695905</c:v>
                </c:pt>
                <c:pt idx="1065">
                  <c:v>-10.15949597727187</c:v>
                </c:pt>
                <c:pt idx="1066">
                  <c:v>-11.343155175679506</c:v>
                </c:pt>
                <c:pt idx="1067">
                  <c:v>-10.186559507719455</c:v>
                </c:pt>
                <c:pt idx="1068">
                  <c:v>-7.653929814440712</c:v>
                </c:pt>
                <c:pt idx="1069">
                  <c:v>-6.4726788587205846</c:v>
                </c:pt>
                <c:pt idx="1070">
                  <c:v>-5.6049952868828186</c:v>
                </c:pt>
                <c:pt idx="1071">
                  <c:v>-7.0888537396264546</c:v>
                </c:pt>
                <c:pt idx="1072">
                  <c:v>-6.8635306288744093</c:v>
                </c:pt>
                <c:pt idx="1073">
                  <c:v>-5.4340232620817073</c:v>
                </c:pt>
                <c:pt idx="1074">
                  <c:v>-3.7138253351255894</c:v>
                </c:pt>
                <c:pt idx="1075">
                  <c:v>-4.7703064453309239</c:v>
                </c:pt>
                <c:pt idx="1076">
                  <c:v>-5.9198575140170924</c:v>
                </c:pt>
                <c:pt idx="1077">
                  <c:v>-11.569735417963907</c:v>
                </c:pt>
                <c:pt idx="1078">
                  <c:v>-12.855026013334015</c:v>
                </c:pt>
                <c:pt idx="1079">
                  <c:v>-11.788581657416367</c:v>
                </c:pt>
                <c:pt idx="1080">
                  <c:v>-10.621602767109774</c:v>
                </c:pt>
                <c:pt idx="1081">
                  <c:v>-7.4591752269806841</c:v>
                </c:pt>
                <c:pt idx="1082">
                  <c:v>-7.1156288356745403</c:v>
                </c:pt>
                <c:pt idx="1083">
                  <c:v>-6.6024084082210592</c:v>
                </c:pt>
                <c:pt idx="1084">
                  <c:v>-6.2962699156244248</c:v>
                </c:pt>
                <c:pt idx="1085">
                  <c:v>-4.1711981940598122</c:v>
                </c:pt>
                <c:pt idx="1086">
                  <c:v>-2.0466409716693423</c:v>
                </c:pt>
                <c:pt idx="1087">
                  <c:v>-1.6992968053780437</c:v>
                </c:pt>
                <c:pt idx="1088">
                  <c:v>-2.1741026100824605</c:v>
                </c:pt>
                <c:pt idx="1089">
                  <c:v>-4.3568140189751396</c:v>
                </c:pt>
                <c:pt idx="1090">
                  <c:v>-6.4728304906916687</c:v>
                </c:pt>
                <c:pt idx="1091">
                  <c:v>-7.6388437139052421</c:v>
                </c:pt>
                <c:pt idx="1092">
                  <c:v>-8.4804413607878217</c:v>
                </c:pt>
                <c:pt idx="1093">
                  <c:v>-7.6157230575010431</c:v>
                </c:pt>
                <c:pt idx="1094">
                  <c:v>-9.2835517455657737</c:v>
                </c:pt>
                <c:pt idx="1095">
                  <c:v>-11.032122252887895</c:v>
                </c:pt>
                <c:pt idx="1096">
                  <c:v>-11.15270303195728</c:v>
                </c:pt>
                <c:pt idx="1097">
                  <c:v>-12.32813039547213</c:v>
                </c:pt>
                <c:pt idx="1098">
                  <c:v>-11.564876634749339</c:v>
                </c:pt>
                <c:pt idx="1099">
                  <c:v>-9.8836875363048406</c:v>
                </c:pt>
                <c:pt idx="1100">
                  <c:v>-7.9218373055070685</c:v>
                </c:pt>
                <c:pt idx="1101">
                  <c:v>-7.1646433061878056</c:v>
                </c:pt>
                <c:pt idx="1102">
                  <c:v>-7.2036379901421057</c:v>
                </c:pt>
                <c:pt idx="1103">
                  <c:v>-4.0827687494949174</c:v>
                </c:pt>
                <c:pt idx="1104">
                  <c:v>-2.4284574324800943</c:v>
                </c:pt>
                <c:pt idx="1105">
                  <c:v>0.1865896730522465</c:v>
                </c:pt>
                <c:pt idx="1106">
                  <c:v>1.0254421806514955</c:v>
                </c:pt>
                <c:pt idx="1107">
                  <c:v>2.212076680574171E-2</c:v>
                </c:pt>
                <c:pt idx="1108">
                  <c:v>-0.89514516914825037</c:v>
                </c:pt>
                <c:pt idx="1109">
                  <c:v>-5.3797968459002874</c:v>
                </c:pt>
                <c:pt idx="1110">
                  <c:v>-8.6707640162456414</c:v>
                </c:pt>
                <c:pt idx="1111">
                  <c:v>-11.023187606636796</c:v>
                </c:pt>
                <c:pt idx="1112">
                  <c:v>-10.657840627375265</c:v>
                </c:pt>
                <c:pt idx="1113">
                  <c:v>-5.4266873102037181</c:v>
                </c:pt>
                <c:pt idx="1114">
                  <c:v>0.88147879527554096</c:v>
                </c:pt>
                <c:pt idx="1115">
                  <c:v>4.8056510433756117</c:v>
                </c:pt>
                <c:pt idx="1116">
                  <c:v>8.4706970539857878</c:v>
                </c:pt>
                <c:pt idx="1117">
                  <c:v>12.051130596097416</c:v>
                </c:pt>
                <c:pt idx="1118">
                  <c:v>14.12041947346259</c:v>
                </c:pt>
                <c:pt idx="1119">
                  <c:v>17.67396326270957</c:v>
                </c:pt>
                <c:pt idx="1120">
                  <c:v>22.110211585076485</c:v>
                </c:pt>
                <c:pt idx="1121">
                  <c:v>24.935858968892148</c:v>
                </c:pt>
                <c:pt idx="1122">
                  <c:v>28.048642241294054</c:v>
                </c:pt>
                <c:pt idx="1123">
                  <c:v>29.867069078065033</c:v>
                </c:pt>
                <c:pt idx="1124">
                  <c:v>28.771955062400789</c:v>
                </c:pt>
                <c:pt idx="1125">
                  <c:v>21.530470636875883</c:v>
                </c:pt>
                <c:pt idx="1126">
                  <c:v>14.846278252192512</c:v>
                </c:pt>
                <c:pt idx="1127">
                  <c:v>10.66540984177945</c:v>
                </c:pt>
                <c:pt idx="1128">
                  <c:v>10.336194025971849</c:v>
                </c:pt>
                <c:pt idx="1129">
                  <c:v>11.672844784511927</c:v>
                </c:pt>
                <c:pt idx="1130">
                  <c:v>17.256876693417908</c:v>
                </c:pt>
                <c:pt idx="1131">
                  <c:v>22.949099795935503</c:v>
                </c:pt>
                <c:pt idx="1132">
                  <c:v>27.931469230687007</c:v>
                </c:pt>
                <c:pt idx="1133">
                  <c:v>29.792252201195282</c:v>
                </c:pt>
                <c:pt idx="1134">
                  <c:v>29.302037314720181</c:v>
                </c:pt>
                <c:pt idx="1135">
                  <c:v>27.031827522079098</c:v>
                </c:pt>
                <c:pt idx="1136">
                  <c:v>24.219416480124174</c:v>
                </c:pt>
                <c:pt idx="1137">
                  <c:v>19.025184816838525</c:v>
                </c:pt>
                <c:pt idx="1138">
                  <c:v>10.984017586164455</c:v>
                </c:pt>
                <c:pt idx="1139">
                  <c:v>0.69583210015399288</c:v>
                </c:pt>
                <c:pt idx="1140">
                  <c:v>-8.6445733943127507</c:v>
                </c:pt>
                <c:pt idx="1141">
                  <c:v>-12.954189766066641</c:v>
                </c:pt>
                <c:pt idx="1142">
                  <c:v>-13.591969924919709</c:v>
                </c:pt>
                <c:pt idx="1143">
                  <c:v>-14.055479666150063</c:v>
                </c:pt>
                <c:pt idx="1144">
                  <c:v>-14.123129560928376</c:v>
                </c:pt>
                <c:pt idx="1145">
                  <c:v>-15.188870649692909</c:v>
                </c:pt>
                <c:pt idx="1146">
                  <c:v>-15.727201883476269</c:v>
                </c:pt>
                <c:pt idx="1147">
                  <c:v>-11.264767288652195</c:v>
                </c:pt>
                <c:pt idx="1148">
                  <c:v>-7.929087809418931</c:v>
                </c:pt>
                <c:pt idx="1149">
                  <c:v>-8.3218934375367439</c:v>
                </c:pt>
                <c:pt idx="1150">
                  <c:v>-10.128825632071994</c:v>
                </c:pt>
                <c:pt idx="1151">
                  <c:v>-11.09286136155988</c:v>
                </c:pt>
                <c:pt idx="1152">
                  <c:v>-9.6074971884181295</c:v>
                </c:pt>
                <c:pt idx="1153">
                  <c:v>-6.4975739614732149</c:v>
                </c:pt>
                <c:pt idx="1154">
                  <c:v>-4.1257087528206213</c:v>
                </c:pt>
                <c:pt idx="1155">
                  <c:v>-2.9997087208568658</c:v>
                </c:pt>
                <c:pt idx="1156">
                  <c:v>-5.5804068961265827</c:v>
                </c:pt>
                <c:pt idx="1157">
                  <c:v>-4.3107038548707735</c:v>
                </c:pt>
                <c:pt idx="1158">
                  <c:v>-1.871239120044077</c:v>
                </c:pt>
                <c:pt idx="1159">
                  <c:v>-3.9623322973535622</c:v>
                </c:pt>
                <c:pt idx="1160">
                  <c:v>-1.9829848799251586</c:v>
                </c:pt>
                <c:pt idx="1161">
                  <c:v>-2.4202678577259267</c:v>
                </c:pt>
                <c:pt idx="1162">
                  <c:v>-2.8572448694890529</c:v>
                </c:pt>
                <c:pt idx="1163">
                  <c:v>-4.7649911625049093</c:v>
                </c:pt>
                <c:pt idx="1164">
                  <c:v>-9.9821167339894803</c:v>
                </c:pt>
                <c:pt idx="1165">
                  <c:v>-13.71054136231456</c:v>
                </c:pt>
                <c:pt idx="1166">
                  <c:v>-15.238173473585018</c:v>
                </c:pt>
                <c:pt idx="1167">
                  <c:v>-16.161829326222524</c:v>
                </c:pt>
                <c:pt idx="1168">
                  <c:v>-17.119022355964496</c:v>
                </c:pt>
                <c:pt idx="1169">
                  <c:v>-16.76554698553246</c:v>
                </c:pt>
                <c:pt idx="1170">
                  <c:v>-15.422439946310481</c:v>
                </c:pt>
                <c:pt idx="1171">
                  <c:v>-13.968370822757747</c:v>
                </c:pt>
                <c:pt idx="1172">
                  <c:v>-9.7932977770565444</c:v>
                </c:pt>
                <c:pt idx="1173">
                  <c:v>-4.941408356578556</c:v>
                </c:pt>
                <c:pt idx="1174">
                  <c:v>-1.6536233472205772</c:v>
                </c:pt>
                <c:pt idx="1175">
                  <c:v>1.18933634374633</c:v>
                </c:pt>
                <c:pt idx="1176">
                  <c:v>2.050682114654542</c:v>
                </c:pt>
                <c:pt idx="1177">
                  <c:v>3.9118334982736584</c:v>
                </c:pt>
                <c:pt idx="1178">
                  <c:v>5.8691266169120766</c:v>
                </c:pt>
                <c:pt idx="1179">
                  <c:v>9.8984315983401352</c:v>
                </c:pt>
                <c:pt idx="1180">
                  <c:v>10.951266357333484</c:v>
                </c:pt>
                <c:pt idx="1181">
                  <c:v>11.292889290068549</c:v>
                </c:pt>
                <c:pt idx="1182">
                  <c:v>9.3799837868885714</c:v>
                </c:pt>
                <c:pt idx="1183">
                  <c:v>10.929748531182007</c:v>
                </c:pt>
                <c:pt idx="1184">
                  <c:v>12.061938717029459</c:v>
                </c:pt>
                <c:pt idx="1185">
                  <c:v>9.3732168105706783</c:v>
                </c:pt>
                <c:pt idx="1186">
                  <c:v>5.383370398170471</c:v>
                </c:pt>
                <c:pt idx="1187">
                  <c:v>1.0579113377043887</c:v>
                </c:pt>
                <c:pt idx="1188">
                  <c:v>-1.8170116917411812</c:v>
                </c:pt>
                <c:pt idx="1189">
                  <c:v>3.8578374921875547E-2</c:v>
                </c:pt>
                <c:pt idx="1190">
                  <c:v>2.362536072944061</c:v>
                </c:pt>
                <c:pt idx="1191">
                  <c:v>4.5463044722064243</c:v>
                </c:pt>
                <c:pt idx="1192">
                  <c:v>5.1926732531046538</c:v>
                </c:pt>
                <c:pt idx="1193">
                  <c:v>5.8913399204353443</c:v>
                </c:pt>
                <c:pt idx="1194">
                  <c:v>6.9716586926541613</c:v>
                </c:pt>
                <c:pt idx="1195">
                  <c:v>6.7026993083068209</c:v>
                </c:pt>
                <c:pt idx="1196">
                  <c:v>3.7560647951944723</c:v>
                </c:pt>
                <c:pt idx="1197">
                  <c:v>1.5667073819821979</c:v>
                </c:pt>
                <c:pt idx="1198">
                  <c:v>-0.34450023467985602</c:v>
                </c:pt>
                <c:pt idx="1199">
                  <c:v>-2.3493354637700126</c:v>
                </c:pt>
                <c:pt idx="1200">
                  <c:v>-3.7856643441385316</c:v>
                </c:pt>
                <c:pt idx="1201">
                  <c:v>-4.9731855951615724</c:v>
                </c:pt>
                <c:pt idx="1202">
                  <c:v>-7.9715650626911199</c:v>
                </c:pt>
                <c:pt idx="1203">
                  <c:v>-9.0474672655850039</c:v>
                </c:pt>
                <c:pt idx="1204">
                  <c:v>-8.222326434578239</c:v>
                </c:pt>
                <c:pt idx="1205">
                  <c:v>-8.0824980151837771</c:v>
                </c:pt>
                <c:pt idx="1206">
                  <c:v>-6.715756006486119</c:v>
                </c:pt>
                <c:pt idx="1207">
                  <c:v>-6.3500728461735001</c:v>
                </c:pt>
                <c:pt idx="1208">
                  <c:v>-6.9370000903232008</c:v>
                </c:pt>
                <c:pt idx="1209">
                  <c:v>-8.7575030328724246</c:v>
                </c:pt>
                <c:pt idx="1210">
                  <c:v>-8.5931099658434071</c:v>
                </c:pt>
                <c:pt idx="1211">
                  <c:v>-6.9895327578474475</c:v>
                </c:pt>
                <c:pt idx="1212">
                  <c:v>-4.7233730912023173</c:v>
                </c:pt>
                <c:pt idx="1213">
                  <c:v>-2.8792994026452767</c:v>
                </c:pt>
                <c:pt idx="1214">
                  <c:v>-4.3857099495107636</c:v>
                </c:pt>
                <c:pt idx="1215">
                  <c:v>-1.2798729018293518</c:v>
                </c:pt>
                <c:pt idx="1216">
                  <c:v>3.3684691699150555</c:v>
                </c:pt>
                <c:pt idx="1217">
                  <c:v>5.9518243876337316</c:v>
                </c:pt>
                <c:pt idx="1218">
                  <c:v>9.0302519656787332</c:v>
                </c:pt>
                <c:pt idx="1219">
                  <c:v>11.236242526927779</c:v>
                </c:pt>
                <c:pt idx="1220">
                  <c:v>12.407669131192799</c:v>
                </c:pt>
                <c:pt idx="1221">
                  <c:v>15.978766687353216</c:v>
                </c:pt>
                <c:pt idx="1222">
                  <c:v>16.855079514211432</c:v>
                </c:pt>
                <c:pt idx="1223">
                  <c:v>15.373970586862216</c:v>
                </c:pt>
                <c:pt idx="1224">
                  <c:v>12.943995188511487</c:v>
                </c:pt>
                <c:pt idx="1225">
                  <c:v>10.832663067974119</c:v>
                </c:pt>
                <c:pt idx="1226">
                  <c:v>9.9560803441812311</c:v>
                </c:pt>
                <c:pt idx="1227">
                  <c:v>7.1192138575893082</c:v>
                </c:pt>
                <c:pt idx="1228">
                  <c:v>2.7062630097588958</c:v>
                </c:pt>
                <c:pt idx="1229">
                  <c:v>-2.1239742558566057</c:v>
                </c:pt>
                <c:pt idx="1230">
                  <c:v>-4.4736104485867791</c:v>
                </c:pt>
                <c:pt idx="1231">
                  <c:v>-6.2819051528937919</c:v>
                </c:pt>
                <c:pt idx="1232">
                  <c:v>-5.8072530739771135</c:v>
                </c:pt>
                <c:pt idx="1233">
                  <c:v>-7.1377582145714804</c:v>
                </c:pt>
                <c:pt idx="1234">
                  <c:v>-9.5037074791162048</c:v>
                </c:pt>
                <c:pt idx="1235">
                  <c:v>-11.61583080842902</c:v>
                </c:pt>
                <c:pt idx="1236">
                  <c:v>-10.258623853183163</c:v>
                </c:pt>
                <c:pt idx="1237">
                  <c:v>-8.0667468470165637</c:v>
                </c:pt>
                <c:pt idx="1238">
                  <c:v>-6.253026184937041</c:v>
                </c:pt>
                <c:pt idx="1239">
                  <c:v>-3.6014956201609145</c:v>
                </c:pt>
                <c:pt idx="1240">
                  <c:v>-1.4192247227196362</c:v>
                </c:pt>
                <c:pt idx="1241">
                  <c:v>2.0365936580947821</c:v>
                </c:pt>
                <c:pt idx="1242">
                  <c:v>5.3478517814379831</c:v>
                </c:pt>
                <c:pt idx="1243">
                  <c:v>6.4953849500868515</c:v>
                </c:pt>
                <c:pt idx="1244">
                  <c:v>6.5898255765246914</c:v>
                </c:pt>
                <c:pt idx="1245">
                  <c:v>8.6307874295151716</c:v>
                </c:pt>
                <c:pt idx="1246">
                  <c:v>12.037754472815042</c:v>
                </c:pt>
                <c:pt idx="1247">
                  <c:v>14.572640844249467</c:v>
                </c:pt>
                <c:pt idx="1248">
                  <c:v>16.800944186386008</c:v>
                </c:pt>
                <c:pt idx="1249">
                  <c:v>15.51168198969863</c:v>
                </c:pt>
                <c:pt idx="1250">
                  <c:v>12.629171615082452</c:v>
                </c:pt>
                <c:pt idx="1251">
                  <c:v>12.781532322770918</c:v>
                </c:pt>
                <c:pt idx="1252">
                  <c:v>14.104114986632275</c:v>
                </c:pt>
                <c:pt idx="1253">
                  <c:v>14.69227164856342</c:v>
                </c:pt>
                <c:pt idx="1254">
                  <c:v>13.586839768401944</c:v>
                </c:pt>
                <c:pt idx="1255">
                  <c:v>10.9030206632508</c:v>
                </c:pt>
                <c:pt idx="1256">
                  <c:v>9.1675571962396134</c:v>
                </c:pt>
                <c:pt idx="1257">
                  <c:v>6.5408993165448948</c:v>
                </c:pt>
                <c:pt idx="1258">
                  <c:v>6.2683518258503312</c:v>
                </c:pt>
                <c:pt idx="1259">
                  <c:v>1.7433304185967131</c:v>
                </c:pt>
                <c:pt idx="1260">
                  <c:v>-1.5762290586530554</c:v>
                </c:pt>
                <c:pt idx="1261">
                  <c:v>-5.3904651573986158</c:v>
                </c:pt>
                <c:pt idx="1262">
                  <c:v>-9.086193112711527</c:v>
                </c:pt>
                <c:pt idx="1263">
                  <c:v>-13.337957578816372</c:v>
                </c:pt>
                <c:pt idx="1264">
                  <c:v>-14.676447627942345</c:v>
                </c:pt>
                <c:pt idx="1265">
                  <c:v>-14.635936507889781</c:v>
                </c:pt>
                <c:pt idx="1266">
                  <c:v>-15.850577933750959</c:v>
                </c:pt>
                <c:pt idx="1267">
                  <c:v>-14.785409433072246</c:v>
                </c:pt>
                <c:pt idx="1268">
                  <c:v>-11.525578874826454</c:v>
                </c:pt>
                <c:pt idx="1269">
                  <c:v>-6.6182329051790383</c:v>
                </c:pt>
                <c:pt idx="1270">
                  <c:v>-2.8589662127364797</c:v>
                </c:pt>
                <c:pt idx="1271">
                  <c:v>-2.5496790640019569</c:v>
                </c:pt>
                <c:pt idx="1272">
                  <c:v>-4.4482185410460673</c:v>
                </c:pt>
                <c:pt idx="1273">
                  <c:v>-5.9890453489049449</c:v>
                </c:pt>
                <c:pt idx="1274">
                  <c:v>-7.6338382386942669</c:v>
                </c:pt>
                <c:pt idx="1275">
                  <c:v>-12.038843179805848</c:v>
                </c:pt>
                <c:pt idx="1276">
                  <c:v>-14.663304557441242</c:v>
                </c:pt>
                <c:pt idx="1277">
                  <c:v>-17.944193050709117</c:v>
                </c:pt>
                <c:pt idx="1278">
                  <c:v>-17.035529001809458</c:v>
                </c:pt>
                <c:pt idx="1279">
                  <c:v>-12.893557600605543</c:v>
                </c:pt>
                <c:pt idx="1280">
                  <c:v>-11.283859209659143</c:v>
                </c:pt>
                <c:pt idx="1281">
                  <c:v>-5.6038829605837481</c:v>
                </c:pt>
                <c:pt idx="1282">
                  <c:v>-1.2601890229166219</c:v>
                </c:pt>
                <c:pt idx="1283">
                  <c:v>3.2886922821966422</c:v>
                </c:pt>
                <c:pt idx="1284">
                  <c:v>3.236482912861101</c:v>
                </c:pt>
                <c:pt idx="1285">
                  <c:v>-0.8260520488343035</c:v>
                </c:pt>
                <c:pt idx="1286">
                  <c:v>-2.5191448852187062</c:v>
                </c:pt>
                <c:pt idx="1287">
                  <c:v>-1.6739133029276889</c:v>
                </c:pt>
                <c:pt idx="1288">
                  <c:v>-3.6963982927252248</c:v>
                </c:pt>
                <c:pt idx="1289">
                  <c:v>-6.0648911121303097</c:v>
                </c:pt>
                <c:pt idx="1290">
                  <c:v>-8.344265233480904</c:v>
                </c:pt>
                <c:pt idx="1291">
                  <c:v>-11.384165175852667</c:v>
                </c:pt>
                <c:pt idx="1292">
                  <c:v>-11.178132656765314</c:v>
                </c:pt>
                <c:pt idx="1293">
                  <c:v>-10.658793508314989</c:v>
                </c:pt>
                <c:pt idx="1294">
                  <c:v>-5.7869904534325016</c:v>
                </c:pt>
                <c:pt idx="1295">
                  <c:v>-1.8770695156677846</c:v>
                </c:pt>
                <c:pt idx="1296">
                  <c:v>2.3512290520250865</c:v>
                </c:pt>
                <c:pt idx="1297">
                  <c:v>5.7129615855685714</c:v>
                </c:pt>
                <c:pt idx="1298">
                  <c:v>8.7730162389432778</c:v>
                </c:pt>
                <c:pt idx="1299">
                  <c:v>11.493770691582398</c:v>
                </c:pt>
                <c:pt idx="1300">
                  <c:v>13.461750621580972</c:v>
                </c:pt>
                <c:pt idx="1301">
                  <c:v>15.029778254002357</c:v>
                </c:pt>
                <c:pt idx="1302">
                  <c:v>14.280202798721408</c:v>
                </c:pt>
                <c:pt idx="1303">
                  <c:v>9.5591366541328657</c:v>
                </c:pt>
                <c:pt idx="1304">
                  <c:v>6.3805963478537544</c:v>
                </c:pt>
                <c:pt idx="1305">
                  <c:v>3.9351494124033941</c:v>
                </c:pt>
                <c:pt idx="1306">
                  <c:v>-6.1954867811854775E-2</c:v>
                </c:pt>
                <c:pt idx="1307">
                  <c:v>-6.1204832261518893</c:v>
                </c:pt>
                <c:pt idx="1308">
                  <c:v>-11.41478902492597</c:v>
                </c:pt>
                <c:pt idx="1309">
                  <c:v>-15.878582406870899</c:v>
                </c:pt>
                <c:pt idx="1310">
                  <c:v>-16.408907016121869</c:v>
                </c:pt>
                <c:pt idx="1311">
                  <c:v>-16.90389902603906</c:v>
                </c:pt>
                <c:pt idx="1312">
                  <c:v>-18.642622380962237</c:v>
                </c:pt>
                <c:pt idx="1313">
                  <c:v>-19.719154781468081</c:v>
                </c:pt>
                <c:pt idx="1314">
                  <c:v>-18.19201671745822</c:v>
                </c:pt>
                <c:pt idx="1315">
                  <c:v>-15.672191350285495</c:v>
                </c:pt>
                <c:pt idx="1316">
                  <c:v>-13.394360761913305</c:v>
                </c:pt>
                <c:pt idx="1317">
                  <c:v>-13.876697952506063</c:v>
                </c:pt>
                <c:pt idx="1318">
                  <c:v>-11.811354663133045</c:v>
                </c:pt>
                <c:pt idx="1319">
                  <c:v>-9.5304355766373661</c:v>
                </c:pt>
                <c:pt idx="1320">
                  <c:v>-4.8525186618392411</c:v>
                </c:pt>
                <c:pt idx="1321">
                  <c:v>-3.08611784897532</c:v>
                </c:pt>
                <c:pt idx="1322">
                  <c:v>-8.5758999154398552</c:v>
                </c:pt>
                <c:pt idx="1323">
                  <c:v>-11.640903265905465</c:v>
                </c:pt>
                <c:pt idx="1324">
                  <c:v>-13.859715356370486</c:v>
                </c:pt>
                <c:pt idx="1325">
                  <c:v>-13.513271761275746</c:v>
                </c:pt>
                <c:pt idx="1326">
                  <c:v>-11.440017491335674</c:v>
                </c:pt>
                <c:pt idx="1327">
                  <c:v>-6.9061049111914343</c:v>
                </c:pt>
                <c:pt idx="1328">
                  <c:v>-1.0529256363775232</c:v>
                </c:pt>
                <c:pt idx="1329">
                  <c:v>2.8115318174391888</c:v>
                </c:pt>
                <c:pt idx="1330">
                  <c:v>9.3055817529616078</c:v>
                </c:pt>
                <c:pt idx="1331">
                  <c:v>14.907198777961973</c:v>
                </c:pt>
                <c:pt idx="1332">
                  <c:v>16.513705617241335</c:v>
                </c:pt>
                <c:pt idx="1333">
                  <c:v>15.110095327213415</c:v>
                </c:pt>
                <c:pt idx="1334">
                  <c:v>13.511430932160479</c:v>
                </c:pt>
                <c:pt idx="1335">
                  <c:v>14.180165614759986</c:v>
                </c:pt>
                <c:pt idx="1336">
                  <c:v>13.420139626697178</c:v>
                </c:pt>
                <c:pt idx="1337">
                  <c:v>13.767389608394311</c:v>
                </c:pt>
                <c:pt idx="1338">
                  <c:v>14.627876083045166</c:v>
                </c:pt>
                <c:pt idx="1339">
                  <c:v>14.179375693684857</c:v>
                </c:pt>
                <c:pt idx="1340">
                  <c:v>16.356954255330955</c:v>
                </c:pt>
                <c:pt idx="1341">
                  <c:v>20.072589388687454</c:v>
                </c:pt>
                <c:pt idx="1342">
                  <c:v>20.724482889011785</c:v>
                </c:pt>
                <c:pt idx="1343">
                  <c:v>21.10564589436796</c:v>
                </c:pt>
                <c:pt idx="1344">
                  <c:v>22.739372805529356</c:v>
                </c:pt>
                <c:pt idx="1345">
                  <c:v>23.150498406613689</c:v>
                </c:pt>
                <c:pt idx="1346">
                  <c:v>21.122045358816475</c:v>
                </c:pt>
                <c:pt idx="1347">
                  <c:v>21.185234133768834</c:v>
                </c:pt>
                <c:pt idx="1348">
                  <c:v>24.615118967158086</c:v>
                </c:pt>
                <c:pt idx="1349">
                  <c:v>24.491770405355695</c:v>
                </c:pt>
                <c:pt idx="1350">
                  <c:v>26.901108424718917</c:v>
                </c:pt>
                <c:pt idx="1351">
                  <c:v>25.873057968800538</c:v>
                </c:pt>
                <c:pt idx="1352">
                  <c:v>23.774981514553062</c:v>
                </c:pt>
                <c:pt idx="1353">
                  <c:v>17.957700968186728</c:v>
                </c:pt>
                <c:pt idx="1354">
                  <c:v>12.886225430208391</c:v>
                </c:pt>
                <c:pt idx="1355">
                  <c:v>11.720388519539419</c:v>
                </c:pt>
                <c:pt idx="1356">
                  <c:v>6.7376323833595464</c:v>
                </c:pt>
                <c:pt idx="1357">
                  <c:v>2.0954703625200253</c:v>
                </c:pt>
                <c:pt idx="1358">
                  <c:v>-2.0514186695292622</c:v>
                </c:pt>
                <c:pt idx="1359">
                  <c:v>-5.7567971510166487</c:v>
                </c:pt>
                <c:pt idx="1360">
                  <c:v>-9.5524159950837628</c:v>
                </c:pt>
                <c:pt idx="1361">
                  <c:v>-8.1328919922369423</c:v>
                </c:pt>
                <c:pt idx="1362">
                  <c:v>-2.4364854075093447</c:v>
                </c:pt>
                <c:pt idx="1363">
                  <c:v>0.88790642206253523</c:v>
                </c:pt>
                <c:pt idx="1364">
                  <c:v>8.0865387762052876E-2</c:v>
                </c:pt>
                <c:pt idx="1365">
                  <c:v>-1.0468557659875017</c:v>
                </c:pt>
                <c:pt idx="1366">
                  <c:v>0.17138805450041161</c:v>
                </c:pt>
                <c:pt idx="1367">
                  <c:v>-1.4531377106249366</c:v>
                </c:pt>
                <c:pt idx="1368">
                  <c:v>-5.8391214242851959</c:v>
                </c:pt>
                <c:pt idx="1369">
                  <c:v>-7.1917394661253837</c:v>
                </c:pt>
                <c:pt idx="1370">
                  <c:v>-3.1767596142740686</c:v>
                </c:pt>
                <c:pt idx="1371">
                  <c:v>4.7231485084037246</c:v>
                </c:pt>
                <c:pt idx="1372">
                  <c:v>8.1747577627060437</c:v>
                </c:pt>
                <c:pt idx="1373">
                  <c:v>8.9551733593495868</c:v>
                </c:pt>
                <c:pt idx="1374">
                  <c:v>8.6781404772578625</c:v>
                </c:pt>
                <c:pt idx="1375">
                  <c:v>8.8475900529848062</c:v>
                </c:pt>
                <c:pt idx="1376">
                  <c:v>5.964613818905903</c:v>
                </c:pt>
                <c:pt idx="1377">
                  <c:v>0.27195121453329563</c:v>
                </c:pt>
                <c:pt idx="1378">
                  <c:v>-5.1132882548156573</c:v>
                </c:pt>
                <c:pt idx="1379">
                  <c:v>-7.5973556974166172</c:v>
                </c:pt>
                <c:pt idx="1380">
                  <c:v>-10.693074867887709</c:v>
                </c:pt>
                <c:pt idx="1381">
                  <c:v>-13.485268237087695</c:v>
                </c:pt>
                <c:pt idx="1382">
                  <c:v>-16.448536375789828</c:v>
                </c:pt>
                <c:pt idx="1383">
                  <c:v>-15.227675133068203</c:v>
                </c:pt>
                <c:pt idx="1384">
                  <c:v>-15.150504856727231</c:v>
                </c:pt>
                <c:pt idx="1385">
                  <c:v>-13.335256416181693</c:v>
                </c:pt>
                <c:pt idx="1386">
                  <c:v>-9.2817693691426264</c:v>
                </c:pt>
                <c:pt idx="1387">
                  <c:v>-5.8112335878580232</c:v>
                </c:pt>
                <c:pt idx="1388">
                  <c:v>-2.6017674819852559</c:v>
                </c:pt>
                <c:pt idx="1389">
                  <c:v>5.8263084490388621</c:v>
                </c:pt>
                <c:pt idx="1390">
                  <c:v>11.017109077375267</c:v>
                </c:pt>
                <c:pt idx="1391">
                  <c:v>11.05654269616398</c:v>
                </c:pt>
                <c:pt idx="1392">
                  <c:v>10.116152565278099</c:v>
                </c:pt>
                <c:pt idx="1393">
                  <c:v>7.1572934039997804</c:v>
                </c:pt>
                <c:pt idx="1394">
                  <c:v>9.2760286809594419</c:v>
                </c:pt>
                <c:pt idx="1395">
                  <c:v>9.9803503568142915</c:v>
                </c:pt>
                <c:pt idx="1396">
                  <c:v>10.094979294687555</c:v>
                </c:pt>
                <c:pt idx="1397">
                  <c:v>9.3065997689292459</c:v>
                </c:pt>
                <c:pt idx="1398">
                  <c:v>7.74903565089636</c:v>
                </c:pt>
                <c:pt idx="1399">
                  <c:v>4.6759441810378561</c:v>
                </c:pt>
                <c:pt idx="1400">
                  <c:v>0.93373879359434397</c:v>
                </c:pt>
                <c:pt idx="1401">
                  <c:v>-3.1046014815205041</c:v>
                </c:pt>
                <c:pt idx="1402">
                  <c:v>-4.8340268420429453</c:v>
                </c:pt>
                <c:pt idx="1403">
                  <c:v>-5.928114621446376</c:v>
                </c:pt>
                <c:pt idx="1404">
                  <c:v>-5.5223674878057594</c:v>
                </c:pt>
                <c:pt idx="1405">
                  <c:v>-1.7169267061177891</c:v>
                </c:pt>
                <c:pt idx="1406">
                  <c:v>0.14986047192458329</c:v>
                </c:pt>
                <c:pt idx="1407">
                  <c:v>2.8014662456477382</c:v>
                </c:pt>
                <c:pt idx="1408">
                  <c:v>13.282465132192129</c:v>
                </c:pt>
                <c:pt idx="1409">
                  <c:v>9.4121222571120811</c:v>
                </c:pt>
                <c:pt idx="1410">
                  <c:v>5.7951956915134559</c:v>
                </c:pt>
                <c:pt idx="1411">
                  <c:v>3.6255880020692857</c:v>
                </c:pt>
                <c:pt idx="1412">
                  <c:v>3.5075914876523413</c:v>
                </c:pt>
                <c:pt idx="1413">
                  <c:v>1.1506321620358833</c:v>
                </c:pt>
                <c:pt idx="1414">
                  <c:v>2.750903287301476</c:v>
                </c:pt>
                <c:pt idx="1415">
                  <c:v>3.7697367133766946</c:v>
                </c:pt>
                <c:pt idx="1416">
                  <c:v>4.7358342601443013</c:v>
                </c:pt>
                <c:pt idx="1417">
                  <c:v>9.1083450906761669</c:v>
                </c:pt>
                <c:pt idx="1418">
                  <c:v>11.409897180162005</c:v>
                </c:pt>
                <c:pt idx="1419">
                  <c:v>13.898212357335225</c:v>
                </c:pt>
                <c:pt idx="1420">
                  <c:v>13.197150609316424</c:v>
                </c:pt>
                <c:pt idx="1421">
                  <c:v>11.348195851392319</c:v>
                </c:pt>
                <c:pt idx="1422">
                  <c:v>10.891472192734156</c:v>
                </c:pt>
                <c:pt idx="1423">
                  <c:v>9.683102999181699</c:v>
                </c:pt>
                <c:pt idx="1424">
                  <c:v>9.411774173846382</c:v>
                </c:pt>
                <c:pt idx="1425">
                  <c:v>9.1137746042055028</c:v>
                </c:pt>
                <c:pt idx="1426">
                  <c:v>9.1032192707898929</c:v>
                </c:pt>
                <c:pt idx="1427">
                  <c:v>4.8831047297088332</c:v>
                </c:pt>
                <c:pt idx="1428">
                  <c:v>-0.67739242416220691</c:v>
                </c:pt>
                <c:pt idx="1429">
                  <c:v>-5.6046285508580524</c:v>
                </c:pt>
                <c:pt idx="1430">
                  <c:v>-6.4360422577194356</c:v>
                </c:pt>
                <c:pt idx="1431">
                  <c:v>-3.8797824429808117</c:v>
                </c:pt>
                <c:pt idx="1432">
                  <c:v>-1.4473923111716971</c:v>
                </c:pt>
                <c:pt idx="1433">
                  <c:v>-0.61350405346227888</c:v>
                </c:pt>
                <c:pt idx="1434">
                  <c:v>-5.0121828663431955</c:v>
                </c:pt>
                <c:pt idx="1435">
                  <c:v>-8.0743982531894147</c:v>
                </c:pt>
                <c:pt idx="1436">
                  <c:v>-11.089332448822091</c:v>
                </c:pt>
                <c:pt idx="1437">
                  <c:v>-16.723325039564656</c:v>
                </c:pt>
                <c:pt idx="1438">
                  <c:v>-15.158517283218231</c:v>
                </c:pt>
                <c:pt idx="1439">
                  <c:v>-12.263498071964506</c:v>
                </c:pt>
                <c:pt idx="1440">
                  <c:v>-12.879206039536101</c:v>
                </c:pt>
                <c:pt idx="1441">
                  <c:v>-13.24331482707445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4-45FE-9F36-EF17F3117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4345440"/>
        <c:axId val="2054263840"/>
      </c:barChart>
      <c:lineChart>
        <c:grouping val="standard"/>
        <c:varyColors val="0"/>
        <c:ser>
          <c:idx val="0"/>
          <c:order val="1"/>
          <c:tx>
            <c:v>MACD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 flattened'!$A$35:$A$1476</c:f>
              <c:strCache>
                <c:ptCount val="1442"/>
                <c:pt idx="0">
                  <c:v>2011-02-24</c:v>
                </c:pt>
                <c:pt idx="1">
                  <c:v>2011-02-25</c:v>
                </c:pt>
                <c:pt idx="2">
                  <c:v>2011-02-28</c:v>
                </c:pt>
                <c:pt idx="3">
                  <c:v>2011-03-01</c:v>
                </c:pt>
                <c:pt idx="4">
                  <c:v>2011-03-02</c:v>
                </c:pt>
                <c:pt idx="5">
                  <c:v>2011-03-03</c:v>
                </c:pt>
                <c:pt idx="6">
                  <c:v>2011-03-04</c:v>
                </c:pt>
                <c:pt idx="7">
                  <c:v>2011-03-07</c:v>
                </c:pt>
                <c:pt idx="8">
                  <c:v>2011-03-08</c:v>
                </c:pt>
                <c:pt idx="9">
                  <c:v>2011-03-09</c:v>
                </c:pt>
                <c:pt idx="10">
                  <c:v>2011-03-10</c:v>
                </c:pt>
                <c:pt idx="11">
                  <c:v>2011-03-11</c:v>
                </c:pt>
                <c:pt idx="12">
                  <c:v>2011-03-14</c:v>
                </c:pt>
                <c:pt idx="13">
                  <c:v>2011-03-15</c:v>
                </c:pt>
                <c:pt idx="14">
                  <c:v>2011-03-16</c:v>
                </c:pt>
                <c:pt idx="15">
                  <c:v>2011-03-17</c:v>
                </c:pt>
                <c:pt idx="16">
                  <c:v>2011-03-18</c:v>
                </c:pt>
                <c:pt idx="17">
                  <c:v>2011-03-21</c:v>
                </c:pt>
                <c:pt idx="18">
                  <c:v>2011-03-22</c:v>
                </c:pt>
                <c:pt idx="19">
                  <c:v>2011-03-23</c:v>
                </c:pt>
                <c:pt idx="20">
                  <c:v>2011-03-24</c:v>
                </c:pt>
                <c:pt idx="21">
                  <c:v>2011-03-25</c:v>
                </c:pt>
                <c:pt idx="22">
                  <c:v>2011-03-28</c:v>
                </c:pt>
                <c:pt idx="23">
                  <c:v>2011-03-29</c:v>
                </c:pt>
                <c:pt idx="24">
                  <c:v>2011-03-30</c:v>
                </c:pt>
                <c:pt idx="25">
                  <c:v>2011-03-31</c:v>
                </c:pt>
                <c:pt idx="26">
                  <c:v>2011-04-01</c:v>
                </c:pt>
                <c:pt idx="27">
                  <c:v>2011-04-04</c:v>
                </c:pt>
                <c:pt idx="28">
                  <c:v>2011-04-05</c:v>
                </c:pt>
                <c:pt idx="29">
                  <c:v>2011-04-06</c:v>
                </c:pt>
                <c:pt idx="30">
                  <c:v>2011-04-07</c:v>
                </c:pt>
                <c:pt idx="31">
                  <c:v>2011-04-08</c:v>
                </c:pt>
                <c:pt idx="32">
                  <c:v>2011-04-11</c:v>
                </c:pt>
                <c:pt idx="33">
                  <c:v>2011-04-12</c:v>
                </c:pt>
                <c:pt idx="34">
                  <c:v>2011-04-13</c:v>
                </c:pt>
                <c:pt idx="35">
                  <c:v>2011-04-14</c:v>
                </c:pt>
                <c:pt idx="36">
                  <c:v>2011-04-15</c:v>
                </c:pt>
                <c:pt idx="37">
                  <c:v>2011-04-18</c:v>
                </c:pt>
                <c:pt idx="38">
                  <c:v>2011-04-19</c:v>
                </c:pt>
                <c:pt idx="39">
                  <c:v>2011-04-20</c:v>
                </c:pt>
                <c:pt idx="40">
                  <c:v>2011-04-21</c:v>
                </c:pt>
                <c:pt idx="41">
                  <c:v>2011-04-22</c:v>
                </c:pt>
                <c:pt idx="42">
                  <c:v>2011-04-25</c:v>
                </c:pt>
                <c:pt idx="43">
                  <c:v>2011-04-26</c:v>
                </c:pt>
                <c:pt idx="44">
                  <c:v>2011-04-27</c:v>
                </c:pt>
                <c:pt idx="45">
                  <c:v>2011-04-28</c:v>
                </c:pt>
                <c:pt idx="46">
                  <c:v>2011-04-29</c:v>
                </c:pt>
                <c:pt idx="47">
                  <c:v>2011-05-03</c:v>
                </c:pt>
                <c:pt idx="48">
                  <c:v>2011-05-04</c:v>
                </c:pt>
                <c:pt idx="49">
                  <c:v>2011-05-05</c:v>
                </c:pt>
                <c:pt idx="50">
                  <c:v>2011-05-06</c:v>
                </c:pt>
                <c:pt idx="51">
                  <c:v>2011-05-09</c:v>
                </c:pt>
                <c:pt idx="52">
                  <c:v>2011-05-10</c:v>
                </c:pt>
                <c:pt idx="53">
                  <c:v>2011-05-11</c:v>
                </c:pt>
                <c:pt idx="54">
                  <c:v>2011-05-12</c:v>
                </c:pt>
                <c:pt idx="55">
                  <c:v>2011-05-13</c:v>
                </c:pt>
                <c:pt idx="56">
                  <c:v>2011-05-16</c:v>
                </c:pt>
                <c:pt idx="57">
                  <c:v>2011-05-18</c:v>
                </c:pt>
                <c:pt idx="58">
                  <c:v>2011-05-19</c:v>
                </c:pt>
                <c:pt idx="59">
                  <c:v>2011-05-20</c:v>
                </c:pt>
                <c:pt idx="60">
                  <c:v>2011-05-23</c:v>
                </c:pt>
                <c:pt idx="61">
                  <c:v>2011-05-24</c:v>
                </c:pt>
                <c:pt idx="62">
                  <c:v>2011-05-25</c:v>
                </c:pt>
                <c:pt idx="63">
                  <c:v>2011-05-26</c:v>
                </c:pt>
                <c:pt idx="64">
                  <c:v>2011-05-27</c:v>
                </c:pt>
                <c:pt idx="65">
                  <c:v>2011-05-30</c:v>
                </c:pt>
                <c:pt idx="66">
                  <c:v>2011-05-31</c:v>
                </c:pt>
                <c:pt idx="67">
                  <c:v>2011-06-01</c:v>
                </c:pt>
                <c:pt idx="68">
                  <c:v>2011-06-02</c:v>
                </c:pt>
                <c:pt idx="69">
                  <c:v>2011-06-03</c:v>
                </c:pt>
                <c:pt idx="70">
                  <c:v>2011-06-06</c:v>
                </c:pt>
                <c:pt idx="71">
                  <c:v>2011-06-07</c:v>
                </c:pt>
                <c:pt idx="72">
                  <c:v>2011-06-08</c:v>
                </c:pt>
                <c:pt idx="73">
                  <c:v>2011-06-09</c:v>
                </c:pt>
                <c:pt idx="74">
                  <c:v>2011-06-10</c:v>
                </c:pt>
                <c:pt idx="75">
                  <c:v>2011-06-13</c:v>
                </c:pt>
                <c:pt idx="76">
                  <c:v>2011-06-14</c:v>
                </c:pt>
                <c:pt idx="77">
                  <c:v>2011-06-15</c:v>
                </c:pt>
                <c:pt idx="78">
                  <c:v>2011-06-16</c:v>
                </c:pt>
                <c:pt idx="79">
                  <c:v>2011-06-17</c:v>
                </c:pt>
                <c:pt idx="80">
                  <c:v>2011-06-20</c:v>
                </c:pt>
                <c:pt idx="81">
                  <c:v>2011-06-21</c:v>
                </c:pt>
                <c:pt idx="82">
                  <c:v>2011-06-22</c:v>
                </c:pt>
                <c:pt idx="83">
                  <c:v>2011-06-23</c:v>
                </c:pt>
                <c:pt idx="84">
                  <c:v>2011-06-24</c:v>
                </c:pt>
                <c:pt idx="85">
                  <c:v>2011-06-27</c:v>
                </c:pt>
                <c:pt idx="86">
                  <c:v>2011-06-28</c:v>
                </c:pt>
                <c:pt idx="87">
                  <c:v>2011-06-29</c:v>
                </c:pt>
                <c:pt idx="88">
                  <c:v>2011-06-30</c:v>
                </c:pt>
                <c:pt idx="89">
                  <c:v>2011-07-01</c:v>
                </c:pt>
                <c:pt idx="90">
                  <c:v>2011-07-04</c:v>
                </c:pt>
                <c:pt idx="91">
                  <c:v>2011-07-05</c:v>
                </c:pt>
                <c:pt idx="92">
                  <c:v>2011-07-06</c:v>
                </c:pt>
                <c:pt idx="93">
                  <c:v>2011-07-07</c:v>
                </c:pt>
                <c:pt idx="94">
                  <c:v>2011-07-08</c:v>
                </c:pt>
                <c:pt idx="95">
                  <c:v>2011-07-11</c:v>
                </c:pt>
                <c:pt idx="96">
                  <c:v>2011-07-12</c:v>
                </c:pt>
                <c:pt idx="97">
                  <c:v>2011-07-13</c:v>
                </c:pt>
                <c:pt idx="98">
                  <c:v>2011-07-14</c:v>
                </c:pt>
                <c:pt idx="99">
                  <c:v>2011-07-15</c:v>
                </c:pt>
                <c:pt idx="100">
                  <c:v>2011-07-18</c:v>
                </c:pt>
                <c:pt idx="101">
                  <c:v>2011-07-19</c:v>
                </c:pt>
                <c:pt idx="102">
                  <c:v>2011-07-20</c:v>
                </c:pt>
                <c:pt idx="103">
                  <c:v>2011-07-21</c:v>
                </c:pt>
                <c:pt idx="104">
                  <c:v>2011-07-22</c:v>
                </c:pt>
                <c:pt idx="105">
                  <c:v>2011-07-25</c:v>
                </c:pt>
                <c:pt idx="106">
                  <c:v>2011-07-26</c:v>
                </c:pt>
                <c:pt idx="107">
                  <c:v>2011-07-27</c:v>
                </c:pt>
                <c:pt idx="108">
                  <c:v>2011-07-28</c:v>
                </c:pt>
                <c:pt idx="109">
                  <c:v>2011-07-29</c:v>
                </c:pt>
                <c:pt idx="110">
                  <c:v>2011-08-01</c:v>
                </c:pt>
                <c:pt idx="111">
                  <c:v>2011-08-02</c:v>
                </c:pt>
                <c:pt idx="112">
                  <c:v>2011-08-03</c:v>
                </c:pt>
                <c:pt idx="113">
                  <c:v>2011-08-04</c:v>
                </c:pt>
                <c:pt idx="114">
                  <c:v>2011-08-05</c:v>
                </c:pt>
                <c:pt idx="115">
                  <c:v>2011-08-08</c:v>
                </c:pt>
                <c:pt idx="116">
                  <c:v>2011-08-09</c:v>
                </c:pt>
                <c:pt idx="117">
                  <c:v>2011-08-10</c:v>
                </c:pt>
                <c:pt idx="118">
                  <c:v>2011-08-11</c:v>
                </c:pt>
                <c:pt idx="119">
                  <c:v>2011-08-12</c:v>
                </c:pt>
                <c:pt idx="120">
                  <c:v>2011-08-15</c:v>
                </c:pt>
                <c:pt idx="121">
                  <c:v>2011-08-16</c:v>
                </c:pt>
                <c:pt idx="122">
                  <c:v>2011-08-17</c:v>
                </c:pt>
                <c:pt idx="123">
                  <c:v>2011-08-18</c:v>
                </c:pt>
                <c:pt idx="124">
                  <c:v>2011-08-19</c:v>
                </c:pt>
                <c:pt idx="125">
                  <c:v>2011-08-22</c:v>
                </c:pt>
                <c:pt idx="126">
                  <c:v>2011-08-23</c:v>
                </c:pt>
                <c:pt idx="127">
                  <c:v>2011-08-24</c:v>
                </c:pt>
                <c:pt idx="128">
                  <c:v>2011-08-25</c:v>
                </c:pt>
                <c:pt idx="129">
                  <c:v>2011-08-26</c:v>
                </c:pt>
                <c:pt idx="130">
                  <c:v>2011-08-29</c:v>
                </c:pt>
                <c:pt idx="131">
                  <c:v>2011-09-02</c:v>
                </c:pt>
                <c:pt idx="132">
                  <c:v>2011-09-05</c:v>
                </c:pt>
                <c:pt idx="133">
                  <c:v>2011-09-06</c:v>
                </c:pt>
                <c:pt idx="134">
                  <c:v>2011-09-07</c:v>
                </c:pt>
                <c:pt idx="135">
                  <c:v>2011-09-08</c:v>
                </c:pt>
                <c:pt idx="136">
                  <c:v>2011-09-09</c:v>
                </c:pt>
                <c:pt idx="137">
                  <c:v>2011-09-12</c:v>
                </c:pt>
                <c:pt idx="138">
                  <c:v>2011-09-13</c:v>
                </c:pt>
                <c:pt idx="139">
                  <c:v>2011-09-14</c:v>
                </c:pt>
                <c:pt idx="140">
                  <c:v>2011-09-15</c:v>
                </c:pt>
                <c:pt idx="141">
                  <c:v>2011-09-19</c:v>
                </c:pt>
                <c:pt idx="142">
                  <c:v>2011-09-20</c:v>
                </c:pt>
                <c:pt idx="143">
                  <c:v>2011-09-21</c:v>
                </c:pt>
                <c:pt idx="144">
                  <c:v>2011-09-22</c:v>
                </c:pt>
                <c:pt idx="145">
                  <c:v>2011-09-23</c:v>
                </c:pt>
                <c:pt idx="146">
                  <c:v>2011-09-26</c:v>
                </c:pt>
                <c:pt idx="147">
                  <c:v>2011-09-27</c:v>
                </c:pt>
                <c:pt idx="148">
                  <c:v>2011-09-28</c:v>
                </c:pt>
                <c:pt idx="149">
                  <c:v>2011-09-29</c:v>
                </c:pt>
                <c:pt idx="150">
                  <c:v>2011-09-30</c:v>
                </c:pt>
                <c:pt idx="151">
                  <c:v>2011-10-03</c:v>
                </c:pt>
                <c:pt idx="152">
                  <c:v>2011-10-04</c:v>
                </c:pt>
                <c:pt idx="153">
                  <c:v>2011-10-05</c:v>
                </c:pt>
                <c:pt idx="154">
                  <c:v>2011-10-06</c:v>
                </c:pt>
                <c:pt idx="155">
                  <c:v>2011-10-07</c:v>
                </c:pt>
                <c:pt idx="156">
                  <c:v>2011-10-10</c:v>
                </c:pt>
                <c:pt idx="157">
                  <c:v>2011-10-11</c:v>
                </c:pt>
                <c:pt idx="158">
                  <c:v>2011-10-12</c:v>
                </c:pt>
                <c:pt idx="159">
                  <c:v>2011-10-13</c:v>
                </c:pt>
                <c:pt idx="160">
                  <c:v>2011-10-14</c:v>
                </c:pt>
                <c:pt idx="161">
                  <c:v>2011-10-17</c:v>
                </c:pt>
                <c:pt idx="162">
                  <c:v>2011-10-18</c:v>
                </c:pt>
                <c:pt idx="163">
                  <c:v>2011-10-19</c:v>
                </c:pt>
                <c:pt idx="164">
                  <c:v>2011-10-20</c:v>
                </c:pt>
                <c:pt idx="165">
                  <c:v>2011-10-21</c:v>
                </c:pt>
                <c:pt idx="166">
                  <c:v>2011-10-24</c:v>
                </c:pt>
                <c:pt idx="167">
                  <c:v>2011-10-25</c:v>
                </c:pt>
                <c:pt idx="168">
                  <c:v>2011-10-27</c:v>
                </c:pt>
                <c:pt idx="169">
                  <c:v>2011-10-28</c:v>
                </c:pt>
                <c:pt idx="170">
                  <c:v>2011-10-31</c:v>
                </c:pt>
                <c:pt idx="171">
                  <c:v>2011-11-01</c:v>
                </c:pt>
                <c:pt idx="172">
                  <c:v>2011-11-02</c:v>
                </c:pt>
                <c:pt idx="173">
                  <c:v>2011-11-03</c:v>
                </c:pt>
                <c:pt idx="174">
                  <c:v>2011-11-04</c:v>
                </c:pt>
                <c:pt idx="175">
                  <c:v>2011-11-08</c:v>
                </c:pt>
                <c:pt idx="176">
                  <c:v>2011-11-09</c:v>
                </c:pt>
                <c:pt idx="177">
                  <c:v>2011-11-10</c:v>
                </c:pt>
                <c:pt idx="178">
                  <c:v>2011-11-11</c:v>
                </c:pt>
                <c:pt idx="179">
                  <c:v>2011-11-14</c:v>
                </c:pt>
                <c:pt idx="180">
                  <c:v>2011-11-15</c:v>
                </c:pt>
                <c:pt idx="181">
                  <c:v>2011-11-16</c:v>
                </c:pt>
                <c:pt idx="182">
                  <c:v>2011-11-17</c:v>
                </c:pt>
                <c:pt idx="183">
                  <c:v>2011-11-18</c:v>
                </c:pt>
                <c:pt idx="184">
                  <c:v>2011-11-21</c:v>
                </c:pt>
                <c:pt idx="185">
                  <c:v>2011-11-22</c:v>
                </c:pt>
                <c:pt idx="186">
                  <c:v>2011-11-23</c:v>
                </c:pt>
                <c:pt idx="187">
                  <c:v>2011-11-24</c:v>
                </c:pt>
                <c:pt idx="188">
                  <c:v>2011-11-25</c:v>
                </c:pt>
                <c:pt idx="189">
                  <c:v>2011-11-29</c:v>
                </c:pt>
                <c:pt idx="190">
                  <c:v>2011-11-30</c:v>
                </c:pt>
                <c:pt idx="191">
                  <c:v>2011-12-01</c:v>
                </c:pt>
                <c:pt idx="192">
                  <c:v>2011-12-02</c:v>
                </c:pt>
                <c:pt idx="193">
                  <c:v>2011-12-05</c:v>
                </c:pt>
                <c:pt idx="194">
                  <c:v>2011-12-06</c:v>
                </c:pt>
                <c:pt idx="195">
                  <c:v>2011-12-07</c:v>
                </c:pt>
                <c:pt idx="196">
                  <c:v>2011-12-08</c:v>
                </c:pt>
                <c:pt idx="197">
                  <c:v>2011-12-09</c:v>
                </c:pt>
                <c:pt idx="198">
                  <c:v>2011-12-12</c:v>
                </c:pt>
                <c:pt idx="199">
                  <c:v>2011-12-13</c:v>
                </c:pt>
                <c:pt idx="200">
                  <c:v>2011-12-14</c:v>
                </c:pt>
                <c:pt idx="201">
                  <c:v>2011-12-15</c:v>
                </c:pt>
                <c:pt idx="202">
                  <c:v>2011-12-16</c:v>
                </c:pt>
                <c:pt idx="203">
                  <c:v>2011-12-19</c:v>
                </c:pt>
                <c:pt idx="204">
                  <c:v>2011-12-20</c:v>
                </c:pt>
                <c:pt idx="205">
                  <c:v>2011-12-21</c:v>
                </c:pt>
                <c:pt idx="206">
                  <c:v>2011-12-22</c:v>
                </c:pt>
                <c:pt idx="207">
                  <c:v>2011-12-23</c:v>
                </c:pt>
                <c:pt idx="208">
                  <c:v>2011-12-27</c:v>
                </c:pt>
                <c:pt idx="209">
                  <c:v>2011-12-28</c:v>
                </c:pt>
                <c:pt idx="210">
                  <c:v>2011-12-29</c:v>
                </c:pt>
                <c:pt idx="211">
                  <c:v>2011-12-30</c:v>
                </c:pt>
                <c:pt idx="212">
                  <c:v>2012-01-03</c:v>
                </c:pt>
                <c:pt idx="213">
                  <c:v>2012-01-04</c:v>
                </c:pt>
                <c:pt idx="214">
                  <c:v>2012-01-05</c:v>
                </c:pt>
                <c:pt idx="215">
                  <c:v>2012-01-06</c:v>
                </c:pt>
                <c:pt idx="216">
                  <c:v>2012-01-09</c:v>
                </c:pt>
                <c:pt idx="217">
                  <c:v>2012-01-10</c:v>
                </c:pt>
                <c:pt idx="218">
                  <c:v>2012-01-11</c:v>
                </c:pt>
                <c:pt idx="219">
                  <c:v>2012-01-12</c:v>
                </c:pt>
                <c:pt idx="220">
                  <c:v>2012-01-13</c:v>
                </c:pt>
                <c:pt idx="221">
                  <c:v>2012-01-16</c:v>
                </c:pt>
                <c:pt idx="222">
                  <c:v>2012-01-17</c:v>
                </c:pt>
                <c:pt idx="223">
                  <c:v>2012-01-18</c:v>
                </c:pt>
                <c:pt idx="224">
                  <c:v>2012-01-19</c:v>
                </c:pt>
                <c:pt idx="225">
                  <c:v>2012-01-20</c:v>
                </c:pt>
                <c:pt idx="226">
                  <c:v>2012-01-25</c:v>
                </c:pt>
                <c:pt idx="227">
                  <c:v>2012-01-26</c:v>
                </c:pt>
                <c:pt idx="228">
                  <c:v>2012-01-27</c:v>
                </c:pt>
                <c:pt idx="229">
                  <c:v>2012-01-30</c:v>
                </c:pt>
                <c:pt idx="230">
                  <c:v>2012-01-31</c:v>
                </c:pt>
                <c:pt idx="231">
                  <c:v>2012-02-02</c:v>
                </c:pt>
                <c:pt idx="232">
                  <c:v>2012-02-03</c:v>
                </c:pt>
                <c:pt idx="233">
                  <c:v>2012-02-08</c:v>
                </c:pt>
                <c:pt idx="234">
                  <c:v>2012-02-09</c:v>
                </c:pt>
                <c:pt idx="235">
                  <c:v>2012-02-10</c:v>
                </c:pt>
                <c:pt idx="236">
                  <c:v>2012-02-13</c:v>
                </c:pt>
                <c:pt idx="237">
                  <c:v>2012-02-14</c:v>
                </c:pt>
                <c:pt idx="238">
                  <c:v>2012-02-15</c:v>
                </c:pt>
                <c:pt idx="239">
                  <c:v>2012-02-16</c:v>
                </c:pt>
                <c:pt idx="240">
                  <c:v>2012-02-17</c:v>
                </c:pt>
                <c:pt idx="241">
                  <c:v>2012-02-20</c:v>
                </c:pt>
                <c:pt idx="242">
                  <c:v>2012-02-21</c:v>
                </c:pt>
                <c:pt idx="243">
                  <c:v>2012-02-22</c:v>
                </c:pt>
                <c:pt idx="244">
                  <c:v>2012-02-23</c:v>
                </c:pt>
                <c:pt idx="245">
                  <c:v>2012-02-24</c:v>
                </c:pt>
                <c:pt idx="246">
                  <c:v>2012-02-27</c:v>
                </c:pt>
                <c:pt idx="247">
                  <c:v>2012-02-28</c:v>
                </c:pt>
                <c:pt idx="248">
                  <c:v>2012-02-29</c:v>
                </c:pt>
                <c:pt idx="249">
                  <c:v>2012-03-01</c:v>
                </c:pt>
                <c:pt idx="250">
                  <c:v>2012-03-02</c:v>
                </c:pt>
                <c:pt idx="251">
                  <c:v>2012-03-05</c:v>
                </c:pt>
                <c:pt idx="252">
                  <c:v>2012-03-06</c:v>
                </c:pt>
                <c:pt idx="253">
                  <c:v>2012-03-07</c:v>
                </c:pt>
                <c:pt idx="254">
                  <c:v>2012-03-08</c:v>
                </c:pt>
                <c:pt idx="255">
                  <c:v>2012-03-09</c:v>
                </c:pt>
                <c:pt idx="256">
                  <c:v>2012-03-12</c:v>
                </c:pt>
                <c:pt idx="257">
                  <c:v>2012-03-13</c:v>
                </c:pt>
                <c:pt idx="258">
                  <c:v>2012-03-14</c:v>
                </c:pt>
                <c:pt idx="259">
                  <c:v>2012-03-15</c:v>
                </c:pt>
                <c:pt idx="260">
                  <c:v>2012-03-16</c:v>
                </c:pt>
                <c:pt idx="261">
                  <c:v>2012-03-19</c:v>
                </c:pt>
                <c:pt idx="262">
                  <c:v>2012-03-20</c:v>
                </c:pt>
                <c:pt idx="263">
                  <c:v>2012-03-21</c:v>
                </c:pt>
                <c:pt idx="264">
                  <c:v>2012-03-22</c:v>
                </c:pt>
                <c:pt idx="265">
                  <c:v>2012-03-23</c:v>
                </c:pt>
                <c:pt idx="266">
                  <c:v>2012-03-26</c:v>
                </c:pt>
                <c:pt idx="267">
                  <c:v>2012-03-27</c:v>
                </c:pt>
                <c:pt idx="268">
                  <c:v>2012-03-28</c:v>
                </c:pt>
                <c:pt idx="269">
                  <c:v>2012-03-29</c:v>
                </c:pt>
                <c:pt idx="270">
                  <c:v>2012-03-30</c:v>
                </c:pt>
                <c:pt idx="271">
                  <c:v>2012-04-02</c:v>
                </c:pt>
                <c:pt idx="272">
                  <c:v>2012-04-03</c:v>
                </c:pt>
                <c:pt idx="273">
                  <c:v>2012-04-04</c:v>
                </c:pt>
                <c:pt idx="274">
                  <c:v>2012-04-05</c:v>
                </c:pt>
                <c:pt idx="275">
                  <c:v>2012-04-06</c:v>
                </c:pt>
                <c:pt idx="276">
                  <c:v>2012-04-09</c:v>
                </c:pt>
                <c:pt idx="277">
                  <c:v>2012-04-10</c:v>
                </c:pt>
                <c:pt idx="278">
                  <c:v>2012-04-12</c:v>
                </c:pt>
                <c:pt idx="279">
                  <c:v>2012-04-13</c:v>
                </c:pt>
                <c:pt idx="280">
                  <c:v>2012-04-16</c:v>
                </c:pt>
                <c:pt idx="281">
                  <c:v>2012-04-17</c:v>
                </c:pt>
                <c:pt idx="282">
                  <c:v>2012-04-18</c:v>
                </c:pt>
                <c:pt idx="283">
                  <c:v>2012-04-19</c:v>
                </c:pt>
                <c:pt idx="284">
                  <c:v>2012-04-20</c:v>
                </c:pt>
                <c:pt idx="285">
                  <c:v>2012-04-23</c:v>
                </c:pt>
                <c:pt idx="286">
                  <c:v>2012-04-24</c:v>
                </c:pt>
                <c:pt idx="287">
                  <c:v>2012-04-25</c:v>
                </c:pt>
                <c:pt idx="288">
                  <c:v>2012-04-26</c:v>
                </c:pt>
                <c:pt idx="289">
                  <c:v>2012-04-27</c:v>
                </c:pt>
                <c:pt idx="290">
                  <c:v>2012-04-30</c:v>
                </c:pt>
                <c:pt idx="291">
                  <c:v>2012-05-02</c:v>
                </c:pt>
                <c:pt idx="292">
                  <c:v>2012-05-03</c:v>
                </c:pt>
                <c:pt idx="293">
                  <c:v>2012-05-04</c:v>
                </c:pt>
                <c:pt idx="294">
                  <c:v>2012-05-07</c:v>
                </c:pt>
                <c:pt idx="295">
                  <c:v>2012-05-08</c:v>
                </c:pt>
                <c:pt idx="296">
                  <c:v>2012-05-09</c:v>
                </c:pt>
                <c:pt idx="297">
                  <c:v>2012-05-10</c:v>
                </c:pt>
                <c:pt idx="298">
                  <c:v>2012-05-11</c:v>
                </c:pt>
                <c:pt idx="299">
                  <c:v>2012-05-14</c:v>
                </c:pt>
                <c:pt idx="300">
                  <c:v>2012-05-15</c:v>
                </c:pt>
                <c:pt idx="301">
                  <c:v>2012-05-16</c:v>
                </c:pt>
                <c:pt idx="302">
                  <c:v>2012-05-17</c:v>
                </c:pt>
                <c:pt idx="303">
                  <c:v>2012-05-18</c:v>
                </c:pt>
                <c:pt idx="304">
                  <c:v>2012-05-21</c:v>
                </c:pt>
                <c:pt idx="305">
                  <c:v>2012-05-22</c:v>
                </c:pt>
                <c:pt idx="306">
                  <c:v>2012-05-23</c:v>
                </c:pt>
                <c:pt idx="307">
                  <c:v>2012-05-24</c:v>
                </c:pt>
                <c:pt idx="308">
                  <c:v>2012-05-25</c:v>
                </c:pt>
                <c:pt idx="309">
                  <c:v>2012-05-28</c:v>
                </c:pt>
                <c:pt idx="310">
                  <c:v>2012-05-29</c:v>
                </c:pt>
                <c:pt idx="311">
                  <c:v>2012-05-30</c:v>
                </c:pt>
                <c:pt idx="312">
                  <c:v>2012-05-31</c:v>
                </c:pt>
                <c:pt idx="313">
                  <c:v>2012-06-01</c:v>
                </c:pt>
                <c:pt idx="314">
                  <c:v>2012-06-04</c:v>
                </c:pt>
                <c:pt idx="315">
                  <c:v>2012-06-05</c:v>
                </c:pt>
                <c:pt idx="316">
                  <c:v>2012-06-06</c:v>
                </c:pt>
                <c:pt idx="317">
                  <c:v>2012-06-07</c:v>
                </c:pt>
                <c:pt idx="318">
                  <c:v>2012-06-08</c:v>
                </c:pt>
                <c:pt idx="319">
                  <c:v>2012-06-11</c:v>
                </c:pt>
                <c:pt idx="320">
                  <c:v>2012-06-12</c:v>
                </c:pt>
                <c:pt idx="321">
                  <c:v>2012-06-13</c:v>
                </c:pt>
                <c:pt idx="322">
                  <c:v>2012-06-14</c:v>
                </c:pt>
                <c:pt idx="323">
                  <c:v>2012-06-15</c:v>
                </c:pt>
                <c:pt idx="324">
                  <c:v>2012-06-18</c:v>
                </c:pt>
                <c:pt idx="325">
                  <c:v>2012-06-19</c:v>
                </c:pt>
                <c:pt idx="326">
                  <c:v>2012-06-20</c:v>
                </c:pt>
                <c:pt idx="327">
                  <c:v>2012-06-21</c:v>
                </c:pt>
                <c:pt idx="328">
                  <c:v>2012-06-22</c:v>
                </c:pt>
                <c:pt idx="329">
                  <c:v>2012-06-25</c:v>
                </c:pt>
                <c:pt idx="330">
                  <c:v>2012-06-26</c:v>
                </c:pt>
                <c:pt idx="331">
                  <c:v>2012-06-27</c:v>
                </c:pt>
                <c:pt idx="332">
                  <c:v>2012-06-28</c:v>
                </c:pt>
                <c:pt idx="333">
                  <c:v>2012-06-29</c:v>
                </c:pt>
                <c:pt idx="334">
                  <c:v>2012-07-02</c:v>
                </c:pt>
                <c:pt idx="335">
                  <c:v>2012-07-03</c:v>
                </c:pt>
                <c:pt idx="336">
                  <c:v>2012-07-04</c:v>
                </c:pt>
                <c:pt idx="337">
                  <c:v>2012-07-05</c:v>
                </c:pt>
                <c:pt idx="338">
                  <c:v>2012-07-06</c:v>
                </c:pt>
                <c:pt idx="339">
                  <c:v>2012-07-09</c:v>
                </c:pt>
                <c:pt idx="340">
                  <c:v>2012-07-10</c:v>
                </c:pt>
                <c:pt idx="341">
                  <c:v>2012-07-11</c:v>
                </c:pt>
                <c:pt idx="342">
                  <c:v>2012-07-12</c:v>
                </c:pt>
                <c:pt idx="343">
                  <c:v>2012-07-13</c:v>
                </c:pt>
                <c:pt idx="344">
                  <c:v>2012-07-16</c:v>
                </c:pt>
                <c:pt idx="345">
                  <c:v>2012-07-17</c:v>
                </c:pt>
                <c:pt idx="346">
                  <c:v>2012-07-18</c:v>
                </c:pt>
                <c:pt idx="347">
                  <c:v>2012-07-19</c:v>
                </c:pt>
                <c:pt idx="348">
                  <c:v>2012-07-20</c:v>
                </c:pt>
                <c:pt idx="349">
                  <c:v>2012-07-23</c:v>
                </c:pt>
                <c:pt idx="350">
                  <c:v>2012-07-24</c:v>
                </c:pt>
                <c:pt idx="351">
                  <c:v>2012-07-25</c:v>
                </c:pt>
                <c:pt idx="352">
                  <c:v>2012-07-26</c:v>
                </c:pt>
                <c:pt idx="353">
                  <c:v>2012-07-27</c:v>
                </c:pt>
                <c:pt idx="354">
                  <c:v>2012-07-30</c:v>
                </c:pt>
                <c:pt idx="355">
                  <c:v>2012-07-31</c:v>
                </c:pt>
                <c:pt idx="356">
                  <c:v>2012-08-01</c:v>
                </c:pt>
                <c:pt idx="357">
                  <c:v>2012-08-02</c:v>
                </c:pt>
                <c:pt idx="358">
                  <c:v>2012-08-03</c:v>
                </c:pt>
                <c:pt idx="359">
                  <c:v>2012-08-06</c:v>
                </c:pt>
                <c:pt idx="360">
                  <c:v>2012-08-07</c:v>
                </c:pt>
                <c:pt idx="361">
                  <c:v>2012-08-08</c:v>
                </c:pt>
                <c:pt idx="362">
                  <c:v>2012-08-09</c:v>
                </c:pt>
                <c:pt idx="363">
                  <c:v>2012-08-10</c:v>
                </c:pt>
                <c:pt idx="364">
                  <c:v>2012-08-13</c:v>
                </c:pt>
                <c:pt idx="365">
                  <c:v>2012-08-14</c:v>
                </c:pt>
                <c:pt idx="366">
                  <c:v>2012-08-15</c:v>
                </c:pt>
                <c:pt idx="367">
                  <c:v>2012-08-16</c:v>
                </c:pt>
                <c:pt idx="368">
                  <c:v>2012-08-17</c:v>
                </c:pt>
                <c:pt idx="369">
                  <c:v>2012-08-22</c:v>
                </c:pt>
                <c:pt idx="370">
                  <c:v>2012-08-23</c:v>
                </c:pt>
                <c:pt idx="371">
                  <c:v>2012-08-24</c:v>
                </c:pt>
                <c:pt idx="372">
                  <c:v>2012-08-27</c:v>
                </c:pt>
                <c:pt idx="373">
                  <c:v>2012-08-28</c:v>
                </c:pt>
                <c:pt idx="374">
                  <c:v>2012-08-29</c:v>
                </c:pt>
                <c:pt idx="375">
                  <c:v>2012-08-30</c:v>
                </c:pt>
                <c:pt idx="376">
                  <c:v>2012-09-03</c:v>
                </c:pt>
                <c:pt idx="377">
                  <c:v>2012-09-04</c:v>
                </c:pt>
                <c:pt idx="378">
                  <c:v>2012-09-05</c:v>
                </c:pt>
                <c:pt idx="379">
                  <c:v>2012-09-06</c:v>
                </c:pt>
                <c:pt idx="380">
                  <c:v>2012-09-07</c:v>
                </c:pt>
                <c:pt idx="381">
                  <c:v>2012-09-10</c:v>
                </c:pt>
                <c:pt idx="382">
                  <c:v>2012-09-11</c:v>
                </c:pt>
                <c:pt idx="383">
                  <c:v>2012-09-12</c:v>
                </c:pt>
                <c:pt idx="384">
                  <c:v>2012-09-13</c:v>
                </c:pt>
                <c:pt idx="385">
                  <c:v>2012-09-14</c:v>
                </c:pt>
                <c:pt idx="386">
                  <c:v>2012-09-18</c:v>
                </c:pt>
                <c:pt idx="387">
                  <c:v>2012-09-19</c:v>
                </c:pt>
                <c:pt idx="388">
                  <c:v>2012-09-20</c:v>
                </c:pt>
                <c:pt idx="389">
                  <c:v>2012-09-21</c:v>
                </c:pt>
                <c:pt idx="390">
                  <c:v>2012-09-24</c:v>
                </c:pt>
                <c:pt idx="391">
                  <c:v>2012-09-25</c:v>
                </c:pt>
                <c:pt idx="392">
                  <c:v>2012-09-26</c:v>
                </c:pt>
                <c:pt idx="393">
                  <c:v>2012-09-27</c:v>
                </c:pt>
                <c:pt idx="394">
                  <c:v>2012-09-28</c:v>
                </c:pt>
                <c:pt idx="395">
                  <c:v>2012-10-01</c:v>
                </c:pt>
                <c:pt idx="396">
                  <c:v>2012-10-02</c:v>
                </c:pt>
                <c:pt idx="397">
                  <c:v>2012-10-03</c:v>
                </c:pt>
                <c:pt idx="398">
                  <c:v>2012-10-04</c:v>
                </c:pt>
                <c:pt idx="399">
                  <c:v>2012-10-05</c:v>
                </c:pt>
                <c:pt idx="400">
                  <c:v>2012-10-08</c:v>
                </c:pt>
                <c:pt idx="401">
                  <c:v>2012-10-09</c:v>
                </c:pt>
                <c:pt idx="402">
                  <c:v>2012-10-10</c:v>
                </c:pt>
                <c:pt idx="403">
                  <c:v>2012-10-11</c:v>
                </c:pt>
                <c:pt idx="404">
                  <c:v>2012-10-12</c:v>
                </c:pt>
                <c:pt idx="405">
                  <c:v>2012-10-15</c:v>
                </c:pt>
                <c:pt idx="406">
                  <c:v>2012-10-16</c:v>
                </c:pt>
                <c:pt idx="407">
                  <c:v>2012-10-17</c:v>
                </c:pt>
                <c:pt idx="408">
                  <c:v>2012-10-18</c:v>
                </c:pt>
                <c:pt idx="409">
                  <c:v>2012-10-19</c:v>
                </c:pt>
                <c:pt idx="410">
                  <c:v>2012-10-22</c:v>
                </c:pt>
                <c:pt idx="411">
                  <c:v>2012-10-23</c:v>
                </c:pt>
                <c:pt idx="412">
                  <c:v>2012-10-24</c:v>
                </c:pt>
                <c:pt idx="413">
                  <c:v>2012-10-25</c:v>
                </c:pt>
                <c:pt idx="414">
                  <c:v>2012-10-29</c:v>
                </c:pt>
                <c:pt idx="415">
                  <c:v>2012-10-30</c:v>
                </c:pt>
                <c:pt idx="416">
                  <c:v>2012-10-31</c:v>
                </c:pt>
                <c:pt idx="417">
                  <c:v>2012-11-01</c:v>
                </c:pt>
                <c:pt idx="418">
                  <c:v>2012-11-02</c:v>
                </c:pt>
                <c:pt idx="419">
                  <c:v>2012-11-05</c:v>
                </c:pt>
                <c:pt idx="420">
                  <c:v>2012-11-06</c:v>
                </c:pt>
                <c:pt idx="421">
                  <c:v>2012-11-07</c:v>
                </c:pt>
                <c:pt idx="422">
                  <c:v>2012-11-08</c:v>
                </c:pt>
                <c:pt idx="423">
                  <c:v>2012-11-09</c:v>
                </c:pt>
                <c:pt idx="424">
                  <c:v>2012-11-12</c:v>
                </c:pt>
                <c:pt idx="425">
                  <c:v>2012-11-14</c:v>
                </c:pt>
                <c:pt idx="426">
                  <c:v>2012-11-16</c:v>
                </c:pt>
                <c:pt idx="427">
                  <c:v>2012-11-19</c:v>
                </c:pt>
                <c:pt idx="428">
                  <c:v>2012-11-20</c:v>
                </c:pt>
                <c:pt idx="429">
                  <c:v>2012-11-21</c:v>
                </c:pt>
                <c:pt idx="430">
                  <c:v>2012-11-22</c:v>
                </c:pt>
                <c:pt idx="431">
                  <c:v>2012-11-23</c:v>
                </c:pt>
                <c:pt idx="432">
                  <c:v>2012-11-26</c:v>
                </c:pt>
                <c:pt idx="433">
                  <c:v>2012-11-27</c:v>
                </c:pt>
                <c:pt idx="434">
                  <c:v>2012-11-28</c:v>
                </c:pt>
                <c:pt idx="435">
                  <c:v>2012-11-29</c:v>
                </c:pt>
                <c:pt idx="436">
                  <c:v>2012-11-30</c:v>
                </c:pt>
                <c:pt idx="437">
                  <c:v>2012-12-03</c:v>
                </c:pt>
                <c:pt idx="438">
                  <c:v>2012-12-04</c:v>
                </c:pt>
                <c:pt idx="439">
                  <c:v>2012-12-05</c:v>
                </c:pt>
                <c:pt idx="440">
                  <c:v>2012-12-06</c:v>
                </c:pt>
                <c:pt idx="441">
                  <c:v>2012-12-07</c:v>
                </c:pt>
                <c:pt idx="442">
                  <c:v>2012-12-10</c:v>
                </c:pt>
                <c:pt idx="443">
                  <c:v>2012-12-11</c:v>
                </c:pt>
                <c:pt idx="444">
                  <c:v>2012-12-12</c:v>
                </c:pt>
                <c:pt idx="445">
                  <c:v>2012-12-13</c:v>
                </c:pt>
                <c:pt idx="446">
                  <c:v>2012-12-14</c:v>
                </c:pt>
                <c:pt idx="447">
                  <c:v>2012-12-17</c:v>
                </c:pt>
                <c:pt idx="448">
                  <c:v>2012-12-18</c:v>
                </c:pt>
                <c:pt idx="449">
                  <c:v>2012-12-19</c:v>
                </c:pt>
                <c:pt idx="450">
                  <c:v>2012-12-20</c:v>
                </c:pt>
                <c:pt idx="451">
                  <c:v>2012-12-21</c:v>
                </c:pt>
                <c:pt idx="452">
                  <c:v>2012-12-24</c:v>
                </c:pt>
                <c:pt idx="453">
                  <c:v>2012-12-26</c:v>
                </c:pt>
                <c:pt idx="454">
                  <c:v>2012-12-27</c:v>
                </c:pt>
                <c:pt idx="455">
                  <c:v>2012-12-28</c:v>
                </c:pt>
                <c:pt idx="456">
                  <c:v>2012-12-31</c:v>
                </c:pt>
                <c:pt idx="457">
                  <c:v>2013-01-02</c:v>
                </c:pt>
                <c:pt idx="458">
                  <c:v>2013-01-03</c:v>
                </c:pt>
                <c:pt idx="459">
                  <c:v>2013-01-04</c:v>
                </c:pt>
                <c:pt idx="460">
                  <c:v>2013-01-07</c:v>
                </c:pt>
                <c:pt idx="461">
                  <c:v>2013-01-08</c:v>
                </c:pt>
                <c:pt idx="462">
                  <c:v>2013-01-09</c:v>
                </c:pt>
                <c:pt idx="463">
                  <c:v>2013-01-10</c:v>
                </c:pt>
                <c:pt idx="464">
                  <c:v>2013-01-11</c:v>
                </c:pt>
                <c:pt idx="465">
                  <c:v>2013-01-14</c:v>
                </c:pt>
                <c:pt idx="466">
                  <c:v>2013-01-15</c:v>
                </c:pt>
                <c:pt idx="467">
                  <c:v>2013-01-16</c:v>
                </c:pt>
                <c:pt idx="468">
                  <c:v>2013-01-17</c:v>
                </c:pt>
                <c:pt idx="469">
                  <c:v>2013-01-18</c:v>
                </c:pt>
                <c:pt idx="470">
                  <c:v>2013-01-21</c:v>
                </c:pt>
                <c:pt idx="471">
                  <c:v>2013-01-22</c:v>
                </c:pt>
                <c:pt idx="472">
                  <c:v>2013-01-23</c:v>
                </c:pt>
                <c:pt idx="473">
                  <c:v>2013-01-25</c:v>
                </c:pt>
                <c:pt idx="474">
                  <c:v>2013-01-29</c:v>
                </c:pt>
                <c:pt idx="475">
                  <c:v>2013-01-30</c:v>
                </c:pt>
                <c:pt idx="476">
                  <c:v>2013-01-31</c:v>
                </c:pt>
                <c:pt idx="477">
                  <c:v>2013-02-04</c:v>
                </c:pt>
                <c:pt idx="478">
                  <c:v>2013-02-05</c:v>
                </c:pt>
                <c:pt idx="479">
                  <c:v>2013-02-06</c:v>
                </c:pt>
                <c:pt idx="480">
                  <c:v>2013-02-07</c:v>
                </c:pt>
                <c:pt idx="481">
                  <c:v>2013-02-08</c:v>
                </c:pt>
                <c:pt idx="482">
                  <c:v>2013-02-13</c:v>
                </c:pt>
                <c:pt idx="483">
                  <c:v>2013-02-14</c:v>
                </c:pt>
                <c:pt idx="484">
                  <c:v>2013-02-15</c:v>
                </c:pt>
                <c:pt idx="485">
                  <c:v>2013-02-18</c:v>
                </c:pt>
                <c:pt idx="486">
                  <c:v>2013-02-19</c:v>
                </c:pt>
                <c:pt idx="487">
                  <c:v>2013-02-20</c:v>
                </c:pt>
                <c:pt idx="488">
                  <c:v>2013-02-21</c:v>
                </c:pt>
                <c:pt idx="489">
                  <c:v>2013-02-22</c:v>
                </c:pt>
                <c:pt idx="490">
                  <c:v>2013-02-25</c:v>
                </c:pt>
                <c:pt idx="491">
                  <c:v>2013-02-26</c:v>
                </c:pt>
                <c:pt idx="492">
                  <c:v>2013-02-27</c:v>
                </c:pt>
                <c:pt idx="493">
                  <c:v>2013-02-28</c:v>
                </c:pt>
                <c:pt idx="494">
                  <c:v>2013-03-01</c:v>
                </c:pt>
                <c:pt idx="495">
                  <c:v>2013-03-04</c:v>
                </c:pt>
                <c:pt idx="496">
                  <c:v>2013-03-05</c:v>
                </c:pt>
                <c:pt idx="497">
                  <c:v>2013-03-06</c:v>
                </c:pt>
                <c:pt idx="498">
                  <c:v>2013-03-07</c:v>
                </c:pt>
                <c:pt idx="499">
                  <c:v>2013-03-08</c:v>
                </c:pt>
                <c:pt idx="500">
                  <c:v>2013-03-11</c:v>
                </c:pt>
                <c:pt idx="501">
                  <c:v>2013-03-12</c:v>
                </c:pt>
                <c:pt idx="502">
                  <c:v>2013-03-13</c:v>
                </c:pt>
                <c:pt idx="503">
                  <c:v>2013-03-14</c:v>
                </c:pt>
                <c:pt idx="504">
                  <c:v>2013-03-15</c:v>
                </c:pt>
                <c:pt idx="505">
                  <c:v>2013-03-18</c:v>
                </c:pt>
                <c:pt idx="506">
                  <c:v>2013-03-19</c:v>
                </c:pt>
                <c:pt idx="507">
                  <c:v>2013-03-20</c:v>
                </c:pt>
                <c:pt idx="508">
                  <c:v>2013-03-21</c:v>
                </c:pt>
                <c:pt idx="509">
                  <c:v>2013-03-22</c:v>
                </c:pt>
                <c:pt idx="510">
                  <c:v>2013-03-25</c:v>
                </c:pt>
                <c:pt idx="511">
                  <c:v>2013-03-26</c:v>
                </c:pt>
                <c:pt idx="512">
                  <c:v>2013-03-27</c:v>
                </c:pt>
                <c:pt idx="513">
                  <c:v>2013-03-28</c:v>
                </c:pt>
                <c:pt idx="514">
                  <c:v>2013-03-29</c:v>
                </c:pt>
                <c:pt idx="515">
                  <c:v>2013-04-01</c:v>
                </c:pt>
                <c:pt idx="516">
                  <c:v>2013-04-02</c:v>
                </c:pt>
                <c:pt idx="517">
                  <c:v>2013-04-03</c:v>
                </c:pt>
                <c:pt idx="518">
                  <c:v>2013-04-04</c:v>
                </c:pt>
                <c:pt idx="519">
                  <c:v>2013-04-05</c:v>
                </c:pt>
                <c:pt idx="520">
                  <c:v>2013-04-08</c:v>
                </c:pt>
                <c:pt idx="521">
                  <c:v>2013-04-09</c:v>
                </c:pt>
                <c:pt idx="522">
                  <c:v>2013-04-10</c:v>
                </c:pt>
                <c:pt idx="523">
                  <c:v>2013-04-11</c:v>
                </c:pt>
                <c:pt idx="524">
                  <c:v>2013-04-12</c:v>
                </c:pt>
                <c:pt idx="525">
                  <c:v>2013-04-15</c:v>
                </c:pt>
                <c:pt idx="526">
                  <c:v>2013-04-16</c:v>
                </c:pt>
                <c:pt idx="527">
                  <c:v>2013-04-17</c:v>
                </c:pt>
                <c:pt idx="528">
                  <c:v>2013-04-18</c:v>
                </c:pt>
                <c:pt idx="529">
                  <c:v>2013-04-19</c:v>
                </c:pt>
                <c:pt idx="530">
                  <c:v>2013-04-22</c:v>
                </c:pt>
                <c:pt idx="531">
                  <c:v>2013-04-23</c:v>
                </c:pt>
                <c:pt idx="532">
                  <c:v>2013-04-24</c:v>
                </c:pt>
                <c:pt idx="533">
                  <c:v>2013-04-25</c:v>
                </c:pt>
                <c:pt idx="534">
                  <c:v>2013-04-26</c:v>
                </c:pt>
                <c:pt idx="535">
                  <c:v>2013-04-29</c:v>
                </c:pt>
                <c:pt idx="536">
                  <c:v>2013-04-30</c:v>
                </c:pt>
                <c:pt idx="537">
                  <c:v>2013-05-02</c:v>
                </c:pt>
                <c:pt idx="538">
                  <c:v>2013-05-03</c:v>
                </c:pt>
                <c:pt idx="539">
                  <c:v>2013-05-06</c:v>
                </c:pt>
                <c:pt idx="540">
                  <c:v>2013-05-07</c:v>
                </c:pt>
                <c:pt idx="541">
                  <c:v>2013-05-08</c:v>
                </c:pt>
                <c:pt idx="542">
                  <c:v>2013-05-09</c:v>
                </c:pt>
                <c:pt idx="543">
                  <c:v>2013-05-10</c:v>
                </c:pt>
                <c:pt idx="544">
                  <c:v>2013-05-13</c:v>
                </c:pt>
                <c:pt idx="545">
                  <c:v>2013-05-14</c:v>
                </c:pt>
                <c:pt idx="546">
                  <c:v>2013-05-15</c:v>
                </c:pt>
                <c:pt idx="547">
                  <c:v>2013-05-16</c:v>
                </c:pt>
                <c:pt idx="548">
                  <c:v>2013-05-17</c:v>
                </c:pt>
                <c:pt idx="549">
                  <c:v>2013-05-20</c:v>
                </c:pt>
                <c:pt idx="550">
                  <c:v>2013-05-21</c:v>
                </c:pt>
                <c:pt idx="551">
                  <c:v>2013-05-22</c:v>
                </c:pt>
                <c:pt idx="552">
                  <c:v>2013-05-23</c:v>
                </c:pt>
                <c:pt idx="553">
                  <c:v>2013-05-27</c:v>
                </c:pt>
                <c:pt idx="554">
                  <c:v>2013-05-28</c:v>
                </c:pt>
                <c:pt idx="555">
                  <c:v>2013-05-29</c:v>
                </c:pt>
                <c:pt idx="556">
                  <c:v>2013-05-30</c:v>
                </c:pt>
                <c:pt idx="557">
                  <c:v>2013-05-31</c:v>
                </c:pt>
                <c:pt idx="558">
                  <c:v>2013-06-03</c:v>
                </c:pt>
                <c:pt idx="559">
                  <c:v>2013-06-04</c:v>
                </c:pt>
                <c:pt idx="560">
                  <c:v>2013-06-05</c:v>
                </c:pt>
                <c:pt idx="561">
                  <c:v>2013-06-06</c:v>
                </c:pt>
                <c:pt idx="562">
                  <c:v>2013-06-07</c:v>
                </c:pt>
                <c:pt idx="563">
                  <c:v>2013-06-10</c:v>
                </c:pt>
                <c:pt idx="564">
                  <c:v>2013-06-11</c:v>
                </c:pt>
                <c:pt idx="565">
                  <c:v>2013-06-12</c:v>
                </c:pt>
                <c:pt idx="566">
                  <c:v>2013-06-13</c:v>
                </c:pt>
                <c:pt idx="567">
                  <c:v>2013-06-14</c:v>
                </c:pt>
                <c:pt idx="568">
                  <c:v>2013-06-17</c:v>
                </c:pt>
                <c:pt idx="569">
                  <c:v>2013-06-18</c:v>
                </c:pt>
                <c:pt idx="570">
                  <c:v>2013-06-19</c:v>
                </c:pt>
                <c:pt idx="571">
                  <c:v>2013-06-20</c:v>
                </c:pt>
                <c:pt idx="572">
                  <c:v>2013-06-21</c:v>
                </c:pt>
                <c:pt idx="573">
                  <c:v>2013-06-24</c:v>
                </c:pt>
                <c:pt idx="574">
                  <c:v>2013-06-25</c:v>
                </c:pt>
                <c:pt idx="575">
                  <c:v>2013-06-26</c:v>
                </c:pt>
                <c:pt idx="576">
                  <c:v>2013-06-27</c:v>
                </c:pt>
                <c:pt idx="577">
                  <c:v>2013-06-28</c:v>
                </c:pt>
                <c:pt idx="578">
                  <c:v>2013-07-01</c:v>
                </c:pt>
                <c:pt idx="579">
                  <c:v>2013-07-02</c:v>
                </c:pt>
                <c:pt idx="580">
                  <c:v>2013-07-03</c:v>
                </c:pt>
                <c:pt idx="581">
                  <c:v>2013-07-04</c:v>
                </c:pt>
                <c:pt idx="582">
                  <c:v>2013-07-05</c:v>
                </c:pt>
                <c:pt idx="583">
                  <c:v>2013-07-08</c:v>
                </c:pt>
                <c:pt idx="584">
                  <c:v>2013-07-09</c:v>
                </c:pt>
                <c:pt idx="585">
                  <c:v>2013-07-10</c:v>
                </c:pt>
                <c:pt idx="586">
                  <c:v>2013-07-11</c:v>
                </c:pt>
                <c:pt idx="587">
                  <c:v>2013-07-12</c:v>
                </c:pt>
                <c:pt idx="588">
                  <c:v>2013-07-15</c:v>
                </c:pt>
                <c:pt idx="589">
                  <c:v>2013-07-16</c:v>
                </c:pt>
                <c:pt idx="590">
                  <c:v>2013-07-17</c:v>
                </c:pt>
                <c:pt idx="591">
                  <c:v>2013-07-18</c:v>
                </c:pt>
                <c:pt idx="592">
                  <c:v>2013-07-19</c:v>
                </c:pt>
                <c:pt idx="593">
                  <c:v>2013-07-22</c:v>
                </c:pt>
                <c:pt idx="594">
                  <c:v>2013-07-23</c:v>
                </c:pt>
                <c:pt idx="595">
                  <c:v>2013-07-24</c:v>
                </c:pt>
                <c:pt idx="596">
                  <c:v>2013-07-25</c:v>
                </c:pt>
                <c:pt idx="597">
                  <c:v>2013-07-26</c:v>
                </c:pt>
                <c:pt idx="598">
                  <c:v>2013-07-29</c:v>
                </c:pt>
                <c:pt idx="599">
                  <c:v>2013-07-30</c:v>
                </c:pt>
                <c:pt idx="600">
                  <c:v>2013-07-31</c:v>
                </c:pt>
                <c:pt idx="601">
                  <c:v>2013-08-01</c:v>
                </c:pt>
                <c:pt idx="602">
                  <c:v>2013-08-02</c:v>
                </c:pt>
                <c:pt idx="603">
                  <c:v>2013-08-05</c:v>
                </c:pt>
                <c:pt idx="604">
                  <c:v>2013-08-06</c:v>
                </c:pt>
                <c:pt idx="605">
                  <c:v>2013-08-07</c:v>
                </c:pt>
                <c:pt idx="606">
                  <c:v>2013-08-12</c:v>
                </c:pt>
                <c:pt idx="607">
                  <c:v>2013-08-13</c:v>
                </c:pt>
                <c:pt idx="608">
                  <c:v>2013-08-14</c:v>
                </c:pt>
                <c:pt idx="609">
                  <c:v>2013-08-15</c:v>
                </c:pt>
                <c:pt idx="610">
                  <c:v>2013-08-16</c:v>
                </c:pt>
                <c:pt idx="611">
                  <c:v>2013-08-19</c:v>
                </c:pt>
                <c:pt idx="612">
                  <c:v>2013-08-20</c:v>
                </c:pt>
                <c:pt idx="613">
                  <c:v>2013-08-21</c:v>
                </c:pt>
                <c:pt idx="614">
                  <c:v>2013-08-22</c:v>
                </c:pt>
                <c:pt idx="615">
                  <c:v>2013-08-23</c:v>
                </c:pt>
                <c:pt idx="616">
                  <c:v>2013-08-26</c:v>
                </c:pt>
                <c:pt idx="617">
                  <c:v>2013-08-27</c:v>
                </c:pt>
                <c:pt idx="618">
                  <c:v>2013-08-28</c:v>
                </c:pt>
                <c:pt idx="619">
                  <c:v>2013-08-29</c:v>
                </c:pt>
                <c:pt idx="620">
                  <c:v>2013-08-30</c:v>
                </c:pt>
                <c:pt idx="621">
                  <c:v>2013-09-02</c:v>
                </c:pt>
                <c:pt idx="622">
                  <c:v>2013-09-03</c:v>
                </c:pt>
                <c:pt idx="623">
                  <c:v>2013-09-04</c:v>
                </c:pt>
                <c:pt idx="624">
                  <c:v>2013-09-05</c:v>
                </c:pt>
                <c:pt idx="625">
                  <c:v>2013-09-06</c:v>
                </c:pt>
                <c:pt idx="626">
                  <c:v>2013-09-09</c:v>
                </c:pt>
                <c:pt idx="627">
                  <c:v>2013-09-10</c:v>
                </c:pt>
                <c:pt idx="628">
                  <c:v>2013-09-11</c:v>
                </c:pt>
                <c:pt idx="629">
                  <c:v>2013-09-12</c:v>
                </c:pt>
                <c:pt idx="630">
                  <c:v>2013-09-13</c:v>
                </c:pt>
                <c:pt idx="631">
                  <c:v>2013-09-17</c:v>
                </c:pt>
                <c:pt idx="632">
                  <c:v>2013-09-18</c:v>
                </c:pt>
                <c:pt idx="633">
                  <c:v>2013-09-19</c:v>
                </c:pt>
                <c:pt idx="634">
                  <c:v>2013-09-20</c:v>
                </c:pt>
                <c:pt idx="635">
                  <c:v>2013-09-23</c:v>
                </c:pt>
                <c:pt idx="636">
                  <c:v>2013-09-24</c:v>
                </c:pt>
                <c:pt idx="637">
                  <c:v>2013-09-25</c:v>
                </c:pt>
                <c:pt idx="638">
                  <c:v>2013-09-26</c:v>
                </c:pt>
                <c:pt idx="639">
                  <c:v>2013-09-27</c:v>
                </c:pt>
                <c:pt idx="640">
                  <c:v>2013-09-30</c:v>
                </c:pt>
                <c:pt idx="641">
                  <c:v>2013-10-01</c:v>
                </c:pt>
                <c:pt idx="642">
                  <c:v>2013-10-02</c:v>
                </c:pt>
                <c:pt idx="643">
                  <c:v>2013-10-03</c:v>
                </c:pt>
                <c:pt idx="644">
                  <c:v>2013-10-04</c:v>
                </c:pt>
                <c:pt idx="645">
                  <c:v>2013-10-07</c:v>
                </c:pt>
                <c:pt idx="646">
                  <c:v>2013-10-08</c:v>
                </c:pt>
                <c:pt idx="647">
                  <c:v>2013-10-09</c:v>
                </c:pt>
                <c:pt idx="648">
                  <c:v>2013-10-10</c:v>
                </c:pt>
                <c:pt idx="649">
                  <c:v>2013-10-11</c:v>
                </c:pt>
                <c:pt idx="650">
                  <c:v>2013-10-14</c:v>
                </c:pt>
                <c:pt idx="651">
                  <c:v>2013-10-16</c:v>
                </c:pt>
                <c:pt idx="652">
                  <c:v>2013-10-17</c:v>
                </c:pt>
                <c:pt idx="653">
                  <c:v>2013-10-18</c:v>
                </c:pt>
                <c:pt idx="654">
                  <c:v>2013-10-21</c:v>
                </c:pt>
                <c:pt idx="655">
                  <c:v>2013-10-22</c:v>
                </c:pt>
                <c:pt idx="656">
                  <c:v>2013-10-23</c:v>
                </c:pt>
                <c:pt idx="657">
                  <c:v>2013-10-24</c:v>
                </c:pt>
                <c:pt idx="658">
                  <c:v>2013-10-25</c:v>
                </c:pt>
                <c:pt idx="659">
                  <c:v>2013-10-28</c:v>
                </c:pt>
                <c:pt idx="660">
                  <c:v>2013-10-29</c:v>
                </c:pt>
                <c:pt idx="661">
                  <c:v>2013-10-30</c:v>
                </c:pt>
                <c:pt idx="662">
                  <c:v>2013-10-31</c:v>
                </c:pt>
                <c:pt idx="663">
                  <c:v>2013-11-01</c:v>
                </c:pt>
                <c:pt idx="664">
                  <c:v>2013-11-04</c:v>
                </c:pt>
                <c:pt idx="665">
                  <c:v>2013-11-06</c:v>
                </c:pt>
                <c:pt idx="666">
                  <c:v>2013-11-07</c:v>
                </c:pt>
                <c:pt idx="667">
                  <c:v>2013-11-08</c:v>
                </c:pt>
                <c:pt idx="668">
                  <c:v>2013-11-11</c:v>
                </c:pt>
                <c:pt idx="669">
                  <c:v>2013-11-12</c:v>
                </c:pt>
                <c:pt idx="670">
                  <c:v>2013-11-13</c:v>
                </c:pt>
                <c:pt idx="671">
                  <c:v>2013-11-14</c:v>
                </c:pt>
                <c:pt idx="672">
                  <c:v>2013-11-15</c:v>
                </c:pt>
                <c:pt idx="673">
                  <c:v>2013-11-18</c:v>
                </c:pt>
                <c:pt idx="674">
                  <c:v>2013-11-19</c:v>
                </c:pt>
                <c:pt idx="675">
                  <c:v>2013-11-20</c:v>
                </c:pt>
                <c:pt idx="676">
                  <c:v>2013-11-21</c:v>
                </c:pt>
                <c:pt idx="677">
                  <c:v>2013-11-22</c:v>
                </c:pt>
                <c:pt idx="678">
                  <c:v>2013-11-25</c:v>
                </c:pt>
                <c:pt idx="679">
                  <c:v>2013-11-26</c:v>
                </c:pt>
                <c:pt idx="680">
                  <c:v>2013-11-27</c:v>
                </c:pt>
                <c:pt idx="681">
                  <c:v>2013-11-28</c:v>
                </c:pt>
                <c:pt idx="682">
                  <c:v>2013-11-29</c:v>
                </c:pt>
                <c:pt idx="683">
                  <c:v>2013-12-02</c:v>
                </c:pt>
                <c:pt idx="684">
                  <c:v>2013-12-03</c:v>
                </c:pt>
                <c:pt idx="685">
                  <c:v>2013-12-04</c:v>
                </c:pt>
                <c:pt idx="686">
                  <c:v>2013-12-05</c:v>
                </c:pt>
                <c:pt idx="687">
                  <c:v>2013-12-06</c:v>
                </c:pt>
                <c:pt idx="688">
                  <c:v>2013-12-09</c:v>
                </c:pt>
                <c:pt idx="689">
                  <c:v>2013-12-10</c:v>
                </c:pt>
                <c:pt idx="690">
                  <c:v>2013-12-11</c:v>
                </c:pt>
                <c:pt idx="691">
                  <c:v>2013-12-12</c:v>
                </c:pt>
                <c:pt idx="692">
                  <c:v>2013-12-13</c:v>
                </c:pt>
                <c:pt idx="693">
                  <c:v>2013-12-16</c:v>
                </c:pt>
                <c:pt idx="694">
                  <c:v>2013-12-17</c:v>
                </c:pt>
                <c:pt idx="695">
                  <c:v>2013-12-18</c:v>
                </c:pt>
                <c:pt idx="696">
                  <c:v>2013-12-19</c:v>
                </c:pt>
                <c:pt idx="697">
                  <c:v>2013-12-20</c:v>
                </c:pt>
                <c:pt idx="698">
                  <c:v>2013-12-23</c:v>
                </c:pt>
                <c:pt idx="699">
                  <c:v>2013-12-24</c:v>
                </c:pt>
                <c:pt idx="700">
                  <c:v>2013-12-26</c:v>
                </c:pt>
                <c:pt idx="701">
                  <c:v>2013-12-27</c:v>
                </c:pt>
                <c:pt idx="702">
                  <c:v>2013-12-30</c:v>
                </c:pt>
                <c:pt idx="703">
                  <c:v>2013-12-31</c:v>
                </c:pt>
                <c:pt idx="704">
                  <c:v>2014-01-02</c:v>
                </c:pt>
                <c:pt idx="705">
                  <c:v>2014-01-03</c:v>
                </c:pt>
                <c:pt idx="706">
                  <c:v>2014-01-06</c:v>
                </c:pt>
                <c:pt idx="707">
                  <c:v>2014-01-07</c:v>
                </c:pt>
                <c:pt idx="708">
                  <c:v>2014-01-08</c:v>
                </c:pt>
                <c:pt idx="709">
                  <c:v>2014-01-09</c:v>
                </c:pt>
                <c:pt idx="710">
                  <c:v>2014-01-10</c:v>
                </c:pt>
                <c:pt idx="711">
                  <c:v>2014-01-13</c:v>
                </c:pt>
                <c:pt idx="712">
                  <c:v>2014-01-15</c:v>
                </c:pt>
                <c:pt idx="713">
                  <c:v>2014-01-16</c:v>
                </c:pt>
                <c:pt idx="714">
                  <c:v>2014-01-20</c:v>
                </c:pt>
                <c:pt idx="715">
                  <c:v>2014-01-21</c:v>
                </c:pt>
                <c:pt idx="716">
                  <c:v>2014-01-22</c:v>
                </c:pt>
                <c:pt idx="717">
                  <c:v>2014-01-23</c:v>
                </c:pt>
                <c:pt idx="718">
                  <c:v>2014-01-24</c:v>
                </c:pt>
                <c:pt idx="719">
                  <c:v>2014-01-27</c:v>
                </c:pt>
                <c:pt idx="720">
                  <c:v>2014-01-28</c:v>
                </c:pt>
                <c:pt idx="721">
                  <c:v>2014-01-29</c:v>
                </c:pt>
                <c:pt idx="722">
                  <c:v>2014-01-30</c:v>
                </c:pt>
                <c:pt idx="723">
                  <c:v>2014-02-04</c:v>
                </c:pt>
                <c:pt idx="724">
                  <c:v>2014-02-05</c:v>
                </c:pt>
                <c:pt idx="725">
                  <c:v>2014-02-06</c:v>
                </c:pt>
                <c:pt idx="726">
                  <c:v>2014-02-07</c:v>
                </c:pt>
                <c:pt idx="727">
                  <c:v>2014-02-10</c:v>
                </c:pt>
                <c:pt idx="728">
                  <c:v>2014-02-11</c:v>
                </c:pt>
                <c:pt idx="729">
                  <c:v>2014-02-12</c:v>
                </c:pt>
                <c:pt idx="730">
                  <c:v>2014-02-13</c:v>
                </c:pt>
                <c:pt idx="731">
                  <c:v>2014-02-14</c:v>
                </c:pt>
                <c:pt idx="732">
                  <c:v>2014-02-17</c:v>
                </c:pt>
                <c:pt idx="733">
                  <c:v>2014-02-18</c:v>
                </c:pt>
                <c:pt idx="734">
                  <c:v>2014-02-19</c:v>
                </c:pt>
                <c:pt idx="735">
                  <c:v>2014-02-20</c:v>
                </c:pt>
                <c:pt idx="736">
                  <c:v>2014-02-21</c:v>
                </c:pt>
                <c:pt idx="737">
                  <c:v>2014-02-24</c:v>
                </c:pt>
                <c:pt idx="738">
                  <c:v>2014-02-25</c:v>
                </c:pt>
                <c:pt idx="739">
                  <c:v>2014-02-26</c:v>
                </c:pt>
                <c:pt idx="740">
                  <c:v>2014-02-27</c:v>
                </c:pt>
                <c:pt idx="741">
                  <c:v>2014-02-28</c:v>
                </c:pt>
                <c:pt idx="742">
                  <c:v>2014-03-03</c:v>
                </c:pt>
                <c:pt idx="743">
                  <c:v>2014-03-04</c:v>
                </c:pt>
                <c:pt idx="744">
                  <c:v>2014-03-05</c:v>
                </c:pt>
                <c:pt idx="745">
                  <c:v>2014-03-06</c:v>
                </c:pt>
                <c:pt idx="746">
                  <c:v>2014-03-07</c:v>
                </c:pt>
                <c:pt idx="747">
                  <c:v>2014-03-10</c:v>
                </c:pt>
                <c:pt idx="748">
                  <c:v>2014-03-11</c:v>
                </c:pt>
                <c:pt idx="749">
                  <c:v>2014-03-12</c:v>
                </c:pt>
                <c:pt idx="750">
                  <c:v>2014-03-13</c:v>
                </c:pt>
                <c:pt idx="751">
                  <c:v>2014-03-14</c:v>
                </c:pt>
                <c:pt idx="752">
                  <c:v>2014-03-17</c:v>
                </c:pt>
                <c:pt idx="753">
                  <c:v>2014-03-18</c:v>
                </c:pt>
                <c:pt idx="754">
                  <c:v>2014-03-19</c:v>
                </c:pt>
                <c:pt idx="755">
                  <c:v>2014-03-20</c:v>
                </c:pt>
                <c:pt idx="756">
                  <c:v>2014-03-21</c:v>
                </c:pt>
                <c:pt idx="757">
                  <c:v>2014-03-24</c:v>
                </c:pt>
                <c:pt idx="758">
                  <c:v>2014-03-25</c:v>
                </c:pt>
                <c:pt idx="759">
                  <c:v>2014-03-26</c:v>
                </c:pt>
                <c:pt idx="760">
                  <c:v>2014-03-27</c:v>
                </c:pt>
                <c:pt idx="761">
                  <c:v>2014-03-28</c:v>
                </c:pt>
                <c:pt idx="762">
                  <c:v>2014-03-31</c:v>
                </c:pt>
                <c:pt idx="763">
                  <c:v>2014-04-01</c:v>
                </c:pt>
                <c:pt idx="764">
                  <c:v>2014-04-02</c:v>
                </c:pt>
                <c:pt idx="765">
                  <c:v>2014-04-03</c:v>
                </c:pt>
                <c:pt idx="766">
                  <c:v>2014-04-04</c:v>
                </c:pt>
                <c:pt idx="767">
                  <c:v>2014-04-07</c:v>
                </c:pt>
                <c:pt idx="768">
                  <c:v>2014-04-08</c:v>
                </c:pt>
                <c:pt idx="769">
                  <c:v>2014-04-09</c:v>
                </c:pt>
                <c:pt idx="770">
                  <c:v>2014-04-10</c:v>
                </c:pt>
                <c:pt idx="771">
                  <c:v>2014-04-11</c:v>
                </c:pt>
                <c:pt idx="772">
                  <c:v>2014-04-14</c:v>
                </c:pt>
                <c:pt idx="773">
                  <c:v>2014-04-15</c:v>
                </c:pt>
                <c:pt idx="774">
                  <c:v>2014-04-16</c:v>
                </c:pt>
                <c:pt idx="775">
                  <c:v>2014-04-17</c:v>
                </c:pt>
                <c:pt idx="776">
                  <c:v>2014-04-18</c:v>
                </c:pt>
                <c:pt idx="777">
                  <c:v>2014-04-21</c:v>
                </c:pt>
                <c:pt idx="778">
                  <c:v>2014-04-22</c:v>
                </c:pt>
                <c:pt idx="779">
                  <c:v>2014-04-23</c:v>
                </c:pt>
                <c:pt idx="780">
                  <c:v>2014-04-24</c:v>
                </c:pt>
                <c:pt idx="781">
                  <c:v>2014-04-25</c:v>
                </c:pt>
                <c:pt idx="782">
                  <c:v>2014-04-28</c:v>
                </c:pt>
                <c:pt idx="783">
                  <c:v>2014-04-29</c:v>
                </c:pt>
                <c:pt idx="784">
                  <c:v>2014-04-30</c:v>
                </c:pt>
                <c:pt idx="785">
                  <c:v>2014-05-02</c:v>
                </c:pt>
                <c:pt idx="786">
                  <c:v>2014-05-05</c:v>
                </c:pt>
                <c:pt idx="787">
                  <c:v>2014-05-06</c:v>
                </c:pt>
                <c:pt idx="788">
                  <c:v>2014-05-07</c:v>
                </c:pt>
                <c:pt idx="789">
                  <c:v>2014-05-08</c:v>
                </c:pt>
                <c:pt idx="790">
                  <c:v>2014-05-09</c:v>
                </c:pt>
                <c:pt idx="791">
                  <c:v>2014-05-12</c:v>
                </c:pt>
                <c:pt idx="792">
                  <c:v>2014-05-14</c:v>
                </c:pt>
                <c:pt idx="793">
                  <c:v>2014-05-15</c:v>
                </c:pt>
                <c:pt idx="794">
                  <c:v>2014-05-16</c:v>
                </c:pt>
                <c:pt idx="795">
                  <c:v>2014-05-19</c:v>
                </c:pt>
                <c:pt idx="796">
                  <c:v>2014-05-20</c:v>
                </c:pt>
                <c:pt idx="797">
                  <c:v>2014-05-21</c:v>
                </c:pt>
                <c:pt idx="798">
                  <c:v>2014-05-22</c:v>
                </c:pt>
                <c:pt idx="799">
                  <c:v>2014-05-23</c:v>
                </c:pt>
                <c:pt idx="800">
                  <c:v>2014-05-26</c:v>
                </c:pt>
                <c:pt idx="801">
                  <c:v>2014-05-27</c:v>
                </c:pt>
                <c:pt idx="802">
                  <c:v>2014-05-28</c:v>
                </c:pt>
                <c:pt idx="803">
                  <c:v>2014-05-29</c:v>
                </c:pt>
                <c:pt idx="804">
                  <c:v>2014-05-30</c:v>
                </c:pt>
                <c:pt idx="805">
                  <c:v>2014-06-02</c:v>
                </c:pt>
                <c:pt idx="806">
                  <c:v>2014-06-03</c:v>
                </c:pt>
                <c:pt idx="807">
                  <c:v>2014-06-04</c:v>
                </c:pt>
                <c:pt idx="808">
                  <c:v>2014-06-05</c:v>
                </c:pt>
                <c:pt idx="809">
                  <c:v>2014-06-06</c:v>
                </c:pt>
                <c:pt idx="810">
                  <c:v>2014-06-09</c:v>
                </c:pt>
                <c:pt idx="811">
                  <c:v>2014-06-10</c:v>
                </c:pt>
                <c:pt idx="812">
                  <c:v>2014-06-11</c:v>
                </c:pt>
                <c:pt idx="813">
                  <c:v>2014-06-12</c:v>
                </c:pt>
                <c:pt idx="814">
                  <c:v>2014-06-13</c:v>
                </c:pt>
                <c:pt idx="815">
                  <c:v>2014-06-16</c:v>
                </c:pt>
                <c:pt idx="816">
                  <c:v>2014-06-17</c:v>
                </c:pt>
                <c:pt idx="817">
                  <c:v>2014-06-18</c:v>
                </c:pt>
                <c:pt idx="818">
                  <c:v>2014-06-19</c:v>
                </c:pt>
                <c:pt idx="819">
                  <c:v>2014-06-20</c:v>
                </c:pt>
                <c:pt idx="820">
                  <c:v>2014-06-23</c:v>
                </c:pt>
                <c:pt idx="821">
                  <c:v>2014-06-24</c:v>
                </c:pt>
                <c:pt idx="822">
                  <c:v>2014-06-25</c:v>
                </c:pt>
                <c:pt idx="823">
                  <c:v>2014-06-26</c:v>
                </c:pt>
                <c:pt idx="824">
                  <c:v>2014-06-27</c:v>
                </c:pt>
                <c:pt idx="825">
                  <c:v>2014-06-30</c:v>
                </c:pt>
                <c:pt idx="826">
                  <c:v>2014-07-01</c:v>
                </c:pt>
                <c:pt idx="827">
                  <c:v>2014-07-02</c:v>
                </c:pt>
                <c:pt idx="828">
                  <c:v>2014-07-03</c:v>
                </c:pt>
                <c:pt idx="829">
                  <c:v>2014-07-04</c:v>
                </c:pt>
                <c:pt idx="830">
                  <c:v>2014-07-07</c:v>
                </c:pt>
                <c:pt idx="831">
                  <c:v>2014-07-08</c:v>
                </c:pt>
                <c:pt idx="832">
                  <c:v>2014-07-09</c:v>
                </c:pt>
                <c:pt idx="833">
                  <c:v>2014-07-10</c:v>
                </c:pt>
                <c:pt idx="834">
                  <c:v>2014-07-11</c:v>
                </c:pt>
                <c:pt idx="835">
                  <c:v>2014-07-14</c:v>
                </c:pt>
                <c:pt idx="836">
                  <c:v>2014-07-16</c:v>
                </c:pt>
                <c:pt idx="837">
                  <c:v>2014-07-17</c:v>
                </c:pt>
                <c:pt idx="838">
                  <c:v>2014-07-18</c:v>
                </c:pt>
                <c:pt idx="839">
                  <c:v>2014-07-21</c:v>
                </c:pt>
                <c:pt idx="840">
                  <c:v>2014-07-22</c:v>
                </c:pt>
                <c:pt idx="841">
                  <c:v>2014-07-23</c:v>
                </c:pt>
                <c:pt idx="842">
                  <c:v>2014-07-24</c:v>
                </c:pt>
                <c:pt idx="843">
                  <c:v>2014-07-25</c:v>
                </c:pt>
                <c:pt idx="844">
                  <c:v>2014-07-30</c:v>
                </c:pt>
                <c:pt idx="845">
                  <c:v>2014-07-31</c:v>
                </c:pt>
                <c:pt idx="846">
                  <c:v>2014-08-01</c:v>
                </c:pt>
                <c:pt idx="847">
                  <c:v>2014-08-04</c:v>
                </c:pt>
                <c:pt idx="848">
                  <c:v>2014-08-05</c:v>
                </c:pt>
                <c:pt idx="849">
                  <c:v>2014-08-06</c:v>
                </c:pt>
                <c:pt idx="850">
                  <c:v>2014-08-07</c:v>
                </c:pt>
                <c:pt idx="851">
                  <c:v>2014-08-08</c:v>
                </c:pt>
                <c:pt idx="852">
                  <c:v>2014-08-11</c:v>
                </c:pt>
                <c:pt idx="853">
                  <c:v>2014-08-12</c:v>
                </c:pt>
                <c:pt idx="854">
                  <c:v>2014-08-13</c:v>
                </c:pt>
                <c:pt idx="855">
                  <c:v>2014-08-14</c:v>
                </c:pt>
                <c:pt idx="856">
                  <c:v>2014-08-15</c:v>
                </c:pt>
                <c:pt idx="857">
                  <c:v>2014-08-18</c:v>
                </c:pt>
                <c:pt idx="858">
                  <c:v>2014-08-19</c:v>
                </c:pt>
                <c:pt idx="859">
                  <c:v>2014-08-20</c:v>
                </c:pt>
                <c:pt idx="860">
                  <c:v>2014-08-21</c:v>
                </c:pt>
                <c:pt idx="861">
                  <c:v>2014-08-22</c:v>
                </c:pt>
                <c:pt idx="862">
                  <c:v>2014-08-25</c:v>
                </c:pt>
                <c:pt idx="863">
                  <c:v>2014-08-26</c:v>
                </c:pt>
                <c:pt idx="864">
                  <c:v>2014-08-27</c:v>
                </c:pt>
                <c:pt idx="865">
                  <c:v>2014-08-28</c:v>
                </c:pt>
                <c:pt idx="866">
                  <c:v>2014-08-29</c:v>
                </c:pt>
                <c:pt idx="867">
                  <c:v>2014-09-02</c:v>
                </c:pt>
                <c:pt idx="868">
                  <c:v>2014-09-03</c:v>
                </c:pt>
                <c:pt idx="869">
                  <c:v>2014-09-04</c:v>
                </c:pt>
                <c:pt idx="870">
                  <c:v>2014-09-05</c:v>
                </c:pt>
                <c:pt idx="871">
                  <c:v>2014-09-08</c:v>
                </c:pt>
                <c:pt idx="872">
                  <c:v>2014-09-09</c:v>
                </c:pt>
                <c:pt idx="873">
                  <c:v>2014-09-10</c:v>
                </c:pt>
                <c:pt idx="874">
                  <c:v>2014-09-11</c:v>
                </c:pt>
                <c:pt idx="875">
                  <c:v>2014-09-12</c:v>
                </c:pt>
                <c:pt idx="876">
                  <c:v>2014-09-15</c:v>
                </c:pt>
                <c:pt idx="877">
                  <c:v>2014-09-17</c:v>
                </c:pt>
                <c:pt idx="878">
                  <c:v>2014-09-18</c:v>
                </c:pt>
                <c:pt idx="879">
                  <c:v>2014-09-19</c:v>
                </c:pt>
                <c:pt idx="880">
                  <c:v>2014-09-22</c:v>
                </c:pt>
                <c:pt idx="881">
                  <c:v>2014-09-23</c:v>
                </c:pt>
                <c:pt idx="882">
                  <c:v>2014-09-24</c:v>
                </c:pt>
                <c:pt idx="883">
                  <c:v>2014-09-25</c:v>
                </c:pt>
                <c:pt idx="884">
                  <c:v>2014-09-26</c:v>
                </c:pt>
                <c:pt idx="885">
                  <c:v>2014-09-29</c:v>
                </c:pt>
                <c:pt idx="886">
                  <c:v>2014-09-30</c:v>
                </c:pt>
                <c:pt idx="887">
                  <c:v>2014-10-01</c:v>
                </c:pt>
                <c:pt idx="888">
                  <c:v>2014-10-02</c:v>
                </c:pt>
                <c:pt idx="889">
                  <c:v>2014-10-03</c:v>
                </c:pt>
                <c:pt idx="890">
                  <c:v>2014-10-07</c:v>
                </c:pt>
                <c:pt idx="891">
                  <c:v>2014-10-08</c:v>
                </c:pt>
                <c:pt idx="892">
                  <c:v>2014-10-09</c:v>
                </c:pt>
                <c:pt idx="893">
                  <c:v>2014-10-10</c:v>
                </c:pt>
                <c:pt idx="894">
                  <c:v>2014-10-13</c:v>
                </c:pt>
                <c:pt idx="895">
                  <c:v>2014-10-14</c:v>
                </c:pt>
                <c:pt idx="896">
                  <c:v>2014-10-15</c:v>
                </c:pt>
                <c:pt idx="897">
                  <c:v>2014-10-16</c:v>
                </c:pt>
                <c:pt idx="898">
                  <c:v>2014-10-17</c:v>
                </c:pt>
                <c:pt idx="899">
                  <c:v>2014-10-20</c:v>
                </c:pt>
                <c:pt idx="900">
                  <c:v>2014-10-21</c:v>
                </c:pt>
                <c:pt idx="901">
                  <c:v>2014-10-23</c:v>
                </c:pt>
                <c:pt idx="902">
                  <c:v>2014-10-24</c:v>
                </c:pt>
                <c:pt idx="903">
                  <c:v>2014-10-27</c:v>
                </c:pt>
                <c:pt idx="904">
                  <c:v>2014-10-28</c:v>
                </c:pt>
                <c:pt idx="905">
                  <c:v>2014-10-29</c:v>
                </c:pt>
                <c:pt idx="906">
                  <c:v>2014-10-30</c:v>
                </c:pt>
                <c:pt idx="907">
                  <c:v>2014-10-31</c:v>
                </c:pt>
                <c:pt idx="908">
                  <c:v>2014-11-03</c:v>
                </c:pt>
                <c:pt idx="909">
                  <c:v>2014-11-04</c:v>
                </c:pt>
                <c:pt idx="910">
                  <c:v>2014-11-05</c:v>
                </c:pt>
                <c:pt idx="911">
                  <c:v>2014-11-06</c:v>
                </c:pt>
                <c:pt idx="912">
                  <c:v>2014-11-07</c:v>
                </c:pt>
                <c:pt idx="913">
                  <c:v>2014-11-10</c:v>
                </c:pt>
                <c:pt idx="914">
                  <c:v>2014-11-11</c:v>
                </c:pt>
                <c:pt idx="915">
                  <c:v>2014-11-12</c:v>
                </c:pt>
                <c:pt idx="916">
                  <c:v>2014-11-13</c:v>
                </c:pt>
                <c:pt idx="917">
                  <c:v>2014-11-14</c:v>
                </c:pt>
                <c:pt idx="918">
                  <c:v>2014-11-17</c:v>
                </c:pt>
                <c:pt idx="919">
                  <c:v>2014-11-18</c:v>
                </c:pt>
                <c:pt idx="920">
                  <c:v>2014-11-19</c:v>
                </c:pt>
                <c:pt idx="921">
                  <c:v>2014-11-20</c:v>
                </c:pt>
                <c:pt idx="922">
                  <c:v>2014-11-21</c:v>
                </c:pt>
                <c:pt idx="923">
                  <c:v>2014-11-24</c:v>
                </c:pt>
                <c:pt idx="924">
                  <c:v>2014-11-25</c:v>
                </c:pt>
                <c:pt idx="925">
                  <c:v>2014-11-26</c:v>
                </c:pt>
                <c:pt idx="926">
                  <c:v>2014-11-27</c:v>
                </c:pt>
                <c:pt idx="927">
                  <c:v>2014-11-28</c:v>
                </c:pt>
                <c:pt idx="928">
                  <c:v>2014-12-01</c:v>
                </c:pt>
                <c:pt idx="929">
                  <c:v>2014-12-02</c:v>
                </c:pt>
                <c:pt idx="930">
                  <c:v>2014-12-03</c:v>
                </c:pt>
                <c:pt idx="931">
                  <c:v>2014-12-04</c:v>
                </c:pt>
                <c:pt idx="932">
                  <c:v>2014-12-05</c:v>
                </c:pt>
                <c:pt idx="933">
                  <c:v>2014-12-08</c:v>
                </c:pt>
                <c:pt idx="934">
                  <c:v>2014-12-09</c:v>
                </c:pt>
                <c:pt idx="935">
                  <c:v>2014-12-10</c:v>
                </c:pt>
                <c:pt idx="936">
                  <c:v>2014-12-11</c:v>
                </c:pt>
                <c:pt idx="937">
                  <c:v>2014-12-12</c:v>
                </c:pt>
                <c:pt idx="938">
                  <c:v>2014-12-15</c:v>
                </c:pt>
                <c:pt idx="939">
                  <c:v>2014-12-16</c:v>
                </c:pt>
                <c:pt idx="940">
                  <c:v>2014-12-17</c:v>
                </c:pt>
                <c:pt idx="941">
                  <c:v>2014-12-18</c:v>
                </c:pt>
                <c:pt idx="942">
                  <c:v>2014-12-19</c:v>
                </c:pt>
                <c:pt idx="943">
                  <c:v>2014-12-22</c:v>
                </c:pt>
                <c:pt idx="944">
                  <c:v>2014-12-23</c:v>
                </c:pt>
                <c:pt idx="945">
                  <c:v>2014-12-24</c:v>
                </c:pt>
                <c:pt idx="946">
                  <c:v>2014-12-26</c:v>
                </c:pt>
                <c:pt idx="947">
                  <c:v>2014-12-29</c:v>
                </c:pt>
                <c:pt idx="948">
                  <c:v>2014-12-30</c:v>
                </c:pt>
                <c:pt idx="949">
                  <c:v>2014-12-31</c:v>
                </c:pt>
                <c:pt idx="950">
                  <c:v>2015-01-02</c:v>
                </c:pt>
                <c:pt idx="951">
                  <c:v>2015-01-05</c:v>
                </c:pt>
                <c:pt idx="952">
                  <c:v>2015-01-06</c:v>
                </c:pt>
                <c:pt idx="953">
                  <c:v>2015-01-07</c:v>
                </c:pt>
                <c:pt idx="954">
                  <c:v>2015-01-08</c:v>
                </c:pt>
                <c:pt idx="955">
                  <c:v>2015-01-09</c:v>
                </c:pt>
                <c:pt idx="956">
                  <c:v>2015-01-12</c:v>
                </c:pt>
                <c:pt idx="957">
                  <c:v>2015-01-13</c:v>
                </c:pt>
                <c:pt idx="958">
                  <c:v>2015-01-14</c:v>
                </c:pt>
                <c:pt idx="959">
                  <c:v>2015-01-15</c:v>
                </c:pt>
                <c:pt idx="960">
                  <c:v>2015-01-16</c:v>
                </c:pt>
                <c:pt idx="961">
                  <c:v>2015-01-19</c:v>
                </c:pt>
                <c:pt idx="962">
                  <c:v>2015-01-20</c:v>
                </c:pt>
                <c:pt idx="963">
                  <c:v>2015-01-21</c:v>
                </c:pt>
                <c:pt idx="964">
                  <c:v>2015-01-22</c:v>
                </c:pt>
                <c:pt idx="965">
                  <c:v>2015-01-23</c:v>
                </c:pt>
                <c:pt idx="966">
                  <c:v>2015-01-26</c:v>
                </c:pt>
                <c:pt idx="967">
                  <c:v>2015-01-27</c:v>
                </c:pt>
                <c:pt idx="968">
                  <c:v>2015-01-28</c:v>
                </c:pt>
                <c:pt idx="969">
                  <c:v>2015-01-29</c:v>
                </c:pt>
                <c:pt idx="970">
                  <c:v>2015-01-30</c:v>
                </c:pt>
                <c:pt idx="971">
                  <c:v>2015-02-04</c:v>
                </c:pt>
                <c:pt idx="972">
                  <c:v>2015-02-05</c:v>
                </c:pt>
                <c:pt idx="973">
                  <c:v>2015-02-06</c:v>
                </c:pt>
                <c:pt idx="974">
                  <c:v>2015-02-09</c:v>
                </c:pt>
                <c:pt idx="975">
                  <c:v>2015-02-10</c:v>
                </c:pt>
                <c:pt idx="976">
                  <c:v>2015-02-11</c:v>
                </c:pt>
                <c:pt idx="977">
                  <c:v>2015-02-12</c:v>
                </c:pt>
                <c:pt idx="978">
                  <c:v>2015-02-13</c:v>
                </c:pt>
                <c:pt idx="979">
                  <c:v>2015-02-16</c:v>
                </c:pt>
                <c:pt idx="980">
                  <c:v>2015-02-17</c:v>
                </c:pt>
                <c:pt idx="981">
                  <c:v>2015-02-18</c:v>
                </c:pt>
                <c:pt idx="982">
                  <c:v>2015-02-23</c:v>
                </c:pt>
                <c:pt idx="983">
                  <c:v>2015-02-24</c:v>
                </c:pt>
                <c:pt idx="984">
                  <c:v>2015-02-25</c:v>
                </c:pt>
                <c:pt idx="985">
                  <c:v>2015-02-26</c:v>
                </c:pt>
                <c:pt idx="986">
                  <c:v>2015-02-27</c:v>
                </c:pt>
                <c:pt idx="987">
                  <c:v>2015-03-02</c:v>
                </c:pt>
                <c:pt idx="988">
                  <c:v>2015-03-03</c:v>
                </c:pt>
                <c:pt idx="989">
                  <c:v>2015-03-04</c:v>
                </c:pt>
                <c:pt idx="990">
                  <c:v>2015-03-05</c:v>
                </c:pt>
                <c:pt idx="991">
                  <c:v>2015-03-06</c:v>
                </c:pt>
                <c:pt idx="992">
                  <c:v>2015-03-09</c:v>
                </c:pt>
                <c:pt idx="993">
                  <c:v>2015-03-10</c:v>
                </c:pt>
                <c:pt idx="994">
                  <c:v>2015-03-11</c:v>
                </c:pt>
                <c:pt idx="995">
                  <c:v>2015-03-12</c:v>
                </c:pt>
                <c:pt idx="996">
                  <c:v>2015-03-13</c:v>
                </c:pt>
                <c:pt idx="997">
                  <c:v>2015-03-16</c:v>
                </c:pt>
                <c:pt idx="998">
                  <c:v>2015-03-17</c:v>
                </c:pt>
                <c:pt idx="999">
                  <c:v>2015-03-18</c:v>
                </c:pt>
                <c:pt idx="1000">
                  <c:v>2015-03-19</c:v>
                </c:pt>
                <c:pt idx="1001">
                  <c:v>2015-03-20</c:v>
                </c:pt>
                <c:pt idx="1002">
                  <c:v>2015-03-23</c:v>
                </c:pt>
                <c:pt idx="1003">
                  <c:v>2015-03-24</c:v>
                </c:pt>
                <c:pt idx="1004">
                  <c:v>2015-03-25</c:v>
                </c:pt>
                <c:pt idx="1005">
                  <c:v>2015-03-26</c:v>
                </c:pt>
                <c:pt idx="1006">
                  <c:v>2015-03-27</c:v>
                </c:pt>
                <c:pt idx="1007">
                  <c:v>2015-03-30</c:v>
                </c:pt>
                <c:pt idx="1008">
                  <c:v>2015-03-31</c:v>
                </c:pt>
                <c:pt idx="1009">
                  <c:v>2015-04-01</c:v>
                </c:pt>
                <c:pt idx="1010">
                  <c:v>2015-04-02</c:v>
                </c:pt>
                <c:pt idx="1011">
                  <c:v>2015-04-03</c:v>
                </c:pt>
                <c:pt idx="1012">
                  <c:v>2015-04-06</c:v>
                </c:pt>
                <c:pt idx="1013">
                  <c:v>2015-04-07</c:v>
                </c:pt>
                <c:pt idx="1014">
                  <c:v>2015-04-08</c:v>
                </c:pt>
                <c:pt idx="1015">
                  <c:v>2015-04-09</c:v>
                </c:pt>
                <c:pt idx="1016">
                  <c:v>2015-04-10</c:v>
                </c:pt>
                <c:pt idx="1017">
                  <c:v>2015-04-13</c:v>
                </c:pt>
                <c:pt idx="1018">
                  <c:v>2015-04-14</c:v>
                </c:pt>
                <c:pt idx="1019">
                  <c:v>2015-04-15</c:v>
                </c:pt>
                <c:pt idx="1020">
                  <c:v>2015-04-16</c:v>
                </c:pt>
                <c:pt idx="1021">
                  <c:v>2015-04-17</c:v>
                </c:pt>
                <c:pt idx="1022">
                  <c:v>2015-04-20</c:v>
                </c:pt>
                <c:pt idx="1023">
                  <c:v>2015-04-21</c:v>
                </c:pt>
                <c:pt idx="1024">
                  <c:v>2015-04-22</c:v>
                </c:pt>
                <c:pt idx="1025">
                  <c:v>2015-04-23</c:v>
                </c:pt>
                <c:pt idx="1026">
                  <c:v>2015-04-24</c:v>
                </c:pt>
                <c:pt idx="1027">
                  <c:v>2015-04-27</c:v>
                </c:pt>
                <c:pt idx="1028">
                  <c:v>2015-04-28</c:v>
                </c:pt>
                <c:pt idx="1029">
                  <c:v>2015-04-29</c:v>
                </c:pt>
                <c:pt idx="1030">
                  <c:v>2015-04-30</c:v>
                </c:pt>
                <c:pt idx="1031">
                  <c:v>2015-05-05</c:v>
                </c:pt>
                <c:pt idx="1032">
                  <c:v>2015-05-06</c:v>
                </c:pt>
                <c:pt idx="1033">
                  <c:v>2015-05-07</c:v>
                </c:pt>
                <c:pt idx="1034">
                  <c:v>2015-05-08</c:v>
                </c:pt>
                <c:pt idx="1035">
                  <c:v>2015-05-11</c:v>
                </c:pt>
                <c:pt idx="1036">
                  <c:v>2015-05-12</c:v>
                </c:pt>
                <c:pt idx="1037">
                  <c:v>2015-05-13</c:v>
                </c:pt>
                <c:pt idx="1038">
                  <c:v>2015-05-14</c:v>
                </c:pt>
                <c:pt idx="1039">
                  <c:v>2015-05-15</c:v>
                </c:pt>
                <c:pt idx="1040">
                  <c:v>2015-05-18</c:v>
                </c:pt>
                <c:pt idx="1041">
                  <c:v>2015-05-19</c:v>
                </c:pt>
                <c:pt idx="1042">
                  <c:v>2015-05-20</c:v>
                </c:pt>
                <c:pt idx="1043">
                  <c:v>2015-05-21</c:v>
                </c:pt>
                <c:pt idx="1044">
                  <c:v>2015-05-22</c:v>
                </c:pt>
                <c:pt idx="1045">
                  <c:v>2015-05-25</c:v>
                </c:pt>
                <c:pt idx="1046">
                  <c:v>2015-05-26</c:v>
                </c:pt>
                <c:pt idx="1047">
                  <c:v>2015-05-27</c:v>
                </c:pt>
                <c:pt idx="1048">
                  <c:v>2015-05-28</c:v>
                </c:pt>
                <c:pt idx="1049">
                  <c:v>2015-05-29</c:v>
                </c:pt>
                <c:pt idx="1050">
                  <c:v>2015-06-01</c:v>
                </c:pt>
                <c:pt idx="1051">
                  <c:v>2015-06-02</c:v>
                </c:pt>
                <c:pt idx="1052">
                  <c:v>2015-06-03</c:v>
                </c:pt>
                <c:pt idx="1053">
                  <c:v>2015-06-04</c:v>
                </c:pt>
                <c:pt idx="1054">
                  <c:v>2015-06-05</c:v>
                </c:pt>
                <c:pt idx="1055">
                  <c:v>2015-06-08</c:v>
                </c:pt>
                <c:pt idx="1056">
                  <c:v>2015-06-09</c:v>
                </c:pt>
                <c:pt idx="1057">
                  <c:v>2015-06-10</c:v>
                </c:pt>
                <c:pt idx="1058">
                  <c:v>2015-06-11</c:v>
                </c:pt>
                <c:pt idx="1059">
                  <c:v>2015-06-12</c:v>
                </c:pt>
                <c:pt idx="1060">
                  <c:v>2015-06-15</c:v>
                </c:pt>
                <c:pt idx="1061">
                  <c:v>2015-06-16</c:v>
                </c:pt>
                <c:pt idx="1062">
                  <c:v>2015-06-17</c:v>
                </c:pt>
                <c:pt idx="1063">
                  <c:v>2015-06-18</c:v>
                </c:pt>
                <c:pt idx="1064">
                  <c:v>2015-06-19</c:v>
                </c:pt>
                <c:pt idx="1065">
                  <c:v>2015-06-22</c:v>
                </c:pt>
                <c:pt idx="1066">
                  <c:v>2015-06-23</c:v>
                </c:pt>
                <c:pt idx="1067">
                  <c:v>2015-06-24</c:v>
                </c:pt>
                <c:pt idx="1068">
                  <c:v>2015-06-25</c:v>
                </c:pt>
                <c:pt idx="1069">
                  <c:v>2015-06-26</c:v>
                </c:pt>
                <c:pt idx="1070">
                  <c:v>2015-06-29</c:v>
                </c:pt>
                <c:pt idx="1071">
                  <c:v>2015-06-30</c:v>
                </c:pt>
                <c:pt idx="1072">
                  <c:v>2015-07-01</c:v>
                </c:pt>
                <c:pt idx="1073">
                  <c:v>2015-07-02</c:v>
                </c:pt>
                <c:pt idx="1074">
                  <c:v>2015-07-03</c:v>
                </c:pt>
                <c:pt idx="1075">
                  <c:v>2015-07-06</c:v>
                </c:pt>
                <c:pt idx="1076">
                  <c:v>2015-07-07</c:v>
                </c:pt>
                <c:pt idx="1077">
                  <c:v>2015-07-08</c:v>
                </c:pt>
                <c:pt idx="1078">
                  <c:v>2015-07-09</c:v>
                </c:pt>
                <c:pt idx="1079">
                  <c:v>2015-07-10</c:v>
                </c:pt>
                <c:pt idx="1080">
                  <c:v>2015-07-13</c:v>
                </c:pt>
                <c:pt idx="1081">
                  <c:v>2015-07-14</c:v>
                </c:pt>
                <c:pt idx="1082">
                  <c:v>2015-07-15</c:v>
                </c:pt>
                <c:pt idx="1083">
                  <c:v>2015-07-16</c:v>
                </c:pt>
                <c:pt idx="1084">
                  <c:v>2015-07-20</c:v>
                </c:pt>
                <c:pt idx="1085">
                  <c:v>2015-07-21</c:v>
                </c:pt>
                <c:pt idx="1086">
                  <c:v>2015-07-22</c:v>
                </c:pt>
                <c:pt idx="1087">
                  <c:v>2015-07-23</c:v>
                </c:pt>
                <c:pt idx="1088">
                  <c:v>2015-07-24</c:v>
                </c:pt>
                <c:pt idx="1089">
                  <c:v>2015-07-27</c:v>
                </c:pt>
                <c:pt idx="1090">
                  <c:v>2015-07-28</c:v>
                </c:pt>
                <c:pt idx="1091">
                  <c:v>2015-07-29</c:v>
                </c:pt>
                <c:pt idx="1092">
                  <c:v>2015-07-30</c:v>
                </c:pt>
                <c:pt idx="1093">
                  <c:v>2015-07-31</c:v>
                </c:pt>
                <c:pt idx="1094">
                  <c:v>2015-08-03</c:v>
                </c:pt>
                <c:pt idx="1095">
                  <c:v>2015-08-04</c:v>
                </c:pt>
                <c:pt idx="1096">
                  <c:v>2015-08-05</c:v>
                </c:pt>
                <c:pt idx="1097">
                  <c:v>2015-08-06</c:v>
                </c:pt>
                <c:pt idx="1098">
                  <c:v>2015-08-07</c:v>
                </c:pt>
                <c:pt idx="1099">
                  <c:v>2015-08-10</c:v>
                </c:pt>
                <c:pt idx="1100">
                  <c:v>2015-08-11</c:v>
                </c:pt>
                <c:pt idx="1101">
                  <c:v>2015-08-12</c:v>
                </c:pt>
                <c:pt idx="1102">
                  <c:v>2015-08-13</c:v>
                </c:pt>
                <c:pt idx="1103">
                  <c:v>2015-08-14</c:v>
                </c:pt>
                <c:pt idx="1104">
                  <c:v>2015-08-17</c:v>
                </c:pt>
                <c:pt idx="1105">
                  <c:v>2015-08-18</c:v>
                </c:pt>
                <c:pt idx="1106">
                  <c:v>2015-08-19</c:v>
                </c:pt>
                <c:pt idx="1107">
                  <c:v>2015-08-20</c:v>
                </c:pt>
                <c:pt idx="1108">
                  <c:v>2015-08-21</c:v>
                </c:pt>
                <c:pt idx="1109">
                  <c:v>2015-08-24</c:v>
                </c:pt>
                <c:pt idx="1110">
                  <c:v>2015-08-25</c:v>
                </c:pt>
                <c:pt idx="1111">
                  <c:v>2015-08-26</c:v>
                </c:pt>
                <c:pt idx="1112">
                  <c:v>2015-08-27</c:v>
                </c:pt>
                <c:pt idx="1113">
                  <c:v>2015-08-28</c:v>
                </c:pt>
                <c:pt idx="1114">
                  <c:v>2015-09-01</c:v>
                </c:pt>
                <c:pt idx="1115">
                  <c:v>2015-09-02</c:v>
                </c:pt>
                <c:pt idx="1116">
                  <c:v>2015-09-03</c:v>
                </c:pt>
                <c:pt idx="1117">
                  <c:v>2015-09-04</c:v>
                </c:pt>
                <c:pt idx="1118">
                  <c:v>2015-09-07</c:v>
                </c:pt>
                <c:pt idx="1119">
                  <c:v>2015-09-08</c:v>
                </c:pt>
                <c:pt idx="1120">
                  <c:v>2015-09-09</c:v>
                </c:pt>
                <c:pt idx="1121">
                  <c:v>2015-09-10</c:v>
                </c:pt>
                <c:pt idx="1122">
                  <c:v>2015-09-11</c:v>
                </c:pt>
                <c:pt idx="1123">
                  <c:v>2015-09-14</c:v>
                </c:pt>
                <c:pt idx="1124">
                  <c:v>2015-09-15</c:v>
                </c:pt>
                <c:pt idx="1125">
                  <c:v>2015-09-17</c:v>
                </c:pt>
                <c:pt idx="1126">
                  <c:v>2015-09-18</c:v>
                </c:pt>
                <c:pt idx="1127">
                  <c:v>2015-09-21</c:v>
                </c:pt>
                <c:pt idx="1128">
                  <c:v>2015-09-22</c:v>
                </c:pt>
                <c:pt idx="1129">
                  <c:v>2015-09-23</c:v>
                </c:pt>
                <c:pt idx="1130">
                  <c:v>2015-09-25</c:v>
                </c:pt>
                <c:pt idx="1131">
                  <c:v>2015-09-28</c:v>
                </c:pt>
                <c:pt idx="1132">
                  <c:v>2015-09-29</c:v>
                </c:pt>
                <c:pt idx="1133">
                  <c:v>2015-09-30</c:v>
                </c:pt>
                <c:pt idx="1134">
                  <c:v>2015-10-01</c:v>
                </c:pt>
                <c:pt idx="1135">
                  <c:v>2015-10-02</c:v>
                </c:pt>
                <c:pt idx="1136">
                  <c:v>2015-10-05</c:v>
                </c:pt>
                <c:pt idx="1137">
                  <c:v>2015-10-06</c:v>
                </c:pt>
                <c:pt idx="1138">
                  <c:v>2015-10-07</c:v>
                </c:pt>
                <c:pt idx="1139">
                  <c:v>2015-10-08</c:v>
                </c:pt>
                <c:pt idx="1140">
                  <c:v>2015-10-09</c:v>
                </c:pt>
                <c:pt idx="1141">
                  <c:v>2015-10-12</c:v>
                </c:pt>
                <c:pt idx="1142">
                  <c:v>2015-10-13</c:v>
                </c:pt>
                <c:pt idx="1143">
                  <c:v>2015-10-15</c:v>
                </c:pt>
                <c:pt idx="1144">
                  <c:v>2015-10-16</c:v>
                </c:pt>
                <c:pt idx="1145">
                  <c:v>2015-10-19</c:v>
                </c:pt>
                <c:pt idx="1146">
                  <c:v>2015-10-20</c:v>
                </c:pt>
                <c:pt idx="1147">
                  <c:v>2015-10-21</c:v>
                </c:pt>
                <c:pt idx="1148">
                  <c:v>2015-10-22</c:v>
                </c:pt>
                <c:pt idx="1149">
                  <c:v>2015-10-23</c:v>
                </c:pt>
                <c:pt idx="1150">
                  <c:v>2015-10-26</c:v>
                </c:pt>
                <c:pt idx="1151">
                  <c:v>2015-10-27</c:v>
                </c:pt>
                <c:pt idx="1152">
                  <c:v>2015-10-28</c:v>
                </c:pt>
                <c:pt idx="1153">
                  <c:v>2015-10-29</c:v>
                </c:pt>
                <c:pt idx="1154">
                  <c:v>2015-10-30</c:v>
                </c:pt>
                <c:pt idx="1155">
                  <c:v>2015-11-02</c:v>
                </c:pt>
                <c:pt idx="1156">
                  <c:v>2015-11-03</c:v>
                </c:pt>
                <c:pt idx="1157">
                  <c:v>2015-11-04</c:v>
                </c:pt>
                <c:pt idx="1158">
                  <c:v>2015-11-05</c:v>
                </c:pt>
                <c:pt idx="1159">
                  <c:v>2015-11-06</c:v>
                </c:pt>
                <c:pt idx="1160">
                  <c:v>2015-11-09</c:v>
                </c:pt>
                <c:pt idx="1161">
                  <c:v>2015-11-11</c:v>
                </c:pt>
                <c:pt idx="1162">
                  <c:v>2015-11-12</c:v>
                </c:pt>
                <c:pt idx="1163">
                  <c:v>2015-11-13</c:v>
                </c:pt>
                <c:pt idx="1164">
                  <c:v>2015-11-16</c:v>
                </c:pt>
                <c:pt idx="1165">
                  <c:v>2015-11-17</c:v>
                </c:pt>
                <c:pt idx="1166">
                  <c:v>2015-11-18</c:v>
                </c:pt>
                <c:pt idx="1167">
                  <c:v>2015-11-19</c:v>
                </c:pt>
                <c:pt idx="1168">
                  <c:v>2015-11-20</c:v>
                </c:pt>
                <c:pt idx="1169">
                  <c:v>2015-11-23</c:v>
                </c:pt>
                <c:pt idx="1170">
                  <c:v>2015-11-24</c:v>
                </c:pt>
                <c:pt idx="1171">
                  <c:v>2015-11-25</c:v>
                </c:pt>
                <c:pt idx="1172">
                  <c:v>2015-11-26</c:v>
                </c:pt>
                <c:pt idx="1173">
                  <c:v>2015-11-27</c:v>
                </c:pt>
                <c:pt idx="1174">
                  <c:v>2015-11-30</c:v>
                </c:pt>
                <c:pt idx="1175">
                  <c:v>2015-12-01</c:v>
                </c:pt>
                <c:pt idx="1176">
                  <c:v>2015-12-02</c:v>
                </c:pt>
                <c:pt idx="1177">
                  <c:v>2015-12-03</c:v>
                </c:pt>
                <c:pt idx="1178">
                  <c:v>2015-12-04</c:v>
                </c:pt>
                <c:pt idx="1179">
                  <c:v>2015-12-07</c:v>
                </c:pt>
                <c:pt idx="1180">
                  <c:v>2015-12-08</c:v>
                </c:pt>
                <c:pt idx="1181">
                  <c:v>2015-12-09</c:v>
                </c:pt>
                <c:pt idx="1182">
                  <c:v>2015-12-10</c:v>
                </c:pt>
                <c:pt idx="1183">
                  <c:v>2015-12-11</c:v>
                </c:pt>
                <c:pt idx="1184">
                  <c:v>2015-12-14</c:v>
                </c:pt>
                <c:pt idx="1185">
                  <c:v>2015-12-15</c:v>
                </c:pt>
                <c:pt idx="1186">
                  <c:v>2015-12-16</c:v>
                </c:pt>
                <c:pt idx="1187">
                  <c:v>2015-12-17</c:v>
                </c:pt>
                <c:pt idx="1188">
                  <c:v>2015-12-18</c:v>
                </c:pt>
                <c:pt idx="1189">
                  <c:v>2015-12-21</c:v>
                </c:pt>
                <c:pt idx="1190">
                  <c:v>2015-12-22</c:v>
                </c:pt>
                <c:pt idx="1191">
                  <c:v>2015-12-23</c:v>
                </c:pt>
                <c:pt idx="1192">
                  <c:v>2015-12-28</c:v>
                </c:pt>
                <c:pt idx="1193">
                  <c:v>2015-12-29</c:v>
                </c:pt>
                <c:pt idx="1194">
                  <c:v>2015-12-30</c:v>
                </c:pt>
                <c:pt idx="1195">
                  <c:v>2015-12-31</c:v>
                </c:pt>
                <c:pt idx="1196">
                  <c:v>2016-01-04</c:v>
                </c:pt>
                <c:pt idx="1197">
                  <c:v>2016-01-05</c:v>
                </c:pt>
                <c:pt idx="1198">
                  <c:v>2016-01-06</c:v>
                </c:pt>
                <c:pt idx="1199">
                  <c:v>2016-01-07</c:v>
                </c:pt>
                <c:pt idx="1200">
                  <c:v>2016-01-08</c:v>
                </c:pt>
                <c:pt idx="1201">
                  <c:v>2016-01-11</c:v>
                </c:pt>
                <c:pt idx="1202">
                  <c:v>2016-01-12</c:v>
                </c:pt>
                <c:pt idx="1203">
                  <c:v>2016-01-13</c:v>
                </c:pt>
                <c:pt idx="1204">
                  <c:v>2016-01-14</c:v>
                </c:pt>
                <c:pt idx="1205">
                  <c:v>2016-01-15</c:v>
                </c:pt>
                <c:pt idx="1206">
                  <c:v>2016-01-18</c:v>
                </c:pt>
                <c:pt idx="1207">
                  <c:v>2016-01-19</c:v>
                </c:pt>
                <c:pt idx="1208">
                  <c:v>2016-01-20</c:v>
                </c:pt>
                <c:pt idx="1209">
                  <c:v>2016-01-21</c:v>
                </c:pt>
                <c:pt idx="1210">
                  <c:v>2016-01-22</c:v>
                </c:pt>
                <c:pt idx="1211">
                  <c:v>2016-01-26</c:v>
                </c:pt>
                <c:pt idx="1212">
                  <c:v>2016-01-27</c:v>
                </c:pt>
                <c:pt idx="1213">
                  <c:v>2016-01-28</c:v>
                </c:pt>
                <c:pt idx="1214">
                  <c:v>2016-01-29</c:v>
                </c:pt>
                <c:pt idx="1215">
                  <c:v>2016-02-02</c:v>
                </c:pt>
                <c:pt idx="1216">
                  <c:v>2016-02-03</c:v>
                </c:pt>
                <c:pt idx="1217">
                  <c:v>2016-02-04</c:v>
                </c:pt>
                <c:pt idx="1218">
                  <c:v>2016-02-05</c:v>
                </c:pt>
                <c:pt idx="1219">
                  <c:v>2016-02-10</c:v>
                </c:pt>
                <c:pt idx="1220">
                  <c:v>2016-02-11</c:v>
                </c:pt>
                <c:pt idx="1221">
                  <c:v>2016-02-12</c:v>
                </c:pt>
                <c:pt idx="1222">
                  <c:v>2016-02-15</c:v>
                </c:pt>
                <c:pt idx="1223">
                  <c:v>2016-02-16</c:v>
                </c:pt>
                <c:pt idx="1224">
                  <c:v>2016-02-17</c:v>
                </c:pt>
                <c:pt idx="1225">
                  <c:v>2016-02-18</c:v>
                </c:pt>
                <c:pt idx="1226">
                  <c:v>2016-02-19</c:v>
                </c:pt>
                <c:pt idx="1227">
                  <c:v>2016-02-22</c:v>
                </c:pt>
                <c:pt idx="1228">
                  <c:v>2016-02-23</c:v>
                </c:pt>
                <c:pt idx="1229">
                  <c:v>2016-02-24</c:v>
                </c:pt>
                <c:pt idx="1230">
                  <c:v>2016-02-25</c:v>
                </c:pt>
                <c:pt idx="1231">
                  <c:v>2016-02-26</c:v>
                </c:pt>
                <c:pt idx="1232">
                  <c:v>2016-02-29</c:v>
                </c:pt>
                <c:pt idx="1233">
                  <c:v>2016-03-01</c:v>
                </c:pt>
                <c:pt idx="1234">
                  <c:v>2016-03-02</c:v>
                </c:pt>
                <c:pt idx="1235">
                  <c:v>2016-03-03</c:v>
                </c:pt>
                <c:pt idx="1236">
                  <c:v>2016-03-04</c:v>
                </c:pt>
                <c:pt idx="1237">
                  <c:v>2016-03-07</c:v>
                </c:pt>
                <c:pt idx="1238">
                  <c:v>2016-03-08</c:v>
                </c:pt>
                <c:pt idx="1239">
                  <c:v>2016-03-09</c:v>
                </c:pt>
                <c:pt idx="1240">
                  <c:v>2016-03-10</c:v>
                </c:pt>
                <c:pt idx="1241">
                  <c:v>2016-03-11</c:v>
                </c:pt>
                <c:pt idx="1242">
                  <c:v>2016-03-14</c:v>
                </c:pt>
                <c:pt idx="1243">
                  <c:v>2016-03-15</c:v>
                </c:pt>
                <c:pt idx="1244">
                  <c:v>2016-03-16</c:v>
                </c:pt>
                <c:pt idx="1245">
                  <c:v>2016-03-17</c:v>
                </c:pt>
                <c:pt idx="1246">
                  <c:v>2016-03-18</c:v>
                </c:pt>
                <c:pt idx="1247">
                  <c:v>2016-03-21</c:v>
                </c:pt>
                <c:pt idx="1248">
                  <c:v>2016-03-22</c:v>
                </c:pt>
                <c:pt idx="1249">
                  <c:v>2016-03-23</c:v>
                </c:pt>
                <c:pt idx="1250">
                  <c:v>2016-03-24</c:v>
                </c:pt>
                <c:pt idx="1251">
                  <c:v>2016-03-25</c:v>
                </c:pt>
                <c:pt idx="1252">
                  <c:v>2016-03-28</c:v>
                </c:pt>
                <c:pt idx="1253">
                  <c:v>2016-03-29</c:v>
                </c:pt>
                <c:pt idx="1254">
                  <c:v>2016-03-30</c:v>
                </c:pt>
                <c:pt idx="1255">
                  <c:v>2016-03-31</c:v>
                </c:pt>
                <c:pt idx="1256">
                  <c:v>2016-04-01</c:v>
                </c:pt>
                <c:pt idx="1257">
                  <c:v>2016-04-04</c:v>
                </c:pt>
                <c:pt idx="1258">
                  <c:v>2016-04-05</c:v>
                </c:pt>
                <c:pt idx="1259">
                  <c:v>2016-04-06</c:v>
                </c:pt>
                <c:pt idx="1260">
                  <c:v>2016-04-07</c:v>
                </c:pt>
                <c:pt idx="1261">
                  <c:v>2016-04-08</c:v>
                </c:pt>
                <c:pt idx="1262">
                  <c:v>2016-04-11</c:v>
                </c:pt>
                <c:pt idx="1263">
                  <c:v>2016-04-12</c:v>
                </c:pt>
                <c:pt idx="1264">
                  <c:v>2016-04-13</c:v>
                </c:pt>
                <c:pt idx="1265">
                  <c:v>2016-04-14</c:v>
                </c:pt>
                <c:pt idx="1266">
                  <c:v>2016-04-15</c:v>
                </c:pt>
                <c:pt idx="1267">
                  <c:v>2016-04-18</c:v>
                </c:pt>
                <c:pt idx="1268">
                  <c:v>2016-04-19</c:v>
                </c:pt>
                <c:pt idx="1269">
                  <c:v>2016-04-20</c:v>
                </c:pt>
                <c:pt idx="1270">
                  <c:v>2016-04-21</c:v>
                </c:pt>
                <c:pt idx="1271">
                  <c:v>2016-04-22</c:v>
                </c:pt>
                <c:pt idx="1272">
                  <c:v>2016-04-25</c:v>
                </c:pt>
                <c:pt idx="1273">
                  <c:v>2016-04-26</c:v>
                </c:pt>
                <c:pt idx="1274">
                  <c:v>2016-04-27</c:v>
                </c:pt>
                <c:pt idx="1275">
                  <c:v>2016-04-28</c:v>
                </c:pt>
                <c:pt idx="1276">
                  <c:v>2016-04-29</c:v>
                </c:pt>
                <c:pt idx="1277">
                  <c:v>2016-05-03</c:v>
                </c:pt>
                <c:pt idx="1278">
                  <c:v>2016-05-04</c:v>
                </c:pt>
                <c:pt idx="1279">
                  <c:v>2016-05-05</c:v>
                </c:pt>
                <c:pt idx="1280">
                  <c:v>2016-05-06</c:v>
                </c:pt>
                <c:pt idx="1281">
                  <c:v>2016-05-09</c:v>
                </c:pt>
                <c:pt idx="1282">
                  <c:v>2016-05-10</c:v>
                </c:pt>
                <c:pt idx="1283">
                  <c:v>2016-05-11</c:v>
                </c:pt>
                <c:pt idx="1284">
                  <c:v>2016-05-12</c:v>
                </c:pt>
                <c:pt idx="1285">
                  <c:v>2016-05-13</c:v>
                </c:pt>
                <c:pt idx="1286">
                  <c:v>2016-05-16</c:v>
                </c:pt>
                <c:pt idx="1287">
                  <c:v>2016-05-17</c:v>
                </c:pt>
                <c:pt idx="1288">
                  <c:v>2016-05-18</c:v>
                </c:pt>
                <c:pt idx="1289">
                  <c:v>2016-05-19</c:v>
                </c:pt>
                <c:pt idx="1290">
                  <c:v>2016-05-20</c:v>
                </c:pt>
                <c:pt idx="1291">
                  <c:v>2016-05-23</c:v>
                </c:pt>
                <c:pt idx="1292">
                  <c:v>2016-05-24</c:v>
                </c:pt>
                <c:pt idx="1293">
                  <c:v>2016-05-25</c:v>
                </c:pt>
                <c:pt idx="1294">
                  <c:v>2016-05-26</c:v>
                </c:pt>
                <c:pt idx="1295">
                  <c:v>2016-05-27</c:v>
                </c:pt>
                <c:pt idx="1296">
                  <c:v>2016-05-30</c:v>
                </c:pt>
                <c:pt idx="1297">
                  <c:v>2016-05-31</c:v>
                </c:pt>
                <c:pt idx="1298">
                  <c:v>2016-06-01</c:v>
                </c:pt>
                <c:pt idx="1299">
                  <c:v>2016-06-02</c:v>
                </c:pt>
                <c:pt idx="1300">
                  <c:v>2016-06-03</c:v>
                </c:pt>
                <c:pt idx="1301">
                  <c:v>2016-06-06</c:v>
                </c:pt>
                <c:pt idx="1302">
                  <c:v>2016-06-07</c:v>
                </c:pt>
                <c:pt idx="1303">
                  <c:v>2016-06-08</c:v>
                </c:pt>
                <c:pt idx="1304">
                  <c:v>2016-06-09</c:v>
                </c:pt>
                <c:pt idx="1305">
                  <c:v>2016-06-10</c:v>
                </c:pt>
                <c:pt idx="1306">
                  <c:v>2016-06-13</c:v>
                </c:pt>
                <c:pt idx="1307">
                  <c:v>2016-06-14</c:v>
                </c:pt>
                <c:pt idx="1308">
                  <c:v>2016-06-15</c:v>
                </c:pt>
                <c:pt idx="1309">
                  <c:v>2016-06-16</c:v>
                </c:pt>
                <c:pt idx="1310">
                  <c:v>2016-06-17</c:v>
                </c:pt>
                <c:pt idx="1311">
                  <c:v>2016-06-20</c:v>
                </c:pt>
                <c:pt idx="1312">
                  <c:v>2016-06-21</c:v>
                </c:pt>
                <c:pt idx="1313">
                  <c:v>2016-06-23</c:v>
                </c:pt>
                <c:pt idx="1314">
                  <c:v>2016-06-24</c:v>
                </c:pt>
                <c:pt idx="1315">
                  <c:v>2016-06-27</c:v>
                </c:pt>
                <c:pt idx="1316">
                  <c:v>2016-06-28</c:v>
                </c:pt>
                <c:pt idx="1317">
                  <c:v>2016-06-29</c:v>
                </c:pt>
                <c:pt idx="1318">
                  <c:v>2016-06-30</c:v>
                </c:pt>
                <c:pt idx="1319">
                  <c:v>2016-07-01</c:v>
                </c:pt>
                <c:pt idx="1320">
                  <c:v>2016-07-04</c:v>
                </c:pt>
                <c:pt idx="1321">
                  <c:v>2016-07-05</c:v>
                </c:pt>
                <c:pt idx="1322">
                  <c:v>2016-07-08</c:v>
                </c:pt>
                <c:pt idx="1323">
                  <c:v>2016-07-11</c:v>
                </c:pt>
                <c:pt idx="1324">
                  <c:v>2016-07-12</c:v>
                </c:pt>
                <c:pt idx="1325">
                  <c:v>2016-07-13</c:v>
                </c:pt>
                <c:pt idx="1326">
                  <c:v>2016-07-14</c:v>
                </c:pt>
                <c:pt idx="1327">
                  <c:v>2016-07-15</c:v>
                </c:pt>
                <c:pt idx="1328">
                  <c:v>2016-07-18</c:v>
                </c:pt>
                <c:pt idx="1329">
                  <c:v>2016-07-19</c:v>
                </c:pt>
                <c:pt idx="1330">
                  <c:v>2016-07-20</c:v>
                </c:pt>
                <c:pt idx="1331">
                  <c:v>2016-07-21</c:v>
                </c:pt>
                <c:pt idx="1332">
                  <c:v>2016-07-22</c:v>
                </c:pt>
                <c:pt idx="1333">
                  <c:v>2016-07-25</c:v>
                </c:pt>
                <c:pt idx="1334">
                  <c:v>2016-07-26</c:v>
                </c:pt>
                <c:pt idx="1335">
                  <c:v>2016-07-27</c:v>
                </c:pt>
                <c:pt idx="1336">
                  <c:v>2016-07-28</c:v>
                </c:pt>
                <c:pt idx="1337">
                  <c:v>2016-07-29</c:v>
                </c:pt>
                <c:pt idx="1338">
                  <c:v>2016-08-01</c:v>
                </c:pt>
                <c:pt idx="1339">
                  <c:v>2016-08-02</c:v>
                </c:pt>
                <c:pt idx="1340">
                  <c:v>2016-08-03</c:v>
                </c:pt>
                <c:pt idx="1341">
                  <c:v>2016-08-04</c:v>
                </c:pt>
                <c:pt idx="1342">
                  <c:v>2016-08-05</c:v>
                </c:pt>
                <c:pt idx="1343">
                  <c:v>2016-08-08</c:v>
                </c:pt>
                <c:pt idx="1344">
                  <c:v>2016-08-09</c:v>
                </c:pt>
                <c:pt idx="1345">
                  <c:v>2016-08-10</c:v>
                </c:pt>
                <c:pt idx="1346">
                  <c:v>2016-08-11</c:v>
                </c:pt>
                <c:pt idx="1347">
                  <c:v>2016-08-12</c:v>
                </c:pt>
                <c:pt idx="1348">
                  <c:v>2016-08-15</c:v>
                </c:pt>
                <c:pt idx="1349">
                  <c:v>2016-08-16</c:v>
                </c:pt>
                <c:pt idx="1350">
                  <c:v>2016-08-17</c:v>
                </c:pt>
                <c:pt idx="1351">
                  <c:v>2016-08-18</c:v>
                </c:pt>
                <c:pt idx="1352">
                  <c:v>2016-08-19</c:v>
                </c:pt>
                <c:pt idx="1353">
                  <c:v>2016-08-22</c:v>
                </c:pt>
                <c:pt idx="1354">
                  <c:v>2016-08-23</c:v>
                </c:pt>
                <c:pt idx="1355">
                  <c:v>2016-08-24</c:v>
                </c:pt>
                <c:pt idx="1356">
                  <c:v>2016-08-25</c:v>
                </c:pt>
                <c:pt idx="1357">
                  <c:v>2016-08-26</c:v>
                </c:pt>
                <c:pt idx="1358">
                  <c:v>2016-08-29</c:v>
                </c:pt>
                <c:pt idx="1359">
                  <c:v>2016-08-30</c:v>
                </c:pt>
                <c:pt idx="1360">
                  <c:v>2016-09-01</c:v>
                </c:pt>
                <c:pt idx="1361">
                  <c:v>2016-09-02</c:v>
                </c:pt>
                <c:pt idx="1362">
                  <c:v>2016-09-05</c:v>
                </c:pt>
                <c:pt idx="1363">
                  <c:v>2016-09-06</c:v>
                </c:pt>
                <c:pt idx="1364">
                  <c:v>2016-09-07</c:v>
                </c:pt>
                <c:pt idx="1365">
                  <c:v>2016-09-08</c:v>
                </c:pt>
                <c:pt idx="1366">
                  <c:v>2016-09-09</c:v>
                </c:pt>
                <c:pt idx="1367">
                  <c:v>2016-09-13</c:v>
                </c:pt>
                <c:pt idx="1368">
                  <c:v>2016-09-14</c:v>
                </c:pt>
                <c:pt idx="1369">
                  <c:v>2016-09-15</c:v>
                </c:pt>
                <c:pt idx="1370">
                  <c:v>2016-09-19</c:v>
                </c:pt>
                <c:pt idx="1371">
                  <c:v>2016-09-20</c:v>
                </c:pt>
                <c:pt idx="1372">
                  <c:v>2016-09-21</c:v>
                </c:pt>
                <c:pt idx="1373">
                  <c:v>2016-09-22</c:v>
                </c:pt>
                <c:pt idx="1374">
                  <c:v>2016-09-23</c:v>
                </c:pt>
                <c:pt idx="1375">
                  <c:v>2016-09-26</c:v>
                </c:pt>
                <c:pt idx="1376">
                  <c:v>2016-09-27</c:v>
                </c:pt>
                <c:pt idx="1377">
                  <c:v>2016-09-28</c:v>
                </c:pt>
                <c:pt idx="1378">
                  <c:v>2016-09-29</c:v>
                </c:pt>
                <c:pt idx="1379">
                  <c:v>2016-09-30</c:v>
                </c:pt>
                <c:pt idx="1380">
                  <c:v>2016-10-04</c:v>
                </c:pt>
                <c:pt idx="1381">
                  <c:v>2016-10-05</c:v>
                </c:pt>
                <c:pt idx="1382">
                  <c:v>2016-10-06</c:v>
                </c:pt>
                <c:pt idx="1383">
                  <c:v>2016-10-07</c:v>
                </c:pt>
                <c:pt idx="1384">
                  <c:v>2016-10-10</c:v>
                </c:pt>
                <c:pt idx="1385">
                  <c:v>2016-10-11</c:v>
                </c:pt>
                <c:pt idx="1386">
                  <c:v>2016-10-12</c:v>
                </c:pt>
                <c:pt idx="1387">
                  <c:v>2016-10-13</c:v>
                </c:pt>
                <c:pt idx="1388">
                  <c:v>2016-10-14</c:v>
                </c:pt>
                <c:pt idx="1389">
                  <c:v>2016-10-17</c:v>
                </c:pt>
                <c:pt idx="1390">
                  <c:v>2016-10-18</c:v>
                </c:pt>
                <c:pt idx="1391">
                  <c:v>2016-10-19</c:v>
                </c:pt>
                <c:pt idx="1392">
                  <c:v>2016-10-20</c:v>
                </c:pt>
                <c:pt idx="1393">
                  <c:v>2016-10-21</c:v>
                </c:pt>
                <c:pt idx="1394">
                  <c:v>2016-10-24</c:v>
                </c:pt>
                <c:pt idx="1395">
                  <c:v>2016-10-25</c:v>
                </c:pt>
                <c:pt idx="1396">
                  <c:v>2016-10-26</c:v>
                </c:pt>
                <c:pt idx="1397">
                  <c:v>2016-10-27</c:v>
                </c:pt>
                <c:pt idx="1398">
                  <c:v>2016-10-28</c:v>
                </c:pt>
                <c:pt idx="1399">
                  <c:v>2016-10-31</c:v>
                </c:pt>
                <c:pt idx="1400">
                  <c:v>2016-11-01</c:v>
                </c:pt>
                <c:pt idx="1401">
                  <c:v>2016-11-02</c:v>
                </c:pt>
                <c:pt idx="1402">
                  <c:v>2016-11-03</c:v>
                </c:pt>
                <c:pt idx="1403">
                  <c:v>2016-11-04</c:v>
                </c:pt>
                <c:pt idx="1404">
                  <c:v>2016-11-07</c:v>
                </c:pt>
                <c:pt idx="1405">
                  <c:v>2016-11-08</c:v>
                </c:pt>
                <c:pt idx="1406">
                  <c:v>2016-11-09</c:v>
                </c:pt>
                <c:pt idx="1407">
                  <c:v>2016-11-10</c:v>
                </c:pt>
                <c:pt idx="1408">
                  <c:v>2016-11-11</c:v>
                </c:pt>
                <c:pt idx="1409">
                  <c:v>2016-11-14</c:v>
                </c:pt>
                <c:pt idx="1410">
                  <c:v>2016-11-15</c:v>
                </c:pt>
                <c:pt idx="1411">
                  <c:v>2016-11-16</c:v>
                </c:pt>
                <c:pt idx="1412">
                  <c:v>2016-11-17</c:v>
                </c:pt>
                <c:pt idx="1413">
                  <c:v>2016-11-18</c:v>
                </c:pt>
                <c:pt idx="1414">
                  <c:v>2016-11-21</c:v>
                </c:pt>
                <c:pt idx="1415">
                  <c:v>2016-11-22</c:v>
                </c:pt>
                <c:pt idx="1416">
                  <c:v>2016-11-23</c:v>
                </c:pt>
                <c:pt idx="1417">
                  <c:v>2016-11-24</c:v>
                </c:pt>
                <c:pt idx="1418">
                  <c:v>2016-11-25</c:v>
                </c:pt>
                <c:pt idx="1419">
                  <c:v>2016-11-28</c:v>
                </c:pt>
                <c:pt idx="1420">
                  <c:v>2016-11-29</c:v>
                </c:pt>
                <c:pt idx="1421">
                  <c:v>2016-11-30</c:v>
                </c:pt>
                <c:pt idx="1422">
                  <c:v>2016-12-01</c:v>
                </c:pt>
                <c:pt idx="1423">
                  <c:v>2016-12-02</c:v>
                </c:pt>
                <c:pt idx="1424">
                  <c:v>2016-12-05</c:v>
                </c:pt>
                <c:pt idx="1425">
                  <c:v>2016-12-06</c:v>
                </c:pt>
                <c:pt idx="1426">
                  <c:v>2016-12-07</c:v>
                </c:pt>
                <c:pt idx="1427">
                  <c:v>2016-12-08</c:v>
                </c:pt>
                <c:pt idx="1428">
                  <c:v>2016-12-09</c:v>
                </c:pt>
                <c:pt idx="1429">
                  <c:v>2016-12-13</c:v>
                </c:pt>
                <c:pt idx="1430">
                  <c:v>2016-12-14</c:v>
                </c:pt>
                <c:pt idx="1431">
                  <c:v>2016-12-15</c:v>
                </c:pt>
                <c:pt idx="1432">
                  <c:v>2016-12-16</c:v>
                </c:pt>
                <c:pt idx="1433">
                  <c:v>2016-12-19</c:v>
                </c:pt>
                <c:pt idx="1434">
                  <c:v>2016-12-20</c:v>
                </c:pt>
                <c:pt idx="1435">
                  <c:v>2016-12-21</c:v>
                </c:pt>
                <c:pt idx="1436">
                  <c:v>2016-12-22</c:v>
                </c:pt>
                <c:pt idx="1437">
                  <c:v>2016-12-23</c:v>
                </c:pt>
                <c:pt idx="1438">
                  <c:v>2016-12-27</c:v>
                </c:pt>
                <c:pt idx="1439">
                  <c:v>2016-12-28</c:v>
                </c:pt>
                <c:pt idx="1440">
                  <c:v>2016-12-29</c:v>
                </c:pt>
                <c:pt idx="1441">
                  <c:v>2016-12-30</c:v>
                </c:pt>
              </c:strCache>
            </c:strRef>
          </c:cat>
          <c:val>
            <c:numRef>
              <c:f>'Pivot date flattened'!$AA$35:$AA$1476</c:f>
              <c:numCache>
                <c:formatCode>0.00</c:formatCode>
                <c:ptCount val="1442"/>
                <c:pt idx="0">
                  <c:v>-27.813809965687142</c:v>
                </c:pt>
                <c:pt idx="1">
                  <c:v>-39.443269251476522</c:v>
                </c:pt>
                <c:pt idx="2">
                  <c:v>-44.85900478272697</c:v>
                </c:pt>
                <c:pt idx="3">
                  <c:v>-49.538119786832794</c:v>
                </c:pt>
                <c:pt idx="4">
                  <c:v>-46.882530793421665</c:v>
                </c:pt>
                <c:pt idx="5">
                  <c:v>-42.868462296186408</c:v>
                </c:pt>
                <c:pt idx="6">
                  <c:v>-37.067215028894225</c:v>
                </c:pt>
                <c:pt idx="7">
                  <c:v>-28.215040506893274</c:v>
                </c:pt>
                <c:pt idx="8">
                  <c:v>-27.168268633652133</c:v>
                </c:pt>
                <c:pt idx="9">
                  <c:v>-27.862042447682143</c:v>
                </c:pt>
                <c:pt idx="10">
                  <c:v>-36.402046179134231</c:v>
                </c:pt>
                <c:pt idx="11">
                  <c:v>-45.91468919224144</c:v>
                </c:pt>
                <c:pt idx="12">
                  <c:v>-62.376780085903647</c:v>
                </c:pt>
                <c:pt idx="13">
                  <c:v>-72.456959932768314</c:v>
                </c:pt>
                <c:pt idx="14">
                  <c:v>-80.595970952233529</c:v>
                </c:pt>
                <c:pt idx="15">
                  <c:v>-83.917073026747858</c:v>
                </c:pt>
                <c:pt idx="16">
                  <c:v>-80.130925024217504</c:v>
                </c:pt>
                <c:pt idx="17">
                  <c:v>-73.51540067532278</c:v>
                </c:pt>
                <c:pt idx="18">
                  <c:v>-74.841551236638679</c:v>
                </c:pt>
                <c:pt idx="19">
                  <c:v>-75.831602786930034</c:v>
                </c:pt>
                <c:pt idx="20">
                  <c:v>-84.406838777046232</c:v>
                </c:pt>
                <c:pt idx="21">
                  <c:v>-86.451307418447868</c:v>
                </c:pt>
                <c:pt idx="22">
                  <c:v>-86.803187330912351</c:v>
                </c:pt>
                <c:pt idx="23">
                  <c:v>-87.820674629012046</c:v>
                </c:pt>
                <c:pt idx="24">
                  <c:v>-84.15504555780808</c:v>
                </c:pt>
                <c:pt idx="25">
                  <c:v>-78.655093055450834</c:v>
                </c:pt>
                <c:pt idx="26">
                  <c:v>-70.081855063495368</c:v>
                </c:pt>
                <c:pt idx="27">
                  <c:v>-61.167397588550102</c:v>
                </c:pt>
                <c:pt idx="28">
                  <c:v>-54.597400657330127</c:v>
                </c:pt>
                <c:pt idx="29">
                  <c:v>-47.666327331837692</c:v>
                </c:pt>
                <c:pt idx="30">
                  <c:v>-44.621345008429671</c:v>
                </c:pt>
                <c:pt idx="31">
                  <c:v>-39.566374231596456</c:v>
                </c:pt>
                <c:pt idx="32">
                  <c:v>-30.861228772732829</c:v>
                </c:pt>
                <c:pt idx="33">
                  <c:v>-27.743376160095522</c:v>
                </c:pt>
                <c:pt idx="34">
                  <c:v>-28.420147956839628</c:v>
                </c:pt>
                <c:pt idx="35">
                  <c:v>-29.083144386158892</c:v>
                </c:pt>
                <c:pt idx="36">
                  <c:v>-33.834512823299519</c:v>
                </c:pt>
                <c:pt idx="37">
                  <c:v>-38.290877147710944</c:v>
                </c:pt>
                <c:pt idx="38">
                  <c:v>-41.854225265435616</c:v>
                </c:pt>
                <c:pt idx="39">
                  <c:v>-39.175181938076548</c:v>
                </c:pt>
                <c:pt idx="40">
                  <c:v>-34.800383335675633</c:v>
                </c:pt>
                <c:pt idx="41">
                  <c:v>-28.740394575951086</c:v>
                </c:pt>
                <c:pt idx="42">
                  <c:v>-22.498346497075545</c:v>
                </c:pt>
                <c:pt idx="43">
                  <c:v>-21.217267505198379</c:v>
                </c:pt>
                <c:pt idx="44">
                  <c:v>-21.941644007120431</c:v>
                </c:pt>
                <c:pt idx="45">
                  <c:v>-20.616047531829736</c:v>
                </c:pt>
                <c:pt idx="46">
                  <c:v>-23.698235881196524</c:v>
                </c:pt>
                <c:pt idx="47">
                  <c:v>-23.171676470590683</c:v>
                </c:pt>
                <c:pt idx="48">
                  <c:v>-25.132853980465825</c:v>
                </c:pt>
                <c:pt idx="49">
                  <c:v>-25.050090604127035</c:v>
                </c:pt>
                <c:pt idx="50">
                  <c:v>-32.043523963923235</c:v>
                </c:pt>
                <c:pt idx="51">
                  <c:v>-33.565035408785207</c:v>
                </c:pt>
                <c:pt idx="52">
                  <c:v>-31.0961871813779</c:v>
                </c:pt>
                <c:pt idx="53">
                  <c:v>-28.683653789888467</c:v>
                </c:pt>
                <c:pt idx="54">
                  <c:v>-28.263792658118746</c:v>
                </c:pt>
                <c:pt idx="55">
                  <c:v>-26.132345762190198</c:v>
                </c:pt>
                <c:pt idx="56">
                  <c:v>-22.02151713273679</c:v>
                </c:pt>
                <c:pt idx="57">
                  <c:v>-14.88519448070474</c:v>
                </c:pt>
                <c:pt idx="58">
                  <c:v>-6.5956509286916116</c:v>
                </c:pt>
                <c:pt idx="59">
                  <c:v>3.2665724425646658</c:v>
                </c:pt>
                <c:pt idx="60">
                  <c:v>9.8742773214835324</c:v>
                </c:pt>
                <c:pt idx="61">
                  <c:v>15.836466650610419</c:v>
                </c:pt>
                <c:pt idx="62">
                  <c:v>20.379632771130673</c:v>
                </c:pt>
                <c:pt idx="63">
                  <c:v>26.915589435428501</c:v>
                </c:pt>
                <c:pt idx="64">
                  <c:v>32.304898734632843</c:v>
                </c:pt>
                <c:pt idx="65">
                  <c:v>36.052976385715283</c:v>
                </c:pt>
                <c:pt idx="66">
                  <c:v>36.499609907109516</c:v>
                </c:pt>
                <c:pt idx="67">
                  <c:v>34.019471480685752</c:v>
                </c:pt>
                <c:pt idx="68">
                  <c:v>32.077148695923825</c:v>
                </c:pt>
                <c:pt idx="69">
                  <c:v>35.653858948296147</c:v>
                </c:pt>
                <c:pt idx="70">
                  <c:v>35.6793306228451</c:v>
                </c:pt>
                <c:pt idx="71">
                  <c:v>32.179465631419589</c:v>
                </c:pt>
                <c:pt idx="72">
                  <c:v>26.483709213728162</c:v>
                </c:pt>
                <c:pt idx="73">
                  <c:v>20.521221932433036</c:v>
                </c:pt>
                <c:pt idx="74">
                  <c:v>10.777317632667746</c:v>
                </c:pt>
                <c:pt idx="75">
                  <c:v>1.8455195179999464</c:v>
                </c:pt>
                <c:pt idx="76">
                  <c:v>-3.5998272541173719</c:v>
                </c:pt>
                <c:pt idx="77">
                  <c:v>-7.2119393471098192</c:v>
                </c:pt>
                <c:pt idx="78">
                  <c:v>-12.856494291553645</c:v>
                </c:pt>
                <c:pt idx="79">
                  <c:v>-20.384195958336477</c:v>
                </c:pt>
                <c:pt idx="80">
                  <c:v>-24.469746595111701</c:v>
                </c:pt>
                <c:pt idx="81">
                  <c:v>-26.904731472382991</c:v>
                </c:pt>
                <c:pt idx="82">
                  <c:v>-28.773033906957608</c:v>
                </c:pt>
                <c:pt idx="83">
                  <c:v>-34.214487193935838</c:v>
                </c:pt>
                <c:pt idx="84">
                  <c:v>-40.778172577269288</c:v>
                </c:pt>
                <c:pt idx="85">
                  <c:v>-48.450981587302067</c:v>
                </c:pt>
                <c:pt idx="86">
                  <c:v>-55.380582269573097</c:v>
                </c:pt>
                <c:pt idx="87">
                  <c:v>-57.234648405379176</c:v>
                </c:pt>
                <c:pt idx="88">
                  <c:v>-57.410587405188835</c:v>
                </c:pt>
                <c:pt idx="89">
                  <c:v>-61.957939373013687</c:v>
                </c:pt>
                <c:pt idx="90">
                  <c:v>-63.29879381274759</c:v>
                </c:pt>
                <c:pt idx="91">
                  <c:v>-66.11325431210571</c:v>
                </c:pt>
                <c:pt idx="92">
                  <c:v>-67.64272055552965</c:v>
                </c:pt>
                <c:pt idx="93">
                  <c:v>-66.986863593427643</c:v>
                </c:pt>
                <c:pt idx="94">
                  <c:v>-62.529073493697069</c:v>
                </c:pt>
                <c:pt idx="95">
                  <c:v>-59.2003485899113</c:v>
                </c:pt>
                <c:pt idx="96">
                  <c:v>-58.79244913436105</c:v>
                </c:pt>
                <c:pt idx="97">
                  <c:v>-55.175273033895337</c:v>
                </c:pt>
                <c:pt idx="98">
                  <c:v>-47.679984867806979</c:v>
                </c:pt>
                <c:pt idx="99">
                  <c:v>-41.221121093969941</c:v>
                </c:pt>
                <c:pt idx="100">
                  <c:v>-37.335978354200961</c:v>
                </c:pt>
                <c:pt idx="101">
                  <c:v>-33.908424059818572</c:v>
                </c:pt>
                <c:pt idx="102">
                  <c:v>-27.972323796208002</c:v>
                </c:pt>
                <c:pt idx="103">
                  <c:v>-21.902404045169078</c:v>
                </c:pt>
                <c:pt idx="104">
                  <c:v>-17.356894918893431</c:v>
                </c:pt>
                <c:pt idx="105">
                  <c:v>-16.682864449763656</c:v>
                </c:pt>
                <c:pt idx="106">
                  <c:v>-15.023444211939022</c:v>
                </c:pt>
                <c:pt idx="107">
                  <c:v>-11.976049784082079</c:v>
                </c:pt>
                <c:pt idx="108">
                  <c:v>-11.447656266654576</c:v>
                </c:pt>
                <c:pt idx="109">
                  <c:v>-11.654264831549426</c:v>
                </c:pt>
                <c:pt idx="110">
                  <c:v>-9.7148173553855486</c:v>
                </c:pt>
                <c:pt idx="111">
                  <c:v>-8.6633457862435534</c:v>
                </c:pt>
                <c:pt idx="112">
                  <c:v>-6.3113285080130481</c:v>
                </c:pt>
                <c:pt idx="113">
                  <c:v>-6.67110989772209</c:v>
                </c:pt>
                <c:pt idx="114">
                  <c:v>-12.500769149955886</c:v>
                </c:pt>
                <c:pt idx="115">
                  <c:v>-18.636042010412439</c:v>
                </c:pt>
                <c:pt idx="116">
                  <c:v>-29.567936872245809</c:v>
                </c:pt>
                <c:pt idx="117">
                  <c:v>-38.236766165312019</c:v>
                </c:pt>
                <c:pt idx="118">
                  <c:v>-43.02265124592941</c:v>
                </c:pt>
                <c:pt idx="119">
                  <c:v>-43.703532529825225</c:v>
                </c:pt>
                <c:pt idx="120">
                  <c:v>-40.304316711094998</c:v>
                </c:pt>
                <c:pt idx="121">
                  <c:v>-37.624099235378708</c:v>
                </c:pt>
                <c:pt idx="122">
                  <c:v>-34.810348870130838</c:v>
                </c:pt>
                <c:pt idx="123">
                  <c:v>-31.278796754155337</c:v>
                </c:pt>
                <c:pt idx="124">
                  <c:v>-30.222767443854082</c:v>
                </c:pt>
                <c:pt idx="125">
                  <c:v>-27.614480418924359</c:v>
                </c:pt>
                <c:pt idx="126">
                  <c:v>-22.814456696039997</c:v>
                </c:pt>
                <c:pt idx="127">
                  <c:v>-19.294726119925599</c:v>
                </c:pt>
                <c:pt idx="128">
                  <c:v>-18.727477950679258</c:v>
                </c:pt>
                <c:pt idx="129">
                  <c:v>-21.678586627844197</c:v>
                </c:pt>
                <c:pt idx="130">
                  <c:v>-20.475622220020341</c:v>
                </c:pt>
                <c:pt idx="131">
                  <c:v>-16.193108328144717</c:v>
                </c:pt>
                <c:pt idx="132">
                  <c:v>-13.935714424466369</c:v>
                </c:pt>
                <c:pt idx="133">
                  <c:v>-15.227072943823259</c:v>
                </c:pt>
                <c:pt idx="134">
                  <c:v>-13.27271856804964</c:v>
                </c:pt>
                <c:pt idx="135">
                  <c:v>-10.623505057081275</c:v>
                </c:pt>
                <c:pt idx="136">
                  <c:v>-8.3070636672050568</c:v>
                </c:pt>
                <c:pt idx="137">
                  <c:v>-4.6690726372585232</c:v>
                </c:pt>
                <c:pt idx="138">
                  <c:v>-5.0477949981168422</c:v>
                </c:pt>
                <c:pt idx="139">
                  <c:v>-6.3326766901095652</c:v>
                </c:pt>
                <c:pt idx="140">
                  <c:v>-3.1163743455831536</c:v>
                </c:pt>
                <c:pt idx="141">
                  <c:v>-1.9838792364680558</c:v>
                </c:pt>
                <c:pt idx="142">
                  <c:v>0.2338853979272244</c:v>
                </c:pt>
                <c:pt idx="143">
                  <c:v>2.3240181513260723</c:v>
                </c:pt>
                <c:pt idx="144">
                  <c:v>0.72649435265020657</c:v>
                </c:pt>
                <c:pt idx="145">
                  <c:v>-3.7251509342218014</c:v>
                </c:pt>
                <c:pt idx="146">
                  <c:v>-12.085082216283354</c:v>
                </c:pt>
                <c:pt idx="147">
                  <c:v>-17.256924087999323</c:v>
                </c:pt>
                <c:pt idx="148">
                  <c:v>-23.007347131754159</c:v>
                </c:pt>
                <c:pt idx="149">
                  <c:v>-29.323543395516026</c:v>
                </c:pt>
                <c:pt idx="150">
                  <c:v>-30.979427596393634</c:v>
                </c:pt>
                <c:pt idx="151">
                  <c:v>-37.822792312707861</c:v>
                </c:pt>
                <c:pt idx="152">
                  <c:v>-44.228798015299162</c:v>
                </c:pt>
                <c:pt idx="153">
                  <c:v>-50.01393342839765</c:v>
                </c:pt>
                <c:pt idx="154">
                  <c:v>-55.413070230987159</c:v>
                </c:pt>
                <c:pt idx="155">
                  <c:v>-59.172515643489078</c:v>
                </c:pt>
                <c:pt idx="156">
                  <c:v>-60.804879874882317</c:v>
                </c:pt>
                <c:pt idx="157">
                  <c:v>-61.192999615344888</c:v>
                </c:pt>
                <c:pt idx="158">
                  <c:v>-55.559710747891131</c:v>
                </c:pt>
                <c:pt idx="159">
                  <c:v>-50.892494380822427</c:v>
                </c:pt>
                <c:pt idx="160">
                  <c:v>-44.865769478278253</c:v>
                </c:pt>
                <c:pt idx="161">
                  <c:v>-36.633862593801041</c:v>
                </c:pt>
                <c:pt idx="162">
                  <c:v>-36.275606687224808</c:v>
                </c:pt>
                <c:pt idx="163">
                  <c:v>-33.737647570454101</c:v>
                </c:pt>
                <c:pt idx="164">
                  <c:v>-32.664535486343084</c:v>
                </c:pt>
                <c:pt idx="165">
                  <c:v>-28.919864554164633</c:v>
                </c:pt>
                <c:pt idx="166">
                  <c:v>-23.961774047771542</c:v>
                </c:pt>
                <c:pt idx="167">
                  <c:v>-17.419697616170197</c:v>
                </c:pt>
                <c:pt idx="168">
                  <c:v>-7.6354628762273933</c:v>
                </c:pt>
                <c:pt idx="169">
                  <c:v>-1.110307792450385</c:v>
                </c:pt>
                <c:pt idx="170">
                  <c:v>1.4404083597728459</c:v>
                </c:pt>
                <c:pt idx="171">
                  <c:v>3.2012282443661206</c:v>
                </c:pt>
                <c:pt idx="172">
                  <c:v>5.2345151385397912</c:v>
                </c:pt>
                <c:pt idx="173">
                  <c:v>7.1885005399362853</c:v>
                </c:pt>
                <c:pt idx="174">
                  <c:v>12.905964008322371</c:v>
                </c:pt>
                <c:pt idx="175">
                  <c:v>18.794388240037279</c:v>
                </c:pt>
                <c:pt idx="176">
                  <c:v>24.806661555905066</c:v>
                </c:pt>
                <c:pt idx="177">
                  <c:v>29.796591244165484</c:v>
                </c:pt>
                <c:pt idx="178">
                  <c:v>39.733148036410057</c:v>
                </c:pt>
                <c:pt idx="179">
                  <c:v>50.500897228093891</c:v>
                </c:pt>
                <c:pt idx="180">
                  <c:v>59.298964900977353</c:v>
                </c:pt>
                <c:pt idx="181">
                  <c:v>65.862601252985769</c:v>
                </c:pt>
                <c:pt idx="182">
                  <c:v>74.181793548938003</c:v>
                </c:pt>
                <c:pt idx="183">
                  <c:v>78.716922335061554</c:v>
                </c:pt>
                <c:pt idx="184">
                  <c:v>80.607272116771583</c:v>
                </c:pt>
                <c:pt idx="185">
                  <c:v>77.333975053074482</c:v>
                </c:pt>
                <c:pt idx="186">
                  <c:v>72.253787229534737</c:v>
                </c:pt>
                <c:pt idx="187">
                  <c:v>64.330889916169781</c:v>
                </c:pt>
                <c:pt idx="188">
                  <c:v>55.163347587899352</c:v>
                </c:pt>
                <c:pt idx="189">
                  <c:v>46.927113587176791</c:v>
                </c:pt>
                <c:pt idx="190">
                  <c:v>37.137313522355726</c:v>
                </c:pt>
                <c:pt idx="191">
                  <c:v>30.758333664183283</c:v>
                </c:pt>
                <c:pt idx="192">
                  <c:v>24.942277581975759</c:v>
                </c:pt>
                <c:pt idx="193">
                  <c:v>23.948930783765718</c:v>
                </c:pt>
                <c:pt idx="194">
                  <c:v>22.734351855691784</c:v>
                </c:pt>
                <c:pt idx="195">
                  <c:v>22.27703725895708</c:v>
                </c:pt>
                <c:pt idx="196">
                  <c:v>20.751181393947263</c:v>
                </c:pt>
                <c:pt idx="197">
                  <c:v>17.702196293499128</c:v>
                </c:pt>
                <c:pt idx="198">
                  <c:v>11.032577200753167</c:v>
                </c:pt>
                <c:pt idx="199">
                  <c:v>3.9066690499489596</c:v>
                </c:pt>
                <c:pt idx="200">
                  <c:v>-1.1684144041018953</c:v>
                </c:pt>
                <c:pt idx="201">
                  <c:v>-6.0923405732819447</c:v>
                </c:pt>
                <c:pt idx="202">
                  <c:v>-10.341258716330231</c:v>
                </c:pt>
                <c:pt idx="203">
                  <c:v>-12.941065465749034</c:v>
                </c:pt>
                <c:pt idx="204">
                  <c:v>-14.449558982455528</c:v>
                </c:pt>
                <c:pt idx="205">
                  <c:v>-12.213401472601618</c:v>
                </c:pt>
                <c:pt idx="206">
                  <c:v>-7.685695174214743</c:v>
                </c:pt>
                <c:pt idx="207">
                  <c:v>0.40722143710308956</c:v>
                </c:pt>
                <c:pt idx="208">
                  <c:v>8.0087928043199099</c:v>
                </c:pt>
                <c:pt idx="209">
                  <c:v>16.983587876708953</c:v>
                </c:pt>
                <c:pt idx="210">
                  <c:v>21.320510646950424</c:v>
                </c:pt>
                <c:pt idx="211">
                  <c:v>25.070660100802797</c:v>
                </c:pt>
                <c:pt idx="212">
                  <c:v>32.40229485951977</c:v>
                </c:pt>
                <c:pt idx="213">
                  <c:v>36.865211042906594</c:v>
                </c:pt>
                <c:pt idx="214">
                  <c:v>39.482050732674452</c:v>
                </c:pt>
                <c:pt idx="215">
                  <c:v>39.76616192027177</c:v>
                </c:pt>
                <c:pt idx="216">
                  <c:v>40.374542579354511</c:v>
                </c:pt>
                <c:pt idx="217">
                  <c:v>41.860456365379378</c:v>
                </c:pt>
                <c:pt idx="218">
                  <c:v>41.647144199274862</c:v>
                </c:pt>
                <c:pt idx="219">
                  <c:v>40.933990340373384</c:v>
                </c:pt>
                <c:pt idx="220">
                  <c:v>35.972505033436391</c:v>
                </c:pt>
                <c:pt idx="221">
                  <c:v>28.932878236122633</c:v>
                </c:pt>
                <c:pt idx="222">
                  <c:v>25.593309215437785</c:v>
                </c:pt>
                <c:pt idx="223">
                  <c:v>22.47802447414233</c:v>
                </c:pt>
                <c:pt idx="224">
                  <c:v>20.360831298251014</c:v>
                </c:pt>
                <c:pt idx="225">
                  <c:v>19.047712261508877</c:v>
                </c:pt>
                <c:pt idx="226">
                  <c:v>18.471588421953129</c:v>
                </c:pt>
                <c:pt idx="227">
                  <c:v>14.749320066687233</c:v>
                </c:pt>
                <c:pt idx="228">
                  <c:v>11.468023326986895</c:v>
                </c:pt>
                <c:pt idx="229">
                  <c:v>6.5016663876072016</c:v>
                </c:pt>
                <c:pt idx="230">
                  <c:v>-0.11953361436280829</c:v>
                </c:pt>
                <c:pt idx="231">
                  <c:v>-5.612849441387425</c:v>
                </c:pt>
                <c:pt idx="232">
                  <c:v>-10.022997842108907</c:v>
                </c:pt>
                <c:pt idx="233">
                  <c:v>-7.5581839788083016</c:v>
                </c:pt>
                <c:pt idx="234">
                  <c:v>-4.4172792716090044</c:v>
                </c:pt>
                <c:pt idx="235">
                  <c:v>-3.4517210050867106</c:v>
                </c:pt>
                <c:pt idx="236">
                  <c:v>0.31173720277456596</c:v>
                </c:pt>
                <c:pt idx="237">
                  <c:v>4.6138881715146454</c:v>
                </c:pt>
                <c:pt idx="238">
                  <c:v>9.4368594746374583</c:v>
                </c:pt>
                <c:pt idx="239">
                  <c:v>12.111232839958575</c:v>
                </c:pt>
                <c:pt idx="240">
                  <c:v>17.339627111077334</c:v>
                </c:pt>
                <c:pt idx="241">
                  <c:v>23.417652771213398</c:v>
                </c:pt>
                <c:pt idx="242">
                  <c:v>27.770215832319082</c:v>
                </c:pt>
                <c:pt idx="243">
                  <c:v>32.302990562644936</c:v>
                </c:pt>
                <c:pt idx="244">
                  <c:v>34.104654240514265</c:v>
                </c:pt>
                <c:pt idx="245">
                  <c:v>36.356696412119163</c:v>
                </c:pt>
                <c:pt idx="246">
                  <c:v>38.812835515494044</c:v>
                </c:pt>
                <c:pt idx="247">
                  <c:v>41.330619356428997</c:v>
                </c:pt>
                <c:pt idx="248">
                  <c:v>40.816679239954283</c:v>
                </c:pt>
                <c:pt idx="249">
                  <c:v>38.076255164390204</c:v>
                </c:pt>
                <c:pt idx="250">
                  <c:v>36.838795069548723</c:v>
                </c:pt>
                <c:pt idx="251">
                  <c:v>34.056919890514109</c:v>
                </c:pt>
                <c:pt idx="252">
                  <c:v>30.72534267559422</c:v>
                </c:pt>
                <c:pt idx="253">
                  <c:v>28.144937931678214</c:v>
                </c:pt>
                <c:pt idx="254">
                  <c:v>29.302446603524004</c:v>
                </c:pt>
                <c:pt idx="255">
                  <c:v>34.884785811666916</c:v>
                </c:pt>
                <c:pt idx="256">
                  <c:v>37.441456188073971</c:v>
                </c:pt>
                <c:pt idx="257">
                  <c:v>39.971409782464434</c:v>
                </c:pt>
                <c:pt idx="258">
                  <c:v>44.423107027673723</c:v>
                </c:pt>
                <c:pt idx="259">
                  <c:v>48.937225700892213</c:v>
                </c:pt>
                <c:pt idx="260">
                  <c:v>52.211341611754051</c:v>
                </c:pt>
                <c:pt idx="261">
                  <c:v>52.900779456124837</c:v>
                </c:pt>
                <c:pt idx="262">
                  <c:v>50.946837247787244</c:v>
                </c:pt>
                <c:pt idx="263">
                  <c:v>48.660009630012155</c:v>
                </c:pt>
                <c:pt idx="264">
                  <c:v>45.543346923917852</c:v>
                </c:pt>
                <c:pt idx="265">
                  <c:v>45.931611566113133</c:v>
                </c:pt>
                <c:pt idx="266">
                  <c:v>50.41933083316917</c:v>
                </c:pt>
                <c:pt idx="267">
                  <c:v>54.627213392615886</c:v>
                </c:pt>
                <c:pt idx="268">
                  <c:v>57.444602212918198</c:v>
                </c:pt>
                <c:pt idx="269">
                  <c:v>57.492199336907106</c:v>
                </c:pt>
                <c:pt idx="270">
                  <c:v>54.622292019958422</c:v>
                </c:pt>
                <c:pt idx="271">
                  <c:v>58.297818837291743</c:v>
                </c:pt>
                <c:pt idx="272">
                  <c:v>62.130729101232646</c:v>
                </c:pt>
                <c:pt idx="273">
                  <c:v>64.72822296834147</c:v>
                </c:pt>
                <c:pt idx="274">
                  <c:v>66.193330727721786</c:v>
                </c:pt>
                <c:pt idx="275">
                  <c:v>69.749859643960008</c:v>
                </c:pt>
                <c:pt idx="276">
                  <c:v>72.528070134570498</c:v>
                </c:pt>
                <c:pt idx="277">
                  <c:v>74.698050465155575</c:v>
                </c:pt>
                <c:pt idx="278">
                  <c:v>73.430417549946469</c:v>
                </c:pt>
                <c:pt idx="279">
                  <c:v>70.515382216487524</c:v>
                </c:pt>
                <c:pt idx="280">
                  <c:v>62.30727263826202</c:v>
                </c:pt>
                <c:pt idx="281">
                  <c:v>55.627568542714926</c:v>
                </c:pt>
                <c:pt idx="282">
                  <c:v>50.080093237355413</c:v>
                </c:pt>
                <c:pt idx="283">
                  <c:v>42.802512969554755</c:v>
                </c:pt>
                <c:pt idx="284">
                  <c:v>36.533865374025481</c:v>
                </c:pt>
                <c:pt idx="285">
                  <c:v>34.105157988616156</c:v>
                </c:pt>
                <c:pt idx="286">
                  <c:v>29.395297902261063</c:v>
                </c:pt>
                <c:pt idx="287">
                  <c:v>25.503866408365411</c:v>
                </c:pt>
                <c:pt idx="288">
                  <c:v>24.414342148126707</c:v>
                </c:pt>
                <c:pt idx="289">
                  <c:v>23.659358695324499</c:v>
                </c:pt>
                <c:pt idx="290">
                  <c:v>22.529604490960537</c:v>
                </c:pt>
                <c:pt idx="291">
                  <c:v>18.099974041831956</c:v>
                </c:pt>
                <c:pt idx="292">
                  <c:v>11.281482052180763</c:v>
                </c:pt>
                <c:pt idx="293">
                  <c:v>2.6808646387326007</c:v>
                </c:pt>
                <c:pt idx="294">
                  <c:v>-7.1383120100963424</c:v>
                </c:pt>
                <c:pt idx="295">
                  <c:v>-11.905376834028175</c:v>
                </c:pt>
                <c:pt idx="296">
                  <c:v>-17.367474633961592</c:v>
                </c:pt>
                <c:pt idx="297">
                  <c:v>-21.062039759834988</c:v>
                </c:pt>
                <c:pt idx="298">
                  <c:v>-28.366204091044892</c:v>
                </c:pt>
                <c:pt idx="299">
                  <c:v>-41.178751837677737</c:v>
                </c:pt>
                <c:pt idx="300">
                  <c:v>-51.274562357485138</c:v>
                </c:pt>
                <c:pt idx="301">
                  <c:v>-62.791707474864324</c:v>
                </c:pt>
                <c:pt idx="302">
                  <c:v>-72.562260200173114</c:v>
                </c:pt>
                <c:pt idx="303">
                  <c:v>-82.863119659829863</c:v>
                </c:pt>
                <c:pt idx="304">
                  <c:v>-87.180129868473159</c:v>
                </c:pt>
                <c:pt idx="305">
                  <c:v>-89.906741970451094</c:v>
                </c:pt>
                <c:pt idx="306">
                  <c:v>-97.44997376352012</c:v>
                </c:pt>
                <c:pt idx="307">
                  <c:v>-101.66249743320259</c:v>
                </c:pt>
                <c:pt idx="308">
                  <c:v>-98.901098748379809</c:v>
                </c:pt>
                <c:pt idx="309">
                  <c:v>-92.021319030649465</c:v>
                </c:pt>
                <c:pt idx="310">
                  <c:v>-83.17272896084296</c:v>
                </c:pt>
                <c:pt idx="311">
                  <c:v>-78.30913247243825</c:v>
                </c:pt>
                <c:pt idx="312">
                  <c:v>-76.175607598171609</c:v>
                </c:pt>
                <c:pt idx="313">
                  <c:v>-79.223725247054062</c:v>
                </c:pt>
                <c:pt idx="314">
                  <c:v>-87.243188296687549</c:v>
                </c:pt>
                <c:pt idx="315">
                  <c:v>-89.682539386771623</c:v>
                </c:pt>
                <c:pt idx="316">
                  <c:v>-88.600878092047878</c:v>
                </c:pt>
                <c:pt idx="317">
                  <c:v>-88.625930866192903</c:v>
                </c:pt>
                <c:pt idx="318">
                  <c:v>-90.102280191717909</c:v>
                </c:pt>
                <c:pt idx="319">
                  <c:v>-86.159356496085366</c:v>
                </c:pt>
                <c:pt idx="320">
                  <c:v>-84.731711819835255</c:v>
                </c:pt>
                <c:pt idx="321">
                  <c:v>-83.148624947406915</c:v>
                </c:pt>
                <c:pt idx="322">
                  <c:v>-87.418355994033845</c:v>
                </c:pt>
                <c:pt idx="323">
                  <c:v>-91.362665339736395</c:v>
                </c:pt>
                <c:pt idx="324">
                  <c:v>-91.766467073950935</c:v>
                </c:pt>
                <c:pt idx="325">
                  <c:v>-87.221008033764974</c:v>
                </c:pt>
                <c:pt idx="326">
                  <c:v>-74.819835128947943</c:v>
                </c:pt>
                <c:pt idx="327">
                  <c:v>-65.495817168929534</c:v>
                </c:pt>
                <c:pt idx="328">
                  <c:v>-62.602607599554631</c:v>
                </c:pt>
                <c:pt idx="329">
                  <c:v>-52.306876008387917</c:v>
                </c:pt>
                <c:pt idx="330">
                  <c:v>-45.025993705322435</c:v>
                </c:pt>
                <c:pt idx="331">
                  <c:v>-38.549846809181872</c:v>
                </c:pt>
                <c:pt idx="332">
                  <c:v>-35.062126138251188</c:v>
                </c:pt>
                <c:pt idx="333">
                  <c:v>-30.902534242716229</c:v>
                </c:pt>
                <c:pt idx="334">
                  <c:v>-23.235250414692928</c:v>
                </c:pt>
                <c:pt idx="335">
                  <c:v>-13.615525530903142</c:v>
                </c:pt>
                <c:pt idx="336">
                  <c:v>-4.2742384381667762</c:v>
                </c:pt>
                <c:pt idx="337">
                  <c:v>2.2346562774882841</c:v>
                </c:pt>
                <c:pt idx="338">
                  <c:v>10.440084170949831</c:v>
                </c:pt>
                <c:pt idx="339">
                  <c:v>16.981003695245363</c:v>
                </c:pt>
                <c:pt idx="340">
                  <c:v>19.485448597673894</c:v>
                </c:pt>
                <c:pt idx="341">
                  <c:v>19.566532735482724</c:v>
                </c:pt>
                <c:pt idx="342">
                  <c:v>11.546999019428313</c:v>
                </c:pt>
                <c:pt idx="343">
                  <c:v>6.9979615939232644</c:v>
                </c:pt>
                <c:pt idx="344">
                  <c:v>10.362313824894045</c:v>
                </c:pt>
                <c:pt idx="345">
                  <c:v>10.345034521586967</c:v>
                </c:pt>
                <c:pt idx="346">
                  <c:v>4.1532578499045485</c:v>
                </c:pt>
                <c:pt idx="347">
                  <c:v>0.17766150043553353</c:v>
                </c:pt>
                <c:pt idx="348">
                  <c:v>-1.2434368050603553</c:v>
                </c:pt>
                <c:pt idx="349">
                  <c:v>-7.2721918797642502</c:v>
                </c:pt>
                <c:pt idx="350">
                  <c:v>-16.64895120553274</c:v>
                </c:pt>
                <c:pt idx="351">
                  <c:v>-23.185162328354181</c:v>
                </c:pt>
                <c:pt idx="352">
                  <c:v>-28.872650391054322</c:v>
                </c:pt>
                <c:pt idx="353">
                  <c:v>-33.473980682155798</c:v>
                </c:pt>
                <c:pt idx="354">
                  <c:v>-32.199768566067632</c:v>
                </c:pt>
                <c:pt idx="355">
                  <c:v>-31.608372682283971</c:v>
                </c:pt>
                <c:pt idx="356">
                  <c:v>-30.617991992713087</c:v>
                </c:pt>
                <c:pt idx="357">
                  <c:v>-32.52424743099391</c:v>
                </c:pt>
                <c:pt idx="358">
                  <c:v>-33.285563240390275</c:v>
                </c:pt>
                <c:pt idx="359">
                  <c:v>-34.341863062230459</c:v>
                </c:pt>
                <c:pt idx="360">
                  <c:v>-34.776267549176737</c:v>
                </c:pt>
                <c:pt idx="361">
                  <c:v>-36.618113418807752</c:v>
                </c:pt>
                <c:pt idx="362">
                  <c:v>-38.483225777916687</c:v>
                </c:pt>
                <c:pt idx="363">
                  <c:v>-40.617616458637258</c:v>
                </c:pt>
                <c:pt idx="364">
                  <c:v>-42.008330255521287</c:v>
                </c:pt>
                <c:pt idx="365">
                  <c:v>-43.670181126135049</c:v>
                </c:pt>
                <c:pt idx="366">
                  <c:v>-43.485535542902653</c:v>
                </c:pt>
                <c:pt idx="367">
                  <c:v>-40.514183305132519</c:v>
                </c:pt>
                <c:pt idx="368">
                  <c:v>-34.062265859251056</c:v>
                </c:pt>
                <c:pt idx="369">
                  <c:v>-21.0173534162941</c:v>
                </c:pt>
                <c:pt idx="370">
                  <c:v>-8.8100888655594645</c:v>
                </c:pt>
                <c:pt idx="371">
                  <c:v>1.1047729159008668</c:v>
                </c:pt>
                <c:pt idx="372">
                  <c:v>11.576816286338271</c:v>
                </c:pt>
                <c:pt idx="373">
                  <c:v>14.783124096897154</c:v>
                </c:pt>
                <c:pt idx="374">
                  <c:v>13.400684462131721</c:v>
                </c:pt>
                <c:pt idx="375">
                  <c:v>13.345826507677884</c:v>
                </c:pt>
                <c:pt idx="376">
                  <c:v>16.073234902974491</c:v>
                </c:pt>
                <c:pt idx="377">
                  <c:v>18.531813256896839</c:v>
                </c:pt>
                <c:pt idx="378">
                  <c:v>17.61925245517341</c:v>
                </c:pt>
                <c:pt idx="379">
                  <c:v>9.6841624682292604</c:v>
                </c:pt>
                <c:pt idx="380">
                  <c:v>1.4173645018331626</c:v>
                </c:pt>
                <c:pt idx="381">
                  <c:v>-4.3887862069022958</c:v>
                </c:pt>
                <c:pt idx="382">
                  <c:v>-10.963306596700932</c:v>
                </c:pt>
                <c:pt idx="383">
                  <c:v>-15.064612240932547</c:v>
                </c:pt>
                <c:pt idx="384">
                  <c:v>-17.848436056707214</c:v>
                </c:pt>
                <c:pt idx="385">
                  <c:v>-19.065160514556283</c:v>
                </c:pt>
                <c:pt idx="386">
                  <c:v>-29.04416086894571</c:v>
                </c:pt>
                <c:pt idx="387">
                  <c:v>-34.414734034911817</c:v>
                </c:pt>
                <c:pt idx="388">
                  <c:v>-40.693092171434273</c:v>
                </c:pt>
                <c:pt idx="389">
                  <c:v>-49.645074130021385</c:v>
                </c:pt>
                <c:pt idx="390">
                  <c:v>-67.439697774863816</c:v>
                </c:pt>
                <c:pt idx="391">
                  <c:v>-79.475667508039805</c:v>
                </c:pt>
                <c:pt idx="392">
                  <c:v>-89.397050144899822</c:v>
                </c:pt>
                <c:pt idx="393">
                  <c:v>-98.540929765758392</c:v>
                </c:pt>
                <c:pt idx="394">
                  <c:v>-104.51971144392701</c:v>
                </c:pt>
                <c:pt idx="395">
                  <c:v>-117.24666846617038</c:v>
                </c:pt>
                <c:pt idx="396">
                  <c:v>-133.82851915570518</c:v>
                </c:pt>
                <c:pt idx="397">
                  <c:v>-149.28871215810977</c:v>
                </c:pt>
                <c:pt idx="398">
                  <c:v>-155.84062040784283</c:v>
                </c:pt>
                <c:pt idx="399">
                  <c:v>-156.62418546386607</c:v>
                </c:pt>
                <c:pt idx="400">
                  <c:v>-156.36100228696387</c:v>
                </c:pt>
                <c:pt idx="401">
                  <c:v>-152.21415284696923</c:v>
                </c:pt>
                <c:pt idx="402">
                  <c:v>-145.03702985985865</c:v>
                </c:pt>
                <c:pt idx="403">
                  <c:v>-134.75120742675244</c:v>
                </c:pt>
                <c:pt idx="404">
                  <c:v>-128.17753632040558</c:v>
                </c:pt>
                <c:pt idx="405">
                  <c:v>-124.90689268082269</c:v>
                </c:pt>
                <c:pt idx="406">
                  <c:v>-120.61122572951035</c:v>
                </c:pt>
                <c:pt idx="407">
                  <c:v>-117.18288789326471</c:v>
                </c:pt>
                <c:pt idx="408">
                  <c:v>-111.51078923473551</c:v>
                </c:pt>
                <c:pt idx="409">
                  <c:v>-104.01024800570667</c:v>
                </c:pt>
                <c:pt idx="410">
                  <c:v>-95.832596099251987</c:v>
                </c:pt>
                <c:pt idx="411">
                  <c:v>-87.115188594843403</c:v>
                </c:pt>
                <c:pt idx="412">
                  <c:v>-77.586405703048513</c:v>
                </c:pt>
                <c:pt idx="413">
                  <c:v>-68.133145887875799</c:v>
                </c:pt>
                <c:pt idx="414">
                  <c:v>-62.872209137784921</c:v>
                </c:pt>
                <c:pt idx="415">
                  <c:v>-61.221850078686657</c:v>
                </c:pt>
                <c:pt idx="416">
                  <c:v>-58.347205806664078</c:v>
                </c:pt>
                <c:pt idx="417">
                  <c:v>-54.017630982439186</c:v>
                </c:pt>
                <c:pt idx="418">
                  <c:v>-51.428372552336441</c:v>
                </c:pt>
                <c:pt idx="419">
                  <c:v>-57.269774687677454</c:v>
                </c:pt>
                <c:pt idx="420">
                  <c:v>-61.773189249198367</c:v>
                </c:pt>
                <c:pt idx="421">
                  <c:v>-64.276258845399752</c:v>
                </c:pt>
                <c:pt idx="422">
                  <c:v>-66.958247257691255</c:v>
                </c:pt>
                <c:pt idx="423">
                  <c:v>-72.587250266165483</c:v>
                </c:pt>
                <c:pt idx="424">
                  <c:v>-80.657322483184998</c:v>
                </c:pt>
                <c:pt idx="425">
                  <c:v>-77.370056642093004</c:v>
                </c:pt>
                <c:pt idx="426">
                  <c:v>-72.807179608873412</c:v>
                </c:pt>
                <c:pt idx="427">
                  <c:v>-65.44322466195672</c:v>
                </c:pt>
                <c:pt idx="428">
                  <c:v>-59.319382958601182</c:v>
                </c:pt>
                <c:pt idx="429">
                  <c:v>-54.395991260466417</c:v>
                </c:pt>
                <c:pt idx="430">
                  <c:v>-51.416343182658693</c:v>
                </c:pt>
                <c:pt idx="431">
                  <c:v>-51.622877146693099</c:v>
                </c:pt>
                <c:pt idx="432">
                  <c:v>-48.516833456824315</c:v>
                </c:pt>
                <c:pt idx="433">
                  <c:v>-44.90967286514342</c:v>
                </c:pt>
                <c:pt idx="434">
                  <c:v>-43.639868710308747</c:v>
                </c:pt>
                <c:pt idx="435">
                  <c:v>-42.652444391096651</c:v>
                </c:pt>
                <c:pt idx="436">
                  <c:v>-42.322994526130969</c:v>
                </c:pt>
                <c:pt idx="437">
                  <c:v>-41.709223613850099</c:v>
                </c:pt>
                <c:pt idx="438">
                  <c:v>-45.293511373427009</c:v>
                </c:pt>
                <c:pt idx="439">
                  <c:v>-48.064432629191288</c:v>
                </c:pt>
                <c:pt idx="440">
                  <c:v>-49.531220763464262</c:v>
                </c:pt>
                <c:pt idx="441">
                  <c:v>-50.027374043434975</c:v>
                </c:pt>
                <c:pt idx="442">
                  <c:v>-49.532522876408166</c:v>
                </c:pt>
                <c:pt idx="443">
                  <c:v>-48.030758967793645</c:v>
                </c:pt>
                <c:pt idx="444">
                  <c:v>-50.121523684087151</c:v>
                </c:pt>
                <c:pt idx="445">
                  <c:v>-52.723635055365321</c:v>
                </c:pt>
                <c:pt idx="446">
                  <c:v>-51.847527456842727</c:v>
                </c:pt>
                <c:pt idx="447">
                  <c:v>-49.376789746390386</c:v>
                </c:pt>
                <c:pt idx="448">
                  <c:v>-47.471506568164841</c:v>
                </c:pt>
                <c:pt idx="449">
                  <c:v>-47.144398578256641</c:v>
                </c:pt>
                <c:pt idx="450">
                  <c:v>-46.944426811357516</c:v>
                </c:pt>
                <c:pt idx="451">
                  <c:v>-41.267099819538089</c:v>
                </c:pt>
                <c:pt idx="452">
                  <c:v>-32.412618151110109</c:v>
                </c:pt>
                <c:pt idx="453">
                  <c:v>-24.97040680178543</c:v>
                </c:pt>
                <c:pt idx="454">
                  <c:v>-15.84288640558816</c:v>
                </c:pt>
                <c:pt idx="455">
                  <c:v>-6.7987171330273668</c:v>
                </c:pt>
                <c:pt idx="456">
                  <c:v>-0.65654528292134273</c:v>
                </c:pt>
                <c:pt idx="457">
                  <c:v>5.0956053314148448</c:v>
                </c:pt>
                <c:pt idx="458">
                  <c:v>9.1595337171370375</c:v>
                </c:pt>
                <c:pt idx="459">
                  <c:v>12.093365421713315</c:v>
                </c:pt>
                <c:pt idx="460">
                  <c:v>11.181928356364551</c:v>
                </c:pt>
                <c:pt idx="461">
                  <c:v>7.0421726232343644</c:v>
                </c:pt>
                <c:pt idx="462">
                  <c:v>3.663956254742061</c:v>
                </c:pt>
                <c:pt idx="463">
                  <c:v>0.84417897647745122</c:v>
                </c:pt>
                <c:pt idx="464">
                  <c:v>-4.6367033644423827</c:v>
                </c:pt>
                <c:pt idx="465">
                  <c:v>-7.7527066454008491</c:v>
                </c:pt>
                <c:pt idx="466">
                  <c:v>-9.0329407263207031</c:v>
                </c:pt>
                <c:pt idx="467">
                  <c:v>-8.8073002851997444</c:v>
                </c:pt>
                <c:pt idx="468">
                  <c:v>-10.360291173446512</c:v>
                </c:pt>
                <c:pt idx="469">
                  <c:v>-12.035054058568676</c:v>
                </c:pt>
                <c:pt idx="470">
                  <c:v>-11.865669138237536</c:v>
                </c:pt>
                <c:pt idx="471">
                  <c:v>-8.2046258519362709</c:v>
                </c:pt>
                <c:pt idx="472">
                  <c:v>-3.8111014943492592</c:v>
                </c:pt>
                <c:pt idx="473">
                  <c:v>-1.4689833289835406</c:v>
                </c:pt>
                <c:pt idx="474">
                  <c:v>1.6083846937390263</c:v>
                </c:pt>
                <c:pt idx="475">
                  <c:v>5.89041329653719</c:v>
                </c:pt>
                <c:pt idx="476">
                  <c:v>13.976748633345778</c:v>
                </c:pt>
                <c:pt idx="477">
                  <c:v>20.927822393333372</c:v>
                </c:pt>
                <c:pt idx="478">
                  <c:v>23.798550772507042</c:v>
                </c:pt>
                <c:pt idx="479">
                  <c:v>25.596349290512535</c:v>
                </c:pt>
                <c:pt idx="480">
                  <c:v>27.702163927590846</c:v>
                </c:pt>
                <c:pt idx="481">
                  <c:v>28.432540241565675</c:v>
                </c:pt>
                <c:pt idx="482">
                  <c:v>26.486857490460807</c:v>
                </c:pt>
                <c:pt idx="483">
                  <c:v>23.414033155329435</c:v>
                </c:pt>
                <c:pt idx="484">
                  <c:v>20.815761194403876</c:v>
                </c:pt>
                <c:pt idx="485">
                  <c:v>19.552893755811056</c:v>
                </c:pt>
                <c:pt idx="486">
                  <c:v>20.365379349145769</c:v>
                </c:pt>
                <c:pt idx="487">
                  <c:v>21.474689136931829</c:v>
                </c:pt>
                <c:pt idx="488">
                  <c:v>19.15721070045538</c:v>
                </c:pt>
                <c:pt idx="489">
                  <c:v>17.766583256076956</c:v>
                </c:pt>
                <c:pt idx="490">
                  <c:v>10.919267222323924</c:v>
                </c:pt>
                <c:pt idx="491">
                  <c:v>2.9889363931824846</c:v>
                </c:pt>
                <c:pt idx="492">
                  <c:v>-4.2693559157928576</c:v>
                </c:pt>
                <c:pt idx="493">
                  <c:v>-13.03386481520829</c:v>
                </c:pt>
                <c:pt idx="494">
                  <c:v>-20.041127649946247</c:v>
                </c:pt>
                <c:pt idx="495">
                  <c:v>-24.342826702786169</c:v>
                </c:pt>
                <c:pt idx="496">
                  <c:v>-26.831563593585997</c:v>
                </c:pt>
                <c:pt idx="497">
                  <c:v>-28.807813880176127</c:v>
                </c:pt>
                <c:pt idx="498">
                  <c:v>-29.207988530048624</c:v>
                </c:pt>
                <c:pt idx="499">
                  <c:v>-26.851624070204252</c:v>
                </c:pt>
                <c:pt idx="500">
                  <c:v>-23.64343841296477</c:v>
                </c:pt>
                <c:pt idx="501">
                  <c:v>-23.657517141057269</c:v>
                </c:pt>
                <c:pt idx="502">
                  <c:v>-26.635648605270035</c:v>
                </c:pt>
                <c:pt idx="503">
                  <c:v>-29.08530543488996</c:v>
                </c:pt>
                <c:pt idx="504">
                  <c:v>-28.50732346735731</c:v>
                </c:pt>
                <c:pt idx="505">
                  <c:v>-27.970880185943315</c:v>
                </c:pt>
                <c:pt idx="506">
                  <c:v>-25.40946011357255</c:v>
                </c:pt>
                <c:pt idx="507">
                  <c:v>-21.820466639713686</c:v>
                </c:pt>
                <c:pt idx="508">
                  <c:v>-16.147836265189198</c:v>
                </c:pt>
                <c:pt idx="509">
                  <c:v>-10.787325739833705</c:v>
                </c:pt>
                <c:pt idx="510">
                  <c:v>-6.1747734388277422</c:v>
                </c:pt>
                <c:pt idx="511">
                  <c:v>-5.480535085765041</c:v>
                </c:pt>
                <c:pt idx="512">
                  <c:v>-3.8904333748400859</c:v>
                </c:pt>
                <c:pt idx="513">
                  <c:v>-4.8764732451786585</c:v>
                </c:pt>
                <c:pt idx="514">
                  <c:v>-7.5606007539336133</c:v>
                </c:pt>
                <c:pt idx="515">
                  <c:v>-12.557290133120659</c:v>
                </c:pt>
                <c:pt idx="516">
                  <c:v>-15.218726590692768</c:v>
                </c:pt>
                <c:pt idx="517">
                  <c:v>-16.307725233607016</c:v>
                </c:pt>
                <c:pt idx="518">
                  <c:v>-17.49347524761788</c:v>
                </c:pt>
                <c:pt idx="519">
                  <c:v>-19.226394313504898</c:v>
                </c:pt>
                <c:pt idx="520">
                  <c:v>-18.446349359315718</c:v>
                </c:pt>
                <c:pt idx="521">
                  <c:v>-16.199461154645633</c:v>
                </c:pt>
                <c:pt idx="522">
                  <c:v>-15.271738274190284</c:v>
                </c:pt>
                <c:pt idx="523">
                  <c:v>-16.612096287560234</c:v>
                </c:pt>
                <c:pt idx="524">
                  <c:v>-18.336233868040381</c:v>
                </c:pt>
                <c:pt idx="525">
                  <c:v>-22.79904730859289</c:v>
                </c:pt>
                <c:pt idx="526">
                  <c:v>-27.42840673294404</c:v>
                </c:pt>
                <c:pt idx="527">
                  <c:v>-31.080864559252404</c:v>
                </c:pt>
                <c:pt idx="528">
                  <c:v>-34.126627893497243</c:v>
                </c:pt>
                <c:pt idx="529">
                  <c:v>-35.120459111030414</c:v>
                </c:pt>
                <c:pt idx="530">
                  <c:v>-38.346744127054535</c:v>
                </c:pt>
                <c:pt idx="531">
                  <c:v>-39.802798088138843</c:v>
                </c:pt>
                <c:pt idx="532">
                  <c:v>-40.101127261543752</c:v>
                </c:pt>
                <c:pt idx="533">
                  <c:v>-37.123264111284243</c:v>
                </c:pt>
                <c:pt idx="534">
                  <c:v>-33.873533562091779</c:v>
                </c:pt>
                <c:pt idx="535">
                  <c:v>-32.92395763565446</c:v>
                </c:pt>
                <c:pt idx="536">
                  <c:v>-32.679832554278164</c:v>
                </c:pt>
                <c:pt idx="537">
                  <c:v>-33.449131020709046</c:v>
                </c:pt>
                <c:pt idx="538">
                  <c:v>-34.281294951458221</c:v>
                </c:pt>
                <c:pt idx="539">
                  <c:v>-35.579886600860846</c:v>
                </c:pt>
                <c:pt idx="540">
                  <c:v>-36.030535653304469</c:v>
                </c:pt>
                <c:pt idx="541">
                  <c:v>-33.021251816662243</c:v>
                </c:pt>
                <c:pt idx="542">
                  <c:v>-30.384925295046287</c:v>
                </c:pt>
                <c:pt idx="543">
                  <c:v>-25.183243119367944</c:v>
                </c:pt>
                <c:pt idx="544">
                  <c:v>-21.085903132125623</c:v>
                </c:pt>
                <c:pt idx="545">
                  <c:v>-18.701792182445388</c:v>
                </c:pt>
                <c:pt idx="546">
                  <c:v>-17.91544322033451</c:v>
                </c:pt>
                <c:pt idx="547">
                  <c:v>-14.37714175849942</c:v>
                </c:pt>
                <c:pt idx="548">
                  <c:v>-9.542645962993447</c:v>
                </c:pt>
                <c:pt idx="549">
                  <c:v>-4.9494578490389358</c:v>
                </c:pt>
                <c:pt idx="550">
                  <c:v>-1.750396771943997</c:v>
                </c:pt>
                <c:pt idx="551">
                  <c:v>2.3521359839646721</c:v>
                </c:pt>
                <c:pt idx="552">
                  <c:v>5.9096651174231738</c:v>
                </c:pt>
                <c:pt idx="553">
                  <c:v>9.7302799202557253</c:v>
                </c:pt>
                <c:pt idx="554">
                  <c:v>13.364695079288595</c:v>
                </c:pt>
                <c:pt idx="555">
                  <c:v>18.061640989106309</c:v>
                </c:pt>
                <c:pt idx="556">
                  <c:v>19.656893959070203</c:v>
                </c:pt>
                <c:pt idx="557">
                  <c:v>21.244226167266788</c:v>
                </c:pt>
                <c:pt idx="558">
                  <c:v>23.502297163598996</c:v>
                </c:pt>
                <c:pt idx="559">
                  <c:v>23.272619384581049</c:v>
                </c:pt>
                <c:pt idx="560">
                  <c:v>23.231283617319605</c:v>
                </c:pt>
                <c:pt idx="561">
                  <c:v>25.332118318051926</c:v>
                </c:pt>
                <c:pt idx="562">
                  <c:v>29.986553410757551</c:v>
                </c:pt>
                <c:pt idx="563">
                  <c:v>33.341092063622455</c:v>
                </c:pt>
                <c:pt idx="564">
                  <c:v>35.165368359254444</c:v>
                </c:pt>
                <c:pt idx="565">
                  <c:v>36.391052240093813</c:v>
                </c:pt>
                <c:pt idx="566">
                  <c:v>36.111616434285679</c:v>
                </c:pt>
                <c:pt idx="567">
                  <c:v>34.131262060156587</c:v>
                </c:pt>
                <c:pt idx="568">
                  <c:v>34.361818204012707</c:v>
                </c:pt>
                <c:pt idx="569">
                  <c:v>35.586223159242763</c:v>
                </c:pt>
                <c:pt idx="570">
                  <c:v>35.518338459243751</c:v>
                </c:pt>
                <c:pt idx="571">
                  <c:v>36.36467596474813</c:v>
                </c:pt>
                <c:pt idx="572">
                  <c:v>33.123919072520948</c:v>
                </c:pt>
                <c:pt idx="573">
                  <c:v>28.08266420788641</c:v>
                </c:pt>
                <c:pt idx="574">
                  <c:v>23.794981550117427</c:v>
                </c:pt>
                <c:pt idx="575">
                  <c:v>18.319209170166232</c:v>
                </c:pt>
                <c:pt idx="576">
                  <c:v>11.381060415469165</c:v>
                </c:pt>
                <c:pt idx="577">
                  <c:v>6.3719913406298474</c:v>
                </c:pt>
                <c:pt idx="578">
                  <c:v>2.1260786399589051</c:v>
                </c:pt>
                <c:pt idx="579">
                  <c:v>-2.2804523496120055</c:v>
                </c:pt>
                <c:pt idx="580">
                  <c:v>-5.1189098047079824</c:v>
                </c:pt>
                <c:pt idx="581">
                  <c:v>-5.3480254895425787</c:v>
                </c:pt>
                <c:pt idx="582">
                  <c:v>-6.6564176939650679</c:v>
                </c:pt>
                <c:pt idx="583">
                  <c:v>-5.9233333974443667</c:v>
                </c:pt>
                <c:pt idx="584">
                  <c:v>-5.019254935482877</c:v>
                </c:pt>
                <c:pt idx="585">
                  <c:v>-4.4733588308558865</c:v>
                </c:pt>
                <c:pt idx="586">
                  <c:v>-4.6104090997127969</c:v>
                </c:pt>
                <c:pt idx="587">
                  <c:v>-7.67954629228052</c:v>
                </c:pt>
                <c:pt idx="588">
                  <c:v>-16.593812039507611</c:v>
                </c:pt>
                <c:pt idx="589">
                  <c:v>-22.937113376251091</c:v>
                </c:pt>
                <c:pt idx="590">
                  <c:v>-26.8026827056824</c:v>
                </c:pt>
                <c:pt idx="591">
                  <c:v>-27.922397244381045</c:v>
                </c:pt>
                <c:pt idx="592">
                  <c:v>-28.509658537185715</c:v>
                </c:pt>
                <c:pt idx="593">
                  <c:v>-29.945173536014408</c:v>
                </c:pt>
                <c:pt idx="594">
                  <c:v>-30.501453706048324</c:v>
                </c:pt>
                <c:pt idx="595">
                  <c:v>-32.894347499033302</c:v>
                </c:pt>
                <c:pt idx="596">
                  <c:v>-36.826571844951104</c:v>
                </c:pt>
                <c:pt idx="597">
                  <c:v>-42.596738708999965</c:v>
                </c:pt>
                <c:pt idx="598">
                  <c:v>-45.788536330462648</c:v>
                </c:pt>
                <c:pt idx="599">
                  <c:v>-47.209227681882794</c:v>
                </c:pt>
                <c:pt idx="600">
                  <c:v>-44.221177243661487</c:v>
                </c:pt>
                <c:pt idx="601">
                  <c:v>-40.423190853891583</c:v>
                </c:pt>
                <c:pt idx="602">
                  <c:v>-35.161335046268277</c:v>
                </c:pt>
                <c:pt idx="603">
                  <c:v>-31.640551226231992</c:v>
                </c:pt>
                <c:pt idx="604">
                  <c:v>-29.096680370255854</c:v>
                </c:pt>
                <c:pt idx="605">
                  <c:v>-29.226635863077036</c:v>
                </c:pt>
                <c:pt idx="606">
                  <c:v>-26.718380718812568</c:v>
                </c:pt>
                <c:pt idx="607">
                  <c:v>-20.775654823413788</c:v>
                </c:pt>
                <c:pt idx="608">
                  <c:v>-16.128779241095344</c:v>
                </c:pt>
                <c:pt idx="609">
                  <c:v>-10.906278544145152</c:v>
                </c:pt>
                <c:pt idx="610">
                  <c:v>-4.1723916334685782</c:v>
                </c:pt>
                <c:pt idx="611">
                  <c:v>1.9403084029972888</c:v>
                </c:pt>
                <c:pt idx="612">
                  <c:v>4.7954965185167566</c:v>
                </c:pt>
                <c:pt idx="613">
                  <c:v>8.5063146765810416</c:v>
                </c:pt>
                <c:pt idx="614">
                  <c:v>12.631384171751051</c:v>
                </c:pt>
                <c:pt idx="615">
                  <c:v>16.609833982339751</c:v>
                </c:pt>
                <c:pt idx="616">
                  <c:v>25.470213235897518</c:v>
                </c:pt>
                <c:pt idx="617">
                  <c:v>33.86427782671808</c:v>
                </c:pt>
                <c:pt idx="618">
                  <c:v>40.77567942102587</c:v>
                </c:pt>
                <c:pt idx="619">
                  <c:v>44.286584971178854</c:v>
                </c:pt>
                <c:pt idx="620">
                  <c:v>43.613037651034574</c:v>
                </c:pt>
                <c:pt idx="621">
                  <c:v>44.248837843478213</c:v>
                </c:pt>
                <c:pt idx="622">
                  <c:v>43.233962093892387</c:v>
                </c:pt>
                <c:pt idx="623">
                  <c:v>40.924105306150523</c:v>
                </c:pt>
                <c:pt idx="624">
                  <c:v>38.620781466279368</c:v>
                </c:pt>
                <c:pt idx="625">
                  <c:v>38.95581562387315</c:v>
                </c:pt>
                <c:pt idx="626">
                  <c:v>37.94011176987533</c:v>
                </c:pt>
                <c:pt idx="627">
                  <c:v>31.516046590539645</c:v>
                </c:pt>
                <c:pt idx="628">
                  <c:v>25.553917877063213</c:v>
                </c:pt>
                <c:pt idx="629">
                  <c:v>19.732879998872249</c:v>
                </c:pt>
                <c:pt idx="630">
                  <c:v>14.160234963834228</c:v>
                </c:pt>
                <c:pt idx="631">
                  <c:v>9.2677351139827806</c:v>
                </c:pt>
                <c:pt idx="632">
                  <c:v>6.0988725363295089</c:v>
                </c:pt>
                <c:pt idx="633">
                  <c:v>1.4015340359455877</c:v>
                </c:pt>
                <c:pt idx="634">
                  <c:v>-2.8390867908065047</c:v>
                </c:pt>
                <c:pt idx="635">
                  <c:v>-6.5949146725370156</c:v>
                </c:pt>
                <c:pt idx="636">
                  <c:v>-8.1906436500853488</c:v>
                </c:pt>
                <c:pt idx="637">
                  <c:v>-10.22874078634959</c:v>
                </c:pt>
                <c:pt idx="638">
                  <c:v>-13.962888962082616</c:v>
                </c:pt>
                <c:pt idx="639">
                  <c:v>-16.123496603288459</c:v>
                </c:pt>
                <c:pt idx="640">
                  <c:v>-15.862581441910152</c:v>
                </c:pt>
                <c:pt idx="641">
                  <c:v>-15.537478864817786</c:v>
                </c:pt>
                <c:pt idx="642">
                  <c:v>-14.12608599485884</c:v>
                </c:pt>
                <c:pt idx="643">
                  <c:v>-14.718090917631343</c:v>
                </c:pt>
                <c:pt idx="644">
                  <c:v>-14.897926321639261</c:v>
                </c:pt>
                <c:pt idx="645">
                  <c:v>-13.286824120596521</c:v>
                </c:pt>
                <c:pt idx="646">
                  <c:v>-10.182210689545627</c:v>
                </c:pt>
                <c:pt idx="647">
                  <c:v>-5.7039029084203321</c:v>
                </c:pt>
                <c:pt idx="648">
                  <c:v>-0.74961992774842656</c:v>
                </c:pt>
                <c:pt idx="649">
                  <c:v>3.4437717066680307</c:v>
                </c:pt>
                <c:pt idx="650">
                  <c:v>6.0173341709751185</c:v>
                </c:pt>
                <c:pt idx="651">
                  <c:v>9.1528855604883574</c:v>
                </c:pt>
                <c:pt idx="652">
                  <c:v>12.586760401735319</c:v>
                </c:pt>
                <c:pt idx="653">
                  <c:v>14.364175304726359</c:v>
                </c:pt>
                <c:pt idx="654">
                  <c:v>18.418803047278288</c:v>
                </c:pt>
                <c:pt idx="655">
                  <c:v>21.82656713500046</c:v>
                </c:pt>
                <c:pt idx="656">
                  <c:v>25.894778695243986</c:v>
                </c:pt>
                <c:pt idx="657">
                  <c:v>29.598289603764897</c:v>
                </c:pt>
                <c:pt idx="658">
                  <c:v>31.082399000662463</c:v>
                </c:pt>
                <c:pt idx="659">
                  <c:v>32.023986174246147</c:v>
                </c:pt>
                <c:pt idx="660">
                  <c:v>33.781589033619639</c:v>
                </c:pt>
                <c:pt idx="661">
                  <c:v>40.713748969623794</c:v>
                </c:pt>
                <c:pt idx="662">
                  <c:v>47.431111193309789</c:v>
                </c:pt>
                <c:pt idx="663">
                  <c:v>55.456545801505854</c:v>
                </c:pt>
                <c:pt idx="664">
                  <c:v>59.745935735943931</c:v>
                </c:pt>
                <c:pt idx="665">
                  <c:v>60.581939281454197</c:v>
                </c:pt>
                <c:pt idx="666">
                  <c:v>58.505852288140431</c:v>
                </c:pt>
                <c:pt idx="667">
                  <c:v>54.372683984092873</c:v>
                </c:pt>
                <c:pt idx="668">
                  <c:v>51.892755564249455</c:v>
                </c:pt>
                <c:pt idx="669">
                  <c:v>49.989394408102271</c:v>
                </c:pt>
                <c:pt idx="670">
                  <c:v>52.630923340585014</c:v>
                </c:pt>
                <c:pt idx="671">
                  <c:v>53.598881634070494</c:v>
                </c:pt>
                <c:pt idx="672">
                  <c:v>53.796876641822109</c:v>
                </c:pt>
                <c:pt idx="673">
                  <c:v>52.396177776814511</c:v>
                </c:pt>
                <c:pt idx="674">
                  <c:v>49.295481724189358</c:v>
                </c:pt>
                <c:pt idx="675">
                  <c:v>46.759901870882459</c:v>
                </c:pt>
                <c:pt idx="676">
                  <c:v>49.283048112173674</c:v>
                </c:pt>
                <c:pt idx="677">
                  <c:v>52.118703969975741</c:v>
                </c:pt>
                <c:pt idx="678">
                  <c:v>52.874937079727715</c:v>
                </c:pt>
                <c:pt idx="679">
                  <c:v>50.641119958706895</c:v>
                </c:pt>
                <c:pt idx="680">
                  <c:v>49.351651864329142</c:v>
                </c:pt>
                <c:pt idx="681">
                  <c:v>49.141075832699698</c:v>
                </c:pt>
                <c:pt idx="682">
                  <c:v>49.619221999195361</c:v>
                </c:pt>
                <c:pt idx="683">
                  <c:v>48.161118928987435</c:v>
                </c:pt>
                <c:pt idx="684">
                  <c:v>45.27489105855966</c:v>
                </c:pt>
                <c:pt idx="685">
                  <c:v>43.65412057168669</c:v>
                </c:pt>
                <c:pt idx="686">
                  <c:v>41.708152002697261</c:v>
                </c:pt>
                <c:pt idx="687">
                  <c:v>40.153378602403791</c:v>
                </c:pt>
                <c:pt idx="688">
                  <c:v>39.963594370570263</c:v>
                </c:pt>
                <c:pt idx="689">
                  <c:v>37.410393818641296</c:v>
                </c:pt>
                <c:pt idx="690">
                  <c:v>34.875273355363788</c:v>
                </c:pt>
                <c:pt idx="691">
                  <c:v>32.066589955634299</c:v>
                </c:pt>
                <c:pt idx="692">
                  <c:v>25.365851263489731</c:v>
                </c:pt>
                <c:pt idx="693">
                  <c:v>18.418323594596131</c:v>
                </c:pt>
                <c:pt idx="694">
                  <c:v>14.025762189427041</c:v>
                </c:pt>
                <c:pt idx="695">
                  <c:v>8.8967902609629164</c:v>
                </c:pt>
                <c:pt idx="696">
                  <c:v>5.2406315371313212</c:v>
                </c:pt>
                <c:pt idx="697">
                  <c:v>2.8387673619158704</c:v>
                </c:pt>
                <c:pt idx="698">
                  <c:v>3.5732126060174778</c:v>
                </c:pt>
                <c:pt idx="699">
                  <c:v>5.2023420939995049</c:v>
                </c:pt>
                <c:pt idx="700">
                  <c:v>6.4973001225635016</c:v>
                </c:pt>
                <c:pt idx="701">
                  <c:v>8.5945457792472553</c:v>
                </c:pt>
                <c:pt idx="702">
                  <c:v>10.264705477527514</c:v>
                </c:pt>
                <c:pt idx="703">
                  <c:v>11.381502603207991</c:v>
                </c:pt>
                <c:pt idx="704">
                  <c:v>13.313760636765437</c:v>
                </c:pt>
                <c:pt idx="705">
                  <c:v>13.141101244418223</c:v>
                </c:pt>
                <c:pt idx="706">
                  <c:v>10.029039837110304</c:v>
                </c:pt>
                <c:pt idx="707">
                  <c:v>5.6588493645117524</c:v>
                </c:pt>
                <c:pt idx="708">
                  <c:v>-0.25080779977815837</c:v>
                </c:pt>
                <c:pt idx="709">
                  <c:v>-6.0891462391332425</c:v>
                </c:pt>
                <c:pt idx="710">
                  <c:v>-10.92277564586675</c:v>
                </c:pt>
                <c:pt idx="711">
                  <c:v>-15.991331364222333</c:v>
                </c:pt>
                <c:pt idx="712">
                  <c:v>-20.07780046674543</c:v>
                </c:pt>
                <c:pt idx="713">
                  <c:v>-21.013870222453988</c:v>
                </c:pt>
                <c:pt idx="714">
                  <c:v>-19.363915495383026</c:v>
                </c:pt>
                <c:pt idx="715">
                  <c:v>-17.784830589534067</c:v>
                </c:pt>
                <c:pt idx="716">
                  <c:v>-15.741886216389503</c:v>
                </c:pt>
                <c:pt idx="717">
                  <c:v>-13.478304008541727</c:v>
                </c:pt>
                <c:pt idx="718">
                  <c:v>-11.614667323107369</c:v>
                </c:pt>
                <c:pt idx="719">
                  <c:v>-11.54522276752914</c:v>
                </c:pt>
                <c:pt idx="720">
                  <c:v>-14.612971532564188</c:v>
                </c:pt>
                <c:pt idx="721">
                  <c:v>-16.38226300843462</c:v>
                </c:pt>
                <c:pt idx="722">
                  <c:v>-16.789604670835615</c:v>
                </c:pt>
                <c:pt idx="723">
                  <c:v>-17.492393047744827</c:v>
                </c:pt>
                <c:pt idx="724">
                  <c:v>-17.577138678250776</c:v>
                </c:pt>
                <c:pt idx="725">
                  <c:v>-15.992421612062572</c:v>
                </c:pt>
                <c:pt idx="726">
                  <c:v>-13.007232545371608</c:v>
                </c:pt>
                <c:pt idx="727">
                  <c:v>-9.1044125800754045</c:v>
                </c:pt>
                <c:pt idx="728">
                  <c:v>-5.220785241404883</c:v>
                </c:pt>
                <c:pt idx="729">
                  <c:v>-1.3133922210095079</c:v>
                </c:pt>
                <c:pt idx="730">
                  <c:v>4.2180089620856052</c:v>
                </c:pt>
                <c:pt idx="731">
                  <c:v>10.445161729167467</c:v>
                </c:pt>
                <c:pt idx="732">
                  <c:v>14.643016028549482</c:v>
                </c:pt>
                <c:pt idx="733">
                  <c:v>20.525691316716802</c:v>
                </c:pt>
                <c:pt idx="734">
                  <c:v>26.539302267827225</c:v>
                </c:pt>
                <c:pt idx="735">
                  <c:v>32.007508159628742</c:v>
                </c:pt>
                <c:pt idx="736">
                  <c:v>36.055269199926443</c:v>
                </c:pt>
                <c:pt idx="737">
                  <c:v>41.10887877979485</c:v>
                </c:pt>
                <c:pt idx="738">
                  <c:v>43.100712183849282</c:v>
                </c:pt>
                <c:pt idx="739">
                  <c:v>46.414295896045132</c:v>
                </c:pt>
                <c:pt idx="740">
                  <c:v>49.700837427049919</c:v>
                </c:pt>
                <c:pt idx="741">
                  <c:v>50.965544657776263</c:v>
                </c:pt>
                <c:pt idx="742">
                  <c:v>55.655360221419414</c:v>
                </c:pt>
                <c:pt idx="743">
                  <c:v>56.628814652027813</c:v>
                </c:pt>
                <c:pt idx="744">
                  <c:v>59.908726205214407</c:v>
                </c:pt>
                <c:pt idx="745">
                  <c:v>60.916621592051797</c:v>
                </c:pt>
                <c:pt idx="746">
                  <c:v>64.989638796602776</c:v>
                </c:pt>
                <c:pt idx="747">
                  <c:v>67.664235026009464</c:v>
                </c:pt>
                <c:pt idx="748">
                  <c:v>69.3641809907881</c:v>
                </c:pt>
                <c:pt idx="749">
                  <c:v>65.970988258445686</c:v>
                </c:pt>
                <c:pt idx="750">
                  <c:v>61.96593322867011</c:v>
                </c:pt>
                <c:pt idx="751">
                  <c:v>54.173929874480564</c:v>
                </c:pt>
                <c:pt idx="752">
                  <c:v>47.088709203202143</c:v>
                </c:pt>
                <c:pt idx="753">
                  <c:v>40.356508710810431</c:v>
                </c:pt>
                <c:pt idx="754">
                  <c:v>37.168566928893142</c:v>
                </c:pt>
                <c:pt idx="755">
                  <c:v>32.896042035614755</c:v>
                </c:pt>
                <c:pt idx="756">
                  <c:v>28.372997836771447</c:v>
                </c:pt>
                <c:pt idx="757">
                  <c:v>23.412190644655311</c:v>
                </c:pt>
                <c:pt idx="758">
                  <c:v>17.104077615829283</c:v>
                </c:pt>
                <c:pt idx="759">
                  <c:v>12.787051170589166</c:v>
                </c:pt>
                <c:pt idx="760">
                  <c:v>7.3030542772671652</c:v>
                </c:pt>
                <c:pt idx="761">
                  <c:v>1.6410060426801465</c:v>
                </c:pt>
                <c:pt idx="762">
                  <c:v>-4.1041159373712617</c:v>
                </c:pt>
                <c:pt idx="763">
                  <c:v>-9.4493912826474116</c:v>
                </c:pt>
                <c:pt idx="764">
                  <c:v>-10.916156894453252</c:v>
                </c:pt>
                <c:pt idx="765">
                  <c:v>-14.672171250936572</c:v>
                </c:pt>
                <c:pt idx="766">
                  <c:v>-15.215956335405735</c:v>
                </c:pt>
                <c:pt idx="767">
                  <c:v>-17.097533679596836</c:v>
                </c:pt>
                <c:pt idx="768">
                  <c:v>-20.271982952062899</c:v>
                </c:pt>
                <c:pt idx="769">
                  <c:v>-23.625461276142232</c:v>
                </c:pt>
                <c:pt idx="770">
                  <c:v>-25.241116620218236</c:v>
                </c:pt>
                <c:pt idx="771">
                  <c:v>-27.35038611649361</c:v>
                </c:pt>
                <c:pt idx="772">
                  <c:v>-24.736913358289257</c:v>
                </c:pt>
                <c:pt idx="773">
                  <c:v>-21.257426539619701</c:v>
                </c:pt>
                <c:pt idx="774">
                  <c:v>-15.910901585865304</c:v>
                </c:pt>
                <c:pt idx="775">
                  <c:v>-11.442859248264995</c:v>
                </c:pt>
                <c:pt idx="776">
                  <c:v>-10.899151277740657</c:v>
                </c:pt>
                <c:pt idx="777">
                  <c:v>-10.974625253506929</c:v>
                </c:pt>
                <c:pt idx="778">
                  <c:v>-7.3498819936153268</c:v>
                </c:pt>
                <c:pt idx="779">
                  <c:v>-5.5608261127049445</c:v>
                </c:pt>
                <c:pt idx="780">
                  <c:v>-4.6323141408020092</c:v>
                </c:pt>
                <c:pt idx="781">
                  <c:v>-2.6670547191215519</c:v>
                </c:pt>
                <c:pt idx="782">
                  <c:v>-0.34313192088529831</c:v>
                </c:pt>
                <c:pt idx="783">
                  <c:v>-9.6273816513985366E-2</c:v>
                </c:pt>
                <c:pt idx="784">
                  <c:v>-1.9346215702544214</c:v>
                </c:pt>
                <c:pt idx="785">
                  <c:v>-7.6420807494127985</c:v>
                </c:pt>
                <c:pt idx="786">
                  <c:v>-11.09749021688549</c:v>
                </c:pt>
                <c:pt idx="787">
                  <c:v>-15.316441206542095</c:v>
                </c:pt>
                <c:pt idx="788">
                  <c:v>-17.973715405485564</c:v>
                </c:pt>
                <c:pt idx="789">
                  <c:v>-20.323767239659901</c:v>
                </c:pt>
                <c:pt idx="790">
                  <c:v>-21.491643711110555</c:v>
                </c:pt>
                <c:pt idx="791">
                  <c:v>-21.448223699266691</c:v>
                </c:pt>
                <c:pt idx="792">
                  <c:v>-19.556027642058325</c:v>
                </c:pt>
                <c:pt idx="793">
                  <c:v>-16.352455756946256</c:v>
                </c:pt>
                <c:pt idx="794">
                  <c:v>-14.929926662629896</c:v>
                </c:pt>
                <c:pt idx="795">
                  <c:v>-16.231221486355025</c:v>
                </c:pt>
                <c:pt idx="796">
                  <c:v>-19.373173069944642</c:v>
                </c:pt>
                <c:pt idx="797">
                  <c:v>-22.87801418476738</c:v>
                </c:pt>
                <c:pt idx="798">
                  <c:v>-25.112145854629034</c:v>
                </c:pt>
                <c:pt idx="799">
                  <c:v>-26.160188812516935</c:v>
                </c:pt>
                <c:pt idx="800">
                  <c:v>-28.516110935502638</c:v>
                </c:pt>
                <c:pt idx="801">
                  <c:v>-29.61666878880169</c:v>
                </c:pt>
                <c:pt idx="802">
                  <c:v>-29.562991996459459</c:v>
                </c:pt>
                <c:pt idx="803">
                  <c:v>-31.606912985502277</c:v>
                </c:pt>
                <c:pt idx="804">
                  <c:v>-35.43624243194563</c:v>
                </c:pt>
                <c:pt idx="805">
                  <c:v>-41.601255026941999</c:v>
                </c:pt>
                <c:pt idx="806">
                  <c:v>-45.996718389926173</c:v>
                </c:pt>
                <c:pt idx="807">
                  <c:v>-48.256507746283205</c:v>
                </c:pt>
                <c:pt idx="808">
                  <c:v>-48.863237194629619</c:v>
                </c:pt>
                <c:pt idx="809">
                  <c:v>-49.607985776099213</c:v>
                </c:pt>
                <c:pt idx="810">
                  <c:v>-49.583356990603534</c:v>
                </c:pt>
                <c:pt idx="811">
                  <c:v>-49.888496784506515</c:v>
                </c:pt>
                <c:pt idx="812">
                  <c:v>-51.134851217041614</c:v>
                </c:pt>
                <c:pt idx="813">
                  <c:v>-51.075784240806115</c:v>
                </c:pt>
                <c:pt idx="814">
                  <c:v>-46.675034983449223</c:v>
                </c:pt>
                <c:pt idx="815">
                  <c:v>-42.456943217087428</c:v>
                </c:pt>
                <c:pt idx="816">
                  <c:v>-38.066625585705879</c:v>
                </c:pt>
                <c:pt idx="817">
                  <c:v>-32.795043943778182</c:v>
                </c:pt>
                <c:pt idx="818">
                  <c:v>-27.515045601018755</c:v>
                </c:pt>
                <c:pt idx="819">
                  <c:v>-23.63638813106445</c:v>
                </c:pt>
                <c:pt idx="820">
                  <c:v>-18.917504422140155</c:v>
                </c:pt>
                <c:pt idx="821">
                  <c:v>-14.95589414935921</c:v>
                </c:pt>
                <c:pt idx="822">
                  <c:v>-9.8205286990541936</c:v>
                </c:pt>
                <c:pt idx="823">
                  <c:v>-6.4182836107315779</c:v>
                </c:pt>
                <c:pt idx="824">
                  <c:v>-7.1196322825098832</c:v>
                </c:pt>
                <c:pt idx="825">
                  <c:v>-8.8287028367658422</c:v>
                </c:pt>
                <c:pt idx="826">
                  <c:v>-12.882724929670076</c:v>
                </c:pt>
                <c:pt idx="827">
                  <c:v>-13.857279253567867</c:v>
                </c:pt>
                <c:pt idx="828">
                  <c:v>-14.838084813578917</c:v>
                </c:pt>
                <c:pt idx="829">
                  <c:v>-16.012004920204163</c:v>
                </c:pt>
                <c:pt idx="830">
                  <c:v>-17.148591171905082</c:v>
                </c:pt>
                <c:pt idx="831">
                  <c:v>-18.469874612783315</c:v>
                </c:pt>
                <c:pt idx="832">
                  <c:v>-21.305763327185559</c:v>
                </c:pt>
                <c:pt idx="833">
                  <c:v>-23.142391373231476</c:v>
                </c:pt>
                <c:pt idx="834">
                  <c:v>-24.751008171675039</c:v>
                </c:pt>
                <c:pt idx="835">
                  <c:v>-29.790255615790102</c:v>
                </c:pt>
                <c:pt idx="836">
                  <c:v>-33.030980752925643</c:v>
                </c:pt>
                <c:pt idx="837">
                  <c:v>-34.933235673613581</c:v>
                </c:pt>
                <c:pt idx="838">
                  <c:v>-36.770495131122061</c:v>
                </c:pt>
                <c:pt idx="839">
                  <c:v>-37.997470857274038</c:v>
                </c:pt>
                <c:pt idx="840">
                  <c:v>-39.415488896230727</c:v>
                </c:pt>
                <c:pt idx="841">
                  <c:v>-42.188386844622528</c:v>
                </c:pt>
                <c:pt idx="842">
                  <c:v>-42.523179600036201</c:v>
                </c:pt>
                <c:pt idx="843">
                  <c:v>-41.711285608079834</c:v>
                </c:pt>
                <c:pt idx="844">
                  <c:v>-41.472597685579331</c:v>
                </c:pt>
                <c:pt idx="845">
                  <c:v>-41.391340222593954</c:v>
                </c:pt>
                <c:pt idx="846">
                  <c:v>-39.694990206870443</c:v>
                </c:pt>
                <c:pt idx="847">
                  <c:v>-39.486934837457738</c:v>
                </c:pt>
                <c:pt idx="848">
                  <c:v>-38.971363119145281</c:v>
                </c:pt>
                <c:pt idx="849">
                  <c:v>-38.98311038047359</c:v>
                </c:pt>
                <c:pt idx="850">
                  <c:v>-38.050405448473612</c:v>
                </c:pt>
                <c:pt idx="851">
                  <c:v>-37.579280411976015</c:v>
                </c:pt>
                <c:pt idx="852">
                  <c:v>-40.035762897646237</c:v>
                </c:pt>
                <c:pt idx="853">
                  <c:v>-43.813132958124697</c:v>
                </c:pt>
                <c:pt idx="854">
                  <c:v>-45.731425805684012</c:v>
                </c:pt>
                <c:pt idx="855">
                  <c:v>-50.405044228721636</c:v>
                </c:pt>
                <c:pt idx="856">
                  <c:v>-54.561238060389314</c:v>
                </c:pt>
                <c:pt idx="857">
                  <c:v>-59.753707529185249</c:v>
                </c:pt>
                <c:pt idx="858">
                  <c:v>-63.422001869679207</c:v>
                </c:pt>
                <c:pt idx="859">
                  <c:v>-67.858565753130279</c:v>
                </c:pt>
                <c:pt idx="860">
                  <c:v>-71.061834235696097</c:v>
                </c:pt>
                <c:pt idx="861">
                  <c:v>-74.878360673441193</c:v>
                </c:pt>
                <c:pt idx="862">
                  <c:v>-79.203452104054577</c:v>
                </c:pt>
                <c:pt idx="863">
                  <c:v>-81.07948475691569</c:v>
                </c:pt>
                <c:pt idx="864">
                  <c:v>-80.88482027977966</c:v>
                </c:pt>
                <c:pt idx="865">
                  <c:v>-82.11783461707364</c:v>
                </c:pt>
                <c:pt idx="866">
                  <c:v>-84.346582225721022</c:v>
                </c:pt>
                <c:pt idx="867">
                  <c:v>-86.433358415974226</c:v>
                </c:pt>
                <c:pt idx="868">
                  <c:v>-84.765194016597661</c:v>
                </c:pt>
                <c:pt idx="869">
                  <c:v>-80.163760161349046</c:v>
                </c:pt>
                <c:pt idx="870">
                  <c:v>-73.701587271969856</c:v>
                </c:pt>
                <c:pt idx="871">
                  <c:v>-65.864254241579147</c:v>
                </c:pt>
                <c:pt idx="872">
                  <c:v>-60.415216247402441</c:v>
                </c:pt>
                <c:pt idx="873">
                  <c:v>-56.660621467024839</c:v>
                </c:pt>
                <c:pt idx="874">
                  <c:v>-51.01372394945929</c:v>
                </c:pt>
                <c:pt idx="875">
                  <c:v>-43.44838892095072</c:v>
                </c:pt>
                <c:pt idx="876">
                  <c:v>-34.301744636368994</c:v>
                </c:pt>
                <c:pt idx="877">
                  <c:v>-26.564437851424145</c:v>
                </c:pt>
                <c:pt idx="878">
                  <c:v>-17.131881540150516</c:v>
                </c:pt>
                <c:pt idx="879">
                  <c:v>-12.814919343356451</c:v>
                </c:pt>
                <c:pt idx="880">
                  <c:v>-12.291188430108605</c:v>
                </c:pt>
                <c:pt idx="881">
                  <c:v>-8.6488456762972419</c:v>
                </c:pt>
                <c:pt idx="882">
                  <c:v>-3.9820512527498977</c:v>
                </c:pt>
                <c:pt idx="883">
                  <c:v>3.2297266604562083</c:v>
                </c:pt>
                <c:pt idx="884">
                  <c:v>8.8929521780080449</c:v>
                </c:pt>
                <c:pt idx="885">
                  <c:v>12.531519911177384</c:v>
                </c:pt>
                <c:pt idx="886">
                  <c:v>17.989430253505816</c:v>
                </c:pt>
                <c:pt idx="887">
                  <c:v>21.461000452781718</c:v>
                </c:pt>
                <c:pt idx="888">
                  <c:v>21.471802347859011</c:v>
                </c:pt>
                <c:pt idx="889">
                  <c:v>20.374735822424327</c:v>
                </c:pt>
                <c:pt idx="890">
                  <c:v>21.108163314082731</c:v>
                </c:pt>
                <c:pt idx="891">
                  <c:v>21.524786161927523</c:v>
                </c:pt>
                <c:pt idx="892">
                  <c:v>21.292560535648818</c:v>
                </c:pt>
                <c:pt idx="893">
                  <c:v>19.664524874060817</c:v>
                </c:pt>
                <c:pt idx="894">
                  <c:v>17.815455346781619</c:v>
                </c:pt>
                <c:pt idx="895">
                  <c:v>15.954573612804325</c:v>
                </c:pt>
                <c:pt idx="896">
                  <c:v>11.410604545294973</c:v>
                </c:pt>
                <c:pt idx="897">
                  <c:v>5.7347597705363569</c:v>
                </c:pt>
                <c:pt idx="898">
                  <c:v>2.8848839322035928</c:v>
                </c:pt>
                <c:pt idx="899">
                  <c:v>-0.30204795707027188</c:v>
                </c:pt>
                <c:pt idx="900">
                  <c:v>-2.2519214744224882</c:v>
                </c:pt>
                <c:pt idx="901">
                  <c:v>-1.1785257212966371</c:v>
                </c:pt>
                <c:pt idx="902">
                  <c:v>1.2942511931753415</c:v>
                </c:pt>
                <c:pt idx="903">
                  <c:v>1.9512749570262713</c:v>
                </c:pt>
                <c:pt idx="904">
                  <c:v>4.5259765888379206</c:v>
                </c:pt>
                <c:pt idx="905">
                  <c:v>9.9418203409786656</c:v>
                </c:pt>
                <c:pt idx="906">
                  <c:v>17.638464084182715</c:v>
                </c:pt>
                <c:pt idx="907">
                  <c:v>24.358791972536892</c:v>
                </c:pt>
                <c:pt idx="908">
                  <c:v>31.886207704708795</c:v>
                </c:pt>
                <c:pt idx="909">
                  <c:v>36.099502127733558</c:v>
                </c:pt>
                <c:pt idx="910">
                  <c:v>35.278157311294308</c:v>
                </c:pt>
                <c:pt idx="911">
                  <c:v>33.261907036807315</c:v>
                </c:pt>
                <c:pt idx="912">
                  <c:v>28.879850032621562</c:v>
                </c:pt>
                <c:pt idx="913">
                  <c:v>24.465045077775812</c:v>
                </c:pt>
                <c:pt idx="914">
                  <c:v>22.79232508506766</c:v>
                </c:pt>
                <c:pt idx="915">
                  <c:v>23.981451898970136</c:v>
                </c:pt>
                <c:pt idx="916">
                  <c:v>21.357782235154446</c:v>
                </c:pt>
                <c:pt idx="917">
                  <c:v>17.458114184659735</c:v>
                </c:pt>
                <c:pt idx="918">
                  <c:v>14.212380156014206</c:v>
                </c:pt>
                <c:pt idx="919">
                  <c:v>13.365497739419425</c:v>
                </c:pt>
                <c:pt idx="920">
                  <c:v>13.752307592812485</c:v>
                </c:pt>
                <c:pt idx="921">
                  <c:v>12.114454009433757</c:v>
                </c:pt>
                <c:pt idx="922">
                  <c:v>11.614077893502326</c:v>
                </c:pt>
                <c:pt idx="923">
                  <c:v>9.5353558681222239</c:v>
                </c:pt>
                <c:pt idx="924">
                  <c:v>6.6093588945009287</c:v>
                </c:pt>
                <c:pt idx="925">
                  <c:v>5.7169504698781566</c:v>
                </c:pt>
                <c:pt idx="926">
                  <c:v>4.3404625174121065</c:v>
                </c:pt>
                <c:pt idx="927">
                  <c:v>-1.2548304240640391</c:v>
                </c:pt>
                <c:pt idx="928">
                  <c:v>-10.837273836249551</c:v>
                </c:pt>
                <c:pt idx="929">
                  <c:v>-15.373477920917594</c:v>
                </c:pt>
                <c:pt idx="930">
                  <c:v>-18.627109254608058</c:v>
                </c:pt>
                <c:pt idx="931">
                  <c:v>-18.478796280083088</c:v>
                </c:pt>
                <c:pt idx="932">
                  <c:v>-18.199538435377235</c:v>
                </c:pt>
                <c:pt idx="933">
                  <c:v>-15.848673087570887</c:v>
                </c:pt>
                <c:pt idx="934">
                  <c:v>-17.145165987461951</c:v>
                </c:pt>
                <c:pt idx="935">
                  <c:v>-17.11309421994406</c:v>
                </c:pt>
                <c:pt idx="936">
                  <c:v>-16.141811013279721</c:v>
                </c:pt>
                <c:pt idx="937">
                  <c:v>-13.442316274588393</c:v>
                </c:pt>
                <c:pt idx="938">
                  <c:v>-12.52181757029075</c:v>
                </c:pt>
                <c:pt idx="939">
                  <c:v>-15.196640239688804</c:v>
                </c:pt>
                <c:pt idx="940">
                  <c:v>-18.178716778278385</c:v>
                </c:pt>
                <c:pt idx="941">
                  <c:v>-17.90168442795175</c:v>
                </c:pt>
                <c:pt idx="942">
                  <c:v>-17.776269632973026</c:v>
                </c:pt>
                <c:pt idx="943">
                  <c:v>-15.735516474291899</c:v>
                </c:pt>
                <c:pt idx="944">
                  <c:v>-11.970729652498903</c:v>
                </c:pt>
                <c:pt idx="945">
                  <c:v>-6.2872230068985573</c:v>
                </c:pt>
                <c:pt idx="946">
                  <c:v>-2.0685685843166084</c:v>
                </c:pt>
                <c:pt idx="947">
                  <c:v>7.0591382987836369</c:v>
                </c:pt>
                <c:pt idx="948">
                  <c:v>14.295310512445212</c:v>
                </c:pt>
                <c:pt idx="949">
                  <c:v>18.160479715101246</c:v>
                </c:pt>
                <c:pt idx="950">
                  <c:v>18.970866118565937</c:v>
                </c:pt>
                <c:pt idx="951">
                  <c:v>22.227513047818775</c:v>
                </c:pt>
                <c:pt idx="952">
                  <c:v>25.140269927575446</c:v>
                </c:pt>
                <c:pt idx="953">
                  <c:v>28.908242016357235</c:v>
                </c:pt>
                <c:pt idx="954">
                  <c:v>35.354677963270206</c:v>
                </c:pt>
                <c:pt idx="955">
                  <c:v>39.545859860319524</c:v>
                </c:pt>
                <c:pt idx="956">
                  <c:v>41.690889692616111</c:v>
                </c:pt>
                <c:pt idx="957">
                  <c:v>42.856572814639549</c:v>
                </c:pt>
                <c:pt idx="958">
                  <c:v>42.320328593920749</c:v>
                </c:pt>
                <c:pt idx="959">
                  <c:v>43.848287761020856</c:v>
                </c:pt>
                <c:pt idx="960">
                  <c:v>42.763066528212676</c:v>
                </c:pt>
                <c:pt idx="961">
                  <c:v>40.708383183548449</c:v>
                </c:pt>
                <c:pt idx="962">
                  <c:v>39.142436142145925</c:v>
                </c:pt>
                <c:pt idx="963">
                  <c:v>36.477684281474467</c:v>
                </c:pt>
                <c:pt idx="964">
                  <c:v>30.72151782418814</c:v>
                </c:pt>
                <c:pt idx="965">
                  <c:v>23.588231716988503</c:v>
                </c:pt>
                <c:pt idx="966">
                  <c:v>14.928214369107081</c:v>
                </c:pt>
                <c:pt idx="967">
                  <c:v>5.4261761826405746</c:v>
                </c:pt>
                <c:pt idx="968">
                  <c:v>0.44893699106432905</c:v>
                </c:pt>
                <c:pt idx="969">
                  <c:v>-5.6918096129775222</c:v>
                </c:pt>
                <c:pt idx="970">
                  <c:v>-13.795182799492068</c:v>
                </c:pt>
                <c:pt idx="971">
                  <c:v>-15.832403767359665</c:v>
                </c:pt>
                <c:pt idx="972">
                  <c:v>-10.185825097391898</c:v>
                </c:pt>
                <c:pt idx="973">
                  <c:v>-0.91152487112594827</c:v>
                </c:pt>
                <c:pt idx="974">
                  <c:v>7.3377108259978741</c:v>
                </c:pt>
                <c:pt idx="975">
                  <c:v>12.991414768278901</c:v>
                </c:pt>
                <c:pt idx="976">
                  <c:v>15.404654047858457</c:v>
                </c:pt>
                <c:pt idx="977">
                  <c:v>16.464495092559901</c:v>
                </c:pt>
                <c:pt idx="978">
                  <c:v>17.981509816999278</c:v>
                </c:pt>
                <c:pt idx="979">
                  <c:v>20.311693991729953</c:v>
                </c:pt>
                <c:pt idx="980">
                  <c:v>20.997352465999029</c:v>
                </c:pt>
                <c:pt idx="981">
                  <c:v>21.628944549614516</c:v>
                </c:pt>
                <c:pt idx="982">
                  <c:v>17.87285479251068</c:v>
                </c:pt>
                <c:pt idx="983">
                  <c:v>12.973455794075107</c:v>
                </c:pt>
                <c:pt idx="984">
                  <c:v>11.40436908906895</c:v>
                </c:pt>
                <c:pt idx="985">
                  <c:v>10.73284424528083</c:v>
                </c:pt>
                <c:pt idx="986">
                  <c:v>12.995820588250808</c:v>
                </c:pt>
                <c:pt idx="987">
                  <c:v>18.981914721992325</c:v>
                </c:pt>
                <c:pt idx="988">
                  <c:v>23.223443656421296</c:v>
                </c:pt>
                <c:pt idx="989">
                  <c:v>27.662007892577549</c:v>
                </c:pt>
                <c:pt idx="990">
                  <c:v>28.588941699897077</c:v>
                </c:pt>
                <c:pt idx="991">
                  <c:v>24.054246753983534</c:v>
                </c:pt>
                <c:pt idx="992">
                  <c:v>19.861089064067528</c:v>
                </c:pt>
                <c:pt idx="993">
                  <c:v>13.468931546718068</c:v>
                </c:pt>
                <c:pt idx="994">
                  <c:v>9.0673065462137856</c:v>
                </c:pt>
                <c:pt idx="995">
                  <c:v>5.6598098067242972</c:v>
                </c:pt>
                <c:pt idx="996">
                  <c:v>1.7483931378947091</c:v>
                </c:pt>
                <c:pt idx="997">
                  <c:v>-4.3216165960238868</c:v>
                </c:pt>
                <c:pt idx="998">
                  <c:v>-10.396913663205396</c:v>
                </c:pt>
                <c:pt idx="999">
                  <c:v>-16.904579887509954</c:v>
                </c:pt>
                <c:pt idx="1000">
                  <c:v>-18.724318858950937</c:v>
                </c:pt>
                <c:pt idx="1001">
                  <c:v>-20.172651084208155</c:v>
                </c:pt>
                <c:pt idx="1002">
                  <c:v>-20.563310080781321</c:v>
                </c:pt>
                <c:pt idx="1003">
                  <c:v>-22.903935440812347</c:v>
                </c:pt>
                <c:pt idx="1004">
                  <c:v>-24.98446597856173</c:v>
                </c:pt>
                <c:pt idx="1005">
                  <c:v>-23.771983244324019</c:v>
                </c:pt>
                <c:pt idx="1006">
                  <c:v>-24.776921139246497</c:v>
                </c:pt>
                <c:pt idx="1007">
                  <c:v>-24.363805328808667</c:v>
                </c:pt>
                <c:pt idx="1008">
                  <c:v>-24.275867457306958</c:v>
                </c:pt>
                <c:pt idx="1009">
                  <c:v>-24.520495833456152</c:v>
                </c:pt>
                <c:pt idx="1010">
                  <c:v>-24.306376173336503</c:v>
                </c:pt>
                <c:pt idx="1011">
                  <c:v>-22.428793586016582</c:v>
                </c:pt>
                <c:pt idx="1012">
                  <c:v>-17.617604671674599</c:v>
                </c:pt>
                <c:pt idx="1013">
                  <c:v>-14.17183654771452</c:v>
                </c:pt>
                <c:pt idx="1014">
                  <c:v>-13.783268436997332</c:v>
                </c:pt>
                <c:pt idx="1015">
                  <c:v>-16.768105473470314</c:v>
                </c:pt>
                <c:pt idx="1016">
                  <c:v>-20.438193980430697</c:v>
                </c:pt>
                <c:pt idx="1017">
                  <c:v>-21.010865609749089</c:v>
                </c:pt>
                <c:pt idx="1018">
                  <c:v>-23.15167489141777</c:v>
                </c:pt>
                <c:pt idx="1019">
                  <c:v>-20.888204361840508</c:v>
                </c:pt>
                <c:pt idx="1020">
                  <c:v>-19.165453131866798</c:v>
                </c:pt>
                <c:pt idx="1021">
                  <c:v>-18.854069641493425</c:v>
                </c:pt>
                <c:pt idx="1022">
                  <c:v>-16.799002354845925</c:v>
                </c:pt>
                <c:pt idx="1023">
                  <c:v>-13.083740292702259</c:v>
                </c:pt>
                <c:pt idx="1024">
                  <c:v>-12.542910274984479</c:v>
                </c:pt>
                <c:pt idx="1025">
                  <c:v>-11.932519624857832</c:v>
                </c:pt>
                <c:pt idx="1026">
                  <c:v>-10.865196180514886</c:v>
                </c:pt>
                <c:pt idx="1027">
                  <c:v>-12.52439411484238</c:v>
                </c:pt>
                <c:pt idx="1028">
                  <c:v>-16.257144324227284</c:v>
                </c:pt>
                <c:pt idx="1029">
                  <c:v>-19.882775484918966</c:v>
                </c:pt>
                <c:pt idx="1030">
                  <c:v>-21.139888848334522</c:v>
                </c:pt>
                <c:pt idx="1031">
                  <c:v>-17.679170695768789</c:v>
                </c:pt>
                <c:pt idx="1032">
                  <c:v>-12.123067773880848</c:v>
                </c:pt>
                <c:pt idx="1033">
                  <c:v>-8.9112329767554002</c:v>
                </c:pt>
                <c:pt idx="1034">
                  <c:v>-7.4972959042834191</c:v>
                </c:pt>
                <c:pt idx="1035">
                  <c:v>-4.1764400570982616</c:v>
                </c:pt>
                <c:pt idx="1036">
                  <c:v>1.098224751786347</c:v>
                </c:pt>
                <c:pt idx="1037">
                  <c:v>5.125927931426304</c:v>
                </c:pt>
                <c:pt idx="1038">
                  <c:v>6.207403384850295</c:v>
                </c:pt>
                <c:pt idx="1039">
                  <c:v>8.0527283911765153</c:v>
                </c:pt>
                <c:pt idx="1040">
                  <c:v>8.1486989266372802</c:v>
                </c:pt>
                <c:pt idx="1041">
                  <c:v>7.1202190017306748</c:v>
                </c:pt>
                <c:pt idx="1042">
                  <c:v>4.6466964701648976</c:v>
                </c:pt>
                <c:pt idx="1043">
                  <c:v>2.9428149913692323</c:v>
                </c:pt>
                <c:pt idx="1044">
                  <c:v>1.0317212112822745</c:v>
                </c:pt>
                <c:pt idx="1045">
                  <c:v>-0.60244409301503765</c:v>
                </c:pt>
                <c:pt idx="1046">
                  <c:v>1.7378290219644441</c:v>
                </c:pt>
                <c:pt idx="1047">
                  <c:v>3.5218489437884273</c:v>
                </c:pt>
                <c:pt idx="1048">
                  <c:v>7.1180411634445591</c:v>
                </c:pt>
                <c:pt idx="1049">
                  <c:v>10.187676254253347</c:v>
                </c:pt>
                <c:pt idx="1050">
                  <c:v>17.027819805241506</c:v>
                </c:pt>
                <c:pt idx="1051">
                  <c:v>27.159646862000045</c:v>
                </c:pt>
                <c:pt idx="1052">
                  <c:v>31.518807397993442</c:v>
                </c:pt>
                <c:pt idx="1053">
                  <c:v>35.002566075804225</c:v>
                </c:pt>
                <c:pt idx="1054">
                  <c:v>39.396706398801143</c:v>
                </c:pt>
                <c:pt idx="1055">
                  <c:v>43.70455716611059</c:v>
                </c:pt>
                <c:pt idx="1056">
                  <c:v>43.450649100590454</c:v>
                </c:pt>
                <c:pt idx="1057">
                  <c:v>42.075554172543434</c:v>
                </c:pt>
                <c:pt idx="1058">
                  <c:v>40.290995389192631</c:v>
                </c:pt>
                <c:pt idx="1059">
                  <c:v>36.222385258888607</c:v>
                </c:pt>
                <c:pt idx="1060">
                  <c:v>33.134122345788455</c:v>
                </c:pt>
                <c:pt idx="1061">
                  <c:v>31.208802398723492</c:v>
                </c:pt>
                <c:pt idx="1062">
                  <c:v>30.009555777077367</c:v>
                </c:pt>
                <c:pt idx="1063">
                  <c:v>25.63944202295761</c:v>
                </c:pt>
                <c:pt idx="1064">
                  <c:v>21.609671243426874</c:v>
                </c:pt>
                <c:pt idx="1065">
                  <c:v>16.845428555306626</c:v>
                </c:pt>
                <c:pt idx="1066">
                  <c:v>12.825980562979112</c:v>
                </c:pt>
                <c:pt idx="1067">
                  <c:v>11.4359363540093</c:v>
                </c:pt>
                <c:pt idx="1068">
                  <c:v>12.055083593677864</c:v>
                </c:pt>
                <c:pt idx="1069">
                  <c:v>11.618164834717845</c:v>
                </c:pt>
                <c:pt idx="1070">
                  <c:v>11.084599584834905</c:v>
                </c:pt>
                <c:pt idx="1071">
                  <c:v>7.8285276971846542</c:v>
                </c:pt>
                <c:pt idx="1072">
                  <c:v>6.3379681507180976</c:v>
                </c:pt>
                <c:pt idx="1073">
                  <c:v>6.4089697019903724</c:v>
                </c:pt>
                <c:pt idx="1074">
                  <c:v>7.2007112951650925</c:v>
                </c:pt>
                <c:pt idx="1075">
                  <c:v>4.9516535736270271</c:v>
                </c:pt>
                <c:pt idx="1076">
                  <c:v>2.3221381264365846</c:v>
                </c:pt>
                <c:pt idx="1077">
                  <c:v>-6.220173632001206</c:v>
                </c:pt>
                <c:pt idx="1078">
                  <c:v>-10.719220730704819</c:v>
                </c:pt>
                <c:pt idx="1079">
                  <c:v>-12.599921789141263</c:v>
                </c:pt>
                <c:pt idx="1080">
                  <c:v>-14.088343590612112</c:v>
                </c:pt>
                <c:pt idx="1081">
                  <c:v>-12.790709857228194</c:v>
                </c:pt>
                <c:pt idx="1082">
                  <c:v>-14.226070674840685</c:v>
                </c:pt>
                <c:pt idx="1083">
                  <c:v>-15.363452349442468</c:v>
                </c:pt>
                <c:pt idx="1084">
                  <c:v>-16.631381335751939</c:v>
                </c:pt>
                <c:pt idx="1085">
                  <c:v>-15.54910916270228</c:v>
                </c:pt>
                <c:pt idx="1086">
                  <c:v>-13.936212183229145</c:v>
                </c:pt>
                <c:pt idx="1087">
                  <c:v>-14.013692218282358</c:v>
                </c:pt>
                <c:pt idx="1088">
                  <c:v>-15.032023675507389</c:v>
                </c:pt>
                <c:pt idx="1089">
                  <c:v>-18.303938589143854</c:v>
                </c:pt>
                <c:pt idx="1090">
                  <c:v>-22.038162683533301</c:v>
                </c:pt>
                <c:pt idx="1091">
                  <c:v>-25.113886835223184</c:v>
                </c:pt>
                <c:pt idx="1092">
                  <c:v>-28.075594822302719</c:v>
                </c:pt>
                <c:pt idx="1093">
                  <c:v>-29.114807283391201</c:v>
                </c:pt>
                <c:pt idx="1094">
                  <c:v>-33.103523907847375</c:v>
                </c:pt>
                <c:pt idx="1095">
                  <c:v>-37.610124978391468</c:v>
                </c:pt>
                <c:pt idx="1096">
                  <c:v>-40.518881515450175</c:v>
                </c:pt>
                <c:pt idx="1097">
                  <c:v>-44.776341477833057</c:v>
                </c:pt>
                <c:pt idx="1098">
                  <c:v>-46.904306875797602</c:v>
                </c:pt>
                <c:pt idx="1099">
                  <c:v>-47.694039661429315</c:v>
                </c:pt>
                <c:pt idx="1100">
                  <c:v>-47.71264875700831</c:v>
                </c:pt>
                <c:pt idx="1101">
                  <c:v>-48.746615584235997</c:v>
                </c:pt>
                <c:pt idx="1102">
                  <c:v>-50.586519765725825</c:v>
                </c:pt>
                <c:pt idx="1103">
                  <c:v>-48.48634271245237</c:v>
                </c:pt>
                <c:pt idx="1104">
                  <c:v>-47.439145753557568</c:v>
                </c:pt>
                <c:pt idx="1105">
                  <c:v>-44.777451229762164</c:v>
                </c:pt>
                <c:pt idx="1106">
                  <c:v>-43.682238177000045</c:v>
                </c:pt>
                <c:pt idx="1107">
                  <c:v>-44.68002939914436</c:v>
                </c:pt>
                <c:pt idx="1108">
                  <c:v>-45.821081627385411</c:v>
                </c:pt>
                <c:pt idx="1109">
                  <c:v>-51.650682515612516</c:v>
                </c:pt>
                <c:pt idx="1110">
                  <c:v>-57.10934069001928</c:v>
                </c:pt>
                <c:pt idx="1111">
                  <c:v>-62.21756118206963</c:v>
                </c:pt>
                <c:pt idx="1112">
                  <c:v>-64.516674359651915</c:v>
                </c:pt>
                <c:pt idx="1113">
                  <c:v>-60.642192870031295</c:v>
                </c:pt>
                <c:pt idx="1114">
                  <c:v>-54.11365706573315</c:v>
                </c:pt>
                <c:pt idx="1115">
                  <c:v>-48.988072056789179</c:v>
                </c:pt>
                <c:pt idx="1116">
                  <c:v>-43.205351782682555</c:v>
                </c:pt>
                <c:pt idx="1117">
                  <c:v>-36.612135591546576</c:v>
                </c:pt>
                <c:pt idx="1118">
                  <c:v>-31.012741845815754</c:v>
                </c:pt>
                <c:pt idx="1119">
                  <c:v>-23.040707240891379</c:v>
                </c:pt>
                <c:pt idx="1120">
                  <c:v>-13.076906022255343</c:v>
                </c:pt>
                <c:pt idx="1121">
                  <c:v>-4.0172938962166427</c:v>
                </c:pt>
                <c:pt idx="1122">
                  <c:v>6.1076499365087784</c:v>
                </c:pt>
                <c:pt idx="1123">
                  <c:v>15.392844042796014</c:v>
                </c:pt>
                <c:pt idx="1124">
                  <c:v>21.490718792731968</c:v>
                </c:pt>
                <c:pt idx="1125">
                  <c:v>19.631852026426031</c:v>
                </c:pt>
                <c:pt idx="1126">
                  <c:v>16.65922920479079</c:v>
                </c:pt>
                <c:pt idx="1127">
                  <c:v>15.144713254822591</c:v>
                </c:pt>
                <c:pt idx="1128">
                  <c:v>17.399545945507953</c:v>
                </c:pt>
                <c:pt idx="1129">
                  <c:v>21.654407900176011</c:v>
                </c:pt>
                <c:pt idx="1130">
                  <c:v>31.552658982436469</c:v>
                </c:pt>
                <c:pt idx="1131">
                  <c:v>42.982157033937938</c:v>
                </c:pt>
                <c:pt idx="1132">
                  <c:v>54.947393776361196</c:v>
                </c:pt>
                <c:pt idx="1133">
                  <c:v>64.256239797168291</c:v>
                </c:pt>
                <c:pt idx="1134">
                  <c:v>71.091534239373232</c:v>
                </c:pt>
                <c:pt idx="1135">
                  <c:v>75.57928132725192</c:v>
                </c:pt>
                <c:pt idx="1136">
                  <c:v>78.821724405328041</c:v>
                </c:pt>
                <c:pt idx="1137">
                  <c:v>78.383788946252025</c:v>
                </c:pt>
                <c:pt idx="1138">
                  <c:v>73.088626112119073</c:v>
                </c:pt>
                <c:pt idx="1139">
                  <c:v>62.974398651147112</c:v>
                </c:pt>
                <c:pt idx="1140">
                  <c:v>51.472849808102183</c:v>
                </c:pt>
                <c:pt idx="1141">
                  <c:v>43.924685994831634</c:v>
                </c:pt>
                <c:pt idx="1142">
                  <c:v>39.888913354748638</c:v>
                </c:pt>
                <c:pt idx="1143">
                  <c:v>35.911533696980769</c:v>
                </c:pt>
                <c:pt idx="1144">
                  <c:v>32.313101411970365</c:v>
                </c:pt>
                <c:pt idx="1145">
                  <c:v>27.450142660782603</c:v>
                </c:pt>
                <c:pt idx="1146">
                  <c:v>22.980010956130172</c:v>
                </c:pt>
                <c:pt idx="1147">
                  <c:v>24.626253728791198</c:v>
                </c:pt>
                <c:pt idx="1148">
                  <c:v>25.979661255669726</c:v>
                </c:pt>
                <c:pt idx="1149">
                  <c:v>23.506382268167727</c:v>
                </c:pt>
                <c:pt idx="1150">
                  <c:v>19.167243665614478</c:v>
                </c:pt>
                <c:pt idx="1151">
                  <c:v>15.429992595736621</c:v>
                </c:pt>
                <c:pt idx="1152">
                  <c:v>14.513482471773841</c:v>
                </c:pt>
                <c:pt idx="1153">
                  <c:v>15.99901220835045</c:v>
                </c:pt>
                <c:pt idx="1154">
                  <c:v>17.339450228797887</c:v>
                </c:pt>
                <c:pt idx="1155">
                  <c:v>17.715523080547428</c:v>
                </c:pt>
                <c:pt idx="1156">
                  <c:v>13.739723181246063</c:v>
                </c:pt>
                <c:pt idx="1157">
                  <c:v>13.931750258784177</c:v>
                </c:pt>
                <c:pt idx="1158">
                  <c:v>15.903405213599854</c:v>
                </c:pt>
                <c:pt idx="1159">
                  <c:v>12.821728961951976</c:v>
                </c:pt>
                <c:pt idx="1160">
                  <c:v>14.305330159399091</c:v>
                </c:pt>
                <c:pt idx="1161">
                  <c:v>13.262980217166842</c:v>
                </c:pt>
                <c:pt idx="1162">
                  <c:v>12.111691988031453</c:v>
                </c:pt>
                <c:pt idx="1163">
                  <c:v>9.0126979043893698</c:v>
                </c:pt>
                <c:pt idx="1164">
                  <c:v>1.3000431494074292</c:v>
                </c:pt>
                <c:pt idx="1165">
                  <c:v>-5.8560168194962898</c:v>
                </c:pt>
                <c:pt idx="1166">
                  <c:v>-11.193192299163002</c:v>
                </c:pt>
                <c:pt idx="1167">
                  <c:v>-16.15730548335614</c:v>
                </c:pt>
                <c:pt idx="1168">
                  <c:v>-21.394254102089235</c:v>
                </c:pt>
                <c:pt idx="1169">
                  <c:v>-25.232165478040315</c:v>
                </c:pt>
                <c:pt idx="1170">
                  <c:v>-27.744668425395957</c:v>
                </c:pt>
                <c:pt idx="1171">
                  <c:v>-29.78269200753266</c:v>
                </c:pt>
                <c:pt idx="1172">
                  <c:v>-28.055943406095594</c:v>
                </c:pt>
                <c:pt idx="1173">
                  <c:v>-24.439406074762246</c:v>
                </c:pt>
                <c:pt idx="1174">
                  <c:v>-21.565026902209411</c:v>
                </c:pt>
                <c:pt idx="1175">
                  <c:v>-18.42473312530592</c:v>
                </c:pt>
                <c:pt idx="1176">
                  <c:v>-17.050716825734071</c:v>
                </c:pt>
                <c:pt idx="1177">
                  <c:v>-14.211607067546538</c:v>
                </c:pt>
                <c:pt idx="1178">
                  <c:v>-10.787032294680102</c:v>
                </c:pt>
                <c:pt idx="1179">
                  <c:v>-4.2831194136670092</c:v>
                </c:pt>
                <c:pt idx="1180">
                  <c:v>-0.4924680653402902</c:v>
                </c:pt>
                <c:pt idx="1181">
                  <c:v>2.6723771899119129</c:v>
                </c:pt>
                <c:pt idx="1182">
                  <c:v>3.1044676334540782</c:v>
                </c:pt>
                <c:pt idx="1183">
                  <c:v>7.3866695105430153</c:v>
                </c:pt>
                <c:pt idx="1184">
                  <c:v>11.534344375647834</c:v>
                </c:pt>
                <c:pt idx="1185">
                  <c:v>11.188926671831723</c:v>
                </c:pt>
                <c:pt idx="1186">
                  <c:v>8.5449228589741324</c:v>
                </c:pt>
                <c:pt idx="1187">
                  <c:v>4.4839416329341475</c:v>
                </c:pt>
                <c:pt idx="1188">
                  <c:v>1.1547656805532824</c:v>
                </c:pt>
                <c:pt idx="1189">
                  <c:v>3.0200003409468081</c:v>
                </c:pt>
                <c:pt idx="1190">
                  <c:v>5.934592057205009</c:v>
                </c:pt>
                <c:pt idx="1191">
                  <c:v>9.2549365745189789</c:v>
                </c:pt>
                <c:pt idx="1192">
                  <c:v>11.199473668693372</c:v>
                </c:pt>
                <c:pt idx="1193">
                  <c:v>13.370975316132899</c:v>
                </c:pt>
                <c:pt idx="1194">
                  <c:v>16.194208761515256</c:v>
                </c:pt>
                <c:pt idx="1195">
                  <c:v>17.60092420424462</c:v>
                </c:pt>
                <c:pt idx="1196">
                  <c:v>15.593305889930889</c:v>
                </c:pt>
                <c:pt idx="1197">
                  <c:v>13.795625322214164</c:v>
                </c:pt>
                <c:pt idx="1198">
                  <c:v>11.798292646882146</c:v>
                </c:pt>
                <c:pt idx="1199">
                  <c:v>9.2061235518494868</c:v>
                </c:pt>
                <c:pt idx="1200">
                  <c:v>6.8233785854463349</c:v>
                </c:pt>
                <c:pt idx="1201">
                  <c:v>4.3925609356329005</c:v>
                </c:pt>
                <c:pt idx="1202">
                  <c:v>-0.59870979756942688</c:v>
                </c:pt>
                <c:pt idx="1203">
                  <c:v>-3.9364788168595624</c:v>
                </c:pt>
                <c:pt idx="1204">
                  <c:v>-5.166919594497358</c:v>
                </c:pt>
                <c:pt idx="1205">
                  <c:v>-7.0477156788988395</c:v>
                </c:pt>
                <c:pt idx="1206">
                  <c:v>-7.3599126718227126</c:v>
                </c:pt>
                <c:pt idx="1207">
                  <c:v>-8.5817477230534678</c:v>
                </c:pt>
                <c:pt idx="1208">
                  <c:v>-10.902924989783969</c:v>
                </c:pt>
                <c:pt idx="1209">
                  <c:v>-14.9128036905513</c:v>
                </c:pt>
                <c:pt idx="1210">
                  <c:v>-16.896688114983135</c:v>
                </c:pt>
                <c:pt idx="1211">
                  <c:v>-17.040494096449038</c:v>
                </c:pt>
                <c:pt idx="1212">
                  <c:v>-15.955177702604487</c:v>
                </c:pt>
                <c:pt idx="1213">
                  <c:v>-14.830928864708767</c:v>
                </c:pt>
                <c:pt idx="1214">
                  <c:v>-17.433766898951944</c:v>
                </c:pt>
                <c:pt idx="1215">
                  <c:v>-14.64789807672787</c:v>
                </c:pt>
                <c:pt idx="1216">
                  <c:v>-9.1574387125046997</c:v>
                </c:pt>
                <c:pt idx="1217">
                  <c:v>-5.0861273978775898</c:v>
                </c:pt>
                <c:pt idx="1218">
                  <c:v>0.24986317158709426</c:v>
                </c:pt>
                <c:pt idx="1219">
                  <c:v>5.2649143645680851</c:v>
                </c:pt>
                <c:pt idx="1220">
                  <c:v>9.538258251631305</c:v>
                </c:pt>
                <c:pt idx="1221">
                  <c:v>17.104047479630026</c:v>
                </c:pt>
                <c:pt idx="1222">
                  <c:v>22.194130185041104</c:v>
                </c:pt>
                <c:pt idx="1223">
                  <c:v>24.556513904407439</c:v>
                </c:pt>
                <c:pt idx="1224">
                  <c:v>25.362537303184581</c:v>
                </c:pt>
                <c:pt idx="1225">
                  <c:v>25.959370949640743</c:v>
                </c:pt>
                <c:pt idx="1226">
                  <c:v>27.571808311893165</c:v>
                </c:pt>
                <c:pt idx="1227">
                  <c:v>26.514745289698567</c:v>
                </c:pt>
                <c:pt idx="1228">
                  <c:v>22.778360194307879</c:v>
                </c:pt>
                <c:pt idx="1229">
                  <c:v>17.417129364728225</c:v>
                </c:pt>
                <c:pt idx="1230">
                  <c:v>13.949090559851356</c:v>
                </c:pt>
                <c:pt idx="1231">
                  <c:v>10.570319567320894</c:v>
                </c:pt>
                <c:pt idx="1232">
                  <c:v>9.5931583777432934</c:v>
                </c:pt>
                <c:pt idx="1233">
                  <c:v>6.4782136835060555</c:v>
                </c:pt>
                <c:pt idx="1234">
                  <c:v>1.7363375491822808</c:v>
                </c:pt>
                <c:pt idx="1235">
                  <c:v>-3.2797434822377909</c:v>
                </c:pt>
                <c:pt idx="1236">
                  <c:v>-4.4871924902877254</c:v>
                </c:pt>
                <c:pt idx="1237">
                  <c:v>-4.3120021958752659</c:v>
                </c:pt>
                <c:pt idx="1238">
                  <c:v>-4.0615380800300045</c:v>
                </c:pt>
                <c:pt idx="1239">
                  <c:v>-2.3103814202941066</c:v>
                </c:pt>
                <c:pt idx="1240">
                  <c:v>-0.4829167035327373</c:v>
                </c:pt>
                <c:pt idx="1241">
                  <c:v>3.4820500918053767</c:v>
                </c:pt>
                <c:pt idx="1242">
                  <c:v>8.1302711605080731</c:v>
                </c:pt>
                <c:pt idx="1243">
                  <c:v>10.901650566678654</c:v>
                </c:pt>
                <c:pt idx="1244">
                  <c:v>12.643547587247667</c:v>
                </c:pt>
                <c:pt idx="1245">
                  <c:v>16.84220629761694</c:v>
                </c:pt>
                <c:pt idx="1246">
                  <c:v>23.258611959120572</c:v>
                </c:pt>
                <c:pt idx="1247">
                  <c:v>29.436658541617362</c:v>
                </c:pt>
                <c:pt idx="1248">
                  <c:v>35.865197930350405</c:v>
                </c:pt>
                <c:pt idx="1249">
                  <c:v>38.453856231087684</c:v>
                </c:pt>
                <c:pt idx="1250">
                  <c:v>38.72863876024212</c:v>
                </c:pt>
                <c:pt idx="1251">
                  <c:v>42.076382548623315</c:v>
                </c:pt>
                <c:pt idx="1252">
                  <c:v>46.924993959142739</c:v>
                </c:pt>
                <c:pt idx="1253">
                  <c:v>51.186218533214742</c:v>
                </c:pt>
                <c:pt idx="1254">
                  <c:v>53.477496595153752</c:v>
                </c:pt>
                <c:pt idx="1255">
                  <c:v>53.519432655815308</c:v>
                </c:pt>
                <c:pt idx="1256">
                  <c:v>54.075858487864025</c:v>
                </c:pt>
                <c:pt idx="1257">
                  <c:v>53.084425437305526</c:v>
                </c:pt>
                <c:pt idx="1258">
                  <c:v>54.378965903073549</c:v>
                </c:pt>
                <c:pt idx="1259">
                  <c:v>50.289777100469109</c:v>
                </c:pt>
                <c:pt idx="1260">
                  <c:v>46.576160358556081</c:v>
                </c:pt>
                <c:pt idx="1261">
                  <c:v>41.414307970460868</c:v>
                </c:pt>
                <c:pt idx="1262">
                  <c:v>35.447031736970075</c:v>
                </c:pt>
                <c:pt idx="1263">
                  <c:v>27.860777876161137</c:v>
                </c:pt>
                <c:pt idx="1264">
                  <c:v>22.85317592004958</c:v>
                </c:pt>
                <c:pt idx="1265">
                  <c:v>19.234702913129695</c:v>
                </c:pt>
                <c:pt idx="1266">
                  <c:v>14.057417003830778</c:v>
                </c:pt>
                <c:pt idx="1267">
                  <c:v>11.426233146241429</c:v>
                </c:pt>
                <c:pt idx="1268">
                  <c:v>11.804668985780609</c:v>
                </c:pt>
                <c:pt idx="1269">
                  <c:v>15.057456729133264</c:v>
                </c:pt>
                <c:pt idx="1270">
                  <c:v>18.101981868391704</c:v>
                </c:pt>
                <c:pt idx="1271">
                  <c:v>17.773849251125739</c:v>
                </c:pt>
                <c:pt idx="1272">
                  <c:v>14.763255138820114</c:v>
                </c:pt>
                <c:pt idx="1273">
                  <c:v>11.725166993735002</c:v>
                </c:pt>
                <c:pt idx="1274">
                  <c:v>8.1719145442721128</c:v>
                </c:pt>
                <c:pt idx="1275">
                  <c:v>0.75719880820906837</c:v>
                </c:pt>
                <c:pt idx="1276">
                  <c:v>-5.5330887087866358</c:v>
                </c:pt>
                <c:pt idx="1277">
                  <c:v>-13.300025464731789</c:v>
                </c:pt>
                <c:pt idx="1278">
                  <c:v>-16.650243666284496</c:v>
                </c:pt>
                <c:pt idx="1279">
                  <c:v>-15.731661665231968</c:v>
                </c:pt>
                <c:pt idx="1280">
                  <c:v>-16.942928076700355</c:v>
                </c:pt>
                <c:pt idx="1281">
                  <c:v>-12.663922567770896</c:v>
                </c:pt>
                <c:pt idx="1282">
                  <c:v>-8.6352758858329253</c:v>
                </c:pt>
                <c:pt idx="1283">
                  <c:v>-3.2642215101705006</c:v>
                </c:pt>
                <c:pt idx="1284">
                  <c:v>-2.507310151290767</c:v>
                </c:pt>
                <c:pt idx="1285">
                  <c:v>-6.7763581251947471</c:v>
                </c:pt>
                <c:pt idx="1286">
                  <c:v>-9.0992371828838259</c:v>
                </c:pt>
                <c:pt idx="1287">
                  <c:v>-8.6724839263247304</c:v>
                </c:pt>
                <c:pt idx="1288">
                  <c:v>-11.619068489303572</c:v>
                </c:pt>
                <c:pt idx="1289">
                  <c:v>-15.503784086741234</c:v>
                </c:pt>
                <c:pt idx="1290">
                  <c:v>-19.869224516462054</c:v>
                </c:pt>
                <c:pt idx="1291">
                  <c:v>-25.755165752796984</c:v>
                </c:pt>
                <c:pt idx="1292">
                  <c:v>-28.343666397900961</c:v>
                </c:pt>
                <c:pt idx="1293">
                  <c:v>-30.489025626529383</c:v>
                </c:pt>
                <c:pt idx="1294">
                  <c:v>-27.063970185005019</c:v>
                </c:pt>
                <c:pt idx="1295">
                  <c:v>-23.623316626157248</c:v>
                </c:pt>
                <c:pt idx="1296">
                  <c:v>-18.807210795458104</c:v>
                </c:pt>
                <c:pt idx="1297">
                  <c:v>-14.017237865522475</c:v>
                </c:pt>
                <c:pt idx="1298">
                  <c:v>-8.7639291524119471</c:v>
                </c:pt>
                <c:pt idx="1299">
                  <c:v>-3.1697320268772273</c:v>
                </c:pt>
                <c:pt idx="1300">
                  <c:v>2.1636855585165904</c:v>
                </c:pt>
                <c:pt idx="1301">
                  <c:v>7.4891577544385655</c:v>
                </c:pt>
                <c:pt idx="1302">
                  <c:v>10.309632998837969</c:v>
                </c:pt>
                <c:pt idx="1303">
                  <c:v>7.9783510177826429</c:v>
                </c:pt>
                <c:pt idx="1304">
                  <c:v>6.3949597984669708</c:v>
                </c:pt>
                <c:pt idx="1305">
                  <c:v>4.9333002161174591</c:v>
                </c:pt>
                <c:pt idx="1306">
                  <c:v>0.92070721894924645</c:v>
                </c:pt>
                <c:pt idx="1307">
                  <c:v>-6.6679419459287601</c:v>
                </c:pt>
                <c:pt idx="1308">
                  <c:v>-14.815945000934335</c:v>
                </c:pt>
                <c:pt idx="1309">
                  <c:v>-23.249383984596989</c:v>
                </c:pt>
                <c:pt idx="1310">
                  <c:v>-27.881935347878425</c:v>
                </c:pt>
                <c:pt idx="1311">
                  <c:v>-32.60290211430538</c:v>
                </c:pt>
                <c:pt idx="1312">
                  <c:v>-39.002281064469116</c:v>
                </c:pt>
                <c:pt idx="1313">
                  <c:v>-45.008602160341979</c:v>
                </c:pt>
                <c:pt idx="1314">
                  <c:v>-48.029468275696672</c:v>
                </c:pt>
                <c:pt idx="1315">
                  <c:v>-49.427690746095323</c:v>
                </c:pt>
                <c:pt idx="1316">
                  <c:v>-50.498450348201459</c:v>
                </c:pt>
                <c:pt idx="1317">
                  <c:v>-54.44996202692073</c:v>
                </c:pt>
                <c:pt idx="1318">
                  <c:v>-55.337457403330973</c:v>
                </c:pt>
                <c:pt idx="1319">
                  <c:v>-55.439147210994633</c:v>
                </c:pt>
                <c:pt idx="1320">
                  <c:v>-51.974359961656319</c:v>
                </c:pt>
                <c:pt idx="1321">
                  <c:v>-50.979488611036231</c:v>
                </c:pt>
                <c:pt idx="1322">
                  <c:v>-58.613245656360732</c:v>
                </c:pt>
                <c:pt idx="1323">
                  <c:v>-64.588474823302704</c:v>
                </c:pt>
                <c:pt idx="1324">
                  <c:v>-70.272215752860347</c:v>
                </c:pt>
                <c:pt idx="1325">
                  <c:v>-73.304090098084544</c:v>
                </c:pt>
                <c:pt idx="1326">
                  <c:v>-74.090840200978391</c:v>
                </c:pt>
                <c:pt idx="1327">
                  <c:v>-71.283453848632007</c:v>
                </c:pt>
                <c:pt idx="1328">
                  <c:v>-65.693505982912484</c:v>
                </c:pt>
                <c:pt idx="1329">
                  <c:v>-61.126165574735978</c:v>
                </c:pt>
                <c:pt idx="1330">
                  <c:v>-52.305720200973155</c:v>
                </c:pt>
                <c:pt idx="1331">
                  <c:v>-42.977303481482295</c:v>
                </c:pt>
                <c:pt idx="1332">
                  <c:v>-37.242370237892601</c:v>
                </c:pt>
                <c:pt idx="1333">
                  <c:v>-34.868456696117164</c:v>
                </c:pt>
                <c:pt idx="1334">
                  <c:v>-33.089263358129983</c:v>
                </c:pt>
                <c:pt idx="1335">
                  <c:v>-28.875487271840484</c:v>
                </c:pt>
                <c:pt idx="1336">
                  <c:v>-26.280478353229</c:v>
                </c:pt>
                <c:pt idx="1337">
                  <c:v>-22.491380969433294</c:v>
                </c:pt>
                <c:pt idx="1338">
                  <c:v>-17.973925474021144</c:v>
                </c:pt>
                <c:pt idx="1339">
                  <c:v>-14.877581939960237</c:v>
                </c:pt>
                <c:pt idx="1340">
                  <c:v>-8.6107648144813993</c:v>
                </c:pt>
                <c:pt idx="1341">
                  <c:v>0.1230176660469624</c:v>
                </c:pt>
                <c:pt idx="1342">
                  <c:v>5.9560318886242385</c:v>
                </c:pt>
                <c:pt idx="1343">
                  <c:v>11.613606367572402</c:v>
                </c:pt>
                <c:pt idx="1344">
                  <c:v>18.932176480116141</c:v>
                </c:pt>
                <c:pt idx="1345">
                  <c:v>25.130926682853897</c:v>
                </c:pt>
                <c:pt idx="1346">
                  <c:v>28.382984974760802</c:v>
                </c:pt>
                <c:pt idx="1347">
                  <c:v>33.742482283155368</c:v>
                </c:pt>
                <c:pt idx="1348">
                  <c:v>43.326146858334141</c:v>
                </c:pt>
                <c:pt idx="1349">
                  <c:v>49.325740897870674</c:v>
                </c:pt>
                <c:pt idx="1350">
                  <c:v>58.460356023413624</c:v>
                </c:pt>
                <c:pt idx="1351">
                  <c:v>63.900570059695383</c:v>
                </c:pt>
                <c:pt idx="1352">
                  <c:v>67.746238984086176</c:v>
                </c:pt>
                <c:pt idx="1353">
                  <c:v>66.418383679766521</c:v>
                </c:pt>
                <c:pt idx="1354">
                  <c:v>64.56846449934028</c:v>
                </c:pt>
                <c:pt idx="1355">
                  <c:v>66.332724718556165</c:v>
                </c:pt>
                <c:pt idx="1356">
                  <c:v>63.034376678216177</c:v>
                </c:pt>
                <c:pt idx="1357">
                  <c:v>58.91608224800666</c:v>
                </c:pt>
                <c:pt idx="1358">
                  <c:v>54.256338548575059</c:v>
                </c:pt>
                <c:pt idx="1359">
                  <c:v>49.111760779333508</c:v>
                </c:pt>
                <c:pt idx="1360">
                  <c:v>42.928037936495457</c:v>
                </c:pt>
                <c:pt idx="1361">
                  <c:v>42.31433894128304</c:v>
                </c:pt>
                <c:pt idx="1362">
                  <c:v>47.401624174133303</c:v>
                </c:pt>
                <c:pt idx="1363">
                  <c:v>50.947992609220819</c:v>
                </c:pt>
                <c:pt idx="1364">
                  <c:v>50.161167921860851</c:v>
                </c:pt>
                <c:pt idx="1365">
                  <c:v>48.771732826614425</c:v>
                </c:pt>
                <c:pt idx="1366">
                  <c:v>50.032823660727445</c:v>
                </c:pt>
                <c:pt idx="1367">
                  <c:v>48.045013467945864</c:v>
                </c:pt>
                <c:pt idx="1368">
                  <c:v>42.199249398214306</c:v>
                </c:pt>
                <c:pt idx="1369">
                  <c:v>39.048696489842769</c:v>
                </c:pt>
                <c:pt idx="1370">
                  <c:v>42.269486438125568</c:v>
                </c:pt>
                <c:pt idx="1371">
                  <c:v>51.350181687904296</c:v>
                </c:pt>
                <c:pt idx="1372">
                  <c:v>56.845480382883125</c:v>
                </c:pt>
                <c:pt idx="1373">
                  <c:v>59.864689319364061</c:v>
                </c:pt>
                <c:pt idx="1374">
                  <c:v>61.757191556586804</c:v>
                </c:pt>
                <c:pt idx="1375">
                  <c:v>64.138538645559947</c:v>
                </c:pt>
                <c:pt idx="1376">
                  <c:v>62.746715866207524</c:v>
                </c:pt>
                <c:pt idx="1377">
                  <c:v>57.122041065468238</c:v>
                </c:pt>
                <c:pt idx="1378">
                  <c:v>50.458479532415367</c:v>
                </c:pt>
                <c:pt idx="1379">
                  <c:v>46.075073165460253</c:v>
                </c:pt>
                <c:pt idx="1380">
                  <c:v>40.306085278017235</c:v>
                </c:pt>
                <c:pt idx="1381">
                  <c:v>34.142574849545326</c:v>
                </c:pt>
                <c:pt idx="1382">
                  <c:v>27.067172616895732</c:v>
                </c:pt>
                <c:pt idx="1383">
                  <c:v>24.481115076350306</c:v>
                </c:pt>
                <c:pt idx="1384">
                  <c:v>20.770659138509473</c:v>
                </c:pt>
                <c:pt idx="1385">
                  <c:v>19.252093475009588</c:v>
                </c:pt>
                <c:pt idx="1386">
                  <c:v>20.985138179762998</c:v>
                </c:pt>
                <c:pt idx="1387">
                  <c:v>23.002865564083095</c:v>
                </c:pt>
                <c:pt idx="1388">
                  <c:v>25.56188979945955</c:v>
                </c:pt>
                <c:pt idx="1389">
                  <c:v>35.446542842743384</c:v>
                </c:pt>
                <c:pt idx="1390">
                  <c:v>43.391620740423605</c:v>
                </c:pt>
                <c:pt idx="1391">
                  <c:v>46.195190033253311</c:v>
                </c:pt>
                <c:pt idx="1392">
                  <c:v>47.783838043686956</c:v>
                </c:pt>
                <c:pt idx="1393">
                  <c:v>46.61430223340858</c:v>
                </c:pt>
                <c:pt idx="1394">
                  <c:v>51.052044680608105</c:v>
                </c:pt>
                <c:pt idx="1395">
                  <c:v>54.251453945666526</c:v>
                </c:pt>
                <c:pt idx="1396">
                  <c:v>56.88982770721168</c:v>
                </c:pt>
                <c:pt idx="1397">
                  <c:v>58.428098123685686</c:v>
                </c:pt>
                <c:pt idx="1398">
                  <c:v>58.80779291837689</c:v>
                </c:pt>
                <c:pt idx="1399">
                  <c:v>56.903687493777852</c:v>
                </c:pt>
                <c:pt idx="1400">
                  <c:v>53.394916804732929</c:v>
                </c:pt>
                <c:pt idx="1401">
                  <c:v>48.580426159237959</c:v>
                </c:pt>
                <c:pt idx="1402">
                  <c:v>45.642494088204785</c:v>
                </c:pt>
                <c:pt idx="1403">
                  <c:v>43.066377653439758</c:v>
                </c:pt>
                <c:pt idx="1404">
                  <c:v>42.091532915128937</c:v>
                </c:pt>
                <c:pt idx="1405">
                  <c:v>45.46774202028746</c:v>
                </c:pt>
                <c:pt idx="1406">
                  <c:v>47.371994316310975</c:v>
                </c:pt>
                <c:pt idx="1407">
                  <c:v>50.723966651446062</c:v>
                </c:pt>
                <c:pt idx="1408">
                  <c:v>64.525581821038486</c:v>
                </c:pt>
                <c:pt idx="1409">
                  <c:v>63.00826951023646</c:v>
                </c:pt>
                <c:pt idx="1410">
                  <c:v>60.840141867516195</c:v>
                </c:pt>
                <c:pt idx="1411">
                  <c:v>59.576931178589348</c:v>
                </c:pt>
                <c:pt idx="1412">
                  <c:v>60.335832536085491</c:v>
                </c:pt>
                <c:pt idx="1413">
                  <c:v>58.266531250978005</c:v>
                </c:pt>
                <c:pt idx="1414">
                  <c:v>60.554528198068965</c:v>
                </c:pt>
                <c:pt idx="1415">
                  <c:v>62.515795802488356</c:v>
                </c:pt>
                <c:pt idx="1416">
                  <c:v>64.665851914292034</c:v>
                </c:pt>
                <c:pt idx="1417">
                  <c:v>71.315449017492938</c:v>
                </c:pt>
                <c:pt idx="1418">
                  <c:v>76.46947540201927</c:v>
                </c:pt>
                <c:pt idx="1419">
                  <c:v>82.4323436685263</c:v>
                </c:pt>
                <c:pt idx="1420">
                  <c:v>85.030569572836612</c:v>
                </c:pt>
                <c:pt idx="1421">
                  <c:v>86.018663777760594</c:v>
                </c:pt>
                <c:pt idx="1422">
                  <c:v>88.284808167285973</c:v>
                </c:pt>
                <c:pt idx="1423">
                  <c:v>89.497214723528941</c:v>
                </c:pt>
                <c:pt idx="1424">
                  <c:v>91.578829441655216</c:v>
                </c:pt>
                <c:pt idx="1425">
                  <c:v>93.559273523065713</c:v>
                </c:pt>
                <c:pt idx="1426">
                  <c:v>95.82452300734758</c:v>
                </c:pt>
                <c:pt idx="1427">
                  <c:v>92.825184648693721</c:v>
                </c:pt>
                <c:pt idx="1428">
                  <c:v>87.095339388782122</c:v>
                </c:pt>
                <c:pt idx="1429">
                  <c:v>80.766946124371771</c:v>
                </c:pt>
                <c:pt idx="1430">
                  <c:v>78.326521853080521</c:v>
                </c:pt>
                <c:pt idx="1431">
                  <c:v>79.912836057073946</c:v>
                </c:pt>
                <c:pt idx="1432">
                  <c:v>81.983378111090133</c:v>
                </c:pt>
                <c:pt idx="1433">
                  <c:v>82.663890355433978</c:v>
                </c:pt>
                <c:pt idx="1434">
                  <c:v>77.012165825967259</c:v>
                </c:pt>
                <c:pt idx="1435">
                  <c:v>71.931350875823682</c:v>
                </c:pt>
                <c:pt idx="1436">
                  <c:v>66.14408356798549</c:v>
                </c:pt>
                <c:pt idx="1437">
                  <c:v>56.329259717351761</c:v>
                </c:pt>
                <c:pt idx="1438">
                  <c:v>54.104438152893636</c:v>
                </c:pt>
                <c:pt idx="1439">
                  <c:v>53.933582846156241</c:v>
                </c:pt>
                <c:pt idx="1440">
                  <c:v>50.098073368700625</c:v>
                </c:pt>
                <c:pt idx="1441">
                  <c:v>46.423135874393665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4-45FE-9F36-EF17F3117443}"/>
            </c:ext>
          </c:extLst>
        </c:ser>
        <c:ser>
          <c:idx val="1"/>
          <c:order val="2"/>
          <c:tx>
            <c:v>Signal Line</c:v>
          </c:tx>
          <c:spPr>
            <a:ln w="28575" cap="rnd">
              <a:solidFill>
                <a:srgbClr val="DA6060"/>
              </a:solidFill>
              <a:round/>
            </a:ln>
            <a:effectLst/>
          </c:spPr>
          <c:marker>
            <c:symbol val="none"/>
          </c:marker>
          <c:cat>
            <c:strRef>
              <c:f>'Pivot date flattened'!$A$35:$A$1476</c:f>
              <c:strCache>
                <c:ptCount val="1442"/>
                <c:pt idx="0">
                  <c:v>2011-02-24</c:v>
                </c:pt>
                <c:pt idx="1">
                  <c:v>2011-02-25</c:v>
                </c:pt>
                <c:pt idx="2">
                  <c:v>2011-02-28</c:v>
                </c:pt>
                <c:pt idx="3">
                  <c:v>2011-03-01</c:v>
                </c:pt>
                <c:pt idx="4">
                  <c:v>2011-03-02</c:v>
                </c:pt>
                <c:pt idx="5">
                  <c:v>2011-03-03</c:v>
                </c:pt>
                <c:pt idx="6">
                  <c:v>2011-03-04</c:v>
                </c:pt>
                <c:pt idx="7">
                  <c:v>2011-03-07</c:v>
                </c:pt>
                <c:pt idx="8">
                  <c:v>2011-03-08</c:v>
                </c:pt>
                <c:pt idx="9">
                  <c:v>2011-03-09</c:v>
                </c:pt>
                <c:pt idx="10">
                  <c:v>2011-03-10</c:v>
                </c:pt>
                <c:pt idx="11">
                  <c:v>2011-03-11</c:v>
                </c:pt>
                <c:pt idx="12">
                  <c:v>2011-03-14</c:v>
                </c:pt>
                <c:pt idx="13">
                  <c:v>2011-03-15</c:v>
                </c:pt>
                <c:pt idx="14">
                  <c:v>2011-03-16</c:v>
                </c:pt>
                <c:pt idx="15">
                  <c:v>2011-03-17</c:v>
                </c:pt>
                <c:pt idx="16">
                  <c:v>2011-03-18</c:v>
                </c:pt>
                <c:pt idx="17">
                  <c:v>2011-03-21</c:v>
                </c:pt>
                <c:pt idx="18">
                  <c:v>2011-03-22</c:v>
                </c:pt>
                <c:pt idx="19">
                  <c:v>2011-03-23</c:v>
                </c:pt>
                <c:pt idx="20">
                  <c:v>2011-03-24</c:v>
                </c:pt>
                <c:pt idx="21">
                  <c:v>2011-03-25</c:v>
                </c:pt>
                <c:pt idx="22">
                  <c:v>2011-03-28</c:v>
                </c:pt>
                <c:pt idx="23">
                  <c:v>2011-03-29</c:v>
                </c:pt>
                <c:pt idx="24">
                  <c:v>2011-03-30</c:v>
                </c:pt>
                <c:pt idx="25">
                  <c:v>2011-03-31</c:v>
                </c:pt>
                <c:pt idx="26">
                  <c:v>2011-04-01</c:v>
                </c:pt>
                <c:pt idx="27">
                  <c:v>2011-04-04</c:v>
                </c:pt>
                <c:pt idx="28">
                  <c:v>2011-04-05</c:v>
                </c:pt>
                <c:pt idx="29">
                  <c:v>2011-04-06</c:v>
                </c:pt>
                <c:pt idx="30">
                  <c:v>2011-04-07</c:v>
                </c:pt>
                <c:pt idx="31">
                  <c:v>2011-04-08</c:v>
                </c:pt>
                <c:pt idx="32">
                  <c:v>2011-04-11</c:v>
                </c:pt>
                <c:pt idx="33">
                  <c:v>2011-04-12</c:v>
                </c:pt>
                <c:pt idx="34">
                  <c:v>2011-04-13</c:v>
                </c:pt>
                <c:pt idx="35">
                  <c:v>2011-04-14</c:v>
                </c:pt>
                <c:pt idx="36">
                  <c:v>2011-04-15</c:v>
                </c:pt>
                <c:pt idx="37">
                  <c:v>2011-04-18</c:v>
                </c:pt>
                <c:pt idx="38">
                  <c:v>2011-04-19</c:v>
                </c:pt>
                <c:pt idx="39">
                  <c:v>2011-04-20</c:v>
                </c:pt>
                <c:pt idx="40">
                  <c:v>2011-04-21</c:v>
                </c:pt>
                <c:pt idx="41">
                  <c:v>2011-04-22</c:v>
                </c:pt>
                <c:pt idx="42">
                  <c:v>2011-04-25</c:v>
                </c:pt>
                <c:pt idx="43">
                  <c:v>2011-04-26</c:v>
                </c:pt>
                <c:pt idx="44">
                  <c:v>2011-04-27</c:v>
                </c:pt>
                <c:pt idx="45">
                  <c:v>2011-04-28</c:v>
                </c:pt>
                <c:pt idx="46">
                  <c:v>2011-04-29</c:v>
                </c:pt>
                <c:pt idx="47">
                  <c:v>2011-05-03</c:v>
                </c:pt>
                <c:pt idx="48">
                  <c:v>2011-05-04</c:v>
                </c:pt>
                <c:pt idx="49">
                  <c:v>2011-05-05</c:v>
                </c:pt>
                <c:pt idx="50">
                  <c:v>2011-05-06</c:v>
                </c:pt>
                <c:pt idx="51">
                  <c:v>2011-05-09</c:v>
                </c:pt>
                <c:pt idx="52">
                  <c:v>2011-05-10</c:v>
                </c:pt>
                <c:pt idx="53">
                  <c:v>2011-05-11</c:v>
                </c:pt>
                <c:pt idx="54">
                  <c:v>2011-05-12</c:v>
                </c:pt>
                <c:pt idx="55">
                  <c:v>2011-05-13</c:v>
                </c:pt>
                <c:pt idx="56">
                  <c:v>2011-05-16</c:v>
                </c:pt>
                <c:pt idx="57">
                  <c:v>2011-05-18</c:v>
                </c:pt>
                <c:pt idx="58">
                  <c:v>2011-05-19</c:v>
                </c:pt>
                <c:pt idx="59">
                  <c:v>2011-05-20</c:v>
                </c:pt>
                <c:pt idx="60">
                  <c:v>2011-05-23</c:v>
                </c:pt>
                <c:pt idx="61">
                  <c:v>2011-05-24</c:v>
                </c:pt>
                <c:pt idx="62">
                  <c:v>2011-05-25</c:v>
                </c:pt>
                <c:pt idx="63">
                  <c:v>2011-05-26</c:v>
                </c:pt>
                <c:pt idx="64">
                  <c:v>2011-05-27</c:v>
                </c:pt>
                <c:pt idx="65">
                  <c:v>2011-05-30</c:v>
                </c:pt>
                <c:pt idx="66">
                  <c:v>2011-05-31</c:v>
                </c:pt>
                <c:pt idx="67">
                  <c:v>2011-06-01</c:v>
                </c:pt>
                <c:pt idx="68">
                  <c:v>2011-06-02</c:v>
                </c:pt>
                <c:pt idx="69">
                  <c:v>2011-06-03</c:v>
                </c:pt>
                <c:pt idx="70">
                  <c:v>2011-06-06</c:v>
                </c:pt>
                <c:pt idx="71">
                  <c:v>2011-06-07</c:v>
                </c:pt>
                <c:pt idx="72">
                  <c:v>2011-06-08</c:v>
                </c:pt>
                <c:pt idx="73">
                  <c:v>2011-06-09</c:v>
                </c:pt>
                <c:pt idx="74">
                  <c:v>2011-06-10</c:v>
                </c:pt>
                <c:pt idx="75">
                  <c:v>2011-06-13</c:v>
                </c:pt>
                <c:pt idx="76">
                  <c:v>2011-06-14</c:v>
                </c:pt>
                <c:pt idx="77">
                  <c:v>2011-06-15</c:v>
                </c:pt>
                <c:pt idx="78">
                  <c:v>2011-06-16</c:v>
                </c:pt>
                <c:pt idx="79">
                  <c:v>2011-06-17</c:v>
                </c:pt>
                <c:pt idx="80">
                  <c:v>2011-06-20</c:v>
                </c:pt>
                <c:pt idx="81">
                  <c:v>2011-06-21</c:v>
                </c:pt>
                <c:pt idx="82">
                  <c:v>2011-06-22</c:v>
                </c:pt>
                <c:pt idx="83">
                  <c:v>2011-06-23</c:v>
                </c:pt>
                <c:pt idx="84">
                  <c:v>2011-06-24</c:v>
                </c:pt>
                <c:pt idx="85">
                  <c:v>2011-06-27</c:v>
                </c:pt>
                <c:pt idx="86">
                  <c:v>2011-06-28</c:v>
                </c:pt>
                <c:pt idx="87">
                  <c:v>2011-06-29</c:v>
                </c:pt>
                <c:pt idx="88">
                  <c:v>2011-06-30</c:v>
                </c:pt>
                <c:pt idx="89">
                  <c:v>2011-07-01</c:v>
                </c:pt>
                <c:pt idx="90">
                  <c:v>2011-07-04</c:v>
                </c:pt>
                <c:pt idx="91">
                  <c:v>2011-07-05</c:v>
                </c:pt>
                <c:pt idx="92">
                  <c:v>2011-07-06</c:v>
                </c:pt>
                <c:pt idx="93">
                  <c:v>2011-07-07</c:v>
                </c:pt>
                <c:pt idx="94">
                  <c:v>2011-07-08</c:v>
                </c:pt>
                <c:pt idx="95">
                  <c:v>2011-07-11</c:v>
                </c:pt>
                <c:pt idx="96">
                  <c:v>2011-07-12</c:v>
                </c:pt>
                <c:pt idx="97">
                  <c:v>2011-07-13</c:v>
                </c:pt>
                <c:pt idx="98">
                  <c:v>2011-07-14</c:v>
                </c:pt>
                <c:pt idx="99">
                  <c:v>2011-07-15</c:v>
                </c:pt>
                <c:pt idx="100">
                  <c:v>2011-07-18</c:v>
                </c:pt>
                <c:pt idx="101">
                  <c:v>2011-07-19</c:v>
                </c:pt>
                <c:pt idx="102">
                  <c:v>2011-07-20</c:v>
                </c:pt>
                <c:pt idx="103">
                  <c:v>2011-07-21</c:v>
                </c:pt>
                <c:pt idx="104">
                  <c:v>2011-07-22</c:v>
                </c:pt>
                <c:pt idx="105">
                  <c:v>2011-07-25</c:v>
                </c:pt>
                <c:pt idx="106">
                  <c:v>2011-07-26</c:v>
                </c:pt>
                <c:pt idx="107">
                  <c:v>2011-07-27</c:v>
                </c:pt>
                <c:pt idx="108">
                  <c:v>2011-07-28</c:v>
                </c:pt>
                <c:pt idx="109">
                  <c:v>2011-07-29</c:v>
                </c:pt>
                <c:pt idx="110">
                  <c:v>2011-08-01</c:v>
                </c:pt>
                <c:pt idx="111">
                  <c:v>2011-08-02</c:v>
                </c:pt>
                <c:pt idx="112">
                  <c:v>2011-08-03</c:v>
                </c:pt>
                <c:pt idx="113">
                  <c:v>2011-08-04</c:v>
                </c:pt>
                <c:pt idx="114">
                  <c:v>2011-08-05</c:v>
                </c:pt>
                <c:pt idx="115">
                  <c:v>2011-08-08</c:v>
                </c:pt>
                <c:pt idx="116">
                  <c:v>2011-08-09</c:v>
                </c:pt>
                <c:pt idx="117">
                  <c:v>2011-08-10</c:v>
                </c:pt>
                <c:pt idx="118">
                  <c:v>2011-08-11</c:v>
                </c:pt>
                <c:pt idx="119">
                  <c:v>2011-08-12</c:v>
                </c:pt>
                <c:pt idx="120">
                  <c:v>2011-08-15</c:v>
                </c:pt>
                <c:pt idx="121">
                  <c:v>2011-08-16</c:v>
                </c:pt>
                <c:pt idx="122">
                  <c:v>2011-08-17</c:v>
                </c:pt>
                <c:pt idx="123">
                  <c:v>2011-08-18</c:v>
                </c:pt>
                <c:pt idx="124">
                  <c:v>2011-08-19</c:v>
                </c:pt>
                <c:pt idx="125">
                  <c:v>2011-08-22</c:v>
                </c:pt>
                <c:pt idx="126">
                  <c:v>2011-08-23</c:v>
                </c:pt>
                <c:pt idx="127">
                  <c:v>2011-08-24</c:v>
                </c:pt>
                <c:pt idx="128">
                  <c:v>2011-08-25</c:v>
                </c:pt>
                <c:pt idx="129">
                  <c:v>2011-08-26</c:v>
                </c:pt>
                <c:pt idx="130">
                  <c:v>2011-08-29</c:v>
                </c:pt>
                <c:pt idx="131">
                  <c:v>2011-09-02</c:v>
                </c:pt>
                <c:pt idx="132">
                  <c:v>2011-09-05</c:v>
                </c:pt>
                <c:pt idx="133">
                  <c:v>2011-09-06</c:v>
                </c:pt>
                <c:pt idx="134">
                  <c:v>2011-09-07</c:v>
                </c:pt>
                <c:pt idx="135">
                  <c:v>2011-09-08</c:v>
                </c:pt>
                <c:pt idx="136">
                  <c:v>2011-09-09</c:v>
                </c:pt>
                <c:pt idx="137">
                  <c:v>2011-09-12</c:v>
                </c:pt>
                <c:pt idx="138">
                  <c:v>2011-09-13</c:v>
                </c:pt>
                <c:pt idx="139">
                  <c:v>2011-09-14</c:v>
                </c:pt>
                <c:pt idx="140">
                  <c:v>2011-09-15</c:v>
                </c:pt>
                <c:pt idx="141">
                  <c:v>2011-09-19</c:v>
                </c:pt>
                <c:pt idx="142">
                  <c:v>2011-09-20</c:v>
                </c:pt>
                <c:pt idx="143">
                  <c:v>2011-09-21</c:v>
                </c:pt>
                <c:pt idx="144">
                  <c:v>2011-09-22</c:v>
                </c:pt>
                <c:pt idx="145">
                  <c:v>2011-09-23</c:v>
                </c:pt>
                <c:pt idx="146">
                  <c:v>2011-09-26</c:v>
                </c:pt>
                <c:pt idx="147">
                  <c:v>2011-09-27</c:v>
                </c:pt>
                <c:pt idx="148">
                  <c:v>2011-09-28</c:v>
                </c:pt>
                <c:pt idx="149">
                  <c:v>2011-09-29</c:v>
                </c:pt>
                <c:pt idx="150">
                  <c:v>2011-09-30</c:v>
                </c:pt>
                <c:pt idx="151">
                  <c:v>2011-10-03</c:v>
                </c:pt>
                <c:pt idx="152">
                  <c:v>2011-10-04</c:v>
                </c:pt>
                <c:pt idx="153">
                  <c:v>2011-10-05</c:v>
                </c:pt>
                <c:pt idx="154">
                  <c:v>2011-10-06</c:v>
                </c:pt>
                <c:pt idx="155">
                  <c:v>2011-10-07</c:v>
                </c:pt>
                <c:pt idx="156">
                  <c:v>2011-10-10</c:v>
                </c:pt>
                <c:pt idx="157">
                  <c:v>2011-10-11</c:v>
                </c:pt>
                <c:pt idx="158">
                  <c:v>2011-10-12</c:v>
                </c:pt>
                <c:pt idx="159">
                  <c:v>2011-10-13</c:v>
                </c:pt>
                <c:pt idx="160">
                  <c:v>2011-10-14</c:v>
                </c:pt>
                <c:pt idx="161">
                  <c:v>2011-10-17</c:v>
                </c:pt>
                <c:pt idx="162">
                  <c:v>2011-10-18</c:v>
                </c:pt>
                <c:pt idx="163">
                  <c:v>2011-10-19</c:v>
                </c:pt>
                <c:pt idx="164">
                  <c:v>2011-10-20</c:v>
                </c:pt>
                <c:pt idx="165">
                  <c:v>2011-10-21</c:v>
                </c:pt>
                <c:pt idx="166">
                  <c:v>2011-10-24</c:v>
                </c:pt>
                <c:pt idx="167">
                  <c:v>2011-10-25</c:v>
                </c:pt>
                <c:pt idx="168">
                  <c:v>2011-10-27</c:v>
                </c:pt>
                <c:pt idx="169">
                  <c:v>2011-10-28</c:v>
                </c:pt>
                <c:pt idx="170">
                  <c:v>2011-10-31</c:v>
                </c:pt>
                <c:pt idx="171">
                  <c:v>2011-11-01</c:v>
                </c:pt>
                <c:pt idx="172">
                  <c:v>2011-11-02</c:v>
                </c:pt>
                <c:pt idx="173">
                  <c:v>2011-11-03</c:v>
                </c:pt>
                <c:pt idx="174">
                  <c:v>2011-11-04</c:v>
                </c:pt>
                <c:pt idx="175">
                  <c:v>2011-11-08</c:v>
                </c:pt>
                <c:pt idx="176">
                  <c:v>2011-11-09</c:v>
                </c:pt>
                <c:pt idx="177">
                  <c:v>2011-11-10</c:v>
                </c:pt>
                <c:pt idx="178">
                  <c:v>2011-11-11</c:v>
                </c:pt>
                <c:pt idx="179">
                  <c:v>2011-11-14</c:v>
                </c:pt>
                <c:pt idx="180">
                  <c:v>2011-11-15</c:v>
                </c:pt>
                <c:pt idx="181">
                  <c:v>2011-11-16</c:v>
                </c:pt>
                <c:pt idx="182">
                  <c:v>2011-11-17</c:v>
                </c:pt>
                <c:pt idx="183">
                  <c:v>2011-11-18</c:v>
                </c:pt>
                <c:pt idx="184">
                  <c:v>2011-11-21</c:v>
                </c:pt>
                <c:pt idx="185">
                  <c:v>2011-11-22</c:v>
                </c:pt>
                <c:pt idx="186">
                  <c:v>2011-11-23</c:v>
                </c:pt>
                <c:pt idx="187">
                  <c:v>2011-11-24</c:v>
                </c:pt>
                <c:pt idx="188">
                  <c:v>2011-11-25</c:v>
                </c:pt>
                <c:pt idx="189">
                  <c:v>2011-11-29</c:v>
                </c:pt>
                <c:pt idx="190">
                  <c:v>2011-11-30</c:v>
                </c:pt>
                <c:pt idx="191">
                  <c:v>2011-12-01</c:v>
                </c:pt>
                <c:pt idx="192">
                  <c:v>2011-12-02</c:v>
                </c:pt>
                <c:pt idx="193">
                  <c:v>2011-12-05</c:v>
                </c:pt>
                <c:pt idx="194">
                  <c:v>2011-12-06</c:v>
                </c:pt>
                <c:pt idx="195">
                  <c:v>2011-12-07</c:v>
                </c:pt>
                <c:pt idx="196">
                  <c:v>2011-12-08</c:v>
                </c:pt>
                <c:pt idx="197">
                  <c:v>2011-12-09</c:v>
                </c:pt>
                <c:pt idx="198">
                  <c:v>2011-12-12</c:v>
                </c:pt>
                <c:pt idx="199">
                  <c:v>2011-12-13</c:v>
                </c:pt>
                <c:pt idx="200">
                  <c:v>2011-12-14</c:v>
                </c:pt>
                <c:pt idx="201">
                  <c:v>2011-12-15</c:v>
                </c:pt>
                <c:pt idx="202">
                  <c:v>2011-12-16</c:v>
                </c:pt>
                <c:pt idx="203">
                  <c:v>2011-12-19</c:v>
                </c:pt>
                <c:pt idx="204">
                  <c:v>2011-12-20</c:v>
                </c:pt>
                <c:pt idx="205">
                  <c:v>2011-12-21</c:v>
                </c:pt>
                <c:pt idx="206">
                  <c:v>2011-12-22</c:v>
                </c:pt>
                <c:pt idx="207">
                  <c:v>2011-12-23</c:v>
                </c:pt>
                <c:pt idx="208">
                  <c:v>2011-12-27</c:v>
                </c:pt>
                <c:pt idx="209">
                  <c:v>2011-12-28</c:v>
                </c:pt>
                <c:pt idx="210">
                  <c:v>2011-12-29</c:v>
                </c:pt>
                <c:pt idx="211">
                  <c:v>2011-12-30</c:v>
                </c:pt>
                <c:pt idx="212">
                  <c:v>2012-01-03</c:v>
                </c:pt>
                <c:pt idx="213">
                  <c:v>2012-01-04</c:v>
                </c:pt>
                <c:pt idx="214">
                  <c:v>2012-01-05</c:v>
                </c:pt>
                <c:pt idx="215">
                  <c:v>2012-01-06</c:v>
                </c:pt>
                <c:pt idx="216">
                  <c:v>2012-01-09</c:v>
                </c:pt>
                <c:pt idx="217">
                  <c:v>2012-01-10</c:v>
                </c:pt>
                <c:pt idx="218">
                  <c:v>2012-01-11</c:v>
                </c:pt>
                <c:pt idx="219">
                  <c:v>2012-01-12</c:v>
                </c:pt>
                <c:pt idx="220">
                  <c:v>2012-01-13</c:v>
                </c:pt>
                <c:pt idx="221">
                  <c:v>2012-01-16</c:v>
                </c:pt>
                <c:pt idx="222">
                  <c:v>2012-01-17</c:v>
                </c:pt>
                <c:pt idx="223">
                  <c:v>2012-01-18</c:v>
                </c:pt>
                <c:pt idx="224">
                  <c:v>2012-01-19</c:v>
                </c:pt>
                <c:pt idx="225">
                  <c:v>2012-01-20</c:v>
                </c:pt>
                <c:pt idx="226">
                  <c:v>2012-01-25</c:v>
                </c:pt>
                <c:pt idx="227">
                  <c:v>2012-01-26</c:v>
                </c:pt>
                <c:pt idx="228">
                  <c:v>2012-01-27</c:v>
                </c:pt>
                <c:pt idx="229">
                  <c:v>2012-01-30</c:v>
                </c:pt>
                <c:pt idx="230">
                  <c:v>2012-01-31</c:v>
                </c:pt>
                <c:pt idx="231">
                  <c:v>2012-02-02</c:v>
                </c:pt>
                <c:pt idx="232">
                  <c:v>2012-02-03</c:v>
                </c:pt>
                <c:pt idx="233">
                  <c:v>2012-02-08</c:v>
                </c:pt>
                <c:pt idx="234">
                  <c:v>2012-02-09</c:v>
                </c:pt>
                <c:pt idx="235">
                  <c:v>2012-02-10</c:v>
                </c:pt>
                <c:pt idx="236">
                  <c:v>2012-02-13</c:v>
                </c:pt>
                <c:pt idx="237">
                  <c:v>2012-02-14</c:v>
                </c:pt>
                <c:pt idx="238">
                  <c:v>2012-02-15</c:v>
                </c:pt>
                <c:pt idx="239">
                  <c:v>2012-02-16</c:v>
                </c:pt>
                <c:pt idx="240">
                  <c:v>2012-02-17</c:v>
                </c:pt>
                <c:pt idx="241">
                  <c:v>2012-02-20</c:v>
                </c:pt>
                <c:pt idx="242">
                  <c:v>2012-02-21</c:v>
                </c:pt>
                <c:pt idx="243">
                  <c:v>2012-02-22</c:v>
                </c:pt>
                <c:pt idx="244">
                  <c:v>2012-02-23</c:v>
                </c:pt>
                <c:pt idx="245">
                  <c:v>2012-02-24</c:v>
                </c:pt>
                <c:pt idx="246">
                  <c:v>2012-02-27</c:v>
                </c:pt>
                <c:pt idx="247">
                  <c:v>2012-02-28</c:v>
                </c:pt>
                <c:pt idx="248">
                  <c:v>2012-02-29</c:v>
                </c:pt>
                <c:pt idx="249">
                  <c:v>2012-03-01</c:v>
                </c:pt>
                <c:pt idx="250">
                  <c:v>2012-03-02</c:v>
                </c:pt>
                <c:pt idx="251">
                  <c:v>2012-03-05</c:v>
                </c:pt>
                <c:pt idx="252">
                  <c:v>2012-03-06</c:v>
                </c:pt>
                <c:pt idx="253">
                  <c:v>2012-03-07</c:v>
                </c:pt>
                <c:pt idx="254">
                  <c:v>2012-03-08</c:v>
                </c:pt>
                <c:pt idx="255">
                  <c:v>2012-03-09</c:v>
                </c:pt>
                <c:pt idx="256">
                  <c:v>2012-03-12</c:v>
                </c:pt>
                <c:pt idx="257">
                  <c:v>2012-03-13</c:v>
                </c:pt>
                <c:pt idx="258">
                  <c:v>2012-03-14</c:v>
                </c:pt>
                <c:pt idx="259">
                  <c:v>2012-03-15</c:v>
                </c:pt>
                <c:pt idx="260">
                  <c:v>2012-03-16</c:v>
                </c:pt>
                <c:pt idx="261">
                  <c:v>2012-03-19</c:v>
                </c:pt>
                <c:pt idx="262">
                  <c:v>2012-03-20</c:v>
                </c:pt>
                <c:pt idx="263">
                  <c:v>2012-03-21</c:v>
                </c:pt>
                <c:pt idx="264">
                  <c:v>2012-03-22</c:v>
                </c:pt>
                <c:pt idx="265">
                  <c:v>2012-03-23</c:v>
                </c:pt>
                <c:pt idx="266">
                  <c:v>2012-03-26</c:v>
                </c:pt>
                <c:pt idx="267">
                  <c:v>2012-03-27</c:v>
                </c:pt>
                <c:pt idx="268">
                  <c:v>2012-03-28</c:v>
                </c:pt>
                <c:pt idx="269">
                  <c:v>2012-03-29</c:v>
                </c:pt>
                <c:pt idx="270">
                  <c:v>2012-03-30</c:v>
                </c:pt>
                <c:pt idx="271">
                  <c:v>2012-04-02</c:v>
                </c:pt>
                <c:pt idx="272">
                  <c:v>2012-04-03</c:v>
                </c:pt>
                <c:pt idx="273">
                  <c:v>2012-04-04</c:v>
                </c:pt>
                <c:pt idx="274">
                  <c:v>2012-04-05</c:v>
                </c:pt>
                <c:pt idx="275">
                  <c:v>2012-04-06</c:v>
                </c:pt>
                <c:pt idx="276">
                  <c:v>2012-04-09</c:v>
                </c:pt>
                <c:pt idx="277">
                  <c:v>2012-04-10</c:v>
                </c:pt>
                <c:pt idx="278">
                  <c:v>2012-04-12</c:v>
                </c:pt>
                <c:pt idx="279">
                  <c:v>2012-04-13</c:v>
                </c:pt>
                <c:pt idx="280">
                  <c:v>2012-04-16</c:v>
                </c:pt>
                <c:pt idx="281">
                  <c:v>2012-04-17</c:v>
                </c:pt>
                <c:pt idx="282">
                  <c:v>2012-04-18</c:v>
                </c:pt>
                <c:pt idx="283">
                  <c:v>2012-04-19</c:v>
                </c:pt>
                <c:pt idx="284">
                  <c:v>2012-04-20</c:v>
                </c:pt>
                <c:pt idx="285">
                  <c:v>2012-04-23</c:v>
                </c:pt>
                <c:pt idx="286">
                  <c:v>2012-04-24</c:v>
                </c:pt>
                <c:pt idx="287">
                  <c:v>2012-04-25</c:v>
                </c:pt>
                <c:pt idx="288">
                  <c:v>2012-04-26</c:v>
                </c:pt>
                <c:pt idx="289">
                  <c:v>2012-04-27</c:v>
                </c:pt>
                <c:pt idx="290">
                  <c:v>2012-04-30</c:v>
                </c:pt>
                <c:pt idx="291">
                  <c:v>2012-05-02</c:v>
                </c:pt>
                <c:pt idx="292">
                  <c:v>2012-05-03</c:v>
                </c:pt>
                <c:pt idx="293">
                  <c:v>2012-05-04</c:v>
                </c:pt>
                <c:pt idx="294">
                  <c:v>2012-05-07</c:v>
                </c:pt>
                <c:pt idx="295">
                  <c:v>2012-05-08</c:v>
                </c:pt>
                <c:pt idx="296">
                  <c:v>2012-05-09</c:v>
                </c:pt>
                <c:pt idx="297">
                  <c:v>2012-05-10</c:v>
                </c:pt>
                <c:pt idx="298">
                  <c:v>2012-05-11</c:v>
                </c:pt>
                <c:pt idx="299">
                  <c:v>2012-05-14</c:v>
                </c:pt>
                <c:pt idx="300">
                  <c:v>2012-05-15</c:v>
                </c:pt>
                <c:pt idx="301">
                  <c:v>2012-05-16</c:v>
                </c:pt>
                <c:pt idx="302">
                  <c:v>2012-05-17</c:v>
                </c:pt>
                <c:pt idx="303">
                  <c:v>2012-05-18</c:v>
                </c:pt>
                <c:pt idx="304">
                  <c:v>2012-05-21</c:v>
                </c:pt>
                <c:pt idx="305">
                  <c:v>2012-05-22</c:v>
                </c:pt>
                <c:pt idx="306">
                  <c:v>2012-05-23</c:v>
                </c:pt>
                <c:pt idx="307">
                  <c:v>2012-05-24</c:v>
                </c:pt>
                <c:pt idx="308">
                  <c:v>2012-05-25</c:v>
                </c:pt>
                <c:pt idx="309">
                  <c:v>2012-05-28</c:v>
                </c:pt>
                <c:pt idx="310">
                  <c:v>2012-05-29</c:v>
                </c:pt>
                <c:pt idx="311">
                  <c:v>2012-05-30</c:v>
                </c:pt>
                <c:pt idx="312">
                  <c:v>2012-05-31</c:v>
                </c:pt>
                <c:pt idx="313">
                  <c:v>2012-06-01</c:v>
                </c:pt>
                <c:pt idx="314">
                  <c:v>2012-06-04</c:v>
                </c:pt>
                <c:pt idx="315">
                  <c:v>2012-06-05</c:v>
                </c:pt>
                <c:pt idx="316">
                  <c:v>2012-06-06</c:v>
                </c:pt>
                <c:pt idx="317">
                  <c:v>2012-06-07</c:v>
                </c:pt>
                <c:pt idx="318">
                  <c:v>2012-06-08</c:v>
                </c:pt>
                <c:pt idx="319">
                  <c:v>2012-06-11</c:v>
                </c:pt>
                <c:pt idx="320">
                  <c:v>2012-06-12</c:v>
                </c:pt>
                <c:pt idx="321">
                  <c:v>2012-06-13</c:v>
                </c:pt>
                <c:pt idx="322">
                  <c:v>2012-06-14</c:v>
                </c:pt>
                <c:pt idx="323">
                  <c:v>2012-06-15</c:v>
                </c:pt>
                <c:pt idx="324">
                  <c:v>2012-06-18</c:v>
                </c:pt>
                <c:pt idx="325">
                  <c:v>2012-06-19</c:v>
                </c:pt>
                <c:pt idx="326">
                  <c:v>2012-06-20</c:v>
                </c:pt>
                <c:pt idx="327">
                  <c:v>2012-06-21</c:v>
                </c:pt>
                <c:pt idx="328">
                  <c:v>2012-06-22</c:v>
                </c:pt>
                <c:pt idx="329">
                  <c:v>2012-06-25</c:v>
                </c:pt>
                <c:pt idx="330">
                  <c:v>2012-06-26</c:v>
                </c:pt>
                <c:pt idx="331">
                  <c:v>2012-06-27</c:v>
                </c:pt>
                <c:pt idx="332">
                  <c:v>2012-06-28</c:v>
                </c:pt>
                <c:pt idx="333">
                  <c:v>2012-06-29</c:v>
                </c:pt>
                <c:pt idx="334">
                  <c:v>2012-07-02</c:v>
                </c:pt>
                <c:pt idx="335">
                  <c:v>2012-07-03</c:v>
                </c:pt>
                <c:pt idx="336">
                  <c:v>2012-07-04</c:v>
                </c:pt>
                <c:pt idx="337">
                  <c:v>2012-07-05</c:v>
                </c:pt>
                <c:pt idx="338">
                  <c:v>2012-07-06</c:v>
                </c:pt>
                <c:pt idx="339">
                  <c:v>2012-07-09</c:v>
                </c:pt>
                <c:pt idx="340">
                  <c:v>2012-07-10</c:v>
                </c:pt>
                <c:pt idx="341">
                  <c:v>2012-07-11</c:v>
                </c:pt>
                <c:pt idx="342">
                  <c:v>2012-07-12</c:v>
                </c:pt>
                <c:pt idx="343">
                  <c:v>2012-07-13</c:v>
                </c:pt>
                <c:pt idx="344">
                  <c:v>2012-07-16</c:v>
                </c:pt>
                <c:pt idx="345">
                  <c:v>2012-07-17</c:v>
                </c:pt>
                <c:pt idx="346">
                  <c:v>2012-07-18</c:v>
                </c:pt>
                <c:pt idx="347">
                  <c:v>2012-07-19</c:v>
                </c:pt>
                <c:pt idx="348">
                  <c:v>2012-07-20</c:v>
                </c:pt>
                <c:pt idx="349">
                  <c:v>2012-07-23</c:v>
                </c:pt>
                <c:pt idx="350">
                  <c:v>2012-07-24</c:v>
                </c:pt>
                <c:pt idx="351">
                  <c:v>2012-07-25</c:v>
                </c:pt>
                <c:pt idx="352">
                  <c:v>2012-07-26</c:v>
                </c:pt>
                <c:pt idx="353">
                  <c:v>2012-07-27</c:v>
                </c:pt>
                <c:pt idx="354">
                  <c:v>2012-07-30</c:v>
                </c:pt>
                <c:pt idx="355">
                  <c:v>2012-07-31</c:v>
                </c:pt>
                <c:pt idx="356">
                  <c:v>2012-08-01</c:v>
                </c:pt>
                <c:pt idx="357">
                  <c:v>2012-08-02</c:v>
                </c:pt>
                <c:pt idx="358">
                  <c:v>2012-08-03</c:v>
                </c:pt>
                <c:pt idx="359">
                  <c:v>2012-08-06</c:v>
                </c:pt>
                <c:pt idx="360">
                  <c:v>2012-08-07</c:v>
                </c:pt>
                <c:pt idx="361">
                  <c:v>2012-08-08</c:v>
                </c:pt>
                <c:pt idx="362">
                  <c:v>2012-08-09</c:v>
                </c:pt>
                <c:pt idx="363">
                  <c:v>2012-08-10</c:v>
                </c:pt>
                <c:pt idx="364">
                  <c:v>2012-08-13</c:v>
                </c:pt>
                <c:pt idx="365">
                  <c:v>2012-08-14</c:v>
                </c:pt>
                <c:pt idx="366">
                  <c:v>2012-08-15</c:v>
                </c:pt>
                <c:pt idx="367">
                  <c:v>2012-08-16</c:v>
                </c:pt>
                <c:pt idx="368">
                  <c:v>2012-08-17</c:v>
                </c:pt>
                <c:pt idx="369">
                  <c:v>2012-08-22</c:v>
                </c:pt>
                <c:pt idx="370">
                  <c:v>2012-08-23</c:v>
                </c:pt>
                <c:pt idx="371">
                  <c:v>2012-08-24</c:v>
                </c:pt>
                <c:pt idx="372">
                  <c:v>2012-08-27</c:v>
                </c:pt>
                <c:pt idx="373">
                  <c:v>2012-08-28</c:v>
                </c:pt>
                <c:pt idx="374">
                  <c:v>2012-08-29</c:v>
                </c:pt>
                <c:pt idx="375">
                  <c:v>2012-08-30</c:v>
                </c:pt>
                <c:pt idx="376">
                  <c:v>2012-09-03</c:v>
                </c:pt>
                <c:pt idx="377">
                  <c:v>2012-09-04</c:v>
                </c:pt>
                <c:pt idx="378">
                  <c:v>2012-09-05</c:v>
                </c:pt>
                <c:pt idx="379">
                  <c:v>2012-09-06</c:v>
                </c:pt>
                <c:pt idx="380">
                  <c:v>2012-09-07</c:v>
                </c:pt>
                <c:pt idx="381">
                  <c:v>2012-09-10</c:v>
                </c:pt>
                <c:pt idx="382">
                  <c:v>2012-09-11</c:v>
                </c:pt>
                <c:pt idx="383">
                  <c:v>2012-09-12</c:v>
                </c:pt>
                <c:pt idx="384">
                  <c:v>2012-09-13</c:v>
                </c:pt>
                <c:pt idx="385">
                  <c:v>2012-09-14</c:v>
                </c:pt>
                <c:pt idx="386">
                  <c:v>2012-09-18</c:v>
                </c:pt>
                <c:pt idx="387">
                  <c:v>2012-09-19</c:v>
                </c:pt>
                <c:pt idx="388">
                  <c:v>2012-09-20</c:v>
                </c:pt>
                <c:pt idx="389">
                  <c:v>2012-09-21</c:v>
                </c:pt>
                <c:pt idx="390">
                  <c:v>2012-09-24</c:v>
                </c:pt>
                <c:pt idx="391">
                  <c:v>2012-09-25</c:v>
                </c:pt>
                <c:pt idx="392">
                  <c:v>2012-09-26</c:v>
                </c:pt>
                <c:pt idx="393">
                  <c:v>2012-09-27</c:v>
                </c:pt>
                <c:pt idx="394">
                  <c:v>2012-09-28</c:v>
                </c:pt>
                <c:pt idx="395">
                  <c:v>2012-10-01</c:v>
                </c:pt>
                <c:pt idx="396">
                  <c:v>2012-10-02</c:v>
                </c:pt>
                <c:pt idx="397">
                  <c:v>2012-10-03</c:v>
                </c:pt>
                <c:pt idx="398">
                  <c:v>2012-10-04</c:v>
                </c:pt>
                <c:pt idx="399">
                  <c:v>2012-10-05</c:v>
                </c:pt>
                <c:pt idx="400">
                  <c:v>2012-10-08</c:v>
                </c:pt>
                <c:pt idx="401">
                  <c:v>2012-10-09</c:v>
                </c:pt>
                <c:pt idx="402">
                  <c:v>2012-10-10</c:v>
                </c:pt>
                <c:pt idx="403">
                  <c:v>2012-10-11</c:v>
                </c:pt>
                <c:pt idx="404">
                  <c:v>2012-10-12</c:v>
                </c:pt>
                <c:pt idx="405">
                  <c:v>2012-10-15</c:v>
                </c:pt>
                <c:pt idx="406">
                  <c:v>2012-10-16</c:v>
                </c:pt>
                <c:pt idx="407">
                  <c:v>2012-10-17</c:v>
                </c:pt>
                <c:pt idx="408">
                  <c:v>2012-10-18</c:v>
                </c:pt>
                <c:pt idx="409">
                  <c:v>2012-10-19</c:v>
                </c:pt>
                <c:pt idx="410">
                  <c:v>2012-10-22</c:v>
                </c:pt>
                <c:pt idx="411">
                  <c:v>2012-10-23</c:v>
                </c:pt>
                <c:pt idx="412">
                  <c:v>2012-10-24</c:v>
                </c:pt>
                <c:pt idx="413">
                  <c:v>2012-10-25</c:v>
                </c:pt>
                <c:pt idx="414">
                  <c:v>2012-10-29</c:v>
                </c:pt>
                <c:pt idx="415">
                  <c:v>2012-10-30</c:v>
                </c:pt>
                <c:pt idx="416">
                  <c:v>2012-10-31</c:v>
                </c:pt>
                <c:pt idx="417">
                  <c:v>2012-11-01</c:v>
                </c:pt>
                <c:pt idx="418">
                  <c:v>2012-11-02</c:v>
                </c:pt>
                <c:pt idx="419">
                  <c:v>2012-11-05</c:v>
                </c:pt>
                <c:pt idx="420">
                  <c:v>2012-11-06</c:v>
                </c:pt>
                <c:pt idx="421">
                  <c:v>2012-11-07</c:v>
                </c:pt>
                <c:pt idx="422">
                  <c:v>2012-11-08</c:v>
                </c:pt>
                <c:pt idx="423">
                  <c:v>2012-11-09</c:v>
                </c:pt>
                <c:pt idx="424">
                  <c:v>2012-11-12</c:v>
                </c:pt>
                <c:pt idx="425">
                  <c:v>2012-11-14</c:v>
                </c:pt>
                <c:pt idx="426">
                  <c:v>2012-11-16</c:v>
                </c:pt>
                <c:pt idx="427">
                  <c:v>2012-11-19</c:v>
                </c:pt>
                <c:pt idx="428">
                  <c:v>2012-11-20</c:v>
                </c:pt>
                <c:pt idx="429">
                  <c:v>2012-11-21</c:v>
                </c:pt>
                <c:pt idx="430">
                  <c:v>2012-11-22</c:v>
                </c:pt>
                <c:pt idx="431">
                  <c:v>2012-11-23</c:v>
                </c:pt>
                <c:pt idx="432">
                  <c:v>2012-11-26</c:v>
                </c:pt>
                <c:pt idx="433">
                  <c:v>2012-11-27</c:v>
                </c:pt>
                <c:pt idx="434">
                  <c:v>2012-11-28</c:v>
                </c:pt>
                <c:pt idx="435">
                  <c:v>2012-11-29</c:v>
                </c:pt>
                <c:pt idx="436">
                  <c:v>2012-11-30</c:v>
                </c:pt>
                <c:pt idx="437">
                  <c:v>2012-12-03</c:v>
                </c:pt>
                <c:pt idx="438">
                  <c:v>2012-12-04</c:v>
                </c:pt>
                <c:pt idx="439">
                  <c:v>2012-12-05</c:v>
                </c:pt>
                <c:pt idx="440">
                  <c:v>2012-12-06</c:v>
                </c:pt>
                <c:pt idx="441">
                  <c:v>2012-12-07</c:v>
                </c:pt>
                <c:pt idx="442">
                  <c:v>2012-12-10</c:v>
                </c:pt>
                <c:pt idx="443">
                  <c:v>2012-12-11</c:v>
                </c:pt>
                <c:pt idx="444">
                  <c:v>2012-12-12</c:v>
                </c:pt>
                <c:pt idx="445">
                  <c:v>2012-12-13</c:v>
                </c:pt>
                <c:pt idx="446">
                  <c:v>2012-12-14</c:v>
                </c:pt>
                <c:pt idx="447">
                  <c:v>2012-12-17</c:v>
                </c:pt>
                <c:pt idx="448">
                  <c:v>2012-12-18</c:v>
                </c:pt>
                <c:pt idx="449">
                  <c:v>2012-12-19</c:v>
                </c:pt>
                <c:pt idx="450">
                  <c:v>2012-12-20</c:v>
                </c:pt>
                <c:pt idx="451">
                  <c:v>2012-12-21</c:v>
                </c:pt>
                <c:pt idx="452">
                  <c:v>2012-12-24</c:v>
                </c:pt>
                <c:pt idx="453">
                  <c:v>2012-12-26</c:v>
                </c:pt>
                <c:pt idx="454">
                  <c:v>2012-12-27</c:v>
                </c:pt>
                <c:pt idx="455">
                  <c:v>2012-12-28</c:v>
                </c:pt>
                <c:pt idx="456">
                  <c:v>2012-12-31</c:v>
                </c:pt>
                <c:pt idx="457">
                  <c:v>2013-01-02</c:v>
                </c:pt>
                <c:pt idx="458">
                  <c:v>2013-01-03</c:v>
                </c:pt>
                <c:pt idx="459">
                  <c:v>2013-01-04</c:v>
                </c:pt>
                <c:pt idx="460">
                  <c:v>2013-01-07</c:v>
                </c:pt>
                <c:pt idx="461">
                  <c:v>2013-01-08</c:v>
                </c:pt>
                <c:pt idx="462">
                  <c:v>2013-01-09</c:v>
                </c:pt>
                <c:pt idx="463">
                  <c:v>2013-01-10</c:v>
                </c:pt>
                <c:pt idx="464">
                  <c:v>2013-01-11</c:v>
                </c:pt>
                <c:pt idx="465">
                  <c:v>2013-01-14</c:v>
                </c:pt>
                <c:pt idx="466">
                  <c:v>2013-01-15</c:v>
                </c:pt>
                <c:pt idx="467">
                  <c:v>2013-01-16</c:v>
                </c:pt>
                <c:pt idx="468">
                  <c:v>2013-01-17</c:v>
                </c:pt>
                <c:pt idx="469">
                  <c:v>2013-01-18</c:v>
                </c:pt>
                <c:pt idx="470">
                  <c:v>2013-01-21</c:v>
                </c:pt>
                <c:pt idx="471">
                  <c:v>2013-01-22</c:v>
                </c:pt>
                <c:pt idx="472">
                  <c:v>2013-01-23</c:v>
                </c:pt>
                <c:pt idx="473">
                  <c:v>2013-01-25</c:v>
                </c:pt>
                <c:pt idx="474">
                  <c:v>2013-01-29</c:v>
                </c:pt>
                <c:pt idx="475">
                  <c:v>2013-01-30</c:v>
                </c:pt>
                <c:pt idx="476">
                  <c:v>2013-01-31</c:v>
                </c:pt>
                <c:pt idx="477">
                  <c:v>2013-02-04</c:v>
                </c:pt>
                <c:pt idx="478">
                  <c:v>2013-02-05</c:v>
                </c:pt>
                <c:pt idx="479">
                  <c:v>2013-02-06</c:v>
                </c:pt>
                <c:pt idx="480">
                  <c:v>2013-02-07</c:v>
                </c:pt>
                <c:pt idx="481">
                  <c:v>2013-02-08</c:v>
                </c:pt>
                <c:pt idx="482">
                  <c:v>2013-02-13</c:v>
                </c:pt>
                <c:pt idx="483">
                  <c:v>2013-02-14</c:v>
                </c:pt>
                <c:pt idx="484">
                  <c:v>2013-02-15</c:v>
                </c:pt>
                <c:pt idx="485">
                  <c:v>2013-02-18</c:v>
                </c:pt>
                <c:pt idx="486">
                  <c:v>2013-02-19</c:v>
                </c:pt>
                <c:pt idx="487">
                  <c:v>2013-02-20</c:v>
                </c:pt>
                <c:pt idx="488">
                  <c:v>2013-02-21</c:v>
                </c:pt>
                <c:pt idx="489">
                  <c:v>2013-02-22</c:v>
                </c:pt>
                <c:pt idx="490">
                  <c:v>2013-02-25</c:v>
                </c:pt>
                <c:pt idx="491">
                  <c:v>2013-02-26</c:v>
                </c:pt>
                <c:pt idx="492">
                  <c:v>2013-02-27</c:v>
                </c:pt>
                <c:pt idx="493">
                  <c:v>2013-02-28</c:v>
                </c:pt>
                <c:pt idx="494">
                  <c:v>2013-03-01</c:v>
                </c:pt>
                <c:pt idx="495">
                  <c:v>2013-03-04</c:v>
                </c:pt>
                <c:pt idx="496">
                  <c:v>2013-03-05</c:v>
                </c:pt>
                <c:pt idx="497">
                  <c:v>2013-03-06</c:v>
                </c:pt>
                <c:pt idx="498">
                  <c:v>2013-03-07</c:v>
                </c:pt>
                <c:pt idx="499">
                  <c:v>2013-03-08</c:v>
                </c:pt>
                <c:pt idx="500">
                  <c:v>2013-03-11</c:v>
                </c:pt>
                <c:pt idx="501">
                  <c:v>2013-03-12</c:v>
                </c:pt>
                <c:pt idx="502">
                  <c:v>2013-03-13</c:v>
                </c:pt>
                <c:pt idx="503">
                  <c:v>2013-03-14</c:v>
                </c:pt>
                <c:pt idx="504">
                  <c:v>2013-03-15</c:v>
                </c:pt>
                <c:pt idx="505">
                  <c:v>2013-03-18</c:v>
                </c:pt>
                <c:pt idx="506">
                  <c:v>2013-03-19</c:v>
                </c:pt>
                <c:pt idx="507">
                  <c:v>2013-03-20</c:v>
                </c:pt>
                <c:pt idx="508">
                  <c:v>2013-03-21</c:v>
                </c:pt>
                <c:pt idx="509">
                  <c:v>2013-03-22</c:v>
                </c:pt>
                <c:pt idx="510">
                  <c:v>2013-03-25</c:v>
                </c:pt>
                <c:pt idx="511">
                  <c:v>2013-03-26</c:v>
                </c:pt>
                <c:pt idx="512">
                  <c:v>2013-03-27</c:v>
                </c:pt>
                <c:pt idx="513">
                  <c:v>2013-03-28</c:v>
                </c:pt>
                <c:pt idx="514">
                  <c:v>2013-03-29</c:v>
                </c:pt>
                <c:pt idx="515">
                  <c:v>2013-04-01</c:v>
                </c:pt>
                <c:pt idx="516">
                  <c:v>2013-04-02</c:v>
                </c:pt>
                <c:pt idx="517">
                  <c:v>2013-04-03</c:v>
                </c:pt>
                <c:pt idx="518">
                  <c:v>2013-04-04</c:v>
                </c:pt>
                <c:pt idx="519">
                  <c:v>2013-04-05</c:v>
                </c:pt>
                <c:pt idx="520">
                  <c:v>2013-04-08</c:v>
                </c:pt>
                <c:pt idx="521">
                  <c:v>2013-04-09</c:v>
                </c:pt>
                <c:pt idx="522">
                  <c:v>2013-04-10</c:v>
                </c:pt>
                <c:pt idx="523">
                  <c:v>2013-04-11</c:v>
                </c:pt>
                <c:pt idx="524">
                  <c:v>2013-04-12</c:v>
                </c:pt>
                <c:pt idx="525">
                  <c:v>2013-04-15</c:v>
                </c:pt>
                <c:pt idx="526">
                  <c:v>2013-04-16</c:v>
                </c:pt>
                <c:pt idx="527">
                  <c:v>2013-04-17</c:v>
                </c:pt>
                <c:pt idx="528">
                  <c:v>2013-04-18</c:v>
                </c:pt>
                <c:pt idx="529">
                  <c:v>2013-04-19</c:v>
                </c:pt>
                <c:pt idx="530">
                  <c:v>2013-04-22</c:v>
                </c:pt>
                <c:pt idx="531">
                  <c:v>2013-04-23</c:v>
                </c:pt>
                <c:pt idx="532">
                  <c:v>2013-04-24</c:v>
                </c:pt>
                <c:pt idx="533">
                  <c:v>2013-04-25</c:v>
                </c:pt>
                <c:pt idx="534">
                  <c:v>2013-04-26</c:v>
                </c:pt>
                <c:pt idx="535">
                  <c:v>2013-04-29</c:v>
                </c:pt>
                <c:pt idx="536">
                  <c:v>2013-04-30</c:v>
                </c:pt>
                <c:pt idx="537">
                  <c:v>2013-05-02</c:v>
                </c:pt>
                <c:pt idx="538">
                  <c:v>2013-05-03</c:v>
                </c:pt>
                <c:pt idx="539">
                  <c:v>2013-05-06</c:v>
                </c:pt>
                <c:pt idx="540">
                  <c:v>2013-05-07</c:v>
                </c:pt>
                <c:pt idx="541">
                  <c:v>2013-05-08</c:v>
                </c:pt>
                <c:pt idx="542">
                  <c:v>2013-05-09</c:v>
                </c:pt>
                <c:pt idx="543">
                  <c:v>2013-05-10</c:v>
                </c:pt>
                <c:pt idx="544">
                  <c:v>2013-05-13</c:v>
                </c:pt>
                <c:pt idx="545">
                  <c:v>2013-05-14</c:v>
                </c:pt>
                <c:pt idx="546">
                  <c:v>2013-05-15</c:v>
                </c:pt>
                <c:pt idx="547">
                  <c:v>2013-05-16</c:v>
                </c:pt>
                <c:pt idx="548">
                  <c:v>2013-05-17</c:v>
                </c:pt>
                <c:pt idx="549">
                  <c:v>2013-05-20</c:v>
                </c:pt>
                <c:pt idx="550">
                  <c:v>2013-05-21</c:v>
                </c:pt>
                <c:pt idx="551">
                  <c:v>2013-05-22</c:v>
                </c:pt>
                <c:pt idx="552">
                  <c:v>2013-05-23</c:v>
                </c:pt>
                <c:pt idx="553">
                  <c:v>2013-05-27</c:v>
                </c:pt>
                <c:pt idx="554">
                  <c:v>2013-05-28</c:v>
                </c:pt>
                <c:pt idx="555">
                  <c:v>2013-05-29</c:v>
                </c:pt>
                <c:pt idx="556">
                  <c:v>2013-05-30</c:v>
                </c:pt>
                <c:pt idx="557">
                  <c:v>2013-05-31</c:v>
                </c:pt>
                <c:pt idx="558">
                  <c:v>2013-06-03</c:v>
                </c:pt>
                <c:pt idx="559">
                  <c:v>2013-06-04</c:v>
                </c:pt>
                <c:pt idx="560">
                  <c:v>2013-06-05</c:v>
                </c:pt>
                <c:pt idx="561">
                  <c:v>2013-06-06</c:v>
                </c:pt>
                <c:pt idx="562">
                  <c:v>2013-06-07</c:v>
                </c:pt>
                <c:pt idx="563">
                  <c:v>2013-06-10</c:v>
                </c:pt>
                <c:pt idx="564">
                  <c:v>2013-06-11</c:v>
                </c:pt>
                <c:pt idx="565">
                  <c:v>2013-06-12</c:v>
                </c:pt>
                <c:pt idx="566">
                  <c:v>2013-06-13</c:v>
                </c:pt>
                <c:pt idx="567">
                  <c:v>2013-06-14</c:v>
                </c:pt>
                <c:pt idx="568">
                  <c:v>2013-06-17</c:v>
                </c:pt>
                <c:pt idx="569">
                  <c:v>2013-06-18</c:v>
                </c:pt>
                <c:pt idx="570">
                  <c:v>2013-06-19</c:v>
                </c:pt>
                <c:pt idx="571">
                  <c:v>2013-06-20</c:v>
                </c:pt>
                <c:pt idx="572">
                  <c:v>2013-06-21</c:v>
                </c:pt>
                <c:pt idx="573">
                  <c:v>2013-06-24</c:v>
                </c:pt>
                <c:pt idx="574">
                  <c:v>2013-06-25</c:v>
                </c:pt>
                <c:pt idx="575">
                  <c:v>2013-06-26</c:v>
                </c:pt>
                <c:pt idx="576">
                  <c:v>2013-06-27</c:v>
                </c:pt>
                <c:pt idx="577">
                  <c:v>2013-06-28</c:v>
                </c:pt>
                <c:pt idx="578">
                  <c:v>2013-07-01</c:v>
                </c:pt>
                <c:pt idx="579">
                  <c:v>2013-07-02</c:v>
                </c:pt>
                <c:pt idx="580">
                  <c:v>2013-07-03</c:v>
                </c:pt>
                <c:pt idx="581">
                  <c:v>2013-07-04</c:v>
                </c:pt>
                <c:pt idx="582">
                  <c:v>2013-07-05</c:v>
                </c:pt>
                <c:pt idx="583">
                  <c:v>2013-07-08</c:v>
                </c:pt>
                <c:pt idx="584">
                  <c:v>2013-07-09</c:v>
                </c:pt>
                <c:pt idx="585">
                  <c:v>2013-07-10</c:v>
                </c:pt>
                <c:pt idx="586">
                  <c:v>2013-07-11</c:v>
                </c:pt>
                <c:pt idx="587">
                  <c:v>2013-07-12</c:v>
                </c:pt>
                <c:pt idx="588">
                  <c:v>2013-07-15</c:v>
                </c:pt>
                <c:pt idx="589">
                  <c:v>2013-07-16</c:v>
                </c:pt>
                <c:pt idx="590">
                  <c:v>2013-07-17</c:v>
                </c:pt>
                <c:pt idx="591">
                  <c:v>2013-07-18</c:v>
                </c:pt>
                <c:pt idx="592">
                  <c:v>2013-07-19</c:v>
                </c:pt>
                <c:pt idx="593">
                  <c:v>2013-07-22</c:v>
                </c:pt>
                <c:pt idx="594">
                  <c:v>2013-07-23</c:v>
                </c:pt>
                <c:pt idx="595">
                  <c:v>2013-07-24</c:v>
                </c:pt>
                <c:pt idx="596">
                  <c:v>2013-07-25</c:v>
                </c:pt>
                <c:pt idx="597">
                  <c:v>2013-07-26</c:v>
                </c:pt>
                <c:pt idx="598">
                  <c:v>2013-07-29</c:v>
                </c:pt>
                <c:pt idx="599">
                  <c:v>2013-07-30</c:v>
                </c:pt>
                <c:pt idx="600">
                  <c:v>2013-07-31</c:v>
                </c:pt>
                <c:pt idx="601">
                  <c:v>2013-08-01</c:v>
                </c:pt>
                <c:pt idx="602">
                  <c:v>2013-08-02</c:v>
                </c:pt>
                <c:pt idx="603">
                  <c:v>2013-08-05</c:v>
                </c:pt>
                <c:pt idx="604">
                  <c:v>2013-08-06</c:v>
                </c:pt>
                <c:pt idx="605">
                  <c:v>2013-08-07</c:v>
                </c:pt>
                <c:pt idx="606">
                  <c:v>2013-08-12</c:v>
                </c:pt>
                <c:pt idx="607">
                  <c:v>2013-08-13</c:v>
                </c:pt>
                <c:pt idx="608">
                  <c:v>2013-08-14</c:v>
                </c:pt>
                <c:pt idx="609">
                  <c:v>2013-08-15</c:v>
                </c:pt>
                <c:pt idx="610">
                  <c:v>2013-08-16</c:v>
                </c:pt>
                <c:pt idx="611">
                  <c:v>2013-08-19</c:v>
                </c:pt>
                <c:pt idx="612">
                  <c:v>2013-08-20</c:v>
                </c:pt>
                <c:pt idx="613">
                  <c:v>2013-08-21</c:v>
                </c:pt>
                <c:pt idx="614">
                  <c:v>2013-08-22</c:v>
                </c:pt>
                <c:pt idx="615">
                  <c:v>2013-08-23</c:v>
                </c:pt>
                <c:pt idx="616">
                  <c:v>2013-08-26</c:v>
                </c:pt>
                <c:pt idx="617">
                  <c:v>2013-08-27</c:v>
                </c:pt>
                <c:pt idx="618">
                  <c:v>2013-08-28</c:v>
                </c:pt>
                <c:pt idx="619">
                  <c:v>2013-08-29</c:v>
                </c:pt>
                <c:pt idx="620">
                  <c:v>2013-08-30</c:v>
                </c:pt>
                <c:pt idx="621">
                  <c:v>2013-09-02</c:v>
                </c:pt>
                <c:pt idx="622">
                  <c:v>2013-09-03</c:v>
                </c:pt>
                <c:pt idx="623">
                  <c:v>2013-09-04</c:v>
                </c:pt>
                <c:pt idx="624">
                  <c:v>2013-09-05</c:v>
                </c:pt>
                <c:pt idx="625">
                  <c:v>2013-09-06</c:v>
                </c:pt>
                <c:pt idx="626">
                  <c:v>2013-09-09</c:v>
                </c:pt>
                <c:pt idx="627">
                  <c:v>2013-09-10</c:v>
                </c:pt>
                <c:pt idx="628">
                  <c:v>2013-09-11</c:v>
                </c:pt>
                <c:pt idx="629">
                  <c:v>2013-09-12</c:v>
                </c:pt>
                <c:pt idx="630">
                  <c:v>2013-09-13</c:v>
                </c:pt>
                <c:pt idx="631">
                  <c:v>2013-09-17</c:v>
                </c:pt>
                <c:pt idx="632">
                  <c:v>2013-09-18</c:v>
                </c:pt>
                <c:pt idx="633">
                  <c:v>2013-09-19</c:v>
                </c:pt>
                <c:pt idx="634">
                  <c:v>2013-09-20</c:v>
                </c:pt>
                <c:pt idx="635">
                  <c:v>2013-09-23</c:v>
                </c:pt>
                <c:pt idx="636">
                  <c:v>2013-09-24</c:v>
                </c:pt>
                <c:pt idx="637">
                  <c:v>2013-09-25</c:v>
                </c:pt>
                <c:pt idx="638">
                  <c:v>2013-09-26</c:v>
                </c:pt>
                <c:pt idx="639">
                  <c:v>2013-09-27</c:v>
                </c:pt>
                <c:pt idx="640">
                  <c:v>2013-09-30</c:v>
                </c:pt>
                <c:pt idx="641">
                  <c:v>2013-10-01</c:v>
                </c:pt>
                <c:pt idx="642">
                  <c:v>2013-10-02</c:v>
                </c:pt>
                <c:pt idx="643">
                  <c:v>2013-10-03</c:v>
                </c:pt>
                <c:pt idx="644">
                  <c:v>2013-10-04</c:v>
                </c:pt>
                <c:pt idx="645">
                  <c:v>2013-10-07</c:v>
                </c:pt>
                <c:pt idx="646">
                  <c:v>2013-10-08</c:v>
                </c:pt>
                <c:pt idx="647">
                  <c:v>2013-10-09</c:v>
                </c:pt>
                <c:pt idx="648">
                  <c:v>2013-10-10</c:v>
                </c:pt>
                <c:pt idx="649">
                  <c:v>2013-10-11</c:v>
                </c:pt>
                <c:pt idx="650">
                  <c:v>2013-10-14</c:v>
                </c:pt>
                <c:pt idx="651">
                  <c:v>2013-10-16</c:v>
                </c:pt>
                <c:pt idx="652">
                  <c:v>2013-10-17</c:v>
                </c:pt>
                <c:pt idx="653">
                  <c:v>2013-10-18</c:v>
                </c:pt>
                <c:pt idx="654">
                  <c:v>2013-10-21</c:v>
                </c:pt>
                <c:pt idx="655">
                  <c:v>2013-10-22</c:v>
                </c:pt>
                <c:pt idx="656">
                  <c:v>2013-10-23</c:v>
                </c:pt>
                <c:pt idx="657">
                  <c:v>2013-10-24</c:v>
                </c:pt>
                <c:pt idx="658">
                  <c:v>2013-10-25</c:v>
                </c:pt>
                <c:pt idx="659">
                  <c:v>2013-10-28</c:v>
                </c:pt>
                <c:pt idx="660">
                  <c:v>2013-10-29</c:v>
                </c:pt>
                <c:pt idx="661">
                  <c:v>2013-10-30</c:v>
                </c:pt>
                <c:pt idx="662">
                  <c:v>2013-10-31</c:v>
                </c:pt>
                <c:pt idx="663">
                  <c:v>2013-11-01</c:v>
                </c:pt>
                <c:pt idx="664">
                  <c:v>2013-11-04</c:v>
                </c:pt>
                <c:pt idx="665">
                  <c:v>2013-11-06</c:v>
                </c:pt>
                <c:pt idx="666">
                  <c:v>2013-11-07</c:v>
                </c:pt>
                <c:pt idx="667">
                  <c:v>2013-11-08</c:v>
                </c:pt>
                <c:pt idx="668">
                  <c:v>2013-11-11</c:v>
                </c:pt>
                <c:pt idx="669">
                  <c:v>2013-11-12</c:v>
                </c:pt>
                <c:pt idx="670">
                  <c:v>2013-11-13</c:v>
                </c:pt>
                <c:pt idx="671">
                  <c:v>2013-11-14</c:v>
                </c:pt>
                <c:pt idx="672">
                  <c:v>2013-11-15</c:v>
                </c:pt>
                <c:pt idx="673">
                  <c:v>2013-11-18</c:v>
                </c:pt>
                <c:pt idx="674">
                  <c:v>2013-11-19</c:v>
                </c:pt>
                <c:pt idx="675">
                  <c:v>2013-11-20</c:v>
                </c:pt>
                <c:pt idx="676">
                  <c:v>2013-11-21</c:v>
                </c:pt>
                <c:pt idx="677">
                  <c:v>2013-11-22</c:v>
                </c:pt>
                <c:pt idx="678">
                  <c:v>2013-11-25</c:v>
                </c:pt>
                <c:pt idx="679">
                  <c:v>2013-11-26</c:v>
                </c:pt>
                <c:pt idx="680">
                  <c:v>2013-11-27</c:v>
                </c:pt>
                <c:pt idx="681">
                  <c:v>2013-11-28</c:v>
                </c:pt>
                <c:pt idx="682">
                  <c:v>2013-11-29</c:v>
                </c:pt>
                <c:pt idx="683">
                  <c:v>2013-12-02</c:v>
                </c:pt>
                <c:pt idx="684">
                  <c:v>2013-12-03</c:v>
                </c:pt>
                <c:pt idx="685">
                  <c:v>2013-12-04</c:v>
                </c:pt>
                <c:pt idx="686">
                  <c:v>2013-12-05</c:v>
                </c:pt>
                <c:pt idx="687">
                  <c:v>2013-12-06</c:v>
                </c:pt>
                <c:pt idx="688">
                  <c:v>2013-12-09</c:v>
                </c:pt>
                <c:pt idx="689">
                  <c:v>2013-12-10</c:v>
                </c:pt>
                <c:pt idx="690">
                  <c:v>2013-12-11</c:v>
                </c:pt>
                <c:pt idx="691">
                  <c:v>2013-12-12</c:v>
                </c:pt>
                <c:pt idx="692">
                  <c:v>2013-12-13</c:v>
                </c:pt>
                <c:pt idx="693">
                  <c:v>2013-12-16</c:v>
                </c:pt>
                <c:pt idx="694">
                  <c:v>2013-12-17</c:v>
                </c:pt>
                <c:pt idx="695">
                  <c:v>2013-12-18</c:v>
                </c:pt>
                <c:pt idx="696">
                  <c:v>2013-12-19</c:v>
                </c:pt>
                <c:pt idx="697">
                  <c:v>2013-12-20</c:v>
                </c:pt>
                <c:pt idx="698">
                  <c:v>2013-12-23</c:v>
                </c:pt>
                <c:pt idx="699">
                  <c:v>2013-12-24</c:v>
                </c:pt>
                <c:pt idx="700">
                  <c:v>2013-12-26</c:v>
                </c:pt>
                <c:pt idx="701">
                  <c:v>2013-12-27</c:v>
                </c:pt>
                <c:pt idx="702">
                  <c:v>2013-12-30</c:v>
                </c:pt>
                <c:pt idx="703">
                  <c:v>2013-12-31</c:v>
                </c:pt>
                <c:pt idx="704">
                  <c:v>2014-01-02</c:v>
                </c:pt>
                <c:pt idx="705">
                  <c:v>2014-01-03</c:v>
                </c:pt>
                <c:pt idx="706">
                  <c:v>2014-01-06</c:v>
                </c:pt>
                <c:pt idx="707">
                  <c:v>2014-01-07</c:v>
                </c:pt>
                <c:pt idx="708">
                  <c:v>2014-01-08</c:v>
                </c:pt>
                <c:pt idx="709">
                  <c:v>2014-01-09</c:v>
                </c:pt>
                <c:pt idx="710">
                  <c:v>2014-01-10</c:v>
                </c:pt>
                <c:pt idx="711">
                  <c:v>2014-01-13</c:v>
                </c:pt>
                <c:pt idx="712">
                  <c:v>2014-01-15</c:v>
                </c:pt>
                <c:pt idx="713">
                  <c:v>2014-01-16</c:v>
                </c:pt>
                <c:pt idx="714">
                  <c:v>2014-01-20</c:v>
                </c:pt>
                <c:pt idx="715">
                  <c:v>2014-01-21</c:v>
                </c:pt>
                <c:pt idx="716">
                  <c:v>2014-01-22</c:v>
                </c:pt>
                <c:pt idx="717">
                  <c:v>2014-01-23</c:v>
                </c:pt>
                <c:pt idx="718">
                  <c:v>2014-01-24</c:v>
                </c:pt>
                <c:pt idx="719">
                  <c:v>2014-01-27</c:v>
                </c:pt>
                <c:pt idx="720">
                  <c:v>2014-01-28</c:v>
                </c:pt>
                <c:pt idx="721">
                  <c:v>2014-01-29</c:v>
                </c:pt>
                <c:pt idx="722">
                  <c:v>2014-01-30</c:v>
                </c:pt>
                <c:pt idx="723">
                  <c:v>2014-02-04</c:v>
                </c:pt>
                <c:pt idx="724">
                  <c:v>2014-02-05</c:v>
                </c:pt>
                <c:pt idx="725">
                  <c:v>2014-02-06</c:v>
                </c:pt>
                <c:pt idx="726">
                  <c:v>2014-02-07</c:v>
                </c:pt>
                <c:pt idx="727">
                  <c:v>2014-02-10</c:v>
                </c:pt>
                <c:pt idx="728">
                  <c:v>2014-02-11</c:v>
                </c:pt>
                <c:pt idx="729">
                  <c:v>2014-02-12</c:v>
                </c:pt>
                <c:pt idx="730">
                  <c:v>2014-02-13</c:v>
                </c:pt>
                <c:pt idx="731">
                  <c:v>2014-02-14</c:v>
                </c:pt>
                <c:pt idx="732">
                  <c:v>2014-02-17</c:v>
                </c:pt>
                <c:pt idx="733">
                  <c:v>2014-02-18</c:v>
                </c:pt>
                <c:pt idx="734">
                  <c:v>2014-02-19</c:v>
                </c:pt>
                <c:pt idx="735">
                  <c:v>2014-02-20</c:v>
                </c:pt>
                <c:pt idx="736">
                  <c:v>2014-02-21</c:v>
                </c:pt>
                <c:pt idx="737">
                  <c:v>2014-02-24</c:v>
                </c:pt>
                <c:pt idx="738">
                  <c:v>2014-02-25</c:v>
                </c:pt>
                <c:pt idx="739">
                  <c:v>2014-02-26</c:v>
                </c:pt>
                <c:pt idx="740">
                  <c:v>2014-02-27</c:v>
                </c:pt>
                <c:pt idx="741">
                  <c:v>2014-02-28</c:v>
                </c:pt>
                <c:pt idx="742">
                  <c:v>2014-03-03</c:v>
                </c:pt>
                <c:pt idx="743">
                  <c:v>2014-03-04</c:v>
                </c:pt>
                <c:pt idx="744">
                  <c:v>2014-03-05</c:v>
                </c:pt>
                <c:pt idx="745">
                  <c:v>2014-03-06</c:v>
                </c:pt>
                <c:pt idx="746">
                  <c:v>2014-03-07</c:v>
                </c:pt>
                <c:pt idx="747">
                  <c:v>2014-03-10</c:v>
                </c:pt>
                <c:pt idx="748">
                  <c:v>2014-03-11</c:v>
                </c:pt>
                <c:pt idx="749">
                  <c:v>2014-03-12</c:v>
                </c:pt>
                <c:pt idx="750">
                  <c:v>2014-03-13</c:v>
                </c:pt>
                <c:pt idx="751">
                  <c:v>2014-03-14</c:v>
                </c:pt>
                <c:pt idx="752">
                  <c:v>2014-03-17</c:v>
                </c:pt>
                <c:pt idx="753">
                  <c:v>2014-03-18</c:v>
                </c:pt>
                <c:pt idx="754">
                  <c:v>2014-03-19</c:v>
                </c:pt>
                <c:pt idx="755">
                  <c:v>2014-03-20</c:v>
                </c:pt>
                <c:pt idx="756">
                  <c:v>2014-03-21</c:v>
                </c:pt>
                <c:pt idx="757">
                  <c:v>2014-03-24</c:v>
                </c:pt>
                <c:pt idx="758">
                  <c:v>2014-03-25</c:v>
                </c:pt>
                <c:pt idx="759">
                  <c:v>2014-03-26</c:v>
                </c:pt>
                <c:pt idx="760">
                  <c:v>2014-03-27</c:v>
                </c:pt>
                <c:pt idx="761">
                  <c:v>2014-03-28</c:v>
                </c:pt>
                <c:pt idx="762">
                  <c:v>2014-03-31</c:v>
                </c:pt>
                <c:pt idx="763">
                  <c:v>2014-04-01</c:v>
                </c:pt>
                <c:pt idx="764">
                  <c:v>2014-04-02</c:v>
                </c:pt>
                <c:pt idx="765">
                  <c:v>2014-04-03</c:v>
                </c:pt>
                <c:pt idx="766">
                  <c:v>2014-04-04</c:v>
                </c:pt>
                <c:pt idx="767">
                  <c:v>2014-04-07</c:v>
                </c:pt>
                <c:pt idx="768">
                  <c:v>2014-04-08</c:v>
                </c:pt>
                <c:pt idx="769">
                  <c:v>2014-04-09</c:v>
                </c:pt>
                <c:pt idx="770">
                  <c:v>2014-04-10</c:v>
                </c:pt>
                <c:pt idx="771">
                  <c:v>2014-04-11</c:v>
                </c:pt>
                <c:pt idx="772">
                  <c:v>2014-04-14</c:v>
                </c:pt>
                <c:pt idx="773">
                  <c:v>2014-04-15</c:v>
                </c:pt>
                <c:pt idx="774">
                  <c:v>2014-04-16</c:v>
                </c:pt>
                <c:pt idx="775">
                  <c:v>2014-04-17</c:v>
                </c:pt>
                <c:pt idx="776">
                  <c:v>2014-04-18</c:v>
                </c:pt>
                <c:pt idx="777">
                  <c:v>2014-04-21</c:v>
                </c:pt>
                <c:pt idx="778">
                  <c:v>2014-04-22</c:v>
                </c:pt>
                <c:pt idx="779">
                  <c:v>2014-04-23</c:v>
                </c:pt>
                <c:pt idx="780">
                  <c:v>2014-04-24</c:v>
                </c:pt>
                <c:pt idx="781">
                  <c:v>2014-04-25</c:v>
                </c:pt>
                <c:pt idx="782">
                  <c:v>2014-04-28</c:v>
                </c:pt>
                <c:pt idx="783">
                  <c:v>2014-04-29</c:v>
                </c:pt>
                <c:pt idx="784">
                  <c:v>2014-04-30</c:v>
                </c:pt>
                <c:pt idx="785">
                  <c:v>2014-05-02</c:v>
                </c:pt>
                <c:pt idx="786">
                  <c:v>2014-05-05</c:v>
                </c:pt>
                <c:pt idx="787">
                  <c:v>2014-05-06</c:v>
                </c:pt>
                <c:pt idx="788">
                  <c:v>2014-05-07</c:v>
                </c:pt>
                <c:pt idx="789">
                  <c:v>2014-05-08</c:v>
                </c:pt>
                <c:pt idx="790">
                  <c:v>2014-05-09</c:v>
                </c:pt>
                <c:pt idx="791">
                  <c:v>2014-05-12</c:v>
                </c:pt>
                <c:pt idx="792">
                  <c:v>2014-05-14</c:v>
                </c:pt>
                <c:pt idx="793">
                  <c:v>2014-05-15</c:v>
                </c:pt>
                <c:pt idx="794">
                  <c:v>2014-05-16</c:v>
                </c:pt>
                <c:pt idx="795">
                  <c:v>2014-05-19</c:v>
                </c:pt>
                <c:pt idx="796">
                  <c:v>2014-05-20</c:v>
                </c:pt>
                <c:pt idx="797">
                  <c:v>2014-05-21</c:v>
                </c:pt>
                <c:pt idx="798">
                  <c:v>2014-05-22</c:v>
                </c:pt>
                <c:pt idx="799">
                  <c:v>2014-05-23</c:v>
                </c:pt>
                <c:pt idx="800">
                  <c:v>2014-05-26</c:v>
                </c:pt>
                <c:pt idx="801">
                  <c:v>2014-05-27</c:v>
                </c:pt>
                <c:pt idx="802">
                  <c:v>2014-05-28</c:v>
                </c:pt>
                <c:pt idx="803">
                  <c:v>2014-05-29</c:v>
                </c:pt>
                <c:pt idx="804">
                  <c:v>2014-05-30</c:v>
                </c:pt>
                <c:pt idx="805">
                  <c:v>2014-06-02</c:v>
                </c:pt>
                <c:pt idx="806">
                  <c:v>2014-06-03</c:v>
                </c:pt>
                <c:pt idx="807">
                  <c:v>2014-06-04</c:v>
                </c:pt>
                <c:pt idx="808">
                  <c:v>2014-06-05</c:v>
                </c:pt>
                <c:pt idx="809">
                  <c:v>2014-06-06</c:v>
                </c:pt>
                <c:pt idx="810">
                  <c:v>2014-06-09</c:v>
                </c:pt>
                <c:pt idx="811">
                  <c:v>2014-06-10</c:v>
                </c:pt>
                <c:pt idx="812">
                  <c:v>2014-06-11</c:v>
                </c:pt>
                <c:pt idx="813">
                  <c:v>2014-06-12</c:v>
                </c:pt>
                <c:pt idx="814">
                  <c:v>2014-06-13</c:v>
                </c:pt>
                <c:pt idx="815">
                  <c:v>2014-06-16</c:v>
                </c:pt>
                <c:pt idx="816">
                  <c:v>2014-06-17</c:v>
                </c:pt>
                <c:pt idx="817">
                  <c:v>2014-06-18</c:v>
                </c:pt>
                <c:pt idx="818">
                  <c:v>2014-06-19</c:v>
                </c:pt>
                <c:pt idx="819">
                  <c:v>2014-06-20</c:v>
                </c:pt>
                <c:pt idx="820">
                  <c:v>2014-06-23</c:v>
                </c:pt>
                <c:pt idx="821">
                  <c:v>2014-06-24</c:v>
                </c:pt>
                <c:pt idx="822">
                  <c:v>2014-06-25</c:v>
                </c:pt>
                <c:pt idx="823">
                  <c:v>2014-06-26</c:v>
                </c:pt>
                <c:pt idx="824">
                  <c:v>2014-06-27</c:v>
                </c:pt>
                <c:pt idx="825">
                  <c:v>2014-06-30</c:v>
                </c:pt>
                <c:pt idx="826">
                  <c:v>2014-07-01</c:v>
                </c:pt>
                <c:pt idx="827">
                  <c:v>2014-07-02</c:v>
                </c:pt>
                <c:pt idx="828">
                  <c:v>2014-07-03</c:v>
                </c:pt>
                <c:pt idx="829">
                  <c:v>2014-07-04</c:v>
                </c:pt>
                <c:pt idx="830">
                  <c:v>2014-07-07</c:v>
                </c:pt>
                <c:pt idx="831">
                  <c:v>2014-07-08</c:v>
                </c:pt>
                <c:pt idx="832">
                  <c:v>2014-07-09</c:v>
                </c:pt>
                <c:pt idx="833">
                  <c:v>2014-07-10</c:v>
                </c:pt>
                <c:pt idx="834">
                  <c:v>2014-07-11</c:v>
                </c:pt>
                <c:pt idx="835">
                  <c:v>2014-07-14</c:v>
                </c:pt>
                <c:pt idx="836">
                  <c:v>2014-07-16</c:v>
                </c:pt>
                <c:pt idx="837">
                  <c:v>2014-07-17</c:v>
                </c:pt>
                <c:pt idx="838">
                  <c:v>2014-07-18</c:v>
                </c:pt>
                <c:pt idx="839">
                  <c:v>2014-07-21</c:v>
                </c:pt>
                <c:pt idx="840">
                  <c:v>2014-07-22</c:v>
                </c:pt>
                <c:pt idx="841">
                  <c:v>2014-07-23</c:v>
                </c:pt>
                <c:pt idx="842">
                  <c:v>2014-07-24</c:v>
                </c:pt>
                <c:pt idx="843">
                  <c:v>2014-07-25</c:v>
                </c:pt>
                <c:pt idx="844">
                  <c:v>2014-07-30</c:v>
                </c:pt>
                <c:pt idx="845">
                  <c:v>2014-07-31</c:v>
                </c:pt>
                <c:pt idx="846">
                  <c:v>2014-08-01</c:v>
                </c:pt>
                <c:pt idx="847">
                  <c:v>2014-08-04</c:v>
                </c:pt>
                <c:pt idx="848">
                  <c:v>2014-08-05</c:v>
                </c:pt>
                <c:pt idx="849">
                  <c:v>2014-08-06</c:v>
                </c:pt>
                <c:pt idx="850">
                  <c:v>2014-08-07</c:v>
                </c:pt>
                <c:pt idx="851">
                  <c:v>2014-08-08</c:v>
                </c:pt>
                <c:pt idx="852">
                  <c:v>2014-08-11</c:v>
                </c:pt>
                <c:pt idx="853">
                  <c:v>2014-08-12</c:v>
                </c:pt>
                <c:pt idx="854">
                  <c:v>2014-08-13</c:v>
                </c:pt>
                <c:pt idx="855">
                  <c:v>2014-08-14</c:v>
                </c:pt>
                <c:pt idx="856">
                  <c:v>2014-08-15</c:v>
                </c:pt>
                <c:pt idx="857">
                  <c:v>2014-08-18</c:v>
                </c:pt>
                <c:pt idx="858">
                  <c:v>2014-08-19</c:v>
                </c:pt>
                <c:pt idx="859">
                  <c:v>2014-08-20</c:v>
                </c:pt>
                <c:pt idx="860">
                  <c:v>2014-08-21</c:v>
                </c:pt>
                <c:pt idx="861">
                  <c:v>2014-08-22</c:v>
                </c:pt>
                <c:pt idx="862">
                  <c:v>2014-08-25</c:v>
                </c:pt>
                <c:pt idx="863">
                  <c:v>2014-08-26</c:v>
                </c:pt>
                <c:pt idx="864">
                  <c:v>2014-08-27</c:v>
                </c:pt>
                <c:pt idx="865">
                  <c:v>2014-08-28</c:v>
                </c:pt>
                <c:pt idx="866">
                  <c:v>2014-08-29</c:v>
                </c:pt>
                <c:pt idx="867">
                  <c:v>2014-09-02</c:v>
                </c:pt>
                <c:pt idx="868">
                  <c:v>2014-09-03</c:v>
                </c:pt>
                <c:pt idx="869">
                  <c:v>2014-09-04</c:v>
                </c:pt>
                <c:pt idx="870">
                  <c:v>2014-09-05</c:v>
                </c:pt>
                <c:pt idx="871">
                  <c:v>2014-09-08</c:v>
                </c:pt>
                <c:pt idx="872">
                  <c:v>2014-09-09</c:v>
                </c:pt>
                <c:pt idx="873">
                  <c:v>2014-09-10</c:v>
                </c:pt>
                <c:pt idx="874">
                  <c:v>2014-09-11</c:v>
                </c:pt>
                <c:pt idx="875">
                  <c:v>2014-09-12</c:v>
                </c:pt>
                <c:pt idx="876">
                  <c:v>2014-09-15</c:v>
                </c:pt>
                <c:pt idx="877">
                  <c:v>2014-09-17</c:v>
                </c:pt>
                <c:pt idx="878">
                  <c:v>2014-09-18</c:v>
                </c:pt>
                <c:pt idx="879">
                  <c:v>2014-09-19</c:v>
                </c:pt>
                <c:pt idx="880">
                  <c:v>2014-09-22</c:v>
                </c:pt>
                <c:pt idx="881">
                  <c:v>2014-09-23</c:v>
                </c:pt>
                <c:pt idx="882">
                  <c:v>2014-09-24</c:v>
                </c:pt>
                <c:pt idx="883">
                  <c:v>2014-09-25</c:v>
                </c:pt>
                <c:pt idx="884">
                  <c:v>2014-09-26</c:v>
                </c:pt>
                <c:pt idx="885">
                  <c:v>2014-09-29</c:v>
                </c:pt>
                <c:pt idx="886">
                  <c:v>2014-09-30</c:v>
                </c:pt>
                <c:pt idx="887">
                  <c:v>2014-10-01</c:v>
                </c:pt>
                <c:pt idx="888">
                  <c:v>2014-10-02</c:v>
                </c:pt>
                <c:pt idx="889">
                  <c:v>2014-10-03</c:v>
                </c:pt>
                <c:pt idx="890">
                  <c:v>2014-10-07</c:v>
                </c:pt>
                <c:pt idx="891">
                  <c:v>2014-10-08</c:v>
                </c:pt>
                <c:pt idx="892">
                  <c:v>2014-10-09</c:v>
                </c:pt>
                <c:pt idx="893">
                  <c:v>2014-10-10</c:v>
                </c:pt>
                <c:pt idx="894">
                  <c:v>2014-10-13</c:v>
                </c:pt>
                <c:pt idx="895">
                  <c:v>2014-10-14</c:v>
                </c:pt>
                <c:pt idx="896">
                  <c:v>2014-10-15</c:v>
                </c:pt>
                <c:pt idx="897">
                  <c:v>2014-10-16</c:v>
                </c:pt>
                <c:pt idx="898">
                  <c:v>2014-10-17</c:v>
                </c:pt>
                <c:pt idx="899">
                  <c:v>2014-10-20</c:v>
                </c:pt>
                <c:pt idx="900">
                  <c:v>2014-10-21</c:v>
                </c:pt>
                <c:pt idx="901">
                  <c:v>2014-10-23</c:v>
                </c:pt>
                <c:pt idx="902">
                  <c:v>2014-10-24</c:v>
                </c:pt>
                <c:pt idx="903">
                  <c:v>2014-10-27</c:v>
                </c:pt>
                <c:pt idx="904">
                  <c:v>2014-10-28</c:v>
                </c:pt>
                <c:pt idx="905">
                  <c:v>2014-10-29</c:v>
                </c:pt>
                <c:pt idx="906">
                  <c:v>2014-10-30</c:v>
                </c:pt>
                <c:pt idx="907">
                  <c:v>2014-10-31</c:v>
                </c:pt>
                <c:pt idx="908">
                  <c:v>2014-11-03</c:v>
                </c:pt>
                <c:pt idx="909">
                  <c:v>2014-11-04</c:v>
                </c:pt>
                <c:pt idx="910">
                  <c:v>2014-11-05</c:v>
                </c:pt>
                <c:pt idx="911">
                  <c:v>2014-11-06</c:v>
                </c:pt>
                <c:pt idx="912">
                  <c:v>2014-11-07</c:v>
                </c:pt>
                <c:pt idx="913">
                  <c:v>2014-11-10</c:v>
                </c:pt>
                <c:pt idx="914">
                  <c:v>2014-11-11</c:v>
                </c:pt>
                <c:pt idx="915">
                  <c:v>2014-11-12</c:v>
                </c:pt>
                <c:pt idx="916">
                  <c:v>2014-11-13</c:v>
                </c:pt>
                <c:pt idx="917">
                  <c:v>2014-11-14</c:v>
                </c:pt>
                <c:pt idx="918">
                  <c:v>2014-11-17</c:v>
                </c:pt>
                <c:pt idx="919">
                  <c:v>2014-11-18</c:v>
                </c:pt>
                <c:pt idx="920">
                  <c:v>2014-11-19</c:v>
                </c:pt>
                <c:pt idx="921">
                  <c:v>2014-11-20</c:v>
                </c:pt>
                <c:pt idx="922">
                  <c:v>2014-11-21</c:v>
                </c:pt>
                <c:pt idx="923">
                  <c:v>2014-11-24</c:v>
                </c:pt>
                <c:pt idx="924">
                  <c:v>2014-11-25</c:v>
                </c:pt>
                <c:pt idx="925">
                  <c:v>2014-11-26</c:v>
                </c:pt>
                <c:pt idx="926">
                  <c:v>2014-11-27</c:v>
                </c:pt>
                <c:pt idx="927">
                  <c:v>2014-11-28</c:v>
                </c:pt>
                <c:pt idx="928">
                  <c:v>2014-12-01</c:v>
                </c:pt>
                <c:pt idx="929">
                  <c:v>2014-12-02</c:v>
                </c:pt>
                <c:pt idx="930">
                  <c:v>2014-12-03</c:v>
                </c:pt>
                <c:pt idx="931">
                  <c:v>2014-12-04</c:v>
                </c:pt>
                <c:pt idx="932">
                  <c:v>2014-12-05</c:v>
                </c:pt>
                <c:pt idx="933">
                  <c:v>2014-12-08</c:v>
                </c:pt>
                <c:pt idx="934">
                  <c:v>2014-12-09</c:v>
                </c:pt>
                <c:pt idx="935">
                  <c:v>2014-12-10</c:v>
                </c:pt>
                <c:pt idx="936">
                  <c:v>2014-12-11</c:v>
                </c:pt>
                <c:pt idx="937">
                  <c:v>2014-12-12</c:v>
                </c:pt>
                <c:pt idx="938">
                  <c:v>2014-12-15</c:v>
                </c:pt>
                <c:pt idx="939">
                  <c:v>2014-12-16</c:v>
                </c:pt>
                <c:pt idx="940">
                  <c:v>2014-12-17</c:v>
                </c:pt>
                <c:pt idx="941">
                  <c:v>2014-12-18</c:v>
                </c:pt>
                <c:pt idx="942">
                  <c:v>2014-12-19</c:v>
                </c:pt>
                <c:pt idx="943">
                  <c:v>2014-12-22</c:v>
                </c:pt>
                <c:pt idx="944">
                  <c:v>2014-12-23</c:v>
                </c:pt>
                <c:pt idx="945">
                  <c:v>2014-12-24</c:v>
                </c:pt>
                <c:pt idx="946">
                  <c:v>2014-12-26</c:v>
                </c:pt>
                <c:pt idx="947">
                  <c:v>2014-12-29</c:v>
                </c:pt>
                <c:pt idx="948">
                  <c:v>2014-12-30</c:v>
                </c:pt>
                <c:pt idx="949">
                  <c:v>2014-12-31</c:v>
                </c:pt>
                <c:pt idx="950">
                  <c:v>2015-01-02</c:v>
                </c:pt>
                <c:pt idx="951">
                  <c:v>2015-01-05</c:v>
                </c:pt>
                <c:pt idx="952">
                  <c:v>2015-01-06</c:v>
                </c:pt>
                <c:pt idx="953">
                  <c:v>2015-01-07</c:v>
                </c:pt>
                <c:pt idx="954">
                  <c:v>2015-01-08</c:v>
                </c:pt>
                <c:pt idx="955">
                  <c:v>2015-01-09</c:v>
                </c:pt>
                <c:pt idx="956">
                  <c:v>2015-01-12</c:v>
                </c:pt>
                <c:pt idx="957">
                  <c:v>2015-01-13</c:v>
                </c:pt>
                <c:pt idx="958">
                  <c:v>2015-01-14</c:v>
                </c:pt>
                <c:pt idx="959">
                  <c:v>2015-01-15</c:v>
                </c:pt>
                <c:pt idx="960">
                  <c:v>2015-01-16</c:v>
                </c:pt>
                <c:pt idx="961">
                  <c:v>2015-01-19</c:v>
                </c:pt>
                <c:pt idx="962">
                  <c:v>2015-01-20</c:v>
                </c:pt>
                <c:pt idx="963">
                  <c:v>2015-01-21</c:v>
                </c:pt>
                <c:pt idx="964">
                  <c:v>2015-01-22</c:v>
                </c:pt>
                <c:pt idx="965">
                  <c:v>2015-01-23</c:v>
                </c:pt>
                <c:pt idx="966">
                  <c:v>2015-01-26</c:v>
                </c:pt>
                <c:pt idx="967">
                  <c:v>2015-01-27</c:v>
                </c:pt>
                <c:pt idx="968">
                  <c:v>2015-01-28</c:v>
                </c:pt>
                <c:pt idx="969">
                  <c:v>2015-01-29</c:v>
                </c:pt>
                <c:pt idx="970">
                  <c:v>2015-01-30</c:v>
                </c:pt>
                <c:pt idx="971">
                  <c:v>2015-02-04</c:v>
                </c:pt>
                <c:pt idx="972">
                  <c:v>2015-02-05</c:v>
                </c:pt>
                <c:pt idx="973">
                  <c:v>2015-02-06</c:v>
                </c:pt>
                <c:pt idx="974">
                  <c:v>2015-02-09</c:v>
                </c:pt>
                <c:pt idx="975">
                  <c:v>2015-02-10</c:v>
                </c:pt>
                <c:pt idx="976">
                  <c:v>2015-02-11</c:v>
                </c:pt>
                <c:pt idx="977">
                  <c:v>2015-02-12</c:v>
                </c:pt>
                <c:pt idx="978">
                  <c:v>2015-02-13</c:v>
                </c:pt>
                <c:pt idx="979">
                  <c:v>2015-02-16</c:v>
                </c:pt>
                <c:pt idx="980">
                  <c:v>2015-02-17</c:v>
                </c:pt>
                <c:pt idx="981">
                  <c:v>2015-02-18</c:v>
                </c:pt>
                <c:pt idx="982">
                  <c:v>2015-02-23</c:v>
                </c:pt>
                <c:pt idx="983">
                  <c:v>2015-02-24</c:v>
                </c:pt>
                <c:pt idx="984">
                  <c:v>2015-02-25</c:v>
                </c:pt>
                <c:pt idx="985">
                  <c:v>2015-02-26</c:v>
                </c:pt>
                <c:pt idx="986">
                  <c:v>2015-02-27</c:v>
                </c:pt>
                <c:pt idx="987">
                  <c:v>2015-03-02</c:v>
                </c:pt>
                <c:pt idx="988">
                  <c:v>2015-03-03</c:v>
                </c:pt>
                <c:pt idx="989">
                  <c:v>2015-03-04</c:v>
                </c:pt>
                <c:pt idx="990">
                  <c:v>2015-03-05</c:v>
                </c:pt>
                <c:pt idx="991">
                  <c:v>2015-03-06</c:v>
                </c:pt>
                <c:pt idx="992">
                  <c:v>2015-03-09</c:v>
                </c:pt>
                <c:pt idx="993">
                  <c:v>2015-03-10</c:v>
                </c:pt>
                <c:pt idx="994">
                  <c:v>2015-03-11</c:v>
                </c:pt>
                <c:pt idx="995">
                  <c:v>2015-03-12</c:v>
                </c:pt>
                <c:pt idx="996">
                  <c:v>2015-03-13</c:v>
                </c:pt>
                <c:pt idx="997">
                  <c:v>2015-03-16</c:v>
                </c:pt>
                <c:pt idx="998">
                  <c:v>2015-03-17</c:v>
                </c:pt>
                <c:pt idx="999">
                  <c:v>2015-03-18</c:v>
                </c:pt>
                <c:pt idx="1000">
                  <c:v>2015-03-19</c:v>
                </c:pt>
                <c:pt idx="1001">
                  <c:v>2015-03-20</c:v>
                </c:pt>
                <c:pt idx="1002">
                  <c:v>2015-03-23</c:v>
                </c:pt>
                <c:pt idx="1003">
                  <c:v>2015-03-24</c:v>
                </c:pt>
                <c:pt idx="1004">
                  <c:v>2015-03-25</c:v>
                </c:pt>
                <c:pt idx="1005">
                  <c:v>2015-03-26</c:v>
                </c:pt>
                <c:pt idx="1006">
                  <c:v>2015-03-27</c:v>
                </c:pt>
                <c:pt idx="1007">
                  <c:v>2015-03-30</c:v>
                </c:pt>
                <c:pt idx="1008">
                  <c:v>2015-03-31</c:v>
                </c:pt>
                <c:pt idx="1009">
                  <c:v>2015-04-01</c:v>
                </c:pt>
                <c:pt idx="1010">
                  <c:v>2015-04-02</c:v>
                </c:pt>
                <c:pt idx="1011">
                  <c:v>2015-04-03</c:v>
                </c:pt>
                <c:pt idx="1012">
                  <c:v>2015-04-06</c:v>
                </c:pt>
                <c:pt idx="1013">
                  <c:v>2015-04-07</c:v>
                </c:pt>
                <c:pt idx="1014">
                  <c:v>2015-04-08</c:v>
                </c:pt>
                <c:pt idx="1015">
                  <c:v>2015-04-09</c:v>
                </c:pt>
                <c:pt idx="1016">
                  <c:v>2015-04-10</c:v>
                </c:pt>
                <c:pt idx="1017">
                  <c:v>2015-04-13</c:v>
                </c:pt>
                <c:pt idx="1018">
                  <c:v>2015-04-14</c:v>
                </c:pt>
                <c:pt idx="1019">
                  <c:v>2015-04-15</c:v>
                </c:pt>
                <c:pt idx="1020">
                  <c:v>2015-04-16</c:v>
                </c:pt>
                <c:pt idx="1021">
                  <c:v>2015-04-17</c:v>
                </c:pt>
                <c:pt idx="1022">
                  <c:v>2015-04-20</c:v>
                </c:pt>
                <c:pt idx="1023">
                  <c:v>2015-04-21</c:v>
                </c:pt>
                <c:pt idx="1024">
                  <c:v>2015-04-22</c:v>
                </c:pt>
                <c:pt idx="1025">
                  <c:v>2015-04-23</c:v>
                </c:pt>
                <c:pt idx="1026">
                  <c:v>2015-04-24</c:v>
                </c:pt>
                <c:pt idx="1027">
                  <c:v>2015-04-27</c:v>
                </c:pt>
                <c:pt idx="1028">
                  <c:v>2015-04-28</c:v>
                </c:pt>
                <c:pt idx="1029">
                  <c:v>2015-04-29</c:v>
                </c:pt>
                <c:pt idx="1030">
                  <c:v>2015-04-30</c:v>
                </c:pt>
                <c:pt idx="1031">
                  <c:v>2015-05-05</c:v>
                </c:pt>
                <c:pt idx="1032">
                  <c:v>2015-05-06</c:v>
                </c:pt>
                <c:pt idx="1033">
                  <c:v>2015-05-07</c:v>
                </c:pt>
                <c:pt idx="1034">
                  <c:v>2015-05-08</c:v>
                </c:pt>
                <c:pt idx="1035">
                  <c:v>2015-05-11</c:v>
                </c:pt>
                <c:pt idx="1036">
                  <c:v>2015-05-12</c:v>
                </c:pt>
                <c:pt idx="1037">
                  <c:v>2015-05-13</c:v>
                </c:pt>
                <c:pt idx="1038">
                  <c:v>2015-05-14</c:v>
                </c:pt>
                <c:pt idx="1039">
                  <c:v>2015-05-15</c:v>
                </c:pt>
                <c:pt idx="1040">
                  <c:v>2015-05-18</c:v>
                </c:pt>
                <c:pt idx="1041">
                  <c:v>2015-05-19</c:v>
                </c:pt>
                <c:pt idx="1042">
                  <c:v>2015-05-20</c:v>
                </c:pt>
                <c:pt idx="1043">
                  <c:v>2015-05-21</c:v>
                </c:pt>
                <c:pt idx="1044">
                  <c:v>2015-05-22</c:v>
                </c:pt>
                <c:pt idx="1045">
                  <c:v>2015-05-25</c:v>
                </c:pt>
                <c:pt idx="1046">
                  <c:v>2015-05-26</c:v>
                </c:pt>
                <c:pt idx="1047">
                  <c:v>2015-05-27</c:v>
                </c:pt>
                <c:pt idx="1048">
                  <c:v>2015-05-28</c:v>
                </c:pt>
                <c:pt idx="1049">
                  <c:v>2015-05-29</c:v>
                </c:pt>
                <c:pt idx="1050">
                  <c:v>2015-06-01</c:v>
                </c:pt>
                <c:pt idx="1051">
                  <c:v>2015-06-02</c:v>
                </c:pt>
                <c:pt idx="1052">
                  <c:v>2015-06-03</c:v>
                </c:pt>
                <c:pt idx="1053">
                  <c:v>2015-06-04</c:v>
                </c:pt>
                <c:pt idx="1054">
                  <c:v>2015-06-05</c:v>
                </c:pt>
                <c:pt idx="1055">
                  <c:v>2015-06-08</c:v>
                </c:pt>
                <c:pt idx="1056">
                  <c:v>2015-06-09</c:v>
                </c:pt>
                <c:pt idx="1057">
                  <c:v>2015-06-10</c:v>
                </c:pt>
                <c:pt idx="1058">
                  <c:v>2015-06-11</c:v>
                </c:pt>
                <c:pt idx="1059">
                  <c:v>2015-06-12</c:v>
                </c:pt>
                <c:pt idx="1060">
                  <c:v>2015-06-15</c:v>
                </c:pt>
                <c:pt idx="1061">
                  <c:v>2015-06-16</c:v>
                </c:pt>
                <c:pt idx="1062">
                  <c:v>2015-06-17</c:v>
                </c:pt>
                <c:pt idx="1063">
                  <c:v>2015-06-18</c:v>
                </c:pt>
                <c:pt idx="1064">
                  <c:v>2015-06-19</c:v>
                </c:pt>
                <c:pt idx="1065">
                  <c:v>2015-06-22</c:v>
                </c:pt>
                <c:pt idx="1066">
                  <c:v>2015-06-23</c:v>
                </c:pt>
                <c:pt idx="1067">
                  <c:v>2015-06-24</c:v>
                </c:pt>
                <c:pt idx="1068">
                  <c:v>2015-06-25</c:v>
                </c:pt>
                <c:pt idx="1069">
                  <c:v>2015-06-26</c:v>
                </c:pt>
                <c:pt idx="1070">
                  <c:v>2015-06-29</c:v>
                </c:pt>
                <c:pt idx="1071">
                  <c:v>2015-06-30</c:v>
                </c:pt>
                <c:pt idx="1072">
                  <c:v>2015-07-01</c:v>
                </c:pt>
                <c:pt idx="1073">
                  <c:v>2015-07-02</c:v>
                </c:pt>
                <c:pt idx="1074">
                  <c:v>2015-07-03</c:v>
                </c:pt>
                <c:pt idx="1075">
                  <c:v>2015-07-06</c:v>
                </c:pt>
                <c:pt idx="1076">
                  <c:v>2015-07-07</c:v>
                </c:pt>
                <c:pt idx="1077">
                  <c:v>2015-07-08</c:v>
                </c:pt>
                <c:pt idx="1078">
                  <c:v>2015-07-09</c:v>
                </c:pt>
                <c:pt idx="1079">
                  <c:v>2015-07-10</c:v>
                </c:pt>
                <c:pt idx="1080">
                  <c:v>2015-07-13</c:v>
                </c:pt>
                <c:pt idx="1081">
                  <c:v>2015-07-14</c:v>
                </c:pt>
                <c:pt idx="1082">
                  <c:v>2015-07-15</c:v>
                </c:pt>
                <c:pt idx="1083">
                  <c:v>2015-07-16</c:v>
                </c:pt>
                <c:pt idx="1084">
                  <c:v>2015-07-20</c:v>
                </c:pt>
                <c:pt idx="1085">
                  <c:v>2015-07-21</c:v>
                </c:pt>
                <c:pt idx="1086">
                  <c:v>2015-07-22</c:v>
                </c:pt>
                <c:pt idx="1087">
                  <c:v>2015-07-23</c:v>
                </c:pt>
                <c:pt idx="1088">
                  <c:v>2015-07-24</c:v>
                </c:pt>
                <c:pt idx="1089">
                  <c:v>2015-07-27</c:v>
                </c:pt>
                <c:pt idx="1090">
                  <c:v>2015-07-28</c:v>
                </c:pt>
                <c:pt idx="1091">
                  <c:v>2015-07-29</c:v>
                </c:pt>
                <c:pt idx="1092">
                  <c:v>2015-07-30</c:v>
                </c:pt>
                <c:pt idx="1093">
                  <c:v>2015-07-31</c:v>
                </c:pt>
                <c:pt idx="1094">
                  <c:v>2015-08-03</c:v>
                </c:pt>
                <c:pt idx="1095">
                  <c:v>2015-08-04</c:v>
                </c:pt>
                <c:pt idx="1096">
                  <c:v>2015-08-05</c:v>
                </c:pt>
                <c:pt idx="1097">
                  <c:v>2015-08-06</c:v>
                </c:pt>
                <c:pt idx="1098">
                  <c:v>2015-08-07</c:v>
                </c:pt>
                <c:pt idx="1099">
                  <c:v>2015-08-10</c:v>
                </c:pt>
                <c:pt idx="1100">
                  <c:v>2015-08-11</c:v>
                </c:pt>
                <c:pt idx="1101">
                  <c:v>2015-08-12</c:v>
                </c:pt>
                <c:pt idx="1102">
                  <c:v>2015-08-13</c:v>
                </c:pt>
                <c:pt idx="1103">
                  <c:v>2015-08-14</c:v>
                </c:pt>
                <c:pt idx="1104">
                  <c:v>2015-08-17</c:v>
                </c:pt>
                <c:pt idx="1105">
                  <c:v>2015-08-18</c:v>
                </c:pt>
                <c:pt idx="1106">
                  <c:v>2015-08-19</c:v>
                </c:pt>
                <c:pt idx="1107">
                  <c:v>2015-08-20</c:v>
                </c:pt>
                <c:pt idx="1108">
                  <c:v>2015-08-21</c:v>
                </c:pt>
                <c:pt idx="1109">
                  <c:v>2015-08-24</c:v>
                </c:pt>
                <c:pt idx="1110">
                  <c:v>2015-08-25</c:v>
                </c:pt>
                <c:pt idx="1111">
                  <c:v>2015-08-26</c:v>
                </c:pt>
                <c:pt idx="1112">
                  <c:v>2015-08-27</c:v>
                </c:pt>
                <c:pt idx="1113">
                  <c:v>2015-08-28</c:v>
                </c:pt>
                <c:pt idx="1114">
                  <c:v>2015-09-01</c:v>
                </c:pt>
                <c:pt idx="1115">
                  <c:v>2015-09-02</c:v>
                </c:pt>
                <c:pt idx="1116">
                  <c:v>2015-09-03</c:v>
                </c:pt>
                <c:pt idx="1117">
                  <c:v>2015-09-04</c:v>
                </c:pt>
                <c:pt idx="1118">
                  <c:v>2015-09-07</c:v>
                </c:pt>
                <c:pt idx="1119">
                  <c:v>2015-09-08</c:v>
                </c:pt>
                <c:pt idx="1120">
                  <c:v>2015-09-09</c:v>
                </c:pt>
                <c:pt idx="1121">
                  <c:v>2015-09-10</c:v>
                </c:pt>
                <c:pt idx="1122">
                  <c:v>2015-09-11</c:v>
                </c:pt>
                <c:pt idx="1123">
                  <c:v>2015-09-14</c:v>
                </c:pt>
                <c:pt idx="1124">
                  <c:v>2015-09-15</c:v>
                </c:pt>
                <c:pt idx="1125">
                  <c:v>2015-09-17</c:v>
                </c:pt>
                <c:pt idx="1126">
                  <c:v>2015-09-18</c:v>
                </c:pt>
                <c:pt idx="1127">
                  <c:v>2015-09-21</c:v>
                </c:pt>
                <c:pt idx="1128">
                  <c:v>2015-09-22</c:v>
                </c:pt>
                <c:pt idx="1129">
                  <c:v>2015-09-23</c:v>
                </c:pt>
                <c:pt idx="1130">
                  <c:v>2015-09-25</c:v>
                </c:pt>
                <c:pt idx="1131">
                  <c:v>2015-09-28</c:v>
                </c:pt>
                <c:pt idx="1132">
                  <c:v>2015-09-29</c:v>
                </c:pt>
                <c:pt idx="1133">
                  <c:v>2015-09-30</c:v>
                </c:pt>
                <c:pt idx="1134">
                  <c:v>2015-10-01</c:v>
                </c:pt>
                <c:pt idx="1135">
                  <c:v>2015-10-02</c:v>
                </c:pt>
                <c:pt idx="1136">
                  <c:v>2015-10-05</c:v>
                </c:pt>
                <c:pt idx="1137">
                  <c:v>2015-10-06</c:v>
                </c:pt>
                <c:pt idx="1138">
                  <c:v>2015-10-07</c:v>
                </c:pt>
                <c:pt idx="1139">
                  <c:v>2015-10-08</c:v>
                </c:pt>
                <c:pt idx="1140">
                  <c:v>2015-10-09</c:v>
                </c:pt>
                <c:pt idx="1141">
                  <c:v>2015-10-12</c:v>
                </c:pt>
                <c:pt idx="1142">
                  <c:v>2015-10-13</c:v>
                </c:pt>
                <c:pt idx="1143">
                  <c:v>2015-10-15</c:v>
                </c:pt>
                <c:pt idx="1144">
                  <c:v>2015-10-16</c:v>
                </c:pt>
                <c:pt idx="1145">
                  <c:v>2015-10-19</c:v>
                </c:pt>
                <c:pt idx="1146">
                  <c:v>2015-10-20</c:v>
                </c:pt>
                <c:pt idx="1147">
                  <c:v>2015-10-21</c:v>
                </c:pt>
                <c:pt idx="1148">
                  <c:v>2015-10-22</c:v>
                </c:pt>
                <c:pt idx="1149">
                  <c:v>2015-10-23</c:v>
                </c:pt>
                <c:pt idx="1150">
                  <c:v>2015-10-26</c:v>
                </c:pt>
                <c:pt idx="1151">
                  <c:v>2015-10-27</c:v>
                </c:pt>
                <c:pt idx="1152">
                  <c:v>2015-10-28</c:v>
                </c:pt>
                <c:pt idx="1153">
                  <c:v>2015-10-29</c:v>
                </c:pt>
                <c:pt idx="1154">
                  <c:v>2015-10-30</c:v>
                </c:pt>
                <c:pt idx="1155">
                  <c:v>2015-11-02</c:v>
                </c:pt>
                <c:pt idx="1156">
                  <c:v>2015-11-03</c:v>
                </c:pt>
                <c:pt idx="1157">
                  <c:v>2015-11-04</c:v>
                </c:pt>
                <c:pt idx="1158">
                  <c:v>2015-11-05</c:v>
                </c:pt>
                <c:pt idx="1159">
                  <c:v>2015-11-06</c:v>
                </c:pt>
                <c:pt idx="1160">
                  <c:v>2015-11-09</c:v>
                </c:pt>
                <c:pt idx="1161">
                  <c:v>2015-11-11</c:v>
                </c:pt>
                <c:pt idx="1162">
                  <c:v>2015-11-12</c:v>
                </c:pt>
                <c:pt idx="1163">
                  <c:v>2015-11-13</c:v>
                </c:pt>
                <c:pt idx="1164">
                  <c:v>2015-11-16</c:v>
                </c:pt>
                <c:pt idx="1165">
                  <c:v>2015-11-17</c:v>
                </c:pt>
                <c:pt idx="1166">
                  <c:v>2015-11-18</c:v>
                </c:pt>
                <c:pt idx="1167">
                  <c:v>2015-11-19</c:v>
                </c:pt>
                <c:pt idx="1168">
                  <c:v>2015-11-20</c:v>
                </c:pt>
                <c:pt idx="1169">
                  <c:v>2015-11-23</c:v>
                </c:pt>
                <c:pt idx="1170">
                  <c:v>2015-11-24</c:v>
                </c:pt>
                <c:pt idx="1171">
                  <c:v>2015-11-25</c:v>
                </c:pt>
                <c:pt idx="1172">
                  <c:v>2015-11-26</c:v>
                </c:pt>
                <c:pt idx="1173">
                  <c:v>2015-11-27</c:v>
                </c:pt>
                <c:pt idx="1174">
                  <c:v>2015-11-30</c:v>
                </c:pt>
                <c:pt idx="1175">
                  <c:v>2015-12-01</c:v>
                </c:pt>
                <c:pt idx="1176">
                  <c:v>2015-12-02</c:v>
                </c:pt>
                <c:pt idx="1177">
                  <c:v>2015-12-03</c:v>
                </c:pt>
                <c:pt idx="1178">
                  <c:v>2015-12-04</c:v>
                </c:pt>
                <c:pt idx="1179">
                  <c:v>2015-12-07</c:v>
                </c:pt>
                <c:pt idx="1180">
                  <c:v>2015-12-08</c:v>
                </c:pt>
                <c:pt idx="1181">
                  <c:v>2015-12-09</c:v>
                </c:pt>
                <c:pt idx="1182">
                  <c:v>2015-12-10</c:v>
                </c:pt>
                <c:pt idx="1183">
                  <c:v>2015-12-11</c:v>
                </c:pt>
                <c:pt idx="1184">
                  <c:v>2015-12-14</c:v>
                </c:pt>
                <c:pt idx="1185">
                  <c:v>2015-12-15</c:v>
                </c:pt>
                <c:pt idx="1186">
                  <c:v>2015-12-16</c:v>
                </c:pt>
                <c:pt idx="1187">
                  <c:v>2015-12-17</c:v>
                </c:pt>
                <c:pt idx="1188">
                  <c:v>2015-12-18</c:v>
                </c:pt>
                <c:pt idx="1189">
                  <c:v>2015-12-21</c:v>
                </c:pt>
                <c:pt idx="1190">
                  <c:v>2015-12-22</c:v>
                </c:pt>
                <c:pt idx="1191">
                  <c:v>2015-12-23</c:v>
                </c:pt>
                <c:pt idx="1192">
                  <c:v>2015-12-28</c:v>
                </c:pt>
                <c:pt idx="1193">
                  <c:v>2015-12-29</c:v>
                </c:pt>
                <c:pt idx="1194">
                  <c:v>2015-12-30</c:v>
                </c:pt>
                <c:pt idx="1195">
                  <c:v>2015-12-31</c:v>
                </c:pt>
                <c:pt idx="1196">
                  <c:v>2016-01-04</c:v>
                </c:pt>
                <c:pt idx="1197">
                  <c:v>2016-01-05</c:v>
                </c:pt>
                <c:pt idx="1198">
                  <c:v>2016-01-06</c:v>
                </c:pt>
                <c:pt idx="1199">
                  <c:v>2016-01-07</c:v>
                </c:pt>
                <c:pt idx="1200">
                  <c:v>2016-01-08</c:v>
                </c:pt>
                <c:pt idx="1201">
                  <c:v>2016-01-11</c:v>
                </c:pt>
                <c:pt idx="1202">
                  <c:v>2016-01-12</c:v>
                </c:pt>
                <c:pt idx="1203">
                  <c:v>2016-01-13</c:v>
                </c:pt>
                <c:pt idx="1204">
                  <c:v>2016-01-14</c:v>
                </c:pt>
                <c:pt idx="1205">
                  <c:v>2016-01-15</c:v>
                </c:pt>
                <c:pt idx="1206">
                  <c:v>2016-01-18</c:v>
                </c:pt>
                <c:pt idx="1207">
                  <c:v>2016-01-19</c:v>
                </c:pt>
                <c:pt idx="1208">
                  <c:v>2016-01-20</c:v>
                </c:pt>
                <c:pt idx="1209">
                  <c:v>2016-01-21</c:v>
                </c:pt>
                <c:pt idx="1210">
                  <c:v>2016-01-22</c:v>
                </c:pt>
                <c:pt idx="1211">
                  <c:v>2016-01-26</c:v>
                </c:pt>
                <c:pt idx="1212">
                  <c:v>2016-01-27</c:v>
                </c:pt>
                <c:pt idx="1213">
                  <c:v>2016-01-28</c:v>
                </c:pt>
                <c:pt idx="1214">
                  <c:v>2016-01-29</c:v>
                </c:pt>
                <c:pt idx="1215">
                  <c:v>2016-02-02</c:v>
                </c:pt>
                <c:pt idx="1216">
                  <c:v>2016-02-03</c:v>
                </c:pt>
                <c:pt idx="1217">
                  <c:v>2016-02-04</c:v>
                </c:pt>
                <c:pt idx="1218">
                  <c:v>2016-02-05</c:v>
                </c:pt>
                <c:pt idx="1219">
                  <c:v>2016-02-10</c:v>
                </c:pt>
                <c:pt idx="1220">
                  <c:v>2016-02-11</c:v>
                </c:pt>
                <c:pt idx="1221">
                  <c:v>2016-02-12</c:v>
                </c:pt>
                <c:pt idx="1222">
                  <c:v>2016-02-15</c:v>
                </c:pt>
                <c:pt idx="1223">
                  <c:v>2016-02-16</c:v>
                </c:pt>
                <c:pt idx="1224">
                  <c:v>2016-02-17</c:v>
                </c:pt>
                <c:pt idx="1225">
                  <c:v>2016-02-18</c:v>
                </c:pt>
                <c:pt idx="1226">
                  <c:v>2016-02-19</c:v>
                </c:pt>
                <c:pt idx="1227">
                  <c:v>2016-02-22</c:v>
                </c:pt>
                <c:pt idx="1228">
                  <c:v>2016-02-23</c:v>
                </c:pt>
                <c:pt idx="1229">
                  <c:v>2016-02-24</c:v>
                </c:pt>
                <c:pt idx="1230">
                  <c:v>2016-02-25</c:v>
                </c:pt>
                <c:pt idx="1231">
                  <c:v>2016-02-26</c:v>
                </c:pt>
                <c:pt idx="1232">
                  <c:v>2016-02-29</c:v>
                </c:pt>
                <c:pt idx="1233">
                  <c:v>2016-03-01</c:v>
                </c:pt>
                <c:pt idx="1234">
                  <c:v>2016-03-02</c:v>
                </c:pt>
                <c:pt idx="1235">
                  <c:v>2016-03-03</c:v>
                </c:pt>
                <c:pt idx="1236">
                  <c:v>2016-03-04</c:v>
                </c:pt>
                <c:pt idx="1237">
                  <c:v>2016-03-07</c:v>
                </c:pt>
                <c:pt idx="1238">
                  <c:v>2016-03-08</c:v>
                </c:pt>
                <c:pt idx="1239">
                  <c:v>2016-03-09</c:v>
                </c:pt>
                <c:pt idx="1240">
                  <c:v>2016-03-10</c:v>
                </c:pt>
                <c:pt idx="1241">
                  <c:v>2016-03-11</c:v>
                </c:pt>
                <c:pt idx="1242">
                  <c:v>2016-03-14</c:v>
                </c:pt>
                <c:pt idx="1243">
                  <c:v>2016-03-15</c:v>
                </c:pt>
                <c:pt idx="1244">
                  <c:v>2016-03-16</c:v>
                </c:pt>
                <c:pt idx="1245">
                  <c:v>2016-03-17</c:v>
                </c:pt>
                <c:pt idx="1246">
                  <c:v>2016-03-18</c:v>
                </c:pt>
                <c:pt idx="1247">
                  <c:v>2016-03-21</c:v>
                </c:pt>
                <c:pt idx="1248">
                  <c:v>2016-03-22</c:v>
                </c:pt>
                <c:pt idx="1249">
                  <c:v>2016-03-23</c:v>
                </c:pt>
                <c:pt idx="1250">
                  <c:v>2016-03-24</c:v>
                </c:pt>
                <c:pt idx="1251">
                  <c:v>2016-03-25</c:v>
                </c:pt>
                <c:pt idx="1252">
                  <c:v>2016-03-28</c:v>
                </c:pt>
                <c:pt idx="1253">
                  <c:v>2016-03-29</c:v>
                </c:pt>
                <c:pt idx="1254">
                  <c:v>2016-03-30</c:v>
                </c:pt>
                <c:pt idx="1255">
                  <c:v>2016-03-31</c:v>
                </c:pt>
                <c:pt idx="1256">
                  <c:v>2016-04-01</c:v>
                </c:pt>
                <c:pt idx="1257">
                  <c:v>2016-04-04</c:v>
                </c:pt>
                <c:pt idx="1258">
                  <c:v>2016-04-05</c:v>
                </c:pt>
                <c:pt idx="1259">
                  <c:v>2016-04-06</c:v>
                </c:pt>
                <c:pt idx="1260">
                  <c:v>2016-04-07</c:v>
                </c:pt>
                <c:pt idx="1261">
                  <c:v>2016-04-08</c:v>
                </c:pt>
                <c:pt idx="1262">
                  <c:v>2016-04-11</c:v>
                </c:pt>
                <c:pt idx="1263">
                  <c:v>2016-04-12</c:v>
                </c:pt>
                <c:pt idx="1264">
                  <c:v>2016-04-13</c:v>
                </c:pt>
                <c:pt idx="1265">
                  <c:v>2016-04-14</c:v>
                </c:pt>
                <c:pt idx="1266">
                  <c:v>2016-04-15</c:v>
                </c:pt>
                <c:pt idx="1267">
                  <c:v>2016-04-18</c:v>
                </c:pt>
                <c:pt idx="1268">
                  <c:v>2016-04-19</c:v>
                </c:pt>
                <c:pt idx="1269">
                  <c:v>2016-04-20</c:v>
                </c:pt>
                <c:pt idx="1270">
                  <c:v>2016-04-21</c:v>
                </c:pt>
                <c:pt idx="1271">
                  <c:v>2016-04-22</c:v>
                </c:pt>
                <c:pt idx="1272">
                  <c:v>2016-04-25</c:v>
                </c:pt>
                <c:pt idx="1273">
                  <c:v>2016-04-26</c:v>
                </c:pt>
                <c:pt idx="1274">
                  <c:v>2016-04-27</c:v>
                </c:pt>
                <c:pt idx="1275">
                  <c:v>2016-04-28</c:v>
                </c:pt>
                <c:pt idx="1276">
                  <c:v>2016-04-29</c:v>
                </c:pt>
                <c:pt idx="1277">
                  <c:v>2016-05-03</c:v>
                </c:pt>
                <c:pt idx="1278">
                  <c:v>2016-05-04</c:v>
                </c:pt>
                <c:pt idx="1279">
                  <c:v>2016-05-05</c:v>
                </c:pt>
                <c:pt idx="1280">
                  <c:v>2016-05-06</c:v>
                </c:pt>
                <c:pt idx="1281">
                  <c:v>2016-05-09</c:v>
                </c:pt>
                <c:pt idx="1282">
                  <c:v>2016-05-10</c:v>
                </c:pt>
                <c:pt idx="1283">
                  <c:v>2016-05-11</c:v>
                </c:pt>
                <c:pt idx="1284">
                  <c:v>2016-05-12</c:v>
                </c:pt>
                <c:pt idx="1285">
                  <c:v>2016-05-13</c:v>
                </c:pt>
                <c:pt idx="1286">
                  <c:v>2016-05-16</c:v>
                </c:pt>
                <c:pt idx="1287">
                  <c:v>2016-05-17</c:v>
                </c:pt>
                <c:pt idx="1288">
                  <c:v>2016-05-18</c:v>
                </c:pt>
                <c:pt idx="1289">
                  <c:v>2016-05-19</c:v>
                </c:pt>
                <c:pt idx="1290">
                  <c:v>2016-05-20</c:v>
                </c:pt>
                <c:pt idx="1291">
                  <c:v>2016-05-23</c:v>
                </c:pt>
                <c:pt idx="1292">
                  <c:v>2016-05-24</c:v>
                </c:pt>
                <c:pt idx="1293">
                  <c:v>2016-05-25</c:v>
                </c:pt>
                <c:pt idx="1294">
                  <c:v>2016-05-26</c:v>
                </c:pt>
                <c:pt idx="1295">
                  <c:v>2016-05-27</c:v>
                </c:pt>
                <c:pt idx="1296">
                  <c:v>2016-05-30</c:v>
                </c:pt>
                <c:pt idx="1297">
                  <c:v>2016-05-31</c:v>
                </c:pt>
                <c:pt idx="1298">
                  <c:v>2016-06-01</c:v>
                </c:pt>
                <c:pt idx="1299">
                  <c:v>2016-06-02</c:v>
                </c:pt>
                <c:pt idx="1300">
                  <c:v>2016-06-03</c:v>
                </c:pt>
                <c:pt idx="1301">
                  <c:v>2016-06-06</c:v>
                </c:pt>
                <c:pt idx="1302">
                  <c:v>2016-06-07</c:v>
                </c:pt>
                <c:pt idx="1303">
                  <c:v>2016-06-08</c:v>
                </c:pt>
                <c:pt idx="1304">
                  <c:v>2016-06-09</c:v>
                </c:pt>
                <c:pt idx="1305">
                  <c:v>2016-06-10</c:v>
                </c:pt>
                <c:pt idx="1306">
                  <c:v>2016-06-13</c:v>
                </c:pt>
                <c:pt idx="1307">
                  <c:v>2016-06-14</c:v>
                </c:pt>
                <c:pt idx="1308">
                  <c:v>2016-06-15</c:v>
                </c:pt>
                <c:pt idx="1309">
                  <c:v>2016-06-16</c:v>
                </c:pt>
                <c:pt idx="1310">
                  <c:v>2016-06-17</c:v>
                </c:pt>
                <c:pt idx="1311">
                  <c:v>2016-06-20</c:v>
                </c:pt>
                <c:pt idx="1312">
                  <c:v>2016-06-21</c:v>
                </c:pt>
                <c:pt idx="1313">
                  <c:v>2016-06-23</c:v>
                </c:pt>
                <c:pt idx="1314">
                  <c:v>2016-06-24</c:v>
                </c:pt>
                <c:pt idx="1315">
                  <c:v>2016-06-27</c:v>
                </c:pt>
                <c:pt idx="1316">
                  <c:v>2016-06-28</c:v>
                </c:pt>
                <c:pt idx="1317">
                  <c:v>2016-06-29</c:v>
                </c:pt>
                <c:pt idx="1318">
                  <c:v>2016-06-30</c:v>
                </c:pt>
                <c:pt idx="1319">
                  <c:v>2016-07-01</c:v>
                </c:pt>
                <c:pt idx="1320">
                  <c:v>2016-07-04</c:v>
                </c:pt>
                <c:pt idx="1321">
                  <c:v>2016-07-05</c:v>
                </c:pt>
                <c:pt idx="1322">
                  <c:v>2016-07-08</c:v>
                </c:pt>
                <c:pt idx="1323">
                  <c:v>2016-07-11</c:v>
                </c:pt>
                <c:pt idx="1324">
                  <c:v>2016-07-12</c:v>
                </c:pt>
                <c:pt idx="1325">
                  <c:v>2016-07-13</c:v>
                </c:pt>
                <c:pt idx="1326">
                  <c:v>2016-07-14</c:v>
                </c:pt>
                <c:pt idx="1327">
                  <c:v>2016-07-15</c:v>
                </c:pt>
                <c:pt idx="1328">
                  <c:v>2016-07-18</c:v>
                </c:pt>
                <c:pt idx="1329">
                  <c:v>2016-07-19</c:v>
                </c:pt>
                <c:pt idx="1330">
                  <c:v>2016-07-20</c:v>
                </c:pt>
                <c:pt idx="1331">
                  <c:v>2016-07-21</c:v>
                </c:pt>
                <c:pt idx="1332">
                  <c:v>2016-07-22</c:v>
                </c:pt>
                <c:pt idx="1333">
                  <c:v>2016-07-25</c:v>
                </c:pt>
                <c:pt idx="1334">
                  <c:v>2016-07-26</c:v>
                </c:pt>
                <c:pt idx="1335">
                  <c:v>2016-07-27</c:v>
                </c:pt>
                <c:pt idx="1336">
                  <c:v>2016-07-28</c:v>
                </c:pt>
                <c:pt idx="1337">
                  <c:v>2016-07-29</c:v>
                </c:pt>
                <c:pt idx="1338">
                  <c:v>2016-08-01</c:v>
                </c:pt>
                <c:pt idx="1339">
                  <c:v>2016-08-02</c:v>
                </c:pt>
                <c:pt idx="1340">
                  <c:v>2016-08-03</c:v>
                </c:pt>
                <c:pt idx="1341">
                  <c:v>2016-08-04</c:v>
                </c:pt>
                <c:pt idx="1342">
                  <c:v>2016-08-05</c:v>
                </c:pt>
                <c:pt idx="1343">
                  <c:v>2016-08-08</c:v>
                </c:pt>
                <c:pt idx="1344">
                  <c:v>2016-08-09</c:v>
                </c:pt>
                <c:pt idx="1345">
                  <c:v>2016-08-10</c:v>
                </c:pt>
                <c:pt idx="1346">
                  <c:v>2016-08-11</c:v>
                </c:pt>
                <c:pt idx="1347">
                  <c:v>2016-08-12</c:v>
                </c:pt>
                <c:pt idx="1348">
                  <c:v>2016-08-15</c:v>
                </c:pt>
                <c:pt idx="1349">
                  <c:v>2016-08-16</c:v>
                </c:pt>
                <c:pt idx="1350">
                  <c:v>2016-08-17</c:v>
                </c:pt>
                <c:pt idx="1351">
                  <c:v>2016-08-18</c:v>
                </c:pt>
                <c:pt idx="1352">
                  <c:v>2016-08-19</c:v>
                </c:pt>
                <c:pt idx="1353">
                  <c:v>2016-08-22</c:v>
                </c:pt>
                <c:pt idx="1354">
                  <c:v>2016-08-23</c:v>
                </c:pt>
                <c:pt idx="1355">
                  <c:v>2016-08-24</c:v>
                </c:pt>
                <c:pt idx="1356">
                  <c:v>2016-08-25</c:v>
                </c:pt>
                <c:pt idx="1357">
                  <c:v>2016-08-26</c:v>
                </c:pt>
                <c:pt idx="1358">
                  <c:v>2016-08-29</c:v>
                </c:pt>
                <c:pt idx="1359">
                  <c:v>2016-08-30</c:v>
                </c:pt>
                <c:pt idx="1360">
                  <c:v>2016-09-01</c:v>
                </c:pt>
                <c:pt idx="1361">
                  <c:v>2016-09-02</c:v>
                </c:pt>
                <c:pt idx="1362">
                  <c:v>2016-09-05</c:v>
                </c:pt>
                <c:pt idx="1363">
                  <c:v>2016-09-06</c:v>
                </c:pt>
                <c:pt idx="1364">
                  <c:v>2016-09-07</c:v>
                </c:pt>
                <c:pt idx="1365">
                  <c:v>2016-09-08</c:v>
                </c:pt>
                <c:pt idx="1366">
                  <c:v>2016-09-09</c:v>
                </c:pt>
                <c:pt idx="1367">
                  <c:v>2016-09-13</c:v>
                </c:pt>
                <c:pt idx="1368">
                  <c:v>2016-09-14</c:v>
                </c:pt>
                <c:pt idx="1369">
                  <c:v>2016-09-15</c:v>
                </c:pt>
                <c:pt idx="1370">
                  <c:v>2016-09-19</c:v>
                </c:pt>
                <c:pt idx="1371">
                  <c:v>2016-09-20</c:v>
                </c:pt>
                <c:pt idx="1372">
                  <c:v>2016-09-21</c:v>
                </c:pt>
                <c:pt idx="1373">
                  <c:v>2016-09-22</c:v>
                </c:pt>
                <c:pt idx="1374">
                  <c:v>2016-09-23</c:v>
                </c:pt>
                <c:pt idx="1375">
                  <c:v>2016-09-26</c:v>
                </c:pt>
                <c:pt idx="1376">
                  <c:v>2016-09-27</c:v>
                </c:pt>
                <c:pt idx="1377">
                  <c:v>2016-09-28</c:v>
                </c:pt>
                <c:pt idx="1378">
                  <c:v>2016-09-29</c:v>
                </c:pt>
                <c:pt idx="1379">
                  <c:v>2016-09-30</c:v>
                </c:pt>
                <c:pt idx="1380">
                  <c:v>2016-10-04</c:v>
                </c:pt>
                <c:pt idx="1381">
                  <c:v>2016-10-05</c:v>
                </c:pt>
                <c:pt idx="1382">
                  <c:v>2016-10-06</c:v>
                </c:pt>
                <c:pt idx="1383">
                  <c:v>2016-10-07</c:v>
                </c:pt>
                <c:pt idx="1384">
                  <c:v>2016-10-10</c:v>
                </c:pt>
                <c:pt idx="1385">
                  <c:v>2016-10-11</c:v>
                </c:pt>
                <c:pt idx="1386">
                  <c:v>2016-10-12</c:v>
                </c:pt>
                <c:pt idx="1387">
                  <c:v>2016-10-13</c:v>
                </c:pt>
                <c:pt idx="1388">
                  <c:v>2016-10-14</c:v>
                </c:pt>
                <c:pt idx="1389">
                  <c:v>2016-10-17</c:v>
                </c:pt>
                <c:pt idx="1390">
                  <c:v>2016-10-18</c:v>
                </c:pt>
                <c:pt idx="1391">
                  <c:v>2016-10-19</c:v>
                </c:pt>
                <c:pt idx="1392">
                  <c:v>2016-10-20</c:v>
                </c:pt>
                <c:pt idx="1393">
                  <c:v>2016-10-21</c:v>
                </c:pt>
                <c:pt idx="1394">
                  <c:v>2016-10-24</c:v>
                </c:pt>
                <c:pt idx="1395">
                  <c:v>2016-10-25</c:v>
                </c:pt>
                <c:pt idx="1396">
                  <c:v>2016-10-26</c:v>
                </c:pt>
                <c:pt idx="1397">
                  <c:v>2016-10-27</c:v>
                </c:pt>
                <c:pt idx="1398">
                  <c:v>2016-10-28</c:v>
                </c:pt>
                <c:pt idx="1399">
                  <c:v>2016-10-31</c:v>
                </c:pt>
                <c:pt idx="1400">
                  <c:v>2016-11-01</c:v>
                </c:pt>
                <c:pt idx="1401">
                  <c:v>2016-11-02</c:v>
                </c:pt>
                <c:pt idx="1402">
                  <c:v>2016-11-03</c:v>
                </c:pt>
                <c:pt idx="1403">
                  <c:v>2016-11-04</c:v>
                </c:pt>
                <c:pt idx="1404">
                  <c:v>2016-11-07</c:v>
                </c:pt>
                <c:pt idx="1405">
                  <c:v>2016-11-08</c:v>
                </c:pt>
                <c:pt idx="1406">
                  <c:v>2016-11-09</c:v>
                </c:pt>
                <c:pt idx="1407">
                  <c:v>2016-11-10</c:v>
                </c:pt>
                <c:pt idx="1408">
                  <c:v>2016-11-11</c:v>
                </c:pt>
                <c:pt idx="1409">
                  <c:v>2016-11-14</c:v>
                </c:pt>
                <c:pt idx="1410">
                  <c:v>2016-11-15</c:v>
                </c:pt>
                <c:pt idx="1411">
                  <c:v>2016-11-16</c:v>
                </c:pt>
                <c:pt idx="1412">
                  <c:v>2016-11-17</c:v>
                </c:pt>
                <c:pt idx="1413">
                  <c:v>2016-11-18</c:v>
                </c:pt>
                <c:pt idx="1414">
                  <c:v>2016-11-21</c:v>
                </c:pt>
                <c:pt idx="1415">
                  <c:v>2016-11-22</c:v>
                </c:pt>
                <c:pt idx="1416">
                  <c:v>2016-11-23</c:v>
                </c:pt>
                <c:pt idx="1417">
                  <c:v>2016-11-24</c:v>
                </c:pt>
                <c:pt idx="1418">
                  <c:v>2016-11-25</c:v>
                </c:pt>
                <c:pt idx="1419">
                  <c:v>2016-11-28</c:v>
                </c:pt>
                <c:pt idx="1420">
                  <c:v>2016-11-29</c:v>
                </c:pt>
                <c:pt idx="1421">
                  <c:v>2016-11-30</c:v>
                </c:pt>
                <c:pt idx="1422">
                  <c:v>2016-12-01</c:v>
                </c:pt>
                <c:pt idx="1423">
                  <c:v>2016-12-02</c:v>
                </c:pt>
                <c:pt idx="1424">
                  <c:v>2016-12-05</c:v>
                </c:pt>
                <c:pt idx="1425">
                  <c:v>2016-12-06</c:v>
                </c:pt>
                <c:pt idx="1426">
                  <c:v>2016-12-07</c:v>
                </c:pt>
                <c:pt idx="1427">
                  <c:v>2016-12-08</c:v>
                </c:pt>
                <c:pt idx="1428">
                  <c:v>2016-12-09</c:v>
                </c:pt>
                <c:pt idx="1429">
                  <c:v>2016-12-13</c:v>
                </c:pt>
                <c:pt idx="1430">
                  <c:v>2016-12-14</c:v>
                </c:pt>
                <c:pt idx="1431">
                  <c:v>2016-12-15</c:v>
                </c:pt>
                <c:pt idx="1432">
                  <c:v>2016-12-16</c:v>
                </c:pt>
                <c:pt idx="1433">
                  <c:v>2016-12-19</c:v>
                </c:pt>
                <c:pt idx="1434">
                  <c:v>2016-12-20</c:v>
                </c:pt>
                <c:pt idx="1435">
                  <c:v>2016-12-21</c:v>
                </c:pt>
                <c:pt idx="1436">
                  <c:v>2016-12-22</c:v>
                </c:pt>
                <c:pt idx="1437">
                  <c:v>2016-12-23</c:v>
                </c:pt>
                <c:pt idx="1438">
                  <c:v>2016-12-27</c:v>
                </c:pt>
                <c:pt idx="1439">
                  <c:v>2016-12-28</c:v>
                </c:pt>
                <c:pt idx="1440">
                  <c:v>2016-12-29</c:v>
                </c:pt>
                <c:pt idx="1441">
                  <c:v>2016-12-30</c:v>
                </c:pt>
              </c:strCache>
            </c:strRef>
          </c:cat>
          <c:val>
            <c:numRef>
              <c:f>'Pivot date flattened'!$AB$35:$AB$1476</c:f>
              <c:numCache>
                <c:formatCode>0.00</c:formatCode>
                <c:ptCount val="1442"/>
                <c:pt idx="0">
                  <c:v>19.686534107793754</c:v>
                </c:pt>
                <c:pt idx="1">
                  <c:v>7.860573435939699</c:v>
                </c:pt>
                <c:pt idx="2">
                  <c:v>-2.6833422077936362</c:v>
                </c:pt>
                <c:pt idx="3">
                  <c:v>-12.054297723601469</c:v>
                </c:pt>
                <c:pt idx="4">
                  <c:v>-19.019944337565509</c:v>
                </c:pt>
                <c:pt idx="5">
                  <c:v>-23.789647929289689</c:v>
                </c:pt>
                <c:pt idx="6">
                  <c:v>-26.445161349210597</c:v>
                </c:pt>
                <c:pt idx="7">
                  <c:v>-26.799137180747131</c:v>
                </c:pt>
                <c:pt idx="8">
                  <c:v>-26.872963471328131</c:v>
                </c:pt>
                <c:pt idx="9">
                  <c:v>-27.070779266598933</c:v>
                </c:pt>
                <c:pt idx="10">
                  <c:v>-28.937032649105994</c:v>
                </c:pt>
                <c:pt idx="11">
                  <c:v>-32.332563957733086</c:v>
                </c:pt>
                <c:pt idx="12">
                  <c:v>-38.341407183367195</c:v>
                </c:pt>
                <c:pt idx="13">
                  <c:v>-45.164517733247422</c:v>
                </c:pt>
                <c:pt idx="14">
                  <c:v>-52.250808377044642</c:v>
                </c:pt>
                <c:pt idx="15">
                  <c:v>-58.584061306985284</c:v>
                </c:pt>
                <c:pt idx="16">
                  <c:v>-62.893434050431729</c:v>
                </c:pt>
                <c:pt idx="17">
                  <c:v>-65.017827375409937</c:v>
                </c:pt>
                <c:pt idx="18">
                  <c:v>-66.982572147655688</c:v>
                </c:pt>
                <c:pt idx="19">
                  <c:v>-68.752378275510551</c:v>
                </c:pt>
                <c:pt idx="20">
                  <c:v>-71.883270375817688</c:v>
                </c:pt>
                <c:pt idx="21">
                  <c:v>-74.796877784343721</c:v>
                </c:pt>
                <c:pt idx="22">
                  <c:v>-77.198139693657453</c:v>
                </c:pt>
                <c:pt idx="23">
                  <c:v>-79.322646680728369</c:v>
                </c:pt>
                <c:pt idx="24">
                  <c:v>-80.289126456144317</c:v>
                </c:pt>
                <c:pt idx="25">
                  <c:v>-79.962319776005614</c:v>
                </c:pt>
                <c:pt idx="26">
                  <c:v>-77.986226833503565</c:v>
                </c:pt>
                <c:pt idx="27">
                  <c:v>-74.62246098451287</c:v>
                </c:pt>
                <c:pt idx="28">
                  <c:v>-70.617448919076324</c:v>
                </c:pt>
                <c:pt idx="29">
                  <c:v>-66.027224601628603</c:v>
                </c:pt>
                <c:pt idx="30">
                  <c:v>-61.746048682988814</c:v>
                </c:pt>
                <c:pt idx="31">
                  <c:v>-57.310113792710339</c:v>
                </c:pt>
                <c:pt idx="32">
                  <c:v>-52.020336788714836</c:v>
                </c:pt>
                <c:pt idx="33">
                  <c:v>-47.164944662990976</c:v>
                </c:pt>
                <c:pt idx="34">
                  <c:v>-43.415985321760708</c:v>
                </c:pt>
                <c:pt idx="35">
                  <c:v>-40.549417134640343</c:v>
                </c:pt>
                <c:pt idx="36">
                  <c:v>-39.20643627237218</c:v>
                </c:pt>
                <c:pt idx="37">
                  <c:v>-39.023324447439933</c:v>
                </c:pt>
                <c:pt idx="38">
                  <c:v>-39.589504611039068</c:v>
                </c:pt>
                <c:pt idx="39">
                  <c:v>-39.506640076446566</c:v>
                </c:pt>
                <c:pt idx="40">
                  <c:v>-38.565388728292376</c:v>
                </c:pt>
                <c:pt idx="41">
                  <c:v>-36.600389897824115</c:v>
                </c:pt>
                <c:pt idx="42">
                  <c:v>-33.779981217674404</c:v>
                </c:pt>
                <c:pt idx="43">
                  <c:v>-31.267438475179198</c:v>
                </c:pt>
                <c:pt idx="44">
                  <c:v>-29.402279581567445</c:v>
                </c:pt>
                <c:pt idx="45">
                  <c:v>-27.645033171619904</c:v>
                </c:pt>
                <c:pt idx="46">
                  <c:v>-26.855673713535229</c:v>
                </c:pt>
                <c:pt idx="47">
                  <c:v>-26.118874264946321</c:v>
                </c:pt>
                <c:pt idx="48">
                  <c:v>-25.921670208050223</c:v>
                </c:pt>
                <c:pt idx="49">
                  <c:v>-25.747354287265587</c:v>
                </c:pt>
                <c:pt idx="50">
                  <c:v>-27.006588222597117</c:v>
                </c:pt>
                <c:pt idx="51">
                  <c:v>-28.318277659834735</c:v>
                </c:pt>
                <c:pt idx="52">
                  <c:v>-28.873859564143366</c:v>
                </c:pt>
                <c:pt idx="53">
                  <c:v>-28.835818409292386</c:v>
                </c:pt>
                <c:pt idx="54">
                  <c:v>-28.721413259057659</c:v>
                </c:pt>
                <c:pt idx="55">
                  <c:v>-28.203599759684167</c:v>
                </c:pt>
                <c:pt idx="56">
                  <c:v>-26.967183234294691</c:v>
                </c:pt>
                <c:pt idx="57">
                  <c:v>-24.5507854835767</c:v>
                </c:pt>
                <c:pt idx="58">
                  <c:v>-20.959758572599682</c:v>
                </c:pt>
                <c:pt idx="59">
                  <c:v>-16.114492369566811</c:v>
                </c:pt>
                <c:pt idx="60">
                  <c:v>-10.916738431356741</c:v>
                </c:pt>
                <c:pt idx="61">
                  <c:v>-5.5660974149633091</c:v>
                </c:pt>
                <c:pt idx="62">
                  <c:v>-0.37695137774451215</c:v>
                </c:pt>
                <c:pt idx="63">
                  <c:v>5.0815567848900907</c:v>
                </c:pt>
                <c:pt idx="64">
                  <c:v>10.526225174838642</c:v>
                </c:pt>
                <c:pt idx="65">
                  <c:v>15.63157541701397</c:v>
                </c:pt>
                <c:pt idx="66">
                  <c:v>19.805182315033079</c:v>
                </c:pt>
                <c:pt idx="67">
                  <c:v>22.648040148163613</c:v>
                </c:pt>
                <c:pt idx="68">
                  <c:v>24.533861857715657</c:v>
                </c:pt>
                <c:pt idx="69">
                  <c:v>26.757861275831754</c:v>
                </c:pt>
                <c:pt idx="70">
                  <c:v>28.542155145234425</c:v>
                </c:pt>
                <c:pt idx="71">
                  <c:v>29.269617242471458</c:v>
                </c:pt>
                <c:pt idx="72">
                  <c:v>28.712435636722798</c:v>
                </c:pt>
                <c:pt idx="73">
                  <c:v>27.074192895864847</c:v>
                </c:pt>
                <c:pt idx="74">
                  <c:v>23.814817843225427</c:v>
                </c:pt>
                <c:pt idx="75">
                  <c:v>19.420958178180332</c:v>
                </c:pt>
                <c:pt idx="76">
                  <c:v>14.816801091720791</c:v>
                </c:pt>
                <c:pt idx="77">
                  <c:v>10.411053003954668</c:v>
                </c:pt>
                <c:pt idx="78">
                  <c:v>5.7575435448530055</c:v>
                </c:pt>
                <c:pt idx="79">
                  <c:v>0.52919564421510845</c:v>
                </c:pt>
                <c:pt idx="80">
                  <c:v>-4.4705928036502538</c:v>
                </c:pt>
                <c:pt idx="81">
                  <c:v>-8.9574205373967999</c:v>
                </c:pt>
                <c:pt idx="82">
                  <c:v>-12.920543211308962</c:v>
                </c:pt>
                <c:pt idx="83">
                  <c:v>-17.179332007834336</c:v>
                </c:pt>
                <c:pt idx="84">
                  <c:v>-21.899100121721325</c:v>
                </c:pt>
                <c:pt idx="85">
                  <c:v>-27.209476414837475</c:v>
                </c:pt>
                <c:pt idx="86">
                  <c:v>-32.843697585784597</c:v>
                </c:pt>
                <c:pt idx="87">
                  <c:v>-37.721887749703512</c:v>
                </c:pt>
                <c:pt idx="88">
                  <c:v>-41.659627680800575</c:v>
                </c:pt>
                <c:pt idx="89">
                  <c:v>-45.719290019243196</c:v>
                </c:pt>
                <c:pt idx="90">
                  <c:v>-49.235190777944077</c:v>
                </c:pt>
                <c:pt idx="91">
                  <c:v>-52.610803484776405</c:v>
                </c:pt>
                <c:pt idx="92">
                  <c:v>-55.617186898927052</c:v>
                </c:pt>
                <c:pt idx="93">
                  <c:v>-57.891122237827169</c:v>
                </c:pt>
                <c:pt idx="94">
                  <c:v>-58.81871248900115</c:v>
                </c:pt>
                <c:pt idx="95">
                  <c:v>-58.89503970918318</c:v>
                </c:pt>
                <c:pt idx="96">
                  <c:v>-58.874521594218756</c:v>
                </c:pt>
                <c:pt idx="97">
                  <c:v>-58.134671882154073</c:v>
                </c:pt>
                <c:pt idx="98">
                  <c:v>-56.043734479284652</c:v>
                </c:pt>
                <c:pt idx="99">
                  <c:v>-53.079211802221707</c:v>
                </c:pt>
                <c:pt idx="100">
                  <c:v>-49.930565112617558</c:v>
                </c:pt>
                <c:pt idx="101">
                  <c:v>-46.72613690205776</c:v>
                </c:pt>
                <c:pt idx="102">
                  <c:v>-42.975374280887806</c:v>
                </c:pt>
                <c:pt idx="103">
                  <c:v>-38.760780233744057</c:v>
                </c:pt>
                <c:pt idx="104">
                  <c:v>-34.480003170773934</c:v>
                </c:pt>
                <c:pt idx="105">
                  <c:v>-30.92057542657188</c:v>
                </c:pt>
                <c:pt idx="106">
                  <c:v>-27.741149183645309</c:v>
                </c:pt>
                <c:pt idx="107">
                  <c:v>-24.588129303732664</c:v>
                </c:pt>
                <c:pt idx="108">
                  <c:v>-21.960034696317045</c:v>
                </c:pt>
                <c:pt idx="109">
                  <c:v>-19.898880723363522</c:v>
                </c:pt>
                <c:pt idx="110">
                  <c:v>-17.862068049767927</c:v>
                </c:pt>
                <c:pt idx="111">
                  <c:v>-16.022323597063053</c:v>
                </c:pt>
                <c:pt idx="112">
                  <c:v>-14.080124579253052</c:v>
                </c:pt>
                <c:pt idx="113">
                  <c:v>-12.598321642946861</c:v>
                </c:pt>
                <c:pt idx="114">
                  <c:v>-12.578811144348666</c:v>
                </c:pt>
                <c:pt idx="115">
                  <c:v>-13.790257317561421</c:v>
                </c:pt>
                <c:pt idx="116">
                  <c:v>-16.945793228498299</c:v>
                </c:pt>
                <c:pt idx="117">
                  <c:v>-21.203987815861044</c:v>
                </c:pt>
                <c:pt idx="118">
                  <c:v>-25.567720501874717</c:v>
                </c:pt>
                <c:pt idx="119">
                  <c:v>-29.19488290746482</c:v>
                </c:pt>
                <c:pt idx="120">
                  <c:v>-31.416769668190856</c:v>
                </c:pt>
                <c:pt idx="121">
                  <c:v>-32.658235581628425</c:v>
                </c:pt>
                <c:pt idx="122">
                  <c:v>-33.088658239328907</c:v>
                </c:pt>
                <c:pt idx="123">
                  <c:v>-32.726685942294196</c:v>
                </c:pt>
                <c:pt idx="124">
                  <c:v>-32.225902242606175</c:v>
                </c:pt>
                <c:pt idx="125">
                  <c:v>-31.303617877869812</c:v>
                </c:pt>
                <c:pt idx="126">
                  <c:v>-29.60578564150385</c:v>
                </c:pt>
                <c:pt idx="127">
                  <c:v>-27.543573737188201</c:v>
                </c:pt>
                <c:pt idx="128">
                  <c:v>-25.780354579886414</c:v>
                </c:pt>
                <c:pt idx="129">
                  <c:v>-24.960000989477969</c:v>
                </c:pt>
                <c:pt idx="130">
                  <c:v>-24.063125235586444</c:v>
                </c:pt>
                <c:pt idx="131">
                  <c:v>-22.489121854098098</c:v>
                </c:pt>
                <c:pt idx="132">
                  <c:v>-20.778440368171751</c:v>
                </c:pt>
                <c:pt idx="133">
                  <c:v>-19.668166883302053</c:v>
                </c:pt>
                <c:pt idx="134">
                  <c:v>-18.389077220251572</c:v>
                </c:pt>
                <c:pt idx="135">
                  <c:v>-16.835962787617511</c:v>
                </c:pt>
                <c:pt idx="136">
                  <c:v>-15.13018296353502</c:v>
                </c:pt>
                <c:pt idx="137">
                  <c:v>-13.037960898279721</c:v>
                </c:pt>
                <c:pt idx="138">
                  <c:v>-11.439927718247144</c:v>
                </c:pt>
                <c:pt idx="139">
                  <c:v>-10.418477512619628</c:v>
                </c:pt>
                <c:pt idx="140">
                  <c:v>-8.9580568792123323</c:v>
                </c:pt>
                <c:pt idx="141">
                  <c:v>-7.5632213506634773</c:v>
                </c:pt>
                <c:pt idx="142">
                  <c:v>-6.0038000009453372</c:v>
                </c:pt>
                <c:pt idx="143">
                  <c:v>-4.3382363704910549</c:v>
                </c:pt>
                <c:pt idx="144">
                  <c:v>-3.3252902258628025</c:v>
                </c:pt>
                <c:pt idx="145">
                  <c:v>-3.4052623675346023</c:v>
                </c:pt>
                <c:pt idx="146">
                  <c:v>-5.141226337284353</c:v>
                </c:pt>
                <c:pt idx="147">
                  <c:v>-7.5643658874273472</c:v>
                </c:pt>
                <c:pt idx="148">
                  <c:v>-10.652962136292711</c:v>
                </c:pt>
                <c:pt idx="149">
                  <c:v>-14.387078388137374</c:v>
                </c:pt>
                <c:pt idx="150">
                  <c:v>-17.705548229788626</c:v>
                </c:pt>
                <c:pt idx="151">
                  <c:v>-21.728997046372474</c:v>
                </c:pt>
                <c:pt idx="152">
                  <c:v>-26.228957240157811</c:v>
                </c:pt>
                <c:pt idx="153">
                  <c:v>-30.985952477805778</c:v>
                </c:pt>
                <c:pt idx="154">
                  <c:v>-35.871376028442057</c:v>
                </c:pt>
                <c:pt idx="155">
                  <c:v>-40.531603951451459</c:v>
                </c:pt>
                <c:pt idx="156">
                  <c:v>-44.586259136137627</c:v>
                </c:pt>
                <c:pt idx="157">
                  <c:v>-47.907607231979078</c:v>
                </c:pt>
                <c:pt idx="158">
                  <c:v>-49.438027935161486</c:v>
                </c:pt>
                <c:pt idx="159">
                  <c:v>-49.728921224293671</c:v>
                </c:pt>
                <c:pt idx="160">
                  <c:v>-48.756290875090585</c:v>
                </c:pt>
                <c:pt idx="161">
                  <c:v>-46.331805218832677</c:v>
                </c:pt>
                <c:pt idx="162">
                  <c:v>-44.320565512511102</c:v>
                </c:pt>
                <c:pt idx="163">
                  <c:v>-42.203981924099701</c:v>
                </c:pt>
                <c:pt idx="164">
                  <c:v>-40.29609263654838</c:v>
                </c:pt>
                <c:pt idx="165">
                  <c:v>-38.020847020071628</c:v>
                </c:pt>
                <c:pt idx="166">
                  <c:v>-35.209032425611611</c:v>
                </c:pt>
                <c:pt idx="167">
                  <c:v>-31.651165463723327</c:v>
                </c:pt>
                <c:pt idx="168">
                  <c:v>-26.84802494622414</c:v>
                </c:pt>
                <c:pt idx="169">
                  <c:v>-21.700481515469388</c:v>
                </c:pt>
                <c:pt idx="170">
                  <c:v>-17.07230354042094</c:v>
                </c:pt>
                <c:pt idx="171">
                  <c:v>-13.017597183463527</c:v>
                </c:pt>
                <c:pt idx="172">
                  <c:v>-9.3671747190628629</c:v>
                </c:pt>
                <c:pt idx="173">
                  <c:v>-6.0560396672630326</c:v>
                </c:pt>
                <c:pt idx="174">
                  <c:v>-2.2636389321459518</c:v>
                </c:pt>
                <c:pt idx="175">
                  <c:v>1.9479665022906945</c:v>
                </c:pt>
                <c:pt idx="176">
                  <c:v>6.5197055130135695</c:v>
                </c:pt>
                <c:pt idx="177">
                  <c:v>11.175082659243952</c:v>
                </c:pt>
                <c:pt idx="178">
                  <c:v>16.886695734677172</c:v>
                </c:pt>
                <c:pt idx="179">
                  <c:v>23.609536033360516</c:v>
                </c:pt>
                <c:pt idx="180">
                  <c:v>30.747421806883885</c:v>
                </c:pt>
                <c:pt idx="181">
                  <c:v>37.770457696104259</c:v>
                </c:pt>
                <c:pt idx="182">
                  <c:v>45.052724866671007</c:v>
                </c:pt>
                <c:pt idx="183">
                  <c:v>51.785564360349113</c:v>
                </c:pt>
                <c:pt idx="184">
                  <c:v>57.549905911633608</c:v>
                </c:pt>
                <c:pt idx="185">
                  <c:v>61.506719739921785</c:v>
                </c:pt>
                <c:pt idx="186">
                  <c:v>63.656133237844372</c:v>
                </c:pt>
                <c:pt idx="187">
                  <c:v>63.791084573509451</c:v>
                </c:pt>
                <c:pt idx="188">
                  <c:v>62.06553717638743</c:v>
                </c:pt>
                <c:pt idx="189">
                  <c:v>59.037852458545302</c:v>
                </c:pt>
                <c:pt idx="190">
                  <c:v>54.657744671307384</c:v>
                </c:pt>
                <c:pt idx="191">
                  <c:v>49.877862469882565</c:v>
                </c:pt>
                <c:pt idx="192">
                  <c:v>44.890745492301207</c:v>
                </c:pt>
                <c:pt idx="193">
                  <c:v>40.702382550594109</c:v>
                </c:pt>
                <c:pt idx="194">
                  <c:v>37.108776411613647</c:v>
                </c:pt>
                <c:pt idx="195">
                  <c:v>34.142428581082335</c:v>
                </c:pt>
                <c:pt idx="196">
                  <c:v>31.464179143655322</c:v>
                </c:pt>
                <c:pt idx="197">
                  <c:v>28.711782573624085</c:v>
                </c:pt>
                <c:pt idx="198">
                  <c:v>25.175941499049902</c:v>
                </c:pt>
                <c:pt idx="199">
                  <c:v>20.922087009229713</c:v>
                </c:pt>
                <c:pt idx="200">
                  <c:v>16.50398672656339</c:v>
                </c:pt>
                <c:pt idx="201">
                  <c:v>11.984721266594324</c:v>
                </c:pt>
                <c:pt idx="202">
                  <c:v>7.5195252700094128</c:v>
                </c:pt>
                <c:pt idx="203">
                  <c:v>3.4274071228577228</c:v>
                </c:pt>
                <c:pt idx="204">
                  <c:v>-0.1479860982049277</c:v>
                </c:pt>
                <c:pt idx="205">
                  <c:v>-2.5610691730842658</c:v>
                </c:pt>
                <c:pt idx="206">
                  <c:v>-3.5859943733103616</c:v>
                </c:pt>
                <c:pt idx="207">
                  <c:v>-2.7873512112276715</c:v>
                </c:pt>
                <c:pt idx="208">
                  <c:v>-0.62812240811815512</c:v>
                </c:pt>
                <c:pt idx="209">
                  <c:v>2.8942196488472667</c:v>
                </c:pt>
                <c:pt idx="210">
                  <c:v>6.5794778484678993</c:v>
                </c:pt>
                <c:pt idx="211">
                  <c:v>10.277714298934878</c:v>
                </c:pt>
                <c:pt idx="212">
                  <c:v>14.702630411051857</c:v>
                </c:pt>
                <c:pt idx="213">
                  <c:v>19.135146537422806</c:v>
                </c:pt>
                <c:pt idx="214">
                  <c:v>23.204527376473134</c:v>
                </c:pt>
                <c:pt idx="215">
                  <c:v>26.51685428523286</c:v>
                </c:pt>
                <c:pt idx="216">
                  <c:v>29.288391944057189</c:v>
                </c:pt>
                <c:pt idx="217">
                  <c:v>31.802804828321626</c:v>
                </c:pt>
                <c:pt idx="218">
                  <c:v>33.771672702512276</c:v>
                </c:pt>
                <c:pt idx="219">
                  <c:v>35.204136230084501</c:v>
                </c:pt>
                <c:pt idx="220">
                  <c:v>35.35780999075488</c:v>
                </c:pt>
                <c:pt idx="221">
                  <c:v>34.072823639828428</c:v>
                </c:pt>
                <c:pt idx="222">
                  <c:v>32.376920754950298</c:v>
                </c:pt>
                <c:pt idx="223">
                  <c:v>30.397141498788706</c:v>
                </c:pt>
                <c:pt idx="224">
                  <c:v>28.389879458681168</c:v>
                </c:pt>
                <c:pt idx="225">
                  <c:v>26.52144601924671</c:v>
                </c:pt>
                <c:pt idx="226">
                  <c:v>24.911474499787992</c:v>
                </c:pt>
                <c:pt idx="227">
                  <c:v>22.879043613167841</c:v>
                </c:pt>
                <c:pt idx="228">
                  <c:v>20.596839555931652</c:v>
                </c:pt>
                <c:pt idx="229">
                  <c:v>17.77780492226676</c:v>
                </c:pt>
                <c:pt idx="230">
                  <c:v>14.198337214940846</c:v>
                </c:pt>
                <c:pt idx="231">
                  <c:v>10.236099883675191</c:v>
                </c:pt>
                <c:pt idx="232">
                  <c:v>6.1842803385183709</c:v>
                </c:pt>
                <c:pt idx="233">
                  <c:v>3.4357874750530364</c:v>
                </c:pt>
                <c:pt idx="234">
                  <c:v>1.8651741257206282</c:v>
                </c:pt>
                <c:pt idx="235">
                  <c:v>0.80179509955916051</c:v>
                </c:pt>
                <c:pt idx="236">
                  <c:v>0.70378352020224155</c:v>
                </c:pt>
                <c:pt idx="237">
                  <c:v>1.4858044504647223</c:v>
                </c:pt>
                <c:pt idx="238">
                  <c:v>3.0760154552992693</c:v>
                </c:pt>
                <c:pt idx="239">
                  <c:v>4.8830589322311306</c:v>
                </c:pt>
                <c:pt idx="240">
                  <c:v>7.3743725680003713</c:v>
                </c:pt>
                <c:pt idx="241">
                  <c:v>10.583028608642977</c:v>
                </c:pt>
                <c:pt idx="242">
                  <c:v>14.020466053378197</c:v>
                </c:pt>
                <c:pt idx="243">
                  <c:v>17.676970955231546</c:v>
                </c:pt>
                <c:pt idx="244">
                  <c:v>20.962507612288089</c:v>
                </c:pt>
                <c:pt idx="245">
                  <c:v>24.041345372254305</c:v>
                </c:pt>
                <c:pt idx="246">
                  <c:v>26.995643400902253</c:v>
                </c:pt>
                <c:pt idx="247">
                  <c:v>29.862638592007603</c:v>
                </c:pt>
                <c:pt idx="248">
                  <c:v>32.053446721596941</c:v>
                </c:pt>
                <c:pt idx="249">
                  <c:v>33.258008410155597</c:v>
                </c:pt>
                <c:pt idx="250">
                  <c:v>33.974165742034224</c:v>
                </c:pt>
                <c:pt idx="251">
                  <c:v>33.990716571730204</c:v>
                </c:pt>
                <c:pt idx="252">
                  <c:v>33.337641792503007</c:v>
                </c:pt>
                <c:pt idx="253">
                  <c:v>32.29910102033805</c:v>
                </c:pt>
                <c:pt idx="254">
                  <c:v>31.699770136975239</c:v>
                </c:pt>
                <c:pt idx="255">
                  <c:v>32.336773271913572</c:v>
                </c:pt>
                <c:pt idx="256">
                  <c:v>33.35770985514565</c:v>
                </c:pt>
                <c:pt idx="257">
                  <c:v>34.680449840609405</c:v>
                </c:pt>
                <c:pt idx="258">
                  <c:v>36.628981278022266</c:v>
                </c:pt>
                <c:pt idx="259">
                  <c:v>39.090630162596256</c:v>
                </c:pt>
                <c:pt idx="260">
                  <c:v>41.714772452427816</c:v>
                </c:pt>
                <c:pt idx="261">
                  <c:v>43.951973853167217</c:v>
                </c:pt>
                <c:pt idx="262">
                  <c:v>45.350946532091221</c:v>
                </c:pt>
                <c:pt idx="263">
                  <c:v>46.012759151675411</c:v>
                </c:pt>
                <c:pt idx="264">
                  <c:v>45.918876706123896</c:v>
                </c:pt>
                <c:pt idx="265">
                  <c:v>45.921423678121741</c:v>
                </c:pt>
                <c:pt idx="266">
                  <c:v>46.821005109131228</c:v>
                </c:pt>
                <c:pt idx="267">
                  <c:v>48.382246765828157</c:v>
                </c:pt>
                <c:pt idx="268">
                  <c:v>50.194717855246168</c:v>
                </c:pt>
                <c:pt idx="269">
                  <c:v>51.654214151578358</c:v>
                </c:pt>
                <c:pt idx="270">
                  <c:v>52.24782972525437</c:v>
                </c:pt>
                <c:pt idx="271">
                  <c:v>53.457827547661843</c:v>
                </c:pt>
                <c:pt idx="272">
                  <c:v>55.192407858376001</c:v>
                </c:pt>
                <c:pt idx="273">
                  <c:v>57.099570880369093</c:v>
                </c:pt>
                <c:pt idx="274">
                  <c:v>58.918322849839633</c:v>
                </c:pt>
                <c:pt idx="275">
                  <c:v>61.084630208663711</c:v>
                </c:pt>
                <c:pt idx="276">
                  <c:v>63.373318193845066</c:v>
                </c:pt>
                <c:pt idx="277">
                  <c:v>65.638264648107167</c:v>
                </c:pt>
                <c:pt idx="278">
                  <c:v>67.196695228475022</c:v>
                </c:pt>
                <c:pt idx="279">
                  <c:v>67.860432626077525</c:v>
                </c:pt>
                <c:pt idx="280">
                  <c:v>66.749800628514421</c:v>
                </c:pt>
                <c:pt idx="281">
                  <c:v>64.525354211354525</c:v>
                </c:pt>
                <c:pt idx="282">
                  <c:v>61.636302016554701</c:v>
                </c:pt>
                <c:pt idx="283">
                  <c:v>57.869544207154711</c:v>
                </c:pt>
                <c:pt idx="284">
                  <c:v>53.602408440528862</c:v>
                </c:pt>
                <c:pt idx="285">
                  <c:v>49.702958350146318</c:v>
                </c:pt>
                <c:pt idx="286">
                  <c:v>45.641426260569268</c:v>
                </c:pt>
                <c:pt idx="287">
                  <c:v>41.613914290128498</c:v>
                </c:pt>
                <c:pt idx="288">
                  <c:v>38.173999861728142</c:v>
                </c:pt>
                <c:pt idx="289">
                  <c:v>35.271071628447416</c:v>
                </c:pt>
                <c:pt idx="290">
                  <c:v>32.722778200950039</c:v>
                </c:pt>
                <c:pt idx="291">
                  <c:v>29.798217369126423</c:v>
                </c:pt>
                <c:pt idx="292">
                  <c:v>26.094870305737292</c:v>
                </c:pt>
                <c:pt idx="293">
                  <c:v>21.412069172336352</c:v>
                </c:pt>
                <c:pt idx="294">
                  <c:v>15.701992935849812</c:v>
                </c:pt>
                <c:pt idx="295">
                  <c:v>10.180518981874215</c:v>
                </c:pt>
                <c:pt idx="296">
                  <c:v>4.6709202587070529</c:v>
                </c:pt>
                <c:pt idx="297">
                  <c:v>-0.47567174500135589</c:v>
                </c:pt>
                <c:pt idx="298">
                  <c:v>-6.0537782142100633</c:v>
                </c:pt>
                <c:pt idx="299">
                  <c:v>-13.078772938903597</c:v>
                </c:pt>
                <c:pt idx="300">
                  <c:v>-20.717930822619905</c:v>
                </c:pt>
                <c:pt idx="301">
                  <c:v>-29.132686153068789</c:v>
                </c:pt>
                <c:pt idx="302">
                  <c:v>-37.818600962489654</c:v>
                </c:pt>
                <c:pt idx="303">
                  <c:v>-46.827504701957693</c:v>
                </c:pt>
                <c:pt idx="304">
                  <c:v>-54.898029735260785</c:v>
                </c:pt>
                <c:pt idx="305">
                  <c:v>-61.899772182298847</c:v>
                </c:pt>
                <c:pt idx="306">
                  <c:v>-69.009812498543099</c:v>
                </c:pt>
                <c:pt idx="307">
                  <c:v>-75.540349485474991</c:v>
                </c:pt>
                <c:pt idx="308">
                  <c:v>-80.212499338055949</c:v>
                </c:pt>
                <c:pt idx="309">
                  <c:v>-82.574263276574655</c:v>
                </c:pt>
                <c:pt idx="310">
                  <c:v>-82.69395641342831</c:v>
                </c:pt>
                <c:pt idx="311">
                  <c:v>-81.816991625230301</c:v>
                </c:pt>
                <c:pt idx="312">
                  <c:v>-80.688714819818557</c:v>
                </c:pt>
                <c:pt idx="313">
                  <c:v>-80.395716905265658</c:v>
                </c:pt>
                <c:pt idx="314">
                  <c:v>-81.765211183550036</c:v>
                </c:pt>
                <c:pt idx="315">
                  <c:v>-83.348676824194357</c:v>
                </c:pt>
                <c:pt idx="316">
                  <c:v>-84.399117077765055</c:v>
                </c:pt>
                <c:pt idx="317">
                  <c:v>-85.244479835450619</c:v>
                </c:pt>
                <c:pt idx="318">
                  <c:v>-86.216039906704083</c:v>
                </c:pt>
                <c:pt idx="319">
                  <c:v>-86.204703224580342</c:v>
                </c:pt>
                <c:pt idx="320">
                  <c:v>-85.910104943631325</c:v>
                </c:pt>
                <c:pt idx="321">
                  <c:v>-85.357808944386449</c:v>
                </c:pt>
                <c:pt idx="322">
                  <c:v>-85.769918354315934</c:v>
                </c:pt>
                <c:pt idx="323">
                  <c:v>-86.888467751400029</c:v>
                </c:pt>
                <c:pt idx="324">
                  <c:v>-87.864067615910216</c:v>
                </c:pt>
                <c:pt idx="325">
                  <c:v>-87.735455699481165</c:v>
                </c:pt>
                <c:pt idx="326">
                  <c:v>-85.152331585374526</c:v>
                </c:pt>
                <c:pt idx="327">
                  <c:v>-81.221028702085533</c:v>
                </c:pt>
                <c:pt idx="328">
                  <c:v>-77.497344481579347</c:v>
                </c:pt>
                <c:pt idx="329">
                  <c:v>-72.459250786941055</c:v>
                </c:pt>
                <c:pt idx="330">
                  <c:v>-66.972599370617331</c:v>
                </c:pt>
                <c:pt idx="331">
                  <c:v>-61.288048858330242</c:v>
                </c:pt>
                <c:pt idx="332">
                  <c:v>-56.042864314314428</c:v>
                </c:pt>
                <c:pt idx="333">
                  <c:v>-51.014798299994787</c:v>
                </c:pt>
                <c:pt idx="334">
                  <c:v>-45.458888722934418</c:v>
                </c:pt>
                <c:pt idx="335">
                  <c:v>-39.090216084528166</c:v>
                </c:pt>
                <c:pt idx="336">
                  <c:v>-32.127020555255889</c:v>
                </c:pt>
                <c:pt idx="337">
                  <c:v>-25.254685188707054</c:v>
                </c:pt>
                <c:pt idx="338">
                  <c:v>-18.115731316775676</c:v>
                </c:pt>
                <c:pt idx="339">
                  <c:v>-11.096384314371466</c:v>
                </c:pt>
                <c:pt idx="340">
                  <c:v>-4.9800177319623939</c:v>
                </c:pt>
                <c:pt idx="341">
                  <c:v>-7.0707638473369805E-2</c:v>
                </c:pt>
                <c:pt idx="342">
                  <c:v>2.2528336931069668</c:v>
                </c:pt>
                <c:pt idx="343">
                  <c:v>3.2018592732702267</c:v>
                </c:pt>
                <c:pt idx="344">
                  <c:v>4.6339501835949903</c:v>
                </c:pt>
                <c:pt idx="345">
                  <c:v>5.7761670511933856</c:v>
                </c:pt>
                <c:pt idx="346">
                  <c:v>5.451585210935618</c:v>
                </c:pt>
                <c:pt idx="347">
                  <c:v>4.3968004688356013</c:v>
                </c:pt>
                <c:pt idx="348">
                  <c:v>3.2687530140564096</c:v>
                </c:pt>
                <c:pt idx="349">
                  <c:v>1.1605640352922775</c:v>
                </c:pt>
                <c:pt idx="350">
                  <c:v>-2.4013390128727261</c:v>
                </c:pt>
                <c:pt idx="351">
                  <c:v>-6.5581036759690177</c:v>
                </c:pt>
                <c:pt idx="352">
                  <c:v>-11.021013018986078</c:v>
                </c:pt>
                <c:pt idx="353">
                  <c:v>-15.511606551620023</c:v>
                </c:pt>
                <c:pt idx="354">
                  <c:v>-18.849238954509545</c:v>
                </c:pt>
                <c:pt idx="355">
                  <c:v>-21.401065700064429</c:v>
                </c:pt>
                <c:pt idx="356">
                  <c:v>-23.244450958594161</c:v>
                </c:pt>
                <c:pt idx="357">
                  <c:v>-25.100410253074109</c:v>
                </c:pt>
                <c:pt idx="358">
                  <c:v>-26.737440850537343</c:v>
                </c:pt>
                <c:pt idx="359">
                  <c:v>-28.258325292875966</c:v>
                </c:pt>
                <c:pt idx="360">
                  <c:v>-29.56191374413612</c:v>
                </c:pt>
                <c:pt idx="361">
                  <c:v>-30.973153679070446</c:v>
                </c:pt>
                <c:pt idx="362">
                  <c:v>-32.475168098839696</c:v>
                </c:pt>
                <c:pt idx="363">
                  <c:v>-34.103657770799209</c:v>
                </c:pt>
                <c:pt idx="364">
                  <c:v>-35.684592267743625</c:v>
                </c:pt>
                <c:pt idx="365">
                  <c:v>-37.28171003942191</c:v>
                </c:pt>
                <c:pt idx="366">
                  <c:v>-38.522475140118061</c:v>
                </c:pt>
                <c:pt idx="367">
                  <c:v>-38.920816773120954</c:v>
                </c:pt>
                <c:pt idx="368">
                  <c:v>-37.949106590346972</c:v>
                </c:pt>
                <c:pt idx="369">
                  <c:v>-34.562755955536396</c:v>
                </c:pt>
                <c:pt idx="370">
                  <c:v>-29.412222537541009</c:v>
                </c:pt>
                <c:pt idx="371">
                  <c:v>-23.308823446852635</c:v>
                </c:pt>
                <c:pt idx="372">
                  <c:v>-16.331695500214455</c:v>
                </c:pt>
                <c:pt idx="373">
                  <c:v>-10.108731580792131</c:v>
                </c:pt>
                <c:pt idx="374">
                  <c:v>-5.406848372207361</c:v>
                </c:pt>
                <c:pt idx="375">
                  <c:v>-1.656313396230312</c:v>
                </c:pt>
                <c:pt idx="376">
                  <c:v>1.8895962636106489</c:v>
                </c:pt>
                <c:pt idx="377">
                  <c:v>5.2180396622678877</c:v>
                </c:pt>
                <c:pt idx="378">
                  <c:v>7.6982822208489923</c:v>
                </c:pt>
                <c:pt idx="379">
                  <c:v>8.0954582703250466</c:v>
                </c:pt>
                <c:pt idx="380">
                  <c:v>6.7598395166266698</c:v>
                </c:pt>
                <c:pt idx="381">
                  <c:v>4.5301143719208765</c:v>
                </c:pt>
                <c:pt idx="382">
                  <c:v>1.4314301781965146</c:v>
                </c:pt>
                <c:pt idx="383">
                  <c:v>-1.8677783056292978</c:v>
                </c:pt>
                <c:pt idx="384">
                  <c:v>-5.0639098558448818</c:v>
                </c:pt>
                <c:pt idx="385">
                  <c:v>-7.8641599875871622</c:v>
                </c:pt>
                <c:pt idx="386">
                  <c:v>-12.100160163858872</c:v>
                </c:pt>
                <c:pt idx="387">
                  <c:v>-16.563074938069462</c:v>
                </c:pt>
                <c:pt idx="388">
                  <c:v>-21.389078384742426</c:v>
                </c:pt>
                <c:pt idx="389">
                  <c:v>-27.040277533798218</c:v>
                </c:pt>
                <c:pt idx="390">
                  <c:v>-35.120161582011335</c:v>
                </c:pt>
                <c:pt idx="391">
                  <c:v>-43.99126276721703</c:v>
                </c:pt>
                <c:pt idx="392">
                  <c:v>-53.072420242753587</c:v>
                </c:pt>
                <c:pt idx="393">
                  <c:v>-62.16612214735455</c:v>
                </c:pt>
                <c:pt idx="394">
                  <c:v>-70.636840006669047</c:v>
                </c:pt>
                <c:pt idx="395">
                  <c:v>-79.958805698569307</c:v>
                </c:pt>
                <c:pt idx="396">
                  <c:v>-90.732748389996488</c:v>
                </c:pt>
                <c:pt idx="397">
                  <c:v>-102.44394114361914</c:v>
                </c:pt>
                <c:pt idx="398">
                  <c:v>-113.12327699646389</c:v>
                </c:pt>
                <c:pt idx="399">
                  <c:v>-121.82345868994432</c:v>
                </c:pt>
                <c:pt idx="400">
                  <c:v>-128.73096740934824</c:v>
                </c:pt>
                <c:pt idx="401">
                  <c:v>-133.42760449687245</c:v>
                </c:pt>
                <c:pt idx="402">
                  <c:v>-135.74948956946969</c:v>
                </c:pt>
                <c:pt idx="403">
                  <c:v>-135.54983314092624</c:v>
                </c:pt>
                <c:pt idx="404">
                  <c:v>-134.07537377682212</c:v>
                </c:pt>
                <c:pt idx="405">
                  <c:v>-132.24167755762224</c:v>
                </c:pt>
                <c:pt idx="406">
                  <c:v>-129.91558719199986</c:v>
                </c:pt>
                <c:pt idx="407">
                  <c:v>-127.36904733225283</c:v>
                </c:pt>
                <c:pt idx="408">
                  <c:v>-124.19739571274937</c:v>
                </c:pt>
                <c:pt idx="409">
                  <c:v>-120.15996617134083</c:v>
                </c:pt>
                <c:pt idx="410">
                  <c:v>-115.29449215692306</c:v>
                </c:pt>
                <c:pt idx="411">
                  <c:v>-109.65863144450712</c:v>
                </c:pt>
                <c:pt idx="412">
                  <c:v>-103.2441862962154</c:v>
                </c:pt>
                <c:pt idx="413">
                  <c:v>-96.221978214547477</c:v>
                </c:pt>
                <c:pt idx="414">
                  <c:v>-89.552024399194963</c:v>
                </c:pt>
                <c:pt idx="415">
                  <c:v>-83.885989535093302</c:v>
                </c:pt>
                <c:pt idx="416">
                  <c:v>-78.778232789407454</c:v>
                </c:pt>
                <c:pt idx="417">
                  <c:v>-73.826112428013801</c:v>
                </c:pt>
                <c:pt idx="418">
                  <c:v>-69.346564452878326</c:v>
                </c:pt>
                <c:pt idx="419">
                  <c:v>-66.931206499838154</c:v>
                </c:pt>
                <c:pt idx="420">
                  <c:v>-65.899603049710194</c:v>
                </c:pt>
                <c:pt idx="421">
                  <c:v>-65.574934208848106</c:v>
                </c:pt>
                <c:pt idx="422">
                  <c:v>-65.851596818616741</c:v>
                </c:pt>
                <c:pt idx="423">
                  <c:v>-67.198727508126495</c:v>
                </c:pt>
                <c:pt idx="424">
                  <c:v>-69.890446503138193</c:v>
                </c:pt>
                <c:pt idx="425">
                  <c:v>-71.386368530929161</c:v>
                </c:pt>
                <c:pt idx="426">
                  <c:v>-71.670530746518011</c:v>
                </c:pt>
                <c:pt idx="427">
                  <c:v>-70.42506952960575</c:v>
                </c:pt>
                <c:pt idx="428">
                  <c:v>-68.203932215404834</c:v>
                </c:pt>
                <c:pt idx="429">
                  <c:v>-65.442344024417153</c:v>
                </c:pt>
                <c:pt idx="430">
                  <c:v>-62.637143856065464</c:v>
                </c:pt>
                <c:pt idx="431">
                  <c:v>-60.434290514190991</c:v>
                </c:pt>
                <c:pt idx="432">
                  <c:v>-58.050799102717654</c:v>
                </c:pt>
                <c:pt idx="433">
                  <c:v>-55.422573855202806</c:v>
                </c:pt>
                <c:pt idx="434">
                  <c:v>-53.066032826223996</c:v>
                </c:pt>
                <c:pt idx="435">
                  <c:v>-50.983315139198524</c:v>
                </c:pt>
                <c:pt idx="436">
                  <c:v>-49.251251016585016</c:v>
                </c:pt>
                <c:pt idx="437">
                  <c:v>-47.742845536038033</c:v>
                </c:pt>
                <c:pt idx="438">
                  <c:v>-47.252978703515829</c:v>
                </c:pt>
                <c:pt idx="439">
                  <c:v>-47.415269488650921</c:v>
                </c:pt>
                <c:pt idx="440">
                  <c:v>-47.838459743613591</c:v>
                </c:pt>
                <c:pt idx="441">
                  <c:v>-48.27624260357787</c:v>
                </c:pt>
                <c:pt idx="442">
                  <c:v>-48.527498658143926</c:v>
                </c:pt>
                <c:pt idx="443">
                  <c:v>-48.428150720073873</c:v>
                </c:pt>
                <c:pt idx="444">
                  <c:v>-48.766825312876527</c:v>
                </c:pt>
                <c:pt idx="445">
                  <c:v>-49.558187261374286</c:v>
                </c:pt>
                <c:pt idx="446">
                  <c:v>-50.016055300467976</c:v>
                </c:pt>
                <c:pt idx="447">
                  <c:v>-49.888202189652461</c:v>
                </c:pt>
                <c:pt idx="448">
                  <c:v>-49.404863065354938</c:v>
                </c:pt>
                <c:pt idx="449">
                  <c:v>-48.952770167935277</c:v>
                </c:pt>
                <c:pt idx="450">
                  <c:v>-48.551101496619722</c:v>
                </c:pt>
                <c:pt idx="451">
                  <c:v>-47.094301161203397</c:v>
                </c:pt>
                <c:pt idx="452">
                  <c:v>-44.157964559184741</c:v>
                </c:pt>
                <c:pt idx="453">
                  <c:v>-40.320453007704877</c:v>
                </c:pt>
                <c:pt idx="454">
                  <c:v>-35.424939687281537</c:v>
                </c:pt>
                <c:pt idx="455">
                  <c:v>-29.699695176430701</c:v>
                </c:pt>
                <c:pt idx="456">
                  <c:v>-23.891065197728828</c:v>
                </c:pt>
                <c:pt idx="457">
                  <c:v>-18.093731091900093</c:v>
                </c:pt>
                <c:pt idx="458">
                  <c:v>-12.643078130092666</c:v>
                </c:pt>
                <c:pt idx="459">
                  <c:v>-7.6957894197314696</c:v>
                </c:pt>
                <c:pt idx="460">
                  <c:v>-3.9202458645122653</c:v>
                </c:pt>
                <c:pt idx="461">
                  <c:v>-1.7277621669629393</c:v>
                </c:pt>
                <c:pt idx="462">
                  <c:v>-0.64941848262193913</c:v>
                </c:pt>
                <c:pt idx="463">
                  <c:v>-0.35069899080206107</c:v>
                </c:pt>
                <c:pt idx="464">
                  <c:v>-1.2078998655301254</c:v>
                </c:pt>
                <c:pt idx="465">
                  <c:v>-2.5168612215042705</c:v>
                </c:pt>
                <c:pt idx="466">
                  <c:v>-3.8200771224675574</c:v>
                </c:pt>
                <c:pt idx="467">
                  <c:v>-4.8175217550139946</c:v>
                </c:pt>
                <c:pt idx="468">
                  <c:v>-5.9260756387004978</c:v>
                </c:pt>
                <c:pt idx="469">
                  <c:v>-7.1478713226741331</c:v>
                </c:pt>
                <c:pt idx="470">
                  <c:v>-8.0914308857868136</c:v>
                </c:pt>
                <c:pt idx="471">
                  <c:v>-8.1140698790167054</c:v>
                </c:pt>
                <c:pt idx="472">
                  <c:v>-7.253476202083216</c:v>
                </c:pt>
                <c:pt idx="473">
                  <c:v>-6.0965776274632812</c:v>
                </c:pt>
                <c:pt idx="474">
                  <c:v>-4.5555851632228199</c:v>
                </c:pt>
                <c:pt idx="475">
                  <c:v>-2.4663854712708182</c:v>
                </c:pt>
                <c:pt idx="476">
                  <c:v>0.82224134965250117</c:v>
                </c:pt>
                <c:pt idx="477">
                  <c:v>4.843357558388675</c:v>
                </c:pt>
                <c:pt idx="478">
                  <c:v>8.6343962012123487</c:v>
                </c:pt>
                <c:pt idx="479">
                  <c:v>12.026786819072386</c:v>
                </c:pt>
                <c:pt idx="480">
                  <c:v>15.161862240776077</c:v>
                </c:pt>
                <c:pt idx="481">
                  <c:v>17.815997840933996</c:v>
                </c:pt>
                <c:pt idx="482">
                  <c:v>19.550169770839357</c:v>
                </c:pt>
                <c:pt idx="483">
                  <c:v>20.322942447737372</c:v>
                </c:pt>
                <c:pt idx="484">
                  <c:v>20.421506197070673</c:v>
                </c:pt>
                <c:pt idx="485">
                  <c:v>20.247783708818751</c:v>
                </c:pt>
                <c:pt idx="486">
                  <c:v>20.271302836884153</c:v>
                </c:pt>
                <c:pt idx="487">
                  <c:v>20.511980096893687</c:v>
                </c:pt>
                <c:pt idx="488">
                  <c:v>20.241026217606027</c:v>
                </c:pt>
                <c:pt idx="489">
                  <c:v>19.746137625300214</c:v>
                </c:pt>
                <c:pt idx="490">
                  <c:v>17.980763544704956</c:v>
                </c:pt>
                <c:pt idx="491">
                  <c:v>14.982398114400462</c:v>
                </c:pt>
                <c:pt idx="492">
                  <c:v>11.132047308361798</c:v>
                </c:pt>
                <c:pt idx="493">
                  <c:v>6.2988648836477807</c:v>
                </c:pt>
                <c:pt idx="494">
                  <c:v>1.0308663769289748</c:v>
                </c:pt>
                <c:pt idx="495">
                  <c:v>-4.0438722390140551</c:v>
                </c:pt>
                <c:pt idx="496">
                  <c:v>-8.6014105099284421</c:v>
                </c:pt>
                <c:pt idx="497">
                  <c:v>-12.642691183977981</c:v>
                </c:pt>
                <c:pt idx="498">
                  <c:v>-15.955750653192109</c:v>
                </c:pt>
                <c:pt idx="499">
                  <c:v>-18.134925336594538</c:v>
                </c:pt>
                <c:pt idx="500">
                  <c:v>-19.236627951868584</c:v>
                </c:pt>
                <c:pt idx="501">
                  <c:v>-20.120805789706321</c:v>
                </c:pt>
                <c:pt idx="502">
                  <c:v>-21.423774352819063</c:v>
                </c:pt>
                <c:pt idx="503">
                  <c:v>-22.956080569233244</c:v>
                </c:pt>
                <c:pt idx="504">
                  <c:v>-24.066329148858056</c:v>
                </c:pt>
                <c:pt idx="505">
                  <c:v>-24.847239356275107</c:v>
                </c:pt>
                <c:pt idx="506">
                  <c:v>-24.959683507734596</c:v>
                </c:pt>
                <c:pt idx="507">
                  <c:v>-24.331840134130413</c:v>
                </c:pt>
                <c:pt idx="508">
                  <c:v>-22.695039360342172</c:v>
                </c:pt>
                <c:pt idx="509">
                  <c:v>-20.31349663624048</c:v>
                </c:pt>
                <c:pt idx="510">
                  <c:v>-17.485751996757934</c:v>
                </c:pt>
                <c:pt idx="511">
                  <c:v>-15.084708614559355</c:v>
                </c:pt>
                <c:pt idx="512">
                  <c:v>-12.845853566615501</c:v>
                </c:pt>
                <c:pt idx="513">
                  <c:v>-11.251977502328133</c:v>
                </c:pt>
                <c:pt idx="514">
                  <c:v>-10.513702152649229</c:v>
                </c:pt>
                <c:pt idx="515">
                  <c:v>-10.922419748743515</c:v>
                </c:pt>
                <c:pt idx="516">
                  <c:v>-11.781681117133365</c:v>
                </c:pt>
                <c:pt idx="517">
                  <c:v>-12.686889940428095</c:v>
                </c:pt>
                <c:pt idx="518">
                  <c:v>-13.648207001866052</c:v>
                </c:pt>
                <c:pt idx="519">
                  <c:v>-14.76384446419382</c:v>
                </c:pt>
                <c:pt idx="520">
                  <c:v>-15.500345443218199</c:v>
                </c:pt>
                <c:pt idx="521">
                  <c:v>-15.640168585503686</c:v>
                </c:pt>
                <c:pt idx="522">
                  <c:v>-15.566482523241005</c:v>
                </c:pt>
                <c:pt idx="523">
                  <c:v>-15.775605276104852</c:v>
                </c:pt>
                <c:pt idx="524">
                  <c:v>-16.287730994491959</c:v>
                </c:pt>
                <c:pt idx="525">
                  <c:v>-17.589994257312146</c:v>
                </c:pt>
                <c:pt idx="526">
                  <c:v>-19.557676752438525</c:v>
                </c:pt>
                <c:pt idx="527">
                  <c:v>-21.862314313801299</c:v>
                </c:pt>
                <c:pt idx="528">
                  <c:v>-24.315177029740489</c:v>
                </c:pt>
                <c:pt idx="529">
                  <c:v>-26.476233445998474</c:v>
                </c:pt>
                <c:pt idx="530">
                  <c:v>-28.850335582209688</c:v>
                </c:pt>
                <c:pt idx="531">
                  <c:v>-31.040828083395517</c:v>
                </c:pt>
                <c:pt idx="532">
                  <c:v>-32.852887919025164</c:v>
                </c:pt>
                <c:pt idx="533">
                  <c:v>-33.706963157476977</c:v>
                </c:pt>
                <c:pt idx="534">
                  <c:v>-33.740277238399941</c:v>
                </c:pt>
                <c:pt idx="535">
                  <c:v>-33.577013317850842</c:v>
                </c:pt>
                <c:pt idx="536">
                  <c:v>-33.397577165136305</c:v>
                </c:pt>
                <c:pt idx="537">
                  <c:v>-33.407887936250852</c:v>
                </c:pt>
                <c:pt idx="538">
                  <c:v>-33.582569339292327</c:v>
                </c:pt>
                <c:pt idx="539">
                  <c:v>-33.982032791606031</c:v>
                </c:pt>
                <c:pt idx="540">
                  <c:v>-34.391733363945718</c:v>
                </c:pt>
                <c:pt idx="541">
                  <c:v>-34.117637054489023</c:v>
                </c:pt>
                <c:pt idx="542">
                  <c:v>-33.371094702600473</c:v>
                </c:pt>
                <c:pt idx="543">
                  <c:v>-31.733524385953967</c:v>
                </c:pt>
                <c:pt idx="544">
                  <c:v>-29.604000135188297</c:v>
                </c:pt>
                <c:pt idx="545">
                  <c:v>-27.423558544639715</c:v>
                </c:pt>
                <c:pt idx="546">
                  <c:v>-25.521935479778673</c:v>
                </c:pt>
                <c:pt idx="547">
                  <c:v>-23.292976735522821</c:v>
                </c:pt>
                <c:pt idx="548">
                  <c:v>-20.542910581016947</c:v>
                </c:pt>
                <c:pt idx="549">
                  <c:v>-17.424220034621346</c:v>
                </c:pt>
                <c:pt idx="550">
                  <c:v>-14.289455382085876</c:v>
                </c:pt>
                <c:pt idx="551">
                  <c:v>-10.961137108875766</c:v>
                </c:pt>
                <c:pt idx="552">
                  <c:v>-7.5869766636159781</c:v>
                </c:pt>
                <c:pt idx="553">
                  <c:v>-4.1235253468416371</c:v>
                </c:pt>
                <c:pt idx="554">
                  <c:v>-0.62588126161559021</c:v>
                </c:pt>
                <c:pt idx="555">
                  <c:v>3.1116231885287897</c:v>
                </c:pt>
                <c:pt idx="556">
                  <c:v>6.4206773426370729</c:v>
                </c:pt>
                <c:pt idx="557">
                  <c:v>9.385387107563016</c:v>
                </c:pt>
                <c:pt idx="558">
                  <c:v>12.208769118770212</c:v>
                </c:pt>
                <c:pt idx="559">
                  <c:v>14.421539171932379</c:v>
                </c:pt>
                <c:pt idx="560">
                  <c:v>16.183488061009825</c:v>
                </c:pt>
                <c:pt idx="561">
                  <c:v>18.013214112418247</c:v>
                </c:pt>
                <c:pt idx="562">
                  <c:v>20.407881972086109</c:v>
                </c:pt>
                <c:pt idx="563">
                  <c:v>22.994523990393379</c:v>
                </c:pt>
                <c:pt idx="564">
                  <c:v>25.42869286416559</c:v>
                </c:pt>
                <c:pt idx="565">
                  <c:v>27.621164739351237</c:v>
                </c:pt>
                <c:pt idx="566">
                  <c:v>29.319255078338124</c:v>
                </c:pt>
                <c:pt idx="567">
                  <c:v>30.281656474701816</c:v>
                </c:pt>
                <c:pt idx="568">
                  <c:v>31.097688820563995</c:v>
                </c:pt>
                <c:pt idx="569">
                  <c:v>31.995395688299748</c:v>
                </c:pt>
                <c:pt idx="570">
                  <c:v>32.699984242488547</c:v>
                </c:pt>
                <c:pt idx="571">
                  <c:v>33.432922586940464</c:v>
                </c:pt>
                <c:pt idx="572">
                  <c:v>33.371121884056564</c:v>
                </c:pt>
                <c:pt idx="573">
                  <c:v>32.313430348822536</c:v>
                </c:pt>
                <c:pt idx="574">
                  <c:v>30.609740589081515</c:v>
                </c:pt>
                <c:pt idx="575">
                  <c:v>28.151634305298458</c:v>
                </c:pt>
                <c:pt idx="576">
                  <c:v>24.7975195273326</c:v>
                </c:pt>
                <c:pt idx="577">
                  <c:v>21.112413889992048</c:v>
                </c:pt>
                <c:pt idx="578">
                  <c:v>17.31514683998542</c:v>
                </c:pt>
                <c:pt idx="579">
                  <c:v>13.396027002065935</c:v>
                </c:pt>
                <c:pt idx="580">
                  <c:v>9.6930396407111523</c:v>
                </c:pt>
                <c:pt idx="581">
                  <c:v>6.6848266146604054</c:v>
                </c:pt>
                <c:pt idx="582">
                  <c:v>4.0165777529353104</c:v>
                </c:pt>
                <c:pt idx="583">
                  <c:v>2.0285955228593746</c:v>
                </c:pt>
                <c:pt idx="584">
                  <c:v>0.61902543119092424</c:v>
                </c:pt>
                <c:pt idx="585">
                  <c:v>-0.39945142121843791</c:v>
                </c:pt>
                <c:pt idx="586">
                  <c:v>-1.2416429569173097</c:v>
                </c:pt>
                <c:pt idx="587">
                  <c:v>-2.5292236239899522</c:v>
                </c:pt>
                <c:pt idx="588">
                  <c:v>-5.3421413070934838</c:v>
                </c:pt>
                <c:pt idx="589">
                  <c:v>-8.8611357209250059</c:v>
                </c:pt>
                <c:pt idx="590">
                  <c:v>-12.449445117876484</c:v>
                </c:pt>
                <c:pt idx="591">
                  <c:v>-15.544035543177397</c:v>
                </c:pt>
                <c:pt idx="592">
                  <c:v>-18.137160141979059</c:v>
                </c:pt>
                <c:pt idx="593">
                  <c:v>-20.49876282078613</c:v>
                </c:pt>
                <c:pt idx="594">
                  <c:v>-22.499300997838567</c:v>
                </c:pt>
                <c:pt idx="595">
                  <c:v>-24.578310298077515</c:v>
                </c:pt>
                <c:pt idx="596">
                  <c:v>-27.027962607452231</c:v>
                </c:pt>
                <c:pt idx="597">
                  <c:v>-30.141717827761777</c:v>
                </c:pt>
                <c:pt idx="598">
                  <c:v>-33.271081528301949</c:v>
                </c:pt>
                <c:pt idx="599">
                  <c:v>-36.058710759018119</c:v>
                </c:pt>
                <c:pt idx="600">
                  <c:v>-37.691204055946791</c:v>
                </c:pt>
                <c:pt idx="601">
                  <c:v>-38.23760141553575</c:v>
                </c:pt>
                <c:pt idx="602">
                  <c:v>-37.622348141682252</c:v>
                </c:pt>
                <c:pt idx="603">
                  <c:v>-36.425988758592197</c:v>
                </c:pt>
                <c:pt idx="604">
                  <c:v>-34.960127080924927</c:v>
                </c:pt>
                <c:pt idx="605">
                  <c:v>-33.813428837355346</c:v>
                </c:pt>
                <c:pt idx="606">
                  <c:v>-32.394419213646792</c:v>
                </c:pt>
                <c:pt idx="607">
                  <c:v>-30.07066633560019</c:v>
                </c:pt>
                <c:pt idx="608">
                  <c:v>-27.282288916699223</c:v>
                </c:pt>
                <c:pt idx="609">
                  <c:v>-24.007086842188407</c:v>
                </c:pt>
                <c:pt idx="610">
                  <c:v>-20.040147800444441</c:v>
                </c:pt>
                <c:pt idx="611">
                  <c:v>-15.644056559756095</c:v>
                </c:pt>
                <c:pt idx="612">
                  <c:v>-11.556145944101523</c:v>
                </c:pt>
                <c:pt idx="613">
                  <c:v>-7.5436538199650096</c:v>
                </c:pt>
                <c:pt idx="614">
                  <c:v>-3.5086462216217971</c:v>
                </c:pt>
                <c:pt idx="615">
                  <c:v>0.51504981917051218</c:v>
                </c:pt>
                <c:pt idx="616">
                  <c:v>5.5060825025159135</c:v>
                </c:pt>
                <c:pt idx="617">
                  <c:v>11.177721567356347</c:v>
                </c:pt>
                <c:pt idx="618">
                  <c:v>17.09731313809025</c:v>
                </c:pt>
                <c:pt idx="619">
                  <c:v>22.535167504707971</c:v>
                </c:pt>
                <c:pt idx="620">
                  <c:v>26.75074153397329</c:v>
                </c:pt>
                <c:pt idx="621">
                  <c:v>30.250360795874276</c:v>
                </c:pt>
                <c:pt idx="622">
                  <c:v>32.847081055477901</c:v>
                </c:pt>
                <c:pt idx="623">
                  <c:v>34.462485905612425</c:v>
                </c:pt>
                <c:pt idx="624">
                  <c:v>35.294145017745812</c:v>
                </c:pt>
                <c:pt idx="625">
                  <c:v>36.026479138971283</c:v>
                </c:pt>
                <c:pt idx="626">
                  <c:v>36.409205665152093</c:v>
                </c:pt>
                <c:pt idx="627">
                  <c:v>35.430573850229607</c:v>
                </c:pt>
                <c:pt idx="628">
                  <c:v>33.455242655596329</c:v>
                </c:pt>
                <c:pt idx="629">
                  <c:v>30.710770124251514</c:v>
                </c:pt>
                <c:pt idx="630">
                  <c:v>27.400663092168056</c:v>
                </c:pt>
                <c:pt idx="631">
                  <c:v>23.774077496531</c:v>
                </c:pt>
                <c:pt idx="632">
                  <c:v>20.239036504490702</c:v>
                </c:pt>
                <c:pt idx="633">
                  <c:v>16.47153601078168</c:v>
                </c:pt>
                <c:pt idx="634">
                  <c:v>12.609411450464043</c:v>
                </c:pt>
                <c:pt idx="635">
                  <c:v>8.7685462258638296</c:v>
                </c:pt>
                <c:pt idx="636">
                  <c:v>5.3767082506739943</c:v>
                </c:pt>
                <c:pt idx="637">
                  <c:v>2.2556184432692774</c:v>
                </c:pt>
                <c:pt idx="638">
                  <c:v>-0.9880830378011014</c:v>
                </c:pt>
                <c:pt idx="639">
                  <c:v>-4.0151657508985732</c:v>
                </c:pt>
                <c:pt idx="640">
                  <c:v>-6.3846488891008892</c:v>
                </c:pt>
                <c:pt idx="641">
                  <c:v>-8.2152148842442685</c:v>
                </c:pt>
                <c:pt idx="642">
                  <c:v>-9.3973891063671822</c:v>
                </c:pt>
                <c:pt idx="643">
                  <c:v>-10.461529468620014</c:v>
                </c:pt>
                <c:pt idx="644">
                  <c:v>-11.348808839223864</c:v>
                </c:pt>
                <c:pt idx="645">
                  <c:v>-11.736411895498396</c:v>
                </c:pt>
                <c:pt idx="646">
                  <c:v>-11.425571654307841</c:v>
                </c:pt>
                <c:pt idx="647">
                  <c:v>-10.28123790513034</c:v>
                </c:pt>
                <c:pt idx="648">
                  <c:v>-8.3749143096539562</c:v>
                </c:pt>
                <c:pt idx="649">
                  <c:v>-6.0111771063895585</c:v>
                </c:pt>
                <c:pt idx="650">
                  <c:v>-3.605474850916623</c:v>
                </c:pt>
                <c:pt idx="651">
                  <c:v>-1.0538027686356268</c:v>
                </c:pt>
                <c:pt idx="652">
                  <c:v>1.6743098654385626</c:v>
                </c:pt>
                <c:pt idx="653">
                  <c:v>4.2122829532961221</c:v>
                </c:pt>
                <c:pt idx="654">
                  <c:v>7.0535869720925559</c:v>
                </c:pt>
                <c:pt idx="655">
                  <c:v>10.008183004674137</c:v>
                </c:pt>
                <c:pt idx="656">
                  <c:v>13.185502142788106</c:v>
                </c:pt>
                <c:pt idx="657">
                  <c:v>16.468059634983465</c:v>
                </c:pt>
                <c:pt idx="658">
                  <c:v>19.390927508119265</c:v>
                </c:pt>
                <c:pt idx="659">
                  <c:v>21.917539241344642</c:v>
                </c:pt>
                <c:pt idx="660">
                  <c:v>24.290349199799643</c:v>
                </c:pt>
                <c:pt idx="661">
                  <c:v>27.575029153764472</c:v>
                </c:pt>
                <c:pt idx="662">
                  <c:v>31.546245561673537</c:v>
                </c:pt>
                <c:pt idx="663">
                  <c:v>36.328305609639997</c:v>
                </c:pt>
                <c:pt idx="664">
                  <c:v>41.011831634900787</c:v>
                </c:pt>
                <c:pt idx="665">
                  <c:v>44.925853164211468</c:v>
                </c:pt>
                <c:pt idx="666">
                  <c:v>47.641852988997258</c:v>
                </c:pt>
                <c:pt idx="667">
                  <c:v>48.988019188016381</c:v>
                </c:pt>
                <c:pt idx="668">
                  <c:v>49.568966463262996</c:v>
                </c:pt>
                <c:pt idx="669">
                  <c:v>49.653052052230848</c:v>
                </c:pt>
                <c:pt idx="670">
                  <c:v>50.248626309901681</c:v>
                </c:pt>
                <c:pt idx="671">
                  <c:v>50.918677374735445</c:v>
                </c:pt>
                <c:pt idx="672">
                  <c:v>51.494317228152781</c:v>
                </c:pt>
                <c:pt idx="673">
                  <c:v>51.674689337885127</c:v>
                </c:pt>
                <c:pt idx="674">
                  <c:v>51.198847815145974</c:v>
                </c:pt>
                <c:pt idx="675">
                  <c:v>50.311058626293274</c:v>
                </c:pt>
                <c:pt idx="676">
                  <c:v>50.105456523469357</c:v>
                </c:pt>
                <c:pt idx="677">
                  <c:v>50.508106012770632</c:v>
                </c:pt>
                <c:pt idx="678">
                  <c:v>50.981472226162047</c:v>
                </c:pt>
                <c:pt idx="679">
                  <c:v>50.913401772671016</c:v>
                </c:pt>
                <c:pt idx="680">
                  <c:v>50.601051791002639</c:v>
                </c:pt>
                <c:pt idx="681">
                  <c:v>50.30905659934205</c:v>
                </c:pt>
                <c:pt idx="682">
                  <c:v>50.171089679312715</c:v>
                </c:pt>
                <c:pt idx="683">
                  <c:v>49.769095529247657</c:v>
                </c:pt>
                <c:pt idx="684">
                  <c:v>48.870254635110058</c:v>
                </c:pt>
                <c:pt idx="685">
                  <c:v>47.827027822425386</c:v>
                </c:pt>
                <c:pt idx="686">
                  <c:v>46.603252658479761</c:v>
                </c:pt>
                <c:pt idx="687">
                  <c:v>45.313277847264565</c:v>
                </c:pt>
                <c:pt idx="688">
                  <c:v>44.243341151925705</c:v>
                </c:pt>
                <c:pt idx="689">
                  <c:v>42.876751685268822</c:v>
                </c:pt>
                <c:pt idx="690">
                  <c:v>41.276456019287814</c:v>
                </c:pt>
                <c:pt idx="691">
                  <c:v>39.434482806557114</c:v>
                </c:pt>
                <c:pt idx="692">
                  <c:v>36.620756497943638</c:v>
                </c:pt>
                <c:pt idx="693">
                  <c:v>32.980269917274136</c:v>
                </c:pt>
                <c:pt idx="694">
                  <c:v>29.189368371704717</c:v>
                </c:pt>
                <c:pt idx="695">
                  <c:v>25.130852749556357</c:v>
                </c:pt>
                <c:pt idx="696">
                  <c:v>21.152808507071349</c:v>
                </c:pt>
                <c:pt idx="697">
                  <c:v>17.490000278040252</c:v>
                </c:pt>
                <c:pt idx="698">
                  <c:v>14.706642743635697</c:v>
                </c:pt>
                <c:pt idx="699">
                  <c:v>12.805782613708459</c:v>
                </c:pt>
                <c:pt idx="700">
                  <c:v>11.544086115479468</c:v>
                </c:pt>
                <c:pt idx="701">
                  <c:v>10.954178048233025</c:v>
                </c:pt>
                <c:pt idx="702">
                  <c:v>10.816283534091923</c:v>
                </c:pt>
                <c:pt idx="703">
                  <c:v>10.929327347915137</c:v>
                </c:pt>
                <c:pt idx="704">
                  <c:v>11.406214005685197</c:v>
                </c:pt>
                <c:pt idx="705">
                  <c:v>11.753191453431802</c:v>
                </c:pt>
                <c:pt idx="706">
                  <c:v>11.408361130167503</c:v>
                </c:pt>
                <c:pt idx="707">
                  <c:v>10.258458777036353</c:v>
                </c:pt>
                <c:pt idx="708">
                  <c:v>8.1566054616734505</c:v>
                </c:pt>
                <c:pt idx="709">
                  <c:v>5.3074551215121115</c:v>
                </c:pt>
                <c:pt idx="710">
                  <c:v>2.0614089680363388</c:v>
                </c:pt>
                <c:pt idx="711">
                  <c:v>-1.5491390984153957</c:v>
                </c:pt>
                <c:pt idx="712">
                  <c:v>-5.2548713720814026</c:v>
                </c:pt>
                <c:pt idx="713">
                  <c:v>-8.4066711421559202</c:v>
                </c:pt>
                <c:pt idx="714">
                  <c:v>-10.598120012801342</c:v>
                </c:pt>
                <c:pt idx="715">
                  <c:v>-12.035462128147888</c:v>
                </c:pt>
                <c:pt idx="716">
                  <c:v>-12.77674694579621</c:v>
                </c:pt>
                <c:pt idx="717">
                  <c:v>-12.917058358345313</c:v>
                </c:pt>
                <c:pt idx="718">
                  <c:v>-12.656580151297725</c:v>
                </c:pt>
                <c:pt idx="719">
                  <c:v>-12.434308674544008</c:v>
                </c:pt>
                <c:pt idx="720">
                  <c:v>-12.870041246148045</c:v>
                </c:pt>
                <c:pt idx="721">
                  <c:v>-13.572485598605359</c:v>
                </c:pt>
                <c:pt idx="722">
                  <c:v>-14.21590941305141</c:v>
                </c:pt>
                <c:pt idx="723">
                  <c:v>-14.871206139990093</c:v>
                </c:pt>
                <c:pt idx="724">
                  <c:v>-15.41239264764223</c:v>
                </c:pt>
                <c:pt idx="725">
                  <c:v>-15.528398440526299</c:v>
                </c:pt>
                <c:pt idx="726">
                  <c:v>-15.02416526149536</c:v>
                </c:pt>
                <c:pt idx="727">
                  <c:v>-13.84021472521137</c:v>
                </c:pt>
                <c:pt idx="728">
                  <c:v>-12.116328828450072</c:v>
                </c:pt>
                <c:pt idx="729">
                  <c:v>-9.9557415069619601</c:v>
                </c:pt>
                <c:pt idx="730">
                  <c:v>-7.1209914131524474</c:v>
                </c:pt>
                <c:pt idx="731">
                  <c:v>-3.6077607846884647</c:v>
                </c:pt>
                <c:pt idx="732">
                  <c:v>4.2394577959125268E-2</c:v>
                </c:pt>
                <c:pt idx="733">
                  <c:v>4.1390539257106607</c:v>
                </c:pt>
                <c:pt idx="734">
                  <c:v>8.6191035941339731</c:v>
                </c:pt>
                <c:pt idx="735">
                  <c:v>13.296784507232926</c:v>
                </c:pt>
                <c:pt idx="736">
                  <c:v>17.848481445771629</c:v>
                </c:pt>
                <c:pt idx="737">
                  <c:v>22.500560912576272</c:v>
                </c:pt>
                <c:pt idx="738">
                  <c:v>26.620591166830874</c:v>
                </c:pt>
                <c:pt idx="739">
                  <c:v>30.579332112673725</c:v>
                </c:pt>
                <c:pt idx="740">
                  <c:v>34.403633175548961</c:v>
                </c:pt>
                <c:pt idx="741">
                  <c:v>37.716015471994425</c:v>
                </c:pt>
                <c:pt idx="742">
                  <c:v>41.303884421879424</c:v>
                </c:pt>
                <c:pt idx="743">
                  <c:v>44.368870467909105</c:v>
                </c:pt>
                <c:pt idx="744">
                  <c:v>47.476841615370162</c:v>
                </c:pt>
                <c:pt idx="745">
                  <c:v>50.164797610706486</c:v>
                </c:pt>
                <c:pt idx="746">
                  <c:v>53.129765847885743</c:v>
                </c:pt>
                <c:pt idx="747">
                  <c:v>56.036659683510486</c:v>
                </c:pt>
                <c:pt idx="748">
                  <c:v>58.70216394496601</c:v>
                </c:pt>
                <c:pt idx="749">
                  <c:v>60.155928807661944</c:v>
                </c:pt>
                <c:pt idx="750">
                  <c:v>60.517929691863579</c:v>
                </c:pt>
                <c:pt idx="751">
                  <c:v>59.249129728386976</c:v>
                </c:pt>
                <c:pt idx="752">
                  <c:v>56.817045623350012</c:v>
                </c:pt>
                <c:pt idx="753">
                  <c:v>53.524938240842097</c:v>
                </c:pt>
                <c:pt idx="754">
                  <c:v>50.253663978452309</c:v>
                </c:pt>
                <c:pt idx="755">
                  <c:v>46.7821395898848</c:v>
                </c:pt>
                <c:pt idx="756">
                  <c:v>43.100311239262126</c:v>
                </c:pt>
                <c:pt idx="757">
                  <c:v>39.162687120340763</c:v>
                </c:pt>
                <c:pt idx="758">
                  <c:v>34.75096521943847</c:v>
                </c:pt>
                <c:pt idx="759">
                  <c:v>30.358182409668608</c:v>
                </c:pt>
                <c:pt idx="760">
                  <c:v>25.74715678318832</c:v>
                </c:pt>
                <c:pt idx="761">
                  <c:v>20.925926635086686</c:v>
                </c:pt>
                <c:pt idx="762">
                  <c:v>15.919918120595096</c:v>
                </c:pt>
                <c:pt idx="763">
                  <c:v>10.846056239946595</c:v>
                </c:pt>
                <c:pt idx="764">
                  <c:v>6.4936136130666258</c:v>
                </c:pt>
                <c:pt idx="765">
                  <c:v>2.2604566402659865</c:v>
                </c:pt>
                <c:pt idx="766">
                  <c:v>-1.234825954868358</c:v>
                </c:pt>
                <c:pt idx="767">
                  <c:v>-4.407367499814054</c:v>
                </c:pt>
                <c:pt idx="768">
                  <c:v>-7.5802905902638233</c:v>
                </c:pt>
                <c:pt idx="769">
                  <c:v>-10.789324727439507</c:v>
                </c:pt>
                <c:pt idx="770">
                  <c:v>-13.679683105995252</c:v>
                </c:pt>
                <c:pt idx="771">
                  <c:v>-16.413823708094924</c:v>
                </c:pt>
                <c:pt idx="772">
                  <c:v>-18.078441638133789</c:v>
                </c:pt>
                <c:pt idx="773">
                  <c:v>-18.714238618430972</c:v>
                </c:pt>
                <c:pt idx="774">
                  <c:v>-18.153571211917839</c:v>
                </c:pt>
                <c:pt idx="775">
                  <c:v>-16.81142881918727</c:v>
                </c:pt>
                <c:pt idx="776">
                  <c:v>-15.628973310897948</c:v>
                </c:pt>
                <c:pt idx="777">
                  <c:v>-14.698103699419743</c:v>
                </c:pt>
                <c:pt idx="778">
                  <c:v>-13.22845935825886</c:v>
                </c:pt>
                <c:pt idx="779">
                  <c:v>-11.694932709148077</c:v>
                </c:pt>
                <c:pt idx="780">
                  <c:v>-10.282408995478864</c:v>
                </c:pt>
                <c:pt idx="781">
                  <c:v>-8.7593381402074009</c:v>
                </c:pt>
                <c:pt idx="782">
                  <c:v>-7.07609689634298</c:v>
                </c:pt>
                <c:pt idx="783">
                  <c:v>-5.6801322803771814</c:v>
                </c:pt>
                <c:pt idx="784">
                  <c:v>-4.9310301383526296</c:v>
                </c:pt>
                <c:pt idx="785">
                  <c:v>-5.4732402605646637</c:v>
                </c:pt>
                <c:pt idx="786">
                  <c:v>-6.5980902518288289</c:v>
                </c:pt>
                <c:pt idx="787">
                  <c:v>-8.3417604427714824</c:v>
                </c:pt>
                <c:pt idx="788">
                  <c:v>-10.268151435314298</c:v>
                </c:pt>
                <c:pt idx="789">
                  <c:v>-12.279274596183418</c:v>
                </c:pt>
                <c:pt idx="790">
                  <c:v>-14.121748419168846</c:v>
                </c:pt>
                <c:pt idx="791">
                  <c:v>-15.587043475188414</c:v>
                </c:pt>
                <c:pt idx="792">
                  <c:v>-16.380840308562398</c:v>
                </c:pt>
                <c:pt idx="793">
                  <c:v>-16.37516339823917</c:v>
                </c:pt>
                <c:pt idx="794">
                  <c:v>-16.086116051117315</c:v>
                </c:pt>
                <c:pt idx="795">
                  <c:v>-16.115137138164858</c:v>
                </c:pt>
                <c:pt idx="796">
                  <c:v>-16.766744324520815</c:v>
                </c:pt>
                <c:pt idx="797">
                  <c:v>-17.988998296570127</c:v>
                </c:pt>
                <c:pt idx="798">
                  <c:v>-19.413627808181907</c:v>
                </c:pt>
                <c:pt idx="799">
                  <c:v>-20.762940009048911</c:v>
                </c:pt>
                <c:pt idx="800">
                  <c:v>-22.313574194339658</c:v>
                </c:pt>
                <c:pt idx="801">
                  <c:v>-23.774193113232066</c:v>
                </c:pt>
                <c:pt idx="802">
                  <c:v>-24.931952889877543</c:v>
                </c:pt>
                <c:pt idx="803">
                  <c:v>-26.26694490900249</c:v>
                </c:pt>
                <c:pt idx="804">
                  <c:v>-28.100804413591117</c:v>
                </c:pt>
                <c:pt idx="805">
                  <c:v>-30.800894536261293</c:v>
                </c:pt>
                <c:pt idx="806">
                  <c:v>-33.84005930699427</c:v>
                </c:pt>
                <c:pt idx="807">
                  <c:v>-36.72334899485206</c:v>
                </c:pt>
                <c:pt idx="808">
                  <c:v>-39.151326634807575</c:v>
                </c:pt>
                <c:pt idx="809">
                  <c:v>-41.242658463065901</c:v>
                </c:pt>
                <c:pt idx="810">
                  <c:v>-42.910798168573429</c:v>
                </c:pt>
                <c:pt idx="811">
                  <c:v>-44.306337891760045</c:v>
                </c:pt>
                <c:pt idx="812">
                  <c:v>-45.672040556816356</c:v>
                </c:pt>
                <c:pt idx="813">
                  <c:v>-46.752789293614306</c:v>
                </c:pt>
                <c:pt idx="814">
                  <c:v>-46.737238431581289</c:v>
                </c:pt>
                <c:pt idx="815">
                  <c:v>-45.881179388682519</c:v>
                </c:pt>
                <c:pt idx="816">
                  <c:v>-44.318268628087189</c:v>
                </c:pt>
                <c:pt idx="817">
                  <c:v>-42.013623691225391</c:v>
                </c:pt>
                <c:pt idx="818">
                  <c:v>-39.113908073184064</c:v>
                </c:pt>
                <c:pt idx="819">
                  <c:v>-36.018404084760142</c:v>
                </c:pt>
                <c:pt idx="820">
                  <c:v>-32.598224152236142</c:v>
                </c:pt>
                <c:pt idx="821">
                  <c:v>-29.069758151660757</c:v>
                </c:pt>
                <c:pt idx="822">
                  <c:v>-25.219912261139445</c:v>
                </c:pt>
                <c:pt idx="823">
                  <c:v>-21.459586531057873</c:v>
                </c:pt>
                <c:pt idx="824">
                  <c:v>-18.591595681348274</c:v>
                </c:pt>
                <c:pt idx="825">
                  <c:v>-16.639017112431787</c:v>
                </c:pt>
                <c:pt idx="826">
                  <c:v>-15.887758675879445</c:v>
                </c:pt>
                <c:pt idx="827">
                  <c:v>-15.481662791417129</c:v>
                </c:pt>
                <c:pt idx="828">
                  <c:v>-15.352947195849486</c:v>
                </c:pt>
                <c:pt idx="829">
                  <c:v>-15.484758740720421</c:v>
                </c:pt>
                <c:pt idx="830">
                  <c:v>-15.817525226957354</c:v>
                </c:pt>
                <c:pt idx="831">
                  <c:v>-16.347995104122546</c:v>
                </c:pt>
                <c:pt idx="832">
                  <c:v>-17.339548748735147</c:v>
                </c:pt>
                <c:pt idx="833">
                  <c:v>-18.500117273634412</c:v>
                </c:pt>
                <c:pt idx="834">
                  <c:v>-19.750295453242536</c:v>
                </c:pt>
                <c:pt idx="835">
                  <c:v>-21.758287485752049</c:v>
                </c:pt>
                <c:pt idx="836">
                  <c:v>-24.012826139186767</c:v>
                </c:pt>
                <c:pt idx="837">
                  <c:v>-26.196908046072132</c:v>
                </c:pt>
                <c:pt idx="838">
                  <c:v>-28.311625463082116</c:v>
                </c:pt>
                <c:pt idx="839">
                  <c:v>-30.2487945419205</c:v>
                </c:pt>
                <c:pt idx="840">
                  <c:v>-32.082133412782547</c:v>
                </c:pt>
                <c:pt idx="841">
                  <c:v>-34.103384099150546</c:v>
                </c:pt>
                <c:pt idx="842">
                  <c:v>-35.78734319932768</c:v>
                </c:pt>
                <c:pt idx="843">
                  <c:v>-36.97213168107811</c:v>
                </c:pt>
                <c:pt idx="844">
                  <c:v>-37.872224881978354</c:v>
                </c:pt>
                <c:pt idx="845">
                  <c:v>-38.576047950101476</c:v>
                </c:pt>
                <c:pt idx="846">
                  <c:v>-38.799836401455266</c:v>
                </c:pt>
                <c:pt idx="847">
                  <c:v>-38.937256088655758</c:v>
                </c:pt>
                <c:pt idx="848">
                  <c:v>-38.944077494753664</c:v>
                </c:pt>
                <c:pt idx="849">
                  <c:v>-38.951884071897652</c:v>
                </c:pt>
                <c:pt idx="850">
                  <c:v>-38.771588347212841</c:v>
                </c:pt>
                <c:pt idx="851">
                  <c:v>-38.533126760165473</c:v>
                </c:pt>
                <c:pt idx="852">
                  <c:v>-38.833653987661627</c:v>
                </c:pt>
                <c:pt idx="853">
                  <c:v>-39.829549781754238</c:v>
                </c:pt>
                <c:pt idx="854">
                  <c:v>-41.009924986540192</c:v>
                </c:pt>
                <c:pt idx="855">
                  <c:v>-42.888948834976482</c:v>
                </c:pt>
                <c:pt idx="856">
                  <c:v>-45.22340668005905</c:v>
                </c:pt>
                <c:pt idx="857">
                  <c:v>-48.129466849884288</c:v>
                </c:pt>
                <c:pt idx="858">
                  <c:v>-51.187973853843275</c:v>
                </c:pt>
                <c:pt idx="859">
                  <c:v>-54.522092233700675</c:v>
                </c:pt>
                <c:pt idx="860">
                  <c:v>-57.83004063409976</c:v>
                </c:pt>
                <c:pt idx="861">
                  <c:v>-61.239704641968046</c:v>
                </c:pt>
                <c:pt idx="862">
                  <c:v>-64.832454134385358</c:v>
                </c:pt>
                <c:pt idx="863">
                  <c:v>-68.081860258891425</c:v>
                </c:pt>
                <c:pt idx="864">
                  <c:v>-70.642452263069075</c:v>
                </c:pt>
                <c:pt idx="865">
                  <c:v>-72.937528733869982</c:v>
                </c:pt>
                <c:pt idx="866">
                  <c:v>-75.21933943224019</c:v>
                </c:pt>
                <c:pt idx="867">
                  <c:v>-77.462143228987003</c:v>
                </c:pt>
                <c:pt idx="868">
                  <c:v>-78.922753386509129</c:v>
                </c:pt>
                <c:pt idx="869">
                  <c:v>-79.170954741477118</c:v>
                </c:pt>
                <c:pt idx="870">
                  <c:v>-78.077081247575663</c:v>
                </c:pt>
                <c:pt idx="871">
                  <c:v>-75.63451584637636</c:v>
                </c:pt>
                <c:pt idx="872">
                  <c:v>-72.590655926581576</c:v>
                </c:pt>
                <c:pt idx="873">
                  <c:v>-69.404649034670229</c:v>
                </c:pt>
                <c:pt idx="874">
                  <c:v>-65.726464017628047</c:v>
                </c:pt>
                <c:pt idx="875">
                  <c:v>-61.270848998292578</c:v>
                </c:pt>
                <c:pt idx="876">
                  <c:v>-55.877028125907863</c:v>
                </c:pt>
                <c:pt idx="877">
                  <c:v>-50.014510071011117</c:v>
                </c:pt>
                <c:pt idx="878">
                  <c:v>-43.437984364838996</c:v>
                </c:pt>
                <c:pt idx="879">
                  <c:v>-37.31337136054249</c:v>
                </c:pt>
                <c:pt idx="880">
                  <c:v>-32.308934774455714</c:v>
                </c:pt>
                <c:pt idx="881">
                  <c:v>-27.576916954824021</c:v>
                </c:pt>
                <c:pt idx="882">
                  <c:v>-22.857943814409197</c:v>
                </c:pt>
                <c:pt idx="883">
                  <c:v>-17.640409719436114</c:v>
                </c:pt>
                <c:pt idx="884">
                  <c:v>-12.333737339947282</c:v>
                </c:pt>
                <c:pt idx="885">
                  <c:v>-7.3606858897223484</c:v>
                </c:pt>
                <c:pt idx="886">
                  <c:v>-2.2906626610767153</c:v>
                </c:pt>
                <c:pt idx="887">
                  <c:v>2.4596699616949715</c:v>
                </c:pt>
                <c:pt idx="888">
                  <c:v>6.26209643892778</c:v>
                </c:pt>
                <c:pt idx="889">
                  <c:v>9.0846243156270887</c:v>
                </c:pt>
                <c:pt idx="890">
                  <c:v>11.489332115318216</c:v>
                </c:pt>
                <c:pt idx="891">
                  <c:v>13.496422924640077</c:v>
                </c:pt>
                <c:pt idx="892">
                  <c:v>15.055650446841826</c:v>
                </c:pt>
                <c:pt idx="893">
                  <c:v>15.977425332285623</c:v>
                </c:pt>
                <c:pt idx="894">
                  <c:v>16.345031335184821</c:v>
                </c:pt>
                <c:pt idx="895">
                  <c:v>16.266939790708722</c:v>
                </c:pt>
                <c:pt idx="896">
                  <c:v>15.295672741625973</c:v>
                </c:pt>
                <c:pt idx="897">
                  <c:v>13.38349014740805</c:v>
                </c:pt>
                <c:pt idx="898">
                  <c:v>11.283768904367159</c:v>
                </c:pt>
                <c:pt idx="899">
                  <c:v>8.9666055320796723</c:v>
                </c:pt>
                <c:pt idx="900">
                  <c:v>6.72290013077924</c:v>
                </c:pt>
                <c:pt idx="901">
                  <c:v>5.1426149603640647</c:v>
                </c:pt>
                <c:pt idx="902">
                  <c:v>4.3729422069263197</c:v>
                </c:pt>
                <c:pt idx="903">
                  <c:v>3.8886087569463101</c:v>
                </c:pt>
                <c:pt idx="904">
                  <c:v>4.0160823233246319</c:v>
                </c:pt>
                <c:pt idx="905">
                  <c:v>5.2012299268554383</c:v>
                </c:pt>
                <c:pt idx="906">
                  <c:v>7.6886767583208933</c:v>
                </c:pt>
                <c:pt idx="907">
                  <c:v>11.022699801164093</c:v>
                </c:pt>
                <c:pt idx="908">
                  <c:v>15.195401381873033</c:v>
                </c:pt>
                <c:pt idx="909">
                  <c:v>19.37622153104514</c:v>
                </c:pt>
                <c:pt idx="910">
                  <c:v>22.556608687094972</c:v>
                </c:pt>
                <c:pt idx="911">
                  <c:v>24.69766835703744</c:v>
                </c:pt>
                <c:pt idx="912">
                  <c:v>25.534104692154266</c:v>
                </c:pt>
                <c:pt idx="913">
                  <c:v>25.320292769278574</c:v>
                </c:pt>
                <c:pt idx="914">
                  <c:v>24.814699232436389</c:v>
                </c:pt>
                <c:pt idx="915">
                  <c:v>24.648049765743139</c:v>
                </c:pt>
                <c:pt idx="916">
                  <c:v>23.9899962596254</c:v>
                </c:pt>
                <c:pt idx="917">
                  <c:v>22.683619844632268</c:v>
                </c:pt>
                <c:pt idx="918">
                  <c:v>20.989371906908655</c:v>
                </c:pt>
                <c:pt idx="919">
                  <c:v>19.464597073410808</c:v>
                </c:pt>
                <c:pt idx="920">
                  <c:v>18.322139177291142</c:v>
                </c:pt>
                <c:pt idx="921">
                  <c:v>17.080602143719666</c:v>
                </c:pt>
                <c:pt idx="922">
                  <c:v>15.987297293676198</c:v>
                </c:pt>
                <c:pt idx="923">
                  <c:v>14.696909008565402</c:v>
                </c:pt>
                <c:pt idx="924">
                  <c:v>13.079398985752508</c:v>
                </c:pt>
                <c:pt idx="925">
                  <c:v>11.606909282577638</c:v>
                </c:pt>
                <c:pt idx="926">
                  <c:v>10.153619929544531</c:v>
                </c:pt>
                <c:pt idx="927">
                  <c:v>7.871929858822817</c:v>
                </c:pt>
                <c:pt idx="928">
                  <c:v>4.1300891198083427</c:v>
                </c:pt>
                <c:pt idx="929">
                  <c:v>0.22937571166315518</c:v>
                </c:pt>
                <c:pt idx="930">
                  <c:v>-3.5419212815910877</c:v>
                </c:pt>
                <c:pt idx="931">
                  <c:v>-6.5292962812894881</c:v>
                </c:pt>
                <c:pt idx="932">
                  <c:v>-8.8633447121070379</c:v>
                </c:pt>
                <c:pt idx="933">
                  <c:v>-10.260410387199808</c:v>
                </c:pt>
                <c:pt idx="934">
                  <c:v>-11.637361507252237</c:v>
                </c:pt>
                <c:pt idx="935">
                  <c:v>-12.732508049790601</c:v>
                </c:pt>
                <c:pt idx="936">
                  <c:v>-13.414368642488425</c:v>
                </c:pt>
                <c:pt idx="937">
                  <c:v>-13.419958168908419</c:v>
                </c:pt>
                <c:pt idx="938">
                  <c:v>-13.240330049184886</c:v>
                </c:pt>
                <c:pt idx="939">
                  <c:v>-13.63159208728567</c:v>
                </c:pt>
                <c:pt idx="940">
                  <c:v>-14.541017025484212</c:v>
                </c:pt>
                <c:pt idx="941">
                  <c:v>-15.213150505977719</c:v>
                </c:pt>
                <c:pt idx="942">
                  <c:v>-15.72577433137678</c:v>
                </c:pt>
                <c:pt idx="943">
                  <c:v>-15.727722759959804</c:v>
                </c:pt>
                <c:pt idx="944">
                  <c:v>-14.976324138467623</c:v>
                </c:pt>
                <c:pt idx="945">
                  <c:v>-13.23850391215381</c:v>
                </c:pt>
                <c:pt idx="946">
                  <c:v>-11.00451684658637</c:v>
                </c:pt>
                <c:pt idx="947">
                  <c:v>-7.3917858175123676</c:v>
                </c:pt>
                <c:pt idx="948">
                  <c:v>-3.0543665515208511</c:v>
                </c:pt>
                <c:pt idx="949">
                  <c:v>1.1886027018035685</c:v>
                </c:pt>
                <c:pt idx="950">
                  <c:v>4.7450553851560429</c:v>
                </c:pt>
                <c:pt idx="951">
                  <c:v>8.2415469176885896</c:v>
                </c:pt>
                <c:pt idx="952">
                  <c:v>11.621291519665961</c:v>
                </c:pt>
                <c:pt idx="953">
                  <c:v>15.078681619004216</c:v>
                </c:pt>
                <c:pt idx="954">
                  <c:v>19.133880887857416</c:v>
                </c:pt>
                <c:pt idx="955">
                  <c:v>23.216276682349836</c:v>
                </c:pt>
                <c:pt idx="956">
                  <c:v>26.911199284403089</c:v>
                </c:pt>
                <c:pt idx="957">
                  <c:v>30.100273990450383</c:v>
                </c:pt>
                <c:pt idx="958">
                  <c:v>32.544284911144459</c:v>
                </c:pt>
                <c:pt idx="959">
                  <c:v>34.80508548111974</c:v>
                </c:pt>
                <c:pt idx="960">
                  <c:v>36.39668169053833</c:v>
                </c:pt>
                <c:pt idx="961">
                  <c:v>37.259021989140351</c:v>
                </c:pt>
                <c:pt idx="962">
                  <c:v>37.635704819741463</c:v>
                </c:pt>
                <c:pt idx="963">
                  <c:v>37.404100712088066</c:v>
                </c:pt>
                <c:pt idx="964">
                  <c:v>36.067584134508081</c:v>
                </c:pt>
                <c:pt idx="965">
                  <c:v>33.571713651004167</c:v>
                </c:pt>
                <c:pt idx="966">
                  <c:v>29.843013794624749</c:v>
                </c:pt>
                <c:pt idx="967">
                  <c:v>24.959646272227914</c:v>
                </c:pt>
                <c:pt idx="968">
                  <c:v>20.057504415995197</c:v>
                </c:pt>
                <c:pt idx="969">
                  <c:v>14.907641610200653</c:v>
                </c:pt>
                <c:pt idx="970">
                  <c:v>9.1670767282621082</c:v>
                </c:pt>
                <c:pt idx="971">
                  <c:v>4.1671806291377527</c:v>
                </c:pt>
                <c:pt idx="972">
                  <c:v>1.2965794838318221</c:v>
                </c:pt>
                <c:pt idx="973">
                  <c:v>0.85495861284026797</c:v>
                </c:pt>
                <c:pt idx="974">
                  <c:v>2.1515090554717893</c:v>
                </c:pt>
                <c:pt idx="975">
                  <c:v>4.3194901980332112</c:v>
                </c:pt>
                <c:pt idx="976">
                  <c:v>6.5365229679982608</c:v>
                </c:pt>
                <c:pt idx="977">
                  <c:v>8.5221173929105891</c:v>
                </c:pt>
                <c:pt idx="978">
                  <c:v>10.413995877728327</c:v>
                </c:pt>
                <c:pt idx="979">
                  <c:v>12.393535500528653</c:v>
                </c:pt>
                <c:pt idx="980">
                  <c:v>14.114298893622728</c:v>
                </c:pt>
                <c:pt idx="981">
                  <c:v>15.617228024821085</c:v>
                </c:pt>
                <c:pt idx="982">
                  <c:v>16.068353378359003</c:v>
                </c:pt>
                <c:pt idx="983">
                  <c:v>15.449373861502224</c:v>
                </c:pt>
                <c:pt idx="984">
                  <c:v>14.640372907015569</c:v>
                </c:pt>
                <c:pt idx="985">
                  <c:v>13.858867174668621</c:v>
                </c:pt>
                <c:pt idx="986">
                  <c:v>13.686257857385058</c:v>
                </c:pt>
                <c:pt idx="987">
                  <c:v>14.745389230306511</c:v>
                </c:pt>
                <c:pt idx="988">
                  <c:v>16.441000115529469</c:v>
                </c:pt>
                <c:pt idx="989">
                  <c:v>18.685201670939087</c:v>
                </c:pt>
                <c:pt idx="990">
                  <c:v>20.665949676730683</c:v>
                </c:pt>
                <c:pt idx="991">
                  <c:v>21.343609092181254</c:v>
                </c:pt>
                <c:pt idx="992">
                  <c:v>21.04710508655851</c:v>
                </c:pt>
                <c:pt idx="993">
                  <c:v>19.53147037859042</c:v>
                </c:pt>
                <c:pt idx="994">
                  <c:v>17.438637612115095</c:v>
                </c:pt>
                <c:pt idx="995">
                  <c:v>15.082872051036935</c:v>
                </c:pt>
                <c:pt idx="996">
                  <c:v>12.415976268408489</c:v>
                </c:pt>
                <c:pt idx="997">
                  <c:v>9.0684576955220138</c:v>
                </c:pt>
                <c:pt idx="998">
                  <c:v>5.1753834237765322</c:v>
                </c:pt>
                <c:pt idx="999">
                  <c:v>0.75939076151923501</c:v>
                </c:pt>
                <c:pt idx="1000">
                  <c:v>-3.1373511625747996</c:v>
                </c:pt>
                <c:pt idx="1001">
                  <c:v>-6.5444111469014707</c:v>
                </c:pt>
                <c:pt idx="1002">
                  <c:v>-9.34819093367744</c:v>
                </c:pt>
                <c:pt idx="1003">
                  <c:v>-12.059339835104421</c:v>
                </c:pt>
                <c:pt idx="1004">
                  <c:v>-14.644365063795883</c:v>
                </c:pt>
                <c:pt idx="1005">
                  <c:v>-16.46988869990151</c:v>
                </c:pt>
                <c:pt idx="1006">
                  <c:v>-18.131295187770508</c:v>
                </c:pt>
                <c:pt idx="1007">
                  <c:v>-19.377797215978141</c:v>
                </c:pt>
                <c:pt idx="1008">
                  <c:v>-20.357411264243904</c:v>
                </c:pt>
                <c:pt idx="1009">
                  <c:v>-21.190028178086354</c:v>
                </c:pt>
                <c:pt idx="1010">
                  <c:v>-21.813297777136384</c:v>
                </c:pt>
                <c:pt idx="1011">
                  <c:v>-21.936396938912424</c:v>
                </c:pt>
                <c:pt idx="1012">
                  <c:v>-21.072638485464857</c:v>
                </c:pt>
                <c:pt idx="1013">
                  <c:v>-19.69247809791479</c:v>
                </c:pt>
                <c:pt idx="1014">
                  <c:v>-18.510636165731299</c:v>
                </c:pt>
                <c:pt idx="1015">
                  <c:v>-18.162130027279101</c:v>
                </c:pt>
                <c:pt idx="1016">
                  <c:v>-18.617342817909421</c:v>
                </c:pt>
                <c:pt idx="1017">
                  <c:v>-19.096047376277355</c:v>
                </c:pt>
                <c:pt idx="1018">
                  <c:v>-19.907172879305438</c:v>
                </c:pt>
                <c:pt idx="1019">
                  <c:v>-20.103379175812453</c:v>
                </c:pt>
                <c:pt idx="1020">
                  <c:v>-19.915793967023323</c:v>
                </c:pt>
                <c:pt idx="1021">
                  <c:v>-19.703449101917343</c:v>
                </c:pt>
                <c:pt idx="1022">
                  <c:v>-19.122559752503058</c:v>
                </c:pt>
                <c:pt idx="1023">
                  <c:v>-17.914795860542899</c:v>
                </c:pt>
                <c:pt idx="1024">
                  <c:v>-16.840418743431215</c:v>
                </c:pt>
                <c:pt idx="1025">
                  <c:v>-15.858838919716538</c:v>
                </c:pt>
                <c:pt idx="1026">
                  <c:v>-14.860110371876207</c:v>
                </c:pt>
                <c:pt idx="1027">
                  <c:v>-14.392967120469441</c:v>
                </c:pt>
                <c:pt idx="1028">
                  <c:v>-14.76580256122101</c:v>
                </c:pt>
                <c:pt idx="1029">
                  <c:v>-15.789197145960602</c:v>
                </c:pt>
                <c:pt idx="1030">
                  <c:v>-16.859335486435384</c:v>
                </c:pt>
                <c:pt idx="1031">
                  <c:v>-17.023302528302064</c:v>
                </c:pt>
                <c:pt idx="1032">
                  <c:v>-16.04325557741782</c:v>
                </c:pt>
                <c:pt idx="1033">
                  <c:v>-14.616851057285336</c:v>
                </c:pt>
                <c:pt idx="1034">
                  <c:v>-13.192940026684953</c:v>
                </c:pt>
                <c:pt idx="1035">
                  <c:v>-11.389640032767614</c:v>
                </c:pt>
                <c:pt idx="1036">
                  <c:v>-8.8920670758568221</c:v>
                </c:pt>
                <c:pt idx="1037">
                  <c:v>-6.0884680744001969</c:v>
                </c:pt>
                <c:pt idx="1038">
                  <c:v>-3.6292937825500982</c:v>
                </c:pt>
                <c:pt idx="1039">
                  <c:v>-1.2928893478047754</c:v>
                </c:pt>
                <c:pt idx="1040">
                  <c:v>0.59542830708363592</c:v>
                </c:pt>
                <c:pt idx="1041">
                  <c:v>1.9003864460130437</c:v>
                </c:pt>
                <c:pt idx="1042">
                  <c:v>2.4496484508434144</c:v>
                </c:pt>
                <c:pt idx="1043">
                  <c:v>2.548281758948578</c:v>
                </c:pt>
                <c:pt idx="1044">
                  <c:v>2.2449696494153173</c:v>
                </c:pt>
                <c:pt idx="1045">
                  <c:v>1.6754869009292461</c:v>
                </c:pt>
                <c:pt idx="1046">
                  <c:v>1.6879553251362858</c:v>
                </c:pt>
                <c:pt idx="1047">
                  <c:v>2.0547340488667141</c:v>
                </c:pt>
                <c:pt idx="1048">
                  <c:v>3.0673954717822829</c:v>
                </c:pt>
                <c:pt idx="1049">
                  <c:v>4.4914516282764954</c:v>
                </c:pt>
                <c:pt idx="1050">
                  <c:v>6.9987252636694972</c:v>
                </c:pt>
                <c:pt idx="1051">
                  <c:v>11.030909583335607</c:v>
                </c:pt>
                <c:pt idx="1052">
                  <c:v>15.128489146267174</c:v>
                </c:pt>
                <c:pt idx="1053">
                  <c:v>19.103304532174583</c:v>
                </c:pt>
                <c:pt idx="1054">
                  <c:v>23.161984905499896</c:v>
                </c:pt>
                <c:pt idx="1055">
                  <c:v>27.270499357622036</c:v>
                </c:pt>
                <c:pt idx="1056">
                  <c:v>30.506529306215718</c:v>
                </c:pt>
                <c:pt idx="1057">
                  <c:v>32.820334279481258</c:v>
                </c:pt>
                <c:pt idx="1058">
                  <c:v>34.314466501423531</c:v>
                </c:pt>
                <c:pt idx="1059">
                  <c:v>34.69605025291655</c:v>
                </c:pt>
                <c:pt idx="1060">
                  <c:v>34.383664671490934</c:v>
                </c:pt>
                <c:pt idx="1061">
                  <c:v>33.748692216937442</c:v>
                </c:pt>
                <c:pt idx="1062">
                  <c:v>33.000864928965427</c:v>
                </c:pt>
                <c:pt idx="1063">
                  <c:v>31.528580347763864</c:v>
                </c:pt>
                <c:pt idx="1064">
                  <c:v>29.544798526896464</c:v>
                </c:pt>
                <c:pt idx="1065">
                  <c:v>27.004924532578496</c:v>
                </c:pt>
                <c:pt idx="1066">
                  <c:v>24.169135738658618</c:v>
                </c:pt>
                <c:pt idx="1067">
                  <c:v>21.622495861728755</c:v>
                </c:pt>
                <c:pt idx="1068">
                  <c:v>19.709013408118576</c:v>
                </c:pt>
                <c:pt idx="1069">
                  <c:v>18.09084369343843</c:v>
                </c:pt>
                <c:pt idx="1070">
                  <c:v>16.689594871717723</c:v>
                </c:pt>
                <c:pt idx="1071">
                  <c:v>14.917381436811109</c:v>
                </c:pt>
                <c:pt idx="1072">
                  <c:v>13.201498779592507</c:v>
                </c:pt>
                <c:pt idx="1073">
                  <c:v>11.84299296407208</c:v>
                </c:pt>
                <c:pt idx="1074">
                  <c:v>10.914536630290682</c:v>
                </c:pt>
                <c:pt idx="1075">
                  <c:v>9.7219600189579509</c:v>
                </c:pt>
                <c:pt idx="1076">
                  <c:v>8.2419956404536769</c:v>
                </c:pt>
                <c:pt idx="1077">
                  <c:v>5.3495617859627007</c:v>
                </c:pt>
                <c:pt idx="1078">
                  <c:v>2.1358052826291969</c:v>
                </c:pt>
                <c:pt idx="1079">
                  <c:v>-0.81134013172489494</c:v>
                </c:pt>
                <c:pt idx="1080">
                  <c:v>-3.4667408235023385</c:v>
                </c:pt>
                <c:pt idx="1081">
                  <c:v>-5.3315346302475097</c:v>
                </c:pt>
                <c:pt idx="1082">
                  <c:v>-7.1104418391661444</c:v>
                </c:pt>
                <c:pt idx="1083">
                  <c:v>-8.7610439412214092</c:v>
                </c:pt>
                <c:pt idx="1084">
                  <c:v>-10.335111420127514</c:v>
                </c:pt>
                <c:pt idx="1085">
                  <c:v>-11.377910968642468</c:v>
                </c:pt>
                <c:pt idx="1086">
                  <c:v>-11.889571211559803</c:v>
                </c:pt>
                <c:pt idx="1087">
                  <c:v>-12.314395412904314</c:v>
                </c:pt>
                <c:pt idx="1088">
                  <c:v>-12.857921065424929</c:v>
                </c:pt>
                <c:pt idx="1089">
                  <c:v>-13.947124570168715</c:v>
                </c:pt>
                <c:pt idx="1090">
                  <c:v>-15.565332192841632</c:v>
                </c:pt>
                <c:pt idx="1091">
                  <c:v>-17.475043121317942</c:v>
                </c:pt>
                <c:pt idx="1092">
                  <c:v>-19.595153461514897</c:v>
                </c:pt>
                <c:pt idx="1093">
                  <c:v>-21.499084225890158</c:v>
                </c:pt>
                <c:pt idx="1094">
                  <c:v>-23.819972162281601</c:v>
                </c:pt>
                <c:pt idx="1095">
                  <c:v>-26.578002725503573</c:v>
                </c:pt>
                <c:pt idx="1096">
                  <c:v>-29.366178483492895</c:v>
                </c:pt>
                <c:pt idx="1097">
                  <c:v>-32.448211082360928</c:v>
                </c:pt>
                <c:pt idx="1098">
                  <c:v>-35.339430241048262</c:v>
                </c:pt>
                <c:pt idx="1099">
                  <c:v>-37.810352125124474</c:v>
                </c:pt>
                <c:pt idx="1100">
                  <c:v>-39.790811451501241</c:v>
                </c:pt>
                <c:pt idx="1101">
                  <c:v>-41.581972278048191</c:v>
                </c:pt>
                <c:pt idx="1102">
                  <c:v>-43.382881775583719</c:v>
                </c:pt>
                <c:pt idx="1103">
                  <c:v>-44.403573962957452</c:v>
                </c:pt>
                <c:pt idx="1104">
                  <c:v>-45.010688321077474</c:v>
                </c:pt>
                <c:pt idx="1105">
                  <c:v>-44.964040902814411</c:v>
                </c:pt>
                <c:pt idx="1106">
                  <c:v>-44.70768035765154</c:v>
                </c:pt>
                <c:pt idx="1107">
                  <c:v>-44.702150165950101</c:v>
                </c:pt>
                <c:pt idx="1108">
                  <c:v>-44.92593645823716</c:v>
                </c:pt>
                <c:pt idx="1109">
                  <c:v>-46.270885669712229</c:v>
                </c:pt>
                <c:pt idx="1110">
                  <c:v>-48.438576673773639</c:v>
                </c:pt>
                <c:pt idx="1111">
                  <c:v>-51.194373575432834</c:v>
                </c:pt>
                <c:pt idx="1112">
                  <c:v>-53.858833732276651</c:v>
                </c:pt>
                <c:pt idx="1113">
                  <c:v>-55.215505559827577</c:v>
                </c:pt>
                <c:pt idx="1114">
                  <c:v>-54.995135861008691</c:v>
                </c:pt>
                <c:pt idx="1115">
                  <c:v>-53.79372310016479</c:v>
                </c:pt>
                <c:pt idx="1116">
                  <c:v>-51.676048836668343</c:v>
                </c:pt>
                <c:pt idx="1117">
                  <c:v>-48.663266187643991</c:v>
                </c:pt>
                <c:pt idx="1118">
                  <c:v>-45.133161319278344</c:v>
                </c:pt>
                <c:pt idx="1119">
                  <c:v>-40.714670503600949</c:v>
                </c:pt>
                <c:pt idx="1120">
                  <c:v>-35.187117607331828</c:v>
                </c:pt>
                <c:pt idx="1121">
                  <c:v>-28.953152865108791</c:v>
                </c:pt>
                <c:pt idx="1122">
                  <c:v>-21.940992304785276</c:v>
                </c:pt>
                <c:pt idx="1123">
                  <c:v>-14.474225035269018</c:v>
                </c:pt>
                <c:pt idx="1124">
                  <c:v>-7.2812362696688213</c:v>
                </c:pt>
                <c:pt idx="1125">
                  <c:v>-1.8986186104498506</c:v>
                </c:pt>
                <c:pt idx="1126">
                  <c:v>1.8129509525982779</c:v>
                </c:pt>
                <c:pt idx="1127">
                  <c:v>4.4793034130431408</c:v>
                </c:pt>
                <c:pt idx="1128">
                  <c:v>7.0633519195361032</c:v>
                </c:pt>
                <c:pt idx="1129">
                  <c:v>9.9815631156640841</c:v>
                </c:pt>
                <c:pt idx="1130">
                  <c:v>14.295782289018561</c:v>
                </c:pt>
                <c:pt idx="1131">
                  <c:v>20.033057238002435</c:v>
                </c:pt>
                <c:pt idx="1132">
                  <c:v>27.015924545674189</c:v>
                </c:pt>
                <c:pt idx="1133">
                  <c:v>34.463987595973009</c:v>
                </c:pt>
                <c:pt idx="1134">
                  <c:v>41.789496924653051</c:v>
                </c:pt>
                <c:pt idx="1135">
                  <c:v>48.547453805172822</c:v>
                </c:pt>
                <c:pt idx="1136">
                  <c:v>54.602307925203867</c:v>
                </c:pt>
                <c:pt idx="1137">
                  <c:v>59.3586041294135</c:v>
                </c:pt>
                <c:pt idx="1138">
                  <c:v>62.104608525954617</c:v>
                </c:pt>
                <c:pt idx="1139">
                  <c:v>62.278566550993119</c:v>
                </c:pt>
                <c:pt idx="1140">
                  <c:v>60.117423202414933</c:v>
                </c:pt>
                <c:pt idx="1141">
                  <c:v>56.878875760898275</c:v>
                </c:pt>
                <c:pt idx="1142">
                  <c:v>53.480883279668348</c:v>
                </c:pt>
                <c:pt idx="1143">
                  <c:v>49.967013363130832</c:v>
                </c:pt>
                <c:pt idx="1144">
                  <c:v>46.436230972898741</c:v>
                </c:pt>
                <c:pt idx="1145">
                  <c:v>42.639013310475512</c:v>
                </c:pt>
                <c:pt idx="1146">
                  <c:v>38.707212839606441</c:v>
                </c:pt>
                <c:pt idx="1147">
                  <c:v>35.891021017443393</c:v>
                </c:pt>
                <c:pt idx="1148">
                  <c:v>33.908749065088656</c:v>
                </c:pt>
                <c:pt idx="1149">
                  <c:v>31.828275705704471</c:v>
                </c:pt>
                <c:pt idx="1150">
                  <c:v>29.296069297686472</c:v>
                </c:pt>
                <c:pt idx="1151">
                  <c:v>26.522853957296501</c:v>
                </c:pt>
                <c:pt idx="1152">
                  <c:v>24.120979660191971</c:v>
                </c:pt>
                <c:pt idx="1153">
                  <c:v>22.496586169823665</c:v>
                </c:pt>
                <c:pt idx="1154">
                  <c:v>21.465158981618508</c:v>
                </c:pt>
                <c:pt idx="1155">
                  <c:v>20.715231801404293</c:v>
                </c:pt>
                <c:pt idx="1156">
                  <c:v>19.320130077372646</c:v>
                </c:pt>
                <c:pt idx="1157">
                  <c:v>18.242454113654951</c:v>
                </c:pt>
                <c:pt idx="1158">
                  <c:v>17.774644333643931</c:v>
                </c:pt>
                <c:pt idx="1159">
                  <c:v>16.784061259305538</c:v>
                </c:pt>
                <c:pt idx="1160">
                  <c:v>16.28831503932425</c:v>
                </c:pt>
                <c:pt idx="1161">
                  <c:v>15.683248074892768</c:v>
                </c:pt>
                <c:pt idx="1162">
                  <c:v>14.968936857520506</c:v>
                </c:pt>
                <c:pt idx="1163">
                  <c:v>13.777689066894279</c:v>
                </c:pt>
                <c:pt idx="1164">
                  <c:v>11.282159883396909</c:v>
                </c:pt>
                <c:pt idx="1165">
                  <c:v>7.8545245428182699</c:v>
                </c:pt>
                <c:pt idx="1166">
                  <c:v>4.0449811744220163</c:v>
                </c:pt>
                <c:pt idx="1167">
                  <c:v>4.5238428663845198E-3</c:v>
                </c:pt>
                <c:pt idx="1168">
                  <c:v>-4.2752317461247396</c:v>
                </c:pt>
                <c:pt idx="1169">
                  <c:v>-8.4666184925078554</c:v>
                </c:pt>
                <c:pt idx="1170">
                  <c:v>-12.322228479085476</c:v>
                </c:pt>
                <c:pt idx="1171">
                  <c:v>-15.814321184774913</c:v>
                </c:pt>
                <c:pt idx="1172">
                  <c:v>-18.262645629039049</c:v>
                </c:pt>
                <c:pt idx="1173">
                  <c:v>-19.49799771818369</c:v>
                </c:pt>
                <c:pt idx="1174">
                  <c:v>-19.911403554988834</c:v>
                </c:pt>
                <c:pt idx="1175">
                  <c:v>-19.61406946905225</c:v>
                </c:pt>
                <c:pt idx="1176">
                  <c:v>-19.101398940388613</c:v>
                </c:pt>
                <c:pt idx="1177">
                  <c:v>-18.123440565820196</c:v>
                </c:pt>
                <c:pt idx="1178">
                  <c:v>-16.656158911592179</c:v>
                </c:pt>
                <c:pt idx="1179">
                  <c:v>-14.181551012007144</c:v>
                </c:pt>
                <c:pt idx="1180">
                  <c:v>-11.443734422673774</c:v>
                </c:pt>
                <c:pt idx="1181">
                  <c:v>-8.6205121001566365</c:v>
                </c:pt>
                <c:pt idx="1182">
                  <c:v>-6.2755161534344932</c:v>
                </c:pt>
                <c:pt idx="1183">
                  <c:v>-3.5430790206389915</c:v>
                </c:pt>
                <c:pt idx="1184">
                  <c:v>-0.5275943413816262</c:v>
                </c:pt>
                <c:pt idx="1185">
                  <c:v>1.8157098612610438</c:v>
                </c:pt>
                <c:pt idx="1186">
                  <c:v>3.1615524608036614</c:v>
                </c:pt>
                <c:pt idx="1187">
                  <c:v>3.4260302952297588</c:v>
                </c:pt>
                <c:pt idx="1188">
                  <c:v>2.9717773722944636</c:v>
                </c:pt>
                <c:pt idx="1189">
                  <c:v>2.9814219660249326</c:v>
                </c:pt>
                <c:pt idx="1190">
                  <c:v>3.5720559842609481</c:v>
                </c:pt>
                <c:pt idx="1191">
                  <c:v>4.7086321023125546</c:v>
                </c:pt>
                <c:pt idx="1192">
                  <c:v>6.0068004155887182</c:v>
                </c:pt>
                <c:pt idx="1193">
                  <c:v>7.4796353956975548</c:v>
                </c:pt>
                <c:pt idx="1194">
                  <c:v>9.2225500688610946</c:v>
                </c:pt>
                <c:pt idx="1195">
                  <c:v>10.898224895937799</c:v>
                </c:pt>
                <c:pt idx="1196">
                  <c:v>11.837241094736417</c:v>
                </c:pt>
                <c:pt idx="1197">
                  <c:v>12.228917940231966</c:v>
                </c:pt>
                <c:pt idx="1198">
                  <c:v>12.142792881562002</c:v>
                </c:pt>
                <c:pt idx="1199">
                  <c:v>11.555459015619499</c:v>
                </c:pt>
                <c:pt idx="1200">
                  <c:v>10.609042929584866</c:v>
                </c:pt>
                <c:pt idx="1201">
                  <c:v>9.3657465307944729</c:v>
                </c:pt>
                <c:pt idx="1202">
                  <c:v>7.372855265121693</c:v>
                </c:pt>
                <c:pt idx="1203">
                  <c:v>5.1109884487254416</c:v>
                </c:pt>
                <c:pt idx="1204">
                  <c:v>3.0554068400808814</c:v>
                </c:pt>
                <c:pt idx="1205">
                  <c:v>1.0347823362849371</c:v>
                </c:pt>
                <c:pt idx="1206">
                  <c:v>-0.6441566653365931</c:v>
                </c:pt>
                <c:pt idx="1207">
                  <c:v>-2.2316748768799681</c:v>
                </c:pt>
                <c:pt idx="1208">
                  <c:v>-3.9659248994607683</c:v>
                </c:pt>
                <c:pt idx="1209">
                  <c:v>-6.1553006576788754</c:v>
                </c:pt>
                <c:pt idx="1210">
                  <c:v>-8.303578149139728</c:v>
                </c:pt>
                <c:pt idx="1211">
                  <c:v>-10.05096133860159</c:v>
                </c:pt>
                <c:pt idx="1212">
                  <c:v>-11.23180461140217</c:v>
                </c:pt>
                <c:pt idx="1213">
                  <c:v>-11.95162946206349</c:v>
                </c:pt>
                <c:pt idx="1214">
                  <c:v>-13.048056949441181</c:v>
                </c:pt>
                <c:pt idx="1215">
                  <c:v>-13.368025174898518</c:v>
                </c:pt>
                <c:pt idx="1216">
                  <c:v>-12.525907882419755</c:v>
                </c:pt>
                <c:pt idx="1217">
                  <c:v>-11.037951785511321</c:v>
                </c:pt>
                <c:pt idx="1218">
                  <c:v>-8.780388794091639</c:v>
                </c:pt>
                <c:pt idx="1219">
                  <c:v>-5.9713281623596934</c:v>
                </c:pt>
                <c:pt idx="1220">
                  <c:v>-2.8694108795614937</c:v>
                </c:pt>
                <c:pt idx="1221">
                  <c:v>1.12528079227681</c:v>
                </c:pt>
                <c:pt idx="1222">
                  <c:v>5.3390506708296694</c:v>
                </c:pt>
                <c:pt idx="1223">
                  <c:v>9.1825433175452229</c:v>
                </c:pt>
                <c:pt idx="1224">
                  <c:v>12.418542114673095</c:v>
                </c:pt>
                <c:pt idx="1225">
                  <c:v>15.126707881666624</c:v>
                </c:pt>
                <c:pt idx="1226">
                  <c:v>17.615727967711933</c:v>
                </c:pt>
                <c:pt idx="1227">
                  <c:v>19.395531432109259</c:v>
                </c:pt>
                <c:pt idx="1228">
                  <c:v>20.072097184548984</c:v>
                </c:pt>
                <c:pt idx="1229">
                  <c:v>19.541103620584831</c:v>
                </c:pt>
                <c:pt idx="1230">
                  <c:v>18.422701008438136</c:v>
                </c:pt>
                <c:pt idx="1231">
                  <c:v>16.852224720214686</c:v>
                </c:pt>
                <c:pt idx="1232">
                  <c:v>15.400411451720407</c:v>
                </c:pt>
                <c:pt idx="1233">
                  <c:v>13.615971898077536</c:v>
                </c:pt>
                <c:pt idx="1234">
                  <c:v>11.240045028298486</c:v>
                </c:pt>
                <c:pt idx="1235">
                  <c:v>8.3360873261912296</c:v>
                </c:pt>
                <c:pt idx="1236">
                  <c:v>5.7714313628954379</c:v>
                </c:pt>
                <c:pt idx="1237">
                  <c:v>3.754744651141297</c:v>
                </c:pt>
                <c:pt idx="1238">
                  <c:v>2.1914881049070365</c:v>
                </c:pt>
                <c:pt idx="1239">
                  <c:v>1.2911141998668079</c:v>
                </c:pt>
                <c:pt idx="1240">
                  <c:v>0.93630801918689888</c:v>
                </c:pt>
                <c:pt idx="1241">
                  <c:v>1.4454564337105946</c:v>
                </c:pt>
                <c:pt idx="1242">
                  <c:v>2.7824193790700904</c:v>
                </c:pt>
                <c:pt idx="1243">
                  <c:v>4.4062656165918028</c:v>
                </c:pt>
                <c:pt idx="1244">
                  <c:v>6.0537220107229759</c:v>
                </c:pt>
                <c:pt idx="1245">
                  <c:v>8.2114188681017684</c:v>
                </c:pt>
                <c:pt idx="1246">
                  <c:v>11.22085748630553</c:v>
                </c:pt>
                <c:pt idx="1247">
                  <c:v>14.864017697367895</c:v>
                </c:pt>
                <c:pt idx="1248">
                  <c:v>19.064253743964397</c:v>
                </c:pt>
                <c:pt idx="1249">
                  <c:v>22.942174241389054</c:v>
                </c:pt>
                <c:pt idx="1250">
                  <c:v>26.099467145159668</c:v>
                </c:pt>
                <c:pt idx="1251">
                  <c:v>29.294850225852397</c:v>
                </c:pt>
                <c:pt idx="1252">
                  <c:v>32.820878972510464</c:v>
                </c:pt>
                <c:pt idx="1253">
                  <c:v>36.493946884651322</c:v>
                </c:pt>
                <c:pt idx="1254">
                  <c:v>39.890656826751808</c:v>
                </c:pt>
                <c:pt idx="1255">
                  <c:v>42.616411992564508</c:v>
                </c:pt>
                <c:pt idx="1256">
                  <c:v>44.908301291624412</c:v>
                </c:pt>
                <c:pt idx="1257">
                  <c:v>46.543526120760632</c:v>
                </c:pt>
                <c:pt idx="1258">
                  <c:v>48.110614077223218</c:v>
                </c:pt>
                <c:pt idx="1259">
                  <c:v>48.546446681872396</c:v>
                </c:pt>
                <c:pt idx="1260">
                  <c:v>48.152389417209136</c:v>
                </c:pt>
                <c:pt idx="1261">
                  <c:v>46.804773127859484</c:v>
                </c:pt>
                <c:pt idx="1262">
                  <c:v>44.533224849681602</c:v>
                </c:pt>
                <c:pt idx="1263">
                  <c:v>41.198735454977509</c:v>
                </c:pt>
                <c:pt idx="1264">
                  <c:v>37.529623547991925</c:v>
                </c:pt>
                <c:pt idx="1265">
                  <c:v>33.870639421019476</c:v>
                </c:pt>
                <c:pt idx="1266">
                  <c:v>29.907994937581737</c:v>
                </c:pt>
                <c:pt idx="1267">
                  <c:v>26.211642579313676</c:v>
                </c:pt>
                <c:pt idx="1268">
                  <c:v>23.330247860607063</c:v>
                </c:pt>
                <c:pt idx="1269">
                  <c:v>21.675689634312302</c:v>
                </c:pt>
                <c:pt idx="1270">
                  <c:v>20.960948081128183</c:v>
                </c:pt>
                <c:pt idx="1271">
                  <c:v>20.323528315127696</c:v>
                </c:pt>
                <c:pt idx="1272">
                  <c:v>19.211473679866181</c:v>
                </c:pt>
                <c:pt idx="1273">
                  <c:v>17.714212342639946</c:v>
                </c:pt>
                <c:pt idx="1274">
                  <c:v>15.80575278296638</c:v>
                </c:pt>
                <c:pt idx="1275">
                  <c:v>12.796041988014917</c:v>
                </c:pt>
                <c:pt idx="1276">
                  <c:v>9.1302158486546059</c:v>
                </c:pt>
                <c:pt idx="1277">
                  <c:v>4.6441675859773266</c:v>
                </c:pt>
                <c:pt idx="1278">
                  <c:v>0.38528533552496125</c:v>
                </c:pt>
                <c:pt idx="1279">
                  <c:v>-2.8381040646264251</c:v>
                </c:pt>
                <c:pt idx="1280">
                  <c:v>-5.6590688670412117</c:v>
                </c:pt>
                <c:pt idx="1281">
                  <c:v>-7.0600396071871483</c:v>
                </c:pt>
                <c:pt idx="1282">
                  <c:v>-7.3750868629163033</c:v>
                </c:pt>
                <c:pt idx="1283">
                  <c:v>-6.5529137923671428</c:v>
                </c:pt>
                <c:pt idx="1284">
                  <c:v>-5.743793064151868</c:v>
                </c:pt>
                <c:pt idx="1285">
                  <c:v>-5.9503060763604436</c:v>
                </c:pt>
                <c:pt idx="1286">
                  <c:v>-6.5800922976651197</c:v>
                </c:pt>
                <c:pt idx="1287">
                  <c:v>-6.9985706233970415</c:v>
                </c:pt>
                <c:pt idx="1288">
                  <c:v>-7.9226701965783475</c:v>
                </c:pt>
                <c:pt idx="1289">
                  <c:v>-9.4388929746109245</c:v>
                </c:pt>
                <c:pt idx="1290">
                  <c:v>-11.52495928298115</c:v>
                </c:pt>
                <c:pt idx="1291">
                  <c:v>-14.371000576944317</c:v>
                </c:pt>
                <c:pt idx="1292">
                  <c:v>-17.165533741135647</c:v>
                </c:pt>
                <c:pt idx="1293">
                  <c:v>-19.830232118214393</c:v>
                </c:pt>
                <c:pt idx="1294">
                  <c:v>-21.276979731572517</c:v>
                </c:pt>
                <c:pt idx="1295">
                  <c:v>-21.746247110489463</c:v>
                </c:pt>
                <c:pt idx="1296">
                  <c:v>-21.158439847483191</c:v>
                </c:pt>
                <c:pt idx="1297">
                  <c:v>-19.730199451091046</c:v>
                </c:pt>
                <c:pt idx="1298">
                  <c:v>-17.536945391355225</c:v>
                </c:pt>
                <c:pt idx="1299">
                  <c:v>-14.663502718459625</c:v>
                </c:pt>
                <c:pt idx="1300">
                  <c:v>-11.298065063064382</c:v>
                </c:pt>
                <c:pt idx="1301">
                  <c:v>-7.5406204995637918</c:v>
                </c:pt>
                <c:pt idx="1302">
                  <c:v>-3.9705697998834388</c:v>
                </c:pt>
                <c:pt idx="1303">
                  <c:v>-1.5807856363502224</c:v>
                </c:pt>
                <c:pt idx="1304">
                  <c:v>1.4363450613216422E-2</c:v>
                </c:pt>
                <c:pt idx="1305">
                  <c:v>0.99815080371406495</c:v>
                </c:pt>
                <c:pt idx="1306">
                  <c:v>0.98266208676110123</c:v>
                </c:pt>
                <c:pt idx="1307">
                  <c:v>-0.54745871977687111</c:v>
                </c:pt>
                <c:pt idx="1308">
                  <c:v>-3.4011559760083641</c:v>
                </c:pt>
                <c:pt idx="1309">
                  <c:v>-7.3708015777260893</c:v>
                </c:pt>
                <c:pt idx="1310">
                  <c:v>-11.473028331756556</c:v>
                </c:pt>
                <c:pt idx="1311">
                  <c:v>-15.69900308826632</c:v>
                </c:pt>
                <c:pt idx="1312">
                  <c:v>-20.359658683506879</c:v>
                </c:pt>
                <c:pt idx="1313">
                  <c:v>-25.289447378873898</c:v>
                </c:pt>
                <c:pt idx="1314">
                  <c:v>-29.837451558238453</c:v>
                </c:pt>
                <c:pt idx="1315">
                  <c:v>-33.755499395809828</c:v>
                </c:pt>
                <c:pt idx="1316">
                  <c:v>-37.104089586288154</c:v>
                </c:pt>
                <c:pt idx="1317">
                  <c:v>-40.573264074414666</c:v>
                </c:pt>
                <c:pt idx="1318">
                  <c:v>-43.526102740197928</c:v>
                </c:pt>
                <c:pt idx="1319">
                  <c:v>-45.908711634357267</c:v>
                </c:pt>
                <c:pt idx="1320">
                  <c:v>-47.121841299817078</c:v>
                </c:pt>
                <c:pt idx="1321">
                  <c:v>-47.893370762060911</c:v>
                </c:pt>
                <c:pt idx="1322">
                  <c:v>-50.037345740920877</c:v>
                </c:pt>
                <c:pt idx="1323">
                  <c:v>-52.947571557397239</c:v>
                </c:pt>
                <c:pt idx="1324">
                  <c:v>-56.412500396489861</c:v>
                </c:pt>
                <c:pt idx="1325">
                  <c:v>-59.790818336808798</c:v>
                </c:pt>
                <c:pt idx="1326">
                  <c:v>-62.650822709642718</c:v>
                </c:pt>
                <c:pt idx="1327">
                  <c:v>-64.377348937440573</c:v>
                </c:pt>
                <c:pt idx="1328">
                  <c:v>-64.640580346534961</c:v>
                </c:pt>
                <c:pt idx="1329">
                  <c:v>-63.937697392175167</c:v>
                </c:pt>
                <c:pt idx="1330">
                  <c:v>-61.611301953934763</c:v>
                </c:pt>
                <c:pt idx="1331">
                  <c:v>-57.884502259444268</c:v>
                </c:pt>
                <c:pt idx="1332">
                  <c:v>-53.756075855133936</c:v>
                </c:pt>
                <c:pt idx="1333">
                  <c:v>-49.978552023330579</c:v>
                </c:pt>
                <c:pt idx="1334">
                  <c:v>-46.600694290290463</c:v>
                </c:pt>
                <c:pt idx="1335">
                  <c:v>-43.05565288660047</c:v>
                </c:pt>
                <c:pt idx="1336">
                  <c:v>-39.700617979926179</c:v>
                </c:pt>
                <c:pt idx="1337">
                  <c:v>-36.258770577827605</c:v>
                </c:pt>
                <c:pt idx="1338">
                  <c:v>-32.60180155706631</c:v>
                </c:pt>
                <c:pt idx="1339">
                  <c:v>-29.056957633645094</c:v>
                </c:pt>
                <c:pt idx="1340">
                  <c:v>-24.967719069812354</c:v>
                </c:pt>
                <c:pt idx="1341">
                  <c:v>-19.949571722640492</c:v>
                </c:pt>
                <c:pt idx="1342">
                  <c:v>-14.768451000387547</c:v>
                </c:pt>
                <c:pt idx="1343">
                  <c:v>-9.4920395267955566</c:v>
                </c:pt>
                <c:pt idx="1344">
                  <c:v>-3.8071963254132166</c:v>
                </c:pt>
                <c:pt idx="1345">
                  <c:v>1.9804282762402066</c:v>
                </c:pt>
                <c:pt idx="1346">
                  <c:v>7.2609396159443262</c:v>
                </c:pt>
                <c:pt idx="1347">
                  <c:v>12.557248149386535</c:v>
                </c:pt>
                <c:pt idx="1348">
                  <c:v>18.711027891176055</c:v>
                </c:pt>
                <c:pt idx="1349">
                  <c:v>24.833970492514979</c:v>
                </c:pt>
                <c:pt idx="1350">
                  <c:v>31.559247598694707</c:v>
                </c:pt>
                <c:pt idx="1351">
                  <c:v>38.027512090894845</c:v>
                </c:pt>
                <c:pt idx="1352">
                  <c:v>43.971257469533114</c:v>
                </c:pt>
                <c:pt idx="1353">
                  <c:v>48.460682711579793</c:v>
                </c:pt>
                <c:pt idx="1354">
                  <c:v>51.682239069131889</c:v>
                </c:pt>
                <c:pt idx="1355">
                  <c:v>54.612336199016745</c:v>
                </c:pt>
                <c:pt idx="1356">
                  <c:v>56.29674429485663</c:v>
                </c:pt>
                <c:pt idx="1357">
                  <c:v>56.820611885486635</c:v>
                </c:pt>
                <c:pt idx="1358">
                  <c:v>56.307757218104321</c:v>
                </c:pt>
                <c:pt idx="1359">
                  <c:v>54.868557930350157</c:v>
                </c:pt>
                <c:pt idx="1360">
                  <c:v>52.48045393157922</c:v>
                </c:pt>
                <c:pt idx="1361">
                  <c:v>50.447230933519982</c:v>
                </c:pt>
                <c:pt idx="1362">
                  <c:v>49.838109581642648</c:v>
                </c:pt>
                <c:pt idx="1363">
                  <c:v>50.060086187158284</c:v>
                </c:pt>
                <c:pt idx="1364">
                  <c:v>50.080302534098799</c:v>
                </c:pt>
                <c:pt idx="1365">
                  <c:v>49.818588592601927</c:v>
                </c:pt>
                <c:pt idx="1366">
                  <c:v>49.861435606227033</c:v>
                </c:pt>
                <c:pt idx="1367">
                  <c:v>49.498151178570801</c:v>
                </c:pt>
                <c:pt idx="1368">
                  <c:v>48.038370822499502</c:v>
                </c:pt>
                <c:pt idx="1369">
                  <c:v>46.240435955968152</c:v>
                </c:pt>
                <c:pt idx="1370">
                  <c:v>45.446246052399637</c:v>
                </c:pt>
                <c:pt idx="1371">
                  <c:v>46.627033179500572</c:v>
                </c:pt>
                <c:pt idx="1372">
                  <c:v>48.670722620177081</c:v>
                </c:pt>
                <c:pt idx="1373">
                  <c:v>50.909515960014474</c:v>
                </c:pt>
                <c:pt idx="1374">
                  <c:v>53.079051079328941</c:v>
                </c:pt>
                <c:pt idx="1375">
                  <c:v>55.290948592575141</c:v>
                </c:pt>
                <c:pt idx="1376">
                  <c:v>56.78210204730162</c:v>
                </c:pt>
                <c:pt idx="1377">
                  <c:v>56.850089850934943</c:v>
                </c:pt>
                <c:pt idx="1378">
                  <c:v>55.571767787231025</c:v>
                </c:pt>
                <c:pt idx="1379">
                  <c:v>53.67242886287687</c:v>
                </c:pt>
                <c:pt idx="1380">
                  <c:v>50.999160145904945</c:v>
                </c:pt>
                <c:pt idx="1381">
                  <c:v>47.627843086633021</c:v>
                </c:pt>
                <c:pt idx="1382">
                  <c:v>43.51570899268556</c:v>
                </c:pt>
                <c:pt idx="1383">
                  <c:v>39.70879020941851</c:v>
                </c:pt>
                <c:pt idx="1384">
                  <c:v>35.921163995236704</c:v>
                </c:pt>
                <c:pt idx="1385">
                  <c:v>32.58734989119128</c:v>
                </c:pt>
                <c:pt idx="1386">
                  <c:v>30.266907548905625</c:v>
                </c:pt>
                <c:pt idx="1387">
                  <c:v>28.814099151941118</c:v>
                </c:pt>
                <c:pt idx="1388">
                  <c:v>28.163657281444806</c:v>
                </c:pt>
                <c:pt idx="1389">
                  <c:v>29.620234393704521</c:v>
                </c:pt>
                <c:pt idx="1390">
                  <c:v>32.374511663048338</c:v>
                </c:pt>
                <c:pt idx="1391">
                  <c:v>35.138647337089331</c:v>
                </c:pt>
                <c:pt idx="1392">
                  <c:v>37.667685478408856</c:v>
                </c:pt>
                <c:pt idx="1393">
                  <c:v>39.457008829408799</c:v>
                </c:pt>
                <c:pt idx="1394">
                  <c:v>41.776015999648664</c:v>
                </c:pt>
                <c:pt idx="1395">
                  <c:v>44.271103588852235</c:v>
                </c:pt>
                <c:pt idx="1396">
                  <c:v>46.794848412524125</c:v>
                </c:pt>
                <c:pt idx="1397">
                  <c:v>49.12149835475644</c:v>
                </c:pt>
                <c:pt idx="1398">
                  <c:v>51.05875726748053</c:v>
                </c:pt>
                <c:pt idx="1399">
                  <c:v>52.227743312739996</c:v>
                </c:pt>
                <c:pt idx="1400">
                  <c:v>52.461178011138585</c:v>
                </c:pt>
                <c:pt idx="1401">
                  <c:v>51.685027640758463</c:v>
                </c:pt>
                <c:pt idx="1402">
                  <c:v>50.47652093024773</c:v>
                </c:pt>
                <c:pt idx="1403">
                  <c:v>48.994492274886134</c:v>
                </c:pt>
                <c:pt idx="1404">
                  <c:v>47.613900402934696</c:v>
                </c:pt>
                <c:pt idx="1405">
                  <c:v>47.184668726405249</c:v>
                </c:pt>
                <c:pt idx="1406">
                  <c:v>47.222133844386391</c:v>
                </c:pt>
                <c:pt idx="1407">
                  <c:v>47.922500405798324</c:v>
                </c:pt>
                <c:pt idx="1408">
                  <c:v>51.243116688846357</c:v>
                </c:pt>
                <c:pt idx="1409">
                  <c:v>53.596147253124379</c:v>
                </c:pt>
                <c:pt idx="1410">
                  <c:v>55.044946176002739</c:v>
                </c:pt>
                <c:pt idx="1411">
                  <c:v>55.951343176520062</c:v>
                </c:pt>
                <c:pt idx="1412">
                  <c:v>56.828241048433149</c:v>
                </c:pt>
                <c:pt idx="1413">
                  <c:v>57.115899088942122</c:v>
                </c:pt>
                <c:pt idx="1414">
                  <c:v>57.803624910767489</c:v>
                </c:pt>
                <c:pt idx="1415">
                  <c:v>58.746059089111661</c:v>
                </c:pt>
                <c:pt idx="1416">
                  <c:v>59.930017654147733</c:v>
                </c:pt>
                <c:pt idx="1417">
                  <c:v>62.207103926816771</c:v>
                </c:pt>
                <c:pt idx="1418">
                  <c:v>65.059578221857265</c:v>
                </c:pt>
                <c:pt idx="1419">
                  <c:v>68.534131311191075</c:v>
                </c:pt>
                <c:pt idx="1420">
                  <c:v>71.833418963520188</c:v>
                </c:pt>
                <c:pt idx="1421">
                  <c:v>74.670467926368275</c:v>
                </c:pt>
                <c:pt idx="1422">
                  <c:v>77.393335974551817</c:v>
                </c:pt>
                <c:pt idx="1423">
                  <c:v>79.814111724347242</c:v>
                </c:pt>
                <c:pt idx="1424">
                  <c:v>82.167055267808834</c:v>
                </c:pt>
                <c:pt idx="1425">
                  <c:v>84.44549891886021</c:v>
                </c:pt>
                <c:pt idx="1426">
                  <c:v>86.721303736557687</c:v>
                </c:pt>
                <c:pt idx="1427">
                  <c:v>87.942079918984888</c:v>
                </c:pt>
                <c:pt idx="1428">
                  <c:v>87.772731812944329</c:v>
                </c:pt>
                <c:pt idx="1429">
                  <c:v>86.371574675229823</c:v>
                </c:pt>
                <c:pt idx="1430">
                  <c:v>84.762564110799957</c:v>
                </c:pt>
                <c:pt idx="1431">
                  <c:v>83.792618500054758</c:v>
                </c:pt>
                <c:pt idx="1432">
                  <c:v>83.43077042226183</c:v>
                </c:pt>
                <c:pt idx="1433">
                  <c:v>83.277394408896257</c:v>
                </c:pt>
                <c:pt idx="1434">
                  <c:v>82.024348692310454</c:v>
                </c:pt>
                <c:pt idx="1435">
                  <c:v>80.005749129013097</c:v>
                </c:pt>
                <c:pt idx="1436">
                  <c:v>77.233416016807581</c:v>
                </c:pt>
                <c:pt idx="1437">
                  <c:v>73.052584756916417</c:v>
                </c:pt>
                <c:pt idx="1438">
                  <c:v>69.262955436111866</c:v>
                </c:pt>
                <c:pt idx="1439">
                  <c:v>66.197080918120747</c:v>
                </c:pt>
                <c:pt idx="1440">
                  <c:v>62.977279408236726</c:v>
                </c:pt>
                <c:pt idx="1441">
                  <c:v>59.666450701468115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4-45FE-9F36-EF17F3117443}"/>
            </c:ext>
          </c:extLst>
        </c:ser>
        <c:ser>
          <c:idx val="6"/>
          <c:order val="6"/>
          <c:tx>
            <c:strRef>
              <c:f>'Pivot date flattened'!$M$1</c:f>
              <c:strCache>
                <c:ptCount val="1"/>
                <c:pt idx="0">
                  <c:v>RSI</c:v>
                </c:pt>
              </c:strCache>
            </c:strRef>
          </c:tx>
          <c:spPr>
            <a:ln w="28575" cap="rnd">
              <a:solidFill>
                <a:srgbClr val="8974C6"/>
              </a:solidFill>
              <a:round/>
            </a:ln>
            <a:effectLst/>
          </c:spPr>
          <c:marker>
            <c:symbol val="none"/>
          </c:marker>
          <c:val>
            <c:numRef>
              <c:f>'Pivot date flattened'!$M$35:$M$1476</c:f>
              <c:numCache>
                <c:formatCode>0</c:formatCode>
                <c:ptCount val="1442"/>
                <c:pt idx="0">
                  <c:v>27.983485046817989</c:v>
                </c:pt>
                <c:pt idx="1">
                  <c:v>32.747843364326457</c:v>
                </c:pt>
                <c:pt idx="2">
                  <c:v>36.821039251136852</c:v>
                </c:pt>
                <c:pt idx="3">
                  <c:v>36.133327193619522</c:v>
                </c:pt>
                <c:pt idx="4">
                  <c:v>43.09034942921474</c:v>
                </c:pt>
                <c:pt idx="5">
                  <c:v>44.667938312604022</c:v>
                </c:pt>
                <c:pt idx="6">
                  <c:v>47.114012112802968</c:v>
                </c:pt>
                <c:pt idx="7">
                  <c:v>51.271149266900295</c:v>
                </c:pt>
                <c:pt idx="8">
                  <c:v>45.159643411907659</c:v>
                </c:pt>
                <c:pt idx="9">
                  <c:v>43.519278335903017</c:v>
                </c:pt>
                <c:pt idx="10">
                  <c:v>36.932348271402105</c:v>
                </c:pt>
                <c:pt idx="11">
                  <c:v>34.728640468763317</c:v>
                </c:pt>
                <c:pt idx="12">
                  <c:v>29.20202680946494</c:v>
                </c:pt>
                <c:pt idx="13">
                  <c:v>31.785574002149232</c:v>
                </c:pt>
                <c:pt idx="14">
                  <c:v>31.165148115437276</c:v>
                </c:pt>
                <c:pt idx="15">
                  <c:v>33.945828763837767</c:v>
                </c:pt>
                <c:pt idx="16">
                  <c:v>40.522317199589018</c:v>
                </c:pt>
                <c:pt idx="17">
                  <c:v>43.569920125827096</c:v>
                </c:pt>
                <c:pt idx="18">
                  <c:v>37.946985941871588</c:v>
                </c:pt>
                <c:pt idx="19">
                  <c:v>37.378532932604699</c:v>
                </c:pt>
                <c:pt idx="20">
                  <c:v>31.842587737655364</c:v>
                </c:pt>
                <c:pt idx="21">
                  <c:v>36.202472551070528</c:v>
                </c:pt>
                <c:pt idx="22">
                  <c:v>36.514342363372748</c:v>
                </c:pt>
                <c:pt idx="23">
                  <c:v>35.299151684751848</c:v>
                </c:pt>
                <c:pt idx="24">
                  <c:v>39.62666878704723</c:v>
                </c:pt>
                <c:pt idx="25">
                  <c:v>41.65276543580017</c:v>
                </c:pt>
                <c:pt idx="26">
                  <c:v>45.618675109124148</c:v>
                </c:pt>
                <c:pt idx="27">
                  <c:v>47.223333786961476</c:v>
                </c:pt>
                <c:pt idx="28">
                  <c:v>46.060523743452585</c:v>
                </c:pt>
                <c:pt idx="29">
                  <c:v>47.515072418797239</c:v>
                </c:pt>
                <c:pt idx="30">
                  <c:v>44.273167752209517</c:v>
                </c:pt>
                <c:pt idx="31">
                  <c:v>47.138993093606196</c:v>
                </c:pt>
                <c:pt idx="32">
                  <c:v>52.379704182937367</c:v>
                </c:pt>
                <c:pt idx="33">
                  <c:v>47.582975448004106</c:v>
                </c:pt>
                <c:pt idx="34">
                  <c:v>43.912876453558056</c:v>
                </c:pt>
                <c:pt idx="35">
                  <c:v>43.43337275943599</c:v>
                </c:pt>
                <c:pt idx="36">
                  <c:v>38.865997439755276</c:v>
                </c:pt>
                <c:pt idx="37">
                  <c:v>37.815527923759234</c:v>
                </c:pt>
                <c:pt idx="38">
                  <c:v>37.322262888692769</c:v>
                </c:pt>
                <c:pt idx="39">
                  <c:v>44.923960620802092</c:v>
                </c:pt>
                <c:pt idx="40">
                  <c:v>47.43883684092053</c:v>
                </c:pt>
                <c:pt idx="41">
                  <c:v>50.418679828395213</c:v>
                </c:pt>
                <c:pt idx="42">
                  <c:v>51.949467577515868</c:v>
                </c:pt>
                <c:pt idx="43">
                  <c:v>46.79403708124952</c:v>
                </c:pt>
                <c:pt idx="44">
                  <c:v>44.377321196979466</c:v>
                </c:pt>
                <c:pt idx="45">
                  <c:v>46.843361256207317</c:v>
                </c:pt>
                <c:pt idx="46">
                  <c:v>41.580500625951423</c:v>
                </c:pt>
                <c:pt idx="47">
                  <c:v>45.615992753176506</c:v>
                </c:pt>
                <c:pt idx="48">
                  <c:v>42.4944409170052</c:v>
                </c:pt>
                <c:pt idx="49">
                  <c:v>44.55897361295861</c:v>
                </c:pt>
                <c:pt idx="50">
                  <c:v>36.733891740687262</c:v>
                </c:pt>
                <c:pt idx="51">
                  <c:v>42.091381449461053</c:v>
                </c:pt>
                <c:pt idx="52">
                  <c:v>46.540418166000798</c:v>
                </c:pt>
                <c:pt idx="53">
                  <c:v>46.707031160097287</c:v>
                </c:pt>
                <c:pt idx="54">
                  <c:v>44.538333825674989</c:v>
                </c:pt>
                <c:pt idx="55">
                  <c:v>46.732413437314463</c:v>
                </c:pt>
                <c:pt idx="56">
                  <c:v>49.826811618473286</c:v>
                </c:pt>
                <c:pt idx="57">
                  <c:v>54.67546955163774</c:v>
                </c:pt>
                <c:pt idx="58">
                  <c:v>57.712353300574094</c:v>
                </c:pt>
                <c:pt idx="59">
                  <c:v>61.343965478316562</c:v>
                </c:pt>
                <c:pt idx="60">
                  <c:v>59.5346772725009</c:v>
                </c:pt>
                <c:pt idx="61">
                  <c:v>60.57382135107958</c:v>
                </c:pt>
                <c:pt idx="62">
                  <c:v>60.637369990558632</c:v>
                </c:pt>
                <c:pt idx="63">
                  <c:v>64.41888181694604</c:v>
                </c:pt>
                <c:pt idx="64">
                  <c:v>65.066837414382036</c:v>
                </c:pt>
                <c:pt idx="65">
                  <c:v>64.83218703968268</c:v>
                </c:pt>
                <c:pt idx="66">
                  <c:v>60.250041803819407</c:v>
                </c:pt>
                <c:pt idx="67">
                  <c:v>55.357489024943938</c:v>
                </c:pt>
                <c:pt idx="68">
                  <c:v>55.977024602744791</c:v>
                </c:pt>
                <c:pt idx="69">
                  <c:v>63.623392674786764</c:v>
                </c:pt>
                <c:pt idx="70">
                  <c:v>58.8479268209841</c:v>
                </c:pt>
                <c:pt idx="71">
                  <c:v>53.200244978536446</c:v>
                </c:pt>
                <c:pt idx="72">
                  <c:v>48.99261442761275</c:v>
                </c:pt>
                <c:pt idx="73">
                  <c:v>47.133230430418223</c:v>
                </c:pt>
                <c:pt idx="74">
                  <c:v>40.455980958630327</c:v>
                </c:pt>
                <c:pt idx="75">
                  <c:v>39.010837345765225</c:v>
                </c:pt>
                <c:pt idx="76">
                  <c:v>41.999204829167411</c:v>
                </c:pt>
                <c:pt idx="77">
                  <c:v>43.167788536291425</c:v>
                </c:pt>
                <c:pt idx="78">
                  <c:v>39.154278341749624</c:v>
                </c:pt>
                <c:pt idx="79">
                  <c:v>35.197996945205247</c:v>
                </c:pt>
                <c:pt idx="80">
                  <c:v>38.451964484266242</c:v>
                </c:pt>
                <c:pt idx="81">
                  <c:v>39.461250193302533</c:v>
                </c:pt>
                <c:pt idx="82">
                  <c:v>39.082694995757535</c:v>
                </c:pt>
                <c:pt idx="83">
                  <c:v>33.504311271789774</c:v>
                </c:pt>
                <c:pt idx="84">
                  <c:v>30.568308269425415</c:v>
                </c:pt>
                <c:pt idx="85">
                  <c:v>27.662150890152574</c:v>
                </c:pt>
                <c:pt idx="86">
                  <c:v>26.338350418293359</c:v>
                </c:pt>
                <c:pt idx="87">
                  <c:v>33.2287526206526</c:v>
                </c:pt>
                <c:pt idx="88">
                  <c:v>34.625581381146873</c:v>
                </c:pt>
                <c:pt idx="89">
                  <c:v>29.276838496103906</c:v>
                </c:pt>
                <c:pt idx="90">
                  <c:v>32.631646031676055</c:v>
                </c:pt>
                <c:pt idx="91">
                  <c:v>30.109740548749755</c:v>
                </c:pt>
                <c:pt idx="92">
                  <c:v>30.031463833910522</c:v>
                </c:pt>
                <c:pt idx="93">
                  <c:v>32.655691591479922</c:v>
                </c:pt>
                <c:pt idx="94">
                  <c:v>39.795216706720794</c:v>
                </c:pt>
                <c:pt idx="95">
                  <c:v>38.581425377075952</c:v>
                </c:pt>
                <c:pt idx="96">
                  <c:v>34.828947026923984</c:v>
                </c:pt>
                <c:pt idx="97">
                  <c:v>40.523177790743432</c:v>
                </c:pt>
                <c:pt idx="98">
                  <c:v>48.028210318940495</c:v>
                </c:pt>
                <c:pt idx="99">
                  <c:v>48.10362926549508</c:v>
                </c:pt>
                <c:pt idx="100">
                  <c:v>45.397452848137625</c:v>
                </c:pt>
                <c:pt idx="101">
                  <c:v>45.327600617048589</c:v>
                </c:pt>
                <c:pt idx="102">
                  <c:v>50.897382690364914</c:v>
                </c:pt>
                <c:pt idx="103">
                  <c:v>52.88324369942211</c:v>
                </c:pt>
                <c:pt idx="104">
                  <c:v>51.938136346087987</c:v>
                </c:pt>
                <c:pt idx="105">
                  <c:v>45.997327550945712</c:v>
                </c:pt>
                <c:pt idx="106">
                  <c:v>47.953296160929881</c:v>
                </c:pt>
                <c:pt idx="107">
                  <c:v>51.144341660994051</c:v>
                </c:pt>
                <c:pt idx="108">
                  <c:v>47.198328513912585</c:v>
                </c:pt>
                <c:pt idx="109">
                  <c:v>45.767178810660042</c:v>
                </c:pt>
                <c:pt idx="110">
                  <c:v>50.042895506839741</c:v>
                </c:pt>
                <c:pt idx="111">
                  <c:v>48.824133828171043</c:v>
                </c:pt>
                <c:pt idx="112">
                  <c:v>51.937684555458652</c:v>
                </c:pt>
                <c:pt idx="113">
                  <c:v>47.034391619470775</c:v>
                </c:pt>
                <c:pt idx="114">
                  <c:v>37.58580636701307</c:v>
                </c:pt>
                <c:pt idx="115">
                  <c:v>35.265541640357682</c:v>
                </c:pt>
                <c:pt idx="116">
                  <c:v>28.295337547558859</c:v>
                </c:pt>
                <c:pt idx="117">
                  <c:v>27.882434804763676</c:v>
                </c:pt>
                <c:pt idx="118">
                  <c:v>31.704598529302359</c:v>
                </c:pt>
                <c:pt idx="119">
                  <c:v>37.557139831063182</c:v>
                </c:pt>
                <c:pt idx="120">
                  <c:v>44.392905619730172</c:v>
                </c:pt>
                <c:pt idx="121">
                  <c:v>43.729023512609011</c:v>
                </c:pt>
                <c:pt idx="122">
                  <c:v>44.307182805224627</c:v>
                </c:pt>
                <c:pt idx="123">
                  <c:v>46.248023670654121</c:v>
                </c:pt>
                <c:pt idx="124">
                  <c:v>42.688086171641011</c:v>
                </c:pt>
                <c:pt idx="125">
                  <c:v>45.809528102414816</c:v>
                </c:pt>
                <c:pt idx="126">
                  <c:v>50.722554885143829</c:v>
                </c:pt>
                <c:pt idx="127">
                  <c:v>49.726469716996128</c:v>
                </c:pt>
                <c:pt idx="128">
                  <c:v>45.134064488168491</c:v>
                </c:pt>
                <c:pt idx="129">
                  <c:v>39.283884442021886</c:v>
                </c:pt>
                <c:pt idx="130">
                  <c:v>46.097313117685694</c:v>
                </c:pt>
                <c:pt idx="131">
                  <c:v>51.651711840734308</c:v>
                </c:pt>
                <c:pt idx="132">
                  <c:v>49.389321179290398</c:v>
                </c:pt>
                <c:pt idx="133">
                  <c:v>44.160825238598065</c:v>
                </c:pt>
                <c:pt idx="134">
                  <c:v>49.186775325819852</c:v>
                </c:pt>
                <c:pt idx="135">
                  <c:v>50.83654678219996</c:v>
                </c:pt>
                <c:pt idx="136">
                  <c:v>51.04860884889716</c:v>
                </c:pt>
                <c:pt idx="137">
                  <c:v>54.123722644415707</c:v>
                </c:pt>
                <c:pt idx="138">
                  <c:v>47.962177045301395</c:v>
                </c:pt>
                <c:pt idx="139">
                  <c:v>46.159239628784327</c:v>
                </c:pt>
                <c:pt idx="140">
                  <c:v>53.613273282170105</c:v>
                </c:pt>
                <c:pt idx="141">
                  <c:v>51.006311117175059</c:v>
                </c:pt>
                <c:pt idx="142">
                  <c:v>53.256186123650068</c:v>
                </c:pt>
                <c:pt idx="143">
                  <c:v>53.87574140987924</c:v>
                </c:pt>
                <c:pt idx="144">
                  <c:v>47.72296596952382</c:v>
                </c:pt>
                <c:pt idx="145">
                  <c:v>42.52089312606239</c:v>
                </c:pt>
                <c:pt idx="146">
                  <c:v>36.011541026181519</c:v>
                </c:pt>
                <c:pt idx="147">
                  <c:v>38.567384738406162</c:v>
                </c:pt>
                <c:pt idx="148">
                  <c:v>36.188838896546947</c:v>
                </c:pt>
                <c:pt idx="149">
                  <c:v>33.737634568008176</c:v>
                </c:pt>
                <c:pt idx="150">
                  <c:v>39.985187778040704</c:v>
                </c:pt>
                <c:pt idx="151">
                  <c:v>33.25288277905338</c:v>
                </c:pt>
                <c:pt idx="152">
                  <c:v>31.810267230014091</c:v>
                </c:pt>
                <c:pt idx="153">
                  <c:v>30.580258576778007</c:v>
                </c:pt>
                <c:pt idx="154">
                  <c:v>29.204845476126536</c:v>
                </c:pt>
                <c:pt idx="155">
                  <c:v>29.047321215469466</c:v>
                </c:pt>
                <c:pt idx="156">
                  <c:v>30.647137530450493</c:v>
                </c:pt>
                <c:pt idx="157">
                  <c:v>31.164912500816044</c:v>
                </c:pt>
                <c:pt idx="158">
                  <c:v>43.24864593119208</c:v>
                </c:pt>
                <c:pt idx="159">
                  <c:v>42.664517358816198</c:v>
                </c:pt>
                <c:pt idx="160">
                  <c:v>46.345838566657768</c:v>
                </c:pt>
                <c:pt idx="161">
                  <c:v>51.91566301588049</c:v>
                </c:pt>
                <c:pt idx="162">
                  <c:v>41.778421340278896</c:v>
                </c:pt>
                <c:pt idx="163">
                  <c:v>45.051795932281969</c:v>
                </c:pt>
                <c:pt idx="164">
                  <c:v>43.207634989514261</c:v>
                </c:pt>
                <c:pt idx="165">
                  <c:v>47.698390005499036</c:v>
                </c:pt>
                <c:pt idx="166">
                  <c:v>50.518910414633758</c:v>
                </c:pt>
                <c:pt idx="167">
                  <c:v>54.256855869178544</c:v>
                </c:pt>
                <c:pt idx="168">
                  <c:v>60.298378795553276</c:v>
                </c:pt>
                <c:pt idx="169">
                  <c:v>58.026792328867238</c:v>
                </c:pt>
                <c:pt idx="170">
                  <c:v>53.477132277317594</c:v>
                </c:pt>
                <c:pt idx="171">
                  <c:v>53.091938243363941</c:v>
                </c:pt>
                <c:pt idx="172">
                  <c:v>54.200531442102893</c:v>
                </c:pt>
                <c:pt idx="173">
                  <c:v>54.900022147015086</c:v>
                </c:pt>
                <c:pt idx="174">
                  <c:v>61.35120441141445</c:v>
                </c:pt>
                <c:pt idx="175">
                  <c:v>63.406119841059542</c:v>
                </c:pt>
                <c:pt idx="176">
                  <c:v>65.456509032493983</c:v>
                </c:pt>
                <c:pt idx="177">
                  <c:v>66.167982239249795</c:v>
                </c:pt>
                <c:pt idx="178">
                  <c:v>72.960469199146885</c:v>
                </c:pt>
                <c:pt idx="179">
                  <c:v>75.785604123636304</c:v>
                </c:pt>
                <c:pt idx="180">
                  <c:v>76.506808654988959</c:v>
                </c:pt>
                <c:pt idx="181">
                  <c:v>76.781984169741648</c:v>
                </c:pt>
                <c:pt idx="182">
                  <c:v>79.687451107676353</c:v>
                </c:pt>
                <c:pt idx="183">
                  <c:v>76.694166294242962</c:v>
                </c:pt>
                <c:pt idx="184">
                  <c:v>74.660782472754917</c:v>
                </c:pt>
                <c:pt idx="185">
                  <c:v>65.31879717299195</c:v>
                </c:pt>
                <c:pt idx="186">
                  <c:v>61.772154483045917</c:v>
                </c:pt>
                <c:pt idx="187">
                  <c:v>55.570323021712198</c:v>
                </c:pt>
                <c:pt idx="188">
                  <c:v>51.58804773358807</c:v>
                </c:pt>
                <c:pt idx="189">
                  <c:v>50.83922244583178</c:v>
                </c:pt>
                <c:pt idx="190">
                  <c:v>46.089465177661147</c:v>
                </c:pt>
                <c:pt idx="191">
                  <c:v>49.215470029964045</c:v>
                </c:pt>
                <c:pt idx="192">
                  <c:v>48.39095861376434</c:v>
                </c:pt>
                <c:pt idx="193">
                  <c:v>55.060300054343813</c:v>
                </c:pt>
                <c:pt idx="194">
                  <c:v>54.736809058079587</c:v>
                </c:pt>
                <c:pt idx="195">
                  <c:v>56.019827194654908</c:v>
                </c:pt>
                <c:pt idx="196">
                  <c:v>54.019858930054376</c:v>
                </c:pt>
                <c:pt idx="197">
                  <c:v>50.578341733802013</c:v>
                </c:pt>
                <c:pt idx="198">
                  <c:v>43.116181125081802</c:v>
                </c:pt>
                <c:pt idx="199">
                  <c:v>40.328407018859785</c:v>
                </c:pt>
                <c:pt idx="200">
                  <c:v>41.594301615645918</c:v>
                </c:pt>
                <c:pt idx="201">
                  <c:v>40.004302420886219</c:v>
                </c:pt>
                <c:pt idx="202">
                  <c:v>39.230330614122039</c:v>
                </c:pt>
                <c:pt idx="203">
                  <c:v>40.865566406556354</c:v>
                </c:pt>
                <c:pt idx="204">
                  <c:v>41.914487120924221</c:v>
                </c:pt>
                <c:pt idx="205">
                  <c:v>50.061937907440353</c:v>
                </c:pt>
                <c:pt idx="206">
                  <c:v>55.508464318808088</c:v>
                </c:pt>
                <c:pt idx="207">
                  <c:v>62.880359906084436</c:v>
                </c:pt>
                <c:pt idx="208">
                  <c:v>64.670099037829004</c:v>
                </c:pt>
                <c:pt idx="209">
                  <c:v>68.668376302878428</c:v>
                </c:pt>
                <c:pt idx="210">
                  <c:v>62.539558208066154</c:v>
                </c:pt>
                <c:pt idx="211">
                  <c:v>63.377327854153918</c:v>
                </c:pt>
                <c:pt idx="212">
                  <c:v>69.20722171737556</c:v>
                </c:pt>
                <c:pt idx="213">
                  <c:v>66.969582385366365</c:v>
                </c:pt>
                <c:pt idx="214">
                  <c:v>65.814622251463149</c:v>
                </c:pt>
                <c:pt idx="215">
                  <c:v>62.491097095737864</c:v>
                </c:pt>
                <c:pt idx="216">
                  <c:v>63.747770824522505</c:v>
                </c:pt>
                <c:pt idx="217">
                  <c:v>65.902461983469109</c:v>
                </c:pt>
                <c:pt idx="218">
                  <c:v>63.415014233669758</c:v>
                </c:pt>
                <c:pt idx="219">
                  <c:v>63.211226420536669</c:v>
                </c:pt>
                <c:pt idx="220">
                  <c:v>53.085515179853473</c:v>
                </c:pt>
                <c:pt idx="221">
                  <c:v>47.389658622399352</c:v>
                </c:pt>
                <c:pt idx="222">
                  <c:v>52.413198888285471</c:v>
                </c:pt>
                <c:pt idx="223">
                  <c:v>51.971347085400893</c:v>
                </c:pt>
                <c:pt idx="224">
                  <c:v>53.161362017562666</c:v>
                </c:pt>
                <c:pt idx="225">
                  <c:v>54.374520906644598</c:v>
                </c:pt>
                <c:pt idx="226">
                  <c:v>55.803747359819901</c:v>
                </c:pt>
                <c:pt idx="227">
                  <c:v>48.350453615300353</c:v>
                </c:pt>
                <c:pt idx="228">
                  <c:v>47.907097715362248</c:v>
                </c:pt>
                <c:pt idx="229">
                  <c:v>43.020644859227431</c:v>
                </c:pt>
                <c:pt idx="230">
                  <c:v>38.111185790995769</c:v>
                </c:pt>
                <c:pt idx="231">
                  <c:v>37.5771835571569</c:v>
                </c:pt>
                <c:pt idx="232">
                  <c:v>37.265506143615653</c:v>
                </c:pt>
                <c:pt idx="233">
                  <c:v>51.91435088519227</c:v>
                </c:pt>
                <c:pt idx="234">
                  <c:v>54.145995578175615</c:v>
                </c:pt>
                <c:pt idx="235">
                  <c:v>50.663003503654991</c:v>
                </c:pt>
                <c:pt idx="236">
                  <c:v>56.454911812041487</c:v>
                </c:pt>
                <c:pt idx="237">
                  <c:v>58.834889921070378</c:v>
                </c:pt>
                <c:pt idx="238">
                  <c:v>61.357102578396663</c:v>
                </c:pt>
                <c:pt idx="239">
                  <c:v>58.787865083350326</c:v>
                </c:pt>
                <c:pt idx="240">
                  <c:v>64.100546818767924</c:v>
                </c:pt>
                <c:pt idx="241">
                  <c:v>67.139803279707536</c:v>
                </c:pt>
                <c:pt idx="242">
                  <c:v>66.74176413562698</c:v>
                </c:pt>
                <c:pt idx="243">
                  <c:v>68.755565231941233</c:v>
                </c:pt>
                <c:pt idx="244">
                  <c:v>64.705099442940025</c:v>
                </c:pt>
                <c:pt idx="245">
                  <c:v>66.590865119885976</c:v>
                </c:pt>
                <c:pt idx="246">
                  <c:v>68.235509577937535</c:v>
                </c:pt>
                <c:pt idx="247">
                  <c:v>69.737900644385363</c:v>
                </c:pt>
                <c:pt idx="248">
                  <c:v>63.448894721165487</c:v>
                </c:pt>
                <c:pt idx="249">
                  <c:v>58.197710236160383</c:v>
                </c:pt>
                <c:pt idx="250">
                  <c:v>60.710125955900693</c:v>
                </c:pt>
                <c:pt idx="251">
                  <c:v>56.893295407866212</c:v>
                </c:pt>
                <c:pt idx="252">
                  <c:v>54.855801774379657</c:v>
                </c:pt>
                <c:pt idx="253">
                  <c:v>55.705458582079061</c:v>
                </c:pt>
                <c:pt idx="254">
                  <c:v>62.674368457656279</c:v>
                </c:pt>
                <c:pt idx="255">
                  <c:v>69.959421309291187</c:v>
                </c:pt>
                <c:pt idx="256">
                  <c:v>66.027045428678406</c:v>
                </c:pt>
                <c:pt idx="257">
                  <c:v>67.354593123418809</c:v>
                </c:pt>
                <c:pt idx="258">
                  <c:v>71.086979387949086</c:v>
                </c:pt>
                <c:pt idx="259">
                  <c:v>72.83915724555564</c:v>
                </c:pt>
                <c:pt idx="260">
                  <c:v>73.176244276293289</c:v>
                </c:pt>
                <c:pt idx="261">
                  <c:v>69.164276280148712</c:v>
                </c:pt>
                <c:pt idx="262">
                  <c:v>63.617615120831616</c:v>
                </c:pt>
                <c:pt idx="263">
                  <c:v>63.11218971291045</c:v>
                </c:pt>
                <c:pt idx="264">
                  <c:v>60.825826500305617</c:v>
                </c:pt>
                <c:pt idx="265">
                  <c:v>66.506019717315041</c:v>
                </c:pt>
                <c:pt idx="266">
                  <c:v>72.533807484556718</c:v>
                </c:pt>
                <c:pt idx="267">
                  <c:v>73.895074268048972</c:v>
                </c:pt>
                <c:pt idx="268">
                  <c:v>74.051618396474922</c:v>
                </c:pt>
                <c:pt idx="269">
                  <c:v>69.343034468033821</c:v>
                </c:pt>
                <c:pt idx="270">
                  <c:v>62.89863686011094</c:v>
                </c:pt>
                <c:pt idx="271">
                  <c:v>71.26017595263184</c:v>
                </c:pt>
                <c:pt idx="272">
                  <c:v>72.886208631290089</c:v>
                </c:pt>
                <c:pt idx="273">
                  <c:v>73.19171472099805</c:v>
                </c:pt>
                <c:pt idx="274">
                  <c:v>73.370799806553052</c:v>
                </c:pt>
                <c:pt idx="275">
                  <c:v>76.552725672697321</c:v>
                </c:pt>
                <c:pt idx="276">
                  <c:v>77.279832978069848</c:v>
                </c:pt>
                <c:pt idx="277">
                  <c:v>78.044037155417385</c:v>
                </c:pt>
                <c:pt idx="278">
                  <c:v>71.370093729340041</c:v>
                </c:pt>
                <c:pt idx="279">
                  <c:v>68.152399357914362</c:v>
                </c:pt>
                <c:pt idx="280">
                  <c:v>55.447617137097488</c:v>
                </c:pt>
                <c:pt idx="281">
                  <c:v>56.238892836959316</c:v>
                </c:pt>
                <c:pt idx="282">
                  <c:v>56.811755208500301</c:v>
                </c:pt>
                <c:pt idx="283">
                  <c:v>51.457803978056383</c:v>
                </c:pt>
                <c:pt idx="284">
                  <c:v>51.283482497828629</c:v>
                </c:pt>
                <c:pt idx="285">
                  <c:v>57.031419850477498</c:v>
                </c:pt>
                <c:pt idx="286">
                  <c:v>51.56555809167191</c:v>
                </c:pt>
                <c:pt idx="287">
                  <c:v>51.840195914143386</c:v>
                </c:pt>
                <c:pt idx="288">
                  <c:v>56.330499386264442</c:v>
                </c:pt>
                <c:pt idx="289">
                  <c:v>57.052793488678965</c:v>
                </c:pt>
                <c:pt idx="290">
                  <c:v>56.337508412787571</c:v>
                </c:pt>
                <c:pt idx="291">
                  <c:v>48.347928731365961</c:v>
                </c:pt>
                <c:pt idx="292">
                  <c:v>42.190565176684814</c:v>
                </c:pt>
                <c:pt idx="293">
                  <c:v>37.118758080013393</c:v>
                </c:pt>
                <c:pt idx="294">
                  <c:v>32.960370684544316</c:v>
                </c:pt>
                <c:pt idx="295">
                  <c:v>39.740511296694372</c:v>
                </c:pt>
                <c:pt idx="296">
                  <c:v>37.094700602814946</c:v>
                </c:pt>
                <c:pt idx="297">
                  <c:v>38.017758867290468</c:v>
                </c:pt>
                <c:pt idx="298">
                  <c:v>31.950659043186562</c:v>
                </c:pt>
                <c:pt idx="299">
                  <c:v>25.078778052724275</c:v>
                </c:pt>
                <c:pt idx="300">
                  <c:v>24.672701025356915</c:v>
                </c:pt>
                <c:pt idx="301">
                  <c:v>21.66633684989263</c:v>
                </c:pt>
                <c:pt idx="302">
                  <c:v>20.717640288358382</c:v>
                </c:pt>
                <c:pt idx="303">
                  <c:v>18.631729271790306</c:v>
                </c:pt>
                <c:pt idx="304">
                  <c:v>25.192885957069777</c:v>
                </c:pt>
                <c:pt idx="305">
                  <c:v>24.932500005459488</c:v>
                </c:pt>
                <c:pt idx="306">
                  <c:v>20.573122087337893</c:v>
                </c:pt>
                <c:pt idx="307">
                  <c:v>21.914775371229325</c:v>
                </c:pt>
                <c:pt idx="308">
                  <c:v>32.216730852975729</c:v>
                </c:pt>
                <c:pt idx="309">
                  <c:v>38.602327596535169</c:v>
                </c:pt>
                <c:pt idx="310">
                  <c:v>42.517714454855081</c:v>
                </c:pt>
                <c:pt idx="311">
                  <c:v>39.151511638499336</c:v>
                </c:pt>
                <c:pt idx="312">
                  <c:v>36.500995256481325</c:v>
                </c:pt>
                <c:pt idx="313">
                  <c:v>31.505672523753077</c:v>
                </c:pt>
                <c:pt idx="314">
                  <c:v>26.874098786121792</c:v>
                </c:pt>
                <c:pt idx="315">
                  <c:v>31.596652623279169</c:v>
                </c:pt>
                <c:pt idx="316">
                  <c:v>34.736027630355451</c:v>
                </c:pt>
                <c:pt idx="317">
                  <c:v>33.1702803435562</c:v>
                </c:pt>
                <c:pt idx="318">
                  <c:v>31.186288390514179</c:v>
                </c:pt>
                <c:pt idx="319">
                  <c:v>37.801333603628372</c:v>
                </c:pt>
                <c:pt idx="320">
                  <c:v>35.421321336667773</c:v>
                </c:pt>
                <c:pt idx="321">
                  <c:v>34.971868257966804</c:v>
                </c:pt>
                <c:pt idx="322">
                  <c:v>29.735019454874006</c:v>
                </c:pt>
                <c:pt idx="323">
                  <c:v>28.595796358715162</c:v>
                </c:pt>
                <c:pt idx="324">
                  <c:v>31.510227035919314</c:v>
                </c:pt>
                <c:pt idx="325">
                  <c:v>37.84671497328231</c:v>
                </c:pt>
                <c:pt idx="326">
                  <c:v>48.414130337283176</c:v>
                </c:pt>
                <c:pt idx="327">
                  <c:v>47.047572369138244</c:v>
                </c:pt>
                <c:pt idx="328">
                  <c:v>41.783656207785072</c:v>
                </c:pt>
                <c:pt idx="329">
                  <c:v>50.279899233233337</c:v>
                </c:pt>
                <c:pt idx="330">
                  <c:v>48.830418588348707</c:v>
                </c:pt>
                <c:pt idx="331">
                  <c:v>49.126072211193254</c:v>
                </c:pt>
                <c:pt idx="332">
                  <c:v>46.843374434862724</c:v>
                </c:pt>
                <c:pt idx="333">
                  <c:v>48.159304820944755</c:v>
                </c:pt>
                <c:pt idx="334">
                  <c:v>53.095773358958027</c:v>
                </c:pt>
                <c:pt idx="335">
                  <c:v>56.755931096221602</c:v>
                </c:pt>
                <c:pt idx="336">
                  <c:v>58.47511099479371</c:v>
                </c:pt>
                <c:pt idx="337">
                  <c:v>57.200400073044626</c:v>
                </c:pt>
                <c:pt idx="338">
                  <c:v>60.576219460727167</c:v>
                </c:pt>
                <c:pt idx="339">
                  <c:v>60.821868623276004</c:v>
                </c:pt>
                <c:pt idx="340">
                  <c:v>56.8189835803379</c:v>
                </c:pt>
                <c:pt idx="341">
                  <c:v>54.193061833283977</c:v>
                </c:pt>
                <c:pt idx="342">
                  <c:v>43.852584278870268</c:v>
                </c:pt>
                <c:pt idx="343">
                  <c:v>46.46375710679964</c:v>
                </c:pt>
                <c:pt idx="344">
                  <c:v>54.940809809350561</c:v>
                </c:pt>
                <c:pt idx="345">
                  <c:v>51.7487648133433</c:v>
                </c:pt>
                <c:pt idx="346">
                  <c:v>45.015486200454184</c:v>
                </c:pt>
                <c:pt idx="347">
                  <c:v>46.16420044691143</c:v>
                </c:pt>
                <c:pt idx="348">
                  <c:v>48.301468587527779</c:v>
                </c:pt>
                <c:pt idx="349">
                  <c:v>42.961858962118633</c:v>
                </c:pt>
                <c:pt idx="350">
                  <c:v>38.5521346965511</c:v>
                </c:pt>
                <c:pt idx="351">
                  <c:v>39.429332179089123</c:v>
                </c:pt>
                <c:pt idx="352">
                  <c:v>38.634167436245768</c:v>
                </c:pt>
                <c:pt idx="353">
                  <c:v>38.16093202987291</c:v>
                </c:pt>
                <c:pt idx="354">
                  <c:v>45.035810102848878</c:v>
                </c:pt>
                <c:pt idx="355">
                  <c:v>44.12682159295413</c:v>
                </c:pt>
                <c:pt idx="356">
                  <c:v>44.387411687044754</c:v>
                </c:pt>
                <c:pt idx="357">
                  <c:v>40.675413549168979</c:v>
                </c:pt>
                <c:pt idx="358">
                  <c:v>41.305911230903902</c:v>
                </c:pt>
                <c:pt idx="359">
                  <c:v>40.237005563841421</c:v>
                </c:pt>
                <c:pt idx="360">
                  <c:v>40.240618733071166</c:v>
                </c:pt>
                <c:pt idx="361">
                  <c:v>37.683036574199285</c:v>
                </c:pt>
                <c:pt idx="362">
                  <c:v>36.575789919986818</c:v>
                </c:pt>
                <c:pt idx="363">
                  <c:v>35.104591925412365</c:v>
                </c:pt>
                <c:pt idx="364">
                  <c:v>34.858268625826611</c:v>
                </c:pt>
                <c:pt idx="365">
                  <c:v>33.395756394926011</c:v>
                </c:pt>
                <c:pt idx="366">
                  <c:v>36.112164643343299</c:v>
                </c:pt>
                <c:pt idx="367">
                  <c:v>42.105700533612911</c:v>
                </c:pt>
                <c:pt idx="368">
                  <c:v>50.035965562487966</c:v>
                </c:pt>
                <c:pt idx="369">
                  <c:v>61.748611823383769</c:v>
                </c:pt>
                <c:pt idx="370">
                  <c:v>63.846589229476656</c:v>
                </c:pt>
                <c:pt idx="371">
                  <c:v>64.149989346118048</c:v>
                </c:pt>
                <c:pt idx="372">
                  <c:v>67.351546307048608</c:v>
                </c:pt>
                <c:pt idx="373">
                  <c:v>57.453401912687646</c:v>
                </c:pt>
                <c:pt idx="374">
                  <c:v>51.243651254633939</c:v>
                </c:pt>
                <c:pt idx="375">
                  <c:v>52.978375825069968</c:v>
                </c:pt>
                <c:pt idx="376">
                  <c:v>57.050804151688048</c:v>
                </c:pt>
                <c:pt idx="377">
                  <c:v>57.731886408817786</c:v>
                </c:pt>
                <c:pt idx="378">
                  <c:v>53.019626911758301</c:v>
                </c:pt>
                <c:pt idx="379">
                  <c:v>42.937165384683574</c:v>
                </c:pt>
                <c:pt idx="380">
                  <c:v>40.63766093504961</c:v>
                </c:pt>
                <c:pt idx="381">
                  <c:v>41.825843066481575</c:v>
                </c:pt>
                <c:pt idx="382">
                  <c:v>39.267988438452285</c:v>
                </c:pt>
                <c:pt idx="383">
                  <c:v>40.999222459016885</c:v>
                </c:pt>
                <c:pt idx="384">
                  <c:v>41.49983429985177</c:v>
                </c:pt>
                <c:pt idx="385">
                  <c:v>43.036340859451123</c:v>
                </c:pt>
                <c:pt idx="386">
                  <c:v>32.031091488586313</c:v>
                </c:pt>
                <c:pt idx="387">
                  <c:v>36.063407045608301</c:v>
                </c:pt>
                <c:pt idx="388">
                  <c:v>33.568107815686062</c:v>
                </c:pt>
                <c:pt idx="389">
                  <c:v>29.548022455611587</c:v>
                </c:pt>
                <c:pt idx="390">
                  <c:v>22.293106482910616</c:v>
                </c:pt>
                <c:pt idx="391">
                  <c:v>24.299123072048729</c:v>
                </c:pt>
                <c:pt idx="392">
                  <c:v>23.496511197774339</c:v>
                </c:pt>
                <c:pt idx="393">
                  <c:v>22.149093048498983</c:v>
                </c:pt>
                <c:pt idx="394">
                  <c:v>22.274149181420796</c:v>
                </c:pt>
                <c:pt idx="395">
                  <c:v>17.725802145630794</c:v>
                </c:pt>
                <c:pt idx="396">
                  <c:v>14.904983466853608</c:v>
                </c:pt>
                <c:pt idx="397">
                  <c:v>13.72301966156563</c:v>
                </c:pt>
                <c:pt idx="398">
                  <c:v>20.30040730405392</c:v>
                </c:pt>
                <c:pt idx="399">
                  <c:v>24.437400332118912</c:v>
                </c:pt>
                <c:pt idx="400">
                  <c:v>23.964884047570649</c:v>
                </c:pt>
                <c:pt idx="401">
                  <c:v>27.552314209699446</c:v>
                </c:pt>
                <c:pt idx="402">
                  <c:v>31.109082940223246</c:v>
                </c:pt>
                <c:pt idx="403">
                  <c:v>35.768868908723846</c:v>
                </c:pt>
                <c:pt idx="404">
                  <c:v>33.332160523258821</c:v>
                </c:pt>
                <c:pt idx="405">
                  <c:v>30.830866889047954</c:v>
                </c:pt>
                <c:pt idx="406">
                  <c:v>31.345360727655262</c:v>
                </c:pt>
                <c:pt idx="407">
                  <c:v>30.31698304190526</c:v>
                </c:pt>
                <c:pt idx="408">
                  <c:v>33.283329550476338</c:v>
                </c:pt>
                <c:pt idx="409">
                  <c:v>36.435929175744953</c:v>
                </c:pt>
                <c:pt idx="410">
                  <c:v>38.394817256761037</c:v>
                </c:pt>
                <c:pt idx="411">
                  <c:v>40.549032710946456</c:v>
                </c:pt>
                <c:pt idx="412">
                  <c:v>43.527232551257676</c:v>
                </c:pt>
                <c:pt idx="413">
                  <c:v>45.431317032087101</c:v>
                </c:pt>
                <c:pt idx="414">
                  <c:v>41.446496911497057</c:v>
                </c:pt>
                <c:pt idx="415">
                  <c:v>37.574168492482045</c:v>
                </c:pt>
                <c:pt idx="416">
                  <c:v>39.268490280052575</c:v>
                </c:pt>
                <c:pt idx="417">
                  <c:v>41.97837254433162</c:v>
                </c:pt>
                <c:pt idx="418">
                  <c:v>40.045859886886504</c:v>
                </c:pt>
                <c:pt idx="419">
                  <c:v>30.910179080269074</c:v>
                </c:pt>
                <c:pt idx="420">
                  <c:v>30.398408375812707</c:v>
                </c:pt>
                <c:pt idx="421">
                  <c:v>31.079743202301657</c:v>
                </c:pt>
                <c:pt idx="422">
                  <c:v>29.665024295983926</c:v>
                </c:pt>
                <c:pt idx="423">
                  <c:v>25.914621006654812</c:v>
                </c:pt>
                <c:pt idx="424">
                  <c:v>22.68478533373974</c:v>
                </c:pt>
                <c:pt idx="425">
                  <c:v>38.63702485170802</c:v>
                </c:pt>
                <c:pt idx="426">
                  <c:v>40.32399869085873</c:v>
                </c:pt>
                <c:pt idx="427">
                  <c:v>44.70562557049017</c:v>
                </c:pt>
                <c:pt idx="428">
                  <c:v>44.242899830806614</c:v>
                </c:pt>
                <c:pt idx="429">
                  <c:v>43.560038180952411</c:v>
                </c:pt>
                <c:pt idx="430">
                  <c:v>41.675521483170563</c:v>
                </c:pt>
                <c:pt idx="431">
                  <c:v>37.980778361859457</c:v>
                </c:pt>
                <c:pt idx="432">
                  <c:v>42.671109166856922</c:v>
                </c:pt>
                <c:pt idx="433">
                  <c:v>43.732736051458723</c:v>
                </c:pt>
                <c:pt idx="434">
                  <c:v>41.00810255331384</c:v>
                </c:pt>
                <c:pt idx="435">
                  <c:v>40.34739347914757</c:v>
                </c:pt>
                <c:pt idx="436">
                  <c:v>39.097180869197366</c:v>
                </c:pt>
                <c:pt idx="437">
                  <c:v>38.920345820496436</c:v>
                </c:pt>
                <c:pt idx="438">
                  <c:v>33.134624625172734</c:v>
                </c:pt>
                <c:pt idx="439">
                  <c:v>32.584445329241319</c:v>
                </c:pt>
                <c:pt idx="440">
                  <c:v>32.97591333889379</c:v>
                </c:pt>
                <c:pt idx="441">
                  <c:v>33.212434466641298</c:v>
                </c:pt>
                <c:pt idx="442">
                  <c:v>34.098694895392015</c:v>
                </c:pt>
                <c:pt idx="443">
                  <c:v>35.709516765827757</c:v>
                </c:pt>
                <c:pt idx="444">
                  <c:v>30.192937556318697</c:v>
                </c:pt>
                <c:pt idx="445">
                  <c:v>28.298232320185178</c:v>
                </c:pt>
                <c:pt idx="446">
                  <c:v>34.926590104276812</c:v>
                </c:pt>
                <c:pt idx="447">
                  <c:v>38.104745624249873</c:v>
                </c:pt>
                <c:pt idx="448">
                  <c:v>37.134010683271008</c:v>
                </c:pt>
                <c:pt idx="449">
                  <c:v>34.417349695885548</c:v>
                </c:pt>
                <c:pt idx="450">
                  <c:v>33.499401138573191</c:v>
                </c:pt>
                <c:pt idx="451">
                  <c:v>46.424782234592129</c:v>
                </c:pt>
                <c:pt idx="452">
                  <c:v>54.022691016035374</c:v>
                </c:pt>
                <c:pt idx="453">
                  <c:v>54.263268489721973</c:v>
                </c:pt>
                <c:pt idx="454">
                  <c:v>59.352598708391838</c:v>
                </c:pt>
                <c:pt idx="455">
                  <c:v>61.945136123682417</c:v>
                </c:pt>
                <c:pt idx="456">
                  <c:v>59.507636993437615</c:v>
                </c:pt>
                <c:pt idx="457">
                  <c:v>61.016028249166467</c:v>
                </c:pt>
                <c:pt idx="458">
                  <c:v>60.022642655650273</c:v>
                </c:pt>
                <c:pt idx="459">
                  <c:v>59.62646393808771</c:v>
                </c:pt>
                <c:pt idx="460">
                  <c:v>51.857892641649144</c:v>
                </c:pt>
                <c:pt idx="461">
                  <c:v>45.069037907120943</c:v>
                </c:pt>
                <c:pt idx="462">
                  <c:v>44.964163948303309</c:v>
                </c:pt>
                <c:pt idx="463">
                  <c:v>44.694709227159152</c:v>
                </c:pt>
                <c:pt idx="464">
                  <c:v>38.517671790717074</c:v>
                </c:pt>
                <c:pt idx="465">
                  <c:v>41.52023631142189</c:v>
                </c:pt>
                <c:pt idx="466">
                  <c:v>44.31220334891556</c:v>
                </c:pt>
                <c:pt idx="467">
                  <c:v>47.163041988304343</c:v>
                </c:pt>
                <c:pt idx="468">
                  <c:v>43.283593064764467</c:v>
                </c:pt>
                <c:pt idx="469">
                  <c:v>42.109389634028055</c:v>
                </c:pt>
                <c:pt idx="470">
                  <c:v>45.804203011792168</c:v>
                </c:pt>
                <c:pt idx="471">
                  <c:v>53.81616274942504</c:v>
                </c:pt>
                <c:pt idx="472">
                  <c:v>56.723273440735532</c:v>
                </c:pt>
                <c:pt idx="473">
                  <c:v>53.809751321790415</c:v>
                </c:pt>
                <c:pt idx="474">
                  <c:v>56.394932272321348</c:v>
                </c:pt>
                <c:pt idx="475">
                  <c:v>60.101915388600609</c:v>
                </c:pt>
                <c:pt idx="476">
                  <c:v>67.629107731926467</c:v>
                </c:pt>
                <c:pt idx="477">
                  <c:v>68.657441995567737</c:v>
                </c:pt>
                <c:pt idx="478">
                  <c:v>62.236777240575755</c:v>
                </c:pt>
                <c:pt idx="479">
                  <c:v>61.757312848884851</c:v>
                </c:pt>
                <c:pt idx="480">
                  <c:v>63.423322238010357</c:v>
                </c:pt>
                <c:pt idx="481">
                  <c:v>61.657313226473441</c:v>
                </c:pt>
                <c:pt idx="482">
                  <c:v>55.599272095821021</c:v>
                </c:pt>
                <c:pt idx="483">
                  <c:v>52.446077789063025</c:v>
                </c:pt>
                <c:pt idx="484">
                  <c:v>52.622578784916634</c:v>
                </c:pt>
                <c:pt idx="485">
                  <c:v>55.01123535503595</c:v>
                </c:pt>
                <c:pt idx="486">
                  <c:v>59.427288227580327</c:v>
                </c:pt>
                <c:pt idx="487">
                  <c:v>60.867316512115217</c:v>
                </c:pt>
                <c:pt idx="488">
                  <c:v>52.492798578711636</c:v>
                </c:pt>
                <c:pt idx="489">
                  <c:v>53.983915768259401</c:v>
                </c:pt>
                <c:pt idx="490">
                  <c:v>41.787600033605145</c:v>
                </c:pt>
                <c:pt idx="491">
                  <c:v>37.751390102464903</c:v>
                </c:pt>
                <c:pt idx="492">
                  <c:v>36.192267851417562</c:v>
                </c:pt>
                <c:pt idx="493">
                  <c:v>31.816242184578769</c:v>
                </c:pt>
                <c:pt idx="494">
                  <c:v>31.437825712592769</c:v>
                </c:pt>
                <c:pt idx="495">
                  <c:v>34.235614237923869</c:v>
                </c:pt>
                <c:pt idx="496">
                  <c:v>36.005505068989166</c:v>
                </c:pt>
                <c:pt idx="497">
                  <c:v>35.440752315346415</c:v>
                </c:pt>
                <c:pt idx="498">
                  <c:v>38.024769651347057</c:v>
                </c:pt>
                <c:pt idx="499">
                  <c:v>44.806316341241192</c:v>
                </c:pt>
                <c:pt idx="500">
                  <c:v>47.596703450154209</c:v>
                </c:pt>
                <c:pt idx="501">
                  <c:v>41.598003244691569</c:v>
                </c:pt>
                <c:pt idx="502">
                  <c:v>35.951453816217182</c:v>
                </c:pt>
                <c:pt idx="503">
                  <c:v>35.28234147824854</c:v>
                </c:pt>
                <c:pt idx="504">
                  <c:v>41.345922488880269</c:v>
                </c:pt>
                <c:pt idx="505">
                  <c:v>40.886360048580983</c:v>
                </c:pt>
                <c:pt idx="506">
                  <c:v>45.788000880125459</c:v>
                </c:pt>
                <c:pt idx="507">
                  <c:v>49.017197477449592</c:v>
                </c:pt>
                <c:pt idx="508">
                  <c:v>54.867628044506304</c:v>
                </c:pt>
                <c:pt idx="509">
                  <c:v>56.378564130060724</c:v>
                </c:pt>
                <c:pt idx="510">
                  <c:v>56.992310119673242</c:v>
                </c:pt>
                <c:pt idx="511">
                  <c:v>49.28704452298566</c:v>
                </c:pt>
                <c:pt idx="512">
                  <c:v>51.605313472775777</c:v>
                </c:pt>
                <c:pt idx="513">
                  <c:v>46.328079198712864</c:v>
                </c:pt>
                <c:pt idx="514">
                  <c:v>42.301929283787146</c:v>
                </c:pt>
                <c:pt idx="515">
                  <c:v>37.049348375196409</c:v>
                </c:pt>
                <c:pt idx="516">
                  <c:v>40.036789501246034</c:v>
                </c:pt>
                <c:pt idx="517">
                  <c:v>42.22489311157922</c:v>
                </c:pt>
                <c:pt idx="518">
                  <c:v>41.204641735469515</c:v>
                </c:pt>
                <c:pt idx="519">
                  <c:v>39.229070259928896</c:v>
                </c:pt>
                <c:pt idx="520">
                  <c:v>44.690513607085258</c:v>
                </c:pt>
                <c:pt idx="521">
                  <c:v>48.400907970906424</c:v>
                </c:pt>
                <c:pt idx="522">
                  <c:v>46.027965594451793</c:v>
                </c:pt>
                <c:pt idx="523">
                  <c:v>41.231703532138994</c:v>
                </c:pt>
                <c:pt idx="524">
                  <c:v>39.523273985608427</c:v>
                </c:pt>
                <c:pt idx="525">
                  <c:v>33.732980192836919</c:v>
                </c:pt>
                <c:pt idx="526">
                  <c:v>31.63959493900046</c:v>
                </c:pt>
                <c:pt idx="527">
                  <c:v>31.134535390662151</c:v>
                </c:pt>
                <c:pt idx="528">
                  <c:v>30.304870045376376</c:v>
                </c:pt>
                <c:pt idx="529">
                  <c:v>33.843923769688857</c:v>
                </c:pt>
                <c:pt idx="530">
                  <c:v>29.2973640829331</c:v>
                </c:pt>
                <c:pt idx="531">
                  <c:v>31.505689477107055</c:v>
                </c:pt>
                <c:pt idx="532">
                  <c:v>32.888805084660021</c:v>
                </c:pt>
                <c:pt idx="533">
                  <c:v>41.847096306357315</c:v>
                </c:pt>
                <c:pt idx="534">
                  <c:v>43.307416533487057</c:v>
                </c:pt>
                <c:pt idx="535">
                  <c:v>39.064206220510066</c:v>
                </c:pt>
                <c:pt idx="536">
                  <c:v>37.325854955210922</c:v>
                </c:pt>
                <c:pt idx="537">
                  <c:v>34.786366685227563</c:v>
                </c:pt>
                <c:pt idx="538">
                  <c:v>33.656722402397946</c:v>
                </c:pt>
                <c:pt idx="539">
                  <c:v>31.769387556228864</c:v>
                </c:pt>
                <c:pt idx="540">
                  <c:v>32.404151515529378</c:v>
                </c:pt>
                <c:pt idx="541">
                  <c:v>42.877341039483419</c:v>
                </c:pt>
                <c:pt idx="542">
                  <c:v>42.641875068603824</c:v>
                </c:pt>
                <c:pt idx="543">
                  <c:v>50.930130075193702</c:v>
                </c:pt>
                <c:pt idx="544">
                  <c:v>50.188178954456703</c:v>
                </c:pt>
                <c:pt idx="545">
                  <c:v>47.208346876352692</c:v>
                </c:pt>
                <c:pt idx="546">
                  <c:v>43.807533453874179</c:v>
                </c:pt>
                <c:pt idx="547">
                  <c:v>51.677870550630175</c:v>
                </c:pt>
                <c:pt idx="548">
                  <c:v>56.283545163174537</c:v>
                </c:pt>
                <c:pt idx="549">
                  <c:v>57.870541603020172</c:v>
                </c:pt>
                <c:pt idx="550">
                  <c:v>56.426776908157315</c:v>
                </c:pt>
                <c:pt idx="551">
                  <c:v>60.129539869452692</c:v>
                </c:pt>
                <c:pt idx="552">
                  <c:v>60.968257817144739</c:v>
                </c:pt>
                <c:pt idx="553">
                  <c:v>63.43208291644671</c:v>
                </c:pt>
                <c:pt idx="554">
                  <c:v>65.054898778442634</c:v>
                </c:pt>
                <c:pt idx="555">
                  <c:v>68.99909519689767</c:v>
                </c:pt>
                <c:pt idx="556">
                  <c:v>61.933308220191634</c:v>
                </c:pt>
                <c:pt idx="557">
                  <c:v>63.147871254147354</c:v>
                </c:pt>
                <c:pt idx="558">
                  <c:v>65.779193920372137</c:v>
                </c:pt>
                <c:pt idx="559">
                  <c:v>59.478658265854307</c:v>
                </c:pt>
                <c:pt idx="560">
                  <c:v>60.43086303576645</c:v>
                </c:pt>
                <c:pt idx="561">
                  <c:v>65.600204709669796</c:v>
                </c:pt>
                <c:pt idx="562">
                  <c:v>71.176097087221208</c:v>
                </c:pt>
                <c:pt idx="563">
                  <c:v>71.251631918899534</c:v>
                </c:pt>
                <c:pt idx="564">
                  <c:v>69.574261165110272</c:v>
                </c:pt>
                <c:pt idx="565">
                  <c:v>69.928779904951526</c:v>
                </c:pt>
                <c:pt idx="566">
                  <c:v>66.440006458923278</c:v>
                </c:pt>
                <c:pt idx="567">
                  <c:v>61.071229062042811</c:v>
                </c:pt>
                <c:pt idx="568">
                  <c:v>65.850772571646729</c:v>
                </c:pt>
                <c:pt idx="569">
                  <c:v>68.595953959205787</c:v>
                </c:pt>
                <c:pt idx="570">
                  <c:v>66.117026751225382</c:v>
                </c:pt>
                <c:pt idx="571">
                  <c:v>68.674911899532276</c:v>
                </c:pt>
                <c:pt idx="572">
                  <c:v>56.406384375231937</c:v>
                </c:pt>
                <c:pt idx="573">
                  <c:v>50.491521368017615</c:v>
                </c:pt>
                <c:pt idx="574">
                  <c:v>50.443393454625522</c:v>
                </c:pt>
                <c:pt idx="575">
                  <c:v>45.628614530487319</c:v>
                </c:pt>
                <c:pt idx="576">
                  <c:v>40.170409732250917</c:v>
                </c:pt>
                <c:pt idx="577">
                  <c:v>41.878627510083554</c:v>
                </c:pt>
                <c:pt idx="578">
                  <c:v>41.310714563692649</c:v>
                </c:pt>
                <c:pt idx="579">
                  <c:v>38.900217260070278</c:v>
                </c:pt>
                <c:pt idx="580">
                  <c:v>40.966200729745665</c:v>
                </c:pt>
                <c:pt idx="581">
                  <c:v>47.287831711849385</c:v>
                </c:pt>
                <c:pt idx="582">
                  <c:v>44.158744686009946</c:v>
                </c:pt>
                <c:pt idx="583">
                  <c:v>49.270145316356789</c:v>
                </c:pt>
                <c:pt idx="584">
                  <c:v>50.037810014137307</c:v>
                </c:pt>
                <c:pt idx="585">
                  <c:v>49.364028221106757</c:v>
                </c:pt>
                <c:pt idx="586">
                  <c:v>47.435566808261044</c:v>
                </c:pt>
                <c:pt idx="587">
                  <c:v>39.334246978731827</c:v>
                </c:pt>
                <c:pt idx="588">
                  <c:v>28.045020343589798</c:v>
                </c:pt>
                <c:pt idx="589">
                  <c:v>29.536239931633631</c:v>
                </c:pt>
                <c:pt idx="590">
                  <c:v>32.353398842622411</c:v>
                </c:pt>
                <c:pt idx="591">
                  <c:v>37.474666779269128</c:v>
                </c:pt>
                <c:pt idx="592">
                  <c:v>37.42101651166594</c:v>
                </c:pt>
                <c:pt idx="593">
                  <c:v>34.936958641584482</c:v>
                </c:pt>
                <c:pt idx="594">
                  <c:v>35.739472816300918</c:v>
                </c:pt>
                <c:pt idx="595">
                  <c:v>31.494967152288126</c:v>
                </c:pt>
                <c:pt idx="596">
                  <c:v>27.749300170595674</c:v>
                </c:pt>
                <c:pt idx="597">
                  <c:v>23.84551394997662</c:v>
                </c:pt>
                <c:pt idx="598">
                  <c:v>26.852327320390899</c:v>
                </c:pt>
                <c:pt idx="599">
                  <c:v>28.854124670152316</c:v>
                </c:pt>
                <c:pt idx="600">
                  <c:v>40.119225759106591</c:v>
                </c:pt>
                <c:pt idx="601">
                  <c:v>42.731024727750523</c:v>
                </c:pt>
                <c:pt idx="602">
                  <c:v>47.458747997415514</c:v>
                </c:pt>
                <c:pt idx="603">
                  <c:v>45.249725736573019</c:v>
                </c:pt>
                <c:pt idx="604">
                  <c:v>43.984724061402453</c:v>
                </c:pt>
                <c:pt idx="605">
                  <c:v>38.976745906040179</c:v>
                </c:pt>
                <c:pt idx="606">
                  <c:v>45.208897958169402</c:v>
                </c:pt>
                <c:pt idx="607">
                  <c:v>53.464985501229101</c:v>
                </c:pt>
                <c:pt idx="608">
                  <c:v>52.890480804933659</c:v>
                </c:pt>
                <c:pt idx="609">
                  <c:v>55.798827178452719</c:v>
                </c:pt>
                <c:pt idx="610">
                  <c:v>60.525687632390174</c:v>
                </c:pt>
                <c:pt idx="611">
                  <c:v>61.901146612870598</c:v>
                </c:pt>
                <c:pt idx="612">
                  <c:v>56.743643354776282</c:v>
                </c:pt>
                <c:pt idx="613">
                  <c:v>59.638972195946828</c:v>
                </c:pt>
                <c:pt idx="614">
                  <c:v>61.995232973740812</c:v>
                </c:pt>
                <c:pt idx="615">
                  <c:v>63.5475889039568</c:v>
                </c:pt>
                <c:pt idx="616">
                  <c:v>71.809090642581907</c:v>
                </c:pt>
                <c:pt idx="617">
                  <c:v>73.694765117005431</c:v>
                </c:pt>
                <c:pt idx="618">
                  <c:v>74.455924221366359</c:v>
                </c:pt>
                <c:pt idx="619">
                  <c:v>70.094164490443291</c:v>
                </c:pt>
                <c:pt idx="620">
                  <c:v>62.141919269864275</c:v>
                </c:pt>
                <c:pt idx="621">
                  <c:v>64.601727042099853</c:v>
                </c:pt>
                <c:pt idx="622">
                  <c:v>61.967636618126718</c:v>
                </c:pt>
                <c:pt idx="623">
                  <c:v>59.328187809300339</c:v>
                </c:pt>
                <c:pt idx="624">
                  <c:v>59.255755351897513</c:v>
                </c:pt>
                <c:pt idx="625">
                  <c:v>63.768009862846569</c:v>
                </c:pt>
                <c:pt idx="626">
                  <c:v>61.399912514052716</c:v>
                </c:pt>
                <c:pt idx="627">
                  <c:v>49.15595955377821</c:v>
                </c:pt>
                <c:pt idx="628">
                  <c:v>48.024812351468782</c:v>
                </c:pt>
                <c:pt idx="629">
                  <c:v>46.296161561180625</c:v>
                </c:pt>
                <c:pt idx="630">
                  <c:v>44.707471904629642</c:v>
                </c:pt>
                <c:pt idx="631">
                  <c:v>43.954044371202542</c:v>
                </c:pt>
                <c:pt idx="632">
                  <c:v>46.019945668328837</c:v>
                </c:pt>
                <c:pt idx="633">
                  <c:v>41.436960686927762</c:v>
                </c:pt>
                <c:pt idx="634">
                  <c:v>40.339018294898757</c:v>
                </c:pt>
                <c:pt idx="635">
                  <c:v>39.377691995105131</c:v>
                </c:pt>
                <c:pt idx="636">
                  <c:v>43.347576909737178</c:v>
                </c:pt>
                <c:pt idx="637">
                  <c:v>41.327956169295682</c:v>
                </c:pt>
                <c:pt idx="638">
                  <c:v>36.627415459877298</c:v>
                </c:pt>
                <c:pt idx="639">
                  <c:v>38.647520127124878</c:v>
                </c:pt>
                <c:pt idx="640">
                  <c:v>44.239380044563774</c:v>
                </c:pt>
                <c:pt idx="641">
                  <c:v>44.092453368408087</c:v>
                </c:pt>
                <c:pt idx="642">
                  <c:v>47.172806830071863</c:v>
                </c:pt>
                <c:pt idx="643">
                  <c:v>42.39923171041211</c:v>
                </c:pt>
                <c:pt idx="644">
                  <c:v>42.789184785486341</c:v>
                </c:pt>
                <c:pt idx="645">
                  <c:v>47.95339091165733</c:v>
                </c:pt>
                <c:pt idx="646">
                  <c:v>52.851597924536279</c:v>
                </c:pt>
                <c:pt idx="647">
                  <c:v>57.739951633086193</c:v>
                </c:pt>
                <c:pt idx="648">
                  <c:v>60.865914844791099</c:v>
                </c:pt>
                <c:pt idx="649">
                  <c:v>61.538947612651668</c:v>
                </c:pt>
                <c:pt idx="650">
                  <c:v>59.11097602049972</c:v>
                </c:pt>
                <c:pt idx="651">
                  <c:v>61.964892745247042</c:v>
                </c:pt>
                <c:pt idx="652">
                  <c:v>64.401338966441656</c:v>
                </c:pt>
                <c:pt idx="653">
                  <c:v>61.388293711111324</c:v>
                </c:pt>
                <c:pt idx="654">
                  <c:v>67.416845918126299</c:v>
                </c:pt>
                <c:pt idx="655">
                  <c:v>68.249931317396474</c:v>
                </c:pt>
                <c:pt idx="656">
                  <c:v>71.210775057033032</c:v>
                </c:pt>
                <c:pt idx="657">
                  <c:v>72.567752316675609</c:v>
                </c:pt>
                <c:pt idx="658">
                  <c:v>67.973555955060419</c:v>
                </c:pt>
                <c:pt idx="659">
                  <c:v>68.240243105590821</c:v>
                </c:pt>
                <c:pt idx="660">
                  <c:v>70.951795658121995</c:v>
                </c:pt>
                <c:pt idx="661">
                  <c:v>79.16772627485868</c:v>
                </c:pt>
                <c:pt idx="662">
                  <c:v>80.883333604887781</c:v>
                </c:pt>
                <c:pt idx="663">
                  <c:v>83.624314757997084</c:v>
                </c:pt>
                <c:pt idx="664">
                  <c:v>78.603567511639028</c:v>
                </c:pt>
                <c:pt idx="665">
                  <c:v>72.295826604584292</c:v>
                </c:pt>
                <c:pt idx="666">
                  <c:v>65.984397594923934</c:v>
                </c:pt>
                <c:pt idx="667">
                  <c:v>60.828348839734552</c:v>
                </c:pt>
                <c:pt idx="668">
                  <c:v>63.150724636389739</c:v>
                </c:pt>
                <c:pt idx="669">
                  <c:v>64.197466145694236</c:v>
                </c:pt>
                <c:pt idx="670">
                  <c:v>70.84450907325467</c:v>
                </c:pt>
                <c:pt idx="671">
                  <c:v>69.364474206333</c:v>
                </c:pt>
                <c:pt idx="672">
                  <c:v>69.43359064049298</c:v>
                </c:pt>
                <c:pt idx="673">
                  <c:v>66.417293018055133</c:v>
                </c:pt>
                <c:pt idx="674">
                  <c:v>62.085005615729337</c:v>
                </c:pt>
                <c:pt idx="675">
                  <c:v>62.928574953363267</c:v>
                </c:pt>
                <c:pt idx="676">
                  <c:v>70.700209636907275</c:v>
                </c:pt>
                <c:pt idx="677">
                  <c:v>72.45215880145679</c:v>
                </c:pt>
                <c:pt idx="678">
                  <c:v>69.698577051997589</c:v>
                </c:pt>
                <c:pt idx="679">
                  <c:v>63.107792866389502</c:v>
                </c:pt>
                <c:pt idx="680">
                  <c:v>64.781536322823541</c:v>
                </c:pt>
                <c:pt idx="681">
                  <c:v>66.903902167403402</c:v>
                </c:pt>
                <c:pt idx="682">
                  <c:v>68.698260174285082</c:v>
                </c:pt>
                <c:pt idx="683">
                  <c:v>64.718176583848461</c:v>
                </c:pt>
                <c:pt idx="684">
                  <c:v>61.122088228624875</c:v>
                </c:pt>
                <c:pt idx="685">
                  <c:v>63.250285941290606</c:v>
                </c:pt>
                <c:pt idx="686">
                  <c:v>62.679478010720437</c:v>
                </c:pt>
                <c:pt idx="687">
                  <c:v>63.561888464787245</c:v>
                </c:pt>
                <c:pt idx="688">
                  <c:v>66.416358155278331</c:v>
                </c:pt>
                <c:pt idx="689">
                  <c:v>59.799065284587307</c:v>
                </c:pt>
                <c:pt idx="690">
                  <c:v>59.44426787429267</c:v>
                </c:pt>
                <c:pt idx="691">
                  <c:v>57.991641725889416</c:v>
                </c:pt>
                <c:pt idx="692">
                  <c:v>46.171440311675561</c:v>
                </c:pt>
                <c:pt idx="693">
                  <c:v>42.959022097900679</c:v>
                </c:pt>
                <c:pt idx="694">
                  <c:v>46.543455131945919</c:v>
                </c:pt>
                <c:pt idx="695">
                  <c:v>43.015590538627364</c:v>
                </c:pt>
                <c:pt idx="696">
                  <c:v>44.393215655250557</c:v>
                </c:pt>
                <c:pt idx="697">
                  <c:v>45.977801026328208</c:v>
                </c:pt>
                <c:pt idx="698">
                  <c:v>53.251830680443113</c:v>
                </c:pt>
                <c:pt idx="699">
                  <c:v>55.894553014641517</c:v>
                </c:pt>
                <c:pt idx="700">
                  <c:v>56.084755445764308</c:v>
                </c:pt>
                <c:pt idx="701">
                  <c:v>58.919144437775721</c:v>
                </c:pt>
                <c:pt idx="702">
                  <c:v>59.225318963974594</c:v>
                </c:pt>
                <c:pt idx="703">
                  <c:v>58.942304648356462</c:v>
                </c:pt>
                <c:pt idx="704">
                  <c:v>62.043765947624813</c:v>
                </c:pt>
                <c:pt idx="705">
                  <c:v>56.138616533692613</c:v>
                </c:pt>
                <c:pt idx="706">
                  <c:v>47.223091713724806</c:v>
                </c:pt>
                <c:pt idx="707">
                  <c:v>42.54465741450479</c:v>
                </c:pt>
                <c:pt idx="708">
                  <c:v>37.250649118855087</c:v>
                </c:pt>
                <c:pt idx="709">
                  <c:v>34.910555221730831</c:v>
                </c:pt>
                <c:pt idx="710">
                  <c:v>34.280886547716392</c:v>
                </c:pt>
                <c:pt idx="711">
                  <c:v>31.652053612005815</c:v>
                </c:pt>
                <c:pt idx="712">
                  <c:v>31.108250286211714</c:v>
                </c:pt>
                <c:pt idx="713">
                  <c:v>38.851085139783599</c:v>
                </c:pt>
                <c:pt idx="714">
                  <c:v>45.761168523007683</c:v>
                </c:pt>
                <c:pt idx="715">
                  <c:v>45.9627412882718</c:v>
                </c:pt>
                <c:pt idx="716">
                  <c:v>47.877264251885691</c:v>
                </c:pt>
                <c:pt idx="717">
                  <c:v>49.424598134345942</c:v>
                </c:pt>
                <c:pt idx="718">
                  <c:v>49.218229250866784</c:v>
                </c:pt>
                <c:pt idx="719">
                  <c:v>44.42161656181689</c:v>
                </c:pt>
                <c:pt idx="720">
                  <c:v>36.285779761924168</c:v>
                </c:pt>
                <c:pt idx="721">
                  <c:v>38.042330828912107</c:v>
                </c:pt>
                <c:pt idx="722">
                  <c:v>41.008909262253027</c:v>
                </c:pt>
                <c:pt idx="723">
                  <c:v>39.529443833479526</c:v>
                </c:pt>
                <c:pt idx="724">
                  <c:v>40.599222546836778</c:v>
                </c:pt>
                <c:pt idx="725">
                  <c:v>46.180566796498773</c:v>
                </c:pt>
                <c:pt idx="726">
                  <c:v>51.465878214612133</c:v>
                </c:pt>
                <c:pt idx="727">
                  <c:v>55.712896651805558</c:v>
                </c:pt>
                <c:pt idx="728">
                  <c:v>57.74395060294875</c:v>
                </c:pt>
                <c:pt idx="729">
                  <c:v>59.949522214149489</c:v>
                </c:pt>
                <c:pt idx="730">
                  <c:v>65.80957065790389</c:v>
                </c:pt>
                <c:pt idx="731">
                  <c:v>69.597940868732593</c:v>
                </c:pt>
                <c:pt idx="732">
                  <c:v>67.274498661873508</c:v>
                </c:pt>
                <c:pt idx="733">
                  <c:v>72.186872617688451</c:v>
                </c:pt>
                <c:pt idx="734">
                  <c:v>74.621934240044027</c:v>
                </c:pt>
                <c:pt idx="735">
                  <c:v>76.079709208905371</c:v>
                </c:pt>
                <c:pt idx="736">
                  <c:v>76.257643201610037</c:v>
                </c:pt>
                <c:pt idx="737">
                  <c:v>79.231089999456628</c:v>
                </c:pt>
                <c:pt idx="738">
                  <c:v>72.811516139078407</c:v>
                </c:pt>
                <c:pt idx="739">
                  <c:v>75.95275843730073</c:v>
                </c:pt>
                <c:pt idx="740">
                  <c:v>77.475505240074128</c:v>
                </c:pt>
                <c:pt idx="741">
                  <c:v>74.381303872924079</c:v>
                </c:pt>
                <c:pt idx="742">
                  <c:v>79.463410133881951</c:v>
                </c:pt>
                <c:pt idx="743">
                  <c:v>72.032392691671959</c:v>
                </c:pt>
                <c:pt idx="744">
                  <c:v>75.767010146133288</c:v>
                </c:pt>
                <c:pt idx="745">
                  <c:v>72.854697973536986</c:v>
                </c:pt>
                <c:pt idx="746">
                  <c:v>77.136746545066757</c:v>
                </c:pt>
                <c:pt idx="747">
                  <c:v>77.353508954117203</c:v>
                </c:pt>
                <c:pt idx="748">
                  <c:v>77.734480410041783</c:v>
                </c:pt>
                <c:pt idx="749">
                  <c:v>65.334278817166933</c:v>
                </c:pt>
                <c:pt idx="750">
                  <c:v>63.680592767874053</c:v>
                </c:pt>
                <c:pt idx="751">
                  <c:v>53.923811596685546</c:v>
                </c:pt>
                <c:pt idx="752">
                  <c:v>53.117937586804949</c:v>
                </c:pt>
                <c:pt idx="753">
                  <c:v>51.642335874899139</c:v>
                </c:pt>
                <c:pt idx="754">
                  <c:v>56.75429336766873</c:v>
                </c:pt>
                <c:pt idx="755">
                  <c:v>53.521070033645316</c:v>
                </c:pt>
                <c:pt idx="756">
                  <c:v>51.643546068014849</c:v>
                </c:pt>
                <c:pt idx="757">
                  <c:v>49.109325208992644</c:v>
                </c:pt>
                <c:pt idx="758">
                  <c:v>44.47896801528708</c:v>
                </c:pt>
                <c:pt idx="759">
                  <c:v>46.545017104181895</c:v>
                </c:pt>
                <c:pt idx="760">
                  <c:v>42.484563297765021</c:v>
                </c:pt>
                <c:pt idx="761">
                  <c:v>40.019854706424603</c:v>
                </c:pt>
                <c:pt idx="762">
                  <c:v>37.652580604487014</c:v>
                </c:pt>
                <c:pt idx="763">
                  <c:v>36.066320422780265</c:v>
                </c:pt>
                <c:pt idx="764">
                  <c:v>43.575994844051465</c:v>
                </c:pt>
                <c:pt idx="765">
                  <c:v>38.487983604166836</c:v>
                </c:pt>
                <c:pt idx="766">
                  <c:v>44.219325127856116</c:v>
                </c:pt>
                <c:pt idx="767">
                  <c:v>41.201777648197762</c:v>
                </c:pt>
                <c:pt idx="768">
                  <c:v>37.95653949102384</c:v>
                </c:pt>
                <c:pt idx="769">
                  <c:v>36.179476542351118</c:v>
                </c:pt>
                <c:pt idx="770">
                  <c:v>38.28477676960015</c:v>
                </c:pt>
                <c:pt idx="771">
                  <c:v>36.319205791118343</c:v>
                </c:pt>
                <c:pt idx="772">
                  <c:v>46.634576052582105</c:v>
                </c:pt>
                <c:pt idx="773">
                  <c:v>49.211187511012078</c:v>
                </c:pt>
                <c:pt idx="774">
                  <c:v>54.142209307492344</c:v>
                </c:pt>
                <c:pt idx="775">
                  <c:v>54.33864139502964</c:v>
                </c:pt>
                <c:pt idx="776">
                  <c:v>47.434608992732251</c:v>
                </c:pt>
                <c:pt idx="777">
                  <c:v>46.154764810800181</c:v>
                </c:pt>
                <c:pt idx="778">
                  <c:v>53.791874593590983</c:v>
                </c:pt>
                <c:pt idx="779">
                  <c:v>51.293992706470206</c:v>
                </c:pt>
                <c:pt idx="780">
                  <c:v>50.109001324222767</c:v>
                </c:pt>
                <c:pt idx="781">
                  <c:v>52.707610314433929</c:v>
                </c:pt>
                <c:pt idx="782">
                  <c:v>54.336917545465774</c:v>
                </c:pt>
                <c:pt idx="783">
                  <c:v>50.421254039305182</c:v>
                </c:pt>
                <c:pt idx="784">
                  <c:v>45.837966042776401</c:v>
                </c:pt>
                <c:pt idx="785">
                  <c:v>37.991027677278687</c:v>
                </c:pt>
                <c:pt idx="786">
                  <c:v>40.372358105009248</c:v>
                </c:pt>
                <c:pt idx="787">
                  <c:v>37.628619711655112</c:v>
                </c:pt>
                <c:pt idx="788">
                  <c:v>38.921046550029885</c:v>
                </c:pt>
                <c:pt idx="789">
                  <c:v>38.072614463480782</c:v>
                </c:pt>
                <c:pt idx="790">
                  <c:v>39.401221153723689</c:v>
                </c:pt>
                <c:pt idx="791">
                  <c:v>41.581421263710141</c:v>
                </c:pt>
                <c:pt idx="792">
                  <c:v>46.288238603600512</c:v>
                </c:pt>
                <c:pt idx="793">
                  <c:v>50.292494730406382</c:v>
                </c:pt>
                <c:pt idx="794">
                  <c:v>47.079047352103245</c:v>
                </c:pt>
                <c:pt idx="795">
                  <c:v>41.308343190533435</c:v>
                </c:pt>
                <c:pt idx="796">
                  <c:v>36.955570504381505</c:v>
                </c:pt>
                <c:pt idx="797">
                  <c:v>34.7927560772292</c:v>
                </c:pt>
                <c:pt idx="798">
                  <c:v>35.599133596507698</c:v>
                </c:pt>
                <c:pt idx="799">
                  <c:v>36.989867081102282</c:v>
                </c:pt>
                <c:pt idx="800">
                  <c:v>33.553119191519059</c:v>
                </c:pt>
                <c:pt idx="801">
                  <c:v>35.043394366560292</c:v>
                </c:pt>
                <c:pt idx="802">
                  <c:v>37.133201992260737</c:v>
                </c:pt>
                <c:pt idx="803">
                  <c:v>32.427116339936816</c:v>
                </c:pt>
                <c:pt idx="804">
                  <c:v>28.300980518874297</c:v>
                </c:pt>
                <c:pt idx="805">
                  <c:v>23.803454514466523</c:v>
                </c:pt>
                <c:pt idx="806">
                  <c:v>23.758547030329296</c:v>
                </c:pt>
                <c:pt idx="807">
                  <c:v>26.266248785902931</c:v>
                </c:pt>
                <c:pt idx="808">
                  <c:v>28.618635581638515</c:v>
                </c:pt>
                <c:pt idx="809">
                  <c:v>27.353611430058606</c:v>
                </c:pt>
                <c:pt idx="810">
                  <c:v>27.532259246423436</c:v>
                </c:pt>
                <c:pt idx="811">
                  <c:v>26.09560244931582</c:v>
                </c:pt>
                <c:pt idx="812">
                  <c:v>23.732887546426042</c:v>
                </c:pt>
                <c:pt idx="813">
                  <c:v>25.811566389062179</c:v>
                </c:pt>
                <c:pt idx="814">
                  <c:v>40.388231694215051</c:v>
                </c:pt>
                <c:pt idx="815">
                  <c:v>41.174518339381507</c:v>
                </c:pt>
                <c:pt idx="816">
                  <c:v>43.211331229962873</c:v>
                </c:pt>
                <c:pt idx="817">
                  <c:v>47.73916809133425</c:v>
                </c:pt>
                <c:pt idx="818">
                  <c:v>50.116896280837196</c:v>
                </c:pt>
                <c:pt idx="819">
                  <c:v>48.371199652695047</c:v>
                </c:pt>
                <c:pt idx="820">
                  <c:v>52.745509363813916</c:v>
                </c:pt>
                <c:pt idx="821">
                  <c:v>52.894482419450995</c:v>
                </c:pt>
                <c:pt idx="822">
                  <c:v>58.285179069477039</c:v>
                </c:pt>
                <c:pt idx="823">
                  <c:v>55.586669520788767</c:v>
                </c:pt>
                <c:pt idx="824">
                  <c:v>45.04718285442673</c:v>
                </c:pt>
                <c:pt idx="825">
                  <c:v>41.957270597236928</c:v>
                </c:pt>
                <c:pt idx="826">
                  <c:v>35.933551606298096</c:v>
                </c:pt>
                <c:pt idx="827">
                  <c:v>42.429613461048163</c:v>
                </c:pt>
                <c:pt idx="828">
                  <c:v>41.600219405820695</c:v>
                </c:pt>
                <c:pt idx="829">
                  <c:v>40.300957089780006</c:v>
                </c:pt>
                <c:pt idx="830">
                  <c:v>39.380422814171332</c:v>
                </c:pt>
                <c:pt idx="831">
                  <c:v>37.917717680306545</c:v>
                </c:pt>
                <c:pt idx="832">
                  <c:v>33.601154858174922</c:v>
                </c:pt>
                <c:pt idx="833">
                  <c:v>34.172648714893626</c:v>
                </c:pt>
                <c:pt idx="834">
                  <c:v>33.235211732285322</c:v>
                </c:pt>
                <c:pt idx="835">
                  <c:v>26.029671787920975</c:v>
                </c:pt>
                <c:pt idx="836">
                  <c:v>27.561930601225285</c:v>
                </c:pt>
                <c:pt idx="837">
                  <c:v>28.687679875522207</c:v>
                </c:pt>
                <c:pt idx="838">
                  <c:v>27.37661088168575</c:v>
                </c:pt>
                <c:pt idx="839">
                  <c:v>27.008045961812186</c:v>
                </c:pt>
                <c:pt idx="840">
                  <c:v>25.420567353276525</c:v>
                </c:pt>
                <c:pt idx="841">
                  <c:v>22.101143768040615</c:v>
                </c:pt>
                <c:pt idx="842">
                  <c:v>28.558588922250109</c:v>
                </c:pt>
                <c:pt idx="843">
                  <c:v>31.226300883067637</c:v>
                </c:pt>
                <c:pt idx="844">
                  <c:v>29.471953067574475</c:v>
                </c:pt>
                <c:pt idx="845">
                  <c:v>28.335816929020623</c:v>
                </c:pt>
                <c:pt idx="846">
                  <c:v>33.848559084249999</c:v>
                </c:pt>
                <c:pt idx="847">
                  <c:v>30.432065615637455</c:v>
                </c:pt>
                <c:pt idx="848">
                  <c:v>30.228595783309586</c:v>
                </c:pt>
                <c:pt idx="849">
                  <c:v>28.42254191575725</c:v>
                </c:pt>
                <c:pt idx="850">
                  <c:v>30.992490676059745</c:v>
                </c:pt>
                <c:pt idx="851">
                  <c:v>29.40845533729771</c:v>
                </c:pt>
                <c:pt idx="852">
                  <c:v>23.370728622982696</c:v>
                </c:pt>
                <c:pt idx="853">
                  <c:v>20.201206005895401</c:v>
                </c:pt>
                <c:pt idx="854">
                  <c:v>22.845739684742455</c:v>
                </c:pt>
                <c:pt idx="855">
                  <c:v>18.37734412696642</c:v>
                </c:pt>
                <c:pt idx="856">
                  <c:v>17.320975548118099</c:v>
                </c:pt>
                <c:pt idx="857">
                  <c:v>15.086179614632925</c:v>
                </c:pt>
                <c:pt idx="858">
                  <c:v>14.859311251120005</c:v>
                </c:pt>
                <c:pt idx="859">
                  <c:v>13.130374560569976</c:v>
                </c:pt>
                <c:pt idx="860">
                  <c:v>12.779568043203355</c:v>
                </c:pt>
                <c:pt idx="861">
                  <c:v>11.393585633125653</c:v>
                </c:pt>
                <c:pt idx="862">
                  <c:v>10.166077100367801</c:v>
                </c:pt>
                <c:pt idx="863">
                  <c:v>12.980414196645981</c:v>
                </c:pt>
                <c:pt idx="864">
                  <c:v>16.404357023390844</c:v>
                </c:pt>
                <c:pt idx="865">
                  <c:v>14.491117998568356</c:v>
                </c:pt>
                <c:pt idx="866">
                  <c:v>12.94218970276718</c:v>
                </c:pt>
                <c:pt idx="867">
                  <c:v>12.11633267906312</c:v>
                </c:pt>
                <c:pt idx="868">
                  <c:v>21.697918264271493</c:v>
                </c:pt>
                <c:pt idx="869">
                  <c:v>29.95846733402378</c:v>
                </c:pt>
                <c:pt idx="870">
                  <c:v>36.025060225033513</c:v>
                </c:pt>
                <c:pt idx="871">
                  <c:v>41.460079154492412</c:v>
                </c:pt>
                <c:pt idx="872">
                  <c:v>38.813214696205151</c:v>
                </c:pt>
                <c:pt idx="873">
                  <c:v>36.707501403444482</c:v>
                </c:pt>
                <c:pt idx="874">
                  <c:v>42.462344959166558</c:v>
                </c:pt>
                <c:pt idx="875">
                  <c:v>48.704990858725765</c:v>
                </c:pt>
                <c:pt idx="876">
                  <c:v>54.378083242454622</c:v>
                </c:pt>
                <c:pt idx="877">
                  <c:v>54.734758608865562</c:v>
                </c:pt>
                <c:pt idx="878">
                  <c:v>60.408763288247741</c:v>
                </c:pt>
                <c:pt idx="879">
                  <c:v>52.813166897587337</c:v>
                </c:pt>
                <c:pt idx="880">
                  <c:v>46.966945533450314</c:v>
                </c:pt>
                <c:pt idx="881">
                  <c:v>52.76205384350591</c:v>
                </c:pt>
                <c:pt idx="882">
                  <c:v>55.655759413190282</c:v>
                </c:pt>
                <c:pt idx="883">
                  <c:v>60.932134336940557</c:v>
                </c:pt>
                <c:pt idx="884">
                  <c:v>61.003000097756953</c:v>
                </c:pt>
                <c:pt idx="885">
                  <c:v>59.378646698059647</c:v>
                </c:pt>
                <c:pt idx="886">
                  <c:v>63.50691583375076</c:v>
                </c:pt>
                <c:pt idx="887">
                  <c:v>62.026848549737522</c:v>
                </c:pt>
                <c:pt idx="888">
                  <c:v>56.22613946937792</c:v>
                </c:pt>
                <c:pt idx="889">
                  <c:v>54.31541678683422</c:v>
                </c:pt>
                <c:pt idx="890">
                  <c:v>57.604958212467523</c:v>
                </c:pt>
                <c:pt idx="891">
                  <c:v>57.753128114537972</c:v>
                </c:pt>
                <c:pt idx="892">
                  <c:v>56.939638421198872</c:v>
                </c:pt>
                <c:pt idx="893">
                  <c:v>53.804987037924313</c:v>
                </c:pt>
                <c:pt idx="894">
                  <c:v>52.894395655350174</c:v>
                </c:pt>
                <c:pt idx="895">
                  <c:v>52.323610613258161</c:v>
                </c:pt>
                <c:pt idx="896">
                  <c:v>45.05361858062259</c:v>
                </c:pt>
                <c:pt idx="897">
                  <c:v>40.872047326130868</c:v>
                </c:pt>
                <c:pt idx="898">
                  <c:v>45.437628399009981</c:v>
                </c:pt>
                <c:pt idx="899">
                  <c:v>43.435981877107096</c:v>
                </c:pt>
                <c:pt idx="900">
                  <c:v>44.976209635113392</c:v>
                </c:pt>
                <c:pt idx="901">
                  <c:v>51.688522727872012</c:v>
                </c:pt>
                <c:pt idx="902">
                  <c:v>55.372675065636862</c:v>
                </c:pt>
                <c:pt idx="903">
                  <c:v>52.031107034570041</c:v>
                </c:pt>
                <c:pt idx="904">
                  <c:v>56.664590290161598</c:v>
                </c:pt>
                <c:pt idx="905">
                  <c:v>63.036043779822542</c:v>
                </c:pt>
                <c:pt idx="906">
                  <c:v>68.23542930487146</c:v>
                </c:pt>
                <c:pt idx="907">
                  <c:v>69.393858041557678</c:v>
                </c:pt>
                <c:pt idx="908">
                  <c:v>72.474675042190697</c:v>
                </c:pt>
                <c:pt idx="909">
                  <c:v>68.606793208835313</c:v>
                </c:pt>
                <c:pt idx="910">
                  <c:v>59.068850242294857</c:v>
                </c:pt>
                <c:pt idx="911">
                  <c:v>56.842712261618267</c:v>
                </c:pt>
                <c:pt idx="912">
                  <c:v>51.613238853131179</c:v>
                </c:pt>
                <c:pt idx="913">
                  <c:v>50.272219252778314</c:v>
                </c:pt>
                <c:pt idx="914">
                  <c:v>54.317713454831882</c:v>
                </c:pt>
                <c:pt idx="915">
                  <c:v>59.105376102172031</c:v>
                </c:pt>
                <c:pt idx="916">
                  <c:v>52.110035586524589</c:v>
                </c:pt>
                <c:pt idx="917">
                  <c:v>49.060298739633019</c:v>
                </c:pt>
                <c:pt idx="918">
                  <c:v>49.077370507420106</c:v>
                </c:pt>
                <c:pt idx="919">
                  <c:v>52.795260367372514</c:v>
                </c:pt>
                <c:pt idx="920">
                  <c:v>55.081267644740493</c:v>
                </c:pt>
                <c:pt idx="921">
                  <c:v>51.125582057773677</c:v>
                </c:pt>
                <c:pt idx="922">
                  <c:v>53.001682691801811</c:v>
                </c:pt>
                <c:pt idx="923">
                  <c:v>49.544759980764994</c:v>
                </c:pt>
                <c:pt idx="924">
                  <c:v>47.019028317392412</c:v>
                </c:pt>
                <c:pt idx="925">
                  <c:v>50.398824201747622</c:v>
                </c:pt>
                <c:pt idx="926">
                  <c:v>49.002024094952169</c:v>
                </c:pt>
                <c:pt idx="927">
                  <c:v>40.23763984008599</c:v>
                </c:pt>
                <c:pt idx="928">
                  <c:v>32.853423766916791</c:v>
                </c:pt>
                <c:pt idx="929">
                  <c:v>39.39667778044457</c:v>
                </c:pt>
                <c:pt idx="930">
                  <c:v>39.674941094869254</c:v>
                </c:pt>
                <c:pt idx="931">
                  <c:v>45.067580288927026</c:v>
                </c:pt>
                <c:pt idx="932">
                  <c:v>44.984761206023997</c:v>
                </c:pt>
                <c:pt idx="933">
                  <c:v>49.066772279222484</c:v>
                </c:pt>
                <c:pt idx="934">
                  <c:v>43.124601320643883</c:v>
                </c:pt>
                <c:pt idx="935">
                  <c:v>44.968039287843226</c:v>
                </c:pt>
                <c:pt idx="936">
                  <c:v>46.610116518681203</c:v>
                </c:pt>
                <c:pt idx="937">
                  <c:v>50.33781570036691</c:v>
                </c:pt>
                <c:pt idx="938">
                  <c:v>47.589333138165735</c:v>
                </c:pt>
                <c:pt idx="939">
                  <c:v>41.224370159526778</c:v>
                </c:pt>
                <c:pt idx="940">
                  <c:v>39.519922972207787</c:v>
                </c:pt>
                <c:pt idx="941">
                  <c:v>45.073767198857787</c:v>
                </c:pt>
                <c:pt idx="942">
                  <c:v>44.532678355712868</c:v>
                </c:pt>
                <c:pt idx="943">
                  <c:v>48.454462374263628</c:v>
                </c:pt>
                <c:pt idx="944">
                  <c:v>52.577300680071701</c:v>
                </c:pt>
                <c:pt idx="945">
                  <c:v>57.377628727109546</c:v>
                </c:pt>
                <c:pt idx="946">
                  <c:v>56.650385691525798</c:v>
                </c:pt>
                <c:pt idx="947">
                  <c:v>65.561879395770404</c:v>
                </c:pt>
                <c:pt idx="948">
                  <c:v>65.777819484122801</c:v>
                </c:pt>
                <c:pt idx="949">
                  <c:v>61.644182090803916</c:v>
                </c:pt>
                <c:pt idx="950">
                  <c:v>56.924148820351867</c:v>
                </c:pt>
                <c:pt idx="951">
                  <c:v>61.414373385275823</c:v>
                </c:pt>
                <c:pt idx="952">
                  <c:v>62.330120557453419</c:v>
                </c:pt>
                <c:pt idx="953">
                  <c:v>64.916186448713177</c:v>
                </c:pt>
                <c:pt idx="954">
                  <c:v>69.742282243279504</c:v>
                </c:pt>
                <c:pt idx="955">
                  <c:v>68.530161295816541</c:v>
                </c:pt>
                <c:pt idx="956">
                  <c:v>66.650237445160442</c:v>
                </c:pt>
                <c:pt idx="957">
                  <c:v>66.53656680849673</c:v>
                </c:pt>
                <c:pt idx="958">
                  <c:v>63.709787263357825</c:v>
                </c:pt>
                <c:pt idx="959">
                  <c:v>67.47292823115896</c:v>
                </c:pt>
                <c:pt idx="960">
                  <c:v>62.364640977861832</c:v>
                </c:pt>
                <c:pt idx="961">
                  <c:v>60.384142216756047</c:v>
                </c:pt>
                <c:pt idx="962">
                  <c:v>61.320780038552726</c:v>
                </c:pt>
                <c:pt idx="963">
                  <c:v>58.41554146873154</c:v>
                </c:pt>
                <c:pt idx="964">
                  <c:v>50.041954437212027</c:v>
                </c:pt>
                <c:pt idx="965">
                  <c:v>45.168578210768906</c:v>
                </c:pt>
                <c:pt idx="966">
                  <c:v>39.997496339323597</c:v>
                </c:pt>
                <c:pt idx="967">
                  <c:v>35.967275257204463</c:v>
                </c:pt>
                <c:pt idx="968">
                  <c:v>42.195945903287225</c:v>
                </c:pt>
                <c:pt idx="969">
                  <c:v>38.619232033531461</c:v>
                </c:pt>
                <c:pt idx="970">
                  <c:v>33.964441196583593</c:v>
                </c:pt>
                <c:pt idx="971">
                  <c:v>43.103578587185396</c:v>
                </c:pt>
                <c:pt idx="972">
                  <c:v>54.605166363964514</c:v>
                </c:pt>
                <c:pt idx="973">
                  <c:v>60.386281666348673</c:v>
                </c:pt>
                <c:pt idx="974">
                  <c:v>61.471895300237556</c:v>
                </c:pt>
                <c:pt idx="975">
                  <c:v>60.147374241172201</c:v>
                </c:pt>
                <c:pt idx="976">
                  <c:v>56.757105192645739</c:v>
                </c:pt>
                <c:pt idx="977">
                  <c:v>55.573813205043351</c:v>
                </c:pt>
                <c:pt idx="978">
                  <c:v>56.865852448124414</c:v>
                </c:pt>
                <c:pt idx="979">
                  <c:v>58.850825238747916</c:v>
                </c:pt>
                <c:pt idx="980">
                  <c:v>56.94671301998001</c:v>
                </c:pt>
                <c:pt idx="981">
                  <c:v>57.490726368662727</c:v>
                </c:pt>
                <c:pt idx="982">
                  <c:v>49.420187626678256</c:v>
                </c:pt>
                <c:pt idx="983">
                  <c:v>46.352698673311529</c:v>
                </c:pt>
                <c:pt idx="984">
                  <c:v>50.880530670282226</c:v>
                </c:pt>
                <c:pt idx="985">
                  <c:v>52.118780811809877</c:v>
                </c:pt>
                <c:pt idx="986">
                  <c:v>57.054093147672845</c:v>
                </c:pt>
                <c:pt idx="987">
                  <c:v>63.176985620779462</c:v>
                </c:pt>
                <c:pt idx="988">
                  <c:v>62.664907557721868</c:v>
                </c:pt>
                <c:pt idx="989">
                  <c:v>64.506998699038434</c:v>
                </c:pt>
                <c:pt idx="990">
                  <c:v>59.395267089088037</c:v>
                </c:pt>
                <c:pt idx="991">
                  <c:v>49.978821005602953</c:v>
                </c:pt>
                <c:pt idx="992">
                  <c:v>49.353544558679204</c:v>
                </c:pt>
                <c:pt idx="993">
                  <c:v>44.6243125565071</c:v>
                </c:pt>
                <c:pt idx="994">
                  <c:v>46.09197161909325</c:v>
                </c:pt>
                <c:pt idx="995">
                  <c:v>46.382755438883571</c:v>
                </c:pt>
                <c:pt idx="996">
                  <c:v>44.285493217438116</c:v>
                </c:pt>
                <c:pt idx="997">
                  <c:v>39.417605139990485</c:v>
                </c:pt>
                <c:pt idx="998">
                  <c:v>37.388408039491559</c:v>
                </c:pt>
                <c:pt idx="999">
                  <c:v>34.760930681234669</c:v>
                </c:pt>
                <c:pt idx="1000">
                  <c:v>42.017450784983119</c:v>
                </c:pt>
                <c:pt idx="1001">
                  <c:v>41.636078843160853</c:v>
                </c:pt>
                <c:pt idx="1002">
                  <c:v>42.853152486015389</c:v>
                </c:pt>
                <c:pt idx="1003">
                  <c:v>38.989499179363882</c:v>
                </c:pt>
                <c:pt idx="1004">
                  <c:v>38.16036757292737</c:v>
                </c:pt>
                <c:pt idx="1005">
                  <c:v>44.556977493126737</c:v>
                </c:pt>
                <c:pt idx="1006">
                  <c:v>40.619484945266706</c:v>
                </c:pt>
                <c:pt idx="1007">
                  <c:v>42.862419113720343</c:v>
                </c:pt>
                <c:pt idx="1008">
                  <c:v>41.909155868362205</c:v>
                </c:pt>
                <c:pt idx="1009">
                  <c:v>40.786166082108032</c:v>
                </c:pt>
                <c:pt idx="1010">
                  <c:v>41.149725702173825</c:v>
                </c:pt>
                <c:pt idx="1011">
                  <c:v>45.254810910249113</c:v>
                </c:pt>
                <c:pt idx="1012">
                  <c:v>52.875623796380317</c:v>
                </c:pt>
                <c:pt idx="1013">
                  <c:v>51.561371582869718</c:v>
                </c:pt>
                <c:pt idx="1014">
                  <c:v>45.78351586486999</c:v>
                </c:pt>
                <c:pt idx="1015">
                  <c:v>39.191452478618636</c:v>
                </c:pt>
                <c:pt idx="1016">
                  <c:v>36.678716727320598</c:v>
                </c:pt>
                <c:pt idx="1017">
                  <c:v>42.112098151931967</c:v>
                </c:pt>
                <c:pt idx="1018">
                  <c:v>38.768890506402009</c:v>
                </c:pt>
                <c:pt idx="1019">
                  <c:v>47.339251864721383</c:v>
                </c:pt>
                <c:pt idx="1020">
                  <c:v>46.78560097625126</c:v>
                </c:pt>
                <c:pt idx="1021">
                  <c:v>44.353482242659197</c:v>
                </c:pt>
                <c:pt idx="1022">
                  <c:v>48.047593639247978</c:v>
                </c:pt>
                <c:pt idx="1023">
                  <c:v>52.148956191244139</c:v>
                </c:pt>
                <c:pt idx="1024">
                  <c:v>46.900312189740276</c:v>
                </c:pt>
                <c:pt idx="1025">
                  <c:v>47.000022667064258</c:v>
                </c:pt>
                <c:pt idx="1026">
                  <c:v>48.087917217786703</c:v>
                </c:pt>
                <c:pt idx="1027">
                  <c:v>42.63944076915385</c:v>
                </c:pt>
                <c:pt idx="1028">
                  <c:v>38.07153922173908</c:v>
                </c:pt>
                <c:pt idx="1029">
                  <c:v>36.617648599969449</c:v>
                </c:pt>
                <c:pt idx="1030">
                  <c:v>40.37166563893765</c:v>
                </c:pt>
                <c:pt idx="1031">
                  <c:v>50.21234688648083</c:v>
                </c:pt>
                <c:pt idx="1032">
                  <c:v>55.21591841065505</c:v>
                </c:pt>
                <c:pt idx="1033">
                  <c:v>52.467395768320564</c:v>
                </c:pt>
                <c:pt idx="1034">
                  <c:v>49.947624527943596</c:v>
                </c:pt>
                <c:pt idx="1035">
                  <c:v>54.139083140405617</c:v>
                </c:pt>
                <c:pt idx="1036">
                  <c:v>58.731295664162246</c:v>
                </c:pt>
                <c:pt idx="1037">
                  <c:v>58.509337793111889</c:v>
                </c:pt>
                <c:pt idx="1038">
                  <c:v>53.735952561926176</c:v>
                </c:pt>
                <c:pt idx="1039">
                  <c:v>55.795178886809367</c:v>
                </c:pt>
                <c:pt idx="1040">
                  <c:v>52.815179985960654</c:v>
                </c:pt>
                <c:pt idx="1041">
                  <c:v>50.482150225803359</c:v>
                </c:pt>
                <c:pt idx="1042">
                  <c:v>46.974586035529455</c:v>
                </c:pt>
                <c:pt idx="1043">
                  <c:v>47.682760613753601</c:v>
                </c:pt>
                <c:pt idx="1044">
                  <c:v>46.420558165482753</c:v>
                </c:pt>
                <c:pt idx="1045">
                  <c:v>46.117426809559653</c:v>
                </c:pt>
                <c:pt idx="1046">
                  <c:v>55.214466964811962</c:v>
                </c:pt>
                <c:pt idx="1047">
                  <c:v>55.132019452667301</c:v>
                </c:pt>
                <c:pt idx="1048">
                  <c:v>59.979070246365566</c:v>
                </c:pt>
                <c:pt idx="1049">
                  <c:v>60.660335805281321</c:v>
                </c:pt>
                <c:pt idx="1050">
                  <c:v>68.537992057521194</c:v>
                </c:pt>
                <c:pt idx="1051">
                  <c:v>74.531697406407318</c:v>
                </c:pt>
                <c:pt idx="1052">
                  <c:v>65.664030758404948</c:v>
                </c:pt>
                <c:pt idx="1053">
                  <c:v>66.230021100600226</c:v>
                </c:pt>
                <c:pt idx="1054">
                  <c:v>68.894519481454566</c:v>
                </c:pt>
                <c:pt idx="1055">
                  <c:v>70.491243532195782</c:v>
                </c:pt>
                <c:pt idx="1056">
                  <c:v>62.287344606531946</c:v>
                </c:pt>
                <c:pt idx="1057">
                  <c:v>60.634392677029822</c:v>
                </c:pt>
                <c:pt idx="1058">
                  <c:v>60.060445548177121</c:v>
                </c:pt>
                <c:pt idx="1059">
                  <c:v>54.65049910111226</c:v>
                </c:pt>
                <c:pt idx="1060">
                  <c:v>55.64703335138217</c:v>
                </c:pt>
                <c:pt idx="1061">
                  <c:v>57.364519530141479</c:v>
                </c:pt>
                <c:pt idx="1062">
                  <c:v>58.678563974408831</c:v>
                </c:pt>
                <c:pt idx="1063">
                  <c:v>50.839653085897126</c:v>
                </c:pt>
                <c:pt idx="1064">
                  <c:v>50.107450825116835</c:v>
                </c:pt>
                <c:pt idx="1065">
                  <c:v>46.948847308495267</c:v>
                </c:pt>
                <c:pt idx="1066">
                  <c:v>46.727832228917613</c:v>
                </c:pt>
                <c:pt idx="1067">
                  <c:v>51.653383345816202</c:v>
                </c:pt>
                <c:pt idx="1068">
                  <c:v>55.891557817182338</c:v>
                </c:pt>
                <c:pt idx="1069">
                  <c:v>53.726947540514132</c:v>
                </c:pt>
                <c:pt idx="1070">
                  <c:v>53.55940224664441</c:v>
                </c:pt>
                <c:pt idx="1071">
                  <c:v>46.381852810691989</c:v>
                </c:pt>
                <c:pt idx="1072">
                  <c:v>49.473484751533874</c:v>
                </c:pt>
                <c:pt idx="1073">
                  <c:v>52.814653141352714</c:v>
                </c:pt>
                <c:pt idx="1074">
                  <c:v>54.801212783260468</c:v>
                </c:pt>
                <c:pt idx="1075">
                  <c:v>47.398371519017708</c:v>
                </c:pt>
                <c:pt idx="1076">
                  <c:v>45.473552902676637</c:v>
                </c:pt>
                <c:pt idx="1077">
                  <c:v>33.731056446390156</c:v>
                </c:pt>
                <c:pt idx="1078">
                  <c:v>39.283121394278247</c:v>
                </c:pt>
                <c:pt idx="1079">
                  <c:v>42.972373694557362</c:v>
                </c:pt>
                <c:pt idx="1080">
                  <c:v>42.681482285080534</c:v>
                </c:pt>
                <c:pt idx="1081">
                  <c:v>48.170980212404828</c:v>
                </c:pt>
                <c:pt idx="1082">
                  <c:v>43.151221632285569</c:v>
                </c:pt>
                <c:pt idx="1083">
                  <c:v>42.827575634722031</c:v>
                </c:pt>
                <c:pt idx="1084">
                  <c:v>41.763313254251948</c:v>
                </c:pt>
                <c:pt idx="1085">
                  <c:v>46.643217192287445</c:v>
                </c:pt>
                <c:pt idx="1086">
                  <c:v>48.102623858831329</c:v>
                </c:pt>
                <c:pt idx="1087">
                  <c:v>44.739526106961463</c:v>
                </c:pt>
                <c:pt idx="1088">
                  <c:v>42.363519992454989</c:v>
                </c:pt>
                <c:pt idx="1089">
                  <c:v>37.31123108476293</c:v>
                </c:pt>
                <c:pt idx="1090">
                  <c:v>34.969402591122247</c:v>
                </c:pt>
                <c:pt idx="1091">
                  <c:v>34.295159628742468</c:v>
                </c:pt>
                <c:pt idx="1092">
                  <c:v>32.869328759503162</c:v>
                </c:pt>
                <c:pt idx="1093">
                  <c:v>36.14812314915882</c:v>
                </c:pt>
                <c:pt idx="1094">
                  <c:v>30.329155855505832</c:v>
                </c:pt>
                <c:pt idx="1095">
                  <c:v>27.902796298628559</c:v>
                </c:pt>
                <c:pt idx="1096">
                  <c:v>28.579594820339722</c:v>
                </c:pt>
                <c:pt idx="1097">
                  <c:v>25.347206157403235</c:v>
                </c:pt>
                <c:pt idx="1098">
                  <c:v>27.85833600983328</c:v>
                </c:pt>
                <c:pt idx="1099">
                  <c:v>29.121013884845581</c:v>
                </c:pt>
                <c:pt idx="1100">
                  <c:v>29.34084155874875</c:v>
                </c:pt>
                <c:pt idx="1101">
                  <c:v>26.86318945420301</c:v>
                </c:pt>
                <c:pt idx="1102">
                  <c:v>24.59477086959329</c:v>
                </c:pt>
                <c:pt idx="1103">
                  <c:v>35.556191108820101</c:v>
                </c:pt>
                <c:pt idx="1104">
                  <c:v>33.519662241583589</c:v>
                </c:pt>
                <c:pt idx="1105">
                  <c:v>37.852185361889951</c:v>
                </c:pt>
                <c:pt idx="1106">
                  <c:v>35.017012095894742</c:v>
                </c:pt>
                <c:pt idx="1107">
                  <c:v>31.083918738735036</c:v>
                </c:pt>
                <c:pt idx="1108">
                  <c:v>29.755829704305015</c:v>
                </c:pt>
                <c:pt idx="1109">
                  <c:v>23.081630325121637</c:v>
                </c:pt>
                <c:pt idx="1110">
                  <c:v>21.662748299283351</c:v>
                </c:pt>
                <c:pt idx="1111">
                  <c:v>20.315656223047455</c:v>
                </c:pt>
                <c:pt idx="1112">
                  <c:v>23.740331667762533</c:v>
                </c:pt>
                <c:pt idx="1113">
                  <c:v>38.002471690113445</c:v>
                </c:pt>
                <c:pt idx="1114">
                  <c:v>44.358028107666513</c:v>
                </c:pt>
                <c:pt idx="1115">
                  <c:v>43.323504809181308</c:v>
                </c:pt>
                <c:pt idx="1116">
                  <c:v>46.027061899049784</c:v>
                </c:pt>
                <c:pt idx="1117">
                  <c:v>49.403717504559495</c:v>
                </c:pt>
                <c:pt idx="1118">
                  <c:v>49.439591498442482</c:v>
                </c:pt>
                <c:pt idx="1119">
                  <c:v>56.004633827254779</c:v>
                </c:pt>
                <c:pt idx="1120">
                  <c:v>61.72697284831785</c:v>
                </c:pt>
                <c:pt idx="1121">
                  <c:v>63.366735847009906</c:v>
                </c:pt>
                <c:pt idx="1122">
                  <c:v>67.424672948003007</c:v>
                </c:pt>
                <c:pt idx="1123">
                  <c:v>69.178648110034999</c:v>
                </c:pt>
                <c:pt idx="1124">
                  <c:v>66.464785675431131</c:v>
                </c:pt>
                <c:pt idx="1125">
                  <c:v>52.349399719194139</c:v>
                </c:pt>
                <c:pt idx="1126">
                  <c:v>50.03522175285331</c:v>
                </c:pt>
                <c:pt idx="1127">
                  <c:v>51.817555851250198</c:v>
                </c:pt>
                <c:pt idx="1128">
                  <c:v>57.669311817225612</c:v>
                </c:pt>
                <c:pt idx="1129">
                  <c:v>61.420295566756728</c:v>
                </c:pt>
                <c:pt idx="1130">
                  <c:v>68.936111300260677</c:v>
                </c:pt>
                <c:pt idx="1131">
                  <c:v>72.369274317336647</c:v>
                </c:pt>
                <c:pt idx="1132">
                  <c:v>74.955707563461871</c:v>
                </c:pt>
                <c:pt idx="1133">
                  <c:v>75.353591212096333</c:v>
                </c:pt>
                <c:pt idx="1134">
                  <c:v>75.558225900104119</c:v>
                </c:pt>
                <c:pt idx="1135">
                  <c:v>75.417162611596567</c:v>
                </c:pt>
                <c:pt idx="1136">
                  <c:v>75.913172063458859</c:v>
                </c:pt>
                <c:pt idx="1137">
                  <c:v>70.49193237236868</c:v>
                </c:pt>
                <c:pt idx="1138">
                  <c:v>61.293725337053175</c:v>
                </c:pt>
                <c:pt idx="1139">
                  <c:v>52.045125134118628</c:v>
                </c:pt>
                <c:pt idx="1140">
                  <c:v>47.724437462196263</c:v>
                </c:pt>
                <c:pt idx="1141">
                  <c:v>50.872486182974832</c:v>
                </c:pt>
                <c:pt idx="1142">
                  <c:v>54.311137876799961</c:v>
                </c:pt>
                <c:pt idx="1143">
                  <c:v>53.697044531944947</c:v>
                </c:pt>
                <c:pt idx="1144">
                  <c:v>53.565097898953809</c:v>
                </c:pt>
                <c:pt idx="1145">
                  <c:v>50.498243981623666</c:v>
                </c:pt>
                <c:pt idx="1146">
                  <c:v>49.860960045044401</c:v>
                </c:pt>
                <c:pt idx="1147">
                  <c:v>58.621632306919494</c:v>
                </c:pt>
                <c:pt idx="1148">
                  <c:v>59.111193753640912</c:v>
                </c:pt>
                <c:pt idx="1149">
                  <c:v>52.78599475971415</c:v>
                </c:pt>
                <c:pt idx="1150">
                  <c:v>49.060413335915257</c:v>
                </c:pt>
                <c:pt idx="1151">
                  <c:v>48.852934880379067</c:v>
                </c:pt>
                <c:pt idx="1152">
                  <c:v>52.797497729991989</c:v>
                </c:pt>
                <c:pt idx="1153">
                  <c:v>56.692976132321938</c:v>
                </c:pt>
                <c:pt idx="1154">
                  <c:v>57.268315892138432</c:v>
                </c:pt>
                <c:pt idx="1155">
                  <c:v>56.200680097245403</c:v>
                </c:pt>
                <c:pt idx="1156">
                  <c:v>47.976790608322148</c:v>
                </c:pt>
                <c:pt idx="1157">
                  <c:v>54.13035200635963</c:v>
                </c:pt>
                <c:pt idx="1158">
                  <c:v>57.243863917251637</c:v>
                </c:pt>
                <c:pt idx="1159">
                  <c:v>49.173844643519324</c:v>
                </c:pt>
                <c:pt idx="1160">
                  <c:v>55.342128111757198</c:v>
                </c:pt>
                <c:pt idx="1161">
                  <c:v>51.916564147321694</c:v>
                </c:pt>
                <c:pt idx="1162">
                  <c:v>51.607400434880589</c:v>
                </c:pt>
                <c:pt idx="1163">
                  <c:v>48.142888572131596</c:v>
                </c:pt>
                <c:pt idx="1164">
                  <c:v>40.731628691989989</c:v>
                </c:pt>
                <c:pt idx="1165">
                  <c:v>39.348676849974979</c:v>
                </c:pt>
                <c:pt idx="1166">
                  <c:v>39.755105222970229</c:v>
                </c:pt>
                <c:pt idx="1167">
                  <c:v>38.507314632041577</c:v>
                </c:pt>
                <c:pt idx="1168">
                  <c:v>36.434536283991193</c:v>
                </c:pt>
                <c:pt idx="1169">
                  <c:v>36.485737142924663</c:v>
                </c:pt>
                <c:pt idx="1170">
                  <c:v>37.016292721739276</c:v>
                </c:pt>
                <c:pt idx="1171">
                  <c:v>36.405629719795364</c:v>
                </c:pt>
                <c:pt idx="1172">
                  <c:v>44.090269736505263</c:v>
                </c:pt>
                <c:pt idx="1173">
                  <c:v>48.459554937431882</c:v>
                </c:pt>
                <c:pt idx="1174">
                  <c:v>47.966144386705693</c:v>
                </c:pt>
                <c:pt idx="1175">
                  <c:v>49.464634184977953</c:v>
                </c:pt>
                <c:pt idx="1176">
                  <c:v>46.551909238396711</c:v>
                </c:pt>
                <c:pt idx="1177">
                  <c:v>50.360295109420221</c:v>
                </c:pt>
                <c:pt idx="1178">
                  <c:v>52.76009896926616</c:v>
                </c:pt>
                <c:pt idx="1179">
                  <c:v>60.149677635034962</c:v>
                </c:pt>
                <c:pt idx="1180">
                  <c:v>56.655530702279293</c:v>
                </c:pt>
                <c:pt idx="1181">
                  <c:v>57.031495320253832</c:v>
                </c:pt>
                <c:pt idx="1182">
                  <c:v>51.870132071816386</c:v>
                </c:pt>
                <c:pt idx="1183">
                  <c:v>59.631567379864364</c:v>
                </c:pt>
                <c:pt idx="1184">
                  <c:v>61.119525507322415</c:v>
                </c:pt>
                <c:pt idx="1185">
                  <c:v>52.835232591245045</c:v>
                </c:pt>
                <c:pt idx="1186">
                  <c:v>48.266789190267296</c:v>
                </c:pt>
                <c:pt idx="1187">
                  <c:v>44.755749744577287</c:v>
                </c:pt>
                <c:pt idx="1188">
                  <c:v>44.577835721435981</c:v>
                </c:pt>
                <c:pt idx="1189">
                  <c:v>53.786260542251156</c:v>
                </c:pt>
                <c:pt idx="1190">
                  <c:v>56.374452318177148</c:v>
                </c:pt>
                <c:pt idx="1191">
                  <c:v>58.24418675502789</c:v>
                </c:pt>
                <c:pt idx="1192">
                  <c:v>56.932288075105632</c:v>
                </c:pt>
                <c:pt idx="1193">
                  <c:v>58.353307938485379</c:v>
                </c:pt>
                <c:pt idx="1194">
                  <c:v>60.650434498390958</c:v>
                </c:pt>
                <c:pt idx="1195">
                  <c:v>58.945024611161763</c:v>
                </c:pt>
                <c:pt idx="1196">
                  <c:v>51.618582195677945</c:v>
                </c:pt>
                <c:pt idx="1197">
                  <c:v>51.50705794189426</c:v>
                </c:pt>
                <c:pt idx="1198">
                  <c:v>50.430685007247604</c:v>
                </c:pt>
                <c:pt idx="1199">
                  <c:v>48.187647663887162</c:v>
                </c:pt>
                <c:pt idx="1200">
                  <c:v>47.557647787364168</c:v>
                </c:pt>
                <c:pt idx="1201">
                  <c:v>46.274710196745175</c:v>
                </c:pt>
                <c:pt idx="1202">
                  <c:v>39.168114400177878</c:v>
                </c:pt>
                <c:pt idx="1203">
                  <c:v>40.987063561985813</c:v>
                </c:pt>
                <c:pt idx="1204">
                  <c:v>45.166973105231186</c:v>
                </c:pt>
                <c:pt idx="1205">
                  <c:v>42.790037376336471</c:v>
                </c:pt>
                <c:pt idx="1206">
                  <c:v>46.170292956759262</c:v>
                </c:pt>
                <c:pt idx="1207">
                  <c:v>43.456164419139782</c:v>
                </c:pt>
                <c:pt idx="1208">
                  <c:v>39.970474961730154</c:v>
                </c:pt>
                <c:pt idx="1209">
                  <c:v>35.159236700050513</c:v>
                </c:pt>
                <c:pt idx="1210">
                  <c:v>38.557022777538798</c:v>
                </c:pt>
                <c:pt idx="1211">
                  <c:v>42.55418153773153</c:v>
                </c:pt>
                <c:pt idx="1212">
                  <c:v>45.690009984654523</c:v>
                </c:pt>
                <c:pt idx="1213">
                  <c:v>45.981389260736115</c:v>
                </c:pt>
                <c:pt idx="1214">
                  <c:v>37.409504796935742</c:v>
                </c:pt>
                <c:pt idx="1215">
                  <c:v>50.098562857940166</c:v>
                </c:pt>
                <c:pt idx="1216">
                  <c:v>56.5401870581453</c:v>
                </c:pt>
                <c:pt idx="1217">
                  <c:v>55.714854002607133</c:v>
                </c:pt>
                <c:pt idx="1218">
                  <c:v>59.670536019334619</c:v>
                </c:pt>
                <c:pt idx="1219">
                  <c:v>61.168226133858482</c:v>
                </c:pt>
                <c:pt idx="1220">
                  <c:v>61.903692319576905</c:v>
                </c:pt>
                <c:pt idx="1221">
                  <c:v>68.730845100557104</c:v>
                </c:pt>
                <c:pt idx="1222">
                  <c:v>66.815537802457882</c:v>
                </c:pt>
                <c:pt idx="1223">
                  <c:v>62.79044895959418</c:v>
                </c:pt>
                <c:pt idx="1224">
                  <c:v>60.5993926401691</c:v>
                </c:pt>
                <c:pt idx="1225">
                  <c:v>61.085633141488543</c:v>
                </c:pt>
                <c:pt idx="1226">
                  <c:v>63.80977137100917</c:v>
                </c:pt>
                <c:pt idx="1227">
                  <c:v>57.747450110949721</c:v>
                </c:pt>
                <c:pt idx="1228">
                  <c:v>50.972752024817005</c:v>
                </c:pt>
                <c:pt idx="1229">
                  <c:v>46.112131439660068</c:v>
                </c:pt>
                <c:pt idx="1230">
                  <c:v>48.381493593708107</c:v>
                </c:pt>
                <c:pt idx="1231">
                  <c:v>47.224884833562463</c:v>
                </c:pt>
                <c:pt idx="1232">
                  <c:v>51.657850302476035</c:v>
                </c:pt>
                <c:pt idx="1233">
                  <c:v>46.406034210043408</c:v>
                </c:pt>
                <c:pt idx="1234">
                  <c:v>41.849607346318493</c:v>
                </c:pt>
                <c:pt idx="1235">
                  <c:v>39.450467363118769</c:v>
                </c:pt>
                <c:pt idx="1236">
                  <c:v>46.387651929685852</c:v>
                </c:pt>
                <c:pt idx="1237">
                  <c:v>48.900208593939745</c:v>
                </c:pt>
                <c:pt idx="1238">
                  <c:v>49.054155568738125</c:v>
                </c:pt>
                <c:pt idx="1239">
                  <c:v>52.670103875027131</c:v>
                </c:pt>
                <c:pt idx="1240">
                  <c:v>53.677296630769689</c:v>
                </c:pt>
                <c:pt idx="1241">
                  <c:v>59.186439582073845</c:v>
                </c:pt>
                <c:pt idx="1242">
                  <c:v>62.214283577238447</c:v>
                </c:pt>
                <c:pt idx="1243">
                  <c:v>59.862244409653712</c:v>
                </c:pt>
                <c:pt idx="1244">
                  <c:v>58.920946446966752</c:v>
                </c:pt>
                <c:pt idx="1245">
                  <c:v>64.746491790815384</c:v>
                </c:pt>
                <c:pt idx="1246">
                  <c:v>69.873896822268634</c:v>
                </c:pt>
                <c:pt idx="1247">
                  <c:v>71.761072948683221</c:v>
                </c:pt>
                <c:pt idx="1248">
                  <c:v>74.131802656648446</c:v>
                </c:pt>
                <c:pt idx="1249">
                  <c:v>67.6482302140423</c:v>
                </c:pt>
                <c:pt idx="1250">
                  <c:v>63.774320452918367</c:v>
                </c:pt>
                <c:pt idx="1251">
                  <c:v>68.973834220523315</c:v>
                </c:pt>
                <c:pt idx="1252">
                  <c:v>72.223792771189167</c:v>
                </c:pt>
                <c:pt idx="1253">
                  <c:v>73.332701304552174</c:v>
                </c:pt>
                <c:pt idx="1254">
                  <c:v>71.894548533546782</c:v>
                </c:pt>
                <c:pt idx="1255">
                  <c:v>68.336565844253911</c:v>
                </c:pt>
                <c:pt idx="1256">
                  <c:v>69.924979185748498</c:v>
                </c:pt>
                <c:pt idx="1257">
                  <c:v>67.32226580018397</c:v>
                </c:pt>
                <c:pt idx="1258">
                  <c:v>71.139272466664607</c:v>
                </c:pt>
                <c:pt idx="1259">
                  <c:v>58.756374556555343</c:v>
                </c:pt>
                <c:pt idx="1260">
                  <c:v>58.865177861186702</c:v>
                </c:pt>
                <c:pt idx="1261">
                  <c:v>54.641092476486655</c:v>
                </c:pt>
                <c:pt idx="1262">
                  <c:v>51.299441777543699</c:v>
                </c:pt>
                <c:pt idx="1263">
                  <c:v>46.058623941345729</c:v>
                </c:pt>
                <c:pt idx="1264">
                  <c:v>48.871224834614715</c:v>
                </c:pt>
                <c:pt idx="1265">
                  <c:v>50.133959221625013</c:v>
                </c:pt>
                <c:pt idx="1266">
                  <c:v>45.580852828312004</c:v>
                </c:pt>
                <c:pt idx="1267">
                  <c:v>49.284582626123616</c:v>
                </c:pt>
                <c:pt idx="1268">
                  <c:v>54.670911281756297</c:v>
                </c:pt>
                <c:pt idx="1269">
                  <c:v>60.151973911642834</c:v>
                </c:pt>
                <c:pt idx="1270">
                  <c:v>61.242160012910375</c:v>
                </c:pt>
                <c:pt idx="1271">
                  <c:v>55.1412579482109</c:v>
                </c:pt>
                <c:pt idx="1272">
                  <c:v>49.714574725569513</c:v>
                </c:pt>
                <c:pt idx="1273">
                  <c:v>48.680818087894657</c:v>
                </c:pt>
                <c:pt idx="1274">
                  <c:v>46.560583983322957</c:v>
                </c:pt>
                <c:pt idx="1275">
                  <c:v>38.646674708679775</c:v>
                </c:pt>
                <c:pt idx="1276">
                  <c:v>37.923983365901428</c:v>
                </c:pt>
                <c:pt idx="1277">
                  <c:v>33.749280663406267</c:v>
                </c:pt>
                <c:pt idx="1278">
                  <c:v>40.074164325374355</c:v>
                </c:pt>
                <c:pt idx="1279">
                  <c:v>47.130430310532688</c:v>
                </c:pt>
                <c:pt idx="1280">
                  <c:v>43.647705034743886</c:v>
                </c:pt>
                <c:pt idx="1281">
                  <c:v>52.640109387993071</c:v>
                </c:pt>
                <c:pt idx="1282">
                  <c:v>53.484470146309071</c:v>
                </c:pt>
                <c:pt idx="1283">
                  <c:v>56.786102655186468</c:v>
                </c:pt>
                <c:pt idx="1284">
                  <c:v>50.431819349444815</c:v>
                </c:pt>
                <c:pt idx="1285">
                  <c:v>43.142932850856013</c:v>
                </c:pt>
                <c:pt idx="1286">
                  <c:v>44.802294719067419</c:v>
                </c:pt>
                <c:pt idx="1287">
                  <c:v>48.476153512782837</c:v>
                </c:pt>
                <c:pt idx="1288">
                  <c:v>43.552695098951659</c:v>
                </c:pt>
                <c:pt idx="1289">
                  <c:v>41.270726937966906</c:v>
                </c:pt>
                <c:pt idx="1290">
                  <c:v>39.32454187683566</c:v>
                </c:pt>
                <c:pt idx="1291">
                  <c:v>36.036755029669543</c:v>
                </c:pt>
                <c:pt idx="1292">
                  <c:v>39.534204470344044</c:v>
                </c:pt>
                <c:pt idx="1293">
                  <c:v>38.950243987211159</c:v>
                </c:pt>
                <c:pt idx="1294">
                  <c:v>47.905305344839498</c:v>
                </c:pt>
                <c:pt idx="1295">
                  <c:v>48.670044437862728</c:v>
                </c:pt>
                <c:pt idx="1296">
                  <c:v>51.812441890773641</c:v>
                </c:pt>
                <c:pt idx="1297">
                  <c:v>53.151116849524357</c:v>
                </c:pt>
                <c:pt idx="1298">
                  <c:v>55.381718890741894</c:v>
                </c:pt>
                <c:pt idx="1299">
                  <c:v>57.616139040839464</c:v>
                </c:pt>
                <c:pt idx="1300">
                  <c:v>59.07998850568292</c:v>
                </c:pt>
                <c:pt idx="1301">
                  <c:v>60.941323829193173</c:v>
                </c:pt>
                <c:pt idx="1302">
                  <c:v>57.876211843661999</c:v>
                </c:pt>
                <c:pt idx="1303">
                  <c:v>48.669152806690704</c:v>
                </c:pt>
                <c:pt idx="1304">
                  <c:v>49.324722037752238</c:v>
                </c:pt>
                <c:pt idx="1305">
                  <c:v>49.025492351597087</c:v>
                </c:pt>
                <c:pt idx="1306">
                  <c:v>43.620895541220222</c:v>
                </c:pt>
                <c:pt idx="1307">
                  <c:v>36.740502122692178</c:v>
                </c:pt>
                <c:pt idx="1308">
                  <c:v>33.791218327111082</c:v>
                </c:pt>
                <c:pt idx="1309">
                  <c:v>31.167717145956402</c:v>
                </c:pt>
                <c:pt idx="1310">
                  <c:v>35.334859530204611</c:v>
                </c:pt>
                <c:pt idx="1311">
                  <c:v>33.53303400870503</c:v>
                </c:pt>
                <c:pt idx="1312">
                  <c:v>29.947748313878748</c:v>
                </c:pt>
                <c:pt idx="1313">
                  <c:v>28.417223591803889</c:v>
                </c:pt>
                <c:pt idx="1314">
                  <c:v>31.492391481582303</c:v>
                </c:pt>
                <c:pt idx="1315">
                  <c:v>32.612818489532387</c:v>
                </c:pt>
                <c:pt idx="1316">
                  <c:v>31.894550416322389</c:v>
                </c:pt>
                <c:pt idx="1317">
                  <c:v>27.438010496322718</c:v>
                </c:pt>
                <c:pt idx="1318">
                  <c:v>31.853073504760872</c:v>
                </c:pt>
                <c:pt idx="1319">
                  <c:v>31.804533266796383</c:v>
                </c:pt>
                <c:pt idx="1320">
                  <c:v>39.609490251481624</c:v>
                </c:pt>
                <c:pt idx="1321">
                  <c:v>36.079619758686505</c:v>
                </c:pt>
                <c:pt idx="1322">
                  <c:v>26.271239883072397</c:v>
                </c:pt>
                <c:pt idx="1323">
                  <c:v>25.716811754175538</c:v>
                </c:pt>
                <c:pt idx="1324">
                  <c:v>24.269140168091852</c:v>
                </c:pt>
                <c:pt idx="1325">
                  <c:v>25.872879944079344</c:v>
                </c:pt>
                <c:pt idx="1326">
                  <c:v>27.870252509532719</c:v>
                </c:pt>
                <c:pt idx="1327">
                  <c:v>34.389704045616867</c:v>
                </c:pt>
                <c:pt idx="1328">
                  <c:v>40.206764942889883</c:v>
                </c:pt>
                <c:pt idx="1329">
                  <c:v>39.388546828816168</c:v>
                </c:pt>
                <c:pt idx="1330">
                  <c:v>48.529838989886137</c:v>
                </c:pt>
                <c:pt idx="1331">
                  <c:v>51.675508602516004</c:v>
                </c:pt>
                <c:pt idx="1332">
                  <c:v>48.090385291691447</c:v>
                </c:pt>
                <c:pt idx="1333">
                  <c:v>44.034623500956734</c:v>
                </c:pt>
                <c:pt idx="1334">
                  <c:v>43.295575548659677</c:v>
                </c:pt>
                <c:pt idx="1335">
                  <c:v>48.089605122965779</c:v>
                </c:pt>
                <c:pt idx="1336">
                  <c:v>46.302600567145689</c:v>
                </c:pt>
                <c:pt idx="1337">
                  <c:v>49.16417272537555</c:v>
                </c:pt>
                <c:pt idx="1338">
                  <c:v>51.627670303175215</c:v>
                </c:pt>
                <c:pt idx="1339">
                  <c:v>50.311668011630275</c:v>
                </c:pt>
                <c:pt idx="1340">
                  <c:v>57.001235010131424</c:v>
                </c:pt>
                <c:pt idx="1341">
                  <c:v>62.516379180297477</c:v>
                </c:pt>
                <c:pt idx="1342">
                  <c:v>60.263631845765481</c:v>
                </c:pt>
                <c:pt idx="1343">
                  <c:v>61.955441343110479</c:v>
                </c:pt>
                <c:pt idx="1344">
                  <c:v>66.024897653245674</c:v>
                </c:pt>
                <c:pt idx="1345">
                  <c:v>66.885024436402091</c:v>
                </c:pt>
                <c:pt idx="1346">
                  <c:v>63.530396654049817</c:v>
                </c:pt>
                <c:pt idx="1347">
                  <c:v>67.68214437646931</c:v>
                </c:pt>
                <c:pt idx="1348">
                  <c:v>73.631156528390008</c:v>
                </c:pt>
                <c:pt idx="1349">
                  <c:v>71.149118344892017</c:v>
                </c:pt>
                <c:pt idx="1350">
                  <c:v>75.522126112526735</c:v>
                </c:pt>
                <c:pt idx="1351">
                  <c:v>73.016538117934999</c:v>
                </c:pt>
                <c:pt idx="1352">
                  <c:v>73.29956026824901</c:v>
                </c:pt>
                <c:pt idx="1353">
                  <c:v>64.903171234842404</c:v>
                </c:pt>
                <c:pt idx="1354">
                  <c:v>64.785218244966956</c:v>
                </c:pt>
                <c:pt idx="1355">
                  <c:v>69.291720783893382</c:v>
                </c:pt>
                <c:pt idx="1356">
                  <c:v>60.945193738039627</c:v>
                </c:pt>
                <c:pt idx="1357">
                  <c:v>59.345039085444526</c:v>
                </c:pt>
                <c:pt idx="1358">
                  <c:v>57.8184751060843</c:v>
                </c:pt>
                <c:pt idx="1359">
                  <c:v>56.034449215800016</c:v>
                </c:pt>
                <c:pt idx="1360">
                  <c:v>52.838856896434343</c:v>
                </c:pt>
                <c:pt idx="1361">
                  <c:v>60.098532699026464</c:v>
                </c:pt>
                <c:pt idx="1362">
                  <c:v>67.091130740678523</c:v>
                </c:pt>
                <c:pt idx="1363">
                  <c:v>67.194272999054519</c:v>
                </c:pt>
                <c:pt idx="1364">
                  <c:v>61.08851065279854</c:v>
                </c:pt>
                <c:pt idx="1365">
                  <c:v>60.687901201238915</c:v>
                </c:pt>
                <c:pt idx="1366">
                  <c:v>64.323814376196367</c:v>
                </c:pt>
                <c:pt idx="1367">
                  <c:v>59.423250565689791</c:v>
                </c:pt>
                <c:pt idx="1368">
                  <c:v>52.699676544391245</c:v>
                </c:pt>
                <c:pt idx="1369">
                  <c:v>55.470586758972821</c:v>
                </c:pt>
                <c:pt idx="1370">
                  <c:v>62.971565943909248</c:v>
                </c:pt>
                <c:pt idx="1371">
                  <c:v>69.35153679827657</c:v>
                </c:pt>
                <c:pt idx="1372">
                  <c:v>67.511345201345279</c:v>
                </c:pt>
                <c:pt idx="1373">
                  <c:v>66.34091321177516</c:v>
                </c:pt>
                <c:pt idx="1374">
                  <c:v>66.54563215491217</c:v>
                </c:pt>
                <c:pt idx="1375">
                  <c:v>68.143558481661898</c:v>
                </c:pt>
                <c:pt idx="1376">
                  <c:v>63.031284347011557</c:v>
                </c:pt>
                <c:pt idx="1377">
                  <c:v>56.171422685595779</c:v>
                </c:pt>
                <c:pt idx="1378">
                  <c:v>53.533313114318091</c:v>
                </c:pt>
                <c:pt idx="1379">
                  <c:v>55.512352676045403</c:v>
                </c:pt>
                <c:pt idx="1380">
                  <c:v>52.431083912649946</c:v>
                </c:pt>
                <c:pt idx="1381">
                  <c:v>50.457169701362886</c:v>
                </c:pt>
                <c:pt idx="1382">
                  <c:v>47.440689876162708</c:v>
                </c:pt>
                <c:pt idx="1383">
                  <c:v>52.78551769855202</c:v>
                </c:pt>
                <c:pt idx="1384">
                  <c:v>50.409880450026947</c:v>
                </c:pt>
                <c:pt idx="1385">
                  <c:v>53.041838216060562</c:v>
                </c:pt>
                <c:pt idx="1386">
                  <c:v>57.714747868054452</c:v>
                </c:pt>
                <c:pt idx="1387">
                  <c:v>58.972790133665299</c:v>
                </c:pt>
                <c:pt idx="1388">
                  <c:v>60.709463143672473</c:v>
                </c:pt>
                <c:pt idx="1389">
                  <c:v>69.783748301781856</c:v>
                </c:pt>
                <c:pt idx="1390">
                  <c:v>70.329820836774488</c:v>
                </c:pt>
                <c:pt idx="1391">
                  <c:v>64.274767423551481</c:v>
                </c:pt>
                <c:pt idx="1392">
                  <c:v>64.109365546248171</c:v>
                </c:pt>
                <c:pt idx="1393">
                  <c:v>60.274550448104144</c:v>
                </c:pt>
                <c:pt idx="1394">
                  <c:v>66.971796821685047</c:v>
                </c:pt>
                <c:pt idx="1395">
                  <c:v>67.278999549146491</c:v>
                </c:pt>
                <c:pt idx="1396">
                  <c:v>68.06722391143569</c:v>
                </c:pt>
                <c:pt idx="1397">
                  <c:v>68.198664135967249</c:v>
                </c:pt>
                <c:pt idx="1398">
                  <c:v>67.797099090409347</c:v>
                </c:pt>
                <c:pt idx="1399">
                  <c:v>63.909863529912265</c:v>
                </c:pt>
                <c:pt idx="1400">
                  <c:v>60.567900947462867</c:v>
                </c:pt>
                <c:pt idx="1401">
                  <c:v>57.141917151524567</c:v>
                </c:pt>
                <c:pt idx="1402">
                  <c:v>59.492206470550101</c:v>
                </c:pt>
                <c:pt idx="1403">
                  <c:v>59.911591654954876</c:v>
                </c:pt>
                <c:pt idx="1404">
                  <c:v>62.519765651945519</c:v>
                </c:pt>
                <c:pt idx="1405">
                  <c:v>69.049294579700572</c:v>
                </c:pt>
                <c:pt idx="1406">
                  <c:v>68.430183060911119</c:v>
                </c:pt>
                <c:pt idx="1407">
                  <c:v>71.40468390896163</c:v>
                </c:pt>
                <c:pt idx="1408">
                  <c:v>80.897458252413841</c:v>
                </c:pt>
                <c:pt idx="1409">
                  <c:v>59.804803635694896</c:v>
                </c:pt>
                <c:pt idx="1410">
                  <c:v>59.428749404482836</c:v>
                </c:pt>
                <c:pt idx="1411">
                  <c:v>60.581833524284924</c:v>
                </c:pt>
                <c:pt idx="1412">
                  <c:v>63.016208273625274</c:v>
                </c:pt>
                <c:pt idx="1413">
                  <c:v>59.7794264478716</c:v>
                </c:pt>
                <c:pt idx="1414">
                  <c:v>64.343549280253768</c:v>
                </c:pt>
                <c:pt idx="1415">
                  <c:v>65.143427702771106</c:v>
                </c:pt>
                <c:pt idx="1416">
                  <c:v>66.396814349097099</c:v>
                </c:pt>
                <c:pt idx="1417">
                  <c:v>71.194048315588446</c:v>
                </c:pt>
                <c:pt idx="1418">
                  <c:v>71.770198972466247</c:v>
                </c:pt>
                <c:pt idx="1419">
                  <c:v>73.850908351303957</c:v>
                </c:pt>
                <c:pt idx="1420">
                  <c:v>71.547501326712108</c:v>
                </c:pt>
                <c:pt idx="1421">
                  <c:v>71.381454795808239</c:v>
                </c:pt>
                <c:pt idx="1422">
                  <c:v>73.46865492068261</c:v>
                </c:pt>
                <c:pt idx="1423">
                  <c:v>73.836894418736335</c:v>
                </c:pt>
                <c:pt idx="1424">
                  <c:v>75.607590285077478</c:v>
                </c:pt>
                <c:pt idx="1425">
                  <c:v>76.706866427361589</c:v>
                </c:pt>
                <c:pt idx="1426">
                  <c:v>78.066769277944005</c:v>
                </c:pt>
                <c:pt idx="1427">
                  <c:v>69.081261548385697</c:v>
                </c:pt>
                <c:pt idx="1428">
                  <c:v>64.072618439550382</c:v>
                </c:pt>
                <c:pt idx="1429">
                  <c:v>62.299027812198979</c:v>
                </c:pt>
                <c:pt idx="1430">
                  <c:v>66.370078789463776</c:v>
                </c:pt>
                <c:pt idx="1431">
                  <c:v>70.718797548499879</c:v>
                </c:pt>
                <c:pt idx="1432">
                  <c:v>72.24879993262131</c:v>
                </c:pt>
                <c:pt idx="1433">
                  <c:v>72.231442194215077</c:v>
                </c:pt>
                <c:pt idx="1434">
                  <c:v>61.07226219887572</c:v>
                </c:pt>
                <c:pt idx="1435">
                  <c:v>61.348004097925219</c:v>
                </c:pt>
                <c:pt idx="1436">
                  <c:v>59.360245462581389</c:v>
                </c:pt>
                <c:pt idx="1437">
                  <c:v>51.169735816571887</c:v>
                </c:pt>
                <c:pt idx="1438">
                  <c:v>59.323511389798831</c:v>
                </c:pt>
                <c:pt idx="1439">
                  <c:v>61.786526257565356</c:v>
                </c:pt>
                <c:pt idx="1440">
                  <c:v>56.582700328807846</c:v>
                </c:pt>
                <c:pt idx="1441">
                  <c:v>56.418607374017135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44-45FE-9F36-EF17F3117443}"/>
            </c:ext>
          </c:extLst>
        </c:ser>
        <c:ser>
          <c:idx val="7"/>
          <c:order val="7"/>
          <c:tx>
            <c:strRef>
              <c:f>'Pivot date flattened'!$N$1</c:f>
              <c:strCache>
                <c:ptCount val="1"/>
                <c:pt idx="0">
                  <c:v>Oversold 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'Pivot date flattened'!$N$38:$N$1476</c:f>
              <c:numCache>
                <c:formatCode>0</c:formatCode>
                <c:ptCount val="143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  <c:pt idx="1010">
                  <c:v>30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30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30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30</c:v>
                </c:pt>
                <c:pt idx="1158">
                  <c:v>30</c:v>
                </c:pt>
                <c:pt idx="1159">
                  <c:v>30</c:v>
                </c:pt>
                <c:pt idx="1160">
                  <c:v>30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30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30</c:v>
                </c:pt>
                <c:pt idx="1383">
                  <c:v>30</c:v>
                </c:pt>
                <c:pt idx="1384">
                  <c:v>30</c:v>
                </c:pt>
                <c:pt idx="1385">
                  <c:v>30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44-45FE-9F36-EF17F3117443}"/>
            </c:ext>
          </c:extLst>
        </c:ser>
        <c:ser>
          <c:idx val="8"/>
          <c:order val="8"/>
          <c:tx>
            <c:strRef>
              <c:f>'Pivot date flattened'!$O$1</c:f>
              <c:strCache>
                <c:ptCount val="1"/>
                <c:pt idx="0">
                  <c:v>Overbought Line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'Pivot date flattened'!$O$38:$O$1476</c:f>
              <c:numCache>
                <c:formatCode>0</c:formatCode>
                <c:ptCount val="1439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70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70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70</c:v>
                </c:pt>
                <c:pt idx="70">
                  <c:v>70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70</c:v>
                </c:pt>
                <c:pt idx="93">
                  <c:v>70</c:v>
                </c:pt>
                <c:pt idx="94">
                  <c:v>70</c:v>
                </c:pt>
                <c:pt idx="95">
                  <c:v>70</c:v>
                </c:pt>
                <c:pt idx="96">
                  <c:v>70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70</c:v>
                </c:pt>
                <c:pt idx="105">
                  <c:v>70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70</c:v>
                </c:pt>
                <c:pt idx="129">
                  <c:v>70</c:v>
                </c:pt>
                <c:pt idx="130">
                  <c:v>70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70</c:v>
                </c:pt>
                <c:pt idx="175">
                  <c:v>70</c:v>
                </c:pt>
                <c:pt idx="176">
                  <c:v>70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70</c:v>
                </c:pt>
                <c:pt idx="181">
                  <c:v>70</c:v>
                </c:pt>
                <c:pt idx="182">
                  <c:v>70</c:v>
                </c:pt>
                <c:pt idx="183">
                  <c:v>70</c:v>
                </c:pt>
                <c:pt idx="184">
                  <c:v>70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</c:v>
                </c:pt>
                <c:pt idx="203">
                  <c:v>70</c:v>
                </c:pt>
                <c:pt idx="204">
                  <c:v>70</c:v>
                </c:pt>
                <c:pt idx="205">
                  <c:v>70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70</c:v>
                </c:pt>
                <c:pt idx="225">
                  <c:v>70</c:v>
                </c:pt>
                <c:pt idx="226">
                  <c:v>70</c:v>
                </c:pt>
                <c:pt idx="227">
                  <c:v>70</c:v>
                </c:pt>
                <c:pt idx="228">
                  <c:v>70</c:v>
                </c:pt>
                <c:pt idx="229">
                  <c:v>70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</c:v>
                </c:pt>
                <c:pt idx="252">
                  <c:v>70</c:v>
                </c:pt>
                <c:pt idx="253">
                  <c:v>70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70</c:v>
                </c:pt>
                <c:pt idx="273">
                  <c:v>70</c:v>
                </c:pt>
                <c:pt idx="274">
                  <c:v>70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70</c:v>
                </c:pt>
                <c:pt idx="293">
                  <c:v>70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70</c:v>
                </c:pt>
                <c:pt idx="357">
                  <c:v>70</c:v>
                </c:pt>
                <c:pt idx="358">
                  <c:v>70</c:v>
                </c:pt>
                <c:pt idx="359">
                  <c:v>70</c:v>
                </c:pt>
                <c:pt idx="360">
                  <c:v>70</c:v>
                </c:pt>
                <c:pt idx="361">
                  <c:v>70</c:v>
                </c:pt>
                <c:pt idx="362">
                  <c:v>70</c:v>
                </c:pt>
                <c:pt idx="363">
                  <c:v>70</c:v>
                </c:pt>
                <c:pt idx="364">
                  <c:v>70</c:v>
                </c:pt>
                <c:pt idx="365">
                  <c:v>70</c:v>
                </c:pt>
                <c:pt idx="366">
                  <c:v>70</c:v>
                </c:pt>
                <c:pt idx="367">
                  <c:v>70</c:v>
                </c:pt>
                <c:pt idx="368">
                  <c:v>70</c:v>
                </c:pt>
                <c:pt idx="369">
                  <c:v>70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70</c:v>
                </c:pt>
                <c:pt idx="413">
                  <c:v>70</c:v>
                </c:pt>
                <c:pt idx="414">
                  <c:v>70</c:v>
                </c:pt>
                <c:pt idx="415">
                  <c:v>70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70</c:v>
                </c:pt>
                <c:pt idx="420">
                  <c:v>70</c:v>
                </c:pt>
                <c:pt idx="421">
                  <c:v>70</c:v>
                </c:pt>
                <c:pt idx="422">
                  <c:v>70</c:v>
                </c:pt>
                <c:pt idx="423">
                  <c:v>70</c:v>
                </c:pt>
                <c:pt idx="424">
                  <c:v>70</c:v>
                </c:pt>
                <c:pt idx="425">
                  <c:v>70</c:v>
                </c:pt>
                <c:pt idx="426">
                  <c:v>70</c:v>
                </c:pt>
                <c:pt idx="427">
                  <c:v>70</c:v>
                </c:pt>
                <c:pt idx="428">
                  <c:v>70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</c:v>
                </c:pt>
                <c:pt idx="484">
                  <c:v>70</c:v>
                </c:pt>
                <c:pt idx="485">
                  <c:v>70</c:v>
                </c:pt>
                <c:pt idx="486">
                  <c:v>70</c:v>
                </c:pt>
                <c:pt idx="487">
                  <c:v>70</c:v>
                </c:pt>
                <c:pt idx="488">
                  <c:v>70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70</c:v>
                </c:pt>
                <c:pt idx="511">
                  <c:v>70</c:v>
                </c:pt>
                <c:pt idx="512">
                  <c:v>70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70</c:v>
                </c:pt>
                <c:pt idx="517">
                  <c:v>70</c:v>
                </c:pt>
                <c:pt idx="518">
                  <c:v>70</c:v>
                </c:pt>
                <c:pt idx="519">
                  <c:v>70</c:v>
                </c:pt>
                <c:pt idx="520">
                  <c:v>70</c:v>
                </c:pt>
                <c:pt idx="521">
                  <c:v>70</c:v>
                </c:pt>
                <c:pt idx="522">
                  <c:v>70</c:v>
                </c:pt>
                <c:pt idx="523">
                  <c:v>70</c:v>
                </c:pt>
                <c:pt idx="524">
                  <c:v>70</c:v>
                </c:pt>
                <c:pt idx="525">
                  <c:v>70</c:v>
                </c:pt>
                <c:pt idx="526">
                  <c:v>70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70</c:v>
                </c:pt>
                <c:pt idx="537">
                  <c:v>70</c:v>
                </c:pt>
                <c:pt idx="538">
                  <c:v>70</c:v>
                </c:pt>
                <c:pt idx="539">
                  <c:v>70</c:v>
                </c:pt>
                <c:pt idx="540">
                  <c:v>70</c:v>
                </c:pt>
                <c:pt idx="541">
                  <c:v>70</c:v>
                </c:pt>
                <c:pt idx="542">
                  <c:v>70</c:v>
                </c:pt>
                <c:pt idx="543">
                  <c:v>70</c:v>
                </c:pt>
                <c:pt idx="544">
                  <c:v>70</c:v>
                </c:pt>
                <c:pt idx="545">
                  <c:v>70</c:v>
                </c:pt>
                <c:pt idx="546">
                  <c:v>70</c:v>
                </c:pt>
                <c:pt idx="547">
                  <c:v>70</c:v>
                </c:pt>
                <c:pt idx="548">
                  <c:v>70</c:v>
                </c:pt>
                <c:pt idx="549">
                  <c:v>70</c:v>
                </c:pt>
                <c:pt idx="550">
                  <c:v>70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70</c:v>
                </c:pt>
                <c:pt idx="555">
                  <c:v>70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70</c:v>
                </c:pt>
                <c:pt idx="560">
                  <c:v>70</c:v>
                </c:pt>
                <c:pt idx="561">
                  <c:v>70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70</c:v>
                </c:pt>
                <c:pt idx="567">
                  <c:v>70</c:v>
                </c:pt>
                <c:pt idx="568">
                  <c:v>70</c:v>
                </c:pt>
                <c:pt idx="569">
                  <c:v>70</c:v>
                </c:pt>
                <c:pt idx="570">
                  <c:v>70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70</c:v>
                </c:pt>
                <c:pt idx="576">
                  <c:v>70</c:v>
                </c:pt>
                <c:pt idx="577">
                  <c:v>70</c:v>
                </c:pt>
                <c:pt idx="578">
                  <c:v>70</c:v>
                </c:pt>
                <c:pt idx="579">
                  <c:v>70</c:v>
                </c:pt>
                <c:pt idx="580">
                  <c:v>70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70</c:v>
                </c:pt>
                <c:pt idx="589">
                  <c:v>70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70</c:v>
                </c:pt>
                <c:pt idx="594">
                  <c:v>70</c:v>
                </c:pt>
                <c:pt idx="595">
                  <c:v>70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70</c:v>
                </c:pt>
                <c:pt idx="603">
                  <c:v>70</c:v>
                </c:pt>
                <c:pt idx="604">
                  <c:v>70</c:v>
                </c:pt>
                <c:pt idx="605">
                  <c:v>70</c:v>
                </c:pt>
                <c:pt idx="606">
                  <c:v>70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70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70</c:v>
                </c:pt>
                <c:pt idx="655">
                  <c:v>70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70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70</c:v>
                </c:pt>
                <c:pt idx="668">
                  <c:v>70</c:v>
                </c:pt>
                <c:pt idx="669">
                  <c:v>70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70</c:v>
                </c:pt>
                <c:pt idx="724">
                  <c:v>70</c:v>
                </c:pt>
                <c:pt idx="725">
                  <c:v>70</c:v>
                </c:pt>
                <c:pt idx="726">
                  <c:v>70</c:v>
                </c:pt>
                <c:pt idx="727">
                  <c:v>70</c:v>
                </c:pt>
                <c:pt idx="728">
                  <c:v>70</c:v>
                </c:pt>
                <c:pt idx="729">
                  <c:v>70</c:v>
                </c:pt>
                <c:pt idx="730">
                  <c:v>70</c:v>
                </c:pt>
                <c:pt idx="731">
                  <c:v>70</c:v>
                </c:pt>
                <c:pt idx="732">
                  <c:v>70</c:v>
                </c:pt>
                <c:pt idx="733">
                  <c:v>70</c:v>
                </c:pt>
                <c:pt idx="734">
                  <c:v>70</c:v>
                </c:pt>
                <c:pt idx="735">
                  <c:v>70</c:v>
                </c:pt>
                <c:pt idx="736">
                  <c:v>70</c:v>
                </c:pt>
                <c:pt idx="737">
                  <c:v>70</c:v>
                </c:pt>
                <c:pt idx="738">
                  <c:v>70</c:v>
                </c:pt>
                <c:pt idx="739">
                  <c:v>70</c:v>
                </c:pt>
                <c:pt idx="740">
                  <c:v>70</c:v>
                </c:pt>
                <c:pt idx="741">
                  <c:v>70</c:v>
                </c:pt>
                <c:pt idx="742">
                  <c:v>70</c:v>
                </c:pt>
                <c:pt idx="743">
                  <c:v>70</c:v>
                </c:pt>
                <c:pt idx="744">
                  <c:v>70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70</c:v>
                </c:pt>
                <c:pt idx="773">
                  <c:v>70</c:v>
                </c:pt>
                <c:pt idx="774">
                  <c:v>70</c:v>
                </c:pt>
                <c:pt idx="775">
                  <c:v>70</c:v>
                </c:pt>
                <c:pt idx="776">
                  <c:v>70</c:v>
                </c:pt>
                <c:pt idx="777">
                  <c:v>70</c:v>
                </c:pt>
                <c:pt idx="778">
                  <c:v>70</c:v>
                </c:pt>
                <c:pt idx="779">
                  <c:v>70</c:v>
                </c:pt>
                <c:pt idx="780">
                  <c:v>70</c:v>
                </c:pt>
                <c:pt idx="781">
                  <c:v>70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70</c:v>
                </c:pt>
                <c:pt idx="787">
                  <c:v>70</c:v>
                </c:pt>
                <c:pt idx="788">
                  <c:v>70</c:v>
                </c:pt>
                <c:pt idx="789">
                  <c:v>70</c:v>
                </c:pt>
                <c:pt idx="790">
                  <c:v>70</c:v>
                </c:pt>
                <c:pt idx="791">
                  <c:v>70</c:v>
                </c:pt>
                <c:pt idx="792">
                  <c:v>70</c:v>
                </c:pt>
                <c:pt idx="793">
                  <c:v>70</c:v>
                </c:pt>
                <c:pt idx="794">
                  <c:v>70</c:v>
                </c:pt>
                <c:pt idx="795">
                  <c:v>70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70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70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70</c:v>
                </c:pt>
                <c:pt idx="813">
                  <c:v>70</c:v>
                </c:pt>
                <c:pt idx="814">
                  <c:v>70</c:v>
                </c:pt>
                <c:pt idx="815">
                  <c:v>70</c:v>
                </c:pt>
                <c:pt idx="816">
                  <c:v>70</c:v>
                </c:pt>
                <c:pt idx="817">
                  <c:v>70</c:v>
                </c:pt>
                <c:pt idx="818">
                  <c:v>70</c:v>
                </c:pt>
                <c:pt idx="819">
                  <c:v>70</c:v>
                </c:pt>
                <c:pt idx="820">
                  <c:v>70</c:v>
                </c:pt>
                <c:pt idx="821">
                  <c:v>70</c:v>
                </c:pt>
                <c:pt idx="822">
                  <c:v>70</c:v>
                </c:pt>
                <c:pt idx="823">
                  <c:v>70</c:v>
                </c:pt>
                <c:pt idx="824">
                  <c:v>70</c:v>
                </c:pt>
                <c:pt idx="825">
                  <c:v>70</c:v>
                </c:pt>
                <c:pt idx="826">
                  <c:v>70</c:v>
                </c:pt>
                <c:pt idx="827">
                  <c:v>70</c:v>
                </c:pt>
                <c:pt idx="828">
                  <c:v>70</c:v>
                </c:pt>
                <c:pt idx="829">
                  <c:v>70</c:v>
                </c:pt>
                <c:pt idx="830">
                  <c:v>70</c:v>
                </c:pt>
                <c:pt idx="831">
                  <c:v>70</c:v>
                </c:pt>
                <c:pt idx="832">
                  <c:v>70</c:v>
                </c:pt>
                <c:pt idx="833">
                  <c:v>70</c:v>
                </c:pt>
                <c:pt idx="834">
                  <c:v>70</c:v>
                </c:pt>
                <c:pt idx="835">
                  <c:v>70</c:v>
                </c:pt>
                <c:pt idx="836">
                  <c:v>70</c:v>
                </c:pt>
                <c:pt idx="837">
                  <c:v>70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70</c:v>
                </c:pt>
                <c:pt idx="893">
                  <c:v>70</c:v>
                </c:pt>
                <c:pt idx="894">
                  <c:v>70</c:v>
                </c:pt>
                <c:pt idx="895">
                  <c:v>70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70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70</c:v>
                </c:pt>
                <c:pt idx="1089">
                  <c:v>70</c:v>
                </c:pt>
                <c:pt idx="1090">
                  <c:v>70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70</c:v>
                </c:pt>
                <c:pt idx="1101">
                  <c:v>70</c:v>
                </c:pt>
                <c:pt idx="1102">
                  <c:v>70</c:v>
                </c:pt>
                <c:pt idx="1103">
                  <c:v>70</c:v>
                </c:pt>
                <c:pt idx="1104">
                  <c:v>70</c:v>
                </c:pt>
                <c:pt idx="1105">
                  <c:v>70</c:v>
                </c:pt>
                <c:pt idx="1106">
                  <c:v>70</c:v>
                </c:pt>
                <c:pt idx="1107">
                  <c:v>70</c:v>
                </c:pt>
                <c:pt idx="1108">
                  <c:v>70</c:v>
                </c:pt>
                <c:pt idx="1109">
                  <c:v>70</c:v>
                </c:pt>
                <c:pt idx="1110">
                  <c:v>70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70</c:v>
                </c:pt>
                <c:pt idx="1116">
                  <c:v>70</c:v>
                </c:pt>
                <c:pt idx="1117">
                  <c:v>70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70</c:v>
                </c:pt>
                <c:pt idx="1129">
                  <c:v>70</c:v>
                </c:pt>
                <c:pt idx="1130">
                  <c:v>70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70</c:v>
                </c:pt>
                <c:pt idx="1135">
                  <c:v>70</c:v>
                </c:pt>
                <c:pt idx="1136">
                  <c:v>70</c:v>
                </c:pt>
                <c:pt idx="1137">
                  <c:v>70</c:v>
                </c:pt>
                <c:pt idx="1138">
                  <c:v>70</c:v>
                </c:pt>
                <c:pt idx="1139">
                  <c:v>70</c:v>
                </c:pt>
                <c:pt idx="1140">
                  <c:v>70</c:v>
                </c:pt>
                <c:pt idx="1141">
                  <c:v>70</c:v>
                </c:pt>
                <c:pt idx="1142">
                  <c:v>70</c:v>
                </c:pt>
                <c:pt idx="1143">
                  <c:v>70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70</c:v>
                </c:pt>
                <c:pt idx="1154">
                  <c:v>70</c:v>
                </c:pt>
                <c:pt idx="1155">
                  <c:v>70</c:v>
                </c:pt>
                <c:pt idx="1156">
                  <c:v>70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70</c:v>
                </c:pt>
                <c:pt idx="1161">
                  <c:v>70</c:v>
                </c:pt>
                <c:pt idx="1162">
                  <c:v>70</c:v>
                </c:pt>
                <c:pt idx="1163">
                  <c:v>70</c:v>
                </c:pt>
                <c:pt idx="1164">
                  <c:v>70</c:v>
                </c:pt>
                <c:pt idx="1165">
                  <c:v>70</c:v>
                </c:pt>
                <c:pt idx="1166">
                  <c:v>70</c:v>
                </c:pt>
                <c:pt idx="1167">
                  <c:v>70</c:v>
                </c:pt>
                <c:pt idx="1168">
                  <c:v>70</c:v>
                </c:pt>
                <c:pt idx="1169">
                  <c:v>70</c:v>
                </c:pt>
                <c:pt idx="1170">
                  <c:v>70</c:v>
                </c:pt>
                <c:pt idx="1171">
                  <c:v>70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70</c:v>
                </c:pt>
                <c:pt idx="1177">
                  <c:v>70</c:v>
                </c:pt>
                <c:pt idx="1178">
                  <c:v>70</c:v>
                </c:pt>
                <c:pt idx="1179">
                  <c:v>70</c:v>
                </c:pt>
                <c:pt idx="1180">
                  <c:v>70</c:v>
                </c:pt>
                <c:pt idx="1181">
                  <c:v>70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70</c:v>
                </c:pt>
                <c:pt idx="1200">
                  <c:v>70</c:v>
                </c:pt>
                <c:pt idx="1201">
                  <c:v>70</c:v>
                </c:pt>
                <c:pt idx="1202">
                  <c:v>70</c:v>
                </c:pt>
                <c:pt idx="1203">
                  <c:v>70</c:v>
                </c:pt>
                <c:pt idx="1204">
                  <c:v>70</c:v>
                </c:pt>
                <c:pt idx="1205">
                  <c:v>70</c:v>
                </c:pt>
                <c:pt idx="1206">
                  <c:v>70</c:v>
                </c:pt>
                <c:pt idx="1207">
                  <c:v>70</c:v>
                </c:pt>
                <c:pt idx="1208">
                  <c:v>70</c:v>
                </c:pt>
                <c:pt idx="1209">
                  <c:v>70</c:v>
                </c:pt>
                <c:pt idx="1210">
                  <c:v>70</c:v>
                </c:pt>
                <c:pt idx="1211">
                  <c:v>70</c:v>
                </c:pt>
                <c:pt idx="1212">
                  <c:v>70</c:v>
                </c:pt>
                <c:pt idx="1213">
                  <c:v>70</c:v>
                </c:pt>
                <c:pt idx="1214">
                  <c:v>70</c:v>
                </c:pt>
                <c:pt idx="1215">
                  <c:v>70</c:v>
                </c:pt>
                <c:pt idx="1216">
                  <c:v>70</c:v>
                </c:pt>
                <c:pt idx="1217">
                  <c:v>70</c:v>
                </c:pt>
                <c:pt idx="1218">
                  <c:v>70</c:v>
                </c:pt>
                <c:pt idx="1219">
                  <c:v>70</c:v>
                </c:pt>
                <c:pt idx="1220">
                  <c:v>70</c:v>
                </c:pt>
                <c:pt idx="1221">
                  <c:v>70</c:v>
                </c:pt>
                <c:pt idx="1222">
                  <c:v>70</c:v>
                </c:pt>
                <c:pt idx="1223">
                  <c:v>70</c:v>
                </c:pt>
                <c:pt idx="1224">
                  <c:v>70</c:v>
                </c:pt>
                <c:pt idx="1225">
                  <c:v>70</c:v>
                </c:pt>
                <c:pt idx="1226">
                  <c:v>70</c:v>
                </c:pt>
                <c:pt idx="1227">
                  <c:v>70</c:v>
                </c:pt>
                <c:pt idx="1228">
                  <c:v>70</c:v>
                </c:pt>
                <c:pt idx="1229">
                  <c:v>70</c:v>
                </c:pt>
                <c:pt idx="1230">
                  <c:v>70</c:v>
                </c:pt>
                <c:pt idx="1231">
                  <c:v>70</c:v>
                </c:pt>
                <c:pt idx="1232">
                  <c:v>70</c:v>
                </c:pt>
                <c:pt idx="1233">
                  <c:v>70</c:v>
                </c:pt>
                <c:pt idx="1234">
                  <c:v>70</c:v>
                </c:pt>
                <c:pt idx="1235">
                  <c:v>70</c:v>
                </c:pt>
                <c:pt idx="1236">
                  <c:v>70</c:v>
                </c:pt>
                <c:pt idx="1237">
                  <c:v>70</c:v>
                </c:pt>
                <c:pt idx="1238">
                  <c:v>70</c:v>
                </c:pt>
                <c:pt idx="1239">
                  <c:v>70</c:v>
                </c:pt>
                <c:pt idx="1240">
                  <c:v>70</c:v>
                </c:pt>
                <c:pt idx="1241">
                  <c:v>70</c:v>
                </c:pt>
                <c:pt idx="1242">
                  <c:v>70</c:v>
                </c:pt>
                <c:pt idx="1243">
                  <c:v>70</c:v>
                </c:pt>
                <c:pt idx="1244">
                  <c:v>70</c:v>
                </c:pt>
                <c:pt idx="1245">
                  <c:v>70</c:v>
                </c:pt>
                <c:pt idx="1246">
                  <c:v>70</c:v>
                </c:pt>
                <c:pt idx="1247">
                  <c:v>70</c:v>
                </c:pt>
                <c:pt idx="1248">
                  <c:v>70</c:v>
                </c:pt>
                <c:pt idx="1249">
                  <c:v>70</c:v>
                </c:pt>
                <c:pt idx="1250">
                  <c:v>70</c:v>
                </c:pt>
                <c:pt idx="1251">
                  <c:v>70</c:v>
                </c:pt>
                <c:pt idx="1252">
                  <c:v>70</c:v>
                </c:pt>
                <c:pt idx="1253">
                  <c:v>70</c:v>
                </c:pt>
                <c:pt idx="1254">
                  <c:v>70</c:v>
                </c:pt>
                <c:pt idx="1255">
                  <c:v>70</c:v>
                </c:pt>
                <c:pt idx="1256">
                  <c:v>70</c:v>
                </c:pt>
                <c:pt idx="1257">
                  <c:v>70</c:v>
                </c:pt>
                <c:pt idx="1258">
                  <c:v>70</c:v>
                </c:pt>
                <c:pt idx="1259">
                  <c:v>70</c:v>
                </c:pt>
                <c:pt idx="1260">
                  <c:v>70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70</c:v>
                </c:pt>
                <c:pt idx="1271">
                  <c:v>70</c:v>
                </c:pt>
                <c:pt idx="1272">
                  <c:v>70</c:v>
                </c:pt>
                <c:pt idx="1273">
                  <c:v>70</c:v>
                </c:pt>
                <c:pt idx="1274">
                  <c:v>70</c:v>
                </c:pt>
                <c:pt idx="1275">
                  <c:v>70</c:v>
                </c:pt>
                <c:pt idx="1276">
                  <c:v>70</c:v>
                </c:pt>
                <c:pt idx="1277">
                  <c:v>70</c:v>
                </c:pt>
                <c:pt idx="1278">
                  <c:v>70</c:v>
                </c:pt>
                <c:pt idx="1279">
                  <c:v>70</c:v>
                </c:pt>
                <c:pt idx="1280">
                  <c:v>70</c:v>
                </c:pt>
                <c:pt idx="1281">
                  <c:v>70</c:v>
                </c:pt>
                <c:pt idx="1282">
                  <c:v>70</c:v>
                </c:pt>
                <c:pt idx="1283">
                  <c:v>70</c:v>
                </c:pt>
                <c:pt idx="1284">
                  <c:v>70</c:v>
                </c:pt>
                <c:pt idx="1285">
                  <c:v>70</c:v>
                </c:pt>
                <c:pt idx="1286">
                  <c:v>70</c:v>
                </c:pt>
                <c:pt idx="1287">
                  <c:v>70</c:v>
                </c:pt>
                <c:pt idx="1288">
                  <c:v>70</c:v>
                </c:pt>
                <c:pt idx="1289">
                  <c:v>70</c:v>
                </c:pt>
                <c:pt idx="1290">
                  <c:v>70</c:v>
                </c:pt>
                <c:pt idx="1291">
                  <c:v>70</c:v>
                </c:pt>
                <c:pt idx="1292">
                  <c:v>70</c:v>
                </c:pt>
                <c:pt idx="1293">
                  <c:v>70</c:v>
                </c:pt>
                <c:pt idx="1294">
                  <c:v>70</c:v>
                </c:pt>
                <c:pt idx="1295">
                  <c:v>70</c:v>
                </c:pt>
                <c:pt idx="1296">
                  <c:v>70</c:v>
                </c:pt>
                <c:pt idx="1297">
                  <c:v>70</c:v>
                </c:pt>
                <c:pt idx="1298">
                  <c:v>70</c:v>
                </c:pt>
                <c:pt idx="1299">
                  <c:v>70</c:v>
                </c:pt>
                <c:pt idx="1300">
                  <c:v>70</c:v>
                </c:pt>
                <c:pt idx="1301">
                  <c:v>70</c:v>
                </c:pt>
                <c:pt idx="1302">
                  <c:v>70</c:v>
                </c:pt>
                <c:pt idx="1303">
                  <c:v>70</c:v>
                </c:pt>
                <c:pt idx="1304">
                  <c:v>70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70</c:v>
                </c:pt>
                <c:pt idx="1311">
                  <c:v>70</c:v>
                </c:pt>
                <c:pt idx="1312">
                  <c:v>70</c:v>
                </c:pt>
                <c:pt idx="1313">
                  <c:v>70</c:v>
                </c:pt>
                <c:pt idx="1314">
                  <c:v>70</c:v>
                </c:pt>
                <c:pt idx="1315">
                  <c:v>70</c:v>
                </c:pt>
                <c:pt idx="1316">
                  <c:v>70</c:v>
                </c:pt>
                <c:pt idx="1317">
                  <c:v>70</c:v>
                </c:pt>
                <c:pt idx="1318">
                  <c:v>70</c:v>
                </c:pt>
                <c:pt idx="1319">
                  <c:v>70</c:v>
                </c:pt>
                <c:pt idx="1320">
                  <c:v>70</c:v>
                </c:pt>
                <c:pt idx="1321">
                  <c:v>70</c:v>
                </c:pt>
                <c:pt idx="1322">
                  <c:v>70</c:v>
                </c:pt>
                <c:pt idx="1323">
                  <c:v>70</c:v>
                </c:pt>
                <c:pt idx="1324">
                  <c:v>70</c:v>
                </c:pt>
                <c:pt idx="1325">
                  <c:v>70</c:v>
                </c:pt>
                <c:pt idx="1326">
                  <c:v>70</c:v>
                </c:pt>
                <c:pt idx="1327">
                  <c:v>70</c:v>
                </c:pt>
                <c:pt idx="1328">
                  <c:v>70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70</c:v>
                </c:pt>
                <c:pt idx="1333">
                  <c:v>70</c:v>
                </c:pt>
                <c:pt idx="1334">
                  <c:v>70</c:v>
                </c:pt>
                <c:pt idx="1335">
                  <c:v>70</c:v>
                </c:pt>
                <c:pt idx="1336">
                  <c:v>70</c:v>
                </c:pt>
                <c:pt idx="1337">
                  <c:v>70</c:v>
                </c:pt>
                <c:pt idx="1338">
                  <c:v>70</c:v>
                </c:pt>
                <c:pt idx="1339">
                  <c:v>70</c:v>
                </c:pt>
                <c:pt idx="1340">
                  <c:v>70</c:v>
                </c:pt>
                <c:pt idx="1341">
                  <c:v>70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70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70</c:v>
                </c:pt>
                <c:pt idx="1366">
                  <c:v>70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70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70</c:v>
                </c:pt>
                <c:pt idx="1389">
                  <c:v>70</c:v>
                </c:pt>
                <c:pt idx="1390">
                  <c:v>70</c:v>
                </c:pt>
                <c:pt idx="1391">
                  <c:v>70</c:v>
                </c:pt>
                <c:pt idx="1392">
                  <c:v>70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70</c:v>
                </c:pt>
                <c:pt idx="1397">
                  <c:v>70</c:v>
                </c:pt>
                <c:pt idx="1398">
                  <c:v>70</c:v>
                </c:pt>
                <c:pt idx="1399">
                  <c:v>70</c:v>
                </c:pt>
                <c:pt idx="1400">
                  <c:v>70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70</c:v>
                </c:pt>
                <c:pt idx="1405">
                  <c:v>70</c:v>
                </c:pt>
                <c:pt idx="1406">
                  <c:v>70</c:v>
                </c:pt>
                <c:pt idx="1407">
                  <c:v>70</c:v>
                </c:pt>
                <c:pt idx="1408">
                  <c:v>70</c:v>
                </c:pt>
                <c:pt idx="1409">
                  <c:v>70</c:v>
                </c:pt>
                <c:pt idx="1410">
                  <c:v>70</c:v>
                </c:pt>
                <c:pt idx="1411">
                  <c:v>70</c:v>
                </c:pt>
                <c:pt idx="1412">
                  <c:v>70</c:v>
                </c:pt>
                <c:pt idx="1413">
                  <c:v>70</c:v>
                </c:pt>
                <c:pt idx="1414">
                  <c:v>70</c:v>
                </c:pt>
                <c:pt idx="1415">
                  <c:v>70</c:v>
                </c:pt>
                <c:pt idx="1416">
                  <c:v>70</c:v>
                </c:pt>
                <c:pt idx="1417">
                  <c:v>70</c:v>
                </c:pt>
                <c:pt idx="1418">
                  <c:v>70</c:v>
                </c:pt>
                <c:pt idx="1419">
                  <c:v>70</c:v>
                </c:pt>
                <c:pt idx="1420">
                  <c:v>70</c:v>
                </c:pt>
                <c:pt idx="1421">
                  <c:v>70</c:v>
                </c:pt>
                <c:pt idx="1422">
                  <c:v>70</c:v>
                </c:pt>
                <c:pt idx="1423">
                  <c:v>70</c:v>
                </c:pt>
                <c:pt idx="1424">
                  <c:v>70</c:v>
                </c:pt>
                <c:pt idx="1425">
                  <c:v>70</c:v>
                </c:pt>
                <c:pt idx="1426">
                  <c:v>70</c:v>
                </c:pt>
                <c:pt idx="1427">
                  <c:v>70</c:v>
                </c:pt>
                <c:pt idx="1428">
                  <c:v>70</c:v>
                </c:pt>
                <c:pt idx="1429">
                  <c:v>70</c:v>
                </c:pt>
                <c:pt idx="1430">
                  <c:v>70</c:v>
                </c:pt>
                <c:pt idx="1431">
                  <c:v>70</c:v>
                </c:pt>
                <c:pt idx="1432">
                  <c:v>70</c:v>
                </c:pt>
                <c:pt idx="1433">
                  <c:v>70</c:v>
                </c:pt>
                <c:pt idx="1434">
                  <c:v>70</c:v>
                </c:pt>
                <c:pt idx="1435">
                  <c:v>70</c:v>
                </c:pt>
                <c:pt idx="1436">
                  <c:v>70</c:v>
                </c:pt>
                <c:pt idx="1437">
                  <c:v>70</c:v>
                </c:pt>
                <c:pt idx="1438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44-45FE-9F36-EF17F3117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345440"/>
        <c:axId val="2054263840"/>
        <c:extLst>
          <c:ext xmlns:c15="http://schemas.microsoft.com/office/drawing/2012/chart" uri="{02D57815-91ED-43cb-92C2-25804820EDAC}">
            <c15:filteredLineSeries>
              <c15:ser>
                <c:idx val="2"/>
                <c:order val="3"/>
                <c:tx>
                  <c:v>Contract at Hand</c:v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'Pivot date flattened'!$A$35:$A$1476</c15:sqref>
                        </c15:formulaRef>
                      </c:ext>
                    </c:extLst>
                    <c:strCache>
                      <c:ptCount val="1442"/>
                      <c:pt idx="0">
                        <c:v>2011-02-24</c:v>
                      </c:pt>
                      <c:pt idx="1">
                        <c:v>2011-02-25</c:v>
                      </c:pt>
                      <c:pt idx="2">
                        <c:v>2011-02-28</c:v>
                      </c:pt>
                      <c:pt idx="3">
                        <c:v>2011-03-01</c:v>
                      </c:pt>
                      <c:pt idx="4">
                        <c:v>2011-03-02</c:v>
                      </c:pt>
                      <c:pt idx="5">
                        <c:v>2011-03-03</c:v>
                      </c:pt>
                      <c:pt idx="6">
                        <c:v>2011-03-04</c:v>
                      </c:pt>
                      <c:pt idx="7">
                        <c:v>2011-03-07</c:v>
                      </c:pt>
                      <c:pt idx="8">
                        <c:v>2011-03-08</c:v>
                      </c:pt>
                      <c:pt idx="9">
                        <c:v>2011-03-09</c:v>
                      </c:pt>
                      <c:pt idx="10">
                        <c:v>2011-03-10</c:v>
                      </c:pt>
                      <c:pt idx="11">
                        <c:v>2011-03-11</c:v>
                      </c:pt>
                      <c:pt idx="12">
                        <c:v>2011-03-14</c:v>
                      </c:pt>
                      <c:pt idx="13">
                        <c:v>2011-03-15</c:v>
                      </c:pt>
                      <c:pt idx="14">
                        <c:v>2011-03-16</c:v>
                      </c:pt>
                      <c:pt idx="15">
                        <c:v>2011-03-17</c:v>
                      </c:pt>
                      <c:pt idx="16">
                        <c:v>2011-03-18</c:v>
                      </c:pt>
                      <c:pt idx="17">
                        <c:v>2011-03-21</c:v>
                      </c:pt>
                      <c:pt idx="18">
                        <c:v>2011-03-22</c:v>
                      </c:pt>
                      <c:pt idx="19">
                        <c:v>2011-03-23</c:v>
                      </c:pt>
                      <c:pt idx="20">
                        <c:v>2011-03-24</c:v>
                      </c:pt>
                      <c:pt idx="21">
                        <c:v>2011-03-25</c:v>
                      </c:pt>
                      <c:pt idx="22">
                        <c:v>2011-03-28</c:v>
                      </c:pt>
                      <c:pt idx="23">
                        <c:v>2011-03-29</c:v>
                      </c:pt>
                      <c:pt idx="24">
                        <c:v>2011-03-30</c:v>
                      </c:pt>
                      <c:pt idx="25">
                        <c:v>2011-03-31</c:v>
                      </c:pt>
                      <c:pt idx="26">
                        <c:v>2011-04-01</c:v>
                      </c:pt>
                      <c:pt idx="27">
                        <c:v>2011-04-04</c:v>
                      </c:pt>
                      <c:pt idx="28">
                        <c:v>2011-04-05</c:v>
                      </c:pt>
                      <c:pt idx="29">
                        <c:v>2011-04-06</c:v>
                      </c:pt>
                      <c:pt idx="30">
                        <c:v>2011-04-07</c:v>
                      </c:pt>
                      <c:pt idx="31">
                        <c:v>2011-04-08</c:v>
                      </c:pt>
                      <c:pt idx="32">
                        <c:v>2011-04-11</c:v>
                      </c:pt>
                      <c:pt idx="33">
                        <c:v>2011-04-12</c:v>
                      </c:pt>
                      <c:pt idx="34">
                        <c:v>2011-04-13</c:v>
                      </c:pt>
                      <c:pt idx="35">
                        <c:v>2011-04-14</c:v>
                      </c:pt>
                      <c:pt idx="36">
                        <c:v>2011-04-15</c:v>
                      </c:pt>
                      <c:pt idx="37">
                        <c:v>2011-04-18</c:v>
                      </c:pt>
                      <c:pt idx="38">
                        <c:v>2011-04-19</c:v>
                      </c:pt>
                      <c:pt idx="39">
                        <c:v>2011-04-20</c:v>
                      </c:pt>
                      <c:pt idx="40">
                        <c:v>2011-04-21</c:v>
                      </c:pt>
                      <c:pt idx="41">
                        <c:v>2011-04-22</c:v>
                      </c:pt>
                      <c:pt idx="42">
                        <c:v>2011-04-25</c:v>
                      </c:pt>
                      <c:pt idx="43">
                        <c:v>2011-04-26</c:v>
                      </c:pt>
                      <c:pt idx="44">
                        <c:v>2011-04-27</c:v>
                      </c:pt>
                      <c:pt idx="45">
                        <c:v>2011-04-28</c:v>
                      </c:pt>
                      <c:pt idx="46">
                        <c:v>2011-04-29</c:v>
                      </c:pt>
                      <c:pt idx="47">
                        <c:v>2011-05-03</c:v>
                      </c:pt>
                      <c:pt idx="48">
                        <c:v>2011-05-04</c:v>
                      </c:pt>
                      <c:pt idx="49">
                        <c:v>2011-05-05</c:v>
                      </c:pt>
                      <c:pt idx="50">
                        <c:v>2011-05-06</c:v>
                      </c:pt>
                      <c:pt idx="51">
                        <c:v>2011-05-09</c:v>
                      </c:pt>
                      <c:pt idx="52">
                        <c:v>2011-05-10</c:v>
                      </c:pt>
                      <c:pt idx="53">
                        <c:v>2011-05-11</c:v>
                      </c:pt>
                      <c:pt idx="54">
                        <c:v>2011-05-12</c:v>
                      </c:pt>
                      <c:pt idx="55">
                        <c:v>2011-05-13</c:v>
                      </c:pt>
                      <c:pt idx="56">
                        <c:v>2011-05-16</c:v>
                      </c:pt>
                      <c:pt idx="57">
                        <c:v>2011-05-18</c:v>
                      </c:pt>
                      <c:pt idx="58">
                        <c:v>2011-05-19</c:v>
                      </c:pt>
                      <c:pt idx="59">
                        <c:v>2011-05-20</c:v>
                      </c:pt>
                      <c:pt idx="60">
                        <c:v>2011-05-23</c:v>
                      </c:pt>
                      <c:pt idx="61">
                        <c:v>2011-05-24</c:v>
                      </c:pt>
                      <c:pt idx="62">
                        <c:v>2011-05-25</c:v>
                      </c:pt>
                      <c:pt idx="63">
                        <c:v>2011-05-26</c:v>
                      </c:pt>
                      <c:pt idx="64">
                        <c:v>2011-05-27</c:v>
                      </c:pt>
                      <c:pt idx="65">
                        <c:v>2011-05-30</c:v>
                      </c:pt>
                      <c:pt idx="66">
                        <c:v>2011-05-31</c:v>
                      </c:pt>
                      <c:pt idx="67">
                        <c:v>2011-06-01</c:v>
                      </c:pt>
                      <c:pt idx="68">
                        <c:v>2011-06-02</c:v>
                      </c:pt>
                      <c:pt idx="69">
                        <c:v>2011-06-03</c:v>
                      </c:pt>
                      <c:pt idx="70">
                        <c:v>2011-06-06</c:v>
                      </c:pt>
                      <c:pt idx="71">
                        <c:v>2011-06-07</c:v>
                      </c:pt>
                      <c:pt idx="72">
                        <c:v>2011-06-08</c:v>
                      </c:pt>
                      <c:pt idx="73">
                        <c:v>2011-06-09</c:v>
                      </c:pt>
                      <c:pt idx="74">
                        <c:v>2011-06-10</c:v>
                      </c:pt>
                      <c:pt idx="75">
                        <c:v>2011-06-13</c:v>
                      </c:pt>
                      <c:pt idx="76">
                        <c:v>2011-06-14</c:v>
                      </c:pt>
                      <c:pt idx="77">
                        <c:v>2011-06-15</c:v>
                      </c:pt>
                      <c:pt idx="78">
                        <c:v>2011-06-16</c:v>
                      </c:pt>
                      <c:pt idx="79">
                        <c:v>2011-06-17</c:v>
                      </c:pt>
                      <c:pt idx="80">
                        <c:v>2011-06-20</c:v>
                      </c:pt>
                      <c:pt idx="81">
                        <c:v>2011-06-21</c:v>
                      </c:pt>
                      <c:pt idx="82">
                        <c:v>2011-06-22</c:v>
                      </c:pt>
                      <c:pt idx="83">
                        <c:v>2011-06-23</c:v>
                      </c:pt>
                      <c:pt idx="84">
                        <c:v>2011-06-24</c:v>
                      </c:pt>
                      <c:pt idx="85">
                        <c:v>2011-06-27</c:v>
                      </c:pt>
                      <c:pt idx="86">
                        <c:v>2011-06-28</c:v>
                      </c:pt>
                      <c:pt idx="87">
                        <c:v>2011-06-29</c:v>
                      </c:pt>
                      <c:pt idx="88">
                        <c:v>2011-06-30</c:v>
                      </c:pt>
                      <c:pt idx="89">
                        <c:v>2011-07-01</c:v>
                      </c:pt>
                      <c:pt idx="90">
                        <c:v>2011-07-04</c:v>
                      </c:pt>
                      <c:pt idx="91">
                        <c:v>2011-07-05</c:v>
                      </c:pt>
                      <c:pt idx="92">
                        <c:v>2011-07-06</c:v>
                      </c:pt>
                      <c:pt idx="93">
                        <c:v>2011-07-07</c:v>
                      </c:pt>
                      <c:pt idx="94">
                        <c:v>2011-07-08</c:v>
                      </c:pt>
                      <c:pt idx="95">
                        <c:v>2011-07-11</c:v>
                      </c:pt>
                      <c:pt idx="96">
                        <c:v>2011-07-12</c:v>
                      </c:pt>
                      <c:pt idx="97">
                        <c:v>2011-07-13</c:v>
                      </c:pt>
                      <c:pt idx="98">
                        <c:v>2011-07-14</c:v>
                      </c:pt>
                      <c:pt idx="99">
                        <c:v>2011-07-15</c:v>
                      </c:pt>
                      <c:pt idx="100">
                        <c:v>2011-07-18</c:v>
                      </c:pt>
                      <c:pt idx="101">
                        <c:v>2011-07-19</c:v>
                      </c:pt>
                      <c:pt idx="102">
                        <c:v>2011-07-20</c:v>
                      </c:pt>
                      <c:pt idx="103">
                        <c:v>2011-07-21</c:v>
                      </c:pt>
                      <c:pt idx="104">
                        <c:v>2011-07-22</c:v>
                      </c:pt>
                      <c:pt idx="105">
                        <c:v>2011-07-25</c:v>
                      </c:pt>
                      <c:pt idx="106">
                        <c:v>2011-07-26</c:v>
                      </c:pt>
                      <c:pt idx="107">
                        <c:v>2011-07-27</c:v>
                      </c:pt>
                      <c:pt idx="108">
                        <c:v>2011-07-28</c:v>
                      </c:pt>
                      <c:pt idx="109">
                        <c:v>2011-07-29</c:v>
                      </c:pt>
                      <c:pt idx="110">
                        <c:v>2011-08-01</c:v>
                      </c:pt>
                      <c:pt idx="111">
                        <c:v>2011-08-02</c:v>
                      </c:pt>
                      <c:pt idx="112">
                        <c:v>2011-08-03</c:v>
                      </c:pt>
                      <c:pt idx="113">
                        <c:v>2011-08-04</c:v>
                      </c:pt>
                      <c:pt idx="114">
                        <c:v>2011-08-05</c:v>
                      </c:pt>
                      <c:pt idx="115">
                        <c:v>2011-08-08</c:v>
                      </c:pt>
                      <c:pt idx="116">
                        <c:v>2011-08-09</c:v>
                      </c:pt>
                      <c:pt idx="117">
                        <c:v>2011-08-10</c:v>
                      </c:pt>
                      <c:pt idx="118">
                        <c:v>2011-08-11</c:v>
                      </c:pt>
                      <c:pt idx="119">
                        <c:v>2011-08-12</c:v>
                      </c:pt>
                      <c:pt idx="120">
                        <c:v>2011-08-15</c:v>
                      </c:pt>
                      <c:pt idx="121">
                        <c:v>2011-08-16</c:v>
                      </c:pt>
                      <c:pt idx="122">
                        <c:v>2011-08-17</c:v>
                      </c:pt>
                      <c:pt idx="123">
                        <c:v>2011-08-18</c:v>
                      </c:pt>
                      <c:pt idx="124">
                        <c:v>2011-08-19</c:v>
                      </c:pt>
                      <c:pt idx="125">
                        <c:v>2011-08-22</c:v>
                      </c:pt>
                      <c:pt idx="126">
                        <c:v>2011-08-23</c:v>
                      </c:pt>
                      <c:pt idx="127">
                        <c:v>2011-08-24</c:v>
                      </c:pt>
                      <c:pt idx="128">
                        <c:v>2011-08-25</c:v>
                      </c:pt>
                      <c:pt idx="129">
                        <c:v>2011-08-26</c:v>
                      </c:pt>
                      <c:pt idx="130">
                        <c:v>2011-08-29</c:v>
                      </c:pt>
                      <c:pt idx="131">
                        <c:v>2011-09-02</c:v>
                      </c:pt>
                      <c:pt idx="132">
                        <c:v>2011-09-05</c:v>
                      </c:pt>
                      <c:pt idx="133">
                        <c:v>2011-09-06</c:v>
                      </c:pt>
                      <c:pt idx="134">
                        <c:v>2011-09-07</c:v>
                      </c:pt>
                      <c:pt idx="135">
                        <c:v>2011-09-08</c:v>
                      </c:pt>
                      <c:pt idx="136">
                        <c:v>2011-09-09</c:v>
                      </c:pt>
                      <c:pt idx="137">
                        <c:v>2011-09-12</c:v>
                      </c:pt>
                      <c:pt idx="138">
                        <c:v>2011-09-13</c:v>
                      </c:pt>
                      <c:pt idx="139">
                        <c:v>2011-09-14</c:v>
                      </c:pt>
                      <c:pt idx="140">
                        <c:v>2011-09-15</c:v>
                      </c:pt>
                      <c:pt idx="141">
                        <c:v>2011-09-19</c:v>
                      </c:pt>
                      <c:pt idx="142">
                        <c:v>2011-09-20</c:v>
                      </c:pt>
                      <c:pt idx="143">
                        <c:v>2011-09-21</c:v>
                      </c:pt>
                      <c:pt idx="144">
                        <c:v>2011-09-22</c:v>
                      </c:pt>
                      <c:pt idx="145">
                        <c:v>2011-09-23</c:v>
                      </c:pt>
                      <c:pt idx="146">
                        <c:v>2011-09-26</c:v>
                      </c:pt>
                      <c:pt idx="147">
                        <c:v>2011-09-27</c:v>
                      </c:pt>
                      <c:pt idx="148">
                        <c:v>2011-09-28</c:v>
                      </c:pt>
                      <c:pt idx="149">
                        <c:v>2011-09-29</c:v>
                      </c:pt>
                      <c:pt idx="150">
                        <c:v>2011-09-30</c:v>
                      </c:pt>
                      <c:pt idx="151">
                        <c:v>2011-10-03</c:v>
                      </c:pt>
                      <c:pt idx="152">
                        <c:v>2011-10-04</c:v>
                      </c:pt>
                      <c:pt idx="153">
                        <c:v>2011-10-05</c:v>
                      </c:pt>
                      <c:pt idx="154">
                        <c:v>2011-10-06</c:v>
                      </c:pt>
                      <c:pt idx="155">
                        <c:v>2011-10-07</c:v>
                      </c:pt>
                      <c:pt idx="156">
                        <c:v>2011-10-10</c:v>
                      </c:pt>
                      <c:pt idx="157">
                        <c:v>2011-10-11</c:v>
                      </c:pt>
                      <c:pt idx="158">
                        <c:v>2011-10-12</c:v>
                      </c:pt>
                      <c:pt idx="159">
                        <c:v>2011-10-13</c:v>
                      </c:pt>
                      <c:pt idx="160">
                        <c:v>2011-10-14</c:v>
                      </c:pt>
                      <c:pt idx="161">
                        <c:v>2011-10-17</c:v>
                      </c:pt>
                      <c:pt idx="162">
                        <c:v>2011-10-18</c:v>
                      </c:pt>
                      <c:pt idx="163">
                        <c:v>2011-10-19</c:v>
                      </c:pt>
                      <c:pt idx="164">
                        <c:v>2011-10-20</c:v>
                      </c:pt>
                      <c:pt idx="165">
                        <c:v>2011-10-21</c:v>
                      </c:pt>
                      <c:pt idx="166">
                        <c:v>2011-10-24</c:v>
                      </c:pt>
                      <c:pt idx="167">
                        <c:v>2011-10-25</c:v>
                      </c:pt>
                      <c:pt idx="168">
                        <c:v>2011-10-27</c:v>
                      </c:pt>
                      <c:pt idx="169">
                        <c:v>2011-10-28</c:v>
                      </c:pt>
                      <c:pt idx="170">
                        <c:v>2011-10-31</c:v>
                      </c:pt>
                      <c:pt idx="171">
                        <c:v>2011-11-01</c:v>
                      </c:pt>
                      <c:pt idx="172">
                        <c:v>2011-11-02</c:v>
                      </c:pt>
                      <c:pt idx="173">
                        <c:v>2011-11-03</c:v>
                      </c:pt>
                      <c:pt idx="174">
                        <c:v>2011-11-04</c:v>
                      </c:pt>
                      <c:pt idx="175">
                        <c:v>2011-11-08</c:v>
                      </c:pt>
                      <c:pt idx="176">
                        <c:v>2011-11-09</c:v>
                      </c:pt>
                      <c:pt idx="177">
                        <c:v>2011-11-10</c:v>
                      </c:pt>
                      <c:pt idx="178">
                        <c:v>2011-11-11</c:v>
                      </c:pt>
                      <c:pt idx="179">
                        <c:v>2011-11-14</c:v>
                      </c:pt>
                      <c:pt idx="180">
                        <c:v>2011-11-15</c:v>
                      </c:pt>
                      <c:pt idx="181">
                        <c:v>2011-11-16</c:v>
                      </c:pt>
                      <c:pt idx="182">
                        <c:v>2011-11-17</c:v>
                      </c:pt>
                      <c:pt idx="183">
                        <c:v>2011-11-18</c:v>
                      </c:pt>
                      <c:pt idx="184">
                        <c:v>2011-11-21</c:v>
                      </c:pt>
                      <c:pt idx="185">
                        <c:v>2011-11-22</c:v>
                      </c:pt>
                      <c:pt idx="186">
                        <c:v>2011-11-23</c:v>
                      </c:pt>
                      <c:pt idx="187">
                        <c:v>2011-11-24</c:v>
                      </c:pt>
                      <c:pt idx="188">
                        <c:v>2011-11-25</c:v>
                      </c:pt>
                      <c:pt idx="189">
                        <c:v>2011-11-29</c:v>
                      </c:pt>
                      <c:pt idx="190">
                        <c:v>2011-11-30</c:v>
                      </c:pt>
                      <c:pt idx="191">
                        <c:v>2011-12-01</c:v>
                      </c:pt>
                      <c:pt idx="192">
                        <c:v>2011-12-02</c:v>
                      </c:pt>
                      <c:pt idx="193">
                        <c:v>2011-12-05</c:v>
                      </c:pt>
                      <c:pt idx="194">
                        <c:v>2011-12-06</c:v>
                      </c:pt>
                      <c:pt idx="195">
                        <c:v>2011-12-07</c:v>
                      </c:pt>
                      <c:pt idx="196">
                        <c:v>2011-12-08</c:v>
                      </c:pt>
                      <c:pt idx="197">
                        <c:v>2011-12-09</c:v>
                      </c:pt>
                      <c:pt idx="198">
                        <c:v>2011-12-12</c:v>
                      </c:pt>
                      <c:pt idx="199">
                        <c:v>2011-12-13</c:v>
                      </c:pt>
                      <c:pt idx="200">
                        <c:v>2011-12-14</c:v>
                      </c:pt>
                      <c:pt idx="201">
                        <c:v>2011-12-15</c:v>
                      </c:pt>
                      <c:pt idx="202">
                        <c:v>2011-12-16</c:v>
                      </c:pt>
                      <c:pt idx="203">
                        <c:v>2011-12-19</c:v>
                      </c:pt>
                      <c:pt idx="204">
                        <c:v>2011-12-20</c:v>
                      </c:pt>
                      <c:pt idx="205">
                        <c:v>2011-12-21</c:v>
                      </c:pt>
                      <c:pt idx="206">
                        <c:v>2011-12-22</c:v>
                      </c:pt>
                      <c:pt idx="207">
                        <c:v>2011-12-23</c:v>
                      </c:pt>
                      <c:pt idx="208">
                        <c:v>2011-12-27</c:v>
                      </c:pt>
                      <c:pt idx="209">
                        <c:v>2011-12-28</c:v>
                      </c:pt>
                      <c:pt idx="210">
                        <c:v>2011-12-29</c:v>
                      </c:pt>
                      <c:pt idx="211">
                        <c:v>2011-12-30</c:v>
                      </c:pt>
                      <c:pt idx="212">
                        <c:v>2012-01-03</c:v>
                      </c:pt>
                      <c:pt idx="213">
                        <c:v>2012-01-04</c:v>
                      </c:pt>
                      <c:pt idx="214">
                        <c:v>2012-01-05</c:v>
                      </c:pt>
                      <c:pt idx="215">
                        <c:v>2012-01-06</c:v>
                      </c:pt>
                      <c:pt idx="216">
                        <c:v>2012-01-09</c:v>
                      </c:pt>
                      <c:pt idx="217">
                        <c:v>2012-01-10</c:v>
                      </c:pt>
                      <c:pt idx="218">
                        <c:v>2012-01-11</c:v>
                      </c:pt>
                      <c:pt idx="219">
                        <c:v>2012-01-12</c:v>
                      </c:pt>
                      <c:pt idx="220">
                        <c:v>2012-01-13</c:v>
                      </c:pt>
                      <c:pt idx="221">
                        <c:v>2012-01-16</c:v>
                      </c:pt>
                      <c:pt idx="222">
                        <c:v>2012-01-17</c:v>
                      </c:pt>
                      <c:pt idx="223">
                        <c:v>2012-01-18</c:v>
                      </c:pt>
                      <c:pt idx="224">
                        <c:v>2012-01-19</c:v>
                      </c:pt>
                      <c:pt idx="225">
                        <c:v>2012-01-20</c:v>
                      </c:pt>
                      <c:pt idx="226">
                        <c:v>2012-01-25</c:v>
                      </c:pt>
                      <c:pt idx="227">
                        <c:v>2012-01-26</c:v>
                      </c:pt>
                      <c:pt idx="228">
                        <c:v>2012-01-27</c:v>
                      </c:pt>
                      <c:pt idx="229">
                        <c:v>2012-01-30</c:v>
                      </c:pt>
                      <c:pt idx="230">
                        <c:v>2012-01-31</c:v>
                      </c:pt>
                      <c:pt idx="231">
                        <c:v>2012-02-02</c:v>
                      </c:pt>
                      <c:pt idx="232">
                        <c:v>2012-02-03</c:v>
                      </c:pt>
                      <c:pt idx="233">
                        <c:v>2012-02-08</c:v>
                      </c:pt>
                      <c:pt idx="234">
                        <c:v>2012-02-09</c:v>
                      </c:pt>
                      <c:pt idx="235">
                        <c:v>2012-02-10</c:v>
                      </c:pt>
                      <c:pt idx="236">
                        <c:v>2012-02-13</c:v>
                      </c:pt>
                      <c:pt idx="237">
                        <c:v>2012-02-14</c:v>
                      </c:pt>
                      <c:pt idx="238">
                        <c:v>2012-02-15</c:v>
                      </c:pt>
                      <c:pt idx="239">
                        <c:v>2012-02-16</c:v>
                      </c:pt>
                      <c:pt idx="240">
                        <c:v>2012-02-17</c:v>
                      </c:pt>
                      <c:pt idx="241">
                        <c:v>2012-02-20</c:v>
                      </c:pt>
                      <c:pt idx="242">
                        <c:v>2012-02-21</c:v>
                      </c:pt>
                      <c:pt idx="243">
                        <c:v>2012-02-22</c:v>
                      </c:pt>
                      <c:pt idx="244">
                        <c:v>2012-02-23</c:v>
                      </c:pt>
                      <c:pt idx="245">
                        <c:v>2012-02-24</c:v>
                      </c:pt>
                      <c:pt idx="246">
                        <c:v>2012-02-27</c:v>
                      </c:pt>
                      <c:pt idx="247">
                        <c:v>2012-02-28</c:v>
                      </c:pt>
                      <c:pt idx="248">
                        <c:v>2012-02-29</c:v>
                      </c:pt>
                      <c:pt idx="249">
                        <c:v>2012-03-01</c:v>
                      </c:pt>
                      <c:pt idx="250">
                        <c:v>2012-03-02</c:v>
                      </c:pt>
                      <c:pt idx="251">
                        <c:v>2012-03-05</c:v>
                      </c:pt>
                      <c:pt idx="252">
                        <c:v>2012-03-06</c:v>
                      </c:pt>
                      <c:pt idx="253">
                        <c:v>2012-03-07</c:v>
                      </c:pt>
                      <c:pt idx="254">
                        <c:v>2012-03-08</c:v>
                      </c:pt>
                      <c:pt idx="255">
                        <c:v>2012-03-09</c:v>
                      </c:pt>
                      <c:pt idx="256">
                        <c:v>2012-03-12</c:v>
                      </c:pt>
                      <c:pt idx="257">
                        <c:v>2012-03-13</c:v>
                      </c:pt>
                      <c:pt idx="258">
                        <c:v>2012-03-14</c:v>
                      </c:pt>
                      <c:pt idx="259">
                        <c:v>2012-03-15</c:v>
                      </c:pt>
                      <c:pt idx="260">
                        <c:v>2012-03-16</c:v>
                      </c:pt>
                      <c:pt idx="261">
                        <c:v>2012-03-19</c:v>
                      </c:pt>
                      <c:pt idx="262">
                        <c:v>2012-03-20</c:v>
                      </c:pt>
                      <c:pt idx="263">
                        <c:v>2012-03-21</c:v>
                      </c:pt>
                      <c:pt idx="264">
                        <c:v>2012-03-22</c:v>
                      </c:pt>
                      <c:pt idx="265">
                        <c:v>2012-03-23</c:v>
                      </c:pt>
                      <c:pt idx="266">
                        <c:v>2012-03-26</c:v>
                      </c:pt>
                      <c:pt idx="267">
                        <c:v>2012-03-27</c:v>
                      </c:pt>
                      <c:pt idx="268">
                        <c:v>2012-03-28</c:v>
                      </c:pt>
                      <c:pt idx="269">
                        <c:v>2012-03-29</c:v>
                      </c:pt>
                      <c:pt idx="270">
                        <c:v>2012-03-30</c:v>
                      </c:pt>
                      <c:pt idx="271">
                        <c:v>2012-04-02</c:v>
                      </c:pt>
                      <c:pt idx="272">
                        <c:v>2012-04-03</c:v>
                      </c:pt>
                      <c:pt idx="273">
                        <c:v>2012-04-04</c:v>
                      </c:pt>
                      <c:pt idx="274">
                        <c:v>2012-04-05</c:v>
                      </c:pt>
                      <c:pt idx="275">
                        <c:v>2012-04-06</c:v>
                      </c:pt>
                      <c:pt idx="276">
                        <c:v>2012-04-09</c:v>
                      </c:pt>
                      <c:pt idx="277">
                        <c:v>2012-04-10</c:v>
                      </c:pt>
                      <c:pt idx="278">
                        <c:v>2012-04-12</c:v>
                      </c:pt>
                      <c:pt idx="279">
                        <c:v>2012-04-13</c:v>
                      </c:pt>
                      <c:pt idx="280">
                        <c:v>2012-04-16</c:v>
                      </c:pt>
                      <c:pt idx="281">
                        <c:v>2012-04-17</c:v>
                      </c:pt>
                      <c:pt idx="282">
                        <c:v>2012-04-18</c:v>
                      </c:pt>
                      <c:pt idx="283">
                        <c:v>2012-04-19</c:v>
                      </c:pt>
                      <c:pt idx="284">
                        <c:v>2012-04-20</c:v>
                      </c:pt>
                      <c:pt idx="285">
                        <c:v>2012-04-23</c:v>
                      </c:pt>
                      <c:pt idx="286">
                        <c:v>2012-04-24</c:v>
                      </c:pt>
                      <c:pt idx="287">
                        <c:v>2012-04-25</c:v>
                      </c:pt>
                      <c:pt idx="288">
                        <c:v>2012-04-26</c:v>
                      </c:pt>
                      <c:pt idx="289">
                        <c:v>2012-04-27</c:v>
                      </c:pt>
                      <c:pt idx="290">
                        <c:v>2012-04-30</c:v>
                      </c:pt>
                      <c:pt idx="291">
                        <c:v>2012-05-02</c:v>
                      </c:pt>
                      <c:pt idx="292">
                        <c:v>2012-05-03</c:v>
                      </c:pt>
                      <c:pt idx="293">
                        <c:v>2012-05-04</c:v>
                      </c:pt>
                      <c:pt idx="294">
                        <c:v>2012-05-07</c:v>
                      </c:pt>
                      <c:pt idx="295">
                        <c:v>2012-05-08</c:v>
                      </c:pt>
                      <c:pt idx="296">
                        <c:v>2012-05-09</c:v>
                      </c:pt>
                      <c:pt idx="297">
                        <c:v>2012-05-10</c:v>
                      </c:pt>
                      <c:pt idx="298">
                        <c:v>2012-05-11</c:v>
                      </c:pt>
                      <c:pt idx="299">
                        <c:v>2012-05-14</c:v>
                      </c:pt>
                      <c:pt idx="300">
                        <c:v>2012-05-15</c:v>
                      </c:pt>
                      <c:pt idx="301">
                        <c:v>2012-05-16</c:v>
                      </c:pt>
                      <c:pt idx="302">
                        <c:v>2012-05-17</c:v>
                      </c:pt>
                      <c:pt idx="303">
                        <c:v>2012-05-18</c:v>
                      </c:pt>
                      <c:pt idx="304">
                        <c:v>2012-05-21</c:v>
                      </c:pt>
                      <c:pt idx="305">
                        <c:v>2012-05-22</c:v>
                      </c:pt>
                      <c:pt idx="306">
                        <c:v>2012-05-23</c:v>
                      </c:pt>
                      <c:pt idx="307">
                        <c:v>2012-05-24</c:v>
                      </c:pt>
                      <c:pt idx="308">
                        <c:v>2012-05-25</c:v>
                      </c:pt>
                      <c:pt idx="309">
                        <c:v>2012-05-28</c:v>
                      </c:pt>
                      <c:pt idx="310">
                        <c:v>2012-05-29</c:v>
                      </c:pt>
                      <c:pt idx="311">
                        <c:v>2012-05-30</c:v>
                      </c:pt>
                      <c:pt idx="312">
                        <c:v>2012-05-31</c:v>
                      </c:pt>
                      <c:pt idx="313">
                        <c:v>2012-06-01</c:v>
                      </c:pt>
                      <c:pt idx="314">
                        <c:v>2012-06-04</c:v>
                      </c:pt>
                      <c:pt idx="315">
                        <c:v>2012-06-05</c:v>
                      </c:pt>
                      <c:pt idx="316">
                        <c:v>2012-06-06</c:v>
                      </c:pt>
                      <c:pt idx="317">
                        <c:v>2012-06-07</c:v>
                      </c:pt>
                      <c:pt idx="318">
                        <c:v>2012-06-08</c:v>
                      </c:pt>
                      <c:pt idx="319">
                        <c:v>2012-06-11</c:v>
                      </c:pt>
                      <c:pt idx="320">
                        <c:v>2012-06-12</c:v>
                      </c:pt>
                      <c:pt idx="321">
                        <c:v>2012-06-13</c:v>
                      </c:pt>
                      <c:pt idx="322">
                        <c:v>2012-06-14</c:v>
                      </c:pt>
                      <c:pt idx="323">
                        <c:v>2012-06-15</c:v>
                      </c:pt>
                      <c:pt idx="324">
                        <c:v>2012-06-18</c:v>
                      </c:pt>
                      <c:pt idx="325">
                        <c:v>2012-06-19</c:v>
                      </c:pt>
                      <c:pt idx="326">
                        <c:v>2012-06-20</c:v>
                      </c:pt>
                      <c:pt idx="327">
                        <c:v>2012-06-21</c:v>
                      </c:pt>
                      <c:pt idx="328">
                        <c:v>2012-06-22</c:v>
                      </c:pt>
                      <c:pt idx="329">
                        <c:v>2012-06-25</c:v>
                      </c:pt>
                      <c:pt idx="330">
                        <c:v>2012-06-26</c:v>
                      </c:pt>
                      <c:pt idx="331">
                        <c:v>2012-06-27</c:v>
                      </c:pt>
                      <c:pt idx="332">
                        <c:v>2012-06-28</c:v>
                      </c:pt>
                      <c:pt idx="333">
                        <c:v>2012-06-29</c:v>
                      </c:pt>
                      <c:pt idx="334">
                        <c:v>2012-07-02</c:v>
                      </c:pt>
                      <c:pt idx="335">
                        <c:v>2012-07-03</c:v>
                      </c:pt>
                      <c:pt idx="336">
                        <c:v>2012-07-04</c:v>
                      </c:pt>
                      <c:pt idx="337">
                        <c:v>2012-07-05</c:v>
                      </c:pt>
                      <c:pt idx="338">
                        <c:v>2012-07-06</c:v>
                      </c:pt>
                      <c:pt idx="339">
                        <c:v>2012-07-09</c:v>
                      </c:pt>
                      <c:pt idx="340">
                        <c:v>2012-07-10</c:v>
                      </c:pt>
                      <c:pt idx="341">
                        <c:v>2012-07-11</c:v>
                      </c:pt>
                      <c:pt idx="342">
                        <c:v>2012-07-12</c:v>
                      </c:pt>
                      <c:pt idx="343">
                        <c:v>2012-07-13</c:v>
                      </c:pt>
                      <c:pt idx="344">
                        <c:v>2012-07-16</c:v>
                      </c:pt>
                      <c:pt idx="345">
                        <c:v>2012-07-17</c:v>
                      </c:pt>
                      <c:pt idx="346">
                        <c:v>2012-07-18</c:v>
                      </c:pt>
                      <c:pt idx="347">
                        <c:v>2012-07-19</c:v>
                      </c:pt>
                      <c:pt idx="348">
                        <c:v>2012-07-20</c:v>
                      </c:pt>
                      <c:pt idx="349">
                        <c:v>2012-07-23</c:v>
                      </c:pt>
                      <c:pt idx="350">
                        <c:v>2012-07-24</c:v>
                      </c:pt>
                      <c:pt idx="351">
                        <c:v>2012-07-25</c:v>
                      </c:pt>
                      <c:pt idx="352">
                        <c:v>2012-07-26</c:v>
                      </c:pt>
                      <c:pt idx="353">
                        <c:v>2012-07-27</c:v>
                      </c:pt>
                      <c:pt idx="354">
                        <c:v>2012-07-30</c:v>
                      </c:pt>
                      <c:pt idx="355">
                        <c:v>2012-07-31</c:v>
                      </c:pt>
                      <c:pt idx="356">
                        <c:v>2012-08-01</c:v>
                      </c:pt>
                      <c:pt idx="357">
                        <c:v>2012-08-02</c:v>
                      </c:pt>
                      <c:pt idx="358">
                        <c:v>2012-08-03</c:v>
                      </c:pt>
                      <c:pt idx="359">
                        <c:v>2012-08-06</c:v>
                      </c:pt>
                      <c:pt idx="360">
                        <c:v>2012-08-07</c:v>
                      </c:pt>
                      <c:pt idx="361">
                        <c:v>2012-08-08</c:v>
                      </c:pt>
                      <c:pt idx="362">
                        <c:v>2012-08-09</c:v>
                      </c:pt>
                      <c:pt idx="363">
                        <c:v>2012-08-10</c:v>
                      </c:pt>
                      <c:pt idx="364">
                        <c:v>2012-08-13</c:v>
                      </c:pt>
                      <c:pt idx="365">
                        <c:v>2012-08-14</c:v>
                      </c:pt>
                      <c:pt idx="366">
                        <c:v>2012-08-15</c:v>
                      </c:pt>
                      <c:pt idx="367">
                        <c:v>2012-08-16</c:v>
                      </c:pt>
                      <c:pt idx="368">
                        <c:v>2012-08-17</c:v>
                      </c:pt>
                      <c:pt idx="369">
                        <c:v>2012-08-22</c:v>
                      </c:pt>
                      <c:pt idx="370">
                        <c:v>2012-08-23</c:v>
                      </c:pt>
                      <c:pt idx="371">
                        <c:v>2012-08-24</c:v>
                      </c:pt>
                      <c:pt idx="372">
                        <c:v>2012-08-27</c:v>
                      </c:pt>
                      <c:pt idx="373">
                        <c:v>2012-08-28</c:v>
                      </c:pt>
                      <c:pt idx="374">
                        <c:v>2012-08-29</c:v>
                      </c:pt>
                      <c:pt idx="375">
                        <c:v>2012-08-30</c:v>
                      </c:pt>
                      <c:pt idx="376">
                        <c:v>2012-09-03</c:v>
                      </c:pt>
                      <c:pt idx="377">
                        <c:v>2012-09-04</c:v>
                      </c:pt>
                      <c:pt idx="378">
                        <c:v>2012-09-05</c:v>
                      </c:pt>
                      <c:pt idx="379">
                        <c:v>2012-09-06</c:v>
                      </c:pt>
                      <c:pt idx="380">
                        <c:v>2012-09-07</c:v>
                      </c:pt>
                      <c:pt idx="381">
                        <c:v>2012-09-10</c:v>
                      </c:pt>
                      <c:pt idx="382">
                        <c:v>2012-09-11</c:v>
                      </c:pt>
                      <c:pt idx="383">
                        <c:v>2012-09-12</c:v>
                      </c:pt>
                      <c:pt idx="384">
                        <c:v>2012-09-13</c:v>
                      </c:pt>
                      <c:pt idx="385">
                        <c:v>2012-09-14</c:v>
                      </c:pt>
                      <c:pt idx="386">
                        <c:v>2012-09-18</c:v>
                      </c:pt>
                      <c:pt idx="387">
                        <c:v>2012-09-19</c:v>
                      </c:pt>
                      <c:pt idx="388">
                        <c:v>2012-09-20</c:v>
                      </c:pt>
                      <c:pt idx="389">
                        <c:v>2012-09-21</c:v>
                      </c:pt>
                      <c:pt idx="390">
                        <c:v>2012-09-24</c:v>
                      </c:pt>
                      <c:pt idx="391">
                        <c:v>2012-09-25</c:v>
                      </c:pt>
                      <c:pt idx="392">
                        <c:v>2012-09-26</c:v>
                      </c:pt>
                      <c:pt idx="393">
                        <c:v>2012-09-27</c:v>
                      </c:pt>
                      <c:pt idx="394">
                        <c:v>2012-09-28</c:v>
                      </c:pt>
                      <c:pt idx="395">
                        <c:v>2012-10-01</c:v>
                      </c:pt>
                      <c:pt idx="396">
                        <c:v>2012-10-02</c:v>
                      </c:pt>
                      <c:pt idx="397">
                        <c:v>2012-10-03</c:v>
                      </c:pt>
                      <c:pt idx="398">
                        <c:v>2012-10-04</c:v>
                      </c:pt>
                      <c:pt idx="399">
                        <c:v>2012-10-05</c:v>
                      </c:pt>
                      <c:pt idx="400">
                        <c:v>2012-10-08</c:v>
                      </c:pt>
                      <c:pt idx="401">
                        <c:v>2012-10-09</c:v>
                      </c:pt>
                      <c:pt idx="402">
                        <c:v>2012-10-10</c:v>
                      </c:pt>
                      <c:pt idx="403">
                        <c:v>2012-10-11</c:v>
                      </c:pt>
                      <c:pt idx="404">
                        <c:v>2012-10-12</c:v>
                      </c:pt>
                      <c:pt idx="405">
                        <c:v>2012-10-15</c:v>
                      </c:pt>
                      <c:pt idx="406">
                        <c:v>2012-10-16</c:v>
                      </c:pt>
                      <c:pt idx="407">
                        <c:v>2012-10-17</c:v>
                      </c:pt>
                      <c:pt idx="408">
                        <c:v>2012-10-18</c:v>
                      </c:pt>
                      <c:pt idx="409">
                        <c:v>2012-10-19</c:v>
                      </c:pt>
                      <c:pt idx="410">
                        <c:v>2012-10-22</c:v>
                      </c:pt>
                      <c:pt idx="411">
                        <c:v>2012-10-23</c:v>
                      </c:pt>
                      <c:pt idx="412">
                        <c:v>2012-10-24</c:v>
                      </c:pt>
                      <c:pt idx="413">
                        <c:v>2012-10-25</c:v>
                      </c:pt>
                      <c:pt idx="414">
                        <c:v>2012-10-29</c:v>
                      </c:pt>
                      <c:pt idx="415">
                        <c:v>2012-10-30</c:v>
                      </c:pt>
                      <c:pt idx="416">
                        <c:v>2012-10-31</c:v>
                      </c:pt>
                      <c:pt idx="417">
                        <c:v>2012-11-01</c:v>
                      </c:pt>
                      <c:pt idx="418">
                        <c:v>2012-11-02</c:v>
                      </c:pt>
                      <c:pt idx="419">
                        <c:v>2012-11-05</c:v>
                      </c:pt>
                      <c:pt idx="420">
                        <c:v>2012-11-06</c:v>
                      </c:pt>
                      <c:pt idx="421">
                        <c:v>2012-11-07</c:v>
                      </c:pt>
                      <c:pt idx="422">
                        <c:v>2012-11-08</c:v>
                      </c:pt>
                      <c:pt idx="423">
                        <c:v>2012-11-09</c:v>
                      </c:pt>
                      <c:pt idx="424">
                        <c:v>2012-11-12</c:v>
                      </c:pt>
                      <c:pt idx="425">
                        <c:v>2012-11-14</c:v>
                      </c:pt>
                      <c:pt idx="426">
                        <c:v>2012-11-16</c:v>
                      </c:pt>
                      <c:pt idx="427">
                        <c:v>2012-11-19</c:v>
                      </c:pt>
                      <c:pt idx="428">
                        <c:v>2012-11-20</c:v>
                      </c:pt>
                      <c:pt idx="429">
                        <c:v>2012-11-21</c:v>
                      </c:pt>
                      <c:pt idx="430">
                        <c:v>2012-11-22</c:v>
                      </c:pt>
                      <c:pt idx="431">
                        <c:v>2012-11-23</c:v>
                      </c:pt>
                      <c:pt idx="432">
                        <c:v>2012-11-26</c:v>
                      </c:pt>
                      <c:pt idx="433">
                        <c:v>2012-11-27</c:v>
                      </c:pt>
                      <c:pt idx="434">
                        <c:v>2012-11-28</c:v>
                      </c:pt>
                      <c:pt idx="435">
                        <c:v>2012-11-29</c:v>
                      </c:pt>
                      <c:pt idx="436">
                        <c:v>2012-11-30</c:v>
                      </c:pt>
                      <c:pt idx="437">
                        <c:v>2012-12-03</c:v>
                      </c:pt>
                      <c:pt idx="438">
                        <c:v>2012-12-04</c:v>
                      </c:pt>
                      <c:pt idx="439">
                        <c:v>2012-12-05</c:v>
                      </c:pt>
                      <c:pt idx="440">
                        <c:v>2012-12-06</c:v>
                      </c:pt>
                      <c:pt idx="441">
                        <c:v>2012-12-07</c:v>
                      </c:pt>
                      <c:pt idx="442">
                        <c:v>2012-12-10</c:v>
                      </c:pt>
                      <c:pt idx="443">
                        <c:v>2012-12-11</c:v>
                      </c:pt>
                      <c:pt idx="444">
                        <c:v>2012-12-12</c:v>
                      </c:pt>
                      <c:pt idx="445">
                        <c:v>2012-12-13</c:v>
                      </c:pt>
                      <c:pt idx="446">
                        <c:v>2012-12-14</c:v>
                      </c:pt>
                      <c:pt idx="447">
                        <c:v>2012-12-17</c:v>
                      </c:pt>
                      <c:pt idx="448">
                        <c:v>2012-12-18</c:v>
                      </c:pt>
                      <c:pt idx="449">
                        <c:v>2012-12-19</c:v>
                      </c:pt>
                      <c:pt idx="450">
                        <c:v>2012-12-20</c:v>
                      </c:pt>
                      <c:pt idx="451">
                        <c:v>2012-12-21</c:v>
                      </c:pt>
                      <c:pt idx="452">
                        <c:v>2012-12-24</c:v>
                      </c:pt>
                      <c:pt idx="453">
                        <c:v>2012-12-26</c:v>
                      </c:pt>
                      <c:pt idx="454">
                        <c:v>2012-12-27</c:v>
                      </c:pt>
                      <c:pt idx="455">
                        <c:v>2012-12-28</c:v>
                      </c:pt>
                      <c:pt idx="456">
                        <c:v>2012-12-31</c:v>
                      </c:pt>
                      <c:pt idx="457">
                        <c:v>2013-01-02</c:v>
                      </c:pt>
                      <c:pt idx="458">
                        <c:v>2013-01-03</c:v>
                      </c:pt>
                      <c:pt idx="459">
                        <c:v>2013-01-04</c:v>
                      </c:pt>
                      <c:pt idx="460">
                        <c:v>2013-01-07</c:v>
                      </c:pt>
                      <c:pt idx="461">
                        <c:v>2013-01-08</c:v>
                      </c:pt>
                      <c:pt idx="462">
                        <c:v>2013-01-09</c:v>
                      </c:pt>
                      <c:pt idx="463">
                        <c:v>2013-01-10</c:v>
                      </c:pt>
                      <c:pt idx="464">
                        <c:v>2013-01-11</c:v>
                      </c:pt>
                      <c:pt idx="465">
                        <c:v>2013-01-14</c:v>
                      </c:pt>
                      <c:pt idx="466">
                        <c:v>2013-01-15</c:v>
                      </c:pt>
                      <c:pt idx="467">
                        <c:v>2013-01-16</c:v>
                      </c:pt>
                      <c:pt idx="468">
                        <c:v>2013-01-17</c:v>
                      </c:pt>
                      <c:pt idx="469">
                        <c:v>2013-01-18</c:v>
                      </c:pt>
                      <c:pt idx="470">
                        <c:v>2013-01-21</c:v>
                      </c:pt>
                      <c:pt idx="471">
                        <c:v>2013-01-22</c:v>
                      </c:pt>
                      <c:pt idx="472">
                        <c:v>2013-01-23</c:v>
                      </c:pt>
                      <c:pt idx="473">
                        <c:v>2013-01-25</c:v>
                      </c:pt>
                      <c:pt idx="474">
                        <c:v>2013-01-29</c:v>
                      </c:pt>
                      <c:pt idx="475">
                        <c:v>2013-01-30</c:v>
                      </c:pt>
                      <c:pt idx="476">
                        <c:v>2013-01-31</c:v>
                      </c:pt>
                      <c:pt idx="477">
                        <c:v>2013-02-04</c:v>
                      </c:pt>
                      <c:pt idx="478">
                        <c:v>2013-02-05</c:v>
                      </c:pt>
                      <c:pt idx="479">
                        <c:v>2013-02-06</c:v>
                      </c:pt>
                      <c:pt idx="480">
                        <c:v>2013-02-07</c:v>
                      </c:pt>
                      <c:pt idx="481">
                        <c:v>2013-02-08</c:v>
                      </c:pt>
                      <c:pt idx="482">
                        <c:v>2013-02-13</c:v>
                      </c:pt>
                      <c:pt idx="483">
                        <c:v>2013-02-14</c:v>
                      </c:pt>
                      <c:pt idx="484">
                        <c:v>2013-02-15</c:v>
                      </c:pt>
                      <c:pt idx="485">
                        <c:v>2013-02-18</c:v>
                      </c:pt>
                      <c:pt idx="486">
                        <c:v>2013-02-19</c:v>
                      </c:pt>
                      <c:pt idx="487">
                        <c:v>2013-02-20</c:v>
                      </c:pt>
                      <c:pt idx="488">
                        <c:v>2013-02-21</c:v>
                      </c:pt>
                      <c:pt idx="489">
                        <c:v>2013-02-22</c:v>
                      </c:pt>
                      <c:pt idx="490">
                        <c:v>2013-02-25</c:v>
                      </c:pt>
                      <c:pt idx="491">
                        <c:v>2013-02-26</c:v>
                      </c:pt>
                      <c:pt idx="492">
                        <c:v>2013-02-27</c:v>
                      </c:pt>
                      <c:pt idx="493">
                        <c:v>2013-02-28</c:v>
                      </c:pt>
                      <c:pt idx="494">
                        <c:v>2013-03-01</c:v>
                      </c:pt>
                      <c:pt idx="495">
                        <c:v>2013-03-04</c:v>
                      </c:pt>
                      <c:pt idx="496">
                        <c:v>2013-03-05</c:v>
                      </c:pt>
                      <c:pt idx="497">
                        <c:v>2013-03-06</c:v>
                      </c:pt>
                      <c:pt idx="498">
                        <c:v>2013-03-07</c:v>
                      </c:pt>
                      <c:pt idx="499">
                        <c:v>2013-03-08</c:v>
                      </c:pt>
                      <c:pt idx="500">
                        <c:v>2013-03-11</c:v>
                      </c:pt>
                      <c:pt idx="501">
                        <c:v>2013-03-12</c:v>
                      </c:pt>
                      <c:pt idx="502">
                        <c:v>2013-03-13</c:v>
                      </c:pt>
                      <c:pt idx="503">
                        <c:v>2013-03-14</c:v>
                      </c:pt>
                      <c:pt idx="504">
                        <c:v>2013-03-15</c:v>
                      </c:pt>
                      <c:pt idx="505">
                        <c:v>2013-03-18</c:v>
                      </c:pt>
                      <c:pt idx="506">
                        <c:v>2013-03-19</c:v>
                      </c:pt>
                      <c:pt idx="507">
                        <c:v>2013-03-20</c:v>
                      </c:pt>
                      <c:pt idx="508">
                        <c:v>2013-03-21</c:v>
                      </c:pt>
                      <c:pt idx="509">
                        <c:v>2013-03-22</c:v>
                      </c:pt>
                      <c:pt idx="510">
                        <c:v>2013-03-25</c:v>
                      </c:pt>
                      <c:pt idx="511">
                        <c:v>2013-03-26</c:v>
                      </c:pt>
                      <c:pt idx="512">
                        <c:v>2013-03-27</c:v>
                      </c:pt>
                      <c:pt idx="513">
                        <c:v>2013-03-28</c:v>
                      </c:pt>
                      <c:pt idx="514">
                        <c:v>2013-03-29</c:v>
                      </c:pt>
                      <c:pt idx="515">
                        <c:v>2013-04-01</c:v>
                      </c:pt>
                      <c:pt idx="516">
                        <c:v>2013-04-02</c:v>
                      </c:pt>
                      <c:pt idx="517">
                        <c:v>2013-04-03</c:v>
                      </c:pt>
                      <c:pt idx="518">
                        <c:v>2013-04-04</c:v>
                      </c:pt>
                      <c:pt idx="519">
                        <c:v>2013-04-05</c:v>
                      </c:pt>
                      <c:pt idx="520">
                        <c:v>2013-04-08</c:v>
                      </c:pt>
                      <c:pt idx="521">
                        <c:v>2013-04-09</c:v>
                      </c:pt>
                      <c:pt idx="522">
                        <c:v>2013-04-10</c:v>
                      </c:pt>
                      <c:pt idx="523">
                        <c:v>2013-04-11</c:v>
                      </c:pt>
                      <c:pt idx="524">
                        <c:v>2013-04-12</c:v>
                      </c:pt>
                      <c:pt idx="525">
                        <c:v>2013-04-15</c:v>
                      </c:pt>
                      <c:pt idx="526">
                        <c:v>2013-04-16</c:v>
                      </c:pt>
                      <c:pt idx="527">
                        <c:v>2013-04-17</c:v>
                      </c:pt>
                      <c:pt idx="528">
                        <c:v>2013-04-18</c:v>
                      </c:pt>
                      <c:pt idx="529">
                        <c:v>2013-04-19</c:v>
                      </c:pt>
                      <c:pt idx="530">
                        <c:v>2013-04-22</c:v>
                      </c:pt>
                      <c:pt idx="531">
                        <c:v>2013-04-23</c:v>
                      </c:pt>
                      <c:pt idx="532">
                        <c:v>2013-04-24</c:v>
                      </c:pt>
                      <c:pt idx="533">
                        <c:v>2013-04-25</c:v>
                      </c:pt>
                      <c:pt idx="534">
                        <c:v>2013-04-26</c:v>
                      </c:pt>
                      <c:pt idx="535">
                        <c:v>2013-04-29</c:v>
                      </c:pt>
                      <c:pt idx="536">
                        <c:v>2013-04-30</c:v>
                      </c:pt>
                      <c:pt idx="537">
                        <c:v>2013-05-02</c:v>
                      </c:pt>
                      <c:pt idx="538">
                        <c:v>2013-05-03</c:v>
                      </c:pt>
                      <c:pt idx="539">
                        <c:v>2013-05-06</c:v>
                      </c:pt>
                      <c:pt idx="540">
                        <c:v>2013-05-07</c:v>
                      </c:pt>
                      <c:pt idx="541">
                        <c:v>2013-05-08</c:v>
                      </c:pt>
                      <c:pt idx="542">
                        <c:v>2013-05-09</c:v>
                      </c:pt>
                      <c:pt idx="543">
                        <c:v>2013-05-10</c:v>
                      </c:pt>
                      <c:pt idx="544">
                        <c:v>2013-05-13</c:v>
                      </c:pt>
                      <c:pt idx="545">
                        <c:v>2013-05-14</c:v>
                      </c:pt>
                      <c:pt idx="546">
                        <c:v>2013-05-15</c:v>
                      </c:pt>
                      <c:pt idx="547">
                        <c:v>2013-05-16</c:v>
                      </c:pt>
                      <c:pt idx="548">
                        <c:v>2013-05-17</c:v>
                      </c:pt>
                      <c:pt idx="549">
                        <c:v>2013-05-20</c:v>
                      </c:pt>
                      <c:pt idx="550">
                        <c:v>2013-05-21</c:v>
                      </c:pt>
                      <c:pt idx="551">
                        <c:v>2013-05-22</c:v>
                      </c:pt>
                      <c:pt idx="552">
                        <c:v>2013-05-23</c:v>
                      </c:pt>
                      <c:pt idx="553">
                        <c:v>2013-05-27</c:v>
                      </c:pt>
                      <c:pt idx="554">
                        <c:v>2013-05-28</c:v>
                      </c:pt>
                      <c:pt idx="555">
                        <c:v>2013-05-29</c:v>
                      </c:pt>
                      <c:pt idx="556">
                        <c:v>2013-05-30</c:v>
                      </c:pt>
                      <c:pt idx="557">
                        <c:v>2013-05-31</c:v>
                      </c:pt>
                      <c:pt idx="558">
                        <c:v>2013-06-03</c:v>
                      </c:pt>
                      <c:pt idx="559">
                        <c:v>2013-06-04</c:v>
                      </c:pt>
                      <c:pt idx="560">
                        <c:v>2013-06-05</c:v>
                      </c:pt>
                      <c:pt idx="561">
                        <c:v>2013-06-06</c:v>
                      </c:pt>
                      <c:pt idx="562">
                        <c:v>2013-06-07</c:v>
                      </c:pt>
                      <c:pt idx="563">
                        <c:v>2013-06-10</c:v>
                      </c:pt>
                      <c:pt idx="564">
                        <c:v>2013-06-11</c:v>
                      </c:pt>
                      <c:pt idx="565">
                        <c:v>2013-06-12</c:v>
                      </c:pt>
                      <c:pt idx="566">
                        <c:v>2013-06-13</c:v>
                      </c:pt>
                      <c:pt idx="567">
                        <c:v>2013-06-14</c:v>
                      </c:pt>
                      <c:pt idx="568">
                        <c:v>2013-06-17</c:v>
                      </c:pt>
                      <c:pt idx="569">
                        <c:v>2013-06-18</c:v>
                      </c:pt>
                      <c:pt idx="570">
                        <c:v>2013-06-19</c:v>
                      </c:pt>
                      <c:pt idx="571">
                        <c:v>2013-06-20</c:v>
                      </c:pt>
                      <c:pt idx="572">
                        <c:v>2013-06-21</c:v>
                      </c:pt>
                      <c:pt idx="573">
                        <c:v>2013-06-24</c:v>
                      </c:pt>
                      <c:pt idx="574">
                        <c:v>2013-06-25</c:v>
                      </c:pt>
                      <c:pt idx="575">
                        <c:v>2013-06-26</c:v>
                      </c:pt>
                      <c:pt idx="576">
                        <c:v>2013-06-27</c:v>
                      </c:pt>
                      <c:pt idx="577">
                        <c:v>2013-06-28</c:v>
                      </c:pt>
                      <c:pt idx="578">
                        <c:v>2013-07-01</c:v>
                      </c:pt>
                      <c:pt idx="579">
                        <c:v>2013-07-02</c:v>
                      </c:pt>
                      <c:pt idx="580">
                        <c:v>2013-07-03</c:v>
                      </c:pt>
                      <c:pt idx="581">
                        <c:v>2013-07-04</c:v>
                      </c:pt>
                      <c:pt idx="582">
                        <c:v>2013-07-05</c:v>
                      </c:pt>
                      <c:pt idx="583">
                        <c:v>2013-07-08</c:v>
                      </c:pt>
                      <c:pt idx="584">
                        <c:v>2013-07-09</c:v>
                      </c:pt>
                      <c:pt idx="585">
                        <c:v>2013-07-10</c:v>
                      </c:pt>
                      <c:pt idx="586">
                        <c:v>2013-07-11</c:v>
                      </c:pt>
                      <c:pt idx="587">
                        <c:v>2013-07-12</c:v>
                      </c:pt>
                      <c:pt idx="588">
                        <c:v>2013-07-15</c:v>
                      </c:pt>
                      <c:pt idx="589">
                        <c:v>2013-07-16</c:v>
                      </c:pt>
                      <c:pt idx="590">
                        <c:v>2013-07-17</c:v>
                      </c:pt>
                      <c:pt idx="591">
                        <c:v>2013-07-18</c:v>
                      </c:pt>
                      <c:pt idx="592">
                        <c:v>2013-07-19</c:v>
                      </c:pt>
                      <c:pt idx="593">
                        <c:v>2013-07-22</c:v>
                      </c:pt>
                      <c:pt idx="594">
                        <c:v>2013-07-23</c:v>
                      </c:pt>
                      <c:pt idx="595">
                        <c:v>2013-07-24</c:v>
                      </c:pt>
                      <c:pt idx="596">
                        <c:v>2013-07-25</c:v>
                      </c:pt>
                      <c:pt idx="597">
                        <c:v>2013-07-26</c:v>
                      </c:pt>
                      <c:pt idx="598">
                        <c:v>2013-07-29</c:v>
                      </c:pt>
                      <c:pt idx="599">
                        <c:v>2013-07-30</c:v>
                      </c:pt>
                      <c:pt idx="600">
                        <c:v>2013-07-31</c:v>
                      </c:pt>
                      <c:pt idx="601">
                        <c:v>2013-08-01</c:v>
                      </c:pt>
                      <c:pt idx="602">
                        <c:v>2013-08-02</c:v>
                      </c:pt>
                      <c:pt idx="603">
                        <c:v>2013-08-05</c:v>
                      </c:pt>
                      <c:pt idx="604">
                        <c:v>2013-08-06</c:v>
                      </c:pt>
                      <c:pt idx="605">
                        <c:v>2013-08-07</c:v>
                      </c:pt>
                      <c:pt idx="606">
                        <c:v>2013-08-12</c:v>
                      </c:pt>
                      <c:pt idx="607">
                        <c:v>2013-08-13</c:v>
                      </c:pt>
                      <c:pt idx="608">
                        <c:v>2013-08-14</c:v>
                      </c:pt>
                      <c:pt idx="609">
                        <c:v>2013-08-15</c:v>
                      </c:pt>
                      <c:pt idx="610">
                        <c:v>2013-08-16</c:v>
                      </c:pt>
                      <c:pt idx="611">
                        <c:v>2013-08-19</c:v>
                      </c:pt>
                      <c:pt idx="612">
                        <c:v>2013-08-20</c:v>
                      </c:pt>
                      <c:pt idx="613">
                        <c:v>2013-08-21</c:v>
                      </c:pt>
                      <c:pt idx="614">
                        <c:v>2013-08-22</c:v>
                      </c:pt>
                      <c:pt idx="615">
                        <c:v>2013-08-23</c:v>
                      </c:pt>
                      <c:pt idx="616">
                        <c:v>2013-08-26</c:v>
                      </c:pt>
                      <c:pt idx="617">
                        <c:v>2013-08-27</c:v>
                      </c:pt>
                      <c:pt idx="618">
                        <c:v>2013-08-28</c:v>
                      </c:pt>
                      <c:pt idx="619">
                        <c:v>2013-08-29</c:v>
                      </c:pt>
                      <c:pt idx="620">
                        <c:v>2013-08-30</c:v>
                      </c:pt>
                      <c:pt idx="621">
                        <c:v>2013-09-02</c:v>
                      </c:pt>
                      <c:pt idx="622">
                        <c:v>2013-09-03</c:v>
                      </c:pt>
                      <c:pt idx="623">
                        <c:v>2013-09-04</c:v>
                      </c:pt>
                      <c:pt idx="624">
                        <c:v>2013-09-05</c:v>
                      </c:pt>
                      <c:pt idx="625">
                        <c:v>2013-09-06</c:v>
                      </c:pt>
                      <c:pt idx="626">
                        <c:v>2013-09-09</c:v>
                      </c:pt>
                      <c:pt idx="627">
                        <c:v>2013-09-10</c:v>
                      </c:pt>
                      <c:pt idx="628">
                        <c:v>2013-09-11</c:v>
                      </c:pt>
                      <c:pt idx="629">
                        <c:v>2013-09-12</c:v>
                      </c:pt>
                      <c:pt idx="630">
                        <c:v>2013-09-13</c:v>
                      </c:pt>
                      <c:pt idx="631">
                        <c:v>2013-09-17</c:v>
                      </c:pt>
                      <c:pt idx="632">
                        <c:v>2013-09-18</c:v>
                      </c:pt>
                      <c:pt idx="633">
                        <c:v>2013-09-19</c:v>
                      </c:pt>
                      <c:pt idx="634">
                        <c:v>2013-09-20</c:v>
                      </c:pt>
                      <c:pt idx="635">
                        <c:v>2013-09-23</c:v>
                      </c:pt>
                      <c:pt idx="636">
                        <c:v>2013-09-24</c:v>
                      </c:pt>
                      <c:pt idx="637">
                        <c:v>2013-09-25</c:v>
                      </c:pt>
                      <c:pt idx="638">
                        <c:v>2013-09-26</c:v>
                      </c:pt>
                      <c:pt idx="639">
                        <c:v>2013-09-27</c:v>
                      </c:pt>
                      <c:pt idx="640">
                        <c:v>2013-09-30</c:v>
                      </c:pt>
                      <c:pt idx="641">
                        <c:v>2013-10-01</c:v>
                      </c:pt>
                      <c:pt idx="642">
                        <c:v>2013-10-02</c:v>
                      </c:pt>
                      <c:pt idx="643">
                        <c:v>2013-10-03</c:v>
                      </c:pt>
                      <c:pt idx="644">
                        <c:v>2013-10-04</c:v>
                      </c:pt>
                      <c:pt idx="645">
                        <c:v>2013-10-07</c:v>
                      </c:pt>
                      <c:pt idx="646">
                        <c:v>2013-10-08</c:v>
                      </c:pt>
                      <c:pt idx="647">
                        <c:v>2013-10-09</c:v>
                      </c:pt>
                      <c:pt idx="648">
                        <c:v>2013-10-10</c:v>
                      </c:pt>
                      <c:pt idx="649">
                        <c:v>2013-10-11</c:v>
                      </c:pt>
                      <c:pt idx="650">
                        <c:v>2013-10-14</c:v>
                      </c:pt>
                      <c:pt idx="651">
                        <c:v>2013-10-16</c:v>
                      </c:pt>
                      <c:pt idx="652">
                        <c:v>2013-10-17</c:v>
                      </c:pt>
                      <c:pt idx="653">
                        <c:v>2013-10-18</c:v>
                      </c:pt>
                      <c:pt idx="654">
                        <c:v>2013-10-21</c:v>
                      </c:pt>
                      <c:pt idx="655">
                        <c:v>2013-10-22</c:v>
                      </c:pt>
                      <c:pt idx="656">
                        <c:v>2013-10-23</c:v>
                      </c:pt>
                      <c:pt idx="657">
                        <c:v>2013-10-24</c:v>
                      </c:pt>
                      <c:pt idx="658">
                        <c:v>2013-10-25</c:v>
                      </c:pt>
                      <c:pt idx="659">
                        <c:v>2013-10-28</c:v>
                      </c:pt>
                      <c:pt idx="660">
                        <c:v>2013-10-29</c:v>
                      </c:pt>
                      <c:pt idx="661">
                        <c:v>2013-10-30</c:v>
                      </c:pt>
                      <c:pt idx="662">
                        <c:v>2013-10-31</c:v>
                      </c:pt>
                      <c:pt idx="663">
                        <c:v>2013-11-01</c:v>
                      </c:pt>
                      <c:pt idx="664">
                        <c:v>2013-11-04</c:v>
                      </c:pt>
                      <c:pt idx="665">
                        <c:v>2013-11-06</c:v>
                      </c:pt>
                      <c:pt idx="666">
                        <c:v>2013-11-07</c:v>
                      </c:pt>
                      <c:pt idx="667">
                        <c:v>2013-11-08</c:v>
                      </c:pt>
                      <c:pt idx="668">
                        <c:v>2013-11-11</c:v>
                      </c:pt>
                      <c:pt idx="669">
                        <c:v>2013-11-12</c:v>
                      </c:pt>
                      <c:pt idx="670">
                        <c:v>2013-11-13</c:v>
                      </c:pt>
                      <c:pt idx="671">
                        <c:v>2013-11-14</c:v>
                      </c:pt>
                      <c:pt idx="672">
                        <c:v>2013-11-15</c:v>
                      </c:pt>
                      <c:pt idx="673">
                        <c:v>2013-11-18</c:v>
                      </c:pt>
                      <c:pt idx="674">
                        <c:v>2013-11-19</c:v>
                      </c:pt>
                      <c:pt idx="675">
                        <c:v>2013-11-20</c:v>
                      </c:pt>
                      <c:pt idx="676">
                        <c:v>2013-11-21</c:v>
                      </c:pt>
                      <c:pt idx="677">
                        <c:v>2013-11-22</c:v>
                      </c:pt>
                      <c:pt idx="678">
                        <c:v>2013-11-25</c:v>
                      </c:pt>
                      <c:pt idx="679">
                        <c:v>2013-11-26</c:v>
                      </c:pt>
                      <c:pt idx="680">
                        <c:v>2013-11-27</c:v>
                      </c:pt>
                      <c:pt idx="681">
                        <c:v>2013-11-28</c:v>
                      </c:pt>
                      <c:pt idx="682">
                        <c:v>2013-11-29</c:v>
                      </c:pt>
                      <c:pt idx="683">
                        <c:v>2013-12-02</c:v>
                      </c:pt>
                      <c:pt idx="684">
                        <c:v>2013-12-03</c:v>
                      </c:pt>
                      <c:pt idx="685">
                        <c:v>2013-12-04</c:v>
                      </c:pt>
                      <c:pt idx="686">
                        <c:v>2013-12-05</c:v>
                      </c:pt>
                      <c:pt idx="687">
                        <c:v>2013-12-06</c:v>
                      </c:pt>
                      <c:pt idx="688">
                        <c:v>2013-12-09</c:v>
                      </c:pt>
                      <c:pt idx="689">
                        <c:v>2013-12-10</c:v>
                      </c:pt>
                      <c:pt idx="690">
                        <c:v>2013-12-11</c:v>
                      </c:pt>
                      <c:pt idx="691">
                        <c:v>2013-12-12</c:v>
                      </c:pt>
                      <c:pt idx="692">
                        <c:v>2013-12-13</c:v>
                      </c:pt>
                      <c:pt idx="693">
                        <c:v>2013-12-16</c:v>
                      </c:pt>
                      <c:pt idx="694">
                        <c:v>2013-12-17</c:v>
                      </c:pt>
                      <c:pt idx="695">
                        <c:v>2013-12-18</c:v>
                      </c:pt>
                      <c:pt idx="696">
                        <c:v>2013-12-19</c:v>
                      </c:pt>
                      <c:pt idx="697">
                        <c:v>2013-12-20</c:v>
                      </c:pt>
                      <c:pt idx="698">
                        <c:v>2013-12-23</c:v>
                      </c:pt>
                      <c:pt idx="699">
                        <c:v>2013-12-24</c:v>
                      </c:pt>
                      <c:pt idx="700">
                        <c:v>2013-12-26</c:v>
                      </c:pt>
                      <c:pt idx="701">
                        <c:v>2013-12-27</c:v>
                      </c:pt>
                      <c:pt idx="702">
                        <c:v>2013-12-30</c:v>
                      </c:pt>
                      <c:pt idx="703">
                        <c:v>2013-12-31</c:v>
                      </c:pt>
                      <c:pt idx="704">
                        <c:v>2014-01-02</c:v>
                      </c:pt>
                      <c:pt idx="705">
                        <c:v>2014-01-03</c:v>
                      </c:pt>
                      <c:pt idx="706">
                        <c:v>2014-01-06</c:v>
                      </c:pt>
                      <c:pt idx="707">
                        <c:v>2014-01-07</c:v>
                      </c:pt>
                      <c:pt idx="708">
                        <c:v>2014-01-08</c:v>
                      </c:pt>
                      <c:pt idx="709">
                        <c:v>2014-01-09</c:v>
                      </c:pt>
                      <c:pt idx="710">
                        <c:v>2014-01-10</c:v>
                      </c:pt>
                      <c:pt idx="711">
                        <c:v>2014-01-13</c:v>
                      </c:pt>
                      <c:pt idx="712">
                        <c:v>2014-01-15</c:v>
                      </c:pt>
                      <c:pt idx="713">
                        <c:v>2014-01-16</c:v>
                      </c:pt>
                      <c:pt idx="714">
                        <c:v>2014-01-20</c:v>
                      </c:pt>
                      <c:pt idx="715">
                        <c:v>2014-01-21</c:v>
                      </c:pt>
                      <c:pt idx="716">
                        <c:v>2014-01-22</c:v>
                      </c:pt>
                      <c:pt idx="717">
                        <c:v>2014-01-23</c:v>
                      </c:pt>
                      <c:pt idx="718">
                        <c:v>2014-01-24</c:v>
                      </c:pt>
                      <c:pt idx="719">
                        <c:v>2014-01-27</c:v>
                      </c:pt>
                      <c:pt idx="720">
                        <c:v>2014-01-28</c:v>
                      </c:pt>
                      <c:pt idx="721">
                        <c:v>2014-01-29</c:v>
                      </c:pt>
                      <c:pt idx="722">
                        <c:v>2014-01-30</c:v>
                      </c:pt>
                      <c:pt idx="723">
                        <c:v>2014-02-04</c:v>
                      </c:pt>
                      <c:pt idx="724">
                        <c:v>2014-02-05</c:v>
                      </c:pt>
                      <c:pt idx="725">
                        <c:v>2014-02-06</c:v>
                      </c:pt>
                      <c:pt idx="726">
                        <c:v>2014-02-07</c:v>
                      </c:pt>
                      <c:pt idx="727">
                        <c:v>2014-02-10</c:v>
                      </c:pt>
                      <c:pt idx="728">
                        <c:v>2014-02-11</c:v>
                      </c:pt>
                      <c:pt idx="729">
                        <c:v>2014-02-12</c:v>
                      </c:pt>
                      <c:pt idx="730">
                        <c:v>2014-02-13</c:v>
                      </c:pt>
                      <c:pt idx="731">
                        <c:v>2014-02-14</c:v>
                      </c:pt>
                      <c:pt idx="732">
                        <c:v>2014-02-17</c:v>
                      </c:pt>
                      <c:pt idx="733">
                        <c:v>2014-02-18</c:v>
                      </c:pt>
                      <c:pt idx="734">
                        <c:v>2014-02-19</c:v>
                      </c:pt>
                      <c:pt idx="735">
                        <c:v>2014-02-20</c:v>
                      </c:pt>
                      <c:pt idx="736">
                        <c:v>2014-02-21</c:v>
                      </c:pt>
                      <c:pt idx="737">
                        <c:v>2014-02-24</c:v>
                      </c:pt>
                      <c:pt idx="738">
                        <c:v>2014-02-25</c:v>
                      </c:pt>
                      <c:pt idx="739">
                        <c:v>2014-02-26</c:v>
                      </c:pt>
                      <c:pt idx="740">
                        <c:v>2014-02-27</c:v>
                      </c:pt>
                      <c:pt idx="741">
                        <c:v>2014-02-28</c:v>
                      </c:pt>
                      <c:pt idx="742">
                        <c:v>2014-03-03</c:v>
                      </c:pt>
                      <c:pt idx="743">
                        <c:v>2014-03-04</c:v>
                      </c:pt>
                      <c:pt idx="744">
                        <c:v>2014-03-05</c:v>
                      </c:pt>
                      <c:pt idx="745">
                        <c:v>2014-03-06</c:v>
                      </c:pt>
                      <c:pt idx="746">
                        <c:v>2014-03-07</c:v>
                      </c:pt>
                      <c:pt idx="747">
                        <c:v>2014-03-10</c:v>
                      </c:pt>
                      <c:pt idx="748">
                        <c:v>2014-03-11</c:v>
                      </c:pt>
                      <c:pt idx="749">
                        <c:v>2014-03-12</c:v>
                      </c:pt>
                      <c:pt idx="750">
                        <c:v>2014-03-13</c:v>
                      </c:pt>
                      <c:pt idx="751">
                        <c:v>2014-03-14</c:v>
                      </c:pt>
                      <c:pt idx="752">
                        <c:v>2014-03-17</c:v>
                      </c:pt>
                      <c:pt idx="753">
                        <c:v>2014-03-18</c:v>
                      </c:pt>
                      <c:pt idx="754">
                        <c:v>2014-03-19</c:v>
                      </c:pt>
                      <c:pt idx="755">
                        <c:v>2014-03-20</c:v>
                      </c:pt>
                      <c:pt idx="756">
                        <c:v>2014-03-21</c:v>
                      </c:pt>
                      <c:pt idx="757">
                        <c:v>2014-03-24</c:v>
                      </c:pt>
                      <c:pt idx="758">
                        <c:v>2014-03-25</c:v>
                      </c:pt>
                      <c:pt idx="759">
                        <c:v>2014-03-26</c:v>
                      </c:pt>
                      <c:pt idx="760">
                        <c:v>2014-03-27</c:v>
                      </c:pt>
                      <c:pt idx="761">
                        <c:v>2014-03-28</c:v>
                      </c:pt>
                      <c:pt idx="762">
                        <c:v>2014-03-31</c:v>
                      </c:pt>
                      <c:pt idx="763">
                        <c:v>2014-04-01</c:v>
                      </c:pt>
                      <c:pt idx="764">
                        <c:v>2014-04-02</c:v>
                      </c:pt>
                      <c:pt idx="765">
                        <c:v>2014-04-03</c:v>
                      </c:pt>
                      <c:pt idx="766">
                        <c:v>2014-04-04</c:v>
                      </c:pt>
                      <c:pt idx="767">
                        <c:v>2014-04-07</c:v>
                      </c:pt>
                      <c:pt idx="768">
                        <c:v>2014-04-08</c:v>
                      </c:pt>
                      <c:pt idx="769">
                        <c:v>2014-04-09</c:v>
                      </c:pt>
                      <c:pt idx="770">
                        <c:v>2014-04-10</c:v>
                      </c:pt>
                      <c:pt idx="771">
                        <c:v>2014-04-11</c:v>
                      </c:pt>
                      <c:pt idx="772">
                        <c:v>2014-04-14</c:v>
                      </c:pt>
                      <c:pt idx="773">
                        <c:v>2014-04-15</c:v>
                      </c:pt>
                      <c:pt idx="774">
                        <c:v>2014-04-16</c:v>
                      </c:pt>
                      <c:pt idx="775">
                        <c:v>2014-04-17</c:v>
                      </c:pt>
                      <c:pt idx="776">
                        <c:v>2014-04-18</c:v>
                      </c:pt>
                      <c:pt idx="777">
                        <c:v>2014-04-21</c:v>
                      </c:pt>
                      <c:pt idx="778">
                        <c:v>2014-04-22</c:v>
                      </c:pt>
                      <c:pt idx="779">
                        <c:v>2014-04-23</c:v>
                      </c:pt>
                      <c:pt idx="780">
                        <c:v>2014-04-24</c:v>
                      </c:pt>
                      <c:pt idx="781">
                        <c:v>2014-04-25</c:v>
                      </c:pt>
                      <c:pt idx="782">
                        <c:v>2014-04-28</c:v>
                      </c:pt>
                      <c:pt idx="783">
                        <c:v>2014-04-29</c:v>
                      </c:pt>
                      <c:pt idx="784">
                        <c:v>2014-04-30</c:v>
                      </c:pt>
                      <c:pt idx="785">
                        <c:v>2014-05-02</c:v>
                      </c:pt>
                      <c:pt idx="786">
                        <c:v>2014-05-05</c:v>
                      </c:pt>
                      <c:pt idx="787">
                        <c:v>2014-05-06</c:v>
                      </c:pt>
                      <c:pt idx="788">
                        <c:v>2014-05-07</c:v>
                      </c:pt>
                      <c:pt idx="789">
                        <c:v>2014-05-08</c:v>
                      </c:pt>
                      <c:pt idx="790">
                        <c:v>2014-05-09</c:v>
                      </c:pt>
                      <c:pt idx="791">
                        <c:v>2014-05-12</c:v>
                      </c:pt>
                      <c:pt idx="792">
                        <c:v>2014-05-14</c:v>
                      </c:pt>
                      <c:pt idx="793">
                        <c:v>2014-05-15</c:v>
                      </c:pt>
                      <c:pt idx="794">
                        <c:v>2014-05-16</c:v>
                      </c:pt>
                      <c:pt idx="795">
                        <c:v>2014-05-19</c:v>
                      </c:pt>
                      <c:pt idx="796">
                        <c:v>2014-05-20</c:v>
                      </c:pt>
                      <c:pt idx="797">
                        <c:v>2014-05-21</c:v>
                      </c:pt>
                      <c:pt idx="798">
                        <c:v>2014-05-22</c:v>
                      </c:pt>
                      <c:pt idx="799">
                        <c:v>2014-05-23</c:v>
                      </c:pt>
                      <c:pt idx="800">
                        <c:v>2014-05-26</c:v>
                      </c:pt>
                      <c:pt idx="801">
                        <c:v>2014-05-27</c:v>
                      </c:pt>
                      <c:pt idx="802">
                        <c:v>2014-05-28</c:v>
                      </c:pt>
                      <c:pt idx="803">
                        <c:v>2014-05-29</c:v>
                      </c:pt>
                      <c:pt idx="804">
                        <c:v>2014-05-30</c:v>
                      </c:pt>
                      <c:pt idx="805">
                        <c:v>2014-06-02</c:v>
                      </c:pt>
                      <c:pt idx="806">
                        <c:v>2014-06-03</c:v>
                      </c:pt>
                      <c:pt idx="807">
                        <c:v>2014-06-04</c:v>
                      </c:pt>
                      <c:pt idx="808">
                        <c:v>2014-06-05</c:v>
                      </c:pt>
                      <c:pt idx="809">
                        <c:v>2014-06-06</c:v>
                      </c:pt>
                      <c:pt idx="810">
                        <c:v>2014-06-09</c:v>
                      </c:pt>
                      <c:pt idx="811">
                        <c:v>2014-06-10</c:v>
                      </c:pt>
                      <c:pt idx="812">
                        <c:v>2014-06-11</c:v>
                      </c:pt>
                      <c:pt idx="813">
                        <c:v>2014-06-12</c:v>
                      </c:pt>
                      <c:pt idx="814">
                        <c:v>2014-06-13</c:v>
                      </c:pt>
                      <c:pt idx="815">
                        <c:v>2014-06-16</c:v>
                      </c:pt>
                      <c:pt idx="816">
                        <c:v>2014-06-17</c:v>
                      </c:pt>
                      <c:pt idx="817">
                        <c:v>2014-06-18</c:v>
                      </c:pt>
                      <c:pt idx="818">
                        <c:v>2014-06-19</c:v>
                      </c:pt>
                      <c:pt idx="819">
                        <c:v>2014-06-20</c:v>
                      </c:pt>
                      <c:pt idx="820">
                        <c:v>2014-06-23</c:v>
                      </c:pt>
                      <c:pt idx="821">
                        <c:v>2014-06-24</c:v>
                      </c:pt>
                      <c:pt idx="822">
                        <c:v>2014-06-25</c:v>
                      </c:pt>
                      <c:pt idx="823">
                        <c:v>2014-06-26</c:v>
                      </c:pt>
                      <c:pt idx="824">
                        <c:v>2014-06-27</c:v>
                      </c:pt>
                      <c:pt idx="825">
                        <c:v>2014-06-30</c:v>
                      </c:pt>
                      <c:pt idx="826">
                        <c:v>2014-07-01</c:v>
                      </c:pt>
                      <c:pt idx="827">
                        <c:v>2014-07-02</c:v>
                      </c:pt>
                      <c:pt idx="828">
                        <c:v>2014-07-03</c:v>
                      </c:pt>
                      <c:pt idx="829">
                        <c:v>2014-07-04</c:v>
                      </c:pt>
                      <c:pt idx="830">
                        <c:v>2014-07-07</c:v>
                      </c:pt>
                      <c:pt idx="831">
                        <c:v>2014-07-08</c:v>
                      </c:pt>
                      <c:pt idx="832">
                        <c:v>2014-07-09</c:v>
                      </c:pt>
                      <c:pt idx="833">
                        <c:v>2014-07-10</c:v>
                      </c:pt>
                      <c:pt idx="834">
                        <c:v>2014-07-11</c:v>
                      </c:pt>
                      <c:pt idx="835">
                        <c:v>2014-07-14</c:v>
                      </c:pt>
                      <c:pt idx="836">
                        <c:v>2014-07-16</c:v>
                      </c:pt>
                      <c:pt idx="837">
                        <c:v>2014-07-17</c:v>
                      </c:pt>
                      <c:pt idx="838">
                        <c:v>2014-07-18</c:v>
                      </c:pt>
                      <c:pt idx="839">
                        <c:v>2014-07-21</c:v>
                      </c:pt>
                      <c:pt idx="840">
                        <c:v>2014-07-22</c:v>
                      </c:pt>
                      <c:pt idx="841">
                        <c:v>2014-07-23</c:v>
                      </c:pt>
                      <c:pt idx="842">
                        <c:v>2014-07-24</c:v>
                      </c:pt>
                      <c:pt idx="843">
                        <c:v>2014-07-25</c:v>
                      </c:pt>
                      <c:pt idx="844">
                        <c:v>2014-07-30</c:v>
                      </c:pt>
                      <c:pt idx="845">
                        <c:v>2014-07-31</c:v>
                      </c:pt>
                      <c:pt idx="846">
                        <c:v>2014-08-01</c:v>
                      </c:pt>
                      <c:pt idx="847">
                        <c:v>2014-08-04</c:v>
                      </c:pt>
                      <c:pt idx="848">
                        <c:v>2014-08-05</c:v>
                      </c:pt>
                      <c:pt idx="849">
                        <c:v>2014-08-06</c:v>
                      </c:pt>
                      <c:pt idx="850">
                        <c:v>2014-08-07</c:v>
                      </c:pt>
                      <c:pt idx="851">
                        <c:v>2014-08-08</c:v>
                      </c:pt>
                      <c:pt idx="852">
                        <c:v>2014-08-11</c:v>
                      </c:pt>
                      <c:pt idx="853">
                        <c:v>2014-08-12</c:v>
                      </c:pt>
                      <c:pt idx="854">
                        <c:v>2014-08-13</c:v>
                      </c:pt>
                      <c:pt idx="855">
                        <c:v>2014-08-14</c:v>
                      </c:pt>
                      <c:pt idx="856">
                        <c:v>2014-08-15</c:v>
                      </c:pt>
                      <c:pt idx="857">
                        <c:v>2014-08-18</c:v>
                      </c:pt>
                      <c:pt idx="858">
                        <c:v>2014-08-19</c:v>
                      </c:pt>
                      <c:pt idx="859">
                        <c:v>2014-08-20</c:v>
                      </c:pt>
                      <c:pt idx="860">
                        <c:v>2014-08-21</c:v>
                      </c:pt>
                      <c:pt idx="861">
                        <c:v>2014-08-22</c:v>
                      </c:pt>
                      <c:pt idx="862">
                        <c:v>2014-08-25</c:v>
                      </c:pt>
                      <c:pt idx="863">
                        <c:v>2014-08-26</c:v>
                      </c:pt>
                      <c:pt idx="864">
                        <c:v>2014-08-27</c:v>
                      </c:pt>
                      <c:pt idx="865">
                        <c:v>2014-08-28</c:v>
                      </c:pt>
                      <c:pt idx="866">
                        <c:v>2014-08-29</c:v>
                      </c:pt>
                      <c:pt idx="867">
                        <c:v>2014-09-02</c:v>
                      </c:pt>
                      <c:pt idx="868">
                        <c:v>2014-09-03</c:v>
                      </c:pt>
                      <c:pt idx="869">
                        <c:v>2014-09-04</c:v>
                      </c:pt>
                      <c:pt idx="870">
                        <c:v>2014-09-05</c:v>
                      </c:pt>
                      <c:pt idx="871">
                        <c:v>2014-09-08</c:v>
                      </c:pt>
                      <c:pt idx="872">
                        <c:v>2014-09-09</c:v>
                      </c:pt>
                      <c:pt idx="873">
                        <c:v>2014-09-10</c:v>
                      </c:pt>
                      <c:pt idx="874">
                        <c:v>2014-09-11</c:v>
                      </c:pt>
                      <c:pt idx="875">
                        <c:v>2014-09-12</c:v>
                      </c:pt>
                      <c:pt idx="876">
                        <c:v>2014-09-15</c:v>
                      </c:pt>
                      <c:pt idx="877">
                        <c:v>2014-09-17</c:v>
                      </c:pt>
                      <c:pt idx="878">
                        <c:v>2014-09-18</c:v>
                      </c:pt>
                      <c:pt idx="879">
                        <c:v>2014-09-19</c:v>
                      </c:pt>
                      <c:pt idx="880">
                        <c:v>2014-09-22</c:v>
                      </c:pt>
                      <c:pt idx="881">
                        <c:v>2014-09-23</c:v>
                      </c:pt>
                      <c:pt idx="882">
                        <c:v>2014-09-24</c:v>
                      </c:pt>
                      <c:pt idx="883">
                        <c:v>2014-09-25</c:v>
                      </c:pt>
                      <c:pt idx="884">
                        <c:v>2014-09-26</c:v>
                      </c:pt>
                      <c:pt idx="885">
                        <c:v>2014-09-29</c:v>
                      </c:pt>
                      <c:pt idx="886">
                        <c:v>2014-09-30</c:v>
                      </c:pt>
                      <c:pt idx="887">
                        <c:v>2014-10-01</c:v>
                      </c:pt>
                      <c:pt idx="888">
                        <c:v>2014-10-02</c:v>
                      </c:pt>
                      <c:pt idx="889">
                        <c:v>2014-10-03</c:v>
                      </c:pt>
                      <c:pt idx="890">
                        <c:v>2014-10-07</c:v>
                      </c:pt>
                      <c:pt idx="891">
                        <c:v>2014-10-08</c:v>
                      </c:pt>
                      <c:pt idx="892">
                        <c:v>2014-10-09</c:v>
                      </c:pt>
                      <c:pt idx="893">
                        <c:v>2014-10-10</c:v>
                      </c:pt>
                      <c:pt idx="894">
                        <c:v>2014-10-13</c:v>
                      </c:pt>
                      <c:pt idx="895">
                        <c:v>2014-10-14</c:v>
                      </c:pt>
                      <c:pt idx="896">
                        <c:v>2014-10-15</c:v>
                      </c:pt>
                      <c:pt idx="897">
                        <c:v>2014-10-16</c:v>
                      </c:pt>
                      <c:pt idx="898">
                        <c:v>2014-10-17</c:v>
                      </c:pt>
                      <c:pt idx="899">
                        <c:v>2014-10-20</c:v>
                      </c:pt>
                      <c:pt idx="900">
                        <c:v>2014-10-21</c:v>
                      </c:pt>
                      <c:pt idx="901">
                        <c:v>2014-10-23</c:v>
                      </c:pt>
                      <c:pt idx="902">
                        <c:v>2014-10-24</c:v>
                      </c:pt>
                      <c:pt idx="903">
                        <c:v>2014-10-27</c:v>
                      </c:pt>
                      <c:pt idx="904">
                        <c:v>2014-10-28</c:v>
                      </c:pt>
                      <c:pt idx="905">
                        <c:v>2014-10-29</c:v>
                      </c:pt>
                      <c:pt idx="906">
                        <c:v>2014-10-30</c:v>
                      </c:pt>
                      <c:pt idx="907">
                        <c:v>2014-10-31</c:v>
                      </c:pt>
                      <c:pt idx="908">
                        <c:v>2014-11-03</c:v>
                      </c:pt>
                      <c:pt idx="909">
                        <c:v>2014-11-04</c:v>
                      </c:pt>
                      <c:pt idx="910">
                        <c:v>2014-11-05</c:v>
                      </c:pt>
                      <c:pt idx="911">
                        <c:v>2014-11-06</c:v>
                      </c:pt>
                      <c:pt idx="912">
                        <c:v>2014-11-07</c:v>
                      </c:pt>
                      <c:pt idx="913">
                        <c:v>2014-11-10</c:v>
                      </c:pt>
                      <c:pt idx="914">
                        <c:v>2014-11-11</c:v>
                      </c:pt>
                      <c:pt idx="915">
                        <c:v>2014-11-12</c:v>
                      </c:pt>
                      <c:pt idx="916">
                        <c:v>2014-11-13</c:v>
                      </c:pt>
                      <c:pt idx="917">
                        <c:v>2014-11-14</c:v>
                      </c:pt>
                      <c:pt idx="918">
                        <c:v>2014-11-17</c:v>
                      </c:pt>
                      <c:pt idx="919">
                        <c:v>2014-11-18</c:v>
                      </c:pt>
                      <c:pt idx="920">
                        <c:v>2014-11-19</c:v>
                      </c:pt>
                      <c:pt idx="921">
                        <c:v>2014-11-20</c:v>
                      </c:pt>
                      <c:pt idx="922">
                        <c:v>2014-11-21</c:v>
                      </c:pt>
                      <c:pt idx="923">
                        <c:v>2014-11-24</c:v>
                      </c:pt>
                      <c:pt idx="924">
                        <c:v>2014-11-25</c:v>
                      </c:pt>
                      <c:pt idx="925">
                        <c:v>2014-11-26</c:v>
                      </c:pt>
                      <c:pt idx="926">
                        <c:v>2014-11-27</c:v>
                      </c:pt>
                      <c:pt idx="927">
                        <c:v>2014-11-28</c:v>
                      </c:pt>
                      <c:pt idx="928">
                        <c:v>2014-12-01</c:v>
                      </c:pt>
                      <c:pt idx="929">
                        <c:v>2014-12-02</c:v>
                      </c:pt>
                      <c:pt idx="930">
                        <c:v>2014-12-03</c:v>
                      </c:pt>
                      <c:pt idx="931">
                        <c:v>2014-12-04</c:v>
                      </c:pt>
                      <c:pt idx="932">
                        <c:v>2014-12-05</c:v>
                      </c:pt>
                      <c:pt idx="933">
                        <c:v>2014-12-08</c:v>
                      </c:pt>
                      <c:pt idx="934">
                        <c:v>2014-12-09</c:v>
                      </c:pt>
                      <c:pt idx="935">
                        <c:v>2014-12-10</c:v>
                      </c:pt>
                      <c:pt idx="936">
                        <c:v>2014-12-11</c:v>
                      </c:pt>
                      <c:pt idx="937">
                        <c:v>2014-12-12</c:v>
                      </c:pt>
                      <c:pt idx="938">
                        <c:v>2014-12-15</c:v>
                      </c:pt>
                      <c:pt idx="939">
                        <c:v>2014-12-16</c:v>
                      </c:pt>
                      <c:pt idx="940">
                        <c:v>2014-12-17</c:v>
                      </c:pt>
                      <c:pt idx="941">
                        <c:v>2014-12-18</c:v>
                      </c:pt>
                      <c:pt idx="942">
                        <c:v>2014-12-19</c:v>
                      </c:pt>
                      <c:pt idx="943">
                        <c:v>2014-12-22</c:v>
                      </c:pt>
                      <c:pt idx="944">
                        <c:v>2014-12-23</c:v>
                      </c:pt>
                      <c:pt idx="945">
                        <c:v>2014-12-24</c:v>
                      </c:pt>
                      <c:pt idx="946">
                        <c:v>2014-12-26</c:v>
                      </c:pt>
                      <c:pt idx="947">
                        <c:v>2014-12-29</c:v>
                      </c:pt>
                      <c:pt idx="948">
                        <c:v>2014-12-30</c:v>
                      </c:pt>
                      <c:pt idx="949">
                        <c:v>2014-12-31</c:v>
                      </c:pt>
                      <c:pt idx="950">
                        <c:v>2015-01-02</c:v>
                      </c:pt>
                      <c:pt idx="951">
                        <c:v>2015-01-05</c:v>
                      </c:pt>
                      <c:pt idx="952">
                        <c:v>2015-01-06</c:v>
                      </c:pt>
                      <c:pt idx="953">
                        <c:v>2015-01-07</c:v>
                      </c:pt>
                      <c:pt idx="954">
                        <c:v>2015-01-08</c:v>
                      </c:pt>
                      <c:pt idx="955">
                        <c:v>2015-01-09</c:v>
                      </c:pt>
                      <c:pt idx="956">
                        <c:v>2015-01-12</c:v>
                      </c:pt>
                      <c:pt idx="957">
                        <c:v>2015-01-13</c:v>
                      </c:pt>
                      <c:pt idx="958">
                        <c:v>2015-01-14</c:v>
                      </c:pt>
                      <c:pt idx="959">
                        <c:v>2015-01-15</c:v>
                      </c:pt>
                      <c:pt idx="960">
                        <c:v>2015-01-16</c:v>
                      </c:pt>
                      <c:pt idx="961">
                        <c:v>2015-01-19</c:v>
                      </c:pt>
                      <c:pt idx="962">
                        <c:v>2015-01-20</c:v>
                      </c:pt>
                      <c:pt idx="963">
                        <c:v>2015-01-21</c:v>
                      </c:pt>
                      <c:pt idx="964">
                        <c:v>2015-01-22</c:v>
                      </c:pt>
                      <c:pt idx="965">
                        <c:v>2015-01-23</c:v>
                      </c:pt>
                      <c:pt idx="966">
                        <c:v>2015-01-26</c:v>
                      </c:pt>
                      <c:pt idx="967">
                        <c:v>2015-01-27</c:v>
                      </c:pt>
                      <c:pt idx="968">
                        <c:v>2015-01-28</c:v>
                      </c:pt>
                      <c:pt idx="969">
                        <c:v>2015-01-29</c:v>
                      </c:pt>
                      <c:pt idx="970">
                        <c:v>2015-01-30</c:v>
                      </c:pt>
                      <c:pt idx="971">
                        <c:v>2015-02-04</c:v>
                      </c:pt>
                      <c:pt idx="972">
                        <c:v>2015-02-05</c:v>
                      </c:pt>
                      <c:pt idx="973">
                        <c:v>2015-02-06</c:v>
                      </c:pt>
                      <c:pt idx="974">
                        <c:v>2015-02-09</c:v>
                      </c:pt>
                      <c:pt idx="975">
                        <c:v>2015-02-10</c:v>
                      </c:pt>
                      <c:pt idx="976">
                        <c:v>2015-02-11</c:v>
                      </c:pt>
                      <c:pt idx="977">
                        <c:v>2015-02-12</c:v>
                      </c:pt>
                      <c:pt idx="978">
                        <c:v>2015-02-13</c:v>
                      </c:pt>
                      <c:pt idx="979">
                        <c:v>2015-02-16</c:v>
                      </c:pt>
                      <c:pt idx="980">
                        <c:v>2015-02-17</c:v>
                      </c:pt>
                      <c:pt idx="981">
                        <c:v>2015-02-18</c:v>
                      </c:pt>
                      <c:pt idx="982">
                        <c:v>2015-02-23</c:v>
                      </c:pt>
                      <c:pt idx="983">
                        <c:v>2015-02-24</c:v>
                      </c:pt>
                      <c:pt idx="984">
                        <c:v>2015-02-25</c:v>
                      </c:pt>
                      <c:pt idx="985">
                        <c:v>2015-02-26</c:v>
                      </c:pt>
                      <c:pt idx="986">
                        <c:v>2015-02-27</c:v>
                      </c:pt>
                      <c:pt idx="987">
                        <c:v>2015-03-02</c:v>
                      </c:pt>
                      <c:pt idx="988">
                        <c:v>2015-03-03</c:v>
                      </c:pt>
                      <c:pt idx="989">
                        <c:v>2015-03-04</c:v>
                      </c:pt>
                      <c:pt idx="990">
                        <c:v>2015-03-05</c:v>
                      </c:pt>
                      <c:pt idx="991">
                        <c:v>2015-03-06</c:v>
                      </c:pt>
                      <c:pt idx="992">
                        <c:v>2015-03-09</c:v>
                      </c:pt>
                      <c:pt idx="993">
                        <c:v>2015-03-10</c:v>
                      </c:pt>
                      <c:pt idx="994">
                        <c:v>2015-03-11</c:v>
                      </c:pt>
                      <c:pt idx="995">
                        <c:v>2015-03-12</c:v>
                      </c:pt>
                      <c:pt idx="996">
                        <c:v>2015-03-13</c:v>
                      </c:pt>
                      <c:pt idx="997">
                        <c:v>2015-03-16</c:v>
                      </c:pt>
                      <c:pt idx="998">
                        <c:v>2015-03-17</c:v>
                      </c:pt>
                      <c:pt idx="999">
                        <c:v>2015-03-18</c:v>
                      </c:pt>
                      <c:pt idx="1000">
                        <c:v>2015-03-19</c:v>
                      </c:pt>
                      <c:pt idx="1001">
                        <c:v>2015-03-20</c:v>
                      </c:pt>
                      <c:pt idx="1002">
                        <c:v>2015-03-23</c:v>
                      </c:pt>
                      <c:pt idx="1003">
                        <c:v>2015-03-24</c:v>
                      </c:pt>
                      <c:pt idx="1004">
                        <c:v>2015-03-25</c:v>
                      </c:pt>
                      <c:pt idx="1005">
                        <c:v>2015-03-26</c:v>
                      </c:pt>
                      <c:pt idx="1006">
                        <c:v>2015-03-27</c:v>
                      </c:pt>
                      <c:pt idx="1007">
                        <c:v>2015-03-30</c:v>
                      </c:pt>
                      <c:pt idx="1008">
                        <c:v>2015-03-31</c:v>
                      </c:pt>
                      <c:pt idx="1009">
                        <c:v>2015-04-01</c:v>
                      </c:pt>
                      <c:pt idx="1010">
                        <c:v>2015-04-02</c:v>
                      </c:pt>
                      <c:pt idx="1011">
                        <c:v>2015-04-03</c:v>
                      </c:pt>
                      <c:pt idx="1012">
                        <c:v>2015-04-06</c:v>
                      </c:pt>
                      <c:pt idx="1013">
                        <c:v>2015-04-07</c:v>
                      </c:pt>
                      <c:pt idx="1014">
                        <c:v>2015-04-08</c:v>
                      </c:pt>
                      <c:pt idx="1015">
                        <c:v>2015-04-09</c:v>
                      </c:pt>
                      <c:pt idx="1016">
                        <c:v>2015-04-10</c:v>
                      </c:pt>
                      <c:pt idx="1017">
                        <c:v>2015-04-13</c:v>
                      </c:pt>
                      <c:pt idx="1018">
                        <c:v>2015-04-14</c:v>
                      </c:pt>
                      <c:pt idx="1019">
                        <c:v>2015-04-15</c:v>
                      </c:pt>
                      <c:pt idx="1020">
                        <c:v>2015-04-16</c:v>
                      </c:pt>
                      <c:pt idx="1021">
                        <c:v>2015-04-17</c:v>
                      </c:pt>
                      <c:pt idx="1022">
                        <c:v>2015-04-20</c:v>
                      </c:pt>
                      <c:pt idx="1023">
                        <c:v>2015-04-21</c:v>
                      </c:pt>
                      <c:pt idx="1024">
                        <c:v>2015-04-22</c:v>
                      </c:pt>
                      <c:pt idx="1025">
                        <c:v>2015-04-23</c:v>
                      </c:pt>
                      <c:pt idx="1026">
                        <c:v>2015-04-24</c:v>
                      </c:pt>
                      <c:pt idx="1027">
                        <c:v>2015-04-27</c:v>
                      </c:pt>
                      <c:pt idx="1028">
                        <c:v>2015-04-28</c:v>
                      </c:pt>
                      <c:pt idx="1029">
                        <c:v>2015-04-29</c:v>
                      </c:pt>
                      <c:pt idx="1030">
                        <c:v>2015-04-30</c:v>
                      </c:pt>
                      <c:pt idx="1031">
                        <c:v>2015-05-05</c:v>
                      </c:pt>
                      <c:pt idx="1032">
                        <c:v>2015-05-06</c:v>
                      </c:pt>
                      <c:pt idx="1033">
                        <c:v>2015-05-07</c:v>
                      </c:pt>
                      <c:pt idx="1034">
                        <c:v>2015-05-08</c:v>
                      </c:pt>
                      <c:pt idx="1035">
                        <c:v>2015-05-11</c:v>
                      </c:pt>
                      <c:pt idx="1036">
                        <c:v>2015-05-12</c:v>
                      </c:pt>
                      <c:pt idx="1037">
                        <c:v>2015-05-13</c:v>
                      </c:pt>
                      <c:pt idx="1038">
                        <c:v>2015-05-14</c:v>
                      </c:pt>
                      <c:pt idx="1039">
                        <c:v>2015-05-15</c:v>
                      </c:pt>
                      <c:pt idx="1040">
                        <c:v>2015-05-18</c:v>
                      </c:pt>
                      <c:pt idx="1041">
                        <c:v>2015-05-19</c:v>
                      </c:pt>
                      <c:pt idx="1042">
                        <c:v>2015-05-20</c:v>
                      </c:pt>
                      <c:pt idx="1043">
                        <c:v>2015-05-21</c:v>
                      </c:pt>
                      <c:pt idx="1044">
                        <c:v>2015-05-22</c:v>
                      </c:pt>
                      <c:pt idx="1045">
                        <c:v>2015-05-25</c:v>
                      </c:pt>
                      <c:pt idx="1046">
                        <c:v>2015-05-26</c:v>
                      </c:pt>
                      <c:pt idx="1047">
                        <c:v>2015-05-27</c:v>
                      </c:pt>
                      <c:pt idx="1048">
                        <c:v>2015-05-28</c:v>
                      </c:pt>
                      <c:pt idx="1049">
                        <c:v>2015-05-29</c:v>
                      </c:pt>
                      <c:pt idx="1050">
                        <c:v>2015-06-01</c:v>
                      </c:pt>
                      <c:pt idx="1051">
                        <c:v>2015-06-02</c:v>
                      </c:pt>
                      <c:pt idx="1052">
                        <c:v>2015-06-03</c:v>
                      </c:pt>
                      <c:pt idx="1053">
                        <c:v>2015-06-04</c:v>
                      </c:pt>
                      <c:pt idx="1054">
                        <c:v>2015-06-05</c:v>
                      </c:pt>
                      <c:pt idx="1055">
                        <c:v>2015-06-08</c:v>
                      </c:pt>
                      <c:pt idx="1056">
                        <c:v>2015-06-09</c:v>
                      </c:pt>
                      <c:pt idx="1057">
                        <c:v>2015-06-10</c:v>
                      </c:pt>
                      <c:pt idx="1058">
                        <c:v>2015-06-11</c:v>
                      </c:pt>
                      <c:pt idx="1059">
                        <c:v>2015-06-12</c:v>
                      </c:pt>
                      <c:pt idx="1060">
                        <c:v>2015-06-15</c:v>
                      </c:pt>
                      <c:pt idx="1061">
                        <c:v>2015-06-16</c:v>
                      </c:pt>
                      <c:pt idx="1062">
                        <c:v>2015-06-17</c:v>
                      </c:pt>
                      <c:pt idx="1063">
                        <c:v>2015-06-18</c:v>
                      </c:pt>
                      <c:pt idx="1064">
                        <c:v>2015-06-19</c:v>
                      </c:pt>
                      <c:pt idx="1065">
                        <c:v>2015-06-22</c:v>
                      </c:pt>
                      <c:pt idx="1066">
                        <c:v>2015-06-23</c:v>
                      </c:pt>
                      <c:pt idx="1067">
                        <c:v>2015-06-24</c:v>
                      </c:pt>
                      <c:pt idx="1068">
                        <c:v>2015-06-25</c:v>
                      </c:pt>
                      <c:pt idx="1069">
                        <c:v>2015-06-26</c:v>
                      </c:pt>
                      <c:pt idx="1070">
                        <c:v>2015-06-29</c:v>
                      </c:pt>
                      <c:pt idx="1071">
                        <c:v>2015-06-30</c:v>
                      </c:pt>
                      <c:pt idx="1072">
                        <c:v>2015-07-01</c:v>
                      </c:pt>
                      <c:pt idx="1073">
                        <c:v>2015-07-02</c:v>
                      </c:pt>
                      <c:pt idx="1074">
                        <c:v>2015-07-03</c:v>
                      </c:pt>
                      <c:pt idx="1075">
                        <c:v>2015-07-06</c:v>
                      </c:pt>
                      <c:pt idx="1076">
                        <c:v>2015-07-07</c:v>
                      </c:pt>
                      <c:pt idx="1077">
                        <c:v>2015-07-08</c:v>
                      </c:pt>
                      <c:pt idx="1078">
                        <c:v>2015-07-09</c:v>
                      </c:pt>
                      <c:pt idx="1079">
                        <c:v>2015-07-10</c:v>
                      </c:pt>
                      <c:pt idx="1080">
                        <c:v>2015-07-13</c:v>
                      </c:pt>
                      <c:pt idx="1081">
                        <c:v>2015-07-14</c:v>
                      </c:pt>
                      <c:pt idx="1082">
                        <c:v>2015-07-15</c:v>
                      </c:pt>
                      <c:pt idx="1083">
                        <c:v>2015-07-16</c:v>
                      </c:pt>
                      <c:pt idx="1084">
                        <c:v>2015-07-20</c:v>
                      </c:pt>
                      <c:pt idx="1085">
                        <c:v>2015-07-21</c:v>
                      </c:pt>
                      <c:pt idx="1086">
                        <c:v>2015-07-22</c:v>
                      </c:pt>
                      <c:pt idx="1087">
                        <c:v>2015-07-23</c:v>
                      </c:pt>
                      <c:pt idx="1088">
                        <c:v>2015-07-24</c:v>
                      </c:pt>
                      <c:pt idx="1089">
                        <c:v>2015-07-27</c:v>
                      </c:pt>
                      <c:pt idx="1090">
                        <c:v>2015-07-28</c:v>
                      </c:pt>
                      <c:pt idx="1091">
                        <c:v>2015-07-29</c:v>
                      </c:pt>
                      <c:pt idx="1092">
                        <c:v>2015-07-30</c:v>
                      </c:pt>
                      <c:pt idx="1093">
                        <c:v>2015-07-31</c:v>
                      </c:pt>
                      <c:pt idx="1094">
                        <c:v>2015-08-03</c:v>
                      </c:pt>
                      <c:pt idx="1095">
                        <c:v>2015-08-04</c:v>
                      </c:pt>
                      <c:pt idx="1096">
                        <c:v>2015-08-05</c:v>
                      </c:pt>
                      <c:pt idx="1097">
                        <c:v>2015-08-06</c:v>
                      </c:pt>
                      <c:pt idx="1098">
                        <c:v>2015-08-07</c:v>
                      </c:pt>
                      <c:pt idx="1099">
                        <c:v>2015-08-10</c:v>
                      </c:pt>
                      <c:pt idx="1100">
                        <c:v>2015-08-11</c:v>
                      </c:pt>
                      <c:pt idx="1101">
                        <c:v>2015-08-12</c:v>
                      </c:pt>
                      <c:pt idx="1102">
                        <c:v>2015-08-13</c:v>
                      </c:pt>
                      <c:pt idx="1103">
                        <c:v>2015-08-14</c:v>
                      </c:pt>
                      <c:pt idx="1104">
                        <c:v>2015-08-17</c:v>
                      </c:pt>
                      <c:pt idx="1105">
                        <c:v>2015-08-18</c:v>
                      </c:pt>
                      <c:pt idx="1106">
                        <c:v>2015-08-19</c:v>
                      </c:pt>
                      <c:pt idx="1107">
                        <c:v>2015-08-20</c:v>
                      </c:pt>
                      <c:pt idx="1108">
                        <c:v>2015-08-21</c:v>
                      </c:pt>
                      <c:pt idx="1109">
                        <c:v>2015-08-24</c:v>
                      </c:pt>
                      <c:pt idx="1110">
                        <c:v>2015-08-25</c:v>
                      </c:pt>
                      <c:pt idx="1111">
                        <c:v>2015-08-26</c:v>
                      </c:pt>
                      <c:pt idx="1112">
                        <c:v>2015-08-27</c:v>
                      </c:pt>
                      <c:pt idx="1113">
                        <c:v>2015-08-28</c:v>
                      </c:pt>
                      <c:pt idx="1114">
                        <c:v>2015-09-01</c:v>
                      </c:pt>
                      <c:pt idx="1115">
                        <c:v>2015-09-02</c:v>
                      </c:pt>
                      <c:pt idx="1116">
                        <c:v>2015-09-03</c:v>
                      </c:pt>
                      <c:pt idx="1117">
                        <c:v>2015-09-04</c:v>
                      </c:pt>
                      <c:pt idx="1118">
                        <c:v>2015-09-07</c:v>
                      </c:pt>
                      <c:pt idx="1119">
                        <c:v>2015-09-08</c:v>
                      </c:pt>
                      <c:pt idx="1120">
                        <c:v>2015-09-09</c:v>
                      </c:pt>
                      <c:pt idx="1121">
                        <c:v>2015-09-10</c:v>
                      </c:pt>
                      <c:pt idx="1122">
                        <c:v>2015-09-11</c:v>
                      </c:pt>
                      <c:pt idx="1123">
                        <c:v>2015-09-14</c:v>
                      </c:pt>
                      <c:pt idx="1124">
                        <c:v>2015-09-15</c:v>
                      </c:pt>
                      <c:pt idx="1125">
                        <c:v>2015-09-17</c:v>
                      </c:pt>
                      <c:pt idx="1126">
                        <c:v>2015-09-18</c:v>
                      </c:pt>
                      <c:pt idx="1127">
                        <c:v>2015-09-21</c:v>
                      </c:pt>
                      <c:pt idx="1128">
                        <c:v>2015-09-22</c:v>
                      </c:pt>
                      <c:pt idx="1129">
                        <c:v>2015-09-23</c:v>
                      </c:pt>
                      <c:pt idx="1130">
                        <c:v>2015-09-25</c:v>
                      </c:pt>
                      <c:pt idx="1131">
                        <c:v>2015-09-28</c:v>
                      </c:pt>
                      <c:pt idx="1132">
                        <c:v>2015-09-29</c:v>
                      </c:pt>
                      <c:pt idx="1133">
                        <c:v>2015-09-30</c:v>
                      </c:pt>
                      <c:pt idx="1134">
                        <c:v>2015-10-01</c:v>
                      </c:pt>
                      <c:pt idx="1135">
                        <c:v>2015-10-02</c:v>
                      </c:pt>
                      <c:pt idx="1136">
                        <c:v>2015-10-05</c:v>
                      </c:pt>
                      <c:pt idx="1137">
                        <c:v>2015-10-06</c:v>
                      </c:pt>
                      <c:pt idx="1138">
                        <c:v>2015-10-07</c:v>
                      </c:pt>
                      <c:pt idx="1139">
                        <c:v>2015-10-08</c:v>
                      </c:pt>
                      <c:pt idx="1140">
                        <c:v>2015-10-09</c:v>
                      </c:pt>
                      <c:pt idx="1141">
                        <c:v>2015-10-12</c:v>
                      </c:pt>
                      <c:pt idx="1142">
                        <c:v>2015-10-13</c:v>
                      </c:pt>
                      <c:pt idx="1143">
                        <c:v>2015-10-15</c:v>
                      </c:pt>
                      <c:pt idx="1144">
                        <c:v>2015-10-16</c:v>
                      </c:pt>
                      <c:pt idx="1145">
                        <c:v>2015-10-19</c:v>
                      </c:pt>
                      <c:pt idx="1146">
                        <c:v>2015-10-20</c:v>
                      </c:pt>
                      <c:pt idx="1147">
                        <c:v>2015-10-21</c:v>
                      </c:pt>
                      <c:pt idx="1148">
                        <c:v>2015-10-22</c:v>
                      </c:pt>
                      <c:pt idx="1149">
                        <c:v>2015-10-23</c:v>
                      </c:pt>
                      <c:pt idx="1150">
                        <c:v>2015-10-26</c:v>
                      </c:pt>
                      <c:pt idx="1151">
                        <c:v>2015-10-27</c:v>
                      </c:pt>
                      <c:pt idx="1152">
                        <c:v>2015-10-28</c:v>
                      </c:pt>
                      <c:pt idx="1153">
                        <c:v>2015-10-29</c:v>
                      </c:pt>
                      <c:pt idx="1154">
                        <c:v>2015-10-30</c:v>
                      </c:pt>
                      <c:pt idx="1155">
                        <c:v>2015-11-02</c:v>
                      </c:pt>
                      <c:pt idx="1156">
                        <c:v>2015-11-03</c:v>
                      </c:pt>
                      <c:pt idx="1157">
                        <c:v>2015-11-04</c:v>
                      </c:pt>
                      <c:pt idx="1158">
                        <c:v>2015-11-05</c:v>
                      </c:pt>
                      <c:pt idx="1159">
                        <c:v>2015-11-06</c:v>
                      </c:pt>
                      <c:pt idx="1160">
                        <c:v>2015-11-09</c:v>
                      </c:pt>
                      <c:pt idx="1161">
                        <c:v>2015-11-11</c:v>
                      </c:pt>
                      <c:pt idx="1162">
                        <c:v>2015-11-12</c:v>
                      </c:pt>
                      <c:pt idx="1163">
                        <c:v>2015-11-13</c:v>
                      </c:pt>
                      <c:pt idx="1164">
                        <c:v>2015-11-16</c:v>
                      </c:pt>
                      <c:pt idx="1165">
                        <c:v>2015-11-17</c:v>
                      </c:pt>
                      <c:pt idx="1166">
                        <c:v>2015-11-18</c:v>
                      </c:pt>
                      <c:pt idx="1167">
                        <c:v>2015-11-19</c:v>
                      </c:pt>
                      <c:pt idx="1168">
                        <c:v>2015-11-20</c:v>
                      </c:pt>
                      <c:pt idx="1169">
                        <c:v>2015-11-23</c:v>
                      </c:pt>
                      <c:pt idx="1170">
                        <c:v>2015-11-24</c:v>
                      </c:pt>
                      <c:pt idx="1171">
                        <c:v>2015-11-25</c:v>
                      </c:pt>
                      <c:pt idx="1172">
                        <c:v>2015-11-26</c:v>
                      </c:pt>
                      <c:pt idx="1173">
                        <c:v>2015-11-27</c:v>
                      </c:pt>
                      <c:pt idx="1174">
                        <c:v>2015-11-30</c:v>
                      </c:pt>
                      <c:pt idx="1175">
                        <c:v>2015-12-01</c:v>
                      </c:pt>
                      <c:pt idx="1176">
                        <c:v>2015-12-02</c:v>
                      </c:pt>
                      <c:pt idx="1177">
                        <c:v>2015-12-03</c:v>
                      </c:pt>
                      <c:pt idx="1178">
                        <c:v>2015-12-04</c:v>
                      </c:pt>
                      <c:pt idx="1179">
                        <c:v>2015-12-07</c:v>
                      </c:pt>
                      <c:pt idx="1180">
                        <c:v>2015-12-08</c:v>
                      </c:pt>
                      <c:pt idx="1181">
                        <c:v>2015-12-09</c:v>
                      </c:pt>
                      <c:pt idx="1182">
                        <c:v>2015-12-10</c:v>
                      </c:pt>
                      <c:pt idx="1183">
                        <c:v>2015-12-11</c:v>
                      </c:pt>
                      <c:pt idx="1184">
                        <c:v>2015-12-14</c:v>
                      </c:pt>
                      <c:pt idx="1185">
                        <c:v>2015-12-15</c:v>
                      </c:pt>
                      <c:pt idx="1186">
                        <c:v>2015-12-16</c:v>
                      </c:pt>
                      <c:pt idx="1187">
                        <c:v>2015-12-17</c:v>
                      </c:pt>
                      <c:pt idx="1188">
                        <c:v>2015-12-18</c:v>
                      </c:pt>
                      <c:pt idx="1189">
                        <c:v>2015-12-21</c:v>
                      </c:pt>
                      <c:pt idx="1190">
                        <c:v>2015-12-22</c:v>
                      </c:pt>
                      <c:pt idx="1191">
                        <c:v>2015-12-23</c:v>
                      </c:pt>
                      <c:pt idx="1192">
                        <c:v>2015-12-28</c:v>
                      </c:pt>
                      <c:pt idx="1193">
                        <c:v>2015-12-29</c:v>
                      </c:pt>
                      <c:pt idx="1194">
                        <c:v>2015-12-30</c:v>
                      </c:pt>
                      <c:pt idx="1195">
                        <c:v>2015-12-31</c:v>
                      </c:pt>
                      <c:pt idx="1196">
                        <c:v>2016-01-04</c:v>
                      </c:pt>
                      <c:pt idx="1197">
                        <c:v>2016-01-05</c:v>
                      </c:pt>
                      <c:pt idx="1198">
                        <c:v>2016-01-06</c:v>
                      </c:pt>
                      <c:pt idx="1199">
                        <c:v>2016-01-07</c:v>
                      </c:pt>
                      <c:pt idx="1200">
                        <c:v>2016-01-08</c:v>
                      </c:pt>
                      <c:pt idx="1201">
                        <c:v>2016-01-11</c:v>
                      </c:pt>
                      <c:pt idx="1202">
                        <c:v>2016-01-12</c:v>
                      </c:pt>
                      <c:pt idx="1203">
                        <c:v>2016-01-13</c:v>
                      </c:pt>
                      <c:pt idx="1204">
                        <c:v>2016-01-14</c:v>
                      </c:pt>
                      <c:pt idx="1205">
                        <c:v>2016-01-15</c:v>
                      </c:pt>
                      <c:pt idx="1206">
                        <c:v>2016-01-18</c:v>
                      </c:pt>
                      <c:pt idx="1207">
                        <c:v>2016-01-19</c:v>
                      </c:pt>
                      <c:pt idx="1208">
                        <c:v>2016-01-20</c:v>
                      </c:pt>
                      <c:pt idx="1209">
                        <c:v>2016-01-21</c:v>
                      </c:pt>
                      <c:pt idx="1210">
                        <c:v>2016-01-22</c:v>
                      </c:pt>
                      <c:pt idx="1211">
                        <c:v>2016-01-26</c:v>
                      </c:pt>
                      <c:pt idx="1212">
                        <c:v>2016-01-27</c:v>
                      </c:pt>
                      <c:pt idx="1213">
                        <c:v>2016-01-28</c:v>
                      </c:pt>
                      <c:pt idx="1214">
                        <c:v>2016-01-29</c:v>
                      </c:pt>
                      <c:pt idx="1215">
                        <c:v>2016-02-02</c:v>
                      </c:pt>
                      <c:pt idx="1216">
                        <c:v>2016-02-03</c:v>
                      </c:pt>
                      <c:pt idx="1217">
                        <c:v>2016-02-04</c:v>
                      </c:pt>
                      <c:pt idx="1218">
                        <c:v>2016-02-05</c:v>
                      </c:pt>
                      <c:pt idx="1219">
                        <c:v>2016-02-10</c:v>
                      </c:pt>
                      <c:pt idx="1220">
                        <c:v>2016-02-11</c:v>
                      </c:pt>
                      <c:pt idx="1221">
                        <c:v>2016-02-12</c:v>
                      </c:pt>
                      <c:pt idx="1222">
                        <c:v>2016-02-15</c:v>
                      </c:pt>
                      <c:pt idx="1223">
                        <c:v>2016-02-16</c:v>
                      </c:pt>
                      <c:pt idx="1224">
                        <c:v>2016-02-17</c:v>
                      </c:pt>
                      <c:pt idx="1225">
                        <c:v>2016-02-18</c:v>
                      </c:pt>
                      <c:pt idx="1226">
                        <c:v>2016-02-19</c:v>
                      </c:pt>
                      <c:pt idx="1227">
                        <c:v>2016-02-22</c:v>
                      </c:pt>
                      <c:pt idx="1228">
                        <c:v>2016-02-23</c:v>
                      </c:pt>
                      <c:pt idx="1229">
                        <c:v>2016-02-24</c:v>
                      </c:pt>
                      <c:pt idx="1230">
                        <c:v>2016-02-25</c:v>
                      </c:pt>
                      <c:pt idx="1231">
                        <c:v>2016-02-26</c:v>
                      </c:pt>
                      <c:pt idx="1232">
                        <c:v>2016-02-29</c:v>
                      </c:pt>
                      <c:pt idx="1233">
                        <c:v>2016-03-01</c:v>
                      </c:pt>
                      <c:pt idx="1234">
                        <c:v>2016-03-02</c:v>
                      </c:pt>
                      <c:pt idx="1235">
                        <c:v>2016-03-03</c:v>
                      </c:pt>
                      <c:pt idx="1236">
                        <c:v>2016-03-04</c:v>
                      </c:pt>
                      <c:pt idx="1237">
                        <c:v>2016-03-07</c:v>
                      </c:pt>
                      <c:pt idx="1238">
                        <c:v>2016-03-08</c:v>
                      </c:pt>
                      <c:pt idx="1239">
                        <c:v>2016-03-09</c:v>
                      </c:pt>
                      <c:pt idx="1240">
                        <c:v>2016-03-10</c:v>
                      </c:pt>
                      <c:pt idx="1241">
                        <c:v>2016-03-11</c:v>
                      </c:pt>
                      <c:pt idx="1242">
                        <c:v>2016-03-14</c:v>
                      </c:pt>
                      <c:pt idx="1243">
                        <c:v>2016-03-15</c:v>
                      </c:pt>
                      <c:pt idx="1244">
                        <c:v>2016-03-16</c:v>
                      </c:pt>
                      <c:pt idx="1245">
                        <c:v>2016-03-17</c:v>
                      </c:pt>
                      <c:pt idx="1246">
                        <c:v>2016-03-18</c:v>
                      </c:pt>
                      <c:pt idx="1247">
                        <c:v>2016-03-21</c:v>
                      </c:pt>
                      <c:pt idx="1248">
                        <c:v>2016-03-22</c:v>
                      </c:pt>
                      <c:pt idx="1249">
                        <c:v>2016-03-23</c:v>
                      </c:pt>
                      <c:pt idx="1250">
                        <c:v>2016-03-24</c:v>
                      </c:pt>
                      <c:pt idx="1251">
                        <c:v>2016-03-25</c:v>
                      </c:pt>
                      <c:pt idx="1252">
                        <c:v>2016-03-28</c:v>
                      </c:pt>
                      <c:pt idx="1253">
                        <c:v>2016-03-29</c:v>
                      </c:pt>
                      <c:pt idx="1254">
                        <c:v>2016-03-30</c:v>
                      </c:pt>
                      <c:pt idx="1255">
                        <c:v>2016-03-31</c:v>
                      </c:pt>
                      <c:pt idx="1256">
                        <c:v>2016-04-01</c:v>
                      </c:pt>
                      <c:pt idx="1257">
                        <c:v>2016-04-04</c:v>
                      </c:pt>
                      <c:pt idx="1258">
                        <c:v>2016-04-05</c:v>
                      </c:pt>
                      <c:pt idx="1259">
                        <c:v>2016-04-06</c:v>
                      </c:pt>
                      <c:pt idx="1260">
                        <c:v>2016-04-07</c:v>
                      </c:pt>
                      <c:pt idx="1261">
                        <c:v>2016-04-08</c:v>
                      </c:pt>
                      <c:pt idx="1262">
                        <c:v>2016-04-11</c:v>
                      </c:pt>
                      <c:pt idx="1263">
                        <c:v>2016-04-12</c:v>
                      </c:pt>
                      <c:pt idx="1264">
                        <c:v>2016-04-13</c:v>
                      </c:pt>
                      <c:pt idx="1265">
                        <c:v>2016-04-14</c:v>
                      </c:pt>
                      <c:pt idx="1266">
                        <c:v>2016-04-15</c:v>
                      </c:pt>
                      <c:pt idx="1267">
                        <c:v>2016-04-18</c:v>
                      </c:pt>
                      <c:pt idx="1268">
                        <c:v>2016-04-19</c:v>
                      </c:pt>
                      <c:pt idx="1269">
                        <c:v>2016-04-20</c:v>
                      </c:pt>
                      <c:pt idx="1270">
                        <c:v>2016-04-21</c:v>
                      </c:pt>
                      <c:pt idx="1271">
                        <c:v>2016-04-22</c:v>
                      </c:pt>
                      <c:pt idx="1272">
                        <c:v>2016-04-25</c:v>
                      </c:pt>
                      <c:pt idx="1273">
                        <c:v>2016-04-26</c:v>
                      </c:pt>
                      <c:pt idx="1274">
                        <c:v>2016-04-27</c:v>
                      </c:pt>
                      <c:pt idx="1275">
                        <c:v>2016-04-28</c:v>
                      </c:pt>
                      <c:pt idx="1276">
                        <c:v>2016-04-29</c:v>
                      </c:pt>
                      <c:pt idx="1277">
                        <c:v>2016-05-03</c:v>
                      </c:pt>
                      <c:pt idx="1278">
                        <c:v>2016-05-04</c:v>
                      </c:pt>
                      <c:pt idx="1279">
                        <c:v>2016-05-05</c:v>
                      </c:pt>
                      <c:pt idx="1280">
                        <c:v>2016-05-06</c:v>
                      </c:pt>
                      <c:pt idx="1281">
                        <c:v>2016-05-09</c:v>
                      </c:pt>
                      <c:pt idx="1282">
                        <c:v>2016-05-10</c:v>
                      </c:pt>
                      <c:pt idx="1283">
                        <c:v>2016-05-11</c:v>
                      </c:pt>
                      <c:pt idx="1284">
                        <c:v>2016-05-12</c:v>
                      </c:pt>
                      <c:pt idx="1285">
                        <c:v>2016-05-13</c:v>
                      </c:pt>
                      <c:pt idx="1286">
                        <c:v>2016-05-16</c:v>
                      </c:pt>
                      <c:pt idx="1287">
                        <c:v>2016-05-17</c:v>
                      </c:pt>
                      <c:pt idx="1288">
                        <c:v>2016-05-18</c:v>
                      </c:pt>
                      <c:pt idx="1289">
                        <c:v>2016-05-19</c:v>
                      </c:pt>
                      <c:pt idx="1290">
                        <c:v>2016-05-20</c:v>
                      </c:pt>
                      <c:pt idx="1291">
                        <c:v>2016-05-23</c:v>
                      </c:pt>
                      <c:pt idx="1292">
                        <c:v>2016-05-24</c:v>
                      </c:pt>
                      <c:pt idx="1293">
                        <c:v>2016-05-25</c:v>
                      </c:pt>
                      <c:pt idx="1294">
                        <c:v>2016-05-26</c:v>
                      </c:pt>
                      <c:pt idx="1295">
                        <c:v>2016-05-27</c:v>
                      </c:pt>
                      <c:pt idx="1296">
                        <c:v>2016-05-30</c:v>
                      </c:pt>
                      <c:pt idx="1297">
                        <c:v>2016-05-31</c:v>
                      </c:pt>
                      <c:pt idx="1298">
                        <c:v>2016-06-01</c:v>
                      </c:pt>
                      <c:pt idx="1299">
                        <c:v>2016-06-02</c:v>
                      </c:pt>
                      <c:pt idx="1300">
                        <c:v>2016-06-03</c:v>
                      </c:pt>
                      <c:pt idx="1301">
                        <c:v>2016-06-06</c:v>
                      </c:pt>
                      <c:pt idx="1302">
                        <c:v>2016-06-07</c:v>
                      </c:pt>
                      <c:pt idx="1303">
                        <c:v>2016-06-08</c:v>
                      </c:pt>
                      <c:pt idx="1304">
                        <c:v>2016-06-09</c:v>
                      </c:pt>
                      <c:pt idx="1305">
                        <c:v>2016-06-10</c:v>
                      </c:pt>
                      <c:pt idx="1306">
                        <c:v>2016-06-13</c:v>
                      </c:pt>
                      <c:pt idx="1307">
                        <c:v>2016-06-14</c:v>
                      </c:pt>
                      <c:pt idx="1308">
                        <c:v>2016-06-15</c:v>
                      </c:pt>
                      <c:pt idx="1309">
                        <c:v>2016-06-16</c:v>
                      </c:pt>
                      <c:pt idx="1310">
                        <c:v>2016-06-17</c:v>
                      </c:pt>
                      <c:pt idx="1311">
                        <c:v>2016-06-20</c:v>
                      </c:pt>
                      <c:pt idx="1312">
                        <c:v>2016-06-21</c:v>
                      </c:pt>
                      <c:pt idx="1313">
                        <c:v>2016-06-23</c:v>
                      </c:pt>
                      <c:pt idx="1314">
                        <c:v>2016-06-24</c:v>
                      </c:pt>
                      <c:pt idx="1315">
                        <c:v>2016-06-27</c:v>
                      </c:pt>
                      <c:pt idx="1316">
                        <c:v>2016-06-28</c:v>
                      </c:pt>
                      <c:pt idx="1317">
                        <c:v>2016-06-29</c:v>
                      </c:pt>
                      <c:pt idx="1318">
                        <c:v>2016-06-30</c:v>
                      </c:pt>
                      <c:pt idx="1319">
                        <c:v>2016-07-01</c:v>
                      </c:pt>
                      <c:pt idx="1320">
                        <c:v>2016-07-04</c:v>
                      </c:pt>
                      <c:pt idx="1321">
                        <c:v>2016-07-05</c:v>
                      </c:pt>
                      <c:pt idx="1322">
                        <c:v>2016-07-08</c:v>
                      </c:pt>
                      <c:pt idx="1323">
                        <c:v>2016-07-11</c:v>
                      </c:pt>
                      <c:pt idx="1324">
                        <c:v>2016-07-12</c:v>
                      </c:pt>
                      <c:pt idx="1325">
                        <c:v>2016-07-13</c:v>
                      </c:pt>
                      <c:pt idx="1326">
                        <c:v>2016-07-14</c:v>
                      </c:pt>
                      <c:pt idx="1327">
                        <c:v>2016-07-15</c:v>
                      </c:pt>
                      <c:pt idx="1328">
                        <c:v>2016-07-18</c:v>
                      </c:pt>
                      <c:pt idx="1329">
                        <c:v>2016-07-19</c:v>
                      </c:pt>
                      <c:pt idx="1330">
                        <c:v>2016-07-20</c:v>
                      </c:pt>
                      <c:pt idx="1331">
                        <c:v>2016-07-21</c:v>
                      </c:pt>
                      <c:pt idx="1332">
                        <c:v>2016-07-22</c:v>
                      </c:pt>
                      <c:pt idx="1333">
                        <c:v>2016-07-25</c:v>
                      </c:pt>
                      <c:pt idx="1334">
                        <c:v>2016-07-26</c:v>
                      </c:pt>
                      <c:pt idx="1335">
                        <c:v>2016-07-27</c:v>
                      </c:pt>
                      <c:pt idx="1336">
                        <c:v>2016-07-28</c:v>
                      </c:pt>
                      <c:pt idx="1337">
                        <c:v>2016-07-29</c:v>
                      </c:pt>
                      <c:pt idx="1338">
                        <c:v>2016-08-01</c:v>
                      </c:pt>
                      <c:pt idx="1339">
                        <c:v>2016-08-02</c:v>
                      </c:pt>
                      <c:pt idx="1340">
                        <c:v>2016-08-03</c:v>
                      </c:pt>
                      <c:pt idx="1341">
                        <c:v>2016-08-04</c:v>
                      </c:pt>
                      <c:pt idx="1342">
                        <c:v>2016-08-05</c:v>
                      </c:pt>
                      <c:pt idx="1343">
                        <c:v>2016-08-08</c:v>
                      </c:pt>
                      <c:pt idx="1344">
                        <c:v>2016-08-09</c:v>
                      </c:pt>
                      <c:pt idx="1345">
                        <c:v>2016-08-10</c:v>
                      </c:pt>
                      <c:pt idx="1346">
                        <c:v>2016-08-11</c:v>
                      </c:pt>
                      <c:pt idx="1347">
                        <c:v>2016-08-12</c:v>
                      </c:pt>
                      <c:pt idx="1348">
                        <c:v>2016-08-15</c:v>
                      </c:pt>
                      <c:pt idx="1349">
                        <c:v>2016-08-16</c:v>
                      </c:pt>
                      <c:pt idx="1350">
                        <c:v>2016-08-17</c:v>
                      </c:pt>
                      <c:pt idx="1351">
                        <c:v>2016-08-18</c:v>
                      </c:pt>
                      <c:pt idx="1352">
                        <c:v>2016-08-19</c:v>
                      </c:pt>
                      <c:pt idx="1353">
                        <c:v>2016-08-22</c:v>
                      </c:pt>
                      <c:pt idx="1354">
                        <c:v>2016-08-23</c:v>
                      </c:pt>
                      <c:pt idx="1355">
                        <c:v>2016-08-24</c:v>
                      </c:pt>
                      <c:pt idx="1356">
                        <c:v>2016-08-25</c:v>
                      </c:pt>
                      <c:pt idx="1357">
                        <c:v>2016-08-26</c:v>
                      </c:pt>
                      <c:pt idx="1358">
                        <c:v>2016-08-29</c:v>
                      </c:pt>
                      <c:pt idx="1359">
                        <c:v>2016-08-30</c:v>
                      </c:pt>
                      <c:pt idx="1360">
                        <c:v>2016-09-01</c:v>
                      </c:pt>
                      <c:pt idx="1361">
                        <c:v>2016-09-02</c:v>
                      </c:pt>
                      <c:pt idx="1362">
                        <c:v>2016-09-05</c:v>
                      </c:pt>
                      <c:pt idx="1363">
                        <c:v>2016-09-06</c:v>
                      </c:pt>
                      <c:pt idx="1364">
                        <c:v>2016-09-07</c:v>
                      </c:pt>
                      <c:pt idx="1365">
                        <c:v>2016-09-08</c:v>
                      </c:pt>
                      <c:pt idx="1366">
                        <c:v>2016-09-09</c:v>
                      </c:pt>
                      <c:pt idx="1367">
                        <c:v>2016-09-13</c:v>
                      </c:pt>
                      <c:pt idx="1368">
                        <c:v>2016-09-14</c:v>
                      </c:pt>
                      <c:pt idx="1369">
                        <c:v>2016-09-15</c:v>
                      </c:pt>
                      <c:pt idx="1370">
                        <c:v>2016-09-19</c:v>
                      </c:pt>
                      <c:pt idx="1371">
                        <c:v>2016-09-20</c:v>
                      </c:pt>
                      <c:pt idx="1372">
                        <c:v>2016-09-21</c:v>
                      </c:pt>
                      <c:pt idx="1373">
                        <c:v>2016-09-22</c:v>
                      </c:pt>
                      <c:pt idx="1374">
                        <c:v>2016-09-23</c:v>
                      </c:pt>
                      <c:pt idx="1375">
                        <c:v>2016-09-26</c:v>
                      </c:pt>
                      <c:pt idx="1376">
                        <c:v>2016-09-27</c:v>
                      </c:pt>
                      <c:pt idx="1377">
                        <c:v>2016-09-28</c:v>
                      </c:pt>
                      <c:pt idx="1378">
                        <c:v>2016-09-29</c:v>
                      </c:pt>
                      <c:pt idx="1379">
                        <c:v>2016-09-30</c:v>
                      </c:pt>
                      <c:pt idx="1380">
                        <c:v>2016-10-04</c:v>
                      </c:pt>
                      <c:pt idx="1381">
                        <c:v>2016-10-05</c:v>
                      </c:pt>
                      <c:pt idx="1382">
                        <c:v>2016-10-06</c:v>
                      </c:pt>
                      <c:pt idx="1383">
                        <c:v>2016-10-07</c:v>
                      </c:pt>
                      <c:pt idx="1384">
                        <c:v>2016-10-10</c:v>
                      </c:pt>
                      <c:pt idx="1385">
                        <c:v>2016-10-11</c:v>
                      </c:pt>
                      <c:pt idx="1386">
                        <c:v>2016-10-12</c:v>
                      </c:pt>
                      <c:pt idx="1387">
                        <c:v>2016-10-13</c:v>
                      </c:pt>
                      <c:pt idx="1388">
                        <c:v>2016-10-14</c:v>
                      </c:pt>
                      <c:pt idx="1389">
                        <c:v>2016-10-17</c:v>
                      </c:pt>
                      <c:pt idx="1390">
                        <c:v>2016-10-18</c:v>
                      </c:pt>
                      <c:pt idx="1391">
                        <c:v>2016-10-19</c:v>
                      </c:pt>
                      <c:pt idx="1392">
                        <c:v>2016-10-20</c:v>
                      </c:pt>
                      <c:pt idx="1393">
                        <c:v>2016-10-21</c:v>
                      </c:pt>
                      <c:pt idx="1394">
                        <c:v>2016-10-24</c:v>
                      </c:pt>
                      <c:pt idx="1395">
                        <c:v>2016-10-25</c:v>
                      </c:pt>
                      <c:pt idx="1396">
                        <c:v>2016-10-26</c:v>
                      </c:pt>
                      <c:pt idx="1397">
                        <c:v>2016-10-27</c:v>
                      </c:pt>
                      <c:pt idx="1398">
                        <c:v>2016-10-28</c:v>
                      </c:pt>
                      <c:pt idx="1399">
                        <c:v>2016-10-31</c:v>
                      </c:pt>
                      <c:pt idx="1400">
                        <c:v>2016-11-01</c:v>
                      </c:pt>
                      <c:pt idx="1401">
                        <c:v>2016-11-02</c:v>
                      </c:pt>
                      <c:pt idx="1402">
                        <c:v>2016-11-03</c:v>
                      </c:pt>
                      <c:pt idx="1403">
                        <c:v>2016-11-04</c:v>
                      </c:pt>
                      <c:pt idx="1404">
                        <c:v>2016-11-07</c:v>
                      </c:pt>
                      <c:pt idx="1405">
                        <c:v>2016-11-08</c:v>
                      </c:pt>
                      <c:pt idx="1406">
                        <c:v>2016-11-09</c:v>
                      </c:pt>
                      <c:pt idx="1407">
                        <c:v>2016-11-10</c:v>
                      </c:pt>
                      <c:pt idx="1408">
                        <c:v>2016-11-11</c:v>
                      </c:pt>
                      <c:pt idx="1409">
                        <c:v>2016-11-14</c:v>
                      </c:pt>
                      <c:pt idx="1410">
                        <c:v>2016-11-15</c:v>
                      </c:pt>
                      <c:pt idx="1411">
                        <c:v>2016-11-16</c:v>
                      </c:pt>
                      <c:pt idx="1412">
                        <c:v>2016-11-17</c:v>
                      </c:pt>
                      <c:pt idx="1413">
                        <c:v>2016-11-18</c:v>
                      </c:pt>
                      <c:pt idx="1414">
                        <c:v>2016-11-21</c:v>
                      </c:pt>
                      <c:pt idx="1415">
                        <c:v>2016-11-22</c:v>
                      </c:pt>
                      <c:pt idx="1416">
                        <c:v>2016-11-23</c:v>
                      </c:pt>
                      <c:pt idx="1417">
                        <c:v>2016-11-24</c:v>
                      </c:pt>
                      <c:pt idx="1418">
                        <c:v>2016-11-25</c:v>
                      </c:pt>
                      <c:pt idx="1419">
                        <c:v>2016-11-28</c:v>
                      </c:pt>
                      <c:pt idx="1420">
                        <c:v>2016-11-29</c:v>
                      </c:pt>
                      <c:pt idx="1421">
                        <c:v>2016-11-30</c:v>
                      </c:pt>
                      <c:pt idx="1422">
                        <c:v>2016-12-01</c:v>
                      </c:pt>
                      <c:pt idx="1423">
                        <c:v>2016-12-02</c:v>
                      </c:pt>
                      <c:pt idx="1424">
                        <c:v>2016-12-05</c:v>
                      </c:pt>
                      <c:pt idx="1425">
                        <c:v>2016-12-06</c:v>
                      </c:pt>
                      <c:pt idx="1426">
                        <c:v>2016-12-07</c:v>
                      </c:pt>
                      <c:pt idx="1427">
                        <c:v>2016-12-08</c:v>
                      </c:pt>
                      <c:pt idx="1428">
                        <c:v>2016-12-09</c:v>
                      </c:pt>
                      <c:pt idx="1429">
                        <c:v>2016-12-13</c:v>
                      </c:pt>
                      <c:pt idx="1430">
                        <c:v>2016-12-14</c:v>
                      </c:pt>
                      <c:pt idx="1431">
                        <c:v>2016-12-15</c:v>
                      </c:pt>
                      <c:pt idx="1432">
                        <c:v>2016-12-16</c:v>
                      </c:pt>
                      <c:pt idx="1433">
                        <c:v>2016-12-19</c:v>
                      </c:pt>
                      <c:pt idx="1434">
                        <c:v>2016-12-20</c:v>
                      </c:pt>
                      <c:pt idx="1435">
                        <c:v>2016-12-21</c:v>
                      </c:pt>
                      <c:pt idx="1436">
                        <c:v>2016-12-22</c:v>
                      </c:pt>
                      <c:pt idx="1437">
                        <c:v>2016-12-23</c:v>
                      </c:pt>
                      <c:pt idx="1438">
                        <c:v>2016-12-27</c:v>
                      </c:pt>
                      <c:pt idx="1439">
                        <c:v>2016-12-28</c:v>
                      </c:pt>
                      <c:pt idx="1440">
                        <c:v>2016-12-29</c:v>
                      </c:pt>
                      <c:pt idx="1441">
                        <c:v>2016-12-30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'Pivot date flattened'!$AF$35:$AF$1476</c15:sqref>
                        </c15:formulaRef>
                      </c:ext>
                    </c:extLst>
                    <c:numCache>
                      <c:formatCode>General</c:formatCode>
                      <c:ptCount val="144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3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6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9</c:v>
                      </c:pt>
                      <c:pt idx="34">
                        <c:v>10</c:v>
                      </c:pt>
                      <c:pt idx="35">
                        <c:v>11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12</c:v>
                      </c:pt>
                      <c:pt idx="39">
                        <c:v>13</c:v>
                      </c:pt>
                      <c:pt idx="40">
                        <c:v>14</c:v>
                      </c:pt>
                      <c:pt idx="41">
                        <c:v>15</c:v>
                      </c:pt>
                      <c:pt idx="42">
                        <c:v>16</c:v>
                      </c:pt>
                      <c:pt idx="43">
                        <c:v>17</c:v>
                      </c:pt>
                      <c:pt idx="44">
                        <c:v>18</c:v>
                      </c:pt>
                      <c:pt idx="45">
                        <c:v>19</c:v>
                      </c:pt>
                      <c:pt idx="46">
                        <c:v>20</c:v>
                      </c:pt>
                      <c:pt idx="47">
                        <c:v>21</c:v>
                      </c:pt>
                      <c:pt idx="48">
                        <c:v>22</c:v>
                      </c:pt>
                      <c:pt idx="49">
                        <c:v>23</c:v>
                      </c:pt>
                      <c:pt idx="50">
                        <c:v>22</c:v>
                      </c:pt>
                      <c:pt idx="51">
                        <c:v>21</c:v>
                      </c:pt>
                      <c:pt idx="52">
                        <c:v>20</c:v>
                      </c:pt>
                      <c:pt idx="53">
                        <c:v>21</c:v>
                      </c:pt>
                      <c:pt idx="54">
                        <c:v>22</c:v>
                      </c:pt>
                      <c:pt idx="55">
                        <c:v>23</c:v>
                      </c:pt>
                      <c:pt idx="56">
                        <c:v>24</c:v>
                      </c:pt>
                      <c:pt idx="57">
                        <c:v>25</c:v>
                      </c:pt>
                      <c:pt idx="58">
                        <c:v>26</c:v>
                      </c:pt>
                      <c:pt idx="59">
                        <c:v>27</c:v>
                      </c:pt>
                      <c:pt idx="60">
                        <c:v>28</c:v>
                      </c:pt>
                      <c:pt idx="61">
                        <c:v>29</c:v>
                      </c:pt>
                      <c:pt idx="62">
                        <c:v>30</c:v>
                      </c:pt>
                      <c:pt idx="63">
                        <c:v>31</c:v>
                      </c:pt>
                      <c:pt idx="64">
                        <c:v>32</c:v>
                      </c:pt>
                      <c:pt idx="65">
                        <c:v>33</c:v>
                      </c:pt>
                      <c:pt idx="66">
                        <c:v>34</c:v>
                      </c:pt>
                      <c:pt idx="67">
                        <c:v>35</c:v>
                      </c:pt>
                      <c:pt idx="68">
                        <c:v>36</c:v>
                      </c:pt>
                      <c:pt idx="69">
                        <c:v>37</c:v>
                      </c:pt>
                      <c:pt idx="70">
                        <c:v>38</c:v>
                      </c:pt>
                      <c:pt idx="71">
                        <c:v>39</c:v>
                      </c:pt>
                      <c:pt idx="72">
                        <c:v>38</c:v>
                      </c:pt>
                      <c:pt idx="73">
                        <c:v>37</c:v>
                      </c:pt>
                      <c:pt idx="74">
                        <c:v>36</c:v>
                      </c:pt>
                      <c:pt idx="75">
                        <c:v>35</c:v>
                      </c:pt>
                      <c:pt idx="76">
                        <c:v>34</c:v>
                      </c:pt>
                      <c:pt idx="77">
                        <c:v>33</c:v>
                      </c:pt>
                      <c:pt idx="78">
                        <c:v>32</c:v>
                      </c:pt>
                      <c:pt idx="79">
                        <c:v>31</c:v>
                      </c:pt>
                      <c:pt idx="80">
                        <c:v>30</c:v>
                      </c:pt>
                      <c:pt idx="81">
                        <c:v>29</c:v>
                      </c:pt>
                      <c:pt idx="82">
                        <c:v>28</c:v>
                      </c:pt>
                      <c:pt idx="83">
                        <c:v>27</c:v>
                      </c:pt>
                      <c:pt idx="84">
                        <c:v>26</c:v>
                      </c:pt>
                      <c:pt idx="85">
                        <c:v>25</c:v>
                      </c:pt>
                      <c:pt idx="86">
                        <c:v>24</c:v>
                      </c:pt>
                      <c:pt idx="87">
                        <c:v>23</c:v>
                      </c:pt>
                      <c:pt idx="88">
                        <c:v>22</c:v>
                      </c:pt>
                      <c:pt idx="89">
                        <c:v>21</c:v>
                      </c:pt>
                      <c:pt idx="90">
                        <c:v>20</c:v>
                      </c:pt>
                      <c:pt idx="91">
                        <c:v>19</c:v>
                      </c:pt>
                      <c:pt idx="92">
                        <c:v>18</c:v>
                      </c:pt>
                      <c:pt idx="93">
                        <c:v>17</c:v>
                      </c:pt>
                      <c:pt idx="94">
                        <c:v>16</c:v>
                      </c:pt>
                      <c:pt idx="95">
                        <c:v>15</c:v>
                      </c:pt>
                      <c:pt idx="96">
                        <c:v>16</c:v>
                      </c:pt>
                      <c:pt idx="97">
                        <c:v>17</c:v>
                      </c:pt>
                      <c:pt idx="98">
                        <c:v>18</c:v>
                      </c:pt>
                      <c:pt idx="99">
                        <c:v>19</c:v>
                      </c:pt>
                      <c:pt idx="100">
                        <c:v>20</c:v>
                      </c:pt>
                      <c:pt idx="101">
                        <c:v>21</c:v>
                      </c:pt>
                      <c:pt idx="102">
                        <c:v>22</c:v>
                      </c:pt>
                      <c:pt idx="103">
                        <c:v>23</c:v>
                      </c:pt>
                      <c:pt idx="104">
                        <c:v>24</c:v>
                      </c:pt>
                      <c:pt idx="105">
                        <c:v>25</c:v>
                      </c:pt>
                      <c:pt idx="106">
                        <c:v>26</c:v>
                      </c:pt>
                      <c:pt idx="107">
                        <c:v>27</c:v>
                      </c:pt>
                      <c:pt idx="108">
                        <c:v>28</c:v>
                      </c:pt>
                      <c:pt idx="109">
                        <c:v>29</c:v>
                      </c:pt>
                      <c:pt idx="110">
                        <c:v>30</c:v>
                      </c:pt>
                      <c:pt idx="111">
                        <c:v>31</c:v>
                      </c:pt>
                      <c:pt idx="112">
                        <c:v>32</c:v>
                      </c:pt>
                      <c:pt idx="113">
                        <c:v>33</c:v>
                      </c:pt>
                      <c:pt idx="114">
                        <c:v>34</c:v>
                      </c:pt>
                      <c:pt idx="115">
                        <c:v>33</c:v>
                      </c:pt>
                      <c:pt idx="116">
                        <c:v>32</c:v>
                      </c:pt>
                      <c:pt idx="117">
                        <c:v>31</c:v>
                      </c:pt>
                      <c:pt idx="118">
                        <c:v>30</c:v>
                      </c:pt>
                      <c:pt idx="119">
                        <c:v>29</c:v>
                      </c:pt>
                      <c:pt idx="120">
                        <c:v>28</c:v>
                      </c:pt>
                      <c:pt idx="121">
                        <c:v>27</c:v>
                      </c:pt>
                      <c:pt idx="122">
                        <c:v>26</c:v>
                      </c:pt>
                      <c:pt idx="123">
                        <c:v>27</c:v>
                      </c:pt>
                      <c:pt idx="124">
                        <c:v>28</c:v>
                      </c:pt>
                      <c:pt idx="125">
                        <c:v>29</c:v>
                      </c:pt>
                      <c:pt idx="126">
                        <c:v>30</c:v>
                      </c:pt>
                      <c:pt idx="127">
                        <c:v>31</c:v>
                      </c:pt>
                      <c:pt idx="128">
                        <c:v>32</c:v>
                      </c:pt>
                      <c:pt idx="129">
                        <c:v>33</c:v>
                      </c:pt>
                      <c:pt idx="130">
                        <c:v>34</c:v>
                      </c:pt>
                      <c:pt idx="131">
                        <c:v>35</c:v>
                      </c:pt>
                      <c:pt idx="132">
                        <c:v>36</c:v>
                      </c:pt>
                      <c:pt idx="133">
                        <c:v>37</c:v>
                      </c:pt>
                      <c:pt idx="134">
                        <c:v>38</c:v>
                      </c:pt>
                      <c:pt idx="135">
                        <c:v>39</c:v>
                      </c:pt>
                      <c:pt idx="136">
                        <c:v>40</c:v>
                      </c:pt>
                      <c:pt idx="137">
                        <c:v>41</c:v>
                      </c:pt>
                      <c:pt idx="138">
                        <c:v>42</c:v>
                      </c:pt>
                      <c:pt idx="139">
                        <c:v>43</c:v>
                      </c:pt>
                      <c:pt idx="140">
                        <c:v>44</c:v>
                      </c:pt>
                      <c:pt idx="141">
                        <c:v>45</c:v>
                      </c:pt>
                      <c:pt idx="142">
                        <c:v>46</c:v>
                      </c:pt>
                      <c:pt idx="143">
                        <c:v>47</c:v>
                      </c:pt>
                      <c:pt idx="144">
                        <c:v>48</c:v>
                      </c:pt>
                      <c:pt idx="145">
                        <c:v>47</c:v>
                      </c:pt>
                      <c:pt idx="146">
                        <c:v>46</c:v>
                      </c:pt>
                      <c:pt idx="147">
                        <c:v>45</c:v>
                      </c:pt>
                      <c:pt idx="148">
                        <c:v>44</c:v>
                      </c:pt>
                      <c:pt idx="149">
                        <c:v>43</c:v>
                      </c:pt>
                      <c:pt idx="150">
                        <c:v>42</c:v>
                      </c:pt>
                      <c:pt idx="151">
                        <c:v>41</c:v>
                      </c:pt>
                      <c:pt idx="152">
                        <c:v>40</c:v>
                      </c:pt>
                      <c:pt idx="153">
                        <c:v>39</c:v>
                      </c:pt>
                      <c:pt idx="154">
                        <c:v>38</c:v>
                      </c:pt>
                      <c:pt idx="155">
                        <c:v>37</c:v>
                      </c:pt>
                      <c:pt idx="156">
                        <c:v>36</c:v>
                      </c:pt>
                      <c:pt idx="157">
                        <c:v>35</c:v>
                      </c:pt>
                      <c:pt idx="158">
                        <c:v>34</c:v>
                      </c:pt>
                      <c:pt idx="159">
                        <c:v>33</c:v>
                      </c:pt>
                      <c:pt idx="160">
                        <c:v>34</c:v>
                      </c:pt>
                      <c:pt idx="161">
                        <c:v>35</c:v>
                      </c:pt>
                      <c:pt idx="162">
                        <c:v>36</c:v>
                      </c:pt>
                      <c:pt idx="163">
                        <c:v>37</c:v>
                      </c:pt>
                      <c:pt idx="164">
                        <c:v>38</c:v>
                      </c:pt>
                      <c:pt idx="165">
                        <c:v>39</c:v>
                      </c:pt>
                      <c:pt idx="166">
                        <c:v>40</c:v>
                      </c:pt>
                      <c:pt idx="167">
                        <c:v>41</c:v>
                      </c:pt>
                      <c:pt idx="168">
                        <c:v>42</c:v>
                      </c:pt>
                      <c:pt idx="169">
                        <c:v>43</c:v>
                      </c:pt>
                      <c:pt idx="170">
                        <c:v>44</c:v>
                      </c:pt>
                      <c:pt idx="171">
                        <c:v>45</c:v>
                      </c:pt>
                      <c:pt idx="172">
                        <c:v>46</c:v>
                      </c:pt>
                      <c:pt idx="173">
                        <c:v>47</c:v>
                      </c:pt>
                      <c:pt idx="174">
                        <c:v>48</c:v>
                      </c:pt>
                      <c:pt idx="175">
                        <c:v>49</c:v>
                      </c:pt>
                      <c:pt idx="176">
                        <c:v>50</c:v>
                      </c:pt>
                      <c:pt idx="177">
                        <c:v>51</c:v>
                      </c:pt>
                      <c:pt idx="178">
                        <c:v>52</c:v>
                      </c:pt>
                      <c:pt idx="179">
                        <c:v>53</c:v>
                      </c:pt>
                      <c:pt idx="180">
                        <c:v>54</c:v>
                      </c:pt>
                      <c:pt idx="181">
                        <c:v>55</c:v>
                      </c:pt>
                      <c:pt idx="182">
                        <c:v>56</c:v>
                      </c:pt>
                      <c:pt idx="183">
                        <c:v>57</c:v>
                      </c:pt>
                      <c:pt idx="184">
                        <c:v>58</c:v>
                      </c:pt>
                      <c:pt idx="185">
                        <c:v>59</c:v>
                      </c:pt>
                      <c:pt idx="186">
                        <c:v>60</c:v>
                      </c:pt>
                      <c:pt idx="187">
                        <c:v>61</c:v>
                      </c:pt>
                      <c:pt idx="188">
                        <c:v>60</c:v>
                      </c:pt>
                      <c:pt idx="189">
                        <c:v>59</c:v>
                      </c:pt>
                      <c:pt idx="190">
                        <c:v>58</c:v>
                      </c:pt>
                      <c:pt idx="191">
                        <c:v>57</c:v>
                      </c:pt>
                      <c:pt idx="192">
                        <c:v>56</c:v>
                      </c:pt>
                      <c:pt idx="193">
                        <c:v>55</c:v>
                      </c:pt>
                      <c:pt idx="194">
                        <c:v>54</c:v>
                      </c:pt>
                      <c:pt idx="195">
                        <c:v>53</c:v>
                      </c:pt>
                      <c:pt idx="196">
                        <c:v>52</c:v>
                      </c:pt>
                      <c:pt idx="197">
                        <c:v>51</c:v>
                      </c:pt>
                      <c:pt idx="198">
                        <c:v>50</c:v>
                      </c:pt>
                      <c:pt idx="199">
                        <c:v>49</c:v>
                      </c:pt>
                      <c:pt idx="200">
                        <c:v>48</c:v>
                      </c:pt>
                      <c:pt idx="201">
                        <c:v>47</c:v>
                      </c:pt>
                      <c:pt idx="202">
                        <c:v>46</c:v>
                      </c:pt>
                      <c:pt idx="203">
                        <c:v>45</c:v>
                      </c:pt>
                      <c:pt idx="204">
                        <c:v>44</c:v>
                      </c:pt>
                      <c:pt idx="205">
                        <c:v>43</c:v>
                      </c:pt>
                      <c:pt idx="206">
                        <c:v>42</c:v>
                      </c:pt>
                      <c:pt idx="207">
                        <c:v>43</c:v>
                      </c:pt>
                      <c:pt idx="208">
                        <c:v>44</c:v>
                      </c:pt>
                      <c:pt idx="209">
                        <c:v>45</c:v>
                      </c:pt>
                      <c:pt idx="210">
                        <c:v>46</c:v>
                      </c:pt>
                      <c:pt idx="211">
                        <c:v>47</c:v>
                      </c:pt>
                      <c:pt idx="212">
                        <c:v>48</c:v>
                      </c:pt>
                      <c:pt idx="213">
                        <c:v>49</c:v>
                      </c:pt>
                      <c:pt idx="214">
                        <c:v>50</c:v>
                      </c:pt>
                      <c:pt idx="215">
                        <c:v>51</c:v>
                      </c:pt>
                      <c:pt idx="216">
                        <c:v>52</c:v>
                      </c:pt>
                      <c:pt idx="217">
                        <c:v>53</c:v>
                      </c:pt>
                      <c:pt idx="218">
                        <c:v>54</c:v>
                      </c:pt>
                      <c:pt idx="219">
                        <c:v>55</c:v>
                      </c:pt>
                      <c:pt idx="220">
                        <c:v>56</c:v>
                      </c:pt>
                      <c:pt idx="221">
                        <c:v>55</c:v>
                      </c:pt>
                      <c:pt idx="222">
                        <c:v>54</c:v>
                      </c:pt>
                      <c:pt idx="223">
                        <c:v>53</c:v>
                      </c:pt>
                      <c:pt idx="224">
                        <c:v>52</c:v>
                      </c:pt>
                      <c:pt idx="225">
                        <c:v>51</c:v>
                      </c:pt>
                      <c:pt idx="226">
                        <c:v>50</c:v>
                      </c:pt>
                      <c:pt idx="227">
                        <c:v>49</c:v>
                      </c:pt>
                      <c:pt idx="228">
                        <c:v>48</c:v>
                      </c:pt>
                      <c:pt idx="229">
                        <c:v>47</c:v>
                      </c:pt>
                      <c:pt idx="230">
                        <c:v>46</c:v>
                      </c:pt>
                      <c:pt idx="231">
                        <c:v>45</c:v>
                      </c:pt>
                      <c:pt idx="232">
                        <c:v>44</c:v>
                      </c:pt>
                      <c:pt idx="233">
                        <c:v>43</c:v>
                      </c:pt>
                      <c:pt idx="234">
                        <c:v>42</c:v>
                      </c:pt>
                      <c:pt idx="235">
                        <c:v>41</c:v>
                      </c:pt>
                      <c:pt idx="236">
                        <c:v>40</c:v>
                      </c:pt>
                      <c:pt idx="237">
                        <c:v>41</c:v>
                      </c:pt>
                      <c:pt idx="238">
                        <c:v>42</c:v>
                      </c:pt>
                      <c:pt idx="239">
                        <c:v>43</c:v>
                      </c:pt>
                      <c:pt idx="240">
                        <c:v>44</c:v>
                      </c:pt>
                      <c:pt idx="241">
                        <c:v>45</c:v>
                      </c:pt>
                      <c:pt idx="242">
                        <c:v>46</c:v>
                      </c:pt>
                      <c:pt idx="243">
                        <c:v>47</c:v>
                      </c:pt>
                      <c:pt idx="244">
                        <c:v>48</c:v>
                      </c:pt>
                      <c:pt idx="245">
                        <c:v>49</c:v>
                      </c:pt>
                      <c:pt idx="246">
                        <c:v>50</c:v>
                      </c:pt>
                      <c:pt idx="247">
                        <c:v>51</c:v>
                      </c:pt>
                      <c:pt idx="248">
                        <c:v>52</c:v>
                      </c:pt>
                      <c:pt idx="249">
                        <c:v>53</c:v>
                      </c:pt>
                      <c:pt idx="250">
                        <c:v>54</c:v>
                      </c:pt>
                      <c:pt idx="251">
                        <c:v>55</c:v>
                      </c:pt>
                      <c:pt idx="252">
                        <c:v>54</c:v>
                      </c:pt>
                      <c:pt idx="253">
                        <c:v>53</c:v>
                      </c:pt>
                      <c:pt idx="254">
                        <c:v>52</c:v>
                      </c:pt>
                      <c:pt idx="255">
                        <c:v>53</c:v>
                      </c:pt>
                      <c:pt idx="256">
                        <c:v>54</c:v>
                      </c:pt>
                      <c:pt idx="257">
                        <c:v>55</c:v>
                      </c:pt>
                      <c:pt idx="258">
                        <c:v>56</c:v>
                      </c:pt>
                      <c:pt idx="259">
                        <c:v>57</c:v>
                      </c:pt>
                      <c:pt idx="260">
                        <c:v>58</c:v>
                      </c:pt>
                      <c:pt idx="261">
                        <c:v>59</c:v>
                      </c:pt>
                      <c:pt idx="262">
                        <c:v>60</c:v>
                      </c:pt>
                      <c:pt idx="263">
                        <c:v>61</c:v>
                      </c:pt>
                      <c:pt idx="264">
                        <c:v>60</c:v>
                      </c:pt>
                      <c:pt idx="265">
                        <c:v>61</c:v>
                      </c:pt>
                      <c:pt idx="266">
                        <c:v>62</c:v>
                      </c:pt>
                      <c:pt idx="267">
                        <c:v>63</c:v>
                      </c:pt>
                      <c:pt idx="268">
                        <c:v>64</c:v>
                      </c:pt>
                      <c:pt idx="269">
                        <c:v>65</c:v>
                      </c:pt>
                      <c:pt idx="270">
                        <c:v>66</c:v>
                      </c:pt>
                      <c:pt idx="271">
                        <c:v>67</c:v>
                      </c:pt>
                      <c:pt idx="272">
                        <c:v>68</c:v>
                      </c:pt>
                      <c:pt idx="273">
                        <c:v>69</c:v>
                      </c:pt>
                      <c:pt idx="274">
                        <c:v>70</c:v>
                      </c:pt>
                      <c:pt idx="275">
                        <c:v>71</c:v>
                      </c:pt>
                      <c:pt idx="276">
                        <c:v>72</c:v>
                      </c:pt>
                      <c:pt idx="277">
                        <c:v>73</c:v>
                      </c:pt>
                      <c:pt idx="278">
                        <c:v>74</c:v>
                      </c:pt>
                      <c:pt idx="279">
                        <c:v>75</c:v>
                      </c:pt>
                      <c:pt idx="280">
                        <c:v>74</c:v>
                      </c:pt>
                      <c:pt idx="281">
                        <c:v>73</c:v>
                      </c:pt>
                      <c:pt idx="282">
                        <c:v>72</c:v>
                      </c:pt>
                      <c:pt idx="283">
                        <c:v>71</c:v>
                      </c:pt>
                      <c:pt idx="284">
                        <c:v>70</c:v>
                      </c:pt>
                      <c:pt idx="285">
                        <c:v>69</c:v>
                      </c:pt>
                      <c:pt idx="286">
                        <c:v>68</c:v>
                      </c:pt>
                      <c:pt idx="287">
                        <c:v>67</c:v>
                      </c:pt>
                      <c:pt idx="288">
                        <c:v>66</c:v>
                      </c:pt>
                      <c:pt idx="289">
                        <c:v>65</c:v>
                      </c:pt>
                      <c:pt idx="290">
                        <c:v>64</c:v>
                      </c:pt>
                      <c:pt idx="291">
                        <c:v>63</c:v>
                      </c:pt>
                      <c:pt idx="292">
                        <c:v>62</c:v>
                      </c:pt>
                      <c:pt idx="293">
                        <c:v>61</c:v>
                      </c:pt>
                      <c:pt idx="294">
                        <c:v>60</c:v>
                      </c:pt>
                      <c:pt idx="295">
                        <c:v>59</c:v>
                      </c:pt>
                      <c:pt idx="296">
                        <c:v>58</c:v>
                      </c:pt>
                      <c:pt idx="297">
                        <c:v>57</c:v>
                      </c:pt>
                      <c:pt idx="298">
                        <c:v>56</c:v>
                      </c:pt>
                      <c:pt idx="299">
                        <c:v>55</c:v>
                      </c:pt>
                      <c:pt idx="300">
                        <c:v>54</c:v>
                      </c:pt>
                      <c:pt idx="301">
                        <c:v>53</c:v>
                      </c:pt>
                      <c:pt idx="302">
                        <c:v>52</c:v>
                      </c:pt>
                      <c:pt idx="303">
                        <c:v>51</c:v>
                      </c:pt>
                      <c:pt idx="304">
                        <c:v>50</c:v>
                      </c:pt>
                      <c:pt idx="305">
                        <c:v>49</c:v>
                      </c:pt>
                      <c:pt idx="306">
                        <c:v>48</c:v>
                      </c:pt>
                      <c:pt idx="307">
                        <c:v>47</c:v>
                      </c:pt>
                      <c:pt idx="308">
                        <c:v>46</c:v>
                      </c:pt>
                      <c:pt idx="309">
                        <c:v>45</c:v>
                      </c:pt>
                      <c:pt idx="310">
                        <c:v>44</c:v>
                      </c:pt>
                      <c:pt idx="311">
                        <c:v>45</c:v>
                      </c:pt>
                      <c:pt idx="312">
                        <c:v>46</c:v>
                      </c:pt>
                      <c:pt idx="313">
                        <c:v>47</c:v>
                      </c:pt>
                      <c:pt idx="314">
                        <c:v>46</c:v>
                      </c:pt>
                      <c:pt idx="315">
                        <c:v>45</c:v>
                      </c:pt>
                      <c:pt idx="316">
                        <c:v>44</c:v>
                      </c:pt>
                      <c:pt idx="317">
                        <c:v>43</c:v>
                      </c:pt>
                      <c:pt idx="318">
                        <c:v>42</c:v>
                      </c:pt>
                      <c:pt idx="319">
                        <c:v>43</c:v>
                      </c:pt>
                      <c:pt idx="320">
                        <c:v>44</c:v>
                      </c:pt>
                      <c:pt idx="321">
                        <c:v>45</c:v>
                      </c:pt>
                      <c:pt idx="322">
                        <c:v>44</c:v>
                      </c:pt>
                      <c:pt idx="323">
                        <c:v>43</c:v>
                      </c:pt>
                      <c:pt idx="324">
                        <c:v>42</c:v>
                      </c:pt>
                      <c:pt idx="325">
                        <c:v>43</c:v>
                      </c:pt>
                      <c:pt idx="326">
                        <c:v>44</c:v>
                      </c:pt>
                      <c:pt idx="327">
                        <c:v>45</c:v>
                      </c:pt>
                      <c:pt idx="328">
                        <c:v>46</c:v>
                      </c:pt>
                      <c:pt idx="329">
                        <c:v>47</c:v>
                      </c:pt>
                      <c:pt idx="330">
                        <c:v>48</c:v>
                      </c:pt>
                      <c:pt idx="331">
                        <c:v>49</c:v>
                      </c:pt>
                      <c:pt idx="332">
                        <c:v>50</c:v>
                      </c:pt>
                      <c:pt idx="333">
                        <c:v>51</c:v>
                      </c:pt>
                      <c:pt idx="334">
                        <c:v>52</c:v>
                      </c:pt>
                      <c:pt idx="335">
                        <c:v>53</c:v>
                      </c:pt>
                      <c:pt idx="336">
                        <c:v>54</c:v>
                      </c:pt>
                      <c:pt idx="337">
                        <c:v>55</c:v>
                      </c:pt>
                      <c:pt idx="338">
                        <c:v>56</c:v>
                      </c:pt>
                      <c:pt idx="339">
                        <c:v>57</c:v>
                      </c:pt>
                      <c:pt idx="340">
                        <c:v>58</c:v>
                      </c:pt>
                      <c:pt idx="341">
                        <c:v>59</c:v>
                      </c:pt>
                      <c:pt idx="342">
                        <c:v>60</c:v>
                      </c:pt>
                      <c:pt idx="343">
                        <c:v>61</c:v>
                      </c:pt>
                      <c:pt idx="344">
                        <c:v>62</c:v>
                      </c:pt>
                      <c:pt idx="345">
                        <c:v>63</c:v>
                      </c:pt>
                      <c:pt idx="346">
                        <c:v>62</c:v>
                      </c:pt>
                      <c:pt idx="347">
                        <c:v>61</c:v>
                      </c:pt>
                      <c:pt idx="348">
                        <c:v>60</c:v>
                      </c:pt>
                      <c:pt idx="349">
                        <c:v>59</c:v>
                      </c:pt>
                      <c:pt idx="350">
                        <c:v>58</c:v>
                      </c:pt>
                      <c:pt idx="351">
                        <c:v>57</c:v>
                      </c:pt>
                      <c:pt idx="352">
                        <c:v>56</c:v>
                      </c:pt>
                      <c:pt idx="353">
                        <c:v>55</c:v>
                      </c:pt>
                      <c:pt idx="354">
                        <c:v>54</c:v>
                      </c:pt>
                      <c:pt idx="355">
                        <c:v>53</c:v>
                      </c:pt>
                      <c:pt idx="356">
                        <c:v>52</c:v>
                      </c:pt>
                      <c:pt idx="357">
                        <c:v>51</c:v>
                      </c:pt>
                      <c:pt idx="358">
                        <c:v>50</c:v>
                      </c:pt>
                      <c:pt idx="359">
                        <c:v>49</c:v>
                      </c:pt>
                      <c:pt idx="360">
                        <c:v>48</c:v>
                      </c:pt>
                      <c:pt idx="361">
                        <c:v>47</c:v>
                      </c:pt>
                      <c:pt idx="362">
                        <c:v>46</c:v>
                      </c:pt>
                      <c:pt idx="363">
                        <c:v>45</c:v>
                      </c:pt>
                      <c:pt idx="364">
                        <c:v>44</c:v>
                      </c:pt>
                      <c:pt idx="365">
                        <c:v>43</c:v>
                      </c:pt>
                      <c:pt idx="366">
                        <c:v>42</c:v>
                      </c:pt>
                      <c:pt idx="367">
                        <c:v>41</c:v>
                      </c:pt>
                      <c:pt idx="368">
                        <c:v>42</c:v>
                      </c:pt>
                      <c:pt idx="369">
                        <c:v>43</c:v>
                      </c:pt>
                      <c:pt idx="370">
                        <c:v>44</c:v>
                      </c:pt>
                      <c:pt idx="371">
                        <c:v>45</c:v>
                      </c:pt>
                      <c:pt idx="372">
                        <c:v>46</c:v>
                      </c:pt>
                      <c:pt idx="373">
                        <c:v>47</c:v>
                      </c:pt>
                      <c:pt idx="374">
                        <c:v>48</c:v>
                      </c:pt>
                      <c:pt idx="375">
                        <c:v>49</c:v>
                      </c:pt>
                      <c:pt idx="376">
                        <c:v>50</c:v>
                      </c:pt>
                      <c:pt idx="377">
                        <c:v>51</c:v>
                      </c:pt>
                      <c:pt idx="378">
                        <c:v>52</c:v>
                      </c:pt>
                      <c:pt idx="379">
                        <c:v>53</c:v>
                      </c:pt>
                      <c:pt idx="380">
                        <c:v>52</c:v>
                      </c:pt>
                      <c:pt idx="381">
                        <c:v>51</c:v>
                      </c:pt>
                      <c:pt idx="382">
                        <c:v>50</c:v>
                      </c:pt>
                      <c:pt idx="383">
                        <c:v>49</c:v>
                      </c:pt>
                      <c:pt idx="384">
                        <c:v>48</c:v>
                      </c:pt>
                      <c:pt idx="385">
                        <c:v>47</c:v>
                      </c:pt>
                      <c:pt idx="386">
                        <c:v>46</c:v>
                      </c:pt>
                      <c:pt idx="387">
                        <c:v>45</c:v>
                      </c:pt>
                      <c:pt idx="388">
                        <c:v>44</c:v>
                      </c:pt>
                      <c:pt idx="389">
                        <c:v>43</c:v>
                      </c:pt>
                      <c:pt idx="390">
                        <c:v>42</c:v>
                      </c:pt>
                      <c:pt idx="391">
                        <c:v>41</c:v>
                      </c:pt>
                      <c:pt idx="392">
                        <c:v>40</c:v>
                      </c:pt>
                      <c:pt idx="393">
                        <c:v>39</c:v>
                      </c:pt>
                      <c:pt idx="394">
                        <c:v>38</c:v>
                      </c:pt>
                      <c:pt idx="395">
                        <c:v>37</c:v>
                      </c:pt>
                      <c:pt idx="396">
                        <c:v>36</c:v>
                      </c:pt>
                      <c:pt idx="397">
                        <c:v>35</c:v>
                      </c:pt>
                      <c:pt idx="398">
                        <c:v>34</c:v>
                      </c:pt>
                      <c:pt idx="399">
                        <c:v>33</c:v>
                      </c:pt>
                      <c:pt idx="400">
                        <c:v>32</c:v>
                      </c:pt>
                      <c:pt idx="401">
                        <c:v>31</c:v>
                      </c:pt>
                      <c:pt idx="402">
                        <c:v>30</c:v>
                      </c:pt>
                      <c:pt idx="403">
                        <c:v>31</c:v>
                      </c:pt>
                      <c:pt idx="404">
                        <c:v>32</c:v>
                      </c:pt>
                      <c:pt idx="405">
                        <c:v>33</c:v>
                      </c:pt>
                      <c:pt idx="406">
                        <c:v>34</c:v>
                      </c:pt>
                      <c:pt idx="407">
                        <c:v>35</c:v>
                      </c:pt>
                      <c:pt idx="408">
                        <c:v>36</c:v>
                      </c:pt>
                      <c:pt idx="409">
                        <c:v>37</c:v>
                      </c:pt>
                      <c:pt idx="410">
                        <c:v>38</c:v>
                      </c:pt>
                      <c:pt idx="411">
                        <c:v>39</c:v>
                      </c:pt>
                      <c:pt idx="412">
                        <c:v>40</c:v>
                      </c:pt>
                      <c:pt idx="413">
                        <c:v>41</c:v>
                      </c:pt>
                      <c:pt idx="414">
                        <c:v>42</c:v>
                      </c:pt>
                      <c:pt idx="415">
                        <c:v>43</c:v>
                      </c:pt>
                      <c:pt idx="416">
                        <c:v>44</c:v>
                      </c:pt>
                      <c:pt idx="417">
                        <c:v>45</c:v>
                      </c:pt>
                      <c:pt idx="418">
                        <c:v>46</c:v>
                      </c:pt>
                      <c:pt idx="419">
                        <c:v>47</c:v>
                      </c:pt>
                      <c:pt idx="420">
                        <c:v>48</c:v>
                      </c:pt>
                      <c:pt idx="421">
                        <c:v>49</c:v>
                      </c:pt>
                      <c:pt idx="422">
                        <c:v>48</c:v>
                      </c:pt>
                      <c:pt idx="423">
                        <c:v>47</c:v>
                      </c:pt>
                      <c:pt idx="424">
                        <c:v>46</c:v>
                      </c:pt>
                      <c:pt idx="425">
                        <c:v>45</c:v>
                      </c:pt>
                      <c:pt idx="426">
                        <c:v>44</c:v>
                      </c:pt>
                      <c:pt idx="427">
                        <c:v>45</c:v>
                      </c:pt>
                      <c:pt idx="428">
                        <c:v>46</c:v>
                      </c:pt>
                      <c:pt idx="429">
                        <c:v>47</c:v>
                      </c:pt>
                      <c:pt idx="430">
                        <c:v>48</c:v>
                      </c:pt>
                      <c:pt idx="431">
                        <c:v>49</c:v>
                      </c:pt>
                      <c:pt idx="432">
                        <c:v>50</c:v>
                      </c:pt>
                      <c:pt idx="433">
                        <c:v>51</c:v>
                      </c:pt>
                      <c:pt idx="434">
                        <c:v>52</c:v>
                      </c:pt>
                      <c:pt idx="435">
                        <c:v>53</c:v>
                      </c:pt>
                      <c:pt idx="436">
                        <c:v>54</c:v>
                      </c:pt>
                      <c:pt idx="437">
                        <c:v>55</c:v>
                      </c:pt>
                      <c:pt idx="438">
                        <c:v>56</c:v>
                      </c:pt>
                      <c:pt idx="439">
                        <c:v>55</c:v>
                      </c:pt>
                      <c:pt idx="440">
                        <c:v>54</c:v>
                      </c:pt>
                      <c:pt idx="441">
                        <c:v>53</c:v>
                      </c:pt>
                      <c:pt idx="442">
                        <c:v>52</c:v>
                      </c:pt>
                      <c:pt idx="443">
                        <c:v>53</c:v>
                      </c:pt>
                      <c:pt idx="444">
                        <c:v>52</c:v>
                      </c:pt>
                      <c:pt idx="445">
                        <c:v>51</c:v>
                      </c:pt>
                      <c:pt idx="446">
                        <c:v>50</c:v>
                      </c:pt>
                      <c:pt idx="447">
                        <c:v>51</c:v>
                      </c:pt>
                      <c:pt idx="448">
                        <c:v>52</c:v>
                      </c:pt>
                      <c:pt idx="449">
                        <c:v>53</c:v>
                      </c:pt>
                      <c:pt idx="450">
                        <c:v>54</c:v>
                      </c:pt>
                      <c:pt idx="451">
                        <c:v>55</c:v>
                      </c:pt>
                      <c:pt idx="452">
                        <c:v>56</c:v>
                      </c:pt>
                      <c:pt idx="453">
                        <c:v>57</c:v>
                      </c:pt>
                      <c:pt idx="454">
                        <c:v>58</c:v>
                      </c:pt>
                      <c:pt idx="455">
                        <c:v>59</c:v>
                      </c:pt>
                      <c:pt idx="456">
                        <c:v>60</c:v>
                      </c:pt>
                      <c:pt idx="457">
                        <c:v>61</c:v>
                      </c:pt>
                      <c:pt idx="458">
                        <c:v>62</c:v>
                      </c:pt>
                      <c:pt idx="459">
                        <c:v>63</c:v>
                      </c:pt>
                      <c:pt idx="460">
                        <c:v>64</c:v>
                      </c:pt>
                      <c:pt idx="461">
                        <c:v>65</c:v>
                      </c:pt>
                      <c:pt idx="462">
                        <c:v>66</c:v>
                      </c:pt>
                      <c:pt idx="463">
                        <c:v>67</c:v>
                      </c:pt>
                      <c:pt idx="464">
                        <c:v>66</c:v>
                      </c:pt>
                      <c:pt idx="465">
                        <c:v>65</c:v>
                      </c:pt>
                      <c:pt idx="466">
                        <c:v>64</c:v>
                      </c:pt>
                      <c:pt idx="467">
                        <c:v>63</c:v>
                      </c:pt>
                      <c:pt idx="468">
                        <c:v>62</c:v>
                      </c:pt>
                      <c:pt idx="469">
                        <c:v>61</c:v>
                      </c:pt>
                      <c:pt idx="470">
                        <c:v>60</c:v>
                      </c:pt>
                      <c:pt idx="471">
                        <c:v>59</c:v>
                      </c:pt>
                      <c:pt idx="472">
                        <c:v>60</c:v>
                      </c:pt>
                      <c:pt idx="473">
                        <c:v>61</c:v>
                      </c:pt>
                      <c:pt idx="474">
                        <c:v>62</c:v>
                      </c:pt>
                      <c:pt idx="475">
                        <c:v>63</c:v>
                      </c:pt>
                      <c:pt idx="476">
                        <c:v>64</c:v>
                      </c:pt>
                      <c:pt idx="477">
                        <c:v>65</c:v>
                      </c:pt>
                      <c:pt idx="478">
                        <c:v>66</c:v>
                      </c:pt>
                      <c:pt idx="479">
                        <c:v>67</c:v>
                      </c:pt>
                      <c:pt idx="480">
                        <c:v>68</c:v>
                      </c:pt>
                      <c:pt idx="481">
                        <c:v>69</c:v>
                      </c:pt>
                      <c:pt idx="482">
                        <c:v>70</c:v>
                      </c:pt>
                      <c:pt idx="483">
                        <c:v>71</c:v>
                      </c:pt>
                      <c:pt idx="484">
                        <c:v>72</c:v>
                      </c:pt>
                      <c:pt idx="485">
                        <c:v>71</c:v>
                      </c:pt>
                      <c:pt idx="486">
                        <c:v>72</c:v>
                      </c:pt>
                      <c:pt idx="487">
                        <c:v>73</c:v>
                      </c:pt>
                      <c:pt idx="488">
                        <c:v>72</c:v>
                      </c:pt>
                      <c:pt idx="489">
                        <c:v>71</c:v>
                      </c:pt>
                      <c:pt idx="490">
                        <c:v>70</c:v>
                      </c:pt>
                      <c:pt idx="491">
                        <c:v>69</c:v>
                      </c:pt>
                      <c:pt idx="492">
                        <c:v>68</c:v>
                      </c:pt>
                      <c:pt idx="493">
                        <c:v>67</c:v>
                      </c:pt>
                      <c:pt idx="494">
                        <c:v>66</c:v>
                      </c:pt>
                      <c:pt idx="495">
                        <c:v>65</c:v>
                      </c:pt>
                      <c:pt idx="496">
                        <c:v>64</c:v>
                      </c:pt>
                      <c:pt idx="497">
                        <c:v>63</c:v>
                      </c:pt>
                      <c:pt idx="498">
                        <c:v>62</c:v>
                      </c:pt>
                      <c:pt idx="499">
                        <c:v>61</c:v>
                      </c:pt>
                      <c:pt idx="500">
                        <c:v>60</c:v>
                      </c:pt>
                      <c:pt idx="501">
                        <c:v>59</c:v>
                      </c:pt>
                      <c:pt idx="502">
                        <c:v>58</c:v>
                      </c:pt>
                      <c:pt idx="503">
                        <c:v>57</c:v>
                      </c:pt>
                      <c:pt idx="504">
                        <c:v>56</c:v>
                      </c:pt>
                      <c:pt idx="505">
                        <c:v>55</c:v>
                      </c:pt>
                      <c:pt idx="506">
                        <c:v>54</c:v>
                      </c:pt>
                      <c:pt idx="507">
                        <c:v>55</c:v>
                      </c:pt>
                      <c:pt idx="508">
                        <c:v>56</c:v>
                      </c:pt>
                      <c:pt idx="509">
                        <c:v>57</c:v>
                      </c:pt>
                      <c:pt idx="510">
                        <c:v>58</c:v>
                      </c:pt>
                      <c:pt idx="511">
                        <c:v>59</c:v>
                      </c:pt>
                      <c:pt idx="512">
                        <c:v>60</c:v>
                      </c:pt>
                      <c:pt idx="513">
                        <c:v>61</c:v>
                      </c:pt>
                      <c:pt idx="514">
                        <c:v>62</c:v>
                      </c:pt>
                      <c:pt idx="515">
                        <c:v>61</c:v>
                      </c:pt>
                      <c:pt idx="516">
                        <c:v>60</c:v>
                      </c:pt>
                      <c:pt idx="517">
                        <c:v>59</c:v>
                      </c:pt>
                      <c:pt idx="518">
                        <c:v>58</c:v>
                      </c:pt>
                      <c:pt idx="519">
                        <c:v>57</c:v>
                      </c:pt>
                      <c:pt idx="520">
                        <c:v>56</c:v>
                      </c:pt>
                      <c:pt idx="521">
                        <c:v>55</c:v>
                      </c:pt>
                      <c:pt idx="522">
                        <c:v>56</c:v>
                      </c:pt>
                      <c:pt idx="523">
                        <c:v>55</c:v>
                      </c:pt>
                      <c:pt idx="524">
                        <c:v>54</c:v>
                      </c:pt>
                      <c:pt idx="525">
                        <c:v>53</c:v>
                      </c:pt>
                      <c:pt idx="526">
                        <c:v>52</c:v>
                      </c:pt>
                      <c:pt idx="527">
                        <c:v>51</c:v>
                      </c:pt>
                      <c:pt idx="528">
                        <c:v>50</c:v>
                      </c:pt>
                      <c:pt idx="529">
                        <c:v>49</c:v>
                      </c:pt>
                      <c:pt idx="530">
                        <c:v>48</c:v>
                      </c:pt>
                      <c:pt idx="531">
                        <c:v>47</c:v>
                      </c:pt>
                      <c:pt idx="532">
                        <c:v>46</c:v>
                      </c:pt>
                      <c:pt idx="533">
                        <c:v>45</c:v>
                      </c:pt>
                      <c:pt idx="534">
                        <c:v>44</c:v>
                      </c:pt>
                      <c:pt idx="535">
                        <c:v>45</c:v>
                      </c:pt>
                      <c:pt idx="536">
                        <c:v>46</c:v>
                      </c:pt>
                      <c:pt idx="537">
                        <c:v>45</c:v>
                      </c:pt>
                      <c:pt idx="538">
                        <c:v>44</c:v>
                      </c:pt>
                      <c:pt idx="539">
                        <c:v>43</c:v>
                      </c:pt>
                      <c:pt idx="540">
                        <c:v>42</c:v>
                      </c:pt>
                      <c:pt idx="541">
                        <c:v>43</c:v>
                      </c:pt>
                      <c:pt idx="542">
                        <c:v>44</c:v>
                      </c:pt>
                      <c:pt idx="543">
                        <c:v>45</c:v>
                      </c:pt>
                      <c:pt idx="544">
                        <c:v>46</c:v>
                      </c:pt>
                      <c:pt idx="545">
                        <c:v>47</c:v>
                      </c:pt>
                      <c:pt idx="546">
                        <c:v>48</c:v>
                      </c:pt>
                      <c:pt idx="547">
                        <c:v>49</c:v>
                      </c:pt>
                      <c:pt idx="548">
                        <c:v>50</c:v>
                      </c:pt>
                      <c:pt idx="549">
                        <c:v>51</c:v>
                      </c:pt>
                      <c:pt idx="550">
                        <c:v>52</c:v>
                      </c:pt>
                      <c:pt idx="551">
                        <c:v>53</c:v>
                      </c:pt>
                      <c:pt idx="552">
                        <c:v>54</c:v>
                      </c:pt>
                      <c:pt idx="553">
                        <c:v>55</c:v>
                      </c:pt>
                      <c:pt idx="554">
                        <c:v>56</c:v>
                      </c:pt>
                      <c:pt idx="555">
                        <c:v>57</c:v>
                      </c:pt>
                      <c:pt idx="556">
                        <c:v>58</c:v>
                      </c:pt>
                      <c:pt idx="557">
                        <c:v>59</c:v>
                      </c:pt>
                      <c:pt idx="558">
                        <c:v>60</c:v>
                      </c:pt>
                      <c:pt idx="559">
                        <c:v>61</c:v>
                      </c:pt>
                      <c:pt idx="560">
                        <c:v>62</c:v>
                      </c:pt>
                      <c:pt idx="561">
                        <c:v>63</c:v>
                      </c:pt>
                      <c:pt idx="562">
                        <c:v>64</c:v>
                      </c:pt>
                      <c:pt idx="563">
                        <c:v>65</c:v>
                      </c:pt>
                      <c:pt idx="564">
                        <c:v>66</c:v>
                      </c:pt>
                      <c:pt idx="565">
                        <c:v>67</c:v>
                      </c:pt>
                      <c:pt idx="566">
                        <c:v>68</c:v>
                      </c:pt>
                      <c:pt idx="567">
                        <c:v>69</c:v>
                      </c:pt>
                      <c:pt idx="568">
                        <c:v>70</c:v>
                      </c:pt>
                      <c:pt idx="569">
                        <c:v>71</c:v>
                      </c:pt>
                      <c:pt idx="570">
                        <c:v>72</c:v>
                      </c:pt>
                      <c:pt idx="571">
                        <c:v>73</c:v>
                      </c:pt>
                      <c:pt idx="572">
                        <c:v>72</c:v>
                      </c:pt>
                      <c:pt idx="573">
                        <c:v>71</c:v>
                      </c:pt>
                      <c:pt idx="574">
                        <c:v>70</c:v>
                      </c:pt>
                      <c:pt idx="575">
                        <c:v>69</c:v>
                      </c:pt>
                      <c:pt idx="576">
                        <c:v>68</c:v>
                      </c:pt>
                      <c:pt idx="577">
                        <c:v>67</c:v>
                      </c:pt>
                      <c:pt idx="578">
                        <c:v>66</c:v>
                      </c:pt>
                      <c:pt idx="579">
                        <c:v>65</c:v>
                      </c:pt>
                      <c:pt idx="580">
                        <c:v>64</c:v>
                      </c:pt>
                      <c:pt idx="581">
                        <c:v>63</c:v>
                      </c:pt>
                      <c:pt idx="582">
                        <c:v>62</c:v>
                      </c:pt>
                      <c:pt idx="583">
                        <c:v>61</c:v>
                      </c:pt>
                      <c:pt idx="584">
                        <c:v>60</c:v>
                      </c:pt>
                      <c:pt idx="585">
                        <c:v>59</c:v>
                      </c:pt>
                      <c:pt idx="586">
                        <c:v>58</c:v>
                      </c:pt>
                      <c:pt idx="587">
                        <c:v>57</c:v>
                      </c:pt>
                      <c:pt idx="588">
                        <c:v>56</c:v>
                      </c:pt>
                      <c:pt idx="589">
                        <c:v>55</c:v>
                      </c:pt>
                      <c:pt idx="590">
                        <c:v>54</c:v>
                      </c:pt>
                      <c:pt idx="591">
                        <c:v>53</c:v>
                      </c:pt>
                      <c:pt idx="592">
                        <c:v>52</c:v>
                      </c:pt>
                      <c:pt idx="593">
                        <c:v>51</c:v>
                      </c:pt>
                      <c:pt idx="594">
                        <c:v>50</c:v>
                      </c:pt>
                      <c:pt idx="595">
                        <c:v>49</c:v>
                      </c:pt>
                      <c:pt idx="596">
                        <c:v>48</c:v>
                      </c:pt>
                      <c:pt idx="597">
                        <c:v>47</c:v>
                      </c:pt>
                      <c:pt idx="598">
                        <c:v>46</c:v>
                      </c:pt>
                      <c:pt idx="599">
                        <c:v>45</c:v>
                      </c:pt>
                      <c:pt idx="600">
                        <c:v>44</c:v>
                      </c:pt>
                      <c:pt idx="601">
                        <c:v>43</c:v>
                      </c:pt>
                      <c:pt idx="602">
                        <c:v>44</c:v>
                      </c:pt>
                      <c:pt idx="603">
                        <c:v>45</c:v>
                      </c:pt>
                      <c:pt idx="604">
                        <c:v>46</c:v>
                      </c:pt>
                      <c:pt idx="605">
                        <c:v>47</c:v>
                      </c:pt>
                      <c:pt idx="606">
                        <c:v>48</c:v>
                      </c:pt>
                      <c:pt idx="607">
                        <c:v>49</c:v>
                      </c:pt>
                      <c:pt idx="608">
                        <c:v>50</c:v>
                      </c:pt>
                      <c:pt idx="609">
                        <c:v>51</c:v>
                      </c:pt>
                      <c:pt idx="610">
                        <c:v>52</c:v>
                      </c:pt>
                      <c:pt idx="611">
                        <c:v>53</c:v>
                      </c:pt>
                      <c:pt idx="612">
                        <c:v>54</c:v>
                      </c:pt>
                      <c:pt idx="613">
                        <c:v>55</c:v>
                      </c:pt>
                      <c:pt idx="614">
                        <c:v>56</c:v>
                      </c:pt>
                      <c:pt idx="615">
                        <c:v>57</c:v>
                      </c:pt>
                      <c:pt idx="616">
                        <c:v>58</c:v>
                      </c:pt>
                      <c:pt idx="617">
                        <c:v>59</c:v>
                      </c:pt>
                      <c:pt idx="618">
                        <c:v>60</c:v>
                      </c:pt>
                      <c:pt idx="619">
                        <c:v>61</c:v>
                      </c:pt>
                      <c:pt idx="620">
                        <c:v>62</c:v>
                      </c:pt>
                      <c:pt idx="621">
                        <c:v>63</c:v>
                      </c:pt>
                      <c:pt idx="622">
                        <c:v>64</c:v>
                      </c:pt>
                      <c:pt idx="623">
                        <c:v>65</c:v>
                      </c:pt>
                      <c:pt idx="624">
                        <c:v>66</c:v>
                      </c:pt>
                      <c:pt idx="625">
                        <c:v>67</c:v>
                      </c:pt>
                      <c:pt idx="626">
                        <c:v>68</c:v>
                      </c:pt>
                      <c:pt idx="627">
                        <c:v>67</c:v>
                      </c:pt>
                      <c:pt idx="628">
                        <c:v>66</c:v>
                      </c:pt>
                      <c:pt idx="629">
                        <c:v>65</c:v>
                      </c:pt>
                      <c:pt idx="630">
                        <c:v>64</c:v>
                      </c:pt>
                      <c:pt idx="631">
                        <c:v>63</c:v>
                      </c:pt>
                      <c:pt idx="632">
                        <c:v>62</c:v>
                      </c:pt>
                      <c:pt idx="633">
                        <c:v>61</c:v>
                      </c:pt>
                      <c:pt idx="634">
                        <c:v>60</c:v>
                      </c:pt>
                      <c:pt idx="635">
                        <c:v>59</c:v>
                      </c:pt>
                      <c:pt idx="636">
                        <c:v>58</c:v>
                      </c:pt>
                      <c:pt idx="637">
                        <c:v>57</c:v>
                      </c:pt>
                      <c:pt idx="638">
                        <c:v>56</c:v>
                      </c:pt>
                      <c:pt idx="639">
                        <c:v>55</c:v>
                      </c:pt>
                      <c:pt idx="640">
                        <c:v>54</c:v>
                      </c:pt>
                      <c:pt idx="641">
                        <c:v>53</c:v>
                      </c:pt>
                      <c:pt idx="642">
                        <c:v>52</c:v>
                      </c:pt>
                      <c:pt idx="643">
                        <c:v>51</c:v>
                      </c:pt>
                      <c:pt idx="644">
                        <c:v>50</c:v>
                      </c:pt>
                      <c:pt idx="645">
                        <c:v>49</c:v>
                      </c:pt>
                      <c:pt idx="646">
                        <c:v>50</c:v>
                      </c:pt>
                      <c:pt idx="647">
                        <c:v>51</c:v>
                      </c:pt>
                      <c:pt idx="648">
                        <c:v>52</c:v>
                      </c:pt>
                      <c:pt idx="649">
                        <c:v>53</c:v>
                      </c:pt>
                      <c:pt idx="650">
                        <c:v>54</c:v>
                      </c:pt>
                      <c:pt idx="651">
                        <c:v>55</c:v>
                      </c:pt>
                      <c:pt idx="652">
                        <c:v>56</c:v>
                      </c:pt>
                      <c:pt idx="653">
                        <c:v>57</c:v>
                      </c:pt>
                      <c:pt idx="654">
                        <c:v>58</c:v>
                      </c:pt>
                      <c:pt idx="655">
                        <c:v>59</c:v>
                      </c:pt>
                      <c:pt idx="656">
                        <c:v>60</c:v>
                      </c:pt>
                      <c:pt idx="657">
                        <c:v>61</c:v>
                      </c:pt>
                      <c:pt idx="658">
                        <c:v>62</c:v>
                      </c:pt>
                      <c:pt idx="659">
                        <c:v>63</c:v>
                      </c:pt>
                      <c:pt idx="660">
                        <c:v>64</c:v>
                      </c:pt>
                      <c:pt idx="661">
                        <c:v>65</c:v>
                      </c:pt>
                      <c:pt idx="662">
                        <c:v>66</c:v>
                      </c:pt>
                      <c:pt idx="663">
                        <c:v>67</c:v>
                      </c:pt>
                      <c:pt idx="664">
                        <c:v>68</c:v>
                      </c:pt>
                      <c:pt idx="665">
                        <c:v>69</c:v>
                      </c:pt>
                      <c:pt idx="666">
                        <c:v>70</c:v>
                      </c:pt>
                      <c:pt idx="667">
                        <c:v>71</c:v>
                      </c:pt>
                      <c:pt idx="668">
                        <c:v>72</c:v>
                      </c:pt>
                      <c:pt idx="669">
                        <c:v>73</c:v>
                      </c:pt>
                      <c:pt idx="670">
                        <c:v>74</c:v>
                      </c:pt>
                      <c:pt idx="671">
                        <c:v>75</c:v>
                      </c:pt>
                      <c:pt idx="672">
                        <c:v>76</c:v>
                      </c:pt>
                      <c:pt idx="673">
                        <c:v>77</c:v>
                      </c:pt>
                      <c:pt idx="674">
                        <c:v>76</c:v>
                      </c:pt>
                      <c:pt idx="675">
                        <c:v>75</c:v>
                      </c:pt>
                      <c:pt idx="676">
                        <c:v>74</c:v>
                      </c:pt>
                      <c:pt idx="677">
                        <c:v>75</c:v>
                      </c:pt>
                      <c:pt idx="678">
                        <c:v>76</c:v>
                      </c:pt>
                      <c:pt idx="679">
                        <c:v>75</c:v>
                      </c:pt>
                      <c:pt idx="680">
                        <c:v>74</c:v>
                      </c:pt>
                      <c:pt idx="681">
                        <c:v>73</c:v>
                      </c:pt>
                      <c:pt idx="682">
                        <c:v>72</c:v>
                      </c:pt>
                      <c:pt idx="683">
                        <c:v>71</c:v>
                      </c:pt>
                      <c:pt idx="684">
                        <c:v>70</c:v>
                      </c:pt>
                      <c:pt idx="685">
                        <c:v>69</c:v>
                      </c:pt>
                      <c:pt idx="686">
                        <c:v>68</c:v>
                      </c:pt>
                      <c:pt idx="687">
                        <c:v>67</c:v>
                      </c:pt>
                      <c:pt idx="688">
                        <c:v>66</c:v>
                      </c:pt>
                      <c:pt idx="689">
                        <c:v>65</c:v>
                      </c:pt>
                      <c:pt idx="690">
                        <c:v>64</c:v>
                      </c:pt>
                      <c:pt idx="691">
                        <c:v>63</c:v>
                      </c:pt>
                      <c:pt idx="692">
                        <c:v>62</c:v>
                      </c:pt>
                      <c:pt idx="693">
                        <c:v>61</c:v>
                      </c:pt>
                      <c:pt idx="694">
                        <c:v>60</c:v>
                      </c:pt>
                      <c:pt idx="695">
                        <c:v>59</c:v>
                      </c:pt>
                      <c:pt idx="696">
                        <c:v>58</c:v>
                      </c:pt>
                      <c:pt idx="697">
                        <c:v>57</c:v>
                      </c:pt>
                      <c:pt idx="698">
                        <c:v>56</c:v>
                      </c:pt>
                      <c:pt idx="699">
                        <c:v>55</c:v>
                      </c:pt>
                      <c:pt idx="700">
                        <c:v>54</c:v>
                      </c:pt>
                      <c:pt idx="701">
                        <c:v>53</c:v>
                      </c:pt>
                      <c:pt idx="702">
                        <c:v>52</c:v>
                      </c:pt>
                      <c:pt idx="703">
                        <c:v>53</c:v>
                      </c:pt>
                      <c:pt idx="704">
                        <c:v>54</c:v>
                      </c:pt>
                      <c:pt idx="705">
                        <c:v>55</c:v>
                      </c:pt>
                      <c:pt idx="706">
                        <c:v>54</c:v>
                      </c:pt>
                      <c:pt idx="707">
                        <c:v>53</c:v>
                      </c:pt>
                      <c:pt idx="708">
                        <c:v>52</c:v>
                      </c:pt>
                      <c:pt idx="709">
                        <c:v>51</c:v>
                      </c:pt>
                      <c:pt idx="710">
                        <c:v>50</c:v>
                      </c:pt>
                      <c:pt idx="711">
                        <c:v>49</c:v>
                      </c:pt>
                      <c:pt idx="712">
                        <c:v>48</c:v>
                      </c:pt>
                      <c:pt idx="713">
                        <c:v>47</c:v>
                      </c:pt>
                      <c:pt idx="714">
                        <c:v>46</c:v>
                      </c:pt>
                      <c:pt idx="715">
                        <c:v>45</c:v>
                      </c:pt>
                      <c:pt idx="716">
                        <c:v>44</c:v>
                      </c:pt>
                      <c:pt idx="717">
                        <c:v>43</c:v>
                      </c:pt>
                      <c:pt idx="718">
                        <c:v>44</c:v>
                      </c:pt>
                      <c:pt idx="719">
                        <c:v>45</c:v>
                      </c:pt>
                      <c:pt idx="720">
                        <c:v>44</c:v>
                      </c:pt>
                      <c:pt idx="721">
                        <c:v>43</c:v>
                      </c:pt>
                      <c:pt idx="722">
                        <c:v>42</c:v>
                      </c:pt>
                      <c:pt idx="723">
                        <c:v>41</c:v>
                      </c:pt>
                      <c:pt idx="724">
                        <c:v>40</c:v>
                      </c:pt>
                      <c:pt idx="725">
                        <c:v>39</c:v>
                      </c:pt>
                      <c:pt idx="726">
                        <c:v>40</c:v>
                      </c:pt>
                      <c:pt idx="727">
                        <c:v>41</c:v>
                      </c:pt>
                      <c:pt idx="728">
                        <c:v>42</c:v>
                      </c:pt>
                      <c:pt idx="729">
                        <c:v>43</c:v>
                      </c:pt>
                      <c:pt idx="730">
                        <c:v>44</c:v>
                      </c:pt>
                      <c:pt idx="731">
                        <c:v>45</c:v>
                      </c:pt>
                      <c:pt idx="732">
                        <c:v>46</c:v>
                      </c:pt>
                      <c:pt idx="733">
                        <c:v>47</c:v>
                      </c:pt>
                      <c:pt idx="734">
                        <c:v>48</c:v>
                      </c:pt>
                      <c:pt idx="735">
                        <c:v>49</c:v>
                      </c:pt>
                      <c:pt idx="736">
                        <c:v>50</c:v>
                      </c:pt>
                      <c:pt idx="737">
                        <c:v>51</c:v>
                      </c:pt>
                      <c:pt idx="738">
                        <c:v>52</c:v>
                      </c:pt>
                      <c:pt idx="739">
                        <c:v>53</c:v>
                      </c:pt>
                      <c:pt idx="740">
                        <c:v>54</c:v>
                      </c:pt>
                      <c:pt idx="741">
                        <c:v>55</c:v>
                      </c:pt>
                      <c:pt idx="742">
                        <c:v>56</c:v>
                      </c:pt>
                      <c:pt idx="743">
                        <c:v>57</c:v>
                      </c:pt>
                      <c:pt idx="744">
                        <c:v>58</c:v>
                      </c:pt>
                      <c:pt idx="745">
                        <c:v>59</c:v>
                      </c:pt>
                      <c:pt idx="746">
                        <c:v>60</c:v>
                      </c:pt>
                      <c:pt idx="747">
                        <c:v>61</c:v>
                      </c:pt>
                      <c:pt idx="748">
                        <c:v>62</c:v>
                      </c:pt>
                      <c:pt idx="749">
                        <c:v>63</c:v>
                      </c:pt>
                      <c:pt idx="750">
                        <c:v>64</c:v>
                      </c:pt>
                      <c:pt idx="751">
                        <c:v>63</c:v>
                      </c:pt>
                      <c:pt idx="752">
                        <c:v>62</c:v>
                      </c:pt>
                      <c:pt idx="753">
                        <c:v>61</c:v>
                      </c:pt>
                      <c:pt idx="754">
                        <c:v>60</c:v>
                      </c:pt>
                      <c:pt idx="755">
                        <c:v>59</c:v>
                      </c:pt>
                      <c:pt idx="756">
                        <c:v>58</c:v>
                      </c:pt>
                      <c:pt idx="757">
                        <c:v>57</c:v>
                      </c:pt>
                      <c:pt idx="758">
                        <c:v>56</c:v>
                      </c:pt>
                      <c:pt idx="759">
                        <c:v>55</c:v>
                      </c:pt>
                      <c:pt idx="760">
                        <c:v>54</c:v>
                      </c:pt>
                      <c:pt idx="761">
                        <c:v>53</c:v>
                      </c:pt>
                      <c:pt idx="762">
                        <c:v>52</c:v>
                      </c:pt>
                      <c:pt idx="763">
                        <c:v>51</c:v>
                      </c:pt>
                      <c:pt idx="764">
                        <c:v>50</c:v>
                      </c:pt>
                      <c:pt idx="765">
                        <c:v>49</c:v>
                      </c:pt>
                      <c:pt idx="766">
                        <c:v>48</c:v>
                      </c:pt>
                      <c:pt idx="767">
                        <c:v>47</c:v>
                      </c:pt>
                      <c:pt idx="768">
                        <c:v>46</c:v>
                      </c:pt>
                      <c:pt idx="769">
                        <c:v>45</c:v>
                      </c:pt>
                      <c:pt idx="770">
                        <c:v>44</c:v>
                      </c:pt>
                      <c:pt idx="771">
                        <c:v>43</c:v>
                      </c:pt>
                      <c:pt idx="772">
                        <c:v>42</c:v>
                      </c:pt>
                      <c:pt idx="773">
                        <c:v>41</c:v>
                      </c:pt>
                      <c:pt idx="774">
                        <c:v>42</c:v>
                      </c:pt>
                      <c:pt idx="775">
                        <c:v>43</c:v>
                      </c:pt>
                      <c:pt idx="776">
                        <c:v>44</c:v>
                      </c:pt>
                      <c:pt idx="777">
                        <c:v>45</c:v>
                      </c:pt>
                      <c:pt idx="778">
                        <c:v>46</c:v>
                      </c:pt>
                      <c:pt idx="779">
                        <c:v>47</c:v>
                      </c:pt>
                      <c:pt idx="780">
                        <c:v>48</c:v>
                      </c:pt>
                      <c:pt idx="781">
                        <c:v>49</c:v>
                      </c:pt>
                      <c:pt idx="782">
                        <c:v>50</c:v>
                      </c:pt>
                      <c:pt idx="783">
                        <c:v>51</c:v>
                      </c:pt>
                      <c:pt idx="784">
                        <c:v>52</c:v>
                      </c:pt>
                      <c:pt idx="785">
                        <c:v>51</c:v>
                      </c:pt>
                      <c:pt idx="786">
                        <c:v>50</c:v>
                      </c:pt>
                      <c:pt idx="787">
                        <c:v>49</c:v>
                      </c:pt>
                      <c:pt idx="788">
                        <c:v>48</c:v>
                      </c:pt>
                      <c:pt idx="789">
                        <c:v>47</c:v>
                      </c:pt>
                      <c:pt idx="790">
                        <c:v>46</c:v>
                      </c:pt>
                      <c:pt idx="791">
                        <c:v>45</c:v>
                      </c:pt>
                      <c:pt idx="792">
                        <c:v>44</c:v>
                      </c:pt>
                      <c:pt idx="793">
                        <c:v>45</c:v>
                      </c:pt>
                      <c:pt idx="794">
                        <c:v>46</c:v>
                      </c:pt>
                      <c:pt idx="795">
                        <c:v>45</c:v>
                      </c:pt>
                      <c:pt idx="796">
                        <c:v>44</c:v>
                      </c:pt>
                      <c:pt idx="797">
                        <c:v>43</c:v>
                      </c:pt>
                      <c:pt idx="798">
                        <c:v>42</c:v>
                      </c:pt>
                      <c:pt idx="799">
                        <c:v>41</c:v>
                      </c:pt>
                      <c:pt idx="800">
                        <c:v>40</c:v>
                      </c:pt>
                      <c:pt idx="801">
                        <c:v>39</c:v>
                      </c:pt>
                      <c:pt idx="802">
                        <c:v>38</c:v>
                      </c:pt>
                      <c:pt idx="803">
                        <c:v>37</c:v>
                      </c:pt>
                      <c:pt idx="804">
                        <c:v>36</c:v>
                      </c:pt>
                      <c:pt idx="805">
                        <c:v>35</c:v>
                      </c:pt>
                      <c:pt idx="806">
                        <c:v>34</c:v>
                      </c:pt>
                      <c:pt idx="807">
                        <c:v>33</c:v>
                      </c:pt>
                      <c:pt idx="808">
                        <c:v>32</c:v>
                      </c:pt>
                      <c:pt idx="809">
                        <c:v>31</c:v>
                      </c:pt>
                      <c:pt idx="810">
                        <c:v>30</c:v>
                      </c:pt>
                      <c:pt idx="811">
                        <c:v>29</c:v>
                      </c:pt>
                      <c:pt idx="812">
                        <c:v>28</c:v>
                      </c:pt>
                      <c:pt idx="813">
                        <c:v>27</c:v>
                      </c:pt>
                      <c:pt idx="814">
                        <c:v>28</c:v>
                      </c:pt>
                      <c:pt idx="815">
                        <c:v>29</c:v>
                      </c:pt>
                      <c:pt idx="816">
                        <c:v>30</c:v>
                      </c:pt>
                      <c:pt idx="817">
                        <c:v>31</c:v>
                      </c:pt>
                      <c:pt idx="818">
                        <c:v>32</c:v>
                      </c:pt>
                      <c:pt idx="819">
                        <c:v>33</c:v>
                      </c:pt>
                      <c:pt idx="820">
                        <c:v>34</c:v>
                      </c:pt>
                      <c:pt idx="821">
                        <c:v>35</c:v>
                      </c:pt>
                      <c:pt idx="822">
                        <c:v>36</c:v>
                      </c:pt>
                      <c:pt idx="823">
                        <c:v>37</c:v>
                      </c:pt>
                      <c:pt idx="824">
                        <c:v>38</c:v>
                      </c:pt>
                      <c:pt idx="825">
                        <c:v>39</c:v>
                      </c:pt>
                      <c:pt idx="826">
                        <c:v>40</c:v>
                      </c:pt>
                      <c:pt idx="827">
                        <c:v>41</c:v>
                      </c:pt>
                      <c:pt idx="828">
                        <c:v>42</c:v>
                      </c:pt>
                      <c:pt idx="829">
                        <c:v>41</c:v>
                      </c:pt>
                      <c:pt idx="830">
                        <c:v>40</c:v>
                      </c:pt>
                      <c:pt idx="831">
                        <c:v>39</c:v>
                      </c:pt>
                      <c:pt idx="832">
                        <c:v>38</c:v>
                      </c:pt>
                      <c:pt idx="833">
                        <c:v>37</c:v>
                      </c:pt>
                      <c:pt idx="834">
                        <c:v>36</c:v>
                      </c:pt>
                      <c:pt idx="835">
                        <c:v>35</c:v>
                      </c:pt>
                      <c:pt idx="836">
                        <c:v>34</c:v>
                      </c:pt>
                      <c:pt idx="837">
                        <c:v>33</c:v>
                      </c:pt>
                      <c:pt idx="838">
                        <c:v>32</c:v>
                      </c:pt>
                      <c:pt idx="839">
                        <c:v>31</c:v>
                      </c:pt>
                      <c:pt idx="840">
                        <c:v>30</c:v>
                      </c:pt>
                      <c:pt idx="841">
                        <c:v>29</c:v>
                      </c:pt>
                      <c:pt idx="842">
                        <c:v>28</c:v>
                      </c:pt>
                      <c:pt idx="843">
                        <c:v>27</c:v>
                      </c:pt>
                      <c:pt idx="844">
                        <c:v>26</c:v>
                      </c:pt>
                      <c:pt idx="845">
                        <c:v>25</c:v>
                      </c:pt>
                      <c:pt idx="846">
                        <c:v>24</c:v>
                      </c:pt>
                      <c:pt idx="847">
                        <c:v>23</c:v>
                      </c:pt>
                      <c:pt idx="848">
                        <c:v>22</c:v>
                      </c:pt>
                      <c:pt idx="849">
                        <c:v>21</c:v>
                      </c:pt>
                      <c:pt idx="850">
                        <c:v>22</c:v>
                      </c:pt>
                      <c:pt idx="851">
                        <c:v>23</c:v>
                      </c:pt>
                      <c:pt idx="852">
                        <c:v>22</c:v>
                      </c:pt>
                      <c:pt idx="853">
                        <c:v>21</c:v>
                      </c:pt>
                      <c:pt idx="854">
                        <c:v>20</c:v>
                      </c:pt>
                      <c:pt idx="855">
                        <c:v>19</c:v>
                      </c:pt>
                      <c:pt idx="856">
                        <c:v>18</c:v>
                      </c:pt>
                      <c:pt idx="857">
                        <c:v>17</c:v>
                      </c:pt>
                      <c:pt idx="858">
                        <c:v>16</c:v>
                      </c:pt>
                      <c:pt idx="859">
                        <c:v>15</c:v>
                      </c:pt>
                      <c:pt idx="860">
                        <c:v>14</c:v>
                      </c:pt>
                      <c:pt idx="861">
                        <c:v>13</c:v>
                      </c:pt>
                      <c:pt idx="862">
                        <c:v>12</c:v>
                      </c:pt>
                      <c:pt idx="863">
                        <c:v>11</c:v>
                      </c:pt>
                      <c:pt idx="864">
                        <c:v>10</c:v>
                      </c:pt>
                      <c:pt idx="865">
                        <c:v>9</c:v>
                      </c:pt>
                      <c:pt idx="866">
                        <c:v>8</c:v>
                      </c:pt>
                      <c:pt idx="867">
                        <c:v>7</c:v>
                      </c:pt>
                      <c:pt idx="868">
                        <c:v>6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7</c:v>
                      </c:pt>
                      <c:pt idx="872">
                        <c:v>8</c:v>
                      </c:pt>
                      <c:pt idx="873">
                        <c:v>9</c:v>
                      </c:pt>
                      <c:pt idx="874">
                        <c:v>10</c:v>
                      </c:pt>
                      <c:pt idx="875">
                        <c:v>11</c:v>
                      </c:pt>
                      <c:pt idx="876">
                        <c:v>12</c:v>
                      </c:pt>
                      <c:pt idx="877">
                        <c:v>13</c:v>
                      </c:pt>
                      <c:pt idx="878">
                        <c:v>14</c:v>
                      </c:pt>
                      <c:pt idx="879">
                        <c:v>15</c:v>
                      </c:pt>
                      <c:pt idx="880">
                        <c:v>16</c:v>
                      </c:pt>
                      <c:pt idx="881">
                        <c:v>17</c:v>
                      </c:pt>
                      <c:pt idx="882">
                        <c:v>18</c:v>
                      </c:pt>
                      <c:pt idx="883">
                        <c:v>19</c:v>
                      </c:pt>
                      <c:pt idx="884">
                        <c:v>20</c:v>
                      </c:pt>
                      <c:pt idx="885">
                        <c:v>21</c:v>
                      </c:pt>
                      <c:pt idx="886">
                        <c:v>22</c:v>
                      </c:pt>
                      <c:pt idx="887">
                        <c:v>23</c:v>
                      </c:pt>
                      <c:pt idx="888">
                        <c:v>24</c:v>
                      </c:pt>
                      <c:pt idx="889">
                        <c:v>25</c:v>
                      </c:pt>
                      <c:pt idx="890">
                        <c:v>26</c:v>
                      </c:pt>
                      <c:pt idx="891">
                        <c:v>27</c:v>
                      </c:pt>
                      <c:pt idx="892">
                        <c:v>28</c:v>
                      </c:pt>
                      <c:pt idx="893">
                        <c:v>29</c:v>
                      </c:pt>
                      <c:pt idx="894">
                        <c:v>30</c:v>
                      </c:pt>
                      <c:pt idx="895">
                        <c:v>29</c:v>
                      </c:pt>
                      <c:pt idx="896">
                        <c:v>28</c:v>
                      </c:pt>
                      <c:pt idx="897">
                        <c:v>27</c:v>
                      </c:pt>
                      <c:pt idx="898">
                        <c:v>26</c:v>
                      </c:pt>
                      <c:pt idx="899">
                        <c:v>25</c:v>
                      </c:pt>
                      <c:pt idx="900">
                        <c:v>24</c:v>
                      </c:pt>
                      <c:pt idx="901">
                        <c:v>23</c:v>
                      </c:pt>
                      <c:pt idx="902">
                        <c:v>22</c:v>
                      </c:pt>
                      <c:pt idx="903">
                        <c:v>21</c:v>
                      </c:pt>
                      <c:pt idx="904">
                        <c:v>22</c:v>
                      </c:pt>
                      <c:pt idx="905">
                        <c:v>23</c:v>
                      </c:pt>
                      <c:pt idx="906">
                        <c:v>24</c:v>
                      </c:pt>
                      <c:pt idx="907">
                        <c:v>25</c:v>
                      </c:pt>
                      <c:pt idx="908">
                        <c:v>26</c:v>
                      </c:pt>
                      <c:pt idx="909">
                        <c:v>27</c:v>
                      </c:pt>
                      <c:pt idx="910">
                        <c:v>28</c:v>
                      </c:pt>
                      <c:pt idx="911">
                        <c:v>29</c:v>
                      </c:pt>
                      <c:pt idx="912">
                        <c:v>30</c:v>
                      </c:pt>
                      <c:pt idx="913">
                        <c:v>29</c:v>
                      </c:pt>
                      <c:pt idx="914">
                        <c:v>28</c:v>
                      </c:pt>
                      <c:pt idx="915">
                        <c:v>27</c:v>
                      </c:pt>
                      <c:pt idx="916">
                        <c:v>26</c:v>
                      </c:pt>
                      <c:pt idx="917">
                        <c:v>25</c:v>
                      </c:pt>
                      <c:pt idx="918">
                        <c:v>24</c:v>
                      </c:pt>
                      <c:pt idx="919">
                        <c:v>23</c:v>
                      </c:pt>
                      <c:pt idx="920">
                        <c:v>22</c:v>
                      </c:pt>
                      <c:pt idx="921">
                        <c:v>21</c:v>
                      </c:pt>
                      <c:pt idx="922">
                        <c:v>20</c:v>
                      </c:pt>
                      <c:pt idx="923">
                        <c:v>19</c:v>
                      </c:pt>
                      <c:pt idx="924">
                        <c:v>18</c:v>
                      </c:pt>
                      <c:pt idx="925">
                        <c:v>17</c:v>
                      </c:pt>
                      <c:pt idx="926">
                        <c:v>16</c:v>
                      </c:pt>
                      <c:pt idx="927">
                        <c:v>15</c:v>
                      </c:pt>
                      <c:pt idx="928">
                        <c:v>14</c:v>
                      </c:pt>
                      <c:pt idx="929">
                        <c:v>13</c:v>
                      </c:pt>
                      <c:pt idx="930">
                        <c:v>12</c:v>
                      </c:pt>
                      <c:pt idx="931">
                        <c:v>11</c:v>
                      </c:pt>
                      <c:pt idx="932">
                        <c:v>10</c:v>
                      </c:pt>
                      <c:pt idx="933">
                        <c:v>9</c:v>
                      </c:pt>
                      <c:pt idx="934">
                        <c:v>8</c:v>
                      </c:pt>
                      <c:pt idx="935">
                        <c:v>7</c:v>
                      </c:pt>
                      <c:pt idx="936">
                        <c:v>6</c:v>
                      </c:pt>
                      <c:pt idx="937">
                        <c:v>5</c:v>
                      </c:pt>
                      <c:pt idx="938">
                        <c:v>6</c:v>
                      </c:pt>
                      <c:pt idx="939">
                        <c:v>5</c:v>
                      </c:pt>
                      <c:pt idx="940">
                        <c:v>4</c:v>
                      </c:pt>
                      <c:pt idx="941">
                        <c:v>3</c:v>
                      </c:pt>
                      <c:pt idx="942">
                        <c:v>2</c:v>
                      </c:pt>
                      <c:pt idx="943">
                        <c:v>1</c:v>
                      </c:pt>
                      <c:pt idx="944">
                        <c:v>2</c:v>
                      </c:pt>
                      <c:pt idx="945">
                        <c:v>3</c:v>
                      </c:pt>
                      <c:pt idx="946">
                        <c:v>4</c:v>
                      </c:pt>
                      <c:pt idx="947">
                        <c:v>5</c:v>
                      </c:pt>
                      <c:pt idx="948">
                        <c:v>6</c:v>
                      </c:pt>
                      <c:pt idx="949">
                        <c:v>7</c:v>
                      </c:pt>
                      <c:pt idx="950">
                        <c:v>8</c:v>
                      </c:pt>
                      <c:pt idx="951">
                        <c:v>9</c:v>
                      </c:pt>
                      <c:pt idx="952">
                        <c:v>10</c:v>
                      </c:pt>
                      <c:pt idx="953">
                        <c:v>11</c:v>
                      </c:pt>
                      <c:pt idx="954">
                        <c:v>12</c:v>
                      </c:pt>
                      <c:pt idx="955">
                        <c:v>13</c:v>
                      </c:pt>
                      <c:pt idx="956">
                        <c:v>14</c:v>
                      </c:pt>
                      <c:pt idx="957">
                        <c:v>15</c:v>
                      </c:pt>
                      <c:pt idx="958">
                        <c:v>16</c:v>
                      </c:pt>
                      <c:pt idx="959">
                        <c:v>17</c:v>
                      </c:pt>
                      <c:pt idx="960">
                        <c:v>18</c:v>
                      </c:pt>
                      <c:pt idx="961">
                        <c:v>19</c:v>
                      </c:pt>
                      <c:pt idx="962">
                        <c:v>20</c:v>
                      </c:pt>
                      <c:pt idx="963">
                        <c:v>19</c:v>
                      </c:pt>
                      <c:pt idx="964">
                        <c:v>18</c:v>
                      </c:pt>
                      <c:pt idx="965">
                        <c:v>17</c:v>
                      </c:pt>
                      <c:pt idx="966">
                        <c:v>16</c:v>
                      </c:pt>
                      <c:pt idx="967">
                        <c:v>15</c:v>
                      </c:pt>
                      <c:pt idx="968">
                        <c:v>14</c:v>
                      </c:pt>
                      <c:pt idx="969">
                        <c:v>13</c:v>
                      </c:pt>
                      <c:pt idx="970">
                        <c:v>12</c:v>
                      </c:pt>
                      <c:pt idx="971">
                        <c:v>11</c:v>
                      </c:pt>
                      <c:pt idx="972">
                        <c:v>10</c:v>
                      </c:pt>
                      <c:pt idx="973">
                        <c:v>9</c:v>
                      </c:pt>
                      <c:pt idx="974">
                        <c:v>10</c:v>
                      </c:pt>
                      <c:pt idx="975">
                        <c:v>11</c:v>
                      </c:pt>
                      <c:pt idx="976">
                        <c:v>12</c:v>
                      </c:pt>
                      <c:pt idx="977">
                        <c:v>13</c:v>
                      </c:pt>
                      <c:pt idx="978">
                        <c:v>14</c:v>
                      </c:pt>
                      <c:pt idx="979">
                        <c:v>15</c:v>
                      </c:pt>
                      <c:pt idx="980">
                        <c:v>16</c:v>
                      </c:pt>
                      <c:pt idx="981">
                        <c:v>17</c:v>
                      </c:pt>
                      <c:pt idx="982">
                        <c:v>18</c:v>
                      </c:pt>
                      <c:pt idx="983">
                        <c:v>17</c:v>
                      </c:pt>
                      <c:pt idx="984">
                        <c:v>16</c:v>
                      </c:pt>
                      <c:pt idx="985">
                        <c:v>15</c:v>
                      </c:pt>
                      <c:pt idx="986">
                        <c:v>14</c:v>
                      </c:pt>
                      <c:pt idx="987">
                        <c:v>15</c:v>
                      </c:pt>
                      <c:pt idx="988">
                        <c:v>16</c:v>
                      </c:pt>
                      <c:pt idx="989">
                        <c:v>17</c:v>
                      </c:pt>
                      <c:pt idx="990">
                        <c:v>18</c:v>
                      </c:pt>
                      <c:pt idx="991">
                        <c:v>19</c:v>
                      </c:pt>
                      <c:pt idx="992">
                        <c:v>18</c:v>
                      </c:pt>
                      <c:pt idx="993">
                        <c:v>17</c:v>
                      </c:pt>
                      <c:pt idx="994">
                        <c:v>16</c:v>
                      </c:pt>
                      <c:pt idx="995">
                        <c:v>15</c:v>
                      </c:pt>
                      <c:pt idx="996">
                        <c:v>14</c:v>
                      </c:pt>
                      <c:pt idx="997">
                        <c:v>13</c:v>
                      </c:pt>
                      <c:pt idx="998">
                        <c:v>12</c:v>
                      </c:pt>
                      <c:pt idx="999">
                        <c:v>11</c:v>
                      </c:pt>
                      <c:pt idx="1000">
                        <c:v>10</c:v>
                      </c:pt>
                      <c:pt idx="1001">
                        <c:v>9</c:v>
                      </c:pt>
                      <c:pt idx="1002">
                        <c:v>8</c:v>
                      </c:pt>
                      <c:pt idx="1003">
                        <c:v>7</c:v>
                      </c:pt>
                      <c:pt idx="1004">
                        <c:v>6</c:v>
                      </c:pt>
                      <c:pt idx="1005">
                        <c:v>5</c:v>
                      </c:pt>
                      <c:pt idx="1006">
                        <c:v>4</c:v>
                      </c:pt>
                      <c:pt idx="1007">
                        <c:v>3</c:v>
                      </c:pt>
                      <c:pt idx="1008">
                        <c:v>2</c:v>
                      </c:pt>
                      <c:pt idx="1009">
                        <c:v>1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1</c:v>
                      </c:pt>
                      <c:pt idx="1013">
                        <c:v>2</c:v>
                      </c:pt>
                      <c:pt idx="1014">
                        <c:v>3</c:v>
                      </c:pt>
                      <c:pt idx="1015">
                        <c:v>4</c:v>
                      </c:pt>
                      <c:pt idx="1016">
                        <c:v>3</c:v>
                      </c:pt>
                      <c:pt idx="1017">
                        <c:v>2</c:v>
                      </c:pt>
                      <c:pt idx="1018">
                        <c:v>1</c:v>
                      </c:pt>
                      <c:pt idx="1019">
                        <c:v>0</c:v>
                      </c:pt>
                      <c:pt idx="1020">
                        <c:v>1</c:v>
                      </c:pt>
                      <c:pt idx="1021">
                        <c:v>2</c:v>
                      </c:pt>
                      <c:pt idx="1022">
                        <c:v>3</c:v>
                      </c:pt>
                      <c:pt idx="1023">
                        <c:v>4</c:v>
                      </c:pt>
                      <c:pt idx="1024">
                        <c:v>5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8</c:v>
                      </c:pt>
                      <c:pt idx="1028">
                        <c:v>7</c:v>
                      </c:pt>
                      <c:pt idx="1029">
                        <c:v>6</c:v>
                      </c:pt>
                      <c:pt idx="1030">
                        <c:v>5</c:v>
                      </c:pt>
                      <c:pt idx="1031">
                        <c:v>4</c:v>
                      </c:pt>
                      <c:pt idx="1032">
                        <c:v>5</c:v>
                      </c:pt>
                      <c:pt idx="1033">
                        <c:v>6</c:v>
                      </c:pt>
                      <c:pt idx="1034">
                        <c:v>7</c:v>
                      </c:pt>
                      <c:pt idx="1035">
                        <c:v>8</c:v>
                      </c:pt>
                      <c:pt idx="1036">
                        <c:v>9</c:v>
                      </c:pt>
                      <c:pt idx="1037">
                        <c:v>10</c:v>
                      </c:pt>
                      <c:pt idx="1038">
                        <c:v>11</c:v>
                      </c:pt>
                      <c:pt idx="1039">
                        <c:v>12</c:v>
                      </c:pt>
                      <c:pt idx="1040">
                        <c:v>13</c:v>
                      </c:pt>
                      <c:pt idx="1041">
                        <c:v>14</c:v>
                      </c:pt>
                      <c:pt idx="1042">
                        <c:v>15</c:v>
                      </c:pt>
                      <c:pt idx="1043">
                        <c:v>16</c:v>
                      </c:pt>
                      <c:pt idx="1044">
                        <c:v>15</c:v>
                      </c:pt>
                      <c:pt idx="1045">
                        <c:v>14</c:v>
                      </c:pt>
                      <c:pt idx="1046">
                        <c:v>15</c:v>
                      </c:pt>
                      <c:pt idx="1047">
                        <c:v>16</c:v>
                      </c:pt>
                      <c:pt idx="1048">
                        <c:v>17</c:v>
                      </c:pt>
                      <c:pt idx="1049">
                        <c:v>18</c:v>
                      </c:pt>
                      <c:pt idx="1050">
                        <c:v>19</c:v>
                      </c:pt>
                      <c:pt idx="1051">
                        <c:v>20</c:v>
                      </c:pt>
                      <c:pt idx="1052">
                        <c:v>21</c:v>
                      </c:pt>
                      <c:pt idx="1053">
                        <c:v>22</c:v>
                      </c:pt>
                      <c:pt idx="1054">
                        <c:v>23</c:v>
                      </c:pt>
                      <c:pt idx="1055">
                        <c:v>24</c:v>
                      </c:pt>
                      <c:pt idx="1056">
                        <c:v>25</c:v>
                      </c:pt>
                      <c:pt idx="1057">
                        <c:v>26</c:v>
                      </c:pt>
                      <c:pt idx="1058">
                        <c:v>27</c:v>
                      </c:pt>
                      <c:pt idx="1059">
                        <c:v>28</c:v>
                      </c:pt>
                      <c:pt idx="1060">
                        <c:v>27</c:v>
                      </c:pt>
                      <c:pt idx="1061">
                        <c:v>26</c:v>
                      </c:pt>
                      <c:pt idx="1062">
                        <c:v>25</c:v>
                      </c:pt>
                      <c:pt idx="1063">
                        <c:v>24</c:v>
                      </c:pt>
                      <c:pt idx="1064">
                        <c:v>23</c:v>
                      </c:pt>
                      <c:pt idx="1065">
                        <c:v>22</c:v>
                      </c:pt>
                      <c:pt idx="1066">
                        <c:v>21</c:v>
                      </c:pt>
                      <c:pt idx="1067">
                        <c:v>20</c:v>
                      </c:pt>
                      <c:pt idx="1068">
                        <c:v>19</c:v>
                      </c:pt>
                      <c:pt idx="1069">
                        <c:v>18</c:v>
                      </c:pt>
                      <c:pt idx="1070">
                        <c:v>17</c:v>
                      </c:pt>
                      <c:pt idx="1071">
                        <c:v>16</c:v>
                      </c:pt>
                      <c:pt idx="1072">
                        <c:v>15</c:v>
                      </c:pt>
                      <c:pt idx="1073">
                        <c:v>14</c:v>
                      </c:pt>
                      <c:pt idx="1074">
                        <c:v>13</c:v>
                      </c:pt>
                      <c:pt idx="1075">
                        <c:v>12</c:v>
                      </c:pt>
                      <c:pt idx="1076">
                        <c:v>11</c:v>
                      </c:pt>
                      <c:pt idx="1077">
                        <c:v>10</c:v>
                      </c:pt>
                      <c:pt idx="1078">
                        <c:v>9</c:v>
                      </c:pt>
                      <c:pt idx="1079">
                        <c:v>8</c:v>
                      </c:pt>
                      <c:pt idx="1080">
                        <c:v>7</c:v>
                      </c:pt>
                      <c:pt idx="1081">
                        <c:v>6</c:v>
                      </c:pt>
                      <c:pt idx="1082">
                        <c:v>5</c:v>
                      </c:pt>
                      <c:pt idx="1083">
                        <c:v>4</c:v>
                      </c:pt>
                      <c:pt idx="1084">
                        <c:v>3</c:v>
                      </c:pt>
                      <c:pt idx="1085">
                        <c:v>2</c:v>
                      </c:pt>
                      <c:pt idx="1086">
                        <c:v>1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2</c:v>
                      </c:pt>
                      <c:pt idx="1107">
                        <c:v>3</c:v>
                      </c:pt>
                      <c:pt idx="1108">
                        <c:v>2</c:v>
                      </c:pt>
                      <c:pt idx="1109">
                        <c:v>1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2</c:v>
                      </c:pt>
                      <c:pt idx="1116">
                        <c:v>3</c:v>
                      </c:pt>
                      <c:pt idx="1117">
                        <c:v>4</c:v>
                      </c:pt>
                      <c:pt idx="1118">
                        <c:v>5</c:v>
                      </c:pt>
                      <c:pt idx="1119">
                        <c:v>6</c:v>
                      </c:pt>
                      <c:pt idx="1120">
                        <c:v>7</c:v>
                      </c:pt>
                      <c:pt idx="1121">
                        <c:v>8</c:v>
                      </c:pt>
                      <c:pt idx="1122">
                        <c:v>9</c:v>
                      </c:pt>
                      <c:pt idx="1123">
                        <c:v>10</c:v>
                      </c:pt>
                      <c:pt idx="1124">
                        <c:v>11</c:v>
                      </c:pt>
                      <c:pt idx="1125">
                        <c:v>12</c:v>
                      </c:pt>
                      <c:pt idx="1126">
                        <c:v>13</c:v>
                      </c:pt>
                      <c:pt idx="1127">
                        <c:v>14</c:v>
                      </c:pt>
                      <c:pt idx="1128">
                        <c:v>15</c:v>
                      </c:pt>
                      <c:pt idx="1129">
                        <c:v>16</c:v>
                      </c:pt>
                      <c:pt idx="1130">
                        <c:v>17</c:v>
                      </c:pt>
                      <c:pt idx="1131">
                        <c:v>18</c:v>
                      </c:pt>
                      <c:pt idx="1132">
                        <c:v>19</c:v>
                      </c:pt>
                      <c:pt idx="1133">
                        <c:v>20</c:v>
                      </c:pt>
                      <c:pt idx="1134">
                        <c:v>21</c:v>
                      </c:pt>
                      <c:pt idx="1135">
                        <c:v>22</c:v>
                      </c:pt>
                      <c:pt idx="1136">
                        <c:v>23</c:v>
                      </c:pt>
                      <c:pt idx="1137">
                        <c:v>24</c:v>
                      </c:pt>
                      <c:pt idx="1138">
                        <c:v>25</c:v>
                      </c:pt>
                      <c:pt idx="1139">
                        <c:v>26</c:v>
                      </c:pt>
                      <c:pt idx="1140">
                        <c:v>25</c:v>
                      </c:pt>
                      <c:pt idx="1141">
                        <c:v>24</c:v>
                      </c:pt>
                      <c:pt idx="1142">
                        <c:v>23</c:v>
                      </c:pt>
                      <c:pt idx="1143">
                        <c:v>22</c:v>
                      </c:pt>
                      <c:pt idx="1144">
                        <c:v>21</c:v>
                      </c:pt>
                      <c:pt idx="1145">
                        <c:v>20</c:v>
                      </c:pt>
                      <c:pt idx="1146">
                        <c:v>19</c:v>
                      </c:pt>
                      <c:pt idx="1147">
                        <c:v>18</c:v>
                      </c:pt>
                      <c:pt idx="1148">
                        <c:v>17</c:v>
                      </c:pt>
                      <c:pt idx="1149">
                        <c:v>16</c:v>
                      </c:pt>
                      <c:pt idx="1150">
                        <c:v>15</c:v>
                      </c:pt>
                      <c:pt idx="1151">
                        <c:v>14</c:v>
                      </c:pt>
                      <c:pt idx="1152">
                        <c:v>13</c:v>
                      </c:pt>
                      <c:pt idx="1153">
                        <c:v>12</c:v>
                      </c:pt>
                      <c:pt idx="1154">
                        <c:v>11</c:v>
                      </c:pt>
                      <c:pt idx="1155">
                        <c:v>10</c:v>
                      </c:pt>
                      <c:pt idx="1156">
                        <c:v>9</c:v>
                      </c:pt>
                      <c:pt idx="1157">
                        <c:v>8</c:v>
                      </c:pt>
                      <c:pt idx="1158">
                        <c:v>7</c:v>
                      </c:pt>
                      <c:pt idx="1159">
                        <c:v>6</c:v>
                      </c:pt>
                      <c:pt idx="1160">
                        <c:v>5</c:v>
                      </c:pt>
                      <c:pt idx="1161">
                        <c:v>4</c:v>
                      </c:pt>
                      <c:pt idx="1162">
                        <c:v>3</c:v>
                      </c:pt>
                      <c:pt idx="1163">
                        <c:v>2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1</c:v>
                      </c:pt>
                      <c:pt idx="1176">
                        <c:v>2</c:v>
                      </c:pt>
                      <c:pt idx="1177">
                        <c:v>3</c:v>
                      </c:pt>
                      <c:pt idx="1178">
                        <c:v>4</c:v>
                      </c:pt>
                      <c:pt idx="1179">
                        <c:v>5</c:v>
                      </c:pt>
                      <c:pt idx="1180">
                        <c:v>6</c:v>
                      </c:pt>
                      <c:pt idx="1181">
                        <c:v>7</c:v>
                      </c:pt>
                      <c:pt idx="1182">
                        <c:v>8</c:v>
                      </c:pt>
                      <c:pt idx="1183">
                        <c:v>9</c:v>
                      </c:pt>
                      <c:pt idx="1184">
                        <c:v>10</c:v>
                      </c:pt>
                      <c:pt idx="1185">
                        <c:v>11</c:v>
                      </c:pt>
                      <c:pt idx="1186">
                        <c:v>12</c:v>
                      </c:pt>
                      <c:pt idx="1187">
                        <c:v>13</c:v>
                      </c:pt>
                      <c:pt idx="1188">
                        <c:v>12</c:v>
                      </c:pt>
                      <c:pt idx="1189">
                        <c:v>13</c:v>
                      </c:pt>
                      <c:pt idx="1190">
                        <c:v>14</c:v>
                      </c:pt>
                      <c:pt idx="1191">
                        <c:v>15</c:v>
                      </c:pt>
                      <c:pt idx="1192">
                        <c:v>16</c:v>
                      </c:pt>
                      <c:pt idx="1193">
                        <c:v>17</c:v>
                      </c:pt>
                      <c:pt idx="1194">
                        <c:v>18</c:v>
                      </c:pt>
                      <c:pt idx="1195">
                        <c:v>19</c:v>
                      </c:pt>
                      <c:pt idx="1196">
                        <c:v>20</c:v>
                      </c:pt>
                      <c:pt idx="1197">
                        <c:v>21</c:v>
                      </c:pt>
                      <c:pt idx="1198">
                        <c:v>20</c:v>
                      </c:pt>
                      <c:pt idx="1199">
                        <c:v>19</c:v>
                      </c:pt>
                      <c:pt idx="1200">
                        <c:v>18</c:v>
                      </c:pt>
                      <c:pt idx="1201">
                        <c:v>17</c:v>
                      </c:pt>
                      <c:pt idx="1202">
                        <c:v>16</c:v>
                      </c:pt>
                      <c:pt idx="1203">
                        <c:v>15</c:v>
                      </c:pt>
                      <c:pt idx="1204">
                        <c:v>14</c:v>
                      </c:pt>
                      <c:pt idx="1205">
                        <c:v>13</c:v>
                      </c:pt>
                      <c:pt idx="1206">
                        <c:v>12</c:v>
                      </c:pt>
                      <c:pt idx="1207">
                        <c:v>11</c:v>
                      </c:pt>
                      <c:pt idx="1208">
                        <c:v>10</c:v>
                      </c:pt>
                      <c:pt idx="1209">
                        <c:v>9</c:v>
                      </c:pt>
                      <c:pt idx="1210">
                        <c:v>8</c:v>
                      </c:pt>
                      <c:pt idx="1211">
                        <c:v>7</c:v>
                      </c:pt>
                      <c:pt idx="1212">
                        <c:v>6</c:v>
                      </c:pt>
                      <c:pt idx="1213">
                        <c:v>5</c:v>
                      </c:pt>
                      <c:pt idx="1214">
                        <c:v>4</c:v>
                      </c:pt>
                      <c:pt idx="1215">
                        <c:v>3</c:v>
                      </c:pt>
                      <c:pt idx="1216">
                        <c:v>4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7</c:v>
                      </c:pt>
                      <c:pt idx="1220">
                        <c:v>8</c:v>
                      </c:pt>
                      <c:pt idx="1221">
                        <c:v>9</c:v>
                      </c:pt>
                      <c:pt idx="1222">
                        <c:v>10</c:v>
                      </c:pt>
                      <c:pt idx="1223">
                        <c:v>11</c:v>
                      </c:pt>
                      <c:pt idx="1224">
                        <c:v>12</c:v>
                      </c:pt>
                      <c:pt idx="1225">
                        <c:v>13</c:v>
                      </c:pt>
                      <c:pt idx="1226">
                        <c:v>14</c:v>
                      </c:pt>
                      <c:pt idx="1227">
                        <c:v>15</c:v>
                      </c:pt>
                      <c:pt idx="1228">
                        <c:v>16</c:v>
                      </c:pt>
                      <c:pt idx="1229">
                        <c:v>15</c:v>
                      </c:pt>
                      <c:pt idx="1230">
                        <c:v>14</c:v>
                      </c:pt>
                      <c:pt idx="1231">
                        <c:v>13</c:v>
                      </c:pt>
                      <c:pt idx="1232">
                        <c:v>12</c:v>
                      </c:pt>
                      <c:pt idx="1233">
                        <c:v>11</c:v>
                      </c:pt>
                      <c:pt idx="1234">
                        <c:v>10</c:v>
                      </c:pt>
                      <c:pt idx="1235">
                        <c:v>9</c:v>
                      </c:pt>
                      <c:pt idx="1236">
                        <c:v>8</c:v>
                      </c:pt>
                      <c:pt idx="1237">
                        <c:v>7</c:v>
                      </c:pt>
                      <c:pt idx="1238">
                        <c:v>6</c:v>
                      </c:pt>
                      <c:pt idx="1239">
                        <c:v>5</c:v>
                      </c:pt>
                      <c:pt idx="1240">
                        <c:v>4</c:v>
                      </c:pt>
                      <c:pt idx="1241">
                        <c:v>5</c:v>
                      </c:pt>
                      <c:pt idx="1242">
                        <c:v>6</c:v>
                      </c:pt>
                      <c:pt idx="1243">
                        <c:v>7</c:v>
                      </c:pt>
                      <c:pt idx="1244">
                        <c:v>8</c:v>
                      </c:pt>
                      <c:pt idx="1245">
                        <c:v>9</c:v>
                      </c:pt>
                      <c:pt idx="1246">
                        <c:v>10</c:v>
                      </c:pt>
                      <c:pt idx="1247">
                        <c:v>11</c:v>
                      </c:pt>
                      <c:pt idx="1248">
                        <c:v>12</c:v>
                      </c:pt>
                      <c:pt idx="1249">
                        <c:v>13</c:v>
                      </c:pt>
                      <c:pt idx="1250">
                        <c:v>14</c:v>
                      </c:pt>
                      <c:pt idx="1251">
                        <c:v>15</c:v>
                      </c:pt>
                      <c:pt idx="1252">
                        <c:v>16</c:v>
                      </c:pt>
                      <c:pt idx="1253">
                        <c:v>17</c:v>
                      </c:pt>
                      <c:pt idx="1254">
                        <c:v>18</c:v>
                      </c:pt>
                      <c:pt idx="1255">
                        <c:v>19</c:v>
                      </c:pt>
                      <c:pt idx="1256">
                        <c:v>20</c:v>
                      </c:pt>
                      <c:pt idx="1257">
                        <c:v>21</c:v>
                      </c:pt>
                      <c:pt idx="1258">
                        <c:v>22</c:v>
                      </c:pt>
                      <c:pt idx="1259">
                        <c:v>23</c:v>
                      </c:pt>
                      <c:pt idx="1260">
                        <c:v>22</c:v>
                      </c:pt>
                      <c:pt idx="1261">
                        <c:v>21</c:v>
                      </c:pt>
                      <c:pt idx="1262">
                        <c:v>20</c:v>
                      </c:pt>
                      <c:pt idx="1263">
                        <c:v>19</c:v>
                      </c:pt>
                      <c:pt idx="1264">
                        <c:v>18</c:v>
                      </c:pt>
                      <c:pt idx="1265">
                        <c:v>17</c:v>
                      </c:pt>
                      <c:pt idx="1266">
                        <c:v>16</c:v>
                      </c:pt>
                      <c:pt idx="1267">
                        <c:v>15</c:v>
                      </c:pt>
                      <c:pt idx="1268">
                        <c:v>14</c:v>
                      </c:pt>
                      <c:pt idx="1269">
                        <c:v>13</c:v>
                      </c:pt>
                      <c:pt idx="1270">
                        <c:v>12</c:v>
                      </c:pt>
                      <c:pt idx="1271">
                        <c:v>11</c:v>
                      </c:pt>
                      <c:pt idx="1272">
                        <c:v>10</c:v>
                      </c:pt>
                      <c:pt idx="1273">
                        <c:v>9</c:v>
                      </c:pt>
                      <c:pt idx="1274">
                        <c:v>8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5</c:v>
                      </c:pt>
                      <c:pt idx="1278">
                        <c:v>4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1</c:v>
                      </c:pt>
                      <c:pt idx="1284">
                        <c:v>2</c:v>
                      </c:pt>
                      <c:pt idx="1285">
                        <c:v>1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1</c:v>
                      </c:pt>
                      <c:pt idx="1297">
                        <c:v>2</c:v>
                      </c:pt>
                      <c:pt idx="1298">
                        <c:v>3</c:v>
                      </c:pt>
                      <c:pt idx="1299">
                        <c:v>4</c:v>
                      </c:pt>
                      <c:pt idx="1300">
                        <c:v>5</c:v>
                      </c:pt>
                      <c:pt idx="1301">
                        <c:v>6</c:v>
                      </c:pt>
                      <c:pt idx="1302">
                        <c:v>7</c:v>
                      </c:pt>
                      <c:pt idx="1303">
                        <c:v>8</c:v>
                      </c:pt>
                      <c:pt idx="1304">
                        <c:v>9</c:v>
                      </c:pt>
                      <c:pt idx="1305">
                        <c:v>10</c:v>
                      </c:pt>
                      <c:pt idx="1306">
                        <c:v>9</c:v>
                      </c:pt>
                      <c:pt idx="1307">
                        <c:v>8</c:v>
                      </c:pt>
                      <c:pt idx="1308">
                        <c:v>7</c:v>
                      </c:pt>
                      <c:pt idx="1309">
                        <c:v>6</c:v>
                      </c:pt>
                      <c:pt idx="1310">
                        <c:v>5</c:v>
                      </c:pt>
                      <c:pt idx="1311">
                        <c:v>4</c:v>
                      </c:pt>
                      <c:pt idx="1312">
                        <c:v>3</c:v>
                      </c:pt>
                      <c:pt idx="1313">
                        <c:v>2</c:v>
                      </c:pt>
                      <c:pt idx="1314">
                        <c:v>1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1</c:v>
                      </c:pt>
                      <c:pt idx="1330">
                        <c:v>2</c:v>
                      </c:pt>
                      <c:pt idx="1331">
                        <c:v>3</c:v>
                      </c:pt>
                      <c:pt idx="1332">
                        <c:v>4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7</c:v>
                      </c:pt>
                      <c:pt idx="1336">
                        <c:v>8</c:v>
                      </c:pt>
                      <c:pt idx="1337">
                        <c:v>9</c:v>
                      </c:pt>
                      <c:pt idx="1338">
                        <c:v>10</c:v>
                      </c:pt>
                      <c:pt idx="1339">
                        <c:v>11</c:v>
                      </c:pt>
                      <c:pt idx="1340">
                        <c:v>12</c:v>
                      </c:pt>
                      <c:pt idx="1341">
                        <c:v>13</c:v>
                      </c:pt>
                      <c:pt idx="1342">
                        <c:v>14</c:v>
                      </c:pt>
                      <c:pt idx="1343">
                        <c:v>15</c:v>
                      </c:pt>
                      <c:pt idx="1344">
                        <c:v>16</c:v>
                      </c:pt>
                      <c:pt idx="1345">
                        <c:v>17</c:v>
                      </c:pt>
                      <c:pt idx="1346">
                        <c:v>18</c:v>
                      </c:pt>
                      <c:pt idx="1347">
                        <c:v>19</c:v>
                      </c:pt>
                      <c:pt idx="1348">
                        <c:v>20</c:v>
                      </c:pt>
                      <c:pt idx="1349">
                        <c:v>21</c:v>
                      </c:pt>
                      <c:pt idx="1350">
                        <c:v>22</c:v>
                      </c:pt>
                      <c:pt idx="1351">
                        <c:v>23</c:v>
                      </c:pt>
                      <c:pt idx="1352">
                        <c:v>24</c:v>
                      </c:pt>
                      <c:pt idx="1353">
                        <c:v>25</c:v>
                      </c:pt>
                      <c:pt idx="1354">
                        <c:v>26</c:v>
                      </c:pt>
                      <c:pt idx="1355">
                        <c:v>27</c:v>
                      </c:pt>
                      <c:pt idx="1356">
                        <c:v>28</c:v>
                      </c:pt>
                      <c:pt idx="1357">
                        <c:v>29</c:v>
                      </c:pt>
                      <c:pt idx="1358">
                        <c:v>28</c:v>
                      </c:pt>
                      <c:pt idx="1359">
                        <c:v>27</c:v>
                      </c:pt>
                      <c:pt idx="1360">
                        <c:v>26</c:v>
                      </c:pt>
                      <c:pt idx="1361">
                        <c:v>25</c:v>
                      </c:pt>
                      <c:pt idx="1362">
                        <c:v>24</c:v>
                      </c:pt>
                      <c:pt idx="1363">
                        <c:v>25</c:v>
                      </c:pt>
                      <c:pt idx="1364">
                        <c:v>26</c:v>
                      </c:pt>
                      <c:pt idx="1365">
                        <c:v>25</c:v>
                      </c:pt>
                      <c:pt idx="1366">
                        <c:v>26</c:v>
                      </c:pt>
                      <c:pt idx="1367">
                        <c:v>25</c:v>
                      </c:pt>
                      <c:pt idx="1368">
                        <c:v>24</c:v>
                      </c:pt>
                      <c:pt idx="1369">
                        <c:v>23</c:v>
                      </c:pt>
                      <c:pt idx="1370">
                        <c:v>22</c:v>
                      </c:pt>
                      <c:pt idx="1371">
                        <c:v>23</c:v>
                      </c:pt>
                      <c:pt idx="1372">
                        <c:v>24</c:v>
                      </c:pt>
                      <c:pt idx="1373">
                        <c:v>25</c:v>
                      </c:pt>
                      <c:pt idx="1374">
                        <c:v>26</c:v>
                      </c:pt>
                      <c:pt idx="1375">
                        <c:v>27</c:v>
                      </c:pt>
                      <c:pt idx="1376">
                        <c:v>28</c:v>
                      </c:pt>
                      <c:pt idx="1377">
                        <c:v>29</c:v>
                      </c:pt>
                      <c:pt idx="1378">
                        <c:v>28</c:v>
                      </c:pt>
                      <c:pt idx="1379">
                        <c:v>27</c:v>
                      </c:pt>
                      <c:pt idx="1380">
                        <c:v>26</c:v>
                      </c:pt>
                      <c:pt idx="1381">
                        <c:v>25</c:v>
                      </c:pt>
                      <c:pt idx="1382">
                        <c:v>24</c:v>
                      </c:pt>
                      <c:pt idx="1383">
                        <c:v>23</c:v>
                      </c:pt>
                      <c:pt idx="1384">
                        <c:v>22</c:v>
                      </c:pt>
                      <c:pt idx="1385">
                        <c:v>21</c:v>
                      </c:pt>
                      <c:pt idx="1386">
                        <c:v>20</c:v>
                      </c:pt>
                      <c:pt idx="1387">
                        <c:v>19</c:v>
                      </c:pt>
                      <c:pt idx="1388">
                        <c:v>18</c:v>
                      </c:pt>
                      <c:pt idx="1389">
                        <c:v>19</c:v>
                      </c:pt>
                      <c:pt idx="1390">
                        <c:v>20</c:v>
                      </c:pt>
                      <c:pt idx="1391">
                        <c:v>21</c:v>
                      </c:pt>
                      <c:pt idx="1392">
                        <c:v>22</c:v>
                      </c:pt>
                      <c:pt idx="1393">
                        <c:v>23</c:v>
                      </c:pt>
                      <c:pt idx="1394">
                        <c:v>24</c:v>
                      </c:pt>
                      <c:pt idx="1395">
                        <c:v>25</c:v>
                      </c:pt>
                      <c:pt idx="1396">
                        <c:v>26</c:v>
                      </c:pt>
                      <c:pt idx="1397">
                        <c:v>27</c:v>
                      </c:pt>
                      <c:pt idx="1398">
                        <c:v>28</c:v>
                      </c:pt>
                      <c:pt idx="1399">
                        <c:v>29</c:v>
                      </c:pt>
                      <c:pt idx="1400">
                        <c:v>30</c:v>
                      </c:pt>
                      <c:pt idx="1401">
                        <c:v>29</c:v>
                      </c:pt>
                      <c:pt idx="1402">
                        <c:v>28</c:v>
                      </c:pt>
                      <c:pt idx="1403">
                        <c:v>27</c:v>
                      </c:pt>
                      <c:pt idx="1404">
                        <c:v>26</c:v>
                      </c:pt>
                      <c:pt idx="1405">
                        <c:v>25</c:v>
                      </c:pt>
                      <c:pt idx="1406">
                        <c:v>26</c:v>
                      </c:pt>
                      <c:pt idx="1407">
                        <c:v>27</c:v>
                      </c:pt>
                      <c:pt idx="1408">
                        <c:v>28</c:v>
                      </c:pt>
                      <c:pt idx="1409">
                        <c:v>29</c:v>
                      </c:pt>
                      <c:pt idx="1410">
                        <c:v>30</c:v>
                      </c:pt>
                      <c:pt idx="1411">
                        <c:v>31</c:v>
                      </c:pt>
                      <c:pt idx="1412">
                        <c:v>32</c:v>
                      </c:pt>
                      <c:pt idx="1413">
                        <c:v>33</c:v>
                      </c:pt>
                      <c:pt idx="1414">
                        <c:v>34</c:v>
                      </c:pt>
                      <c:pt idx="1415">
                        <c:v>35</c:v>
                      </c:pt>
                      <c:pt idx="1416">
                        <c:v>36</c:v>
                      </c:pt>
                      <c:pt idx="1417">
                        <c:v>37</c:v>
                      </c:pt>
                      <c:pt idx="1418">
                        <c:v>38</c:v>
                      </c:pt>
                      <c:pt idx="1419">
                        <c:v>39</c:v>
                      </c:pt>
                      <c:pt idx="1420">
                        <c:v>40</c:v>
                      </c:pt>
                      <c:pt idx="1421">
                        <c:v>41</c:v>
                      </c:pt>
                      <c:pt idx="1422">
                        <c:v>42</c:v>
                      </c:pt>
                      <c:pt idx="1423">
                        <c:v>43</c:v>
                      </c:pt>
                      <c:pt idx="1424">
                        <c:v>44</c:v>
                      </c:pt>
                      <c:pt idx="1425">
                        <c:v>45</c:v>
                      </c:pt>
                      <c:pt idx="1426">
                        <c:v>46</c:v>
                      </c:pt>
                      <c:pt idx="1427">
                        <c:v>47</c:v>
                      </c:pt>
                      <c:pt idx="1428">
                        <c:v>46</c:v>
                      </c:pt>
                      <c:pt idx="1429">
                        <c:v>45</c:v>
                      </c:pt>
                      <c:pt idx="1430">
                        <c:v>44</c:v>
                      </c:pt>
                      <c:pt idx="1431">
                        <c:v>43</c:v>
                      </c:pt>
                      <c:pt idx="1432">
                        <c:v>42</c:v>
                      </c:pt>
                      <c:pt idx="1433">
                        <c:v>41</c:v>
                      </c:pt>
                      <c:pt idx="1434">
                        <c:v>40</c:v>
                      </c:pt>
                      <c:pt idx="1435">
                        <c:v>39</c:v>
                      </c:pt>
                      <c:pt idx="1436">
                        <c:v>38</c:v>
                      </c:pt>
                      <c:pt idx="1437">
                        <c:v>37</c:v>
                      </c:pt>
                      <c:pt idx="1438">
                        <c:v>36</c:v>
                      </c:pt>
                      <c:pt idx="1439">
                        <c:v>35</c:v>
                      </c:pt>
                      <c:pt idx="1440">
                        <c:v>34</c:v>
                      </c:pt>
                      <c:pt idx="1441">
                        <c:v>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4844-45FE-9F36-EF17F311744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5"/>
          <c:order val="5"/>
          <c:tx>
            <c:v>Closing Price ($)</c:v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'Pivot date flattened'!$F$35:$F$1476</c:f>
              <c:numCache>
                <c:formatCode>0</c:formatCode>
                <c:ptCount val="1442"/>
                <c:pt idx="0">
                  <c:v>3315.6644518272424</c:v>
                </c:pt>
                <c:pt idx="1">
                  <c:v>3360.6335616438355</c:v>
                </c:pt>
                <c:pt idx="2">
                  <c:v>3401.3265993265995</c:v>
                </c:pt>
                <c:pt idx="3">
                  <c:v>3389.4523809523807</c:v>
                </c:pt>
                <c:pt idx="4">
                  <c:v>3461.6208053691275</c:v>
                </c:pt>
                <c:pt idx="5">
                  <c:v>3479.1608391608393</c:v>
                </c:pt>
                <c:pt idx="6">
                  <c:v>3506.3356643356642</c:v>
                </c:pt>
                <c:pt idx="7">
                  <c:v>3555.0321428571428</c:v>
                </c:pt>
                <c:pt idx="8">
                  <c:v>3477.182456140351</c:v>
                </c:pt>
                <c:pt idx="9">
                  <c:v>3454.3235294117649</c:v>
                </c:pt>
                <c:pt idx="10">
                  <c:v>3350.1020408163267</c:v>
                </c:pt>
                <c:pt idx="11">
                  <c:v>3309.5290102389076</c:v>
                </c:pt>
                <c:pt idx="12">
                  <c:v>3190.0334448160534</c:v>
                </c:pt>
                <c:pt idx="13">
                  <c:v>3216.4414715719063</c:v>
                </c:pt>
                <c:pt idx="14">
                  <c:v>3203.0639269406392</c:v>
                </c:pt>
                <c:pt idx="15">
                  <c:v>3229.8545454545456</c:v>
                </c:pt>
                <c:pt idx="16">
                  <c:v>3297.9464285714284</c:v>
                </c:pt>
                <c:pt idx="17">
                  <c:v>3332.2440944881891</c:v>
                </c:pt>
                <c:pt idx="18">
                  <c:v>3240.1437500000002</c:v>
                </c:pt>
                <c:pt idx="19">
                  <c:v>3230.0657894736842</c:v>
                </c:pt>
                <c:pt idx="20">
                  <c:v>3121.4597156398104</c:v>
                </c:pt>
                <c:pt idx="21">
                  <c:v>3167.9937888198756</c:v>
                </c:pt>
                <c:pt idx="22">
                  <c:v>3171.3121387283236</c:v>
                </c:pt>
                <c:pt idx="23">
                  <c:v>3149.6127167630057</c:v>
                </c:pt>
                <c:pt idx="24">
                  <c:v>3193.0113636363635</c:v>
                </c:pt>
                <c:pt idx="25">
                  <c:v>3213.9333333333334</c:v>
                </c:pt>
                <c:pt idx="26">
                  <c:v>3256.1511627906975</c:v>
                </c:pt>
                <c:pt idx="27">
                  <c:v>3273.687116564417</c:v>
                </c:pt>
                <c:pt idx="28">
                  <c:v>3259.7558139534885</c:v>
                </c:pt>
                <c:pt idx="29">
                  <c:v>3274.3153846153846</c:v>
                </c:pt>
                <c:pt idx="30">
                  <c:v>3237.6038961038962</c:v>
                </c:pt>
                <c:pt idx="31">
                  <c:v>3264.6910112359551</c:v>
                </c:pt>
                <c:pt idx="32">
                  <c:v>3318.5168539325841</c:v>
                </c:pt>
                <c:pt idx="33">
                  <c:v>3267.695652173913</c:v>
                </c:pt>
                <c:pt idx="34">
                  <c:v>3224.6267281105993</c:v>
                </c:pt>
                <c:pt idx="35">
                  <c:v>3218.9024390243903</c:v>
                </c:pt>
                <c:pt idx="36">
                  <c:v>3161.6974789915967</c:v>
                </c:pt>
                <c:pt idx="37">
                  <c:v>3147.6654929577467</c:v>
                </c:pt>
                <c:pt idx="38">
                  <c:v>3141.294117647059</c:v>
                </c:pt>
                <c:pt idx="39">
                  <c:v>3203.8958333333335</c:v>
                </c:pt>
                <c:pt idx="40">
                  <c:v>3226.8285714285716</c:v>
                </c:pt>
                <c:pt idx="41">
                  <c:v>3254.856603773585</c:v>
                </c:pt>
                <c:pt idx="42">
                  <c:v>3269.481617647059</c:v>
                </c:pt>
                <c:pt idx="43">
                  <c:v>3221.0209790209792</c:v>
                </c:pt>
                <c:pt idx="44">
                  <c:v>3196.3273381294962</c:v>
                </c:pt>
                <c:pt idx="45">
                  <c:v>3216.9245283018868</c:v>
                </c:pt>
                <c:pt idx="46">
                  <c:v>3162.322695035461</c:v>
                </c:pt>
                <c:pt idx="47">
                  <c:v>3195.8095238095239</c:v>
                </c:pt>
                <c:pt idx="48">
                  <c:v>3162.7429577464791</c:v>
                </c:pt>
                <c:pt idx="49">
                  <c:v>3179.4516129032259</c:v>
                </c:pt>
                <c:pt idx="50">
                  <c:v>3087.3924914675767</c:v>
                </c:pt>
                <c:pt idx="51">
                  <c:v>3132.4271186440678</c:v>
                </c:pt>
                <c:pt idx="52">
                  <c:v>3173.5243055555557</c:v>
                </c:pt>
                <c:pt idx="53">
                  <c:v>3175.0772058823532</c:v>
                </c:pt>
                <c:pt idx="54">
                  <c:v>3152.5482758620687</c:v>
                </c:pt>
                <c:pt idx="55">
                  <c:v>3171.1061643835615</c:v>
                </c:pt>
                <c:pt idx="56">
                  <c:v>3197.9712918660289</c:v>
                </c:pt>
                <c:pt idx="57">
                  <c:v>3243.9100529100529</c:v>
                </c:pt>
                <c:pt idx="58">
                  <c:v>3275.6100628930817</c:v>
                </c:pt>
                <c:pt idx="59">
                  <c:v>3316.882681564246</c:v>
                </c:pt>
                <c:pt idx="60">
                  <c:v>3303.3205128205127</c:v>
                </c:pt>
                <c:pt idx="61">
                  <c:v>3314.5743243243242</c:v>
                </c:pt>
                <c:pt idx="62">
                  <c:v>3315.2312925170068</c:v>
                </c:pt>
                <c:pt idx="63">
                  <c:v>3355.4551724137932</c:v>
                </c:pt>
                <c:pt idx="64">
                  <c:v>3362.6666666666665</c:v>
                </c:pt>
                <c:pt idx="65">
                  <c:v>3361.3357664233577</c:v>
                </c:pt>
                <c:pt idx="66">
                  <c:v>3335.2735849056603</c:v>
                </c:pt>
                <c:pt idx="67">
                  <c:v>3305.0109289617485</c:v>
                </c:pt>
                <c:pt idx="68">
                  <c:v>3309.8809523809523</c:v>
                </c:pt>
                <c:pt idx="69">
                  <c:v>3378.3764044943819</c:v>
                </c:pt>
                <c:pt idx="70">
                  <c:v>3348.6607142857142</c:v>
                </c:pt>
                <c:pt idx="71">
                  <c:v>3309.6342857142859</c:v>
                </c:pt>
                <c:pt idx="72">
                  <c:v>3277.2046511627909</c:v>
                </c:pt>
                <c:pt idx="73">
                  <c:v>3262.1844660194174</c:v>
                </c:pt>
                <c:pt idx="74">
                  <c:v>3201.5294117647059</c:v>
                </c:pt>
                <c:pt idx="75">
                  <c:v>3186.8016194331985</c:v>
                </c:pt>
                <c:pt idx="76">
                  <c:v>3206.5269709543568</c:v>
                </c:pt>
                <c:pt idx="77">
                  <c:v>3214.2133891213389</c:v>
                </c:pt>
                <c:pt idx="78">
                  <c:v>3177.9006849315069</c:v>
                </c:pt>
                <c:pt idx="79">
                  <c:v>3137.1365187713309</c:v>
                </c:pt>
                <c:pt idx="80">
                  <c:v>3156.9419795221843</c:v>
                </c:pt>
                <c:pt idx="81">
                  <c:v>3163.0479704797049</c:v>
                </c:pt>
                <c:pt idx="82">
                  <c:v>3159.6989619377164</c:v>
                </c:pt>
                <c:pt idx="83">
                  <c:v>3105.7254237288134</c:v>
                </c:pt>
                <c:pt idx="84">
                  <c:v>3072</c:v>
                </c:pt>
                <c:pt idx="85">
                  <c:v>3034.4551724137932</c:v>
                </c:pt>
                <c:pt idx="86">
                  <c:v>3016.0240549828177</c:v>
                </c:pt>
                <c:pt idx="87">
                  <c:v>3052.9290780141846</c:v>
                </c:pt>
                <c:pt idx="88">
                  <c:v>3060.7567567567567</c:v>
                </c:pt>
                <c:pt idx="89">
                  <c:v>2997.278911564626</c:v>
                </c:pt>
                <c:pt idx="90">
                  <c:v>3016.280701754386</c:v>
                </c:pt>
                <c:pt idx="91">
                  <c:v>2985.1258503401359</c:v>
                </c:pt>
                <c:pt idx="92">
                  <c:v>2984.1501706484642</c:v>
                </c:pt>
                <c:pt idx="93">
                  <c:v>2997.7301038062283</c:v>
                </c:pt>
                <c:pt idx="94">
                  <c:v>3037.6006825938566</c:v>
                </c:pt>
                <c:pt idx="95">
                  <c:v>3026.6140350877195</c:v>
                </c:pt>
                <c:pt idx="96">
                  <c:v>2990.5773195876291</c:v>
                </c:pt>
                <c:pt idx="97">
                  <c:v>3023.516129032258</c:v>
                </c:pt>
                <c:pt idx="98">
                  <c:v>3074.0669014084506</c:v>
                </c:pt>
                <c:pt idx="99">
                  <c:v>3074.6075085324233</c:v>
                </c:pt>
                <c:pt idx="100">
                  <c:v>3053.9865470852019</c:v>
                </c:pt>
                <c:pt idx="101">
                  <c:v>3053.4620253164558</c:v>
                </c:pt>
                <c:pt idx="102">
                  <c:v>3089.367741935484</c:v>
                </c:pt>
                <c:pt idx="103">
                  <c:v>3103.1614906832297</c:v>
                </c:pt>
                <c:pt idx="104">
                  <c:v>3097.3984962406016</c:v>
                </c:pt>
                <c:pt idx="105">
                  <c:v>3058.7249999999999</c:v>
                </c:pt>
                <c:pt idx="106">
                  <c:v>3070.5238095238096</c:v>
                </c:pt>
                <c:pt idx="107">
                  <c:v>3090.2809917355371</c:v>
                </c:pt>
                <c:pt idx="108">
                  <c:v>3065.2641509433961</c:v>
                </c:pt>
                <c:pt idx="109">
                  <c:v>3055.8492063492063</c:v>
                </c:pt>
                <c:pt idx="110">
                  <c:v>3080.5258620689656</c:v>
                </c:pt>
                <c:pt idx="111">
                  <c:v>3073.2708333333335</c:v>
                </c:pt>
                <c:pt idx="112">
                  <c:v>3091.1904761904761</c:v>
                </c:pt>
                <c:pt idx="113">
                  <c:v>3062.6785714285716</c:v>
                </c:pt>
                <c:pt idx="114">
                  <c:v>2992.1801801801803</c:v>
                </c:pt>
                <c:pt idx="115">
                  <c:v>2970.7399103139014</c:v>
                </c:pt>
                <c:pt idx="116">
                  <c:v>2891.2956521739129</c:v>
                </c:pt>
                <c:pt idx="117">
                  <c:v>2885.7685185185187</c:v>
                </c:pt>
                <c:pt idx="118">
                  <c:v>2905.4519230769229</c:v>
                </c:pt>
                <c:pt idx="119">
                  <c:v>2937.7747252747254</c:v>
                </c:pt>
                <c:pt idx="120">
                  <c:v>2980.8301886792451</c:v>
                </c:pt>
                <c:pt idx="121">
                  <c:v>2975.2857142857142</c:v>
                </c:pt>
                <c:pt idx="122">
                  <c:v>2978.8596491228072</c:v>
                </c:pt>
                <c:pt idx="123">
                  <c:v>2990.5222222222224</c:v>
                </c:pt>
                <c:pt idx="124">
                  <c:v>2964.6070175438595</c:v>
                </c:pt>
                <c:pt idx="125">
                  <c:v>2982.6145038167938</c:v>
                </c:pt>
                <c:pt idx="126">
                  <c:v>3013.2241992882564</c:v>
                </c:pt>
                <c:pt idx="127">
                  <c:v>3006.9442379182155</c:v>
                </c:pt>
                <c:pt idx="128">
                  <c:v>2976.7299270072995</c:v>
                </c:pt>
                <c:pt idx="129">
                  <c:v>2931.4891304347825</c:v>
                </c:pt>
                <c:pt idx="130">
                  <c:v>2972.4563106796118</c:v>
                </c:pt>
                <c:pt idx="131">
                  <c:v>3011.4007633587785</c:v>
                </c:pt>
                <c:pt idx="132">
                  <c:v>2995.3251028806585</c:v>
                </c:pt>
                <c:pt idx="133">
                  <c:v>2954.9753521126759</c:v>
                </c:pt>
                <c:pt idx="134">
                  <c:v>2989.9822695035459</c:v>
                </c:pt>
                <c:pt idx="135">
                  <c:v>3002.1013986013986</c:v>
                </c:pt>
                <c:pt idx="136">
                  <c:v>3003.6029411764707</c:v>
                </c:pt>
                <c:pt idx="137">
                  <c:v>3025.2702702702704</c:v>
                </c:pt>
                <c:pt idx="138">
                  <c:v>2984.1254355400697</c:v>
                </c:pt>
                <c:pt idx="139">
                  <c:v>2971.017006802721</c:v>
                </c:pt>
                <c:pt idx="140">
                  <c:v>3023.0503597122301</c:v>
                </c:pt>
                <c:pt idx="141">
                  <c:v>3005.2131147540986</c:v>
                </c:pt>
                <c:pt idx="142">
                  <c:v>3021.6082474226805</c:v>
                </c:pt>
                <c:pt idx="143">
                  <c:v>3026.0613496932515</c:v>
                </c:pt>
                <c:pt idx="144">
                  <c:v>2985.8391608391607</c:v>
                </c:pt>
                <c:pt idx="145">
                  <c:v>2945.8283582089553</c:v>
                </c:pt>
                <c:pt idx="146">
                  <c:v>2884.22</c:v>
                </c:pt>
                <c:pt idx="147">
                  <c:v>2899.7672955974845</c:v>
                </c:pt>
                <c:pt idx="148">
                  <c:v>2876.0112359550562</c:v>
                </c:pt>
                <c:pt idx="149">
                  <c:v>2850.0238095238096</c:v>
                </c:pt>
                <c:pt idx="150">
                  <c:v>2887.1111111111113</c:v>
                </c:pt>
                <c:pt idx="151">
                  <c:v>2813.1621621621621</c:v>
                </c:pt>
                <c:pt idx="152">
                  <c:v>2794.6666666666665</c:v>
                </c:pt>
                <c:pt idx="153">
                  <c:v>2778.7435897435898</c:v>
                </c:pt>
                <c:pt idx="154">
                  <c:v>2760.7350000000001</c:v>
                </c:pt>
                <c:pt idx="155">
                  <c:v>2758.71875</c:v>
                </c:pt>
                <c:pt idx="156">
                  <c:v>2766.7258064516127</c:v>
                </c:pt>
                <c:pt idx="157">
                  <c:v>2769.2061855670104</c:v>
                </c:pt>
                <c:pt idx="158">
                  <c:v>2834.8935185185187</c:v>
                </c:pt>
                <c:pt idx="159">
                  <c:v>2830.1363636363635</c:v>
                </c:pt>
                <c:pt idx="160">
                  <c:v>2852.5765765765764</c:v>
                </c:pt>
                <c:pt idx="161">
                  <c:v>2890.1689655172413</c:v>
                </c:pt>
                <c:pt idx="162">
                  <c:v>2808.5774647887324</c:v>
                </c:pt>
                <c:pt idx="163">
                  <c:v>2831.6917808219177</c:v>
                </c:pt>
                <c:pt idx="164">
                  <c:v>2815.3979591836733</c:v>
                </c:pt>
                <c:pt idx="165">
                  <c:v>2847.1342281879197</c:v>
                </c:pt>
                <c:pt idx="166">
                  <c:v>2868.3780068728524</c:v>
                </c:pt>
                <c:pt idx="167">
                  <c:v>2898.2689655172412</c:v>
                </c:pt>
                <c:pt idx="168">
                  <c:v>2954.1802721088434</c:v>
                </c:pt>
                <c:pt idx="169">
                  <c:v>2938.7918088737201</c:v>
                </c:pt>
                <c:pt idx="170">
                  <c:v>2906.5218978102189</c:v>
                </c:pt>
                <c:pt idx="171">
                  <c:v>2903.7491289198606</c:v>
                </c:pt>
                <c:pt idx="172">
                  <c:v>2912.4013840830448</c:v>
                </c:pt>
                <c:pt idx="173">
                  <c:v>2917.6739926739929</c:v>
                </c:pt>
                <c:pt idx="174">
                  <c:v>2971.182481751825</c:v>
                </c:pt>
                <c:pt idx="175">
                  <c:v>2990.6881355932205</c:v>
                </c:pt>
                <c:pt idx="176">
                  <c:v>3010.9084507042253</c:v>
                </c:pt>
                <c:pt idx="177">
                  <c:v>3017.955479452055</c:v>
                </c:pt>
                <c:pt idx="178">
                  <c:v>3097.7657342657344</c:v>
                </c:pt>
                <c:pt idx="179">
                  <c:v>3140.832142857143</c:v>
                </c:pt>
                <c:pt idx="180">
                  <c:v>3152.5819397993309</c:v>
                </c:pt>
                <c:pt idx="181">
                  <c:v>3156.9234972677596</c:v>
                </c:pt>
                <c:pt idx="182">
                  <c:v>3206.155172413793</c:v>
                </c:pt>
                <c:pt idx="183">
                  <c:v>3191.8972972972974</c:v>
                </c:pt>
                <c:pt idx="184">
                  <c:v>3182.298013245033</c:v>
                </c:pt>
                <c:pt idx="185">
                  <c:v>3134.2142857142858</c:v>
                </c:pt>
                <c:pt idx="186">
                  <c:v>3113.7266666666665</c:v>
                </c:pt>
                <c:pt idx="187">
                  <c:v>3074.6241610738257</c:v>
                </c:pt>
                <c:pt idx="188">
                  <c:v>3046.7067669172934</c:v>
                </c:pt>
                <c:pt idx="189">
                  <c:v>3041.3785310734465</c:v>
                </c:pt>
                <c:pt idx="190">
                  <c:v>3006.2518518518518</c:v>
                </c:pt>
                <c:pt idx="191">
                  <c:v>3027.7419354838707</c:v>
                </c:pt>
                <c:pt idx="192">
                  <c:v>3021.8782608695651</c:v>
                </c:pt>
                <c:pt idx="193">
                  <c:v>3070.1111111111113</c:v>
                </c:pt>
                <c:pt idx="194">
                  <c:v>3068.062857142857</c:v>
                </c:pt>
                <c:pt idx="195">
                  <c:v>3077.5067567567567</c:v>
                </c:pt>
                <c:pt idx="196">
                  <c:v>3066.0529801324506</c:v>
                </c:pt>
                <c:pt idx="197">
                  <c:v>3045.7823129251701</c:v>
                </c:pt>
                <c:pt idx="198">
                  <c:v>2994.6481481481483</c:v>
                </c:pt>
                <c:pt idx="199">
                  <c:v>2972.4010695187167</c:v>
                </c:pt>
                <c:pt idx="200">
                  <c:v>2979.3259668508285</c:v>
                </c:pt>
                <c:pt idx="201">
                  <c:v>2967.2786885245901</c:v>
                </c:pt>
                <c:pt idx="202">
                  <c:v>2961.5051194539251</c:v>
                </c:pt>
                <c:pt idx="203">
                  <c:v>2969.1678082191779</c:v>
                </c:pt>
                <c:pt idx="204">
                  <c:v>2973.9428571428571</c:v>
                </c:pt>
                <c:pt idx="205">
                  <c:v>3014.7260273972602</c:v>
                </c:pt>
                <c:pt idx="206">
                  <c:v>3047.7770270270271</c:v>
                </c:pt>
                <c:pt idx="207">
                  <c:v>3103.6610169491523</c:v>
                </c:pt>
                <c:pt idx="208">
                  <c:v>3119.5263157894738</c:v>
                </c:pt>
                <c:pt idx="209">
                  <c:v>3158.5176056338028</c:v>
                </c:pt>
                <c:pt idx="210">
                  <c:v>3127.1649484536083</c:v>
                </c:pt>
                <c:pt idx="211">
                  <c:v>3134.6267605633802</c:v>
                </c:pt>
                <c:pt idx="212">
                  <c:v>3193.2837370242214</c:v>
                </c:pt>
                <c:pt idx="213">
                  <c:v>3181.8513513513512</c:v>
                </c:pt>
                <c:pt idx="214">
                  <c:v>3176.0895522388059</c:v>
                </c:pt>
                <c:pt idx="215">
                  <c:v>3159.5902777777778</c:v>
                </c:pt>
                <c:pt idx="216">
                  <c:v>3170.1072664359863</c:v>
                </c:pt>
                <c:pt idx="217">
                  <c:v>3188.5268817204301</c:v>
                </c:pt>
                <c:pt idx="218">
                  <c:v>3177.2391304347825</c:v>
                </c:pt>
                <c:pt idx="219">
                  <c:v>3176.3438596491228</c:v>
                </c:pt>
                <c:pt idx="220">
                  <c:v>3127</c:v>
                </c:pt>
                <c:pt idx="221">
                  <c:v>3092.621052631579</c:v>
                </c:pt>
                <c:pt idx="222">
                  <c:v>3124.0296296296297</c:v>
                </c:pt>
                <c:pt idx="223">
                  <c:v>3121.4328358208954</c:v>
                </c:pt>
                <c:pt idx="224">
                  <c:v>3128.7</c:v>
                </c:pt>
                <c:pt idx="225">
                  <c:v>3135.9416666666666</c:v>
                </c:pt>
                <c:pt idx="226">
                  <c:v>3144.3373493975905</c:v>
                </c:pt>
                <c:pt idx="227">
                  <c:v>3105.9732142857142</c:v>
                </c:pt>
                <c:pt idx="228">
                  <c:v>3103.5048543689322</c:v>
                </c:pt>
                <c:pt idx="229">
                  <c:v>3075.1133333333332</c:v>
                </c:pt>
                <c:pt idx="230">
                  <c:v>3041.8173913043479</c:v>
                </c:pt>
                <c:pt idx="231">
                  <c:v>3037.9673202614381</c:v>
                </c:pt>
                <c:pt idx="232">
                  <c:v>3035.8333333333335</c:v>
                </c:pt>
                <c:pt idx="233">
                  <c:v>3108.6136363636365</c:v>
                </c:pt>
                <c:pt idx="234">
                  <c:v>3122.6993865030677</c:v>
                </c:pt>
                <c:pt idx="235">
                  <c:v>3103.3241379310343</c:v>
                </c:pt>
                <c:pt idx="236">
                  <c:v>3140.5255102040815</c:v>
                </c:pt>
                <c:pt idx="237">
                  <c:v>3157.538043478261</c:v>
                </c:pt>
                <c:pt idx="238">
                  <c:v>3176.4032921810699</c:v>
                </c:pt>
                <c:pt idx="239">
                  <c:v>3163.9081272084804</c:v>
                </c:pt>
                <c:pt idx="240">
                  <c:v>3204.9137931034484</c:v>
                </c:pt>
                <c:pt idx="241">
                  <c:v>3232.2329749103942</c:v>
                </c:pt>
                <c:pt idx="242">
                  <c:v>3230.4459459459458</c:v>
                </c:pt>
                <c:pt idx="243">
                  <c:v>3248.4863013698632</c:v>
                </c:pt>
                <c:pt idx="244">
                  <c:v>3231.1678321678323</c:v>
                </c:pt>
                <c:pt idx="245">
                  <c:v>3246.5759717314486</c:v>
                </c:pt>
                <c:pt idx="246">
                  <c:v>3260.4409722222222</c:v>
                </c:pt>
                <c:pt idx="247">
                  <c:v>3273.4250871080139</c:v>
                </c:pt>
                <c:pt idx="248">
                  <c:v>3248.158620689655</c:v>
                </c:pt>
                <c:pt idx="249">
                  <c:v>3224.6840277777778</c:v>
                </c:pt>
                <c:pt idx="250">
                  <c:v>3241.525925925926</c:v>
                </c:pt>
                <c:pt idx="251">
                  <c:v>3224.0694444444443</c:v>
                </c:pt>
                <c:pt idx="252">
                  <c:v>3214.4930069930069</c:v>
                </c:pt>
                <c:pt idx="253">
                  <c:v>3219.2559726962459</c:v>
                </c:pt>
                <c:pt idx="254">
                  <c:v>3263.1301369863013</c:v>
                </c:pt>
                <c:pt idx="255">
                  <c:v>3325.9264214046821</c:v>
                </c:pt>
                <c:pt idx="256">
                  <c:v>3308.1331058020478</c:v>
                </c:pt>
                <c:pt idx="257">
                  <c:v>3320.0865051903115</c:v>
                </c:pt>
                <c:pt idx="258">
                  <c:v>3356.7541528239203</c:v>
                </c:pt>
                <c:pt idx="259">
                  <c:v>3375.9659863945576</c:v>
                </c:pt>
                <c:pt idx="260">
                  <c:v>3379.6653061224488</c:v>
                </c:pt>
                <c:pt idx="261">
                  <c:v>3363.6101694915255</c:v>
                </c:pt>
                <c:pt idx="262">
                  <c:v>3339.9020979020979</c:v>
                </c:pt>
                <c:pt idx="263">
                  <c:v>3337.7037037037039</c:v>
                </c:pt>
                <c:pt idx="264">
                  <c:v>3328.0454545454545</c:v>
                </c:pt>
                <c:pt idx="265">
                  <c:v>3370.0289017341042</c:v>
                </c:pt>
                <c:pt idx="266">
                  <c:v>3429.0340136054424</c:v>
                </c:pt>
                <c:pt idx="267">
                  <c:v>3444.9097744360902</c:v>
                </c:pt>
                <c:pt idx="268">
                  <c:v>3446.7042253521126</c:v>
                </c:pt>
                <c:pt idx="269">
                  <c:v>3427.8364779874214</c:v>
                </c:pt>
                <c:pt idx="270">
                  <c:v>3399.6058394160582</c:v>
                </c:pt>
                <c:pt idx="271">
                  <c:v>3481.6709677419353</c:v>
                </c:pt>
                <c:pt idx="272">
                  <c:v>3501.9485714285715</c:v>
                </c:pt>
                <c:pt idx="273">
                  <c:v>3505.741176470588</c:v>
                </c:pt>
                <c:pt idx="274">
                  <c:v>3507.8431372549021</c:v>
                </c:pt>
                <c:pt idx="275">
                  <c:v>3547.4935064935066</c:v>
                </c:pt>
                <c:pt idx="276">
                  <c:v>3557.3544303797466</c:v>
                </c:pt>
                <c:pt idx="277">
                  <c:v>3567.6318407960198</c:v>
                </c:pt>
                <c:pt idx="278">
                  <c:v>3541.1</c:v>
                </c:pt>
                <c:pt idx="279">
                  <c:v>3527.4979757085021</c:v>
                </c:pt>
                <c:pt idx="280">
                  <c:v>3463.3068965517241</c:v>
                </c:pt>
                <c:pt idx="281">
                  <c:v>3469.0884353741499</c:v>
                </c:pt>
                <c:pt idx="282">
                  <c:v>3473.0979020979021</c:v>
                </c:pt>
                <c:pt idx="283">
                  <c:v>3443.5066666666667</c:v>
                </c:pt>
                <c:pt idx="284">
                  <c:v>3442.5155709342562</c:v>
                </c:pt>
                <c:pt idx="285">
                  <c:v>3478.85618729097</c:v>
                </c:pt>
                <c:pt idx="286">
                  <c:v>3448.540268456376</c:v>
                </c:pt>
                <c:pt idx="287">
                  <c:v>3450.2152777777778</c:v>
                </c:pt>
                <c:pt idx="288">
                  <c:v>3478.4201388888887</c:v>
                </c:pt>
                <c:pt idx="289">
                  <c:v>3483.144329896907</c:v>
                </c:pt>
                <c:pt idx="290">
                  <c:v>3479.776978417266</c:v>
                </c:pt>
                <c:pt idx="291">
                  <c:v>3438.562711864407</c:v>
                </c:pt>
                <c:pt idx="292">
                  <c:v>3399.1790540540542</c:v>
                </c:pt>
                <c:pt idx="293">
                  <c:v>3359.943143812709</c:v>
                </c:pt>
                <c:pt idx="294">
                  <c:v>3321.7060810810813</c:v>
                </c:pt>
                <c:pt idx="295">
                  <c:v>3357.3661016949154</c:v>
                </c:pt>
                <c:pt idx="296">
                  <c:v>3334.0134228187922</c:v>
                </c:pt>
                <c:pt idx="297">
                  <c:v>3338.8639455782313</c:v>
                </c:pt>
                <c:pt idx="298">
                  <c:v>3280.5780730897009</c:v>
                </c:pt>
                <c:pt idx="299">
                  <c:v>3187.6486486486488</c:v>
                </c:pt>
                <c:pt idx="300">
                  <c:v>3181.0452961672472</c:v>
                </c:pt>
                <c:pt idx="301">
                  <c:v>3128.5</c:v>
                </c:pt>
                <c:pt idx="302">
                  <c:v>3110.1637168141592</c:v>
                </c:pt>
                <c:pt idx="303">
                  <c:v>3066.6298342541436</c:v>
                </c:pt>
                <c:pt idx="304">
                  <c:v>3101.8445945945946</c:v>
                </c:pt>
                <c:pt idx="305">
                  <c:v>3097.6094674556211</c:v>
                </c:pt>
                <c:pt idx="306">
                  <c:v>3016.9850746268658</c:v>
                </c:pt>
                <c:pt idx="307">
                  <c:v>3024.3419689119173</c:v>
                </c:pt>
                <c:pt idx="308">
                  <c:v>3085.8078602620089</c:v>
                </c:pt>
                <c:pt idx="309">
                  <c:v>3130.8012048192772</c:v>
                </c:pt>
                <c:pt idx="310">
                  <c:v>3161.0094339622642</c:v>
                </c:pt>
                <c:pt idx="311">
                  <c:v>3123.1904761904761</c:v>
                </c:pt>
                <c:pt idx="312">
                  <c:v>3090.9812499999998</c:v>
                </c:pt>
                <c:pt idx="313">
                  <c:v>3020.9344262295081</c:v>
                </c:pt>
                <c:pt idx="314">
                  <c:v>2939.0239234449759</c:v>
                </c:pt>
                <c:pt idx="315">
                  <c:v>2974.7441860465115</c:v>
                </c:pt>
                <c:pt idx="316">
                  <c:v>2999.4497041420118</c:v>
                </c:pt>
                <c:pt idx="317">
                  <c:v>2975.8549222797928</c:v>
                </c:pt>
                <c:pt idx="318">
                  <c:v>2944.9330357142858</c:v>
                </c:pt>
                <c:pt idx="319">
                  <c:v>2995.9885057471265</c:v>
                </c:pt>
                <c:pt idx="320">
                  <c:v>2962.8514285714286</c:v>
                </c:pt>
                <c:pt idx="321">
                  <c:v>2956.5705128205127</c:v>
                </c:pt>
                <c:pt idx="322">
                  <c:v>2875.6198347107438</c:v>
                </c:pt>
                <c:pt idx="323">
                  <c:v>2855.6216216216217</c:v>
                </c:pt>
                <c:pt idx="324">
                  <c:v>2876.2466216216217</c:v>
                </c:pt>
                <c:pt idx="325">
                  <c:v>2924.0836120401336</c:v>
                </c:pt>
                <c:pt idx="326">
                  <c:v>3022.4381270903009</c:v>
                </c:pt>
                <c:pt idx="327">
                  <c:v>3006.8355704697988</c:v>
                </c:pt>
                <c:pt idx="328">
                  <c:v>2942.1722972972975</c:v>
                </c:pt>
                <c:pt idx="329">
                  <c:v>3033.8779661016947</c:v>
                </c:pt>
                <c:pt idx="330">
                  <c:v>3016.5578231292516</c:v>
                </c:pt>
                <c:pt idx="331">
                  <c:v>3019.8</c:v>
                </c:pt>
                <c:pt idx="332">
                  <c:v>2994.4089347079039</c:v>
                </c:pt>
                <c:pt idx="333">
                  <c:v>3007.2891156462583</c:v>
                </c:pt>
                <c:pt idx="334">
                  <c:v>3058.1362126245849</c:v>
                </c:pt>
                <c:pt idx="335">
                  <c:v>3100.1033333333335</c:v>
                </c:pt>
                <c:pt idx="336">
                  <c:v>3120.7785234899329</c:v>
                </c:pt>
                <c:pt idx="337">
                  <c:v>3110.0167785234898</c:v>
                </c:pt>
                <c:pt idx="338">
                  <c:v>3149.2702702702704</c:v>
                </c:pt>
                <c:pt idx="339">
                  <c:v>3152.1677852348994</c:v>
                </c:pt>
                <c:pt idx="340">
                  <c:v>3121.7474747474748</c:v>
                </c:pt>
                <c:pt idx="341">
                  <c:v>3100.9503311258277</c:v>
                </c:pt>
                <c:pt idx="342">
                  <c:v>3002.4186046511627</c:v>
                </c:pt>
                <c:pt idx="343">
                  <c:v>3025.8060200668897</c:v>
                </c:pt>
                <c:pt idx="344">
                  <c:v>3113.6583333333333</c:v>
                </c:pt>
                <c:pt idx="345">
                  <c:v>3081.8793103448274</c:v>
                </c:pt>
                <c:pt idx="346">
                  <c:v>3005.9085365853657</c:v>
                </c:pt>
                <c:pt idx="347">
                  <c:v>3017.477011494253</c:v>
                </c:pt>
                <c:pt idx="348">
                  <c:v>3038.7339449541282</c:v>
                </c:pt>
                <c:pt idx="349">
                  <c:v>2976.9387755102039</c:v>
                </c:pt>
                <c:pt idx="350">
                  <c:v>2917.5665024630543</c:v>
                </c:pt>
                <c:pt idx="351">
                  <c:v>2925.3451776649745</c:v>
                </c:pt>
                <c:pt idx="352">
                  <c:v>2914.931216931217</c:v>
                </c:pt>
                <c:pt idx="353">
                  <c:v>2908.9848484848485</c:v>
                </c:pt>
                <c:pt idx="354">
                  <c:v>2965.3676470588234</c:v>
                </c:pt>
                <c:pt idx="355">
                  <c:v>2955.6666666666665</c:v>
                </c:pt>
                <c:pt idx="356">
                  <c:v>2957.7579617834394</c:v>
                </c:pt>
                <c:pt idx="357">
                  <c:v>2919.7607361963192</c:v>
                </c:pt>
                <c:pt idx="358">
                  <c:v>2924.2929292929293</c:v>
                </c:pt>
                <c:pt idx="359">
                  <c:v>2913.7735849056603</c:v>
                </c:pt>
                <c:pt idx="360">
                  <c:v>2913.7964071856286</c:v>
                </c:pt>
                <c:pt idx="361">
                  <c:v>2890.0059880239519</c:v>
                </c:pt>
                <c:pt idx="362">
                  <c:v>2879.483870967742</c:v>
                </c:pt>
                <c:pt idx="363">
                  <c:v>2865.5482233502539</c:v>
                </c:pt>
                <c:pt idx="364">
                  <c:v>2863.2748815165878</c:v>
                </c:pt>
                <c:pt idx="365">
                  <c:v>2850.1</c:v>
                </c:pt>
                <c:pt idx="366">
                  <c:v>2862.4978165938865</c:v>
                </c:pt>
                <c:pt idx="367">
                  <c:v>2891.7201365187711</c:v>
                </c:pt>
                <c:pt idx="368">
                  <c:v>2937.6288659793813</c:v>
                </c:pt>
                <c:pt idx="369">
                  <c:v>3032.9230769230771</c:v>
                </c:pt>
                <c:pt idx="370">
                  <c:v>3054.8277027027025</c:v>
                </c:pt>
                <c:pt idx="371">
                  <c:v>3057.9662162162163</c:v>
                </c:pt>
                <c:pt idx="372">
                  <c:v>3092.0204778156995</c:v>
                </c:pt>
                <c:pt idx="373">
                  <c:v>3031.0172413793102</c:v>
                </c:pt>
                <c:pt idx="374">
                  <c:v>2984.3087248322149</c:v>
                </c:pt>
                <c:pt idx="375">
                  <c:v>2999.1129568106312</c:v>
                </c:pt>
                <c:pt idx="376">
                  <c:v>3035.7482993197277</c:v>
                </c:pt>
                <c:pt idx="377">
                  <c:v>3042.0774647887324</c:v>
                </c:pt>
                <c:pt idx="378">
                  <c:v>3009.1385135135133</c:v>
                </c:pt>
                <c:pt idx="379">
                  <c:v>2921.1461794019933</c:v>
                </c:pt>
                <c:pt idx="380">
                  <c:v>2896.8333333333335</c:v>
                </c:pt>
                <c:pt idx="381">
                  <c:v>2905.4433333333332</c:v>
                </c:pt>
                <c:pt idx="382">
                  <c:v>2879.4247491638798</c:v>
                </c:pt>
                <c:pt idx="383">
                  <c:v>2891.0169491525426</c:v>
                </c:pt>
                <c:pt idx="384">
                  <c:v>2894.2483221476509</c:v>
                </c:pt>
                <c:pt idx="385">
                  <c:v>2903.7871621621621</c:v>
                </c:pt>
                <c:pt idx="386">
                  <c:v>2787.9196428571427</c:v>
                </c:pt>
                <c:pt idx="387">
                  <c:v>2814.4545454545455</c:v>
                </c:pt>
                <c:pt idx="388">
                  <c:v>2783.5811518324608</c:v>
                </c:pt>
                <c:pt idx="389">
                  <c:v>2727.2108108108109</c:v>
                </c:pt>
                <c:pt idx="390">
                  <c:v>2584.971590909091</c:v>
                </c:pt>
                <c:pt idx="391">
                  <c:v>2599.2264957264956</c:v>
                </c:pt>
                <c:pt idx="392">
                  <c:v>2581.7116279069769</c:v>
                </c:pt>
                <c:pt idx="393">
                  <c:v>2551.7577092511015</c:v>
                </c:pt>
                <c:pt idx="394">
                  <c:v>2552.5380952380951</c:v>
                </c:pt>
                <c:pt idx="395">
                  <c:v>2436.7853881278538</c:v>
                </c:pt>
                <c:pt idx="396">
                  <c:v>2337.1674208144796</c:v>
                </c:pt>
                <c:pt idx="397">
                  <c:v>2287.1019607843136</c:v>
                </c:pt>
                <c:pt idx="398">
                  <c:v>2335.4833333333331</c:v>
                </c:pt>
                <c:pt idx="399">
                  <c:v>2367.74693877551</c:v>
                </c:pt>
                <c:pt idx="400">
                  <c:v>2356.3669724770643</c:v>
                </c:pt>
                <c:pt idx="401">
                  <c:v>2383.4285714285716</c:v>
                </c:pt>
                <c:pt idx="402">
                  <c:v>2410.9260700389104</c:v>
                </c:pt>
                <c:pt idx="403">
                  <c:v>2448.6570247933882</c:v>
                </c:pt>
                <c:pt idx="404">
                  <c:v>2410.7910447761192</c:v>
                </c:pt>
                <c:pt idx="405">
                  <c:v>2368.9169811320753</c:v>
                </c:pt>
                <c:pt idx="406">
                  <c:v>2372.8000000000002</c:v>
                </c:pt>
                <c:pt idx="407">
                  <c:v>2356.3569023569025</c:v>
                </c:pt>
                <c:pt idx="408">
                  <c:v>2377.0491228070177</c:v>
                </c:pt>
                <c:pt idx="409">
                  <c:v>2399.4355400696863</c:v>
                </c:pt>
                <c:pt idx="410">
                  <c:v>2413.4236111111113</c:v>
                </c:pt>
                <c:pt idx="411">
                  <c:v>2428.6959459459458</c:v>
                </c:pt>
                <c:pt idx="412">
                  <c:v>2450.0836236933796</c:v>
                </c:pt>
                <c:pt idx="413">
                  <c:v>2463.916955017301</c:v>
                </c:pt>
                <c:pt idx="414">
                  <c:v>2427.288732394366</c:v>
                </c:pt>
                <c:pt idx="415">
                  <c:v>2387.3255033557048</c:v>
                </c:pt>
                <c:pt idx="416">
                  <c:v>2398.4063604240282</c:v>
                </c:pt>
                <c:pt idx="417">
                  <c:v>2416.112244897959</c:v>
                </c:pt>
                <c:pt idx="418">
                  <c:v>2398.3310344827587</c:v>
                </c:pt>
                <c:pt idx="419">
                  <c:v>2292.3277591973242</c:v>
                </c:pt>
                <c:pt idx="420">
                  <c:v>2285.0637583892617</c:v>
                </c:pt>
                <c:pt idx="421">
                  <c:v>2289.0912162162163</c:v>
                </c:pt>
                <c:pt idx="422">
                  <c:v>2270.871972318339</c:v>
                </c:pt>
                <c:pt idx="423">
                  <c:v>2217.0838926174497</c:v>
                </c:pt>
                <c:pt idx="424">
                  <c:v>2160.8350168350166</c:v>
                </c:pt>
                <c:pt idx="425">
                  <c:v>2269.7804054054054</c:v>
                </c:pt>
                <c:pt idx="426">
                  <c:v>2283.6408163265305</c:v>
                </c:pt>
                <c:pt idx="427">
                  <c:v>2320.7382550335569</c:v>
                </c:pt>
                <c:pt idx="428">
                  <c:v>2315.8313953488373</c:v>
                </c:pt>
                <c:pt idx="429">
                  <c:v>2308.9305555555557</c:v>
                </c:pt>
                <c:pt idx="430">
                  <c:v>2290.1569767441861</c:v>
                </c:pt>
                <c:pt idx="431">
                  <c:v>2250.9583333333335</c:v>
                </c:pt>
                <c:pt idx="432">
                  <c:v>2284.5485714285714</c:v>
                </c:pt>
                <c:pt idx="433">
                  <c:v>2292.3301435406697</c:v>
                </c:pt>
                <c:pt idx="434">
                  <c:v>2266.40490797546</c:v>
                </c:pt>
                <c:pt idx="435">
                  <c:v>2260.0774193548386</c:v>
                </c:pt>
                <c:pt idx="436">
                  <c:v>2248.4161849710981</c:v>
                </c:pt>
                <c:pt idx="437">
                  <c:v>2246.8284313725489</c:v>
                </c:pt>
                <c:pt idx="438">
                  <c:v>2189.9102564102564</c:v>
                </c:pt>
                <c:pt idx="439">
                  <c:v>2183.9071038251368</c:v>
                </c:pt>
                <c:pt idx="440">
                  <c:v>2185.867924528302</c:v>
                </c:pt>
                <c:pt idx="441">
                  <c:v>2186.9783549783551</c:v>
                </c:pt>
                <c:pt idx="442">
                  <c:v>2190.9078341013824</c:v>
                </c:pt>
                <c:pt idx="443">
                  <c:v>2197.7972972972975</c:v>
                </c:pt>
                <c:pt idx="444">
                  <c:v>2149.9770642201834</c:v>
                </c:pt>
                <c:pt idx="445">
                  <c:v>2130.7318181818182</c:v>
                </c:pt>
                <c:pt idx="446">
                  <c:v>2159.7389558232931</c:v>
                </c:pt>
                <c:pt idx="447">
                  <c:v>2174.6999999999998</c:v>
                </c:pt>
                <c:pt idx="448">
                  <c:v>2167.2640845070423</c:v>
                </c:pt>
                <c:pt idx="449">
                  <c:v>2145.8703703703704</c:v>
                </c:pt>
                <c:pt idx="450">
                  <c:v>2138.4295774647885</c:v>
                </c:pt>
                <c:pt idx="451">
                  <c:v>2200.9285714285716</c:v>
                </c:pt>
                <c:pt idx="452">
                  <c:v>2250.2710622710624</c:v>
                </c:pt>
                <c:pt idx="453">
                  <c:v>2251.9704641350213</c:v>
                </c:pt>
                <c:pt idx="454">
                  <c:v>2289.7301038062283</c:v>
                </c:pt>
                <c:pt idx="455">
                  <c:v>2311.1966666666667</c:v>
                </c:pt>
                <c:pt idx="456">
                  <c:v>2298.3952702702704</c:v>
                </c:pt>
                <c:pt idx="457">
                  <c:v>2310.0838926174497</c:v>
                </c:pt>
                <c:pt idx="458">
                  <c:v>2305.2617449664431</c:v>
                </c:pt>
                <c:pt idx="459">
                  <c:v>2303.4343434343436</c:v>
                </c:pt>
                <c:pt idx="460">
                  <c:v>2264.922033898305</c:v>
                </c:pt>
                <c:pt idx="461">
                  <c:v>2223.5762711864409</c:v>
                </c:pt>
                <c:pt idx="462">
                  <c:v>2222.8922558922559</c:v>
                </c:pt>
                <c:pt idx="463">
                  <c:v>2221.2466666666664</c:v>
                </c:pt>
                <c:pt idx="464">
                  <c:v>2180.3547297297296</c:v>
                </c:pt>
                <c:pt idx="465">
                  <c:v>2194.4611111111112</c:v>
                </c:pt>
                <c:pt idx="466">
                  <c:v>2207.9085365853657</c:v>
                </c:pt>
                <c:pt idx="467">
                  <c:v>2222.0204081632655</c:v>
                </c:pt>
                <c:pt idx="468">
                  <c:v>2199.0782608695654</c:v>
                </c:pt>
                <c:pt idx="469">
                  <c:v>2191.8564593301435</c:v>
                </c:pt>
                <c:pt idx="470">
                  <c:v>2208.7090909090907</c:v>
                </c:pt>
                <c:pt idx="471">
                  <c:v>2251.2441860465115</c:v>
                </c:pt>
                <c:pt idx="472">
                  <c:v>2269.1913875598084</c:v>
                </c:pt>
                <c:pt idx="473">
                  <c:v>2254.8563829787236</c:v>
                </c:pt>
                <c:pt idx="474">
                  <c:v>2270.2205882352941</c:v>
                </c:pt>
                <c:pt idx="475">
                  <c:v>2293.9044943820227</c:v>
                </c:pt>
                <c:pt idx="476">
                  <c:v>2354.0583333333334</c:v>
                </c:pt>
                <c:pt idx="477">
                  <c:v>2363.7723214285716</c:v>
                </c:pt>
                <c:pt idx="478">
                  <c:v>2334.4791666666665</c:v>
                </c:pt>
                <c:pt idx="479">
                  <c:v>2332.220994475138</c:v>
                </c:pt>
                <c:pt idx="480">
                  <c:v>2344.6185567010311</c:v>
                </c:pt>
                <c:pt idx="481">
                  <c:v>2337.0496894409939</c:v>
                </c:pt>
                <c:pt idx="482">
                  <c:v>2309.5476190476193</c:v>
                </c:pt>
                <c:pt idx="483">
                  <c:v>2293.9207920792078</c:v>
                </c:pt>
                <c:pt idx="484">
                  <c:v>2294.8739837398375</c:v>
                </c:pt>
                <c:pt idx="485">
                  <c:v>2307.5354609929077</c:v>
                </c:pt>
                <c:pt idx="486">
                  <c:v>2332.9169811320753</c:v>
                </c:pt>
                <c:pt idx="487">
                  <c:v>2341.7525423728812</c:v>
                </c:pt>
                <c:pt idx="488">
                  <c:v>2304.8741007194244</c:v>
                </c:pt>
                <c:pt idx="489">
                  <c:v>2312.9392857142857</c:v>
                </c:pt>
                <c:pt idx="490">
                  <c:v>2243.2993197278911</c:v>
                </c:pt>
                <c:pt idx="491">
                  <c:v>2212.6972789115648</c:v>
                </c:pt>
                <c:pt idx="492">
                  <c:v>2200.0235690235691</c:v>
                </c:pt>
                <c:pt idx="493">
                  <c:v>2160.8310810810813</c:v>
                </c:pt>
                <c:pt idx="494">
                  <c:v>2157.2080536912754</c:v>
                </c:pt>
                <c:pt idx="495">
                  <c:v>2169.2414965986395</c:v>
                </c:pt>
                <c:pt idx="496">
                  <c:v>2176.8146853146854</c:v>
                </c:pt>
                <c:pt idx="497">
                  <c:v>2172.6508474576272</c:v>
                </c:pt>
                <c:pt idx="498">
                  <c:v>2182.9285714285716</c:v>
                </c:pt>
                <c:pt idx="499">
                  <c:v>2212.2249999999999</c:v>
                </c:pt>
                <c:pt idx="500">
                  <c:v>2225.4630872483222</c:v>
                </c:pt>
                <c:pt idx="501">
                  <c:v>2190.4</c:v>
                </c:pt>
                <c:pt idx="502">
                  <c:v>2149.8256227758006</c:v>
                </c:pt>
                <c:pt idx="503">
                  <c:v>2144.5618374558303</c:v>
                </c:pt>
                <c:pt idx="504">
                  <c:v>2171.7113402061855</c:v>
                </c:pt>
                <c:pt idx="505">
                  <c:v>2168.6869565217389</c:v>
                </c:pt>
                <c:pt idx="506">
                  <c:v>2191.5317073170731</c:v>
                </c:pt>
                <c:pt idx="507">
                  <c:v>2207.7355769230771</c:v>
                </c:pt>
                <c:pt idx="508">
                  <c:v>2240.4797979797981</c:v>
                </c:pt>
                <c:pt idx="509">
                  <c:v>2249.6574585635358</c:v>
                </c:pt>
                <c:pt idx="510">
                  <c:v>2253.2901785714284</c:v>
                </c:pt>
                <c:pt idx="511">
                  <c:v>2215.8089887640449</c:v>
                </c:pt>
                <c:pt idx="512">
                  <c:v>2228.140703517588</c:v>
                </c:pt>
                <c:pt idx="513">
                  <c:v>2199.6071428571427</c:v>
                </c:pt>
                <c:pt idx="514">
                  <c:v>2174.9473684210525</c:v>
                </c:pt>
                <c:pt idx="515">
                  <c:v>2137.5921787709499</c:v>
                </c:pt>
                <c:pt idx="516">
                  <c:v>2151.5099009900991</c:v>
                </c:pt>
                <c:pt idx="517">
                  <c:v>2161.8235294117649</c:v>
                </c:pt>
                <c:pt idx="518">
                  <c:v>2155.3251533742332</c:v>
                </c:pt>
                <c:pt idx="519">
                  <c:v>2142.7484662576685</c:v>
                </c:pt>
                <c:pt idx="520">
                  <c:v>2166.8000000000002</c:v>
                </c:pt>
                <c:pt idx="521">
                  <c:v>2184.67</c:v>
                </c:pt>
                <c:pt idx="522">
                  <c:v>2171.9178082191779</c:v>
                </c:pt>
                <c:pt idx="523">
                  <c:v>2143.8222222222221</c:v>
                </c:pt>
                <c:pt idx="524">
                  <c:v>2133</c:v>
                </c:pt>
                <c:pt idx="525">
                  <c:v>2091.3694779116468</c:v>
                </c:pt>
                <c:pt idx="526">
                  <c:v>2073.9113475177305</c:v>
                </c:pt>
                <c:pt idx="527">
                  <c:v>2069.6737588652481</c:v>
                </c:pt>
                <c:pt idx="528">
                  <c:v>2062.925170068027</c:v>
                </c:pt>
                <c:pt idx="529">
                  <c:v>2075.5053003533567</c:v>
                </c:pt>
                <c:pt idx="530">
                  <c:v>2039.8051470588234</c:v>
                </c:pt>
                <c:pt idx="531">
                  <c:v>2047.7610921501707</c:v>
                </c:pt>
                <c:pt idx="532">
                  <c:v>2052.6357388316151</c:v>
                </c:pt>
                <c:pt idx="533">
                  <c:v>2087.1666666666665</c:v>
                </c:pt>
                <c:pt idx="534">
                  <c:v>2093.3541666666665</c:v>
                </c:pt>
                <c:pt idx="535">
                  <c:v>2068.5017064846415</c:v>
                </c:pt>
                <c:pt idx="536">
                  <c:v>2057.5323741007196</c:v>
                </c:pt>
                <c:pt idx="537">
                  <c:v>2040.822463768116</c:v>
                </c:pt>
                <c:pt idx="538">
                  <c:v>2033.1678571428572</c:v>
                </c:pt>
                <c:pt idx="539">
                  <c:v>2020.1647940074906</c:v>
                </c:pt>
                <c:pt idx="540">
                  <c:v>2022.1867704280155</c:v>
                </c:pt>
                <c:pt idx="541">
                  <c:v>2059.1890909090907</c:v>
                </c:pt>
                <c:pt idx="542">
                  <c:v>2057.9645390070923</c:v>
                </c:pt>
                <c:pt idx="543">
                  <c:v>2092.9381443298971</c:v>
                </c:pt>
                <c:pt idx="544">
                  <c:v>2089.6156716417909</c:v>
                </c:pt>
                <c:pt idx="545">
                  <c:v>2076.2482014388488</c:v>
                </c:pt>
                <c:pt idx="546">
                  <c:v>2060.0185873605947</c:v>
                </c:pt>
                <c:pt idx="547">
                  <c:v>2094.0913043478263</c:v>
                </c:pt>
                <c:pt idx="548">
                  <c:v>2117.8901098901097</c:v>
                </c:pt>
                <c:pt idx="549">
                  <c:v>2126.6241134751772</c:v>
                </c:pt>
                <c:pt idx="550">
                  <c:v>2120.9078947368421</c:v>
                </c:pt>
                <c:pt idx="551">
                  <c:v>2140.6666666666665</c:v>
                </c:pt>
                <c:pt idx="552">
                  <c:v>2145.3061224489797</c:v>
                </c:pt>
                <c:pt idx="553">
                  <c:v>2159.1044776119402</c:v>
                </c:pt>
                <c:pt idx="554">
                  <c:v>2168.5306122448978</c:v>
                </c:pt>
                <c:pt idx="555">
                  <c:v>2193.6242774566472</c:v>
                </c:pt>
                <c:pt idx="556">
                  <c:v>2170.0714285714284</c:v>
                </c:pt>
                <c:pt idx="557">
                  <c:v>2177.1102362204724</c:v>
                </c:pt>
                <c:pt idx="558">
                  <c:v>2192.8617886178863</c:v>
                </c:pt>
                <c:pt idx="559">
                  <c:v>2171.1626016260161</c:v>
                </c:pt>
                <c:pt idx="560">
                  <c:v>2176.2248520710059</c:v>
                </c:pt>
                <c:pt idx="561">
                  <c:v>2206.2850467289718</c:v>
                </c:pt>
                <c:pt idx="562">
                  <c:v>2247.6173913043476</c:v>
                </c:pt>
                <c:pt idx="563">
                  <c:v>2248.2395209580836</c:v>
                </c:pt>
                <c:pt idx="564">
                  <c:v>2242.924778761062</c:v>
                </c:pt>
                <c:pt idx="565">
                  <c:v>2245.3962264150941</c:v>
                </c:pt>
                <c:pt idx="566">
                  <c:v>2235.0540540540542</c:v>
                </c:pt>
                <c:pt idx="567">
                  <c:v>2218.1321585903083</c:v>
                </c:pt>
                <c:pt idx="568">
                  <c:v>2245.3481481481481</c:v>
                </c:pt>
                <c:pt idx="569">
                  <c:v>2263.341379310345</c:v>
                </c:pt>
                <c:pt idx="570">
                  <c:v>2255.548736462094</c:v>
                </c:pt>
                <c:pt idx="571">
                  <c:v>2271.8989547038327</c:v>
                </c:pt>
                <c:pt idx="572">
                  <c:v>2228.1564625850342</c:v>
                </c:pt>
                <c:pt idx="573">
                  <c:v>2201.5215827338129</c:v>
                </c:pt>
                <c:pt idx="574">
                  <c:v>2201.2965517241378</c:v>
                </c:pt>
                <c:pt idx="575">
                  <c:v>2178.1642857142856</c:v>
                </c:pt>
                <c:pt idx="576">
                  <c:v>2147.5865724381624</c:v>
                </c:pt>
                <c:pt idx="577">
                  <c:v>2154.562711864407</c:v>
                </c:pt>
                <c:pt idx="578">
                  <c:v>2151.4436619718308</c:v>
                </c:pt>
                <c:pt idx="579">
                  <c:v>2138.2093023255816</c:v>
                </c:pt>
                <c:pt idx="580">
                  <c:v>2145.5798611111113</c:v>
                </c:pt>
                <c:pt idx="581">
                  <c:v>2169.8541666666665</c:v>
                </c:pt>
                <c:pt idx="582">
                  <c:v>2154.9387755102039</c:v>
                </c:pt>
                <c:pt idx="583">
                  <c:v>2176.02787456446</c:v>
                </c:pt>
                <c:pt idx="584">
                  <c:v>2179.3150183150183</c:v>
                </c:pt>
                <c:pt idx="585">
                  <c:v>2176.5618374558303</c:v>
                </c:pt>
                <c:pt idx="586">
                  <c:v>2168.8432835820895</c:v>
                </c:pt>
                <c:pt idx="587">
                  <c:v>2131.056856187291</c:v>
                </c:pt>
                <c:pt idx="588">
                  <c:v>2048.3564013840833</c:v>
                </c:pt>
                <c:pt idx="589">
                  <c:v>2054.0188679245284</c:v>
                </c:pt>
                <c:pt idx="590">
                  <c:v>2064.5847457627119</c:v>
                </c:pt>
                <c:pt idx="591">
                  <c:v>2084.6847826086955</c:v>
                </c:pt>
                <c:pt idx="592">
                  <c:v>2084.3313253012047</c:v>
                </c:pt>
                <c:pt idx="593">
                  <c:v>2068.0310559006211</c:v>
                </c:pt>
                <c:pt idx="594">
                  <c:v>2070.8786127167632</c:v>
                </c:pt>
                <c:pt idx="595">
                  <c:v>2041.9880952380952</c:v>
                </c:pt>
                <c:pt idx="596">
                  <c:v>2011.4972972972973</c:v>
                </c:pt>
                <c:pt idx="597">
                  <c:v>1972.5232558139535</c:v>
                </c:pt>
                <c:pt idx="598">
                  <c:v>1983.0978260869565</c:v>
                </c:pt>
                <c:pt idx="599">
                  <c:v>1990.0952380952381</c:v>
                </c:pt>
                <c:pt idx="600">
                  <c:v>2034.7616279069769</c:v>
                </c:pt>
                <c:pt idx="601">
                  <c:v>2046.7078651685392</c:v>
                </c:pt>
                <c:pt idx="602">
                  <c:v>2069.5925925925926</c:v>
                </c:pt>
                <c:pt idx="603">
                  <c:v>2057.0261437908498</c:v>
                </c:pt>
                <c:pt idx="604">
                  <c:v>2049.8161764705883</c:v>
                </c:pt>
                <c:pt idx="605">
                  <c:v>2019.0459770114942</c:v>
                </c:pt>
                <c:pt idx="606">
                  <c:v>2047.5898617511521</c:v>
                </c:pt>
                <c:pt idx="607">
                  <c:v>2093.6346153846152</c:v>
                </c:pt>
                <c:pt idx="608">
                  <c:v>2090.5525114155253</c:v>
                </c:pt>
                <c:pt idx="609">
                  <c:v>2108.0772200772199</c:v>
                </c:pt>
                <c:pt idx="610">
                  <c:v>2139.6408450704225</c:v>
                </c:pt>
                <c:pt idx="611">
                  <c:v>2149.5354609929077</c:v>
                </c:pt>
                <c:pt idx="612">
                  <c:v>2125.5690235690236</c:v>
                </c:pt>
                <c:pt idx="613">
                  <c:v>2144.7298245614033</c:v>
                </c:pt>
                <c:pt idx="614">
                  <c:v>2161.2101694915254</c:v>
                </c:pt>
                <c:pt idx="615">
                  <c:v>2172.3732876712329</c:v>
                </c:pt>
                <c:pt idx="616">
                  <c:v>2246.7432432432433</c:v>
                </c:pt>
                <c:pt idx="617">
                  <c:v>2268.5858585858587</c:v>
                </c:pt>
                <c:pt idx="618">
                  <c:v>2277.6212624584718</c:v>
                </c:pt>
                <c:pt idx="619">
                  <c:v>2259.5782312925171</c:v>
                </c:pt>
                <c:pt idx="620">
                  <c:v>2222.9793814432992</c:v>
                </c:pt>
                <c:pt idx="621">
                  <c:v>2243.7952218430032</c:v>
                </c:pt>
                <c:pt idx="622">
                  <c:v>2231.1498257839721</c:v>
                </c:pt>
                <c:pt idx="623">
                  <c:v>2218.3379310344826</c:v>
                </c:pt>
                <c:pt idx="624">
                  <c:v>2217.9965156794424</c:v>
                </c:pt>
                <c:pt idx="625">
                  <c:v>2250.335593220339</c:v>
                </c:pt>
                <c:pt idx="626">
                  <c:v>2239.8776223776222</c:v>
                </c:pt>
                <c:pt idx="627">
                  <c:v>2174.7430555555557</c:v>
                </c:pt>
                <c:pt idx="628">
                  <c:v>2167.5993031358885</c:v>
                </c:pt>
                <c:pt idx="629">
                  <c:v>2156.8356164383563</c:v>
                </c:pt>
                <c:pt idx="630">
                  <c:v>2146.9684210526316</c:v>
                </c:pt>
                <c:pt idx="631">
                  <c:v>2142.3916666666669</c:v>
                </c:pt>
                <c:pt idx="632">
                  <c:v>2152.0430107526881</c:v>
                </c:pt>
                <c:pt idx="633">
                  <c:v>2125.1525423728813</c:v>
                </c:pt>
                <c:pt idx="634">
                  <c:v>2118.328125</c:v>
                </c:pt>
                <c:pt idx="635">
                  <c:v>2112.4895104895104</c:v>
                </c:pt>
                <c:pt idx="636">
                  <c:v>2128.4313725490197</c:v>
                </c:pt>
                <c:pt idx="637">
                  <c:v>2117.3846153846152</c:v>
                </c:pt>
                <c:pt idx="638">
                  <c:v>2089.1301775147931</c:v>
                </c:pt>
                <c:pt idx="639">
                  <c:v>2096.7253886010362</c:v>
                </c:pt>
                <c:pt idx="640">
                  <c:v>2118.913043478261</c:v>
                </c:pt>
                <c:pt idx="641">
                  <c:v>2118.1597938144332</c:v>
                </c:pt>
                <c:pt idx="642">
                  <c:v>2130.44</c:v>
                </c:pt>
                <c:pt idx="643">
                  <c:v>2107.1388888888887</c:v>
                </c:pt>
                <c:pt idx="644">
                  <c:v>2108.5962732919256</c:v>
                </c:pt>
                <c:pt idx="645">
                  <c:v>2128.4305555555557</c:v>
                </c:pt>
                <c:pt idx="646">
                  <c:v>2149.627659574468</c:v>
                </c:pt>
                <c:pt idx="647">
                  <c:v>2173.8201058201057</c:v>
                </c:pt>
                <c:pt idx="648">
                  <c:v>2191.1273584905662</c:v>
                </c:pt>
                <c:pt idx="649">
                  <c:v>2194.9292929292928</c:v>
                </c:pt>
                <c:pt idx="650">
                  <c:v>2186.4976076555022</c:v>
                </c:pt>
                <c:pt idx="651">
                  <c:v>2201.3875432525952</c:v>
                </c:pt>
                <c:pt idx="652">
                  <c:v>2214.9455782312925</c:v>
                </c:pt>
                <c:pt idx="653">
                  <c:v>2205.2992957746478</c:v>
                </c:pt>
                <c:pt idx="654">
                  <c:v>2240.7222222222222</c:v>
                </c:pt>
                <c:pt idx="655">
                  <c:v>2246.25</c:v>
                </c:pt>
                <c:pt idx="656">
                  <c:v>2266.896907216495</c:v>
                </c:pt>
                <c:pt idx="657">
                  <c:v>2277.0666666666666</c:v>
                </c:pt>
                <c:pt idx="658">
                  <c:v>2263.5255972696245</c:v>
                </c:pt>
                <c:pt idx="659">
                  <c:v>2265.1933333333332</c:v>
                </c:pt>
                <c:pt idx="660">
                  <c:v>2282.5532646048109</c:v>
                </c:pt>
                <c:pt idx="661">
                  <c:v>2357.0166112956813</c:v>
                </c:pt>
                <c:pt idx="662">
                  <c:v>2378.9560810810813</c:v>
                </c:pt>
                <c:pt idx="663">
                  <c:v>2420.3624161073826</c:v>
                </c:pt>
                <c:pt idx="664">
                  <c:v>2403.2341137123744</c:v>
                </c:pt>
                <c:pt idx="665">
                  <c:v>2380.121212121212</c:v>
                </c:pt>
                <c:pt idx="666">
                  <c:v>2354.5397923875435</c:v>
                </c:pt>
                <c:pt idx="667">
                  <c:v>2331.4756944444443</c:v>
                </c:pt>
                <c:pt idx="668">
                  <c:v>2348.7491638795987</c:v>
                </c:pt>
                <c:pt idx="669">
                  <c:v>2356.6588628762543</c:v>
                </c:pt>
                <c:pt idx="670">
                  <c:v>2415.6073825503354</c:v>
                </c:pt>
                <c:pt idx="671">
                  <c:v>2409.31654676259</c:v>
                </c:pt>
                <c:pt idx="672">
                  <c:v>2409.9488054607509</c:v>
                </c:pt>
                <c:pt idx="673">
                  <c:v>2398.1307189542486</c:v>
                </c:pt>
                <c:pt idx="674">
                  <c:v>2380.5033112582782</c:v>
                </c:pt>
                <c:pt idx="675">
                  <c:v>2386.2134831460676</c:v>
                </c:pt>
                <c:pt idx="676">
                  <c:v>2449.4259259259261</c:v>
                </c:pt>
                <c:pt idx="677">
                  <c:v>2467.2324324324322</c:v>
                </c:pt>
                <c:pt idx="678">
                  <c:v>2456.3076923076924</c:v>
                </c:pt>
                <c:pt idx="679">
                  <c:v>2428.4314720812181</c:v>
                </c:pt>
                <c:pt idx="680">
                  <c:v>2441.4407894736842</c:v>
                </c:pt>
                <c:pt idx="681">
                  <c:v>2458.51572327044</c:v>
                </c:pt>
                <c:pt idx="682">
                  <c:v>2473.5979381443299</c:v>
                </c:pt>
                <c:pt idx="683">
                  <c:v>2457.711956521739</c:v>
                </c:pt>
                <c:pt idx="684">
                  <c:v>2442.7318435754191</c:v>
                </c:pt>
                <c:pt idx="685">
                  <c:v>2457.2290502793294</c:v>
                </c:pt>
                <c:pt idx="686">
                  <c:v>2454.9895287958116</c:v>
                </c:pt>
                <c:pt idx="687">
                  <c:v>2460.5698324022346</c:v>
                </c:pt>
                <c:pt idx="688">
                  <c:v>2479.1970443349755</c:v>
                </c:pt>
                <c:pt idx="689">
                  <c:v>2454.7638888888887</c:v>
                </c:pt>
                <c:pt idx="690">
                  <c:v>2453.4047619047619</c:v>
                </c:pt>
                <c:pt idx="691">
                  <c:v>2448.0765957446811</c:v>
                </c:pt>
                <c:pt idx="692">
                  <c:v>2396.2442748091603</c:v>
                </c:pt>
                <c:pt idx="693">
                  <c:v>2378.5865724381624</c:v>
                </c:pt>
                <c:pt idx="694">
                  <c:v>2394.3885135135133</c:v>
                </c:pt>
                <c:pt idx="695">
                  <c:v>2375.2380952380954</c:v>
                </c:pt>
                <c:pt idx="696">
                  <c:v>2381.05033557047</c:v>
                </c:pt>
                <c:pt idx="697">
                  <c:v>2387.5986159169552</c:v>
                </c:pt>
                <c:pt idx="698">
                  <c:v>2420.8006872852234</c:v>
                </c:pt>
                <c:pt idx="699">
                  <c:v>2434.5201465201467</c:v>
                </c:pt>
                <c:pt idx="700">
                  <c:v>2435.4961832061067</c:v>
                </c:pt>
                <c:pt idx="701">
                  <c:v>2449.9965034965035</c:v>
                </c:pt>
                <c:pt idx="702">
                  <c:v>2451.5629921259842</c:v>
                </c:pt>
                <c:pt idx="703">
                  <c:v>2450.6258741258739</c:v>
                </c:pt>
                <c:pt idx="704">
                  <c:v>2465.5054945054944</c:v>
                </c:pt>
                <c:pt idx="705">
                  <c:v>2446.2655172413793</c:v>
                </c:pt>
                <c:pt idx="706">
                  <c:v>2410.8266666666668</c:v>
                </c:pt>
                <c:pt idx="707">
                  <c:v>2388.0408163265306</c:v>
                </c:pt>
                <c:pt idx="708">
                  <c:v>2357.6889632107022</c:v>
                </c:pt>
                <c:pt idx="709">
                  <c:v>2342.5066666666667</c:v>
                </c:pt>
                <c:pt idx="710">
                  <c:v>2338.3846153846152</c:v>
                </c:pt>
                <c:pt idx="711">
                  <c:v>2320.7593984962405</c:v>
                </c:pt>
                <c:pt idx="712">
                  <c:v>2317.0285714285715</c:v>
                </c:pt>
                <c:pt idx="713">
                  <c:v>2342.560975609756</c:v>
                </c:pt>
                <c:pt idx="714">
                  <c:v>2369.4358974358975</c:v>
                </c:pt>
                <c:pt idx="715">
                  <c:v>2370.2596685082872</c:v>
                </c:pt>
                <c:pt idx="716">
                  <c:v>2377.8198757763976</c:v>
                </c:pt>
                <c:pt idx="717">
                  <c:v>2383.8820224719102</c:v>
                </c:pt>
                <c:pt idx="718">
                  <c:v>2383.086956521739</c:v>
                </c:pt>
                <c:pt idx="719">
                  <c:v>2363.994680851064</c:v>
                </c:pt>
                <c:pt idx="720">
                  <c:v>2323.2068965517242</c:v>
                </c:pt>
                <c:pt idx="721">
                  <c:v>2329.0696721311474</c:v>
                </c:pt>
                <c:pt idx="722">
                  <c:v>2339</c:v>
                </c:pt>
                <c:pt idx="723">
                  <c:v>2331.7922077922076</c:v>
                </c:pt>
                <c:pt idx="724">
                  <c:v>2335.1333333333332</c:v>
                </c:pt>
                <c:pt idx="725">
                  <c:v>2353.3201970443351</c:v>
                </c:pt>
                <c:pt idx="726">
                  <c:v>2372.8928571428573</c:v>
                </c:pt>
                <c:pt idx="727">
                  <c:v>2390.6404958677685</c:v>
                </c:pt>
                <c:pt idx="728">
                  <c:v>2399.6926406926409</c:v>
                </c:pt>
                <c:pt idx="729">
                  <c:v>2409.7860082304528</c:v>
                </c:pt>
                <c:pt idx="730">
                  <c:v>2440.5622641509435</c:v>
                </c:pt>
                <c:pt idx="731">
                  <c:v>2464.9003831417626</c:v>
                </c:pt>
                <c:pt idx="732">
                  <c:v>2457.8561151079139</c:v>
                </c:pt>
                <c:pt idx="733">
                  <c:v>2492.4625850340135</c:v>
                </c:pt>
                <c:pt idx="734">
                  <c:v>2513.0034602076125</c:v>
                </c:pt>
                <c:pt idx="735">
                  <c:v>2526.2804054054054</c:v>
                </c:pt>
                <c:pt idx="736">
                  <c:v>2527.8888888888887</c:v>
                </c:pt>
                <c:pt idx="737">
                  <c:v>2556.6354515050166</c:v>
                </c:pt>
                <c:pt idx="738">
                  <c:v>2537.8435374149658</c:v>
                </c:pt>
                <c:pt idx="739">
                  <c:v>2565.9762711864405</c:v>
                </c:pt>
                <c:pt idx="740">
                  <c:v>2581.2619047619046</c:v>
                </c:pt>
                <c:pt idx="741">
                  <c:v>2571.9375</c:v>
                </c:pt>
                <c:pt idx="742">
                  <c:v>2625.5872483221478</c:v>
                </c:pt>
                <c:pt idx="743">
                  <c:v>2599.6802721088434</c:v>
                </c:pt>
                <c:pt idx="744">
                  <c:v>2639.3254237288133</c:v>
                </c:pt>
                <c:pt idx="745">
                  <c:v>2628.3050847457625</c:v>
                </c:pt>
                <c:pt idx="746">
                  <c:v>2678.1666666666665</c:v>
                </c:pt>
                <c:pt idx="747">
                  <c:v>2680.9760273972602</c:v>
                </c:pt>
                <c:pt idx="748">
                  <c:v>2685.6840277777778</c:v>
                </c:pt>
                <c:pt idx="749">
                  <c:v>2636.361204013378</c:v>
                </c:pt>
                <c:pt idx="750">
                  <c:v>2628.9054054054054</c:v>
                </c:pt>
                <c:pt idx="751">
                  <c:v>2579.4147157190637</c:v>
                </c:pt>
                <c:pt idx="752">
                  <c:v>2574.8641509433965</c:v>
                </c:pt>
                <c:pt idx="753">
                  <c:v>2566.78515625</c:v>
                </c:pt>
                <c:pt idx="754">
                  <c:v>2598.7070707070707</c:v>
                </c:pt>
                <c:pt idx="755">
                  <c:v>2581.7678571428573</c:v>
                </c:pt>
                <c:pt idx="756">
                  <c:v>2571.73</c:v>
                </c:pt>
                <c:pt idx="757">
                  <c:v>2558.0187793427231</c:v>
                </c:pt>
                <c:pt idx="758">
                  <c:v>2531.008888888889</c:v>
                </c:pt>
                <c:pt idx="759">
                  <c:v>2541.29</c:v>
                </c:pt>
                <c:pt idx="760">
                  <c:v>2516.7702702702704</c:v>
                </c:pt>
                <c:pt idx="761">
                  <c:v>2500.6964285714284</c:v>
                </c:pt>
                <c:pt idx="762">
                  <c:v>2484.5210526315791</c:v>
                </c:pt>
                <c:pt idx="763">
                  <c:v>2473.3532110091742</c:v>
                </c:pt>
                <c:pt idx="764">
                  <c:v>2506.1145833333335</c:v>
                </c:pt>
                <c:pt idx="765">
                  <c:v>2471.8765432098767</c:v>
                </c:pt>
                <c:pt idx="766">
                  <c:v>2499.8532110091742</c:v>
                </c:pt>
                <c:pt idx="767">
                  <c:v>2479.4333333333334</c:v>
                </c:pt>
                <c:pt idx="768">
                  <c:v>2455.676616915423</c:v>
                </c:pt>
                <c:pt idx="769">
                  <c:v>2441.92</c:v>
                </c:pt>
                <c:pt idx="770">
                  <c:v>2451.2274881516587</c:v>
                </c:pt>
                <c:pt idx="771">
                  <c:v>2437.0484581497799</c:v>
                </c:pt>
                <c:pt idx="772">
                  <c:v>2486.6190476190477</c:v>
                </c:pt>
                <c:pt idx="773">
                  <c:v>2501.035019455253</c:v>
                </c:pt>
                <c:pt idx="774">
                  <c:v>2530.8472222222222</c:v>
                </c:pt>
                <c:pt idx="775">
                  <c:v>2532.0738255033557</c:v>
                </c:pt>
                <c:pt idx="776">
                  <c:v>2493.372340425532</c:v>
                </c:pt>
                <c:pt idx="777">
                  <c:v>2485.5292096219932</c:v>
                </c:pt>
                <c:pt idx="778">
                  <c:v>2530.1414141414143</c:v>
                </c:pt>
                <c:pt idx="779">
                  <c:v>2515.9183673469388</c:v>
                </c:pt>
                <c:pt idx="780">
                  <c:v>2509.1924398625429</c:v>
                </c:pt>
                <c:pt idx="781">
                  <c:v>2524.0472972972975</c:v>
                </c:pt>
                <c:pt idx="782">
                  <c:v>2533.4966666666664</c:v>
                </c:pt>
                <c:pt idx="783">
                  <c:v>2513.7179487179487</c:v>
                </c:pt>
                <c:pt idx="784">
                  <c:v>2488.2346938775509</c:v>
                </c:pt>
                <c:pt idx="785">
                  <c:v>2434.4664429530203</c:v>
                </c:pt>
                <c:pt idx="786">
                  <c:v>2446.1140939597317</c:v>
                </c:pt>
                <c:pt idx="787">
                  <c:v>2425.5782312925171</c:v>
                </c:pt>
                <c:pt idx="788">
                  <c:v>2431.5154639175257</c:v>
                </c:pt>
                <c:pt idx="789">
                  <c:v>2425.586440677966</c:v>
                </c:pt>
                <c:pt idx="790">
                  <c:v>2431.1237458193982</c:v>
                </c:pt>
                <c:pt idx="791">
                  <c:v>2440.0680272108843</c:v>
                </c:pt>
                <c:pt idx="792">
                  <c:v>2460.2975778546711</c:v>
                </c:pt>
                <c:pt idx="793">
                  <c:v>2479.0788530465948</c:v>
                </c:pt>
                <c:pt idx="794">
                  <c:v>2463.1115537848605</c:v>
                </c:pt>
                <c:pt idx="795">
                  <c:v>2430.6947791164657</c:v>
                </c:pt>
                <c:pt idx="796">
                  <c:v>2401.77</c:v>
                </c:pt>
                <c:pt idx="797">
                  <c:v>2385.925170068027</c:v>
                </c:pt>
                <c:pt idx="798">
                  <c:v>2389.0729927007301</c:v>
                </c:pt>
                <c:pt idx="799">
                  <c:v>2394.2899408284025</c:v>
                </c:pt>
                <c:pt idx="800">
                  <c:v>2371.312883435583</c:v>
                </c:pt>
                <c:pt idx="801">
                  <c:v>2376.5813953488373</c:v>
                </c:pt>
                <c:pt idx="802">
                  <c:v>2383.8323699421967</c:v>
                </c:pt>
                <c:pt idx="803">
                  <c:v>2353.4598930481284</c:v>
                </c:pt>
                <c:pt idx="804">
                  <c:v>2321.0154639175257</c:v>
                </c:pt>
                <c:pt idx="805">
                  <c:v>2276.2797927461138</c:v>
                </c:pt>
                <c:pt idx="806">
                  <c:v>2275.7857142857142</c:v>
                </c:pt>
                <c:pt idx="807">
                  <c:v>2284.0564102564103</c:v>
                </c:pt>
                <c:pt idx="808">
                  <c:v>2291.7511961722489</c:v>
                </c:pt>
                <c:pt idx="809">
                  <c:v>2281.3937282229967</c:v>
                </c:pt>
                <c:pt idx="810">
                  <c:v>2281.9301075268818</c:v>
                </c:pt>
                <c:pt idx="811">
                  <c:v>2270.7797356828196</c:v>
                </c:pt>
                <c:pt idx="812">
                  <c:v>2251.0257731958764</c:v>
                </c:pt>
                <c:pt idx="813">
                  <c:v>2256.7022222222222</c:v>
                </c:pt>
                <c:pt idx="814">
                  <c:v>2303.99209486166</c:v>
                </c:pt>
                <c:pt idx="815">
                  <c:v>2306.9793814432992</c:v>
                </c:pt>
                <c:pt idx="816">
                  <c:v>2314.5221843003415</c:v>
                </c:pt>
                <c:pt idx="817">
                  <c:v>2332.0479452054797</c:v>
                </c:pt>
                <c:pt idx="818">
                  <c:v>2341.7770270270271</c:v>
                </c:pt>
                <c:pt idx="819">
                  <c:v>2334.6109215017063</c:v>
                </c:pt>
                <c:pt idx="820">
                  <c:v>2352.2949152542374</c:v>
                </c:pt>
                <c:pt idx="821">
                  <c:v>2352.9078498293516</c:v>
                </c:pt>
                <c:pt idx="822">
                  <c:v>2376.2380952380954</c:v>
                </c:pt>
                <c:pt idx="823">
                  <c:v>2367.0481099656358</c:v>
                </c:pt>
                <c:pt idx="824">
                  <c:v>2323.9243986254296</c:v>
                </c:pt>
                <c:pt idx="825">
                  <c:v>2308.3711340206187</c:v>
                </c:pt>
                <c:pt idx="826">
                  <c:v>2273.0753424657532</c:v>
                </c:pt>
                <c:pt idx="827">
                  <c:v>2298.8345070422533</c:v>
                </c:pt>
                <c:pt idx="828">
                  <c:v>2294.1313131313132</c:v>
                </c:pt>
                <c:pt idx="829">
                  <c:v>2286.9285714285716</c:v>
                </c:pt>
                <c:pt idx="830">
                  <c:v>2281.9227941176468</c:v>
                </c:pt>
                <c:pt idx="831">
                  <c:v>2274.0726643598614</c:v>
                </c:pt>
                <c:pt idx="832">
                  <c:v>2248.8611111111113</c:v>
                </c:pt>
                <c:pt idx="833">
                  <c:v>2250.6464646464647</c:v>
                </c:pt>
                <c:pt idx="834">
                  <c:v>2245.2135593220337</c:v>
                </c:pt>
                <c:pt idx="835">
                  <c:v>2194.3060498220639</c:v>
                </c:pt>
                <c:pt idx="836">
                  <c:v>2198.9181034482758</c:v>
                </c:pt>
                <c:pt idx="837">
                  <c:v>2202.181818181818</c:v>
                </c:pt>
                <c:pt idx="838">
                  <c:v>2192.8428571428572</c:v>
                </c:pt>
                <c:pt idx="839">
                  <c:v>2190.2534246575342</c:v>
                </c:pt>
                <c:pt idx="840">
                  <c:v>2179.1</c:v>
                </c:pt>
                <c:pt idx="841">
                  <c:v>2152.6359223300969</c:v>
                </c:pt>
                <c:pt idx="842">
                  <c:v>2169.6459627329191</c:v>
                </c:pt>
                <c:pt idx="843">
                  <c:v>2177.037037037037</c:v>
                </c:pt>
                <c:pt idx="844">
                  <c:v>2166.0964467005078</c:v>
                </c:pt>
                <c:pt idx="845">
                  <c:v>2158.8461538461538</c:v>
                </c:pt>
                <c:pt idx="846">
                  <c:v>2173.4</c:v>
                </c:pt>
                <c:pt idx="847">
                  <c:v>2153.6768292682927</c:v>
                </c:pt>
                <c:pt idx="848">
                  <c:v>2152.4554973821992</c:v>
                </c:pt>
                <c:pt idx="849">
                  <c:v>2141.6772486772488</c:v>
                </c:pt>
                <c:pt idx="850">
                  <c:v>2147.9157303370785</c:v>
                </c:pt>
                <c:pt idx="851">
                  <c:v>2139.2253521126759</c:v>
                </c:pt>
                <c:pt idx="852">
                  <c:v>2098.4360000000001</c:v>
                </c:pt>
                <c:pt idx="853">
                  <c:v>2069.4907407407409</c:v>
                </c:pt>
                <c:pt idx="854">
                  <c:v>2076.2837209302324</c:v>
                </c:pt>
                <c:pt idx="855">
                  <c:v>2030.0038910505837</c:v>
                </c:pt>
                <c:pt idx="856">
                  <c:v>2016.6039215686274</c:v>
                </c:pt>
                <c:pt idx="857">
                  <c:v>1984.5379061371841</c:v>
                </c:pt>
                <c:pt idx="858">
                  <c:v>1981.0144404332129</c:v>
                </c:pt>
                <c:pt idx="859">
                  <c:v>1952.3665480427046</c:v>
                </c:pt>
                <c:pt idx="860">
                  <c:v>1946.0906040268455</c:v>
                </c:pt>
                <c:pt idx="861">
                  <c:v>1919.5567010309278</c:v>
                </c:pt>
                <c:pt idx="862">
                  <c:v>1892.1254237288135</c:v>
                </c:pt>
                <c:pt idx="863">
                  <c:v>1899.7718120805368</c:v>
                </c:pt>
                <c:pt idx="864">
                  <c:v>1909.0546075085324</c:v>
                </c:pt>
                <c:pt idx="865">
                  <c:v>1880.1310344827587</c:v>
                </c:pt>
                <c:pt idx="866">
                  <c:v>1852.5709342560554</c:v>
                </c:pt>
                <c:pt idx="867">
                  <c:v>1836.2516778523491</c:v>
                </c:pt>
                <c:pt idx="868">
                  <c:v>1865.3108108108108</c:v>
                </c:pt>
                <c:pt idx="869">
                  <c:v>1894.5</c:v>
                </c:pt>
                <c:pt idx="870">
                  <c:v>1918.8633333333332</c:v>
                </c:pt>
                <c:pt idx="871">
                  <c:v>1943.1133333333332</c:v>
                </c:pt>
                <c:pt idx="872">
                  <c:v>1925.0379310344827</c:v>
                </c:pt>
                <c:pt idx="873">
                  <c:v>1909.9563758389261</c:v>
                </c:pt>
                <c:pt idx="874">
                  <c:v>1935.7744107744109</c:v>
                </c:pt>
                <c:pt idx="875">
                  <c:v>1967.8630136986301</c:v>
                </c:pt>
                <c:pt idx="876">
                  <c:v>2002.0134228187919</c:v>
                </c:pt>
                <c:pt idx="877">
                  <c:v>2004.2727272727273</c:v>
                </c:pt>
                <c:pt idx="878">
                  <c:v>2042.7302325581395</c:v>
                </c:pt>
                <c:pt idx="879">
                  <c:v>2001.7578475336322</c:v>
                </c:pt>
                <c:pt idx="880">
                  <c:v>1964.09375</c:v>
                </c:pt>
                <c:pt idx="881">
                  <c:v>2002.8534482758621</c:v>
                </c:pt>
                <c:pt idx="882">
                  <c:v>2024.3464912280701</c:v>
                </c:pt>
                <c:pt idx="883">
                  <c:v>2068.3478260869565</c:v>
                </c:pt>
                <c:pt idx="884">
                  <c:v>2068.9718309859154</c:v>
                </c:pt>
                <c:pt idx="885">
                  <c:v>2060.2333333333331</c:v>
                </c:pt>
                <c:pt idx="886">
                  <c:v>2094.7064220183488</c:v>
                </c:pt>
                <c:pt idx="887">
                  <c:v>2087.1904761904761</c:v>
                </c:pt>
                <c:pt idx="888">
                  <c:v>2056.2959641255607</c:v>
                </c:pt>
                <c:pt idx="889">
                  <c:v>2045.5047619047618</c:v>
                </c:pt>
                <c:pt idx="890">
                  <c:v>2068.384236453202</c:v>
                </c:pt>
                <c:pt idx="891">
                  <c:v>2069.4190476190474</c:v>
                </c:pt>
                <c:pt idx="892">
                  <c:v>2065.4910714285716</c:v>
                </c:pt>
                <c:pt idx="893">
                  <c:v>2050.4050632911394</c:v>
                </c:pt>
                <c:pt idx="894">
                  <c:v>2046.0245098039215</c:v>
                </c:pt>
                <c:pt idx="895">
                  <c:v>2043.4025974025974</c:v>
                </c:pt>
                <c:pt idx="896">
                  <c:v>2006.9964412811387</c:v>
                </c:pt>
                <c:pt idx="897">
                  <c:v>1982.1040268456377</c:v>
                </c:pt>
                <c:pt idx="898">
                  <c:v>2002.9429530201342</c:v>
                </c:pt>
                <c:pt idx="899">
                  <c:v>1991.39446366782</c:v>
                </c:pt>
                <c:pt idx="900">
                  <c:v>1998.208480565371</c:v>
                </c:pt>
                <c:pt idx="901">
                  <c:v>2030.4931034482759</c:v>
                </c:pt>
                <c:pt idx="902">
                  <c:v>2050.7804878048782</c:v>
                </c:pt>
                <c:pt idx="903">
                  <c:v>2034.9154411764705</c:v>
                </c:pt>
                <c:pt idx="904">
                  <c:v>2061.017006802721</c:v>
                </c:pt>
                <c:pt idx="905">
                  <c:v>2104.2677966101696</c:v>
                </c:pt>
                <c:pt idx="906">
                  <c:v>2148.9796610169492</c:v>
                </c:pt>
                <c:pt idx="907">
                  <c:v>2160.151515151515</c:v>
                </c:pt>
                <c:pt idx="908">
                  <c:v>2191.9896551724137</c:v>
                </c:pt>
                <c:pt idx="909">
                  <c:v>2175.4315068493152</c:v>
                </c:pt>
                <c:pt idx="910">
                  <c:v>2128.9118644067798</c:v>
                </c:pt>
                <c:pt idx="911">
                  <c:v>2116.7432432432433</c:v>
                </c:pt>
                <c:pt idx="912">
                  <c:v>2086.3651877133107</c:v>
                </c:pt>
                <c:pt idx="913">
                  <c:v>2078.1862068965515</c:v>
                </c:pt>
                <c:pt idx="914">
                  <c:v>2104.0721649484535</c:v>
                </c:pt>
                <c:pt idx="915">
                  <c:v>2138.6632653061224</c:v>
                </c:pt>
                <c:pt idx="916">
                  <c:v>2097.5206896551722</c:v>
                </c:pt>
                <c:pt idx="917">
                  <c:v>2077.4548611111113</c:v>
                </c:pt>
                <c:pt idx="918">
                  <c:v>2077.5615942028985</c:v>
                </c:pt>
                <c:pt idx="919">
                  <c:v>2100.8534031413615</c:v>
                </c:pt>
                <c:pt idx="920">
                  <c:v>2115.9292929292928</c:v>
                </c:pt>
                <c:pt idx="921">
                  <c:v>2093.5632183908046</c:v>
                </c:pt>
                <c:pt idx="922">
                  <c:v>2105.1073446327682</c:v>
                </c:pt>
                <c:pt idx="923">
                  <c:v>2085.6226415094338</c:v>
                </c:pt>
                <c:pt idx="924">
                  <c:v>2070.7213930348257</c:v>
                </c:pt>
                <c:pt idx="925">
                  <c:v>2089.21608040201</c:v>
                </c:pt>
                <c:pt idx="926">
                  <c:v>2081.5422535211269</c:v>
                </c:pt>
                <c:pt idx="927">
                  <c:v>2025.5404040404039</c:v>
                </c:pt>
                <c:pt idx="928">
                  <c:v>1960.1921397379913</c:v>
                </c:pt>
                <c:pt idx="929">
                  <c:v>1995.8926829268294</c:v>
                </c:pt>
                <c:pt idx="930">
                  <c:v>1997.4618834080718</c:v>
                </c:pt>
                <c:pt idx="931">
                  <c:v>2028.6153846153845</c:v>
                </c:pt>
                <c:pt idx="932">
                  <c:v>2028.0196078431372</c:v>
                </c:pt>
                <c:pt idx="933">
                  <c:v>2052.146739130435</c:v>
                </c:pt>
                <c:pt idx="934">
                  <c:v>2010.5413223140497</c:v>
                </c:pt>
                <c:pt idx="935">
                  <c:v>2021.2274678111587</c:v>
                </c:pt>
                <c:pt idx="936">
                  <c:v>2030.6434782608696</c:v>
                </c:pt>
                <c:pt idx="937">
                  <c:v>2052.6382113821137</c:v>
                </c:pt>
                <c:pt idx="938">
                  <c:v>2035.7440944881889</c:v>
                </c:pt>
                <c:pt idx="939">
                  <c:v>1991.3838383838383</c:v>
                </c:pt>
                <c:pt idx="940">
                  <c:v>1978.1010101010102</c:v>
                </c:pt>
                <c:pt idx="941">
                  <c:v>2008.265100671141</c:v>
                </c:pt>
                <c:pt idx="942">
                  <c:v>2004.5590277777778</c:v>
                </c:pt>
                <c:pt idx="943">
                  <c:v>2026.3701067615659</c:v>
                </c:pt>
                <c:pt idx="944">
                  <c:v>2051.2733564013843</c:v>
                </c:pt>
                <c:pt idx="945">
                  <c:v>2083.8344827586207</c:v>
                </c:pt>
                <c:pt idx="946">
                  <c:v>2080</c:v>
                </c:pt>
                <c:pt idx="947">
                  <c:v>2152.6936026936028</c:v>
                </c:pt>
                <c:pt idx="948">
                  <c:v>2154.7655172413793</c:v>
                </c:pt>
                <c:pt idx="949">
                  <c:v>2134.190812720848</c:v>
                </c:pt>
                <c:pt idx="950">
                  <c:v>2108.9824561403507</c:v>
                </c:pt>
                <c:pt idx="951">
                  <c:v>2144.5578231292516</c:v>
                </c:pt>
                <c:pt idx="952">
                  <c:v>2152.2617449664431</c:v>
                </c:pt>
                <c:pt idx="953">
                  <c:v>2174.48</c:v>
                </c:pt>
                <c:pt idx="954">
                  <c:v>2222.413559322034</c:v>
                </c:pt>
                <c:pt idx="955">
                  <c:v>2216.6904761904761</c:v>
                </c:pt>
                <c:pt idx="956">
                  <c:v>2208.0659722222222</c:v>
                </c:pt>
                <c:pt idx="957">
                  <c:v>2207.5672268907565</c:v>
                </c:pt>
                <c:pt idx="958">
                  <c:v>2195.5187165775401</c:v>
                </c:pt>
                <c:pt idx="959">
                  <c:v>2225.9852216748768</c:v>
                </c:pt>
                <c:pt idx="960">
                  <c:v>2203.6384976525824</c:v>
                </c:pt>
                <c:pt idx="961">
                  <c:v>2194.6490066225165</c:v>
                </c:pt>
                <c:pt idx="962">
                  <c:v>2201.0141509433961</c:v>
                </c:pt>
                <c:pt idx="963">
                  <c:v>2188.5811965811968</c:v>
                </c:pt>
                <c:pt idx="964">
                  <c:v>2147.8063063063064</c:v>
                </c:pt>
                <c:pt idx="965">
                  <c:v>2119.3080357142858</c:v>
                </c:pt>
                <c:pt idx="966">
                  <c:v>2084.1773399014778</c:v>
                </c:pt>
                <c:pt idx="967">
                  <c:v>2052.2488479262674</c:v>
                </c:pt>
                <c:pt idx="968">
                  <c:v>2083.9543568464728</c:v>
                </c:pt>
                <c:pt idx="969">
                  <c:v>2055.9234449760766</c:v>
                </c:pt>
                <c:pt idx="970">
                  <c:v>2013.8396624472573</c:v>
                </c:pt>
                <c:pt idx="971">
                  <c:v>2065.9176029962546</c:v>
                </c:pt>
                <c:pt idx="972">
                  <c:v>2154.448148148148</c:v>
                </c:pt>
                <c:pt idx="973">
                  <c:v>2213.7955390334573</c:v>
                </c:pt>
                <c:pt idx="974">
                  <c:v>2225.9885057471265</c:v>
                </c:pt>
                <c:pt idx="975">
                  <c:v>2216.8906882591095</c:v>
                </c:pt>
                <c:pt idx="976">
                  <c:v>2193.4708333333333</c:v>
                </c:pt>
                <c:pt idx="977">
                  <c:v>2185.2559055118109</c:v>
                </c:pt>
                <c:pt idx="978">
                  <c:v>2196.2156862745096</c:v>
                </c:pt>
                <c:pt idx="979">
                  <c:v>2213.0957446808511</c:v>
                </c:pt>
                <c:pt idx="980">
                  <c:v>2201.7068965517242</c:v>
                </c:pt>
                <c:pt idx="981">
                  <c:v>2205.8898305084745</c:v>
                </c:pt>
                <c:pt idx="982">
                  <c:v>2155.6912751677851</c:v>
                </c:pt>
                <c:pt idx="983">
                  <c:v>2133.7172413793105</c:v>
                </c:pt>
                <c:pt idx="984">
                  <c:v>2164.0200668896323</c:v>
                </c:pt>
                <c:pt idx="985">
                  <c:v>2172.6418918918921</c:v>
                </c:pt>
                <c:pt idx="986">
                  <c:v>2209.1385135135133</c:v>
                </c:pt>
                <c:pt idx="987">
                  <c:v>2263.8093645484951</c:v>
                </c:pt>
                <c:pt idx="988">
                  <c:v>2260.8996655518395</c:v>
                </c:pt>
                <c:pt idx="989">
                  <c:v>2278.1999999999998</c:v>
                </c:pt>
                <c:pt idx="990">
                  <c:v>2250.1784511784513</c:v>
                </c:pt>
                <c:pt idx="991">
                  <c:v>2188.3131313131312</c:v>
                </c:pt>
                <c:pt idx="992">
                  <c:v>2183.7224080267561</c:v>
                </c:pt>
                <c:pt idx="993">
                  <c:v>2147.612244897959</c:v>
                </c:pt>
                <c:pt idx="994">
                  <c:v>2157.1389830508474</c:v>
                </c:pt>
                <c:pt idx="995">
                  <c:v>2158.9491525423728</c:v>
                </c:pt>
                <c:pt idx="996">
                  <c:v>2144.1917808219177</c:v>
                </c:pt>
                <c:pt idx="997">
                  <c:v>2106.7653429602888</c:v>
                </c:pt>
                <c:pt idx="998">
                  <c:v>2089.6059479553905</c:v>
                </c:pt>
                <c:pt idx="999">
                  <c:v>2066.2105263157896</c:v>
                </c:pt>
                <c:pt idx="1000">
                  <c:v>2104.8984375</c:v>
                </c:pt>
                <c:pt idx="1001">
                  <c:v>2101.9400921658985</c:v>
                </c:pt>
                <c:pt idx="1002">
                  <c:v>2108.3857868020305</c:v>
                </c:pt>
                <c:pt idx="1003">
                  <c:v>2079.9435897435897</c:v>
                </c:pt>
                <c:pt idx="1004">
                  <c:v>2073.5789473684213</c:v>
                </c:pt>
                <c:pt idx="1005">
                  <c:v>2105.6428571428573</c:v>
                </c:pt>
                <c:pt idx="1006">
                  <c:v>2077.7409326424872</c:v>
                </c:pt>
                <c:pt idx="1007">
                  <c:v>2089.25</c:v>
                </c:pt>
                <c:pt idx="1008">
                  <c:v>2082.8144329896909</c:v>
                </c:pt>
                <c:pt idx="1009">
                  <c:v>2075.4161849710981</c:v>
                </c:pt>
                <c:pt idx="1010">
                  <c:v>2077</c:v>
                </c:pt>
                <c:pt idx="1011">
                  <c:v>2094.9615384615386</c:v>
                </c:pt>
                <c:pt idx="1012">
                  <c:v>2133.6285714285714</c:v>
                </c:pt>
                <c:pt idx="1013">
                  <c:v>2127.0541871921182</c:v>
                </c:pt>
                <c:pt idx="1014">
                  <c:v>2096.0582524271845</c:v>
                </c:pt>
                <c:pt idx="1015">
                  <c:v>2052.8558558558557</c:v>
                </c:pt>
                <c:pt idx="1016">
                  <c:v>2033.7685950413222</c:v>
                </c:pt>
                <c:pt idx="1017">
                  <c:v>2059.7155172413795</c:v>
                </c:pt>
                <c:pt idx="1018">
                  <c:v>2035.5018450184502</c:v>
                </c:pt>
                <c:pt idx="1019">
                  <c:v>2081.5944881889764</c:v>
                </c:pt>
                <c:pt idx="1020">
                  <c:v>2077.9758620689654</c:v>
                </c:pt>
                <c:pt idx="1021">
                  <c:v>2062.2214765100671</c:v>
                </c:pt>
                <c:pt idx="1022">
                  <c:v>2082.2315436241611</c:v>
                </c:pt>
                <c:pt idx="1023">
                  <c:v>2106.2214532871972</c:v>
                </c:pt>
                <c:pt idx="1024">
                  <c:v>2074.6428571428573</c:v>
                </c:pt>
                <c:pt idx="1025">
                  <c:v>2075.1909722222222</c:v>
                </c:pt>
                <c:pt idx="1026">
                  <c:v>2080.8710801393727</c:v>
                </c:pt>
                <c:pt idx="1027">
                  <c:v>2048.037037037037</c:v>
                </c:pt>
                <c:pt idx="1028">
                  <c:v>2015.7508417508418</c:v>
                </c:pt>
                <c:pt idx="1029">
                  <c:v>2004.639455782313</c:v>
                </c:pt>
                <c:pt idx="1030">
                  <c:v>2021.6491228070176</c:v>
                </c:pt>
                <c:pt idx="1031">
                  <c:v>2074.358361774744</c:v>
                </c:pt>
                <c:pt idx="1032">
                  <c:v>2107.4932885906042</c:v>
                </c:pt>
                <c:pt idx="1033">
                  <c:v>2091.4551971326164</c:v>
                </c:pt>
                <c:pt idx="1034">
                  <c:v>2076.3620689655172</c:v>
                </c:pt>
                <c:pt idx="1035">
                  <c:v>2103.0334448160534</c:v>
                </c:pt>
                <c:pt idx="1036">
                  <c:v>2135.9429530201342</c:v>
                </c:pt>
                <c:pt idx="1037">
                  <c:v>2134.7852348993288</c:v>
                </c:pt>
                <c:pt idx="1038">
                  <c:v>2109.5167785234898</c:v>
                </c:pt>
                <c:pt idx="1039">
                  <c:v>2122.9143835616437</c:v>
                </c:pt>
                <c:pt idx="1040">
                  <c:v>2107.1441048034935</c:v>
                </c:pt>
                <c:pt idx="1041">
                  <c:v>2094.4729064039407</c:v>
                </c:pt>
                <c:pt idx="1042">
                  <c:v>2074.5838509316768</c:v>
                </c:pt>
                <c:pt idx="1043">
                  <c:v>2078.181818181818</c:v>
                </c:pt>
                <c:pt idx="1044">
                  <c:v>2071.3798449612405</c:v>
                </c:pt>
                <c:pt idx="1045">
                  <c:v>2069.811475409836</c:v>
                </c:pt>
                <c:pt idx="1046">
                  <c:v>2115.112244897959</c:v>
                </c:pt>
                <c:pt idx="1047">
                  <c:v>2114.7396449704142</c:v>
                </c:pt>
                <c:pt idx="1048">
                  <c:v>2142.8019801980199</c:v>
                </c:pt>
                <c:pt idx="1049">
                  <c:v>2146.9791666666665</c:v>
                </c:pt>
                <c:pt idx="1050">
                  <c:v>2204.0324324324324</c:v>
                </c:pt>
                <c:pt idx="1051">
                  <c:v>2266.2946859903382</c:v>
                </c:pt>
                <c:pt idx="1052">
                  <c:v>2225.3108108108108</c:v>
                </c:pt>
                <c:pt idx="1053">
                  <c:v>2230.6717171717173</c:v>
                </c:pt>
                <c:pt idx="1054">
                  <c:v>2256.5402843601896</c:v>
                </c:pt>
                <c:pt idx="1055">
                  <c:v>2273.0136363636366</c:v>
                </c:pt>
                <c:pt idx="1056">
                  <c:v>2233.7649769585255</c:v>
                </c:pt>
                <c:pt idx="1057">
                  <c:v>2225.2281553398057</c:v>
                </c:pt>
                <c:pt idx="1058">
                  <c:v>2222.3736263736264</c:v>
                </c:pt>
                <c:pt idx="1059">
                  <c:v>2194.6534653465346</c:v>
                </c:pt>
                <c:pt idx="1060">
                  <c:v>2201.0740740740739</c:v>
                </c:pt>
                <c:pt idx="1061">
                  <c:v>2212.0034129692831</c:v>
                </c:pt>
                <c:pt idx="1062">
                  <c:v>2220.3377926421404</c:v>
                </c:pt>
                <c:pt idx="1063">
                  <c:v>2181.6206896551726</c:v>
                </c:pt>
                <c:pt idx="1064">
                  <c:v>2177.6881720430106</c:v>
                </c:pt>
                <c:pt idx="1065">
                  <c:v>2160.6301886792453</c:v>
                </c:pt>
                <c:pt idx="1066">
                  <c:v>2159.4416961130742</c:v>
                </c:pt>
                <c:pt idx="1067">
                  <c:v>2183.3255033557048</c:v>
                </c:pt>
                <c:pt idx="1068">
                  <c:v>2206.3728813559323</c:v>
                </c:pt>
                <c:pt idx="1069">
                  <c:v>2196.537037037037</c:v>
                </c:pt>
                <c:pt idx="1070">
                  <c:v>2195.7993197278911</c:v>
                </c:pt>
                <c:pt idx="1071">
                  <c:v>2161.8060200668897</c:v>
                </c:pt>
                <c:pt idx="1072">
                  <c:v>2176.2184300341296</c:v>
                </c:pt>
                <c:pt idx="1073">
                  <c:v>2192.6533333333332</c:v>
                </c:pt>
                <c:pt idx="1074">
                  <c:v>2202.7966101694915</c:v>
                </c:pt>
                <c:pt idx="1075">
                  <c:v>2167.8557046979868</c:v>
                </c:pt>
                <c:pt idx="1076">
                  <c:v>2157.6891891891892</c:v>
                </c:pt>
                <c:pt idx="1077">
                  <c:v>2076.7625418060202</c:v>
                </c:pt>
                <c:pt idx="1078">
                  <c:v>2103.3728813559323</c:v>
                </c:pt>
                <c:pt idx="1079">
                  <c:v>2122.4527027027025</c:v>
                </c:pt>
                <c:pt idx="1080">
                  <c:v>2120.4654545454546</c:v>
                </c:pt>
                <c:pt idx="1081">
                  <c:v>2149.3380281690143</c:v>
                </c:pt>
                <c:pt idx="1082">
                  <c:v>2116.7728937728939</c:v>
                </c:pt>
                <c:pt idx="1083">
                  <c:v>2114.58</c:v>
                </c:pt>
                <c:pt idx="1084">
                  <c:v>2107.6615384615384</c:v>
                </c:pt>
                <c:pt idx="1085">
                  <c:v>2131.3055555555557</c:v>
                </c:pt>
                <c:pt idx="1086">
                  <c:v>2138.6736111111113</c:v>
                </c:pt>
                <c:pt idx="1087">
                  <c:v>2119.8705035971225</c:v>
                </c:pt>
                <c:pt idx="1088">
                  <c:v>2105.864</c:v>
                </c:pt>
                <c:pt idx="1089">
                  <c:v>2072.7022471910113</c:v>
                </c:pt>
                <c:pt idx="1090">
                  <c:v>2055.411111111111</c:v>
                </c:pt>
                <c:pt idx="1091">
                  <c:v>2050.3818181818183</c:v>
                </c:pt>
                <c:pt idx="1092">
                  <c:v>2039.875</c:v>
                </c:pt>
                <c:pt idx="1093">
                  <c:v>2051.9251336898396</c:v>
                </c:pt>
                <c:pt idx="1094">
                  <c:v>2007.9710144927535</c:v>
                </c:pt>
                <c:pt idx="1095">
                  <c:v>1985.9233716475096</c:v>
                </c:pt>
                <c:pt idx="1096">
                  <c:v>1988.3484162895927</c:v>
                </c:pt>
                <c:pt idx="1097">
                  <c:v>1957.7578475336322</c:v>
                </c:pt>
                <c:pt idx="1098">
                  <c:v>1966.5</c:v>
                </c:pt>
                <c:pt idx="1099">
                  <c:v>1970.799180327869</c:v>
                </c:pt>
                <c:pt idx="1100">
                  <c:v>1971.5087719298247</c:v>
                </c:pt>
                <c:pt idx="1101">
                  <c:v>1951.9139344262296</c:v>
                </c:pt>
                <c:pt idx="1102">
                  <c:v>1932.040650406504</c:v>
                </c:pt>
                <c:pt idx="1103">
                  <c:v>1969.2117117117118</c:v>
                </c:pt>
                <c:pt idx="1104">
                  <c:v>1954.7857142857142</c:v>
                </c:pt>
                <c:pt idx="1105">
                  <c:v>1971.0899653979238</c:v>
                </c:pt>
                <c:pt idx="1106">
                  <c:v>1952.2808219178082</c:v>
                </c:pt>
                <c:pt idx="1107">
                  <c:v>1922.7759197324415</c:v>
                </c:pt>
                <c:pt idx="1108">
                  <c:v>1911.8888888888889</c:v>
                </c:pt>
                <c:pt idx="1109">
                  <c:v>1843.4715719063545</c:v>
                </c:pt>
                <c:pt idx="1110">
                  <c:v>1824.9197324414715</c:v>
                </c:pt>
                <c:pt idx="1111">
                  <c:v>1806.3378839590443</c:v>
                </c:pt>
                <c:pt idx="1112">
                  <c:v>1818.7986577181207</c:v>
                </c:pt>
                <c:pt idx="1113">
                  <c:v>1880.7319587628865</c:v>
                </c:pt>
                <c:pt idx="1114">
                  <c:v>1915.8557046979865</c:v>
                </c:pt>
                <c:pt idx="1115">
                  <c:v>1908.2585034013605</c:v>
                </c:pt>
                <c:pt idx="1116">
                  <c:v>1923.4101694915255</c:v>
                </c:pt>
                <c:pt idx="1117">
                  <c:v>1943.0940766550523</c:v>
                </c:pt>
                <c:pt idx="1118">
                  <c:v>1943.3013698630136</c:v>
                </c:pt>
                <c:pt idx="1119">
                  <c:v>1983.8120805369128</c:v>
                </c:pt>
                <c:pt idx="1120">
                  <c:v>2027.1271477663231</c:v>
                </c:pt>
                <c:pt idx="1121">
                  <c:v>2040.9689655172415</c:v>
                </c:pt>
                <c:pt idx="1122">
                  <c:v>2078.3401360544217</c:v>
                </c:pt>
                <c:pt idx="1123">
                  <c:v>2096.1677852348994</c:v>
                </c:pt>
                <c:pt idx="1124">
                  <c:v>2083.6141078838173</c:v>
                </c:pt>
                <c:pt idx="1125">
                  <c:v>2003.4921465968587</c:v>
                </c:pt>
                <c:pt idx="1126">
                  <c:v>1987.2894736842106</c:v>
                </c:pt>
                <c:pt idx="1127">
                  <c:v>1999.8792270531401</c:v>
                </c:pt>
                <c:pt idx="1128">
                  <c:v>2045.1834061135371</c:v>
                </c:pt>
                <c:pt idx="1129">
                  <c:v>2078.8611111111113</c:v>
                </c:pt>
                <c:pt idx="1130">
                  <c:v>2164.2474226804125</c:v>
                </c:pt>
                <c:pt idx="1131">
                  <c:v>2214.8169014084506</c:v>
                </c:pt>
                <c:pt idx="1132">
                  <c:v>2258.6959999999999</c:v>
                </c:pt>
                <c:pt idx="1133">
                  <c:v>2265.7229437229439</c:v>
                </c:pt>
                <c:pt idx="1134">
                  <c:v>2269.1615384615384</c:v>
                </c:pt>
                <c:pt idx="1135">
                  <c:v>2268.4422310756972</c:v>
                </c:pt>
                <c:pt idx="1136">
                  <c:v>2275.8095238095239</c:v>
                </c:pt>
                <c:pt idx="1137">
                  <c:v>2249.7345132743362</c:v>
                </c:pt>
                <c:pt idx="1138">
                  <c:v>2198.8547008547007</c:v>
                </c:pt>
                <c:pt idx="1139">
                  <c:v>2134.5129310344828</c:v>
                </c:pt>
                <c:pt idx="1140">
                  <c:v>2098.6653061224488</c:v>
                </c:pt>
                <c:pt idx="1141">
                  <c:v>2124.3585858585857</c:v>
                </c:pt>
                <c:pt idx="1142">
                  <c:v>2154.1759999999999</c:v>
                </c:pt>
                <c:pt idx="1143">
                  <c:v>2149.6521739130435</c:v>
                </c:pt>
                <c:pt idx="1144">
                  <c:v>2148.7370242214533</c:v>
                </c:pt>
                <c:pt idx="1145">
                  <c:v>2127.7342657342656</c:v>
                </c:pt>
                <c:pt idx="1146">
                  <c:v>2123.3806228373701</c:v>
                </c:pt>
                <c:pt idx="1147">
                  <c:v>2191.2033898305085</c:v>
                </c:pt>
                <c:pt idx="1148">
                  <c:v>2195.5189003436426</c:v>
                </c:pt>
                <c:pt idx="1149">
                  <c:v>2154.9335664335663</c:v>
                </c:pt>
                <c:pt idx="1150">
                  <c:v>2128.188552188552</c:v>
                </c:pt>
                <c:pt idx="1151">
                  <c:v>2126.6941580756015</c:v>
                </c:pt>
                <c:pt idx="1152">
                  <c:v>2154.1144781144781</c:v>
                </c:pt>
                <c:pt idx="1153">
                  <c:v>2183.811447811448</c:v>
                </c:pt>
                <c:pt idx="1154">
                  <c:v>2188.3103448275861</c:v>
                </c:pt>
                <c:pt idx="1155">
                  <c:v>2182.3367346938776</c:v>
                </c:pt>
                <c:pt idx="1156">
                  <c:v>2131.3344594594596</c:v>
                </c:pt>
                <c:pt idx="1157">
                  <c:v>2174.752508361204</c:v>
                </c:pt>
                <c:pt idx="1158">
                  <c:v>2199.5728813559322</c:v>
                </c:pt>
                <c:pt idx="1159">
                  <c:v>2143.8493150684931</c:v>
                </c:pt>
                <c:pt idx="1160">
                  <c:v>2194.5454545454545</c:v>
                </c:pt>
                <c:pt idx="1161">
                  <c:v>2168.9513888888887</c:v>
                </c:pt>
                <c:pt idx="1162">
                  <c:v>2166.6512455516013</c:v>
                </c:pt>
                <c:pt idx="1163">
                  <c:v>2140.8406779661018</c:v>
                </c:pt>
                <c:pt idx="1164">
                  <c:v>2075.8811188811187</c:v>
                </c:pt>
                <c:pt idx="1165">
                  <c:v>2062.1098039215685</c:v>
                </c:pt>
                <c:pt idx="1166">
                  <c:v>2064.6506550218342</c:v>
                </c:pt>
                <c:pt idx="1167">
                  <c:v>2053.2416107382551</c:v>
                </c:pt>
                <c:pt idx="1168">
                  <c:v>2034.0392156862745</c:v>
                </c:pt>
                <c:pt idx="1169">
                  <c:v>2034.3062500000001</c:v>
                </c:pt>
                <c:pt idx="1170">
                  <c:v>2036.8994082840236</c:v>
                </c:pt>
                <c:pt idx="1171">
                  <c:v>2032.0641711229946</c:v>
                </c:pt>
                <c:pt idx="1172">
                  <c:v>2069.4718309859154</c:v>
                </c:pt>
                <c:pt idx="1173">
                  <c:v>2093.840579710145</c:v>
                </c:pt>
                <c:pt idx="1174">
                  <c:v>2090.8620689655172</c:v>
                </c:pt>
                <c:pt idx="1175">
                  <c:v>2098.9166666666665</c:v>
                </c:pt>
                <c:pt idx="1176">
                  <c:v>2082.6666666666665</c:v>
                </c:pt>
                <c:pt idx="1177">
                  <c:v>2102.3263157894735</c:v>
                </c:pt>
                <c:pt idx="1178">
                  <c:v>2115.3414634146343</c:v>
                </c:pt>
                <c:pt idx="1179">
                  <c:v>2161.6974358974358</c:v>
                </c:pt>
                <c:pt idx="1180">
                  <c:v>2144.726368159204</c:v>
                </c:pt>
                <c:pt idx="1181">
                  <c:v>2147.1</c:v>
                </c:pt>
                <c:pt idx="1182">
                  <c:v>2121.815028901734</c:v>
                </c:pt>
                <c:pt idx="1183">
                  <c:v>2171.695238095238</c:v>
                </c:pt>
                <c:pt idx="1184">
                  <c:v>2182.6872037914691</c:v>
                </c:pt>
                <c:pt idx="1185">
                  <c:v>2139.2688172043013</c:v>
                </c:pt>
                <c:pt idx="1186">
                  <c:v>2111.1152542372884</c:v>
                </c:pt>
                <c:pt idx="1187">
                  <c:v>2087.3965517241381</c:v>
                </c:pt>
                <c:pt idx="1188">
                  <c:v>2086.1881533101046</c:v>
                </c:pt>
                <c:pt idx="1189">
                  <c:v>2142.4324324324325</c:v>
                </c:pt>
                <c:pt idx="1190">
                  <c:v>2161.0810810810813</c:v>
                </c:pt>
                <c:pt idx="1191">
                  <c:v>2174.9263157894738</c:v>
                </c:pt>
                <c:pt idx="1192">
                  <c:v>2168.0140845070423</c:v>
                </c:pt>
                <c:pt idx="1193">
                  <c:v>2177.7372013651875</c:v>
                </c:pt>
                <c:pt idx="1194">
                  <c:v>2193.7113402061855</c:v>
                </c:pt>
                <c:pt idx="1195">
                  <c:v>2185.9307958477507</c:v>
                </c:pt>
                <c:pt idx="1196">
                  <c:v>2149.4623287671234</c:v>
                </c:pt>
                <c:pt idx="1197">
                  <c:v>2148.8724137931035</c:v>
                </c:pt>
                <c:pt idx="1198">
                  <c:v>2143.4610169491525</c:v>
                </c:pt>
                <c:pt idx="1199">
                  <c:v>2132.2684563758389</c:v>
                </c:pt>
                <c:pt idx="1200">
                  <c:v>2129.1730103806231</c:v>
                </c:pt>
                <c:pt idx="1201">
                  <c:v>2123.0777027027025</c:v>
                </c:pt>
                <c:pt idx="1202">
                  <c:v>2085.0101694915256</c:v>
                </c:pt>
                <c:pt idx="1203">
                  <c:v>2092.1047297297296</c:v>
                </c:pt>
                <c:pt idx="1204">
                  <c:v>2108.899581589958</c:v>
                </c:pt>
                <c:pt idx="1205">
                  <c:v>2096.6690140845071</c:v>
                </c:pt>
                <c:pt idx="1206">
                  <c:v>2110.2206896551725</c:v>
                </c:pt>
                <c:pt idx="1207">
                  <c:v>2096.9189189189187</c:v>
                </c:pt>
                <c:pt idx="1208">
                  <c:v>2078.5955056179773</c:v>
                </c:pt>
                <c:pt idx="1209">
                  <c:v>2049.5685279187819</c:v>
                </c:pt>
                <c:pt idx="1210">
                  <c:v>2061.9514563106795</c:v>
                </c:pt>
                <c:pt idx="1211">
                  <c:v>2077.2195121951218</c:v>
                </c:pt>
                <c:pt idx="1212">
                  <c:v>2089.8027522935781</c:v>
                </c:pt>
                <c:pt idx="1213">
                  <c:v>2090.9573459715639</c:v>
                </c:pt>
                <c:pt idx="1214">
                  <c:v>2045.1684782608695</c:v>
                </c:pt>
                <c:pt idx="1215">
                  <c:v>2103.1643835616437</c:v>
                </c:pt>
                <c:pt idx="1216">
                  <c:v>2142.5374449339206</c:v>
                </c:pt>
                <c:pt idx="1217">
                  <c:v>2138.3418803418804</c:v>
                </c:pt>
                <c:pt idx="1218">
                  <c:v>2164.5196506550219</c:v>
                </c:pt>
                <c:pt idx="1219">
                  <c:v>2175.015544041451</c:v>
                </c:pt>
                <c:pt idx="1220">
                  <c:v>2180.0821256038648</c:v>
                </c:pt>
                <c:pt idx="1221">
                  <c:v>2234.3169642857142</c:v>
                </c:pt>
                <c:pt idx="1222">
                  <c:v>2226.2613636363635</c:v>
                </c:pt>
                <c:pt idx="1223">
                  <c:v>2209.0542372881355</c:v>
                </c:pt>
                <c:pt idx="1224">
                  <c:v>2199.4644067796612</c:v>
                </c:pt>
                <c:pt idx="1225">
                  <c:v>2202.6530612244896</c:v>
                </c:pt>
                <c:pt idx="1226">
                  <c:v>2220.7128378378379</c:v>
                </c:pt>
                <c:pt idx="1227">
                  <c:v>2195.5641891891892</c:v>
                </c:pt>
                <c:pt idx="1228">
                  <c:v>2162.8956228956231</c:v>
                </c:pt>
                <c:pt idx="1229">
                  <c:v>2135.6394557823128</c:v>
                </c:pt>
                <c:pt idx="1230">
                  <c:v>2147.3082191780823</c:v>
                </c:pt>
                <c:pt idx="1231">
                  <c:v>2141.006734006734</c:v>
                </c:pt>
                <c:pt idx="1232">
                  <c:v>2163.4517241379313</c:v>
                </c:pt>
                <c:pt idx="1233">
                  <c:v>2135.3712374581942</c:v>
                </c:pt>
                <c:pt idx="1234">
                  <c:v>2107.4470989761094</c:v>
                </c:pt>
                <c:pt idx="1235">
                  <c:v>2091.3869863013697</c:v>
                </c:pt>
                <c:pt idx="1236">
                  <c:v>2125.0472972972975</c:v>
                </c:pt>
                <c:pt idx="1237">
                  <c:v>2138.4612794612794</c:v>
                </c:pt>
                <c:pt idx="1238">
                  <c:v>2139.2644067796609</c:v>
                </c:pt>
                <c:pt idx="1239">
                  <c:v>2158.1762711864408</c:v>
                </c:pt>
                <c:pt idx="1240">
                  <c:v>2163.5559322033901</c:v>
                </c:pt>
                <c:pt idx="1241">
                  <c:v>2195.2423208191126</c:v>
                </c:pt>
                <c:pt idx="1242">
                  <c:v>2215.0668896321072</c:v>
                </c:pt>
                <c:pt idx="1243">
                  <c:v>2205.3174061433447</c:v>
                </c:pt>
                <c:pt idx="1244">
                  <c:v>2201.4918032786886</c:v>
                </c:pt>
                <c:pt idx="1245">
                  <c:v>2238.8232931726907</c:v>
                </c:pt>
                <c:pt idx="1246">
                  <c:v>2280.4267241379312</c:v>
                </c:pt>
                <c:pt idx="1247">
                  <c:v>2298.1773399014778</c:v>
                </c:pt>
                <c:pt idx="1248">
                  <c:v>2322.2916666666665</c:v>
                </c:pt>
                <c:pt idx="1249">
                  <c:v>2296.7285067873304</c:v>
                </c:pt>
                <c:pt idx="1250">
                  <c:v>2280.2421875</c:v>
                </c:pt>
                <c:pt idx="1251">
                  <c:v>2325.0424528301887</c:v>
                </c:pt>
                <c:pt idx="1252">
                  <c:v>2358.9545454545455</c:v>
                </c:pt>
                <c:pt idx="1253">
                  <c:v>2371.4553191489363</c:v>
                </c:pt>
                <c:pt idx="1254">
                  <c:v>2365.6391304347826</c:v>
                </c:pt>
                <c:pt idx="1255">
                  <c:v>2351.3008474576272</c:v>
                </c:pt>
                <c:pt idx="1256">
                  <c:v>2365.5098039215686</c:v>
                </c:pt>
                <c:pt idx="1257">
                  <c:v>2355.3417085427136</c:v>
                </c:pt>
                <c:pt idx="1258">
                  <c:v>2388.890476190476</c:v>
                </c:pt>
                <c:pt idx="1259">
                  <c:v>2332.6837606837607</c:v>
                </c:pt>
                <c:pt idx="1260">
                  <c:v>2333.4768518518517</c:v>
                </c:pt>
                <c:pt idx="1261">
                  <c:v>2311.8961038961038</c:v>
                </c:pt>
                <c:pt idx="1262">
                  <c:v>2293.7051282051284</c:v>
                </c:pt>
                <c:pt idx="1263">
                  <c:v>2262.2770562770561</c:v>
                </c:pt>
                <c:pt idx="1264">
                  <c:v>2277.9911504424781</c:v>
                </c:pt>
                <c:pt idx="1265">
                  <c:v>2285.077551020408</c:v>
                </c:pt>
                <c:pt idx="1266">
                  <c:v>2258.462962962963</c:v>
                </c:pt>
                <c:pt idx="1267">
                  <c:v>2278.335740072202</c:v>
                </c:pt>
                <c:pt idx="1268">
                  <c:v>2310.5540069686413</c:v>
                </c:pt>
                <c:pt idx="1269">
                  <c:v>2349.2996254681648</c:v>
                </c:pt>
                <c:pt idx="1270">
                  <c:v>2357.6689655172413</c:v>
                </c:pt>
                <c:pt idx="1271">
                  <c:v>2326.2399999999998</c:v>
                </c:pt>
                <c:pt idx="1272">
                  <c:v>2294.2619047619046</c:v>
                </c:pt>
                <c:pt idx="1273">
                  <c:v>2287.8546712802768</c:v>
                </c:pt>
                <c:pt idx="1274">
                  <c:v>2274.8255033557048</c:v>
                </c:pt>
                <c:pt idx="1275">
                  <c:v>2217.9421768707484</c:v>
                </c:pt>
                <c:pt idx="1276">
                  <c:v>2212.0202020202019</c:v>
                </c:pt>
                <c:pt idx="1277">
                  <c:v>2175.6452702702704</c:v>
                </c:pt>
                <c:pt idx="1278">
                  <c:v>2208.030303030303</c:v>
                </c:pt>
                <c:pt idx="1279">
                  <c:v>2250.0707070707072</c:v>
                </c:pt>
                <c:pt idx="1280">
                  <c:v>2223.6174496644294</c:v>
                </c:pt>
                <c:pt idx="1281">
                  <c:v>2286.7337883959044</c:v>
                </c:pt>
                <c:pt idx="1282">
                  <c:v>2293.4006734006734</c:v>
                </c:pt>
                <c:pt idx="1283">
                  <c:v>2319.9299999999998</c:v>
                </c:pt>
                <c:pt idx="1284">
                  <c:v>2276.2006802721089</c:v>
                </c:pt>
                <c:pt idx="1285">
                  <c:v>2214.8929765886287</c:v>
                </c:pt>
                <c:pt idx="1286">
                  <c:v>2226.7341269841268</c:v>
                </c:pt>
                <c:pt idx="1287">
                  <c:v>2253.5978835978835</c:v>
                </c:pt>
                <c:pt idx="1288">
                  <c:v>2211.2300884955753</c:v>
                </c:pt>
                <c:pt idx="1289">
                  <c:v>2189.8122065727698</c:v>
                </c:pt>
                <c:pt idx="1290">
                  <c:v>2171.0269230769231</c:v>
                </c:pt>
                <c:pt idx="1291">
                  <c:v>2137.2788461538462</c:v>
                </c:pt>
                <c:pt idx="1292">
                  <c:v>2158.9591836734694</c:v>
                </c:pt>
                <c:pt idx="1293">
                  <c:v>2153.4392523364486</c:v>
                </c:pt>
                <c:pt idx="1294">
                  <c:v>2213.0896860986545</c:v>
                </c:pt>
                <c:pt idx="1295">
                  <c:v>2218.7155172413795</c:v>
                </c:pt>
                <c:pt idx="1296">
                  <c:v>2241.9219512195123</c:v>
                </c:pt>
                <c:pt idx="1297">
                  <c:v>2251.9798994974876</c:v>
                </c:pt>
                <c:pt idx="1298">
                  <c:v>2268.787037037037</c:v>
                </c:pt>
                <c:pt idx="1299">
                  <c:v>2286.0673076923076</c:v>
                </c:pt>
                <c:pt idx="1300">
                  <c:v>2297.5296803652968</c:v>
                </c:pt>
                <c:pt idx="1301">
                  <c:v>2312.2155963302753</c:v>
                </c:pt>
                <c:pt idx="1302">
                  <c:v>2296.3384030418251</c:v>
                </c:pt>
                <c:pt idx="1303">
                  <c:v>2240.8858267716537</c:v>
                </c:pt>
                <c:pt idx="1304">
                  <c:v>2245.0731707317073</c:v>
                </c:pt>
                <c:pt idx="1305">
                  <c:v>2243.2149532710282</c:v>
                </c:pt>
                <c:pt idx="1306">
                  <c:v>2207.9745762711864</c:v>
                </c:pt>
                <c:pt idx="1307">
                  <c:v>2152.3863636363635</c:v>
                </c:pt>
                <c:pt idx="1308">
                  <c:v>2123.8241379310343</c:v>
                </c:pt>
                <c:pt idx="1309">
                  <c:v>2096.0134228187922</c:v>
                </c:pt>
                <c:pt idx="1310">
                  <c:v>2117.448160535117</c:v>
                </c:pt>
                <c:pt idx="1311">
                  <c:v>2099.782608695652</c:v>
                </c:pt>
                <c:pt idx="1312">
                  <c:v>2061.2709030100336</c:v>
                </c:pt>
                <c:pt idx="1313">
                  <c:v>2043.2566666666667</c:v>
                </c:pt>
                <c:pt idx="1314">
                  <c:v>2057.9488054607509</c:v>
                </c:pt>
                <c:pt idx="1315">
                  <c:v>2063.2289562289561</c:v>
                </c:pt>
                <c:pt idx="1316">
                  <c:v>2056.4776632302405</c:v>
                </c:pt>
                <c:pt idx="1317">
                  <c:v>2010.244966442953</c:v>
                </c:pt>
                <c:pt idx="1318">
                  <c:v>2030.1505016722408</c:v>
                </c:pt>
                <c:pt idx="1319">
                  <c:v>2029.6868686868686</c:v>
                </c:pt>
                <c:pt idx="1320">
                  <c:v>2066.1993127147766</c:v>
                </c:pt>
                <c:pt idx="1321">
                  <c:v>2037.2166666666667</c:v>
                </c:pt>
                <c:pt idx="1322">
                  <c:v>1924.4682274247491</c:v>
                </c:pt>
                <c:pt idx="1323">
                  <c:v>1916.1655405405406</c:v>
                </c:pt>
                <c:pt idx="1324">
                  <c:v>1894.3741496598639</c:v>
                </c:pt>
                <c:pt idx="1325">
                  <c:v>1902.1510067114093</c:v>
                </c:pt>
                <c:pt idx="1326">
                  <c:v>1911.5938566552902</c:v>
                </c:pt>
                <c:pt idx="1327">
                  <c:v>1943.9290540540539</c:v>
                </c:pt>
                <c:pt idx="1328">
                  <c:v>1976.2471482889734</c:v>
                </c:pt>
                <c:pt idx="1329">
                  <c:v>1969.2159624413146</c:v>
                </c:pt>
                <c:pt idx="1330">
                  <c:v>2026.1964285714287</c:v>
                </c:pt>
                <c:pt idx="1331">
                  <c:v>2049.0331753554501</c:v>
                </c:pt>
                <c:pt idx="1332">
                  <c:v>2023.1666666666667</c:v>
                </c:pt>
                <c:pt idx="1333">
                  <c:v>1991.279792746114</c:v>
                </c:pt>
                <c:pt idx="1334">
                  <c:v>1985.2868217054263</c:v>
                </c:pt>
                <c:pt idx="1335">
                  <c:v>2015.9082568807339</c:v>
                </c:pt>
                <c:pt idx="1336">
                  <c:v>2002.9281767955802</c:v>
                </c:pt>
                <c:pt idx="1337">
                  <c:v>2021.186170212766</c:v>
                </c:pt>
                <c:pt idx="1338">
                  <c:v>2037.3882978723404</c:v>
                </c:pt>
                <c:pt idx="1339">
                  <c:v>2029.2676056338028</c:v>
                </c:pt>
                <c:pt idx="1340">
                  <c:v>2075.2907488986784</c:v>
                </c:pt>
                <c:pt idx="1341">
                  <c:v>2121.9957446808512</c:v>
                </c:pt>
                <c:pt idx="1342">
                  <c:v>2109.3560975609757</c:v>
                </c:pt>
                <c:pt idx="1343">
                  <c:v>2123.8401639344261</c:v>
                </c:pt>
                <c:pt idx="1344">
                  <c:v>2161.6772908366534</c:v>
                </c:pt>
                <c:pt idx="1345">
                  <c:v>2170.2088353413656</c:v>
                </c:pt>
                <c:pt idx="1346">
                  <c:v>2153.6852589641435</c:v>
                </c:pt>
                <c:pt idx="1347">
                  <c:v>2192.9852398523985</c:v>
                </c:pt>
                <c:pt idx="1348">
                  <c:v>2265.3057553956833</c:v>
                </c:pt>
                <c:pt idx="1349">
                  <c:v>2252.5791245791247</c:v>
                </c:pt>
                <c:pt idx="1350">
                  <c:v>2315.21</c:v>
                </c:pt>
                <c:pt idx="1351">
                  <c:v>2302.0434782608695</c:v>
                </c:pt>
                <c:pt idx="1352">
                  <c:v>2305.94966442953</c:v>
                </c:pt>
                <c:pt idx="1353">
                  <c:v>2261.212121212121</c:v>
                </c:pt>
                <c:pt idx="1354">
                  <c:v>2260.551839464883</c:v>
                </c:pt>
                <c:pt idx="1355">
                  <c:v>2310.0610169491524</c:v>
                </c:pt>
                <c:pt idx="1356">
                  <c:v>2260.8624161073826</c:v>
                </c:pt>
                <c:pt idx="1357">
                  <c:v>2250.6360544217687</c:v>
                </c:pt>
                <c:pt idx="1358">
                  <c:v>2241.086956521739</c:v>
                </c:pt>
                <c:pt idx="1359">
                  <c:v>2230.112244897959</c:v>
                </c:pt>
                <c:pt idx="1360">
                  <c:v>2210.1379310344828</c:v>
                </c:pt>
                <c:pt idx="1361">
                  <c:v>2269.3103448275861</c:v>
                </c:pt>
                <c:pt idx="1362">
                  <c:v>2345.1554054054054</c:v>
                </c:pt>
                <c:pt idx="1363">
                  <c:v>2346.4189189189187</c:v>
                </c:pt>
                <c:pt idx="1364">
                  <c:v>2309.0033898305087</c:v>
                </c:pt>
                <c:pt idx="1365">
                  <c:v>2306.4794520547944</c:v>
                </c:pt>
                <c:pt idx="1366">
                  <c:v>2342.901754385965</c:v>
                </c:pt>
                <c:pt idx="1367">
                  <c:v>2312.7449664429532</c:v>
                </c:pt>
                <c:pt idx="1368">
                  <c:v>2265.850847457627</c:v>
                </c:pt>
                <c:pt idx="1369">
                  <c:v>2289.7986348122868</c:v>
                </c:pt>
                <c:pt idx="1370">
                  <c:v>2366.6948529411766</c:v>
                </c:pt>
                <c:pt idx="1371">
                  <c:v>2454.93359375</c:v>
                </c:pt>
                <c:pt idx="1372">
                  <c:v>2441.9714285714285</c:v>
                </c:pt>
                <c:pt idx="1373">
                  <c:v>2433.9684684684685</c:v>
                </c:pt>
                <c:pt idx="1374">
                  <c:v>2436.5914893617023</c:v>
                </c:pt>
                <c:pt idx="1375">
                  <c:v>2456.6787564766842</c:v>
                </c:pt>
                <c:pt idx="1376">
                  <c:v>2425.005681818182</c:v>
                </c:pt>
                <c:pt idx="1377">
                  <c:v>2377.1298701298701</c:v>
                </c:pt>
                <c:pt idx="1378">
                  <c:v>2357</c:v>
                </c:pt>
                <c:pt idx="1379">
                  <c:v>2374.7049180327867</c:v>
                </c:pt>
                <c:pt idx="1380">
                  <c:v>2352.02</c:v>
                </c:pt>
                <c:pt idx="1381">
                  <c:v>2337.1737089201879</c:v>
                </c:pt>
                <c:pt idx="1382">
                  <c:v>2313.890476190476</c:v>
                </c:pt>
                <c:pt idx="1383">
                  <c:v>2354.8296943231439</c:v>
                </c:pt>
                <c:pt idx="1384">
                  <c:v>2337.2125603864733</c:v>
                </c:pt>
                <c:pt idx="1385">
                  <c:v>2357.5854700854702</c:v>
                </c:pt>
                <c:pt idx="1386">
                  <c:v>2396.9752066115702</c:v>
                </c:pt>
                <c:pt idx="1387">
                  <c:v>2408.2457627118642</c:v>
                </c:pt>
                <c:pt idx="1388">
                  <c:v>2423.794117647059</c:v>
                </c:pt>
                <c:pt idx="1389">
                  <c:v>2526.2237288135593</c:v>
                </c:pt>
                <c:pt idx="1390">
                  <c:v>2533.8033333333333</c:v>
                </c:pt>
                <c:pt idx="1391">
                  <c:v>2497.114864864865</c:v>
                </c:pt>
                <c:pt idx="1392">
                  <c:v>2496.0939597315437</c:v>
                </c:pt>
                <c:pt idx="1393">
                  <c:v>2472.6564625850342</c:v>
                </c:pt>
                <c:pt idx="1394">
                  <c:v>2546.4324324324325</c:v>
                </c:pt>
                <c:pt idx="1395">
                  <c:v>2550.247491638796</c:v>
                </c:pt>
                <c:pt idx="1396">
                  <c:v>2559.6488294314381</c:v>
                </c:pt>
                <c:pt idx="1397">
                  <c:v>2561.1466666666665</c:v>
                </c:pt>
                <c:pt idx="1398">
                  <c:v>2559.1452702702704</c:v>
                </c:pt>
                <c:pt idx="1399">
                  <c:v>2539.9479166666665</c:v>
                </c:pt>
                <c:pt idx="1400">
                  <c:v>2522.7931034482758</c:v>
                </c:pt>
                <c:pt idx="1401">
                  <c:v>2504.5290102389076</c:v>
                </c:pt>
                <c:pt idx="1402">
                  <c:v>2521.925170068027</c:v>
                </c:pt>
                <c:pt idx="1403">
                  <c:v>2525.0067567567567</c:v>
                </c:pt>
                <c:pt idx="1404">
                  <c:v>2544.239864864865</c:v>
                </c:pt>
                <c:pt idx="1405">
                  <c:v>2602.1505016722408</c:v>
                </c:pt>
                <c:pt idx="1406">
                  <c:v>2599.3578595317726</c:v>
                </c:pt>
                <c:pt idx="1407">
                  <c:v>2629.4421768707484</c:v>
                </c:pt>
                <c:pt idx="1408">
                  <c:v>2776.7804054054054</c:v>
                </c:pt>
                <c:pt idx="1409">
                  <c:v>2631.4261744966443</c:v>
                </c:pt>
                <c:pt idx="1410">
                  <c:v>2628.1505016722408</c:v>
                </c:pt>
                <c:pt idx="1411">
                  <c:v>2642.3008130081303</c:v>
                </c:pt>
                <c:pt idx="1412">
                  <c:v>2672.731707317073</c:v>
                </c:pt>
                <c:pt idx="1413">
                  <c:v>2647.9574468085107</c:v>
                </c:pt>
                <c:pt idx="1414">
                  <c:v>2705.2864077669901</c:v>
                </c:pt>
                <c:pt idx="1415">
                  <c:v>2716.0515463917527</c:v>
                </c:pt>
                <c:pt idx="1416">
                  <c:v>2732.6724137931033</c:v>
                </c:pt>
                <c:pt idx="1417">
                  <c:v>2804.151219512195</c:v>
                </c:pt>
                <c:pt idx="1418">
                  <c:v>2813.64</c:v>
                </c:pt>
                <c:pt idx="1419">
                  <c:v>2848.6931216931216</c:v>
                </c:pt>
                <c:pt idx="1420">
                  <c:v>2834.4759036144578</c:v>
                </c:pt>
                <c:pt idx="1421">
                  <c:v>2833.4913043478259</c:v>
                </c:pt>
                <c:pt idx="1422">
                  <c:v>2864.4829268292683</c:v>
                </c:pt>
                <c:pt idx="1423">
                  <c:v>2870.0366492146595</c:v>
                </c:pt>
                <c:pt idx="1424">
                  <c:v>2897.0089285714284</c:v>
                </c:pt>
                <c:pt idx="1425">
                  <c:v>2914.4734693877549</c:v>
                </c:pt>
                <c:pt idx="1426">
                  <c:v>2936.7848101265822</c:v>
                </c:pt>
                <c:pt idx="1427">
                  <c:v>2890.6271929824561</c:v>
                </c:pt>
                <c:pt idx="1428">
                  <c:v>2861.5180180180182</c:v>
                </c:pt>
                <c:pt idx="1429">
                  <c:v>2850.9045454545453</c:v>
                </c:pt>
                <c:pt idx="1430">
                  <c:v>2894.0040816326532</c:v>
                </c:pt>
                <c:pt idx="1431">
                  <c:v>2949.0476190476193</c:v>
                </c:pt>
                <c:pt idx="1432">
                  <c:v>2970.8395904436861</c:v>
                </c:pt>
                <c:pt idx="1433">
                  <c:v>2970.7465277777778</c:v>
                </c:pt>
                <c:pt idx="1434">
                  <c:v>2905.0236486486488</c:v>
                </c:pt>
                <c:pt idx="1435">
                  <c:v>2907.841750841751</c:v>
                </c:pt>
                <c:pt idx="1436">
                  <c:v>2895.4709897610924</c:v>
                </c:pt>
                <c:pt idx="1437">
                  <c:v>2838.7235494880547</c:v>
                </c:pt>
                <c:pt idx="1438">
                  <c:v>2915.2764505119453</c:v>
                </c:pt>
                <c:pt idx="1439">
                  <c:v>2942.7147887323945</c:v>
                </c:pt>
                <c:pt idx="1440">
                  <c:v>2904.0167785234898</c:v>
                </c:pt>
                <c:pt idx="1441">
                  <c:v>2902.7758620689656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44-45FE-9F36-EF17F3117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0866800"/>
        <c:axId val="2054270496"/>
      </c:lineChart>
      <c:catAx>
        <c:axId val="193434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263840"/>
        <c:crosses val="autoZero"/>
        <c:auto val="1"/>
        <c:lblAlgn val="ctr"/>
        <c:lblOffset val="100"/>
        <c:noMultiLvlLbl val="0"/>
      </c:catAx>
      <c:valAx>
        <c:axId val="205426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MACD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345440"/>
        <c:crosses val="autoZero"/>
        <c:crossBetween val="between"/>
      </c:valAx>
      <c:valAx>
        <c:axId val="20542704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Closing</a:t>
                </a:r>
                <a:r>
                  <a:rPr lang="en-SG" baseline="0"/>
                  <a:t> Price (RM$)</a:t>
                </a:r>
                <a:endParaRPr lang="en-SG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866800"/>
        <c:crosses val="max"/>
        <c:crossBetween val="between"/>
      </c:valAx>
      <c:catAx>
        <c:axId val="1930866800"/>
        <c:scaling>
          <c:orientation val="minMax"/>
        </c:scaling>
        <c:delete val="1"/>
        <c:axPos val="b"/>
        <c:majorTickMark val="out"/>
        <c:minorTickMark val="none"/>
        <c:tickLblPos val="nextTo"/>
        <c:crossAx val="2054270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AEB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FCPO Price</a:t>
            </a:r>
            <a:r>
              <a:rPr lang="en-SG" b="1" baseline="0"/>
              <a:t> &amp; Volume</a:t>
            </a:r>
            <a:endParaRPr lang="en-SG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date flattened'!$B$1</c:f>
              <c:strCache>
                <c:ptCount val="1"/>
                <c:pt idx="0">
                  <c:v>Sum of Volume 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'Pivot date flattened'!$A$2:$A$1476</c:f>
              <c:strCache>
                <c:ptCount val="1475"/>
                <c:pt idx="0">
                  <c:v>2011-01-03</c:v>
                </c:pt>
                <c:pt idx="1">
                  <c:v>2011-01-04</c:v>
                </c:pt>
                <c:pt idx="2">
                  <c:v>2011-01-05</c:v>
                </c:pt>
                <c:pt idx="3">
                  <c:v>2011-01-06</c:v>
                </c:pt>
                <c:pt idx="4">
                  <c:v>2011-01-07</c:v>
                </c:pt>
                <c:pt idx="5">
                  <c:v>2011-01-10</c:v>
                </c:pt>
                <c:pt idx="6">
                  <c:v>2011-01-11</c:v>
                </c:pt>
                <c:pt idx="7">
                  <c:v>2011-01-12</c:v>
                </c:pt>
                <c:pt idx="8">
                  <c:v>2011-01-13</c:v>
                </c:pt>
                <c:pt idx="9">
                  <c:v>2011-01-14</c:v>
                </c:pt>
                <c:pt idx="10">
                  <c:v>2011-01-17</c:v>
                </c:pt>
                <c:pt idx="11">
                  <c:v>2011-01-18</c:v>
                </c:pt>
                <c:pt idx="12">
                  <c:v>2011-01-19</c:v>
                </c:pt>
                <c:pt idx="13">
                  <c:v>2011-01-21</c:v>
                </c:pt>
                <c:pt idx="14">
                  <c:v>2011-01-24</c:v>
                </c:pt>
                <c:pt idx="15">
                  <c:v>2011-01-25</c:v>
                </c:pt>
                <c:pt idx="16">
                  <c:v>2011-01-26</c:v>
                </c:pt>
                <c:pt idx="17">
                  <c:v>2011-01-27</c:v>
                </c:pt>
                <c:pt idx="18">
                  <c:v>2011-01-28</c:v>
                </c:pt>
                <c:pt idx="19">
                  <c:v>2011-01-31</c:v>
                </c:pt>
                <c:pt idx="20">
                  <c:v>2011-02-02</c:v>
                </c:pt>
                <c:pt idx="21">
                  <c:v>2011-02-07</c:v>
                </c:pt>
                <c:pt idx="22">
                  <c:v>2011-02-08</c:v>
                </c:pt>
                <c:pt idx="23">
                  <c:v>2011-02-09</c:v>
                </c:pt>
                <c:pt idx="24">
                  <c:v>2011-02-10</c:v>
                </c:pt>
                <c:pt idx="25">
                  <c:v>2011-02-11</c:v>
                </c:pt>
                <c:pt idx="26">
                  <c:v>2011-02-14</c:v>
                </c:pt>
                <c:pt idx="27">
                  <c:v>2011-02-16</c:v>
                </c:pt>
                <c:pt idx="28">
                  <c:v>2011-02-17</c:v>
                </c:pt>
                <c:pt idx="29">
                  <c:v>2011-02-18</c:v>
                </c:pt>
                <c:pt idx="30">
                  <c:v>2011-02-21</c:v>
                </c:pt>
                <c:pt idx="31">
                  <c:v>2011-02-22</c:v>
                </c:pt>
                <c:pt idx="32">
                  <c:v>2011-02-23</c:v>
                </c:pt>
                <c:pt idx="33">
                  <c:v>2011-02-24</c:v>
                </c:pt>
                <c:pt idx="34">
                  <c:v>2011-02-25</c:v>
                </c:pt>
                <c:pt idx="35">
                  <c:v>2011-02-28</c:v>
                </c:pt>
                <c:pt idx="36">
                  <c:v>2011-03-01</c:v>
                </c:pt>
                <c:pt idx="37">
                  <c:v>2011-03-02</c:v>
                </c:pt>
                <c:pt idx="38">
                  <c:v>2011-03-03</c:v>
                </c:pt>
                <c:pt idx="39">
                  <c:v>2011-03-04</c:v>
                </c:pt>
                <c:pt idx="40">
                  <c:v>2011-03-07</c:v>
                </c:pt>
                <c:pt idx="41">
                  <c:v>2011-03-08</c:v>
                </c:pt>
                <c:pt idx="42">
                  <c:v>2011-03-09</c:v>
                </c:pt>
                <c:pt idx="43">
                  <c:v>2011-03-10</c:v>
                </c:pt>
                <c:pt idx="44">
                  <c:v>2011-03-11</c:v>
                </c:pt>
                <c:pt idx="45">
                  <c:v>2011-03-14</c:v>
                </c:pt>
                <c:pt idx="46">
                  <c:v>2011-03-15</c:v>
                </c:pt>
                <c:pt idx="47">
                  <c:v>2011-03-16</c:v>
                </c:pt>
                <c:pt idx="48">
                  <c:v>2011-03-17</c:v>
                </c:pt>
                <c:pt idx="49">
                  <c:v>2011-03-18</c:v>
                </c:pt>
                <c:pt idx="50">
                  <c:v>2011-03-21</c:v>
                </c:pt>
                <c:pt idx="51">
                  <c:v>2011-03-22</c:v>
                </c:pt>
                <c:pt idx="52">
                  <c:v>2011-03-23</c:v>
                </c:pt>
                <c:pt idx="53">
                  <c:v>2011-03-24</c:v>
                </c:pt>
                <c:pt idx="54">
                  <c:v>2011-03-25</c:v>
                </c:pt>
                <c:pt idx="55">
                  <c:v>2011-03-28</c:v>
                </c:pt>
                <c:pt idx="56">
                  <c:v>2011-03-29</c:v>
                </c:pt>
                <c:pt idx="57">
                  <c:v>2011-03-30</c:v>
                </c:pt>
                <c:pt idx="58">
                  <c:v>2011-03-31</c:v>
                </c:pt>
                <c:pt idx="59">
                  <c:v>2011-04-01</c:v>
                </c:pt>
                <c:pt idx="60">
                  <c:v>2011-04-04</c:v>
                </c:pt>
                <c:pt idx="61">
                  <c:v>2011-04-05</c:v>
                </c:pt>
                <c:pt idx="62">
                  <c:v>2011-04-06</c:v>
                </c:pt>
                <c:pt idx="63">
                  <c:v>2011-04-07</c:v>
                </c:pt>
                <c:pt idx="64">
                  <c:v>2011-04-08</c:v>
                </c:pt>
                <c:pt idx="65">
                  <c:v>2011-04-11</c:v>
                </c:pt>
                <c:pt idx="66">
                  <c:v>2011-04-12</c:v>
                </c:pt>
                <c:pt idx="67">
                  <c:v>2011-04-13</c:v>
                </c:pt>
                <c:pt idx="68">
                  <c:v>2011-04-14</c:v>
                </c:pt>
                <c:pt idx="69">
                  <c:v>2011-04-15</c:v>
                </c:pt>
                <c:pt idx="70">
                  <c:v>2011-04-18</c:v>
                </c:pt>
                <c:pt idx="71">
                  <c:v>2011-04-19</c:v>
                </c:pt>
                <c:pt idx="72">
                  <c:v>2011-04-20</c:v>
                </c:pt>
                <c:pt idx="73">
                  <c:v>2011-04-21</c:v>
                </c:pt>
                <c:pt idx="74">
                  <c:v>2011-04-22</c:v>
                </c:pt>
                <c:pt idx="75">
                  <c:v>2011-04-25</c:v>
                </c:pt>
                <c:pt idx="76">
                  <c:v>2011-04-26</c:v>
                </c:pt>
                <c:pt idx="77">
                  <c:v>2011-04-27</c:v>
                </c:pt>
                <c:pt idx="78">
                  <c:v>2011-04-28</c:v>
                </c:pt>
                <c:pt idx="79">
                  <c:v>2011-04-29</c:v>
                </c:pt>
                <c:pt idx="80">
                  <c:v>2011-05-03</c:v>
                </c:pt>
                <c:pt idx="81">
                  <c:v>2011-05-04</c:v>
                </c:pt>
                <c:pt idx="82">
                  <c:v>2011-05-05</c:v>
                </c:pt>
                <c:pt idx="83">
                  <c:v>2011-05-06</c:v>
                </c:pt>
                <c:pt idx="84">
                  <c:v>2011-05-09</c:v>
                </c:pt>
                <c:pt idx="85">
                  <c:v>2011-05-10</c:v>
                </c:pt>
                <c:pt idx="86">
                  <c:v>2011-05-11</c:v>
                </c:pt>
                <c:pt idx="87">
                  <c:v>2011-05-12</c:v>
                </c:pt>
                <c:pt idx="88">
                  <c:v>2011-05-13</c:v>
                </c:pt>
                <c:pt idx="89">
                  <c:v>2011-05-16</c:v>
                </c:pt>
                <c:pt idx="90">
                  <c:v>2011-05-18</c:v>
                </c:pt>
                <c:pt idx="91">
                  <c:v>2011-05-19</c:v>
                </c:pt>
                <c:pt idx="92">
                  <c:v>2011-05-20</c:v>
                </c:pt>
                <c:pt idx="93">
                  <c:v>2011-05-23</c:v>
                </c:pt>
                <c:pt idx="94">
                  <c:v>2011-05-24</c:v>
                </c:pt>
                <c:pt idx="95">
                  <c:v>2011-05-25</c:v>
                </c:pt>
                <c:pt idx="96">
                  <c:v>2011-05-26</c:v>
                </c:pt>
                <c:pt idx="97">
                  <c:v>2011-05-27</c:v>
                </c:pt>
                <c:pt idx="98">
                  <c:v>2011-05-30</c:v>
                </c:pt>
                <c:pt idx="99">
                  <c:v>2011-05-31</c:v>
                </c:pt>
                <c:pt idx="100">
                  <c:v>2011-06-01</c:v>
                </c:pt>
                <c:pt idx="101">
                  <c:v>2011-06-02</c:v>
                </c:pt>
                <c:pt idx="102">
                  <c:v>2011-06-03</c:v>
                </c:pt>
                <c:pt idx="103">
                  <c:v>2011-06-06</c:v>
                </c:pt>
                <c:pt idx="104">
                  <c:v>2011-06-07</c:v>
                </c:pt>
                <c:pt idx="105">
                  <c:v>2011-06-08</c:v>
                </c:pt>
                <c:pt idx="106">
                  <c:v>2011-06-09</c:v>
                </c:pt>
                <c:pt idx="107">
                  <c:v>2011-06-10</c:v>
                </c:pt>
                <c:pt idx="108">
                  <c:v>2011-06-13</c:v>
                </c:pt>
                <c:pt idx="109">
                  <c:v>2011-06-14</c:v>
                </c:pt>
                <c:pt idx="110">
                  <c:v>2011-06-15</c:v>
                </c:pt>
                <c:pt idx="111">
                  <c:v>2011-06-16</c:v>
                </c:pt>
                <c:pt idx="112">
                  <c:v>2011-06-17</c:v>
                </c:pt>
                <c:pt idx="113">
                  <c:v>2011-06-20</c:v>
                </c:pt>
                <c:pt idx="114">
                  <c:v>2011-06-21</c:v>
                </c:pt>
                <c:pt idx="115">
                  <c:v>2011-06-22</c:v>
                </c:pt>
                <c:pt idx="116">
                  <c:v>2011-06-23</c:v>
                </c:pt>
                <c:pt idx="117">
                  <c:v>2011-06-24</c:v>
                </c:pt>
                <c:pt idx="118">
                  <c:v>2011-06-27</c:v>
                </c:pt>
                <c:pt idx="119">
                  <c:v>2011-06-28</c:v>
                </c:pt>
                <c:pt idx="120">
                  <c:v>2011-06-29</c:v>
                </c:pt>
                <c:pt idx="121">
                  <c:v>2011-06-30</c:v>
                </c:pt>
                <c:pt idx="122">
                  <c:v>2011-07-01</c:v>
                </c:pt>
                <c:pt idx="123">
                  <c:v>2011-07-04</c:v>
                </c:pt>
                <c:pt idx="124">
                  <c:v>2011-07-05</c:v>
                </c:pt>
                <c:pt idx="125">
                  <c:v>2011-07-06</c:v>
                </c:pt>
                <c:pt idx="126">
                  <c:v>2011-07-07</c:v>
                </c:pt>
                <c:pt idx="127">
                  <c:v>2011-07-08</c:v>
                </c:pt>
                <c:pt idx="128">
                  <c:v>2011-07-11</c:v>
                </c:pt>
                <c:pt idx="129">
                  <c:v>2011-07-12</c:v>
                </c:pt>
                <c:pt idx="130">
                  <c:v>2011-07-13</c:v>
                </c:pt>
                <c:pt idx="131">
                  <c:v>2011-07-14</c:v>
                </c:pt>
                <c:pt idx="132">
                  <c:v>2011-07-15</c:v>
                </c:pt>
                <c:pt idx="133">
                  <c:v>2011-07-18</c:v>
                </c:pt>
                <c:pt idx="134">
                  <c:v>2011-07-19</c:v>
                </c:pt>
                <c:pt idx="135">
                  <c:v>2011-07-20</c:v>
                </c:pt>
                <c:pt idx="136">
                  <c:v>2011-07-21</c:v>
                </c:pt>
                <c:pt idx="137">
                  <c:v>2011-07-22</c:v>
                </c:pt>
                <c:pt idx="138">
                  <c:v>2011-07-25</c:v>
                </c:pt>
                <c:pt idx="139">
                  <c:v>2011-07-26</c:v>
                </c:pt>
                <c:pt idx="140">
                  <c:v>2011-07-27</c:v>
                </c:pt>
                <c:pt idx="141">
                  <c:v>2011-07-28</c:v>
                </c:pt>
                <c:pt idx="142">
                  <c:v>2011-07-29</c:v>
                </c:pt>
                <c:pt idx="143">
                  <c:v>2011-08-01</c:v>
                </c:pt>
                <c:pt idx="144">
                  <c:v>2011-08-02</c:v>
                </c:pt>
                <c:pt idx="145">
                  <c:v>2011-08-03</c:v>
                </c:pt>
                <c:pt idx="146">
                  <c:v>2011-08-04</c:v>
                </c:pt>
                <c:pt idx="147">
                  <c:v>2011-08-05</c:v>
                </c:pt>
                <c:pt idx="148">
                  <c:v>2011-08-08</c:v>
                </c:pt>
                <c:pt idx="149">
                  <c:v>2011-08-09</c:v>
                </c:pt>
                <c:pt idx="150">
                  <c:v>2011-08-10</c:v>
                </c:pt>
                <c:pt idx="151">
                  <c:v>2011-08-11</c:v>
                </c:pt>
                <c:pt idx="152">
                  <c:v>2011-08-12</c:v>
                </c:pt>
                <c:pt idx="153">
                  <c:v>2011-08-15</c:v>
                </c:pt>
                <c:pt idx="154">
                  <c:v>2011-08-16</c:v>
                </c:pt>
                <c:pt idx="155">
                  <c:v>2011-08-17</c:v>
                </c:pt>
                <c:pt idx="156">
                  <c:v>2011-08-18</c:v>
                </c:pt>
                <c:pt idx="157">
                  <c:v>2011-08-19</c:v>
                </c:pt>
                <c:pt idx="158">
                  <c:v>2011-08-22</c:v>
                </c:pt>
                <c:pt idx="159">
                  <c:v>2011-08-23</c:v>
                </c:pt>
                <c:pt idx="160">
                  <c:v>2011-08-24</c:v>
                </c:pt>
                <c:pt idx="161">
                  <c:v>2011-08-25</c:v>
                </c:pt>
                <c:pt idx="162">
                  <c:v>2011-08-26</c:v>
                </c:pt>
                <c:pt idx="163">
                  <c:v>2011-08-29</c:v>
                </c:pt>
                <c:pt idx="164">
                  <c:v>2011-09-02</c:v>
                </c:pt>
                <c:pt idx="165">
                  <c:v>2011-09-05</c:v>
                </c:pt>
                <c:pt idx="166">
                  <c:v>2011-09-06</c:v>
                </c:pt>
                <c:pt idx="167">
                  <c:v>2011-09-07</c:v>
                </c:pt>
                <c:pt idx="168">
                  <c:v>2011-09-08</c:v>
                </c:pt>
                <c:pt idx="169">
                  <c:v>2011-09-09</c:v>
                </c:pt>
                <c:pt idx="170">
                  <c:v>2011-09-12</c:v>
                </c:pt>
                <c:pt idx="171">
                  <c:v>2011-09-13</c:v>
                </c:pt>
                <c:pt idx="172">
                  <c:v>2011-09-14</c:v>
                </c:pt>
                <c:pt idx="173">
                  <c:v>2011-09-15</c:v>
                </c:pt>
                <c:pt idx="174">
                  <c:v>2011-09-19</c:v>
                </c:pt>
                <c:pt idx="175">
                  <c:v>2011-09-20</c:v>
                </c:pt>
                <c:pt idx="176">
                  <c:v>2011-09-21</c:v>
                </c:pt>
                <c:pt idx="177">
                  <c:v>2011-09-22</c:v>
                </c:pt>
                <c:pt idx="178">
                  <c:v>2011-09-23</c:v>
                </c:pt>
                <c:pt idx="179">
                  <c:v>2011-09-26</c:v>
                </c:pt>
                <c:pt idx="180">
                  <c:v>2011-09-27</c:v>
                </c:pt>
                <c:pt idx="181">
                  <c:v>2011-09-28</c:v>
                </c:pt>
                <c:pt idx="182">
                  <c:v>2011-09-29</c:v>
                </c:pt>
                <c:pt idx="183">
                  <c:v>2011-09-30</c:v>
                </c:pt>
                <c:pt idx="184">
                  <c:v>2011-10-03</c:v>
                </c:pt>
                <c:pt idx="185">
                  <c:v>2011-10-04</c:v>
                </c:pt>
                <c:pt idx="186">
                  <c:v>2011-10-05</c:v>
                </c:pt>
                <c:pt idx="187">
                  <c:v>2011-10-06</c:v>
                </c:pt>
                <c:pt idx="188">
                  <c:v>2011-10-07</c:v>
                </c:pt>
                <c:pt idx="189">
                  <c:v>2011-10-10</c:v>
                </c:pt>
                <c:pt idx="190">
                  <c:v>2011-10-11</c:v>
                </c:pt>
                <c:pt idx="191">
                  <c:v>2011-10-12</c:v>
                </c:pt>
                <c:pt idx="192">
                  <c:v>2011-10-13</c:v>
                </c:pt>
                <c:pt idx="193">
                  <c:v>2011-10-14</c:v>
                </c:pt>
                <c:pt idx="194">
                  <c:v>2011-10-17</c:v>
                </c:pt>
                <c:pt idx="195">
                  <c:v>2011-10-18</c:v>
                </c:pt>
                <c:pt idx="196">
                  <c:v>2011-10-19</c:v>
                </c:pt>
                <c:pt idx="197">
                  <c:v>2011-10-20</c:v>
                </c:pt>
                <c:pt idx="198">
                  <c:v>2011-10-21</c:v>
                </c:pt>
                <c:pt idx="199">
                  <c:v>2011-10-24</c:v>
                </c:pt>
                <c:pt idx="200">
                  <c:v>2011-10-25</c:v>
                </c:pt>
                <c:pt idx="201">
                  <c:v>2011-10-27</c:v>
                </c:pt>
                <c:pt idx="202">
                  <c:v>2011-10-28</c:v>
                </c:pt>
                <c:pt idx="203">
                  <c:v>2011-10-31</c:v>
                </c:pt>
                <c:pt idx="204">
                  <c:v>2011-11-01</c:v>
                </c:pt>
                <c:pt idx="205">
                  <c:v>2011-11-02</c:v>
                </c:pt>
                <c:pt idx="206">
                  <c:v>2011-11-03</c:v>
                </c:pt>
                <c:pt idx="207">
                  <c:v>2011-11-04</c:v>
                </c:pt>
                <c:pt idx="208">
                  <c:v>2011-11-08</c:v>
                </c:pt>
                <c:pt idx="209">
                  <c:v>2011-11-09</c:v>
                </c:pt>
                <c:pt idx="210">
                  <c:v>2011-11-10</c:v>
                </c:pt>
                <c:pt idx="211">
                  <c:v>2011-11-11</c:v>
                </c:pt>
                <c:pt idx="212">
                  <c:v>2011-11-14</c:v>
                </c:pt>
                <c:pt idx="213">
                  <c:v>2011-11-15</c:v>
                </c:pt>
                <c:pt idx="214">
                  <c:v>2011-11-16</c:v>
                </c:pt>
                <c:pt idx="215">
                  <c:v>2011-11-17</c:v>
                </c:pt>
                <c:pt idx="216">
                  <c:v>2011-11-18</c:v>
                </c:pt>
                <c:pt idx="217">
                  <c:v>2011-11-21</c:v>
                </c:pt>
                <c:pt idx="218">
                  <c:v>2011-11-22</c:v>
                </c:pt>
                <c:pt idx="219">
                  <c:v>2011-11-23</c:v>
                </c:pt>
                <c:pt idx="220">
                  <c:v>2011-11-24</c:v>
                </c:pt>
                <c:pt idx="221">
                  <c:v>2011-11-25</c:v>
                </c:pt>
                <c:pt idx="222">
                  <c:v>2011-11-29</c:v>
                </c:pt>
                <c:pt idx="223">
                  <c:v>2011-11-30</c:v>
                </c:pt>
                <c:pt idx="224">
                  <c:v>2011-12-01</c:v>
                </c:pt>
                <c:pt idx="225">
                  <c:v>2011-12-02</c:v>
                </c:pt>
                <c:pt idx="226">
                  <c:v>2011-12-05</c:v>
                </c:pt>
                <c:pt idx="227">
                  <c:v>2011-12-06</c:v>
                </c:pt>
                <c:pt idx="228">
                  <c:v>2011-12-07</c:v>
                </c:pt>
                <c:pt idx="229">
                  <c:v>2011-12-08</c:v>
                </c:pt>
                <c:pt idx="230">
                  <c:v>2011-12-09</c:v>
                </c:pt>
                <c:pt idx="231">
                  <c:v>2011-12-12</c:v>
                </c:pt>
                <c:pt idx="232">
                  <c:v>2011-12-13</c:v>
                </c:pt>
                <c:pt idx="233">
                  <c:v>2011-12-14</c:v>
                </c:pt>
                <c:pt idx="234">
                  <c:v>2011-12-15</c:v>
                </c:pt>
                <c:pt idx="235">
                  <c:v>2011-12-16</c:v>
                </c:pt>
                <c:pt idx="236">
                  <c:v>2011-12-19</c:v>
                </c:pt>
                <c:pt idx="237">
                  <c:v>2011-12-20</c:v>
                </c:pt>
                <c:pt idx="238">
                  <c:v>2011-12-21</c:v>
                </c:pt>
                <c:pt idx="239">
                  <c:v>2011-12-22</c:v>
                </c:pt>
                <c:pt idx="240">
                  <c:v>2011-12-23</c:v>
                </c:pt>
                <c:pt idx="241">
                  <c:v>2011-12-27</c:v>
                </c:pt>
                <c:pt idx="242">
                  <c:v>2011-12-28</c:v>
                </c:pt>
                <c:pt idx="243">
                  <c:v>2011-12-29</c:v>
                </c:pt>
                <c:pt idx="244">
                  <c:v>2011-12-30</c:v>
                </c:pt>
                <c:pt idx="245">
                  <c:v>2012-01-03</c:v>
                </c:pt>
                <c:pt idx="246">
                  <c:v>2012-01-04</c:v>
                </c:pt>
                <c:pt idx="247">
                  <c:v>2012-01-05</c:v>
                </c:pt>
                <c:pt idx="248">
                  <c:v>2012-01-06</c:v>
                </c:pt>
                <c:pt idx="249">
                  <c:v>2012-01-09</c:v>
                </c:pt>
                <c:pt idx="250">
                  <c:v>2012-01-10</c:v>
                </c:pt>
                <c:pt idx="251">
                  <c:v>2012-01-11</c:v>
                </c:pt>
                <c:pt idx="252">
                  <c:v>2012-01-12</c:v>
                </c:pt>
                <c:pt idx="253">
                  <c:v>2012-01-13</c:v>
                </c:pt>
                <c:pt idx="254">
                  <c:v>2012-01-16</c:v>
                </c:pt>
                <c:pt idx="255">
                  <c:v>2012-01-17</c:v>
                </c:pt>
                <c:pt idx="256">
                  <c:v>2012-01-18</c:v>
                </c:pt>
                <c:pt idx="257">
                  <c:v>2012-01-19</c:v>
                </c:pt>
                <c:pt idx="258">
                  <c:v>2012-01-20</c:v>
                </c:pt>
                <c:pt idx="259">
                  <c:v>2012-01-25</c:v>
                </c:pt>
                <c:pt idx="260">
                  <c:v>2012-01-26</c:v>
                </c:pt>
                <c:pt idx="261">
                  <c:v>2012-01-27</c:v>
                </c:pt>
                <c:pt idx="262">
                  <c:v>2012-01-30</c:v>
                </c:pt>
                <c:pt idx="263">
                  <c:v>2012-01-31</c:v>
                </c:pt>
                <c:pt idx="264">
                  <c:v>2012-02-02</c:v>
                </c:pt>
                <c:pt idx="265">
                  <c:v>2012-02-03</c:v>
                </c:pt>
                <c:pt idx="266">
                  <c:v>2012-02-08</c:v>
                </c:pt>
                <c:pt idx="267">
                  <c:v>2012-02-09</c:v>
                </c:pt>
                <c:pt idx="268">
                  <c:v>2012-02-10</c:v>
                </c:pt>
                <c:pt idx="269">
                  <c:v>2012-02-13</c:v>
                </c:pt>
                <c:pt idx="270">
                  <c:v>2012-02-14</c:v>
                </c:pt>
                <c:pt idx="271">
                  <c:v>2012-02-15</c:v>
                </c:pt>
                <c:pt idx="272">
                  <c:v>2012-02-16</c:v>
                </c:pt>
                <c:pt idx="273">
                  <c:v>2012-02-17</c:v>
                </c:pt>
                <c:pt idx="274">
                  <c:v>2012-02-20</c:v>
                </c:pt>
                <c:pt idx="275">
                  <c:v>2012-02-21</c:v>
                </c:pt>
                <c:pt idx="276">
                  <c:v>2012-02-22</c:v>
                </c:pt>
                <c:pt idx="277">
                  <c:v>2012-02-23</c:v>
                </c:pt>
                <c:pt idx="278">
                  <c:v>2012-02-24</c:v>
                </c:pt>
                <c:pt idx="279">
                  <c:v>2012-02-27</c:v>
                </c:pt>
                <c:pt idx="280">
                  <c:v>2012-02-28</c:v>
                </c:pt>
                <c:pt idx="281">
                  <c:v>2012-02-29</c:v>
                </c:pt>
                <c:pt idx="282">
                  <c:v>2012-03-01</c:v>
                </c:pt>
                <c:pt idx="283">
                  <c:v>2012-03-02</c:v>
                </c:pt>
                <c:pt idx="284">
                  <c:v>2012-03-05</c:v>
                </c:pt>
                <c:pt idx="285">
                  <c:v>2012-03-06</c:v>
                </c:pt>
                <c:pt idx="286">
                  <c:v>2012-03-07</c:v>
                </c:pt>
                <c:pt idx="287">
                  <c:v>2012-03-08</c:v>
                </c:pt>
                <c:pt idx="288">
                  <c:v>2012-03-09</c:v>
                </c:pt>
                <c:pt idx="289">
                  <c:v>2012-03-12</c:v>
                </c:pt>
                <c:pt idx="290">
                  <c:v>2012-03-13</c:v>
                </c:pt>
                <c:pt idx="291">
                  <c:v>2012-03-14</c:v>
                </c:pt>
                <c:pt idx="292">
                  <c:v>2012-03-15</c:v>
                </c:pt>
                <c:pt idx="293">
                  <c:v>2012-03-16</c:v>
                </c:pt>
                <c:pt idx="294">
                  <c:v>2012-03-19</c:v>
                </c:pt>
                <c:pt idx="295">
                  <c:v>2012-03-20</c:v>
                </c:pt>
                <c:pt idx="296">
                  <c:v>2012-03-21</c:v>
                </c:pt>
                <c:pt idx="297">
                  <c:v>2012-03-22</c:v>
                </c:pt>
                <c:pt idx="298">
                  <c:v>2012-03-23</c:v>
                </c:pt>
                <c:pt idx="299">
                  <c:v>2012-03-26</c:v>
                </c:pt>
                <c:pt idx="300">
                  <c:v>2012-03-27</c:v>
                </c:pt>
                <c:pt idx="301">
                  <c:v>2012-03-28</c:v>
                </c:pt>
                <c:pt idx="302">
                  <c:v>2012-03-29</c:v>
                </c:pt>
                <c:pt idx="303">
                  <c:v>2012-03-30</c:v>
                </c:pt>
                <c:pt idx="304">
                  <c:v>2012-04-02</c:v>
                </c:pt>
                <c:pt idx="305">
                  <c:v>2012-04-03</c:v>
                </c:pt>
                <c:pt idx="306">
                  <c:v>2012-04-04</c:v>
                </c:pt>
                <c:pt idx="307">
                  <c:v>2012-04-05</c:v>
                </c:pt>
                <c:pt idx="308">
                  <c:v>2012-04-06</c:v>
                </c:pt>
                <c:pt idx="309">
                  <c:v>2012-04-09</c:v>
                </c:pt>
                <c:pt idx="310">
                  <c:v>2012-04-10</c:v>
                </c:pt>
                <c:pt idx="311">
                  <c:v>2012-04-12</c:v>
                </c:pt>
                <c:pt idx="312">
                  <c:v>2012-04-13</c:v>
                </c:pt>
                <c:pt idx="313">
                  <c:v>2012-04-16</c:v>
                </c:pt>
                <c:pt idx="314">
                  <c:v>2012-04-17</c:v>
                </c:pt>
                <c:pt idx="315">
                  <c:v>2012-04-18</c:v>
                </c:pt>
                <c:pt idx="316">
                  <c:v>2012-04-19</c:v>
                </c:pt>
                <c:pt idx="317">
                  <c:v>2012-04-20</c:v>
                </c:pt>
                <c:pt idx="318">
                  <c:v>2012-04-23</c:v>
                </c:pt>
                <c:pt idx="319">
                  <c:v>2012-04-24</c:v>
                </c:pt>
                <c:pt idx="320">
                  <c:v>2012-04-25</c:v>
                </c:pt>
                <c:pt idx="321">
                  <c:v>2012-04-26</c:v>
                </c:pt>
                <c:pt idx="322">
                  <c:v>2012-04-27</c:v>
                </c:pt>
                <c:pt idx="323">
                  <c:v>2012-04-30</c:v>
                </c:pt>
                <c:pt idx="324">
                  <c:v>2012-05-02</c:v>
                </c:pt>
                <c:pt idx="325">
                  <c:v>2012-05-03</c:v>
                </c:pt>
                <c:pt idx="326">
                  <c:v>2012-05-04</c:v>
                </c:pt>
                <c:pt idx="327">
                  <c:v>2012-05-07</c:v>
                </c:pt>
                <c:pt idx="328">
                  <c:v>2012-05-08</c:v>
                </c:pt>
                <c:pt idx="329">
                  <c:v>2012-05-09</c:v>
                </c:pt>
                <c:pt idx="330">
                  <c:v>2012-05-10</c:v>
                </c:pt>
                <c:pt idx="331">
                  <c:v>2012-05-11</c:v>
                </c:pt>
                <c:pt idx="332">
                  <c:v>2012-05-14</c:v>
                </c:pt>
                <c:pt idx="333">
                  <c:v>2012-05-15</c:v>
                </c:pt>
                <c:pt idx="334">
                  <c:v>2012-05-16</c:v>
                </c:pt>
                <c:pt idx="335">
                  <c:v>2012-05-17</c:v>
                </c:pt>
                <c:pt idx="336">
                  <c:v>2012-05-18</c:v>
                </c:pt>
                <c:pt idx="337">
                  <c:v>2012-05-21</c:v>
                </c:pt>
                <c:pt idx="338">
                  <c:v>2012-05-22</c:v>
                </c:pt>
                <c:pt idx="339">
                  <c:v>2012-05-23</c:v>
                </c:pt>
                <c:pt idx="340">
                  <c:v>2012-05-24</c:v>
                </c:pt>
                <c:pt idx="341">
                  <c:v>2012-05-25</c:v>
                </c:pt>
                <c:pt idx="342">
                  <c:v>2012-05-28</c:v>
                </c:pt>
                <c:pt idx="343">
                  <c:v>2012-05-29</c:v>
                </c:pt>
                <c:pt idx="344">
                  <c:v>2012-05-30</c:v>
                </c:pt>
                <c:pt idx="345">
                  <c:v>2012-05-31</c:v>
                </c:pt>
                <c:pt idx="346">
                  <c:v>2012-06-01</c:v>
                </c:pt>
                <c:pt idx="347">
                  <c:v>2012-06-04</c:v>
                </c:pt>
                <c:pt idx="348">
                  <c:v>2012-06-05</c:v>
                </c:pt>
                <c:pt idx="349">
                  <c:v>2012-06-06</c:v>
                </c:pt>
                <c:pt idx="350">
                  <c:v>2012-06-07</c:v>
                </c:pt>
                <c:pt idx="351">
                  <c:v>2012-06-08</c:v>
                </c:pt>
                <c:pt idx="352">
                  <c:v>2012-06-11</c:v>
                </c:pt>
                <c:pt idx="353">
                  <c:v>2012-06-12</c:v>
                </c:pt>
                <c:pt idx="354">
                  <c:v>2012-06-13</c:v>
                </c:pt>
                <c:pt idx="355">
                  <c:v>2012-06-14</c:v>
                </c:pt>
                <c:pt idx="356">
                  <c:v>2012-06-15</c:v>
                </c:pt>
                <c:pt idx="357">
                  <c:v>2012-06-18</c:v>
                </c:pt>
                <c:pt idx="358">
                  <c:v>2012-06-19</c:v>
                </c:pt>
                <c:pt idx="359">
                  <c:v>2012-06-20</c:v>
                </c:pt>
                <c:pt idx="360">
                  <c:v>2012-06-21</c:v>
                </c:pt>
                <c:pt idx="361">
                  <c:v>2012-06-22</c:v>
                </c:pt>
                <c:pt idx="362">
                  <c:v>2012-06-25</c:v>
                </c:pt>
                <c:pt idx="363">
                  <c:v>2012-06-26</c:v>
                </c:pt>
                <c:pt idx="364">
                  <c:v>2012-06-27</c:v>
                </c:pt>
                <c:pt idx="365">
                  <c:v>2012-06-28</c:v>
                </c:pt>
                <c:pt idx="366">
                  <c:v>2012-06-29</c:v>
                </c:pt>
                <c:pt idx="367">
                  <c:v>2012-07-02</c:v>
                </c:pt>
                <c:pt idx="368">
                  <c:v>2012-07-03</c:v>
                </c:pt>
                <c:pt idx="369">
                  <c:v>2012-07-04</c:v>
                </c:pt>
                <c:pt idx="370">
                  <c:v>2012-07-05</c:v>
                </c:pt>
                <c:pt idx="371">
                  <c:v>2012-07-06</c:v>
                </c:pt>
                <c:pt idx="372">
                  <c:v>2012-07-09</c:v>
                </c:pt>
                <c:pt idx="373">
                  <c:v>2012-07-10</c:v>
                </c:pt>
                <c:pt idx="374">
                  <c:v>2012-07-11</c:v>
                </c:pt>
                <c:pt idx="375">
                  <c:v>2012-07-12</c:v>
                </c:pt>
                <c:pt idx="376">
                  <c:v>2012-07-13</c:v>
                </c:pt>
                <c:pt idx="377">
                  <c:v>2012-07-16</c:v>
                </c:pt>
                <c:pt idx="378">
                  <c:v>2012-07-17</c:v>
                </c:pt>
                <c:pt idx="379">
                  <c:v>2012-07-18</c:v>
                </c:pt>
                <c:pt idx="380">
                  <c:v>2012-07-19</c:v>
                </c:pt>
                <c:pt idx="381">
                  <c:v>2012-07-20</c:v>
                </c:pt>
                <c:pt idx="382">
                  <c:v>2012-07-23</c:v>
                </c:pt>
                <c:pt idx="383">
                  <c:v>2012-07-24</c:v>
                </c:pt>
                <c:pt idx="384">
                  <c:v>2012-07-25</c:v>
                </c:pt>
                <c:pt idx="385">
                  <c:v>2012-07-26</c:v>
                </c:pt>
                <c:pt idx="386">
                  <c:v>2012-07-27</c:v>
                </c:pt>
                <c:pt idx="387">
                  <c:v>2012-07-30</c:v>
                </c:pt>
                <c:pt idx="388">
                  <c:v>2012-07-31</c:v>
                </c:pt>
                <c:pt idx="389">
                  <c:v>2012-08-01</c:v>
                </c:pt>
                <c:pt idx="390">
                  <c:v>2012-08-02</c:v>
                </c:pt>
                <c:pt idx="391">
                  <c:v>2012-08-03</c:v>
                </c:pt>
                <c:pt idx="392">
                  <c:v>2012-08-06</c:v>
                </c:pt>
                <c:pt idx="393">
                  <c:v>2012-08-07</c:v>
                </c:pt>
                <c:pt idx="394">
                  <c:v>2012-08-08</c:v>
                </c:pt>
                <c:pt idx="395">
                  <c:v>2012-08-09</c:v>
                </c:pt>
                <c:pt idx="396">
                  <c:v>2012-08-10</c:v>
                </c:pt>
                <c:pt idx="397">
                  <c:v>2012-08-13</c:v>
                </c:pt>
                <c:pt idx="398">
                  <c:v>2012-08-14</c:v>
                </c:pt>
                <c:pt idx="399">
                  <c:v>2012-08-15</c:v>
                </c:pt>
                <c:pt idx="400">
                  <c:v>2012-08-16</c:v>
                </c:pt>
                <c:pt idx="401">
                  <c:v>2012-08-17</c:v>
                </c:pt>
                <c:pt idx="402">
                  <c:v>2012-08-22</c:v>
                </c:pt>
                <c:pt idx="403">
                  <c:v>2012-08-23</c:v>
                </c:pt>
                <c:pt idx="404">
                  <c:v>2012-08-24</c:v>
                </c:pt>
                <c:pt idx="405">
                  <c:v>2012-08-27</c:v>
                </c:pt>
                <c:pt idx="406">
                  <c:v>2012-08-28</c:v>
                </c:pt>
                <c:pt idx="407">
                  <c:v>2012-08-29</c:v>
                </c:pt>
                <c:pt idx="408">
                  <c:v>2012-08-30</c:v>
                </c:pt>
                <c:pt idx="409">
                  <c:v>2012-09-03</c:v>
                </c:pt>
                <c:pt idx="410">
                  <c:v>2012-09-04</c:v>
                </c:pt>
                <c:pt idx="411">
                  <c:v>2012-09-05</c:v>
                </c:pt>
                <c:pt idx="412">
                  <c:v>2012-09-06</c:v>
                </c:pt>
                <c:pt idx="413">
                  <c:v>2012-09-07</c:v>
                </c:pt>
                <c:pt idx="414">
                  <c:v>2012-09-10</c:v>
                </c:pt>
                <c:pt idx="415">
                  <c:v>2012-09-11</c:v>
                </c:pt>
                <c:pt idx="416">
                  <c:v>2012-09-12</c:v>
                </c:pt>
                <c:pt idx="417">
                  <c:v>2012-09-13</c:v>
                </c:pt>
                <c:pt idx="418">
                  <c:v>2012-09-14</c:v>
                </c:pt>
                <c:pt idx="419">
                  <c:v>2012-09-18</c:v>
                </c:pt>
                <c:pt idx="420">
                  <c:v>2012-09-19</c:v>
                </c:pt>
                <c:pt idx="421">
                  <c:v>2012-09-20</c:v>
                </c:pt>
                <c:pt idx="422">
                  <c:v>2012-09-21</c:v>
                </c:pt>
                <c:pt idx="423">
                  <c:v>2012-09-24</c:v>
                </c:pt>
                <c:pt idx="424">
                  <c:v>2012-09-25</c:v>
                </c:pt>
                <c:pt idx="425">
                  <c:v>2012-09-26</c:v>
                </c:pt>
                <c:pt idx="426">
                  <c:v>2012-09-27</c:v>
                </c:pt>
                <c:pt idx="427">
                  <c:v>2012-09-28</c:v>
                </c:pt>
                <c:pt idx="428">
                  <c:v>2012-10-01</c:v>
                </c:pt>
                <c:pt idx="429">
                  <c:v>2012-10-02</c:v>
                </c:pt>
                <c:pt idx="430">
                  <c:v>2012-10-03</c:v>
                </c:pt>
                <c:pt idx="431">
                  <c:v>2012-10-04</c:v>
                </c:pt>
                <c:pt idx="432">
                  <c:v>2012-10-05</c:v>
                </c:pt>
                <c:pt idx="433">
                  <c:v>2012-10-08</c:v>
                </c:pt>
                <c:pt idx="434">
                  <c:v>2012-10-09</c:v>
                </c:pt>
                <c:pt idx="435">
                  <c:v>2012-10-10</c:v>
                </c:pt>
                <c:pt idx="436">
                  <c:v>2012-10-11</c:v>
                </c:pt>
                <c:pt idx="437">
                  <c:v>2012-10-12</c:v>
                </c:pt>
                <c:pt idx="438">
                  <c:v>2012-10-15</c:v>
                </c:pt>
                <c:pt idx="439">
                  <c:v>2012-10-16</c:v>
                </c:pt>
                <c:pt idx="440">
                  <c:v>2012-10-17</c:v>
                </c:pt>
                <c:pt idx="441">
                  <c:v>2012-10-18</c:v>
                </c:pt>
                <c:pt idx="442">
                  <c:v>2012-10-19</c:v>
                </c:pt>
                <c:pt idx="443">
                  <c:v>2012-10-22</c:v>
                </c:pt>
                <c:pt idx="444">
                  <c:v>2012-10-23</c:v>
                </c:pt>
                <c:pt idx="445">
                  <c:v>2012-10-24</c:v>
                </c:pt>
                <c:pt idx="446">
                  <c:v>2012-10-25</c:v>
                </c:pt>
                <c:pt idx="447">
                  <c:v>2012-10-29</c:v>
                </c:pt>
                <c:pt idx="448">
                  <c:v>2012-10-30</c:v>
                </c:pt>
                <c:pt idx="449">
                  <c:v>2012-10-31</c:v>
                </c:pt>
                <c:pt idx="450">
                  <c:v>2012-11-01</c:v>
                </c:pt>
                <c:pt idx="451">
                  <c:v>2012-11-02</c:v>
                </c:pt>
                <c:pt idx="452">
                  <c:v>2012-11-05</c:v>
                </c:pt>
                <c:pt idx="453">
                  <c:v>2012-11-06</c:v>
                </c:pt>
                <c:pt idx="454">
                  <c:v>2012-11-07</c:v>
                </c:pt>
                <c:pt idx="455">
                  <c:v>2012-11-08</c:v>
                </c:pt>
                <c:pt idx="456">
                  <c:v>2012-11-09</c:v>
                </c:pt>
                <c:pt idx="457">
                  <c:v>2012-11-12</c:v>
                </c:pt>
                <c:pt idx="458">
                  <c:v>2012-11-14</c:v>
                </c:pt>
                <c:pt idx="459">
                  <c:v>2012-11-16</c:v>
                </c:pt>
                <c:pt idx="460">
                  <c:v>2012-11-19</c:v>
                </c:pt>
                <c:pt idx="461">
                  <c:v>2012-11-20</c:v>
                </c:pt>
                <c:pt idx="462">
                  <c:v>2012-11-21</c:v>
                </c:pt>
                <c:pt idx="463">
                  <c:v>2012-11-22</c:v>
                </c:pt>
                <c:pt idx="464">
                  <c:v>2012-11-23</c:v>
                </c:pt>
                <c:pt idx="465">
                  <c:v>2012-11-26</c:v>
                </c:pt>
                <c:pt idx="466">
                  <c:v>2012-11-27</c:v>
                </c:pt>
                <c:pt idx="467">
                  <c:v>2012-11-28</c:v>
                </c:pt>
                <c:pt idx="468">
                  <c:v>2012-11-29</c:v>
                </c:pt>
                <c:pt idx="469">
                  <c:v>2012-11-30</c:v>
                </c:pt>
                <c:pt idx="470">
                  <c:v>2012-12-03</c:v>
                </c:pt>
                <c:pt idx="471">
                  <c:v>2012-12-04</c:v>
                </c:pt>
                <c:pt idx="472">
                  <c:v>2012-12-05</c:v>
                </c:pt>
                <c:pt idx="473">
                  <c:v>2012-12-06</c:v>
                </c:pt>
                <c:pt idx="474">
                  <c:v>2012-12-07</c:v>
                </c:pt>
                <c:pt idx="475">
                  <c:v>2012-12-10</c:v>
                </c:pt>
                <c:pt idx="476">
                  <c:v>2012-12-11</c:v>
                </c:pt>
                <c:pt idx="477">
                  <c:v>2012-12-12</c:v>
                </c:pt>
                <c:pt idx="478">
                  <c:v>2012-12-13</c:v>
                </c:pt>
                <c:pt idx="479">
                  <c:v>2012-12-14</c:v>
                </c:pt>
                <c:pt idx="480">
                  <c:v>2012-12-17</c:v>
                </c:pt>
                <c:pt idx="481">
                  <c:v>2012-12-18</c:v>
                </c:pt>
                <c:pt idx="482">
                  <c:v>2012-12-19</c:v>
                </c:pt>
                <c:pt idx="483">
                  <c:v>2012-12-20</c:v>
                </c:pt>
                <c:pt idx="484">
                  <c:v>2012-12-21</c:v>
                </c:pt>
                <c:pt idx="485">
                  <c:v>2012-12-24</c:v>
                </c:pt>
                <c:pt idx="486">
                  <c:v>2012-12-26</c:v>
                </c:pt>
                <c:pt idx="487">
                  <c:v>2012-12-27</c:v>
                </c:pt>
                <c:pt idx="488">
                  <c:v>2012-12-28</c:v>
                </c:pt>
                <c:pt idx="489">
                  <c:v>2012-12-31</c:v>
                </c:pt>
                <c:pt idx="490">
                  <c:v>2013-01-02</c:v>
                </c:pt>
                <c:pt idx="491">
                  <c:v>2013-01-03</c:v>
                </c:pt>
                <c:pt idx="492">
                  <c:v>2013-01-04</c:v>
                </c:pt>
                <c:pt idx="493">
                  <c:v>2013-01-07</c:v>
                </c:pt>
                <c:pt idx="494">
                  <c:v>2013-01-08</c:v>
                </c:pt>
                <c:pt idx="495">
                  <c:v>2013-01-09</c:v>
                </c:pt>
                <c:pt idx="496">
                  <c:v>2013-01-10</c:v>
                </c:pt>
                <c:pt idx="497">
                  <c:v>2013-01-11</c:v>
                </c:pt>
                <c:pt idx="498">
                  <c:v>2013-01-14</c:v>
                </c:pt>
                <c:pt idx="499">
                  <c:v>2013-01-15</c:v>
                </c:pt>
                <c:pt idx="500">
                  <c:v>2013-01-16</c:v>
                </c:pt>
                <c:pt idx="501">
                  <c:v>2013-01-17</c:v>
                </c:pt>
                <c:pt idx="502">
                  <c:v>2013-01-18</c:v>
                </c:pt>
                <c:pt idx="503">
                  <c:v>2013-01-21</c:v>
                </c:pt>
                <c:pt idx="504">
                  <c:v>2013-01-22</c:v>
                </c:pt>
                <c:pt idx="505">
                  <c:v>2013-01-23</c:v>
                </c:pt>
                <c:pt idx="506">
                  <c:v>2013-01-25</c:v>
                </c:pt>
                <c:pt idx="507">
                  <c:v>2013-01-29</c:v>
                </c:pt>
                <c:pt idx="508">
                  <c:v>2013-01-30</c:v>
                </c:pt>
                <c:pt idx="509">
                  <c:v>2013-01-31</c:v>
                </c:pt>
                <c:pt idx="510">
                  <c:v>2013-02-04</c:v>
                </c:pt>
                <c:pt idx="511">
                  <c:v>2013-02-05</c:v>
                </c:pt>
                <c:pt idx="512">
                  <c:v>2013-02-06</c:v>
                </c:pt>
                <c:pt idx="513">
                  <c:v>2013-02-07</c:v>
                </c:pt>
                <c:pt idx="514">
                  <c:v>2013-02-08</c:v>
                </c:pt>
                <c:pt idx="515">
                  <c:v>2013-02-13</c:v>
                </c:pt>
                <c:pt idx="516">
                  <c:v>2013-02-14</c:v>
                </c:pt>
                <c:pt idx="517">
                  <c:v>2013-02-15</c:v>
                </c:pt>
                <c:pt idx="518">
                  <c:v>2013-02-18</c:v>
                </c:pt>
                <c:pt idx="519">
                  <c:v>2013-02-19</c:v>
                </c:pt>
                <c:pt idx="520">
                  <c:v>2013-02-20</c:v>
                </c:pt>
                <c:pt idx="521">
                  <c:v>2013-02-21</c:v>
                </c:pt>
                <c:pt idx="522">
                  <c:v>2013-02-22</c:v>
                </c:pt>
                <c:pt idx="523">
                  <c:v>2013-02-25</c:v>
                </c:pt>
                <c:pt idx="524">
                  <c:v>2013-02-26</c:v>
                </c:pt>
                <c:pt idx="525">
                  <c:v>2013-02-27</c:v>
                </c:pt>
                <c:pt idx="526">
                  <c:v>2013-02-28</c:v>
                </c:pt>
                <c:pt idx="527">
                  <c:v>2013-03-01</c:v>
                </c:pt>
                <c:pt idx="528">
                  <c:v>2013-03-04</c:v>
                </c:pt>
                <c:pt idx="529">
                  <c:v>2013-03-05</c:v>
                </c:pt>
                <c:pt idx="530">
                  <c:v>2013-03-06</c:v>
                </c:pt>
                <c:pt idx="531">
                  <c:v>2013-03-07</c:v>
                </c:pt>
                <c:pt idx="532">
                  <c:v>2013-03-08</c:v>
                </c:pt>
                <c:pt idx="533">
                  <c:v>2013-03-11</c:v>
                </c:pt>
                <c:pt idx="534">
                  <c:v>2013-03-12</c:v>
                </c:pt>
                <c:pt idx="535">
                  <c:v>2013-03-13</c:v>
                </c:pt>
                <c:pt idx="536">
                  <c:v>2013-03-14</c:v>
                </c:pt>
                <c:pt idx="537">
                  <c:v>2013-03-15</c:v>
                </c:pt>
                <c:pt idx="538">
                  <c:v>2013-03-18</c:v>
                </c:pt>
                <c:pt idx="539">
                  <c:v>2013-03-19</c:v>
                </c:pt>
                <c:pt idx="540">
                  <c:v>2013-03-20</c:v>
                </c:pt>
                <c:pt idx="541">
                  <c:v>2013-03-21</c:v>
                </c:pt>
                <c:pt idx="542">
                  <c:v>2013-03-22</c:v>
                </c:pt>
                <c:pt idx="543">
                  <c:v>2013-03-25</c:v>
                </c:pt>
                <c:pt idx="544">
                  <c:v>2013-03-26</c:v>
                </c:pt>
                <c:pt idx="545">
                  <c:v>2013-03-27</c:v>
                </c:pt>
                <c:pt idx="546">
                  <c:v>2013-03-28</c:v>
                </c:pt>
                <c:pt idx="547">
                  <c:v>2013-03-29</c:v>
                </c:pt>
                <c:pt idx="548">
                  <c:v>2013-04-01</c:v>
                </c:pt>
                <c:pt idx="549">
                  <c:v>2013-04-02</c:v>
                </c:pt>
                <c:pt idx="550">
                  <c:v>2013-04-03</c:v>
                </c:pt>
                <c:pt idx="551">
                  <c:v>2013-04-04</c:v>
                </c:pt>
                <c:pt idx="552">
                  <c:v>2013-04-05</c:v>
                </c:pt>
                <c:pt idx="553">
                  <c:v>2013-04-08</c:v>
                </c:pt>
                <c:pt idx="554">
                  <c:v>2013-04-09</c:v>
                </c:pt>
                <c:pt idx="555">
                  <c:v>2013-04-10</c:v>
                </c:pt>
                <c:pt idx="556">
                  <c:v>2013-04-11</c:v>
                </c:pt>
                <c:pt idx="557">
                  <c:v>2013-04-12</c:v>
                </c:pt>
                <c:pt idx="558">
                  <c:v>2013-04-15</c:v>
                </c:pt>
                <c:pt idx="559">
                  <c:v>2013-04-16</c:v>
                </c:pt>
                <c:pt idx="560">
                  <c:v>2013-04-17</c:v>
                </c:pt>
                <c:pt idx="561">
                  <c:v>2013-04-18</c:v>
                </c:pt>
                <c:pt idx="562">
                  <c:v>2013-04-19</c:v>
                </c:pt>
                <c:pt idx="563">
                  <c:v>2013-04-22</c:v>
                </c:pt>
                <c:pt idx="564">
                  <c:v>2013-04-23</c:v>
                </c:pt>
                <c:pt idx="565">
                  <c:v>2013-04-24</c:v>
                </c:pt>
                <c:pt idx="566">
                  <c:v>2013-04-25</c:v>
                </c:pt>
                <c:pt idx="567">
                  <c:v>2013-04-26</c:v>
                </c:pt>
                <c:pt idx="568">
                  <c:v>2013-04-29</c:v>
                </c:pt>
                <c:pt idx="569">
                  <c:v>2013-04-30</c:v>
                </c:pt>
                <c:pt idx="570">
                  <c:v>2013-05-02</c:v>
                </c:pt>
                <c:pt idx="571">
                  <c:v>2013-05-03</c:v>
                </c:pt>
                <c:pt idx="572">
                  <c:v>2013-05-06</c:v>
                </c:pt>
                <c:pt idx="573">
                  <c:v>2013-05-07</c:v>
                </c:pt>
                <c:pt idx="574">
                  <c:v>2013-05-08</c:v>
                </c:pt>
                <c:pt idx="575">
                  <c:v>2013-05-09</c:v>
                </c:pt>
                <c:pt idx="576">
                  <c:v>2013-05-10</c:v>
                </c:pt>
                <c:pt idx="577">
                  <c:v>2013-05-13</c:v>
                </c:pt>
                <c:pt idx="578">
                  <c:v>2013-05-14</c:v>
                </c:pt>
                <c:pt idx="579">
                  <c:v>2013-05-15</c:v>
                </c:pt>
                <c:pt idx="580">
                  <c:v>2013-05-16</c:v>
                </c:pt>
                <c:pt idx="581">
                  <c:v>2013-05-17</c:v>
                </c:pt>
                <c:pt idx="582">
                  <c:v>2013-05-20</c:v>
                </c:pt>
                <c:pt idx="583">
                  <c:v>2013-05-21</c:v>
                </c:pt>
                <c:pt idx="584">
                  <c:v>2013-05-22</c:v>
                </c:pt>
                <c:pt idx="585">
                  <c:v>2013-05-23</c:v>
                </c:pt>
                <c:pt idx="586">
                  <c:v>2013-05-27</c:v>
                </c:pt>
                <c:pt idx="587">
                  <c:v>2013-05-28</c:v>
                </c:pt>
                <c:pt idx="588">
                  <c:v>2013-05-29</c:v>
                </c:pt>
                <c:pt idx="589">
                  <c:v>2013-05-30</c:v>
                </c:pt>
                <c:pt idx="590">
                  <c:v>2013-05-31</c:v>
                </c:pt>
                <c:pt idx="591">
                  <c:v>2013-06-03</c:v>
                </c:pt>
                <c:pt idx="592">
                  <c:v>2013-06-04</c:v>
                </c:pt>
                <c:pt idx="593">
                  <c:v>2013-06-05</c:v>
                </c:pt>
                <c:pt idx="594">
                  <c:v>2013-06-06</c:v>
                </c:pt>
                <c:pt idx="595">
                  <c:v>2013-06-07</c:v>
                </c:pt>
                <c:pt idx="596">
                  <c:v>2013-06-10</c:v>
                </c:pt>
                <c:pt idx="597">
                  <c:v>2013-06-11</c:v>
                </c:pt>
                <c:pt idx="598">
                  <c:v>2013-06-12</c:v>
                </c:pt>
                <c:pt idx="599">
                  <c:v>2013-06-13</c:v>
                </c:pt>
                <c:pt idx="600">
                  <c:v>2013-06-14</c:v>
                </c:pt>
                <c:pt idx="601">
                  <c:v>2013-06-17</c:v>
                </c:pt>
                <c:pt idx="602">
                  <c:v>2013-06-18</c:v>
                </c:pt>
                <c:pt idx="603">
                  <c:v>2013-06-19</c:v>
                </c:pt>
                <c:pt idx="604">
                  <c:v>2013-06-20</c:v>
                </c:pt>
                <c:pt idx="605">
                  <c:v>2013-06-21</c:v>
                </c:pt>
                <c:pt idx="606">
                  <c:v>2013-06-24</c:v>
                </c:pt>
                <c:pt idx="607">
                  <c:v>2013-06-25</c:v>
                </c:pt>
                <c:pt idx="608">
                  <c:v>2013-06-26</c:v>
                </c:pt>
                <c:pt idx="609">
                  <c:v>2013-06-27</c:v>
                </c:pt>
                <c:pt idx="610">
                  <c:v>2013-06-28</c:v>
                </c:pt>
                <c:pt idx="611">
                  <c:v>2013-07-01</c:v>
                </c:pt>
                <c:pt idx="612">
                  <c:v>2013-07-02</c:v>
                </c:pt>
                <c:pt idx="613">
                  <c:v>2013-07-03</c:v>
                </c:pt>
                <c:pt idx="614">
                  <c:v>2013-07-04</c:v>
                </c:pt>
                <c:pt idx="615">
                  <c:v>2013-07-05</c:v>
                </c:pt>
                <c:pt idx="616">
                  <c:v>2013-07-08</c:v>
                </c:pt>
                <c:pt idx="617">
                  <c:v>2013-07-09</c:v>
                </c:pt>
                <c:pt idx="618">
                  <c:v>2013-07-10</c:v>
                </c:pt>
                <c:pt idx="619">
                  <c:v>2013-07-11</c:v>
                </c:pt>
                <c:pt idx="620">
                  <c:v>2013-07-12</c:v>
                </c:pt>
                <c:pt idx="621">
                  <c:v>2013-07-15</c:v>
                </c:pt>
                <c:pt idx="622">
                  <c:v>2013-07-16</c:v>
                </c:pt>
                <c:pt idx="623">
                  <c:v>2013-07-17</c:v>
                </c:pt>
                <c:pt idx="624">
                  <c:v>2013-07-18</c:v>
                </c:pt>
                <c:pt idx="625">
                  <c:v>2013-07-19</c:v>
                </c:pt>
                <c:pt idx="626">
                  <c:v>2013-07-22</c:v>
                </c:pt>
                <c:pt idx="627">
                  <c:v>2013-07-23</c:v>
                </c:pt>
                <c:pt idx="628">
                  <c:v>2013-07-24</c:v>
                </c:pt>
                <c:pt idx="629">
                  <c:v>2013-07-25</c:v>
                </c:pt>
                <c:pt idx="630">
                  <c:v>2013-07-26</c:v>
                </c:pt>
                <c:pt idx="631">
                  <c:v>2013-07-29</c:v>
                </c:pt>
                <c:pt idx="632">
                  <c:v>2013-07-30</c:v>
                </c:pt>
                <c:pt idx="633">
                  <c:v>2013-07-31</c:v>
                </c:pt>
                <c:pt idx="634">
                  <c:v>2013-08-01</c:v>
                </c:pt>
                <c:pt idx="635">
                  <c:v>2013-08-02</c:v>
                </c:pt>
                <c:pt idx="636">
                  <c:v>2013-08-05</c:v>
                </c:pt>
                <c:pt idx="637">
                  <c:v>2013-08-06</c:v>
                </c:pt>
                <c:pt idx="638">
                  <c:v>2013-08-07</c:v>
                </c:pt>
                <c:pt idx="639">
                  <c:v>2013-08-12</c:v>
                </c:pt>
                <c:pt idx="640">
                  <c:v>2013-08-13</c:v>
                </c:pt>
                <c:pt idx="641">
                  <c:v>2013-08-14</c:v>
                </c:pt>
                <c:pt idx="642">
                  <c:v>2013-08-15</c:v>
                </c:pt>
                <c:pt idx="643">
                  <c:v>2013-08-16</c:v>
                </c:pt>
                <c:pt idx="644">
                  <c:v>2013-08-19</c:v>
                </c:pt>
                <c:pt idx="645">
                  <c:v>2013-08-20</c:v>
                </c:pt>
                <c:pt idx="646">
                  <c:v>2013-08-21</c:v>
                </c:pt>
                <c:pt idx="647">
                  <c:v>2013-08-22</c:v>
                </c:pt>
                <c:pt idx="648">
                  <c:v>2013-08-23</c:v>
                </c:pt>
                <c:pt idx="649">
                  <c:v>2013-08-26</c:v>
                </c:pt>
                <c:pt idx="650">
                  <c:v>2013-08-27</c:v>
                </c:pt>
                <c:pt idx="651">
                  <c:v>2013-08-28</c:v>
                </c:pt>
                <c:pt idx="652">
                  <c:v>2013-08-29</c:v>
                </c:pt>
                <c:pt idx="653">
                  <c:v>2013-08-30</c:v>
                </c:pt>
                <c:pt idx="654">
                  <c:v>2013-09-02</c:v>
                </c:pt>
                <c:pt idx="655">
                  <c:v>2013-09-03</c:v>
                </c:pt>
                <c:pt idx="656">
                  <c:v>2013-09-04</c:v>
                </c:pt>
                <c:pt idx="657">
                  <c:v>2013-09-05</c:v>
                </c:pt>
                <c:pt idx="658">
                  <c:v>2013-09-06</c:v>
                </c:pt>
                <c:pt idx="659">
                  <c:v>2013-09-09</c:v>
                </c:pt>
                <c:pt idx="660">
                  <c:v>2013-09-10</c:v>
                </c:pt>
                <c:pt idx="661">
                  <c:v>2013-09-11</c:v>
                </c:pt>
                <c:pt idx="662">
                  <c:v>2013-09-12</c:v>
                </c:pt>
                <c:pt idx="663">
                  <c:v>2013-09-13</c:v>
                </c:pt>
                <c:pt idx="664">
                  <c:v>2013-09-17</c:v>
                </c:pt>
                <c:pt idx="665">
                  <c:v>2013-09-18</c:v>
                </c:pt>
                <c:pt idx="666">
                  <c:v>2013-09-19</c:v>
                </c:pt>
                <c:pt idx="667">
                  <c:v>2013-09-20</c:v>
                </c:pt>
                <c:pt idx="668">
                  <c:v>2013-09-23</c:v>
                </c:pt>
                <c:pt idx="669">
                  <c:v>2013-09-24</c:v>
                </c:pt>
                <c:pt idx="670">
                  <c:v>2013-09-25</c:v>
                </c:pt>
                <c:pt idx="671">
                  <c:v>2013-09-26</c:v>
                </c:pt>
                <c:pt idx="672">
                  <c:v>2013-09-27</c:v>
                </c:pt>
                <c:pt idx="673">
                  <c:v>2013-09-30</c:v>
                </c:pt>
                <c:pt idx="674">
                  <c:v>2013-10-01</c:v>
                </c:pt>
                <c:pt idx="675">
                  <c:v>2013-10-02</c:v>
                </c:pt>
                <c:pt idx="676">
                  <c:v>2013-10-03</c:v>
                </c:pt>
                <c:pt idx="677">
                  <c:v>2013-10-04</c:v>
                </c:pt>
                <c:pt idx="678">
                  <c:v>2013-10-07</c:v>
                </c:pt>
                <c:pt idx="679">
                  <c:v>2013-10-08</c:v>
                </c:pt>
                <c:pt idx="680">
                  <c:v>2013-10-09</c:v>
                </c:pt>
                <c:pt idx="681">
                  <c:v>2013-10-10</c:v>
                </c:pt>
                <c:pt idx="682">
                  <c:v>2013-10-11</c:v>
                </c:pt>
                <c:pt idx="683">
                  <c:v>2013-10-14</c:v>
                </c:pt>
                <c:pt idx="684">
                  <c:v>2013-10-16</c:v>
                </c:pt>
                <c:pt idx="685">
                  <c:v>2013-10-17</c:v>
                </c:pt>
                <c:pt idx="686">
                  <c:v>2013-10-18</c:v>
                </c:pt>
                <c:pt idx="687">
                  <c:v>2013-10-21</c:v>
                </c:pt>
                <c:pt idx="688">
                  <c:v>2013-10-22</c:v>
                </c:pt>
                <c:pt idx="689">
                  <c:v>2013-10-23</c:v>
                </c:pt>
                <c:pt idx="690">
                  <c:v>2013-10-24</c:v>
                </c:pt>
                <c:pt idx="691">
                  <c:v>2013-10-25</c:v>
                </c:pt>
                <c:pt idx="692">
                  <c:v>2013-10-28</c:v>
                </c:pt>
                <c:pt idx="693">
                  <c:v>2013-10-29</c:v>
                </c:pt>
                <c:pt idx="694">
                  <c:v>2013-10-30</c:v>
                </c:pt>
                <c:pt idx="695">
                  <c:v>2013-10-31</c:v>
                </c:pt>
                <c:pt idx="696">
                  <c:v>2013-11-01</c:v>
                </c:pt>
                <c:pt idx="697">
                  <c:v>2013-11-04</c:v>
                </c:pt>
                <c:pt idx="698">
                  <c:v>2013-11-06</c:v>
                </c:pt>
                <c:pt idx="699">
                  <c:v>2013-11-07</c:v>
                </c:pt>
                <c:pt idx="700">
                  <c:v>2013-11-08</c:v>
                </c:pt>
                <c:pt idx="701">
                  <c:v>2013-11-11</c:v>
                </c:pt>
                <c:pt idx="702">
                  <c:v>2013-11-12</c:v>
                </c:pt>
                <c:pt idx="703">
                  <c:v>2013-11-13</c:v>
                </c:pt>
                <c:pt idx="704">
                  <c:v>2013-11-14</c:v>
                </c:pt>
                <c:pt idx="705">
                  <c:v>2013-11-15</c:v>
                </c:pt>
                <c:pt idx="706">
                  <c:v>2013-11-18</c:v>
                </c:pt>
                <c:pt idx="707">
                  <c:v>2013-11-19</c:v>
                </c:pt>
                <c:pt idx="708">
                  <c:v>2013-11-20</c:v>
                </c:pt>
                <c:pt idx="709">
                  <c:v>2013-11-21</c:v>
                </c:pt>
                <c:pt idx="710">
                  <c:v>2013-11-22</c:v>
                </c:pt>
                <c:pt idx="711">
                  <c:v>2013-11-25</c:v>
                </c:pt>
                <c:pt idx="712">
                  <c:v>2013-11-26</c:v>
                </c:pt>
                <c:pt idx="713">
                  <c:v>2013-11-27</c:v>
                </c:pt>
                <c:pt idx="714">
                  <c:v>2013-11-28</c:v>
                </c:pt>
                <c:pt idx="715">
                  <c:v>2013-11-29</c:v>
                </c:pt>
                <c:pt idx="716">
                  <c:v>2013-12-02</c:v>
                </c:pt>
                <c:pt idx="717">
                  <c:v>2013-12-03</c:v>
                </c:pt>
                <c:pt idx="718">
                  <c:v>2013-12-04</c:v>
                </c:pt>
                <c:pt idx="719">
                  <c:v>2013-12-05</c:v>
                </c:pt>
                <c:pt idx="720">
                  <c:v>2013-12-06</c:v>
                </c:pt>
                <c:pt idx="721">
                  <c:v>2013-12-09</c:v>
                </c:pt>
                <c:pt idx="722">
                  <c:v>2013-12-10</c:v>
                </c:pt>
                <c:pt idx="723">
                  <c:v>2013-12-11</c:v>
                </c:pt>
                <c:pt idx="724">
                  <c:v>2013-12-12</c:v>
                </c:pt>
                <c:pt idx="725">
                  <c:v>2013-12-13</c:v>
                </c:pt>
                <c:pt idx="726">
                  <c:v>2013-12-16</c:v>
                </c:pt>
                <c:pt idx="727">
                  <c:v>2013-12-17</c:v>
                </c:pt>
                <c:pt idx="728">
                  <c:v>2013-12-18</c:v>
                </c:pt>
                <c:pt idx="729">
                  <c:v>2013-12-19</c:v>
                </c:pt>
                <c:pt idx="730">
                  <c:v>2013-12-20</c:v>
                </c:pt>
                <c:pt idx="731">
                  <c:v>2013-12-23</c:v>
                </c:pt>
                <c:pt idx="732">
                  <c:v>2013-12-24</c:v>
                </c:pt>
                <c:pt idx="733">
                  <c:v>2013-12-26</c:v>
                </c:pt>
                <c:pt idx="734">
                  <c:v>2013-12-27</c:v>
                </c:pt>
                <c:pt idx="735">
                  <c:v>2013-12-30</c:v>
                </c:pt>
                <c:pt idx="736">
                  <c:v>2013-12-31</c:v>
                </c:pt>
                <c:pt idx="737">
                  <c:v>2014-01-02</c:v>
                </c:pt>
                <c:pt idx="738">
                  <c:v>2014-01-03</c:v>
                </c:pt>
                <c:pt idx="739">
                  <c:v>2014-01-06</c:v>
                </c:pt>
                <c:pt idx="740">
                  <c:v>2014-01-07</c:v>
                </c:pt>
                <c:pt idx="741">
                  <c:v>2014-01-08</c:v>
                </c:pt>
                <c:pt idx="742">
                  <c:v>2014-01-09</c:v>
                </c:pt>
                <c:pt idx="743">
                  <c:v>2014-01-10</c:v>
                </c:pt>
                <c:pt idx="744">
                  <c:v>2014-01-13</c:v>
                </c:pt>
                <c:pt idx="745">
                  <c:v>2014-01-15</c:v>
                </c:pt>
                <c:pt idx="746">
                  <c:v>2014-01-16</c:v>
                </c:pt>
                <c:pt idx="747">
                  <c:v>2014-01-20</c:v>
                </c:pt>
                <c:pt idx="748">
                  <c:v>2014-01-21</c:v>
                </c:pt>
                <c:pt idx="749">
                  <c:v>2014-01-22</c:v>
                </c:pt>
                <c:pt idx="750">
                  <c:v>2014-01-23</c:v>
                </c:pt>
                <c:pt idx="751">
                  <c:v>2014-01-24</c:v>
                </c:pt>
                <c:pt idx="752">
                  <c:v>2014-01-27</c:v>
                </c:pt>
                <c:pt idx="753">
                  <c:v>2014-01-28</c:v>
                </c:pt>
                <c:pt idx="754">
                  <c:v>2014-01-29</c:v>
                </c:pt>
                <c:pt idx="755">
                  <c:v>2014-01-30</c:v>
                </c:pt>
                <c:pt idx="756">
                  <c:v>2014-02-04</c:v>
                </c:pt>
                <c:pt idx="757">
                  <c:v>2014-02-05</c:v>
                </c:pt>
                <c:pt idx="758">
                  <c:v>2014-02-06</c:v>
                </c:pt>
                <c:pt idx="759">
                  <c:v>2014-02-07</c:v>
                </c:pt>
                <c:pt idx="760">
                  <c:v>2014-02-10</c:v>
                </c:pt>
                <c:pt idx="761">
                  <c:v>2014-02-11</c:v>
                </c:pt>
                <c:pt idx="762">
                  <c:v>2014-02-12</c:v>
                </c:pt>
                <c:pt idx="763">
                  <c:v>2014-02-13</c:v>
                </c:pt>
                <c:pt idx="764">
                  <c:v>2014-02-14</c:v>
                </c:pt>
                <c:pt idx="765">
                  <c:v>2014-02-17</c:v>
                </c:pt>
                <c:pt idx="766">
                  <c:v>2014-02-18</c:v>
                </c:pt>
                <c:pt idx="767">
                  <c:v>2014-02-19</c:v>
                </c:pt>
                <c:pt idx="768">
                  <c:v>2014-02-20</c:v>
                </c:pt>
                <c:pt idx="769">
                  <c:v>2014-02-21</c:v>
                </c:pt>
                <c:pt idx="770">
                  <c:v>2014-02-24</c:v>
                </c:pt>
                <c:pt idx="771">
                  <c:v>2014-02-25</c:v>
                </c:pt>
                <c:pt idx="772">
                  <c:v>2014-02-26</c:v>
                </c:pt>
                <c:pt idx="773">
                  <c:v>2014-02-27</c:v>
                </c:pt>
                <c:pt idx="774">
                  <c:v>2014-02-28</c:v>
                </c:pt>
                <c:pt idx="775">
                  <c:v>2014-03-03</c:v>
                </c:pt>
                <c:pt idx="776">
                  <c:v>2014-03-04</c:v>
                </c:pt>
                <c:pt idx="777">
                  <c:v>2014-03-05</c:v>
                </c:pt>
                <c:pt idx="778">
                  <c:v>2014-03-06</c:v>
                </c:pt>
                <c:pt idx="779">
                  <c:v>2014-03-07</c:v>
                </c:pt>
                <c:pt idx="780">
                  <c:v>2014-03-10</c:v>
                </c:pt>
                <c:pt idx="781">
                  <c:v>2014-03-11</c:v>
                </c:pt>
                <c:pt idx="782">
                  <c:v>2014-03-12</c:v>
                </c:pt>
                <c:pt idx="783">
                  <c:v>2014-03-13</c:v>
                </c:pt>
                <c:pt idx="784">
                  <c:v>2014-03-14</c:v>
                </c:pt>
                <c:pt idx="785">
                  <c:v>2014-03-17</c:v>
                </c:pt>
                <c:pt idx="786">
                  <c:v>2014-03-18</c:v>
                </c:pt>
                <c:pt idx="787">
                  <c:v>2014-03-19</c:v>
                </c:pt>
                <c:pt idx="788">
                  <c:v>2014-03-20</c:v>
                </c:pt>
                <c:pt idx="789">
                  <c:v>2014-03-21</c:v>
                </c:pt>
                <c:pt idx="790">
                  <c:v>2014-03-24</c:v>
                </c:pt>
                <c:pt idx="791">
                  <c:v>2014-03-25</c:v>
                </c:pt>
                <c:pt idx="792">
                  <c:v>2014-03-26</c:v>
                </c:pt>
                <c:pt idx="793">
                  <c:v>2014-03-27</c:v>
                </c:pt>
                <c:pt idx="794">
                  <c:v>2014-03-28</c:v>
                </c:pt>
                <c:pt idx="795">
                  <c:v>2014-03-31</c:v>
                </c:pt>
                <c:pt idx="796">
                  <c:v>2014-04-01</c:v>
                </c:pt>
                <c:pt idx="797">
                  <c:v>2014-04-02</c:v>
                </c:pt>
                <c:pt idx="798">
                  <c:v>2014-04-03</c:v>
                </c:pt>
                <c:pt idx="799">
                  <c:v>2014-04-04</c:v>
                </c:pt>
                <c:pt idx="800">
                  <c:v>2014-04-07</c:v>
                </c:pt>
                <c:pt idx="801">
                  <c:v>2014-04-08</c:v>
                </c:pt>
                <c:pt idx="802">
                  <c:v>2014-04-09</c:v>
                </c:pt>
                <c:pt idx="803">
                  <c:v>2014-04-10</c:v>
                </c:pt>
                <c:pt idx="804">
                  <c:v>2014-04-11</c:v>
                </c:pt>
                <c:pt idx="805">
                  <c:v>2014-04-14</c:v>
                </c:pt>
                <c:pt idx="806">
                  <c:v>2014-04-15</c:v>
                </c:pt>
                <c:pt idx="807">
                  <c:v>2014-04-16</c:v>
                </c:pt>
                <c:pt idx="808">
                  <c:v>2014-04-17</c:v>
                </c:pt>
                <c:pt idx="809">
                  <c:v>2014-04-18</c:v>
                </c:pt>
                <c:pt idx="810">
                  <c:v>2014-04-21</c:v>
                </c:pt>
                <c:pt idx="811">
                  <c:v>2014-04-22</c:v>
                </c:pt>
                <c:pt idx="812">
                  <c:v>2014-04-23</c:v>
                </c:pt>
                <c:pt idx="813">
                  <c:v>2014-04-24</c:v>
                </c:pt>
                <c:pt idx="814">
                  <c:v>2014-04-25</c:v>
                </c:pt>
                <c:pt idx="815">
                  <c:v>2014-04-28</c:v>
                </c:pt>
                <c:pt idx="816">
                  <c:v>2014-04-29</c:v>
                </c:pt>
                <c:pt idx="817">
                  <c:v>2014-04-30</c:v>
                </c:pt>
                <c:pt idx="818">
                  <c:v>2014-05-02</c:v>
                </c:pt>
                <c:pt idx="819">
                  <c:v>2014-05-05</c:v>
                </c:pt>
                <c:pt idx="820">
                  <c:v>2014-05-06</c:v>
                </c:pt>
                <c:pt idx="821">
                  <c:v>2014-05-07</c:v>
                </c:pt>
                <c:pt idx="822">
                  <c:v>2014-05-08</c:v>
                </c:pt>
                <c:pt idx="823">
                  <c:v>2014-05-09</c:v>
                </c:pt>
                <c:pt idx="824">
                  <c:v>2014-05-12</c:v>
                </c:pt>
                <c:pt idx="825">
                  <c:v>2014-05-14</c:v>
                </c:pt>
                <c:pt idx="826">
                  <c:v>2014-05-15</c:v>
                </c:pt>
                <c:pt idx="827">
                  <c:v>2014-05-16</c:v>
                </c:pt>
                <c:pt idx="828">
                  <c:v>2014-05-19</c:v>
                </c:pt>
                <c:pt idx="829">
                  <c:v>2014-05-20</c:v>
                </c:pt>
                <c:pt idx="830">
                  <c:v>2014-05-21</c:v>
                </c:pt>
                <c:pt idx="831">
                  <c:v>2014-05-22</c:v>
                </c:pt>
                <c:pt idx="832">
                  <c:v>2014-05-23</c:v>
                </c:pt>
                <c:pt idx="833">
                  <c:v>2014-05-26</c:v>
                </c:pt>
                <c:pt idx="834">
                  <c:v>2014-05-27</c:v>
                </c:pt>
                <c:pt idx="835">
                  <c:v>2014-05-28</c:v>
                </c:pt>
                <c:pt idx="836">
                  <c:v>2014-05-29</c:v>
                </c:pt>
                <c:pt idx="837">
                  <c:v>2014-05-30</c:v>
                </c:pt>
                <c:pt idx="838">
                  <c:v>2014-06-02</c:v>
                </c:pt>
                <c:pt idx="839">
                  <c:v>2014-06-03</c:v>
                </c:pt>
                <c:pt idx="840">
                  <c:v>2014-06-04</c:v>
                </c:pt>
                <c:pt idx="841">
                  <c:v>2014-06-05</c:v>
                </c:pt>
                <c:pt idx="842">
                  <c:v>2014-06-06</c:v>
                </c:pt>
                <c:pt idx="843">
                  <c:v>2014-06-09</c:v>
                </c:pt>
                <c:pt idx="844">
                  <c:v>2014-06-10</c:v>
                </c:pt>
                <c:pt idx="845">
                  <c:v>2014-06-11</c:v>
                </c:pt>
                <c:pt idx="846">
                  <c:v>2014-06-12</c:v>
                </c:pt>
                <c:pt idx="847">
                  <c:v>2014-06-13</c:v>
                </c:pt>
                <c:pt idx="848">
                  <c:v>2014-06-16</c:v>
                </c:pt>
                <c:pt idx="849">
                  <c:v>2014-06-17</c:v>
                </c:pt>
                <c:pt idx="850">
                  <c:v>2014-06-18</c:v>
                </c:pt>
                <c:pt idx="851">
                  <c:v>2014-06-19</c:v>
                </c:pt>
                <c:pt idx="852">
                  <c:v>2014-06-20</c:v>
                </c:pt>
                <c:pt idx="853">
                  <c:v>2014-06-23</c:v>
                </c:pt>
                <c:pt idx="854">
                  <c:v>2014-06-24</c:v>
                </c:pt>
                <c:pt idx="855">
                  <c:v>2014-06-25</c:v>
                </c:pt>
                <c:pt idx="856">
                  <c:v>2014-06-26</c:v>
                </c:pt>
                <c:pt idx="857">
                  <c:v>2014-06-27</c:v>
                </c:pt>
                <c:pt idx="858">
                  <c:v>2014-06-30</c:v>
                </c:pt>
                <c:pt idx="859">
                  <c:v>2014-07-01</c:v>
                </c:pt>
                <c:pt idx="860">
                  <c:v>2014-07-02</c:v>
                </c:pt>
                <c:pt idx="861">
                  <c:v>2014-07-03</c:v>
                </c:pt>
                <c:pt idx="862">
                  <c:v>2014-07-04</c:v>
                </c:pt>
                <c:pt idx="863">
                  <c:v>2014-07-07</c:v>
                </c:pt>
                <c:pt idx="864">
                  <c:v>2014-07-08</c:v>
                </c:pt>
                <c:pt idx="865">
                  <c:v>2014-07-09</c:v>
                </c:pt>
                <c:pt idx="866">
                  <c:v>2014-07-10</c:v>
                </c:pt>
                <c:pt idx="867">
                  <c:v>2014-07-11</c:v>
                </c:pt>
                <c:pt idx="868">
                  <c:v>2014-07-14</c:v>
                </c:pt>
                <c:pt idx="869">
                  <c:v>2014-07-16</c:v>
                </c:pt>
                <c:pt idx="870">
                  <c:v>2014-07-17</c:v>
                </c:pt>
                <c:pt idx="871">
                  <c:v>2014-07-18</c:v>
                </c:pt>
                <c:pt idx="872">
                  <c:v>2014-07-21</c:v>
                </c:pt>
                <c:pt idx="873">
                  <c:v>2014-07-22</c:v>
                </c:pt>
                <c:pt idx="874">
                  <c:v>2014-07-23</c:v>
                </c:pt>
                <c:pt idx="875">
                  <c:v>2014-07-24</c:v>
                </c:pt>
                <c:pt idx="876">
                  <c:v>2014-07-25</c:v>
                </c:pt>
                <c:pt idx="877">
                  <c:v>2014-07-30</c:v>
                </c:pt>
                <c:pt idx="878">
                  <c:v>2014-07-31</c:v>
                </c:pt>
                <c:pt idx="879">
                  <c:v>2014-08-01</c:v>
                </c:pt>
                <c:pt idx="880">
                  <c:v>2014-08-04</c:v>
                </c:pt>
                <c:pt idx="881">
                  <c:v>2014-08-05</c:v>
                </c:pt>
                <c:pt idx="882">
                  <c:v>2014-08-06</c:v>
                </c:pt>
                <c:pt idx="883">
                  <c:v>2014-08-07</c:v>
                </c:pt>
                <c:pt idx="884">
                  <c:v>2014-08-08</c:v>
                </c:pt>
                <c:pt idx="885">
                  <c:v>2014-08-11</c:v>
                </c:pt>
                <c:pt idx="886">
                  <c:v>2014-08-12</c:v>
                </c:pt>
                <c:pt idx="887">
                  <c:v>2014-08-13</c:v>
                </c:pt>
                <c:pt idx="888">
                  <c:v>2014-08-14</c:v>
                </c:pt>
                <c:pt idx="889">
                  <c:v>2014-08-15</c:v>
                </c:pt>
                <c:pt idx="890">
                  <c:v>2014-08-18</c:v>
                </c:pt>
                <c:pt idx="891">
                  <c:v>2014-08-19</c:v>
                </c:pt>
                <c:pt idx="892">
                  <c:v>2014-08-20</c:v>
                </c:pt>
                <c:pt idx="893">
                  <c:v>2014-08-21</c:v>
                </c:pt>
                <c:pt idx="894">
                  <c:v>2014-08-22</c:v>
                </c:pt>
                <c:pt idx="895">
                  <c:v>2014-08-25</c:v>
                </c:pt>
                <c:pt idx="896">
                  <c:v>2014-08-26</c:v>
                </c:pt>
                <c:pt idx="897">
                  <c:v>2014-08-27</c:v>
                </c:pt>
                <c:pt idx="898">
                  <c:v>2014-08-28</c:v>
                </c:pt>
                <c:pt idx="899">
                  <c:v>2014-08-29</c:v>
                </c:pt>
                <c:pt idx="900">
                  <c:v>2014-09-02</c:v>
                </c:pt>
                <c:pt idx="901">
                  <c:v>2014-09-03</c:v>
                </c:pt>
                <c:pt idx="902">
                  <c:v>2014-09-04</c:v>
                </c:pt>
                <c:pt idx="903">
                  <c:v>2014-09-05</c:v>
                </c:pt>
                <c:pt idx="904">
                  <c:v>2014-09-08</c:v>
                </c:pt>
                <c:pt idx="905">
                  <c:v>2014-09-09</c:v>
                </c:pt>
                <c:pt idx="906">
                  <c:v>2014-09-10</c:v>
                </c:pt>
                <c:pt idx="907">
                  <c:v>2014-09-11</c:v>
                </c:pt>
                <c:pt idx="908">
                  <c:v>2014-09-12</c:v>
                </c:pt>
                <c:pt idx="909">
                  <c:v>2014-09-15</c:v>
                </c:pt>
                <c:pt idx="910">
                  <c:v>2014-09-17</c:v>
                </c:pt>
                <c:pt idx="911">
                  <c:v>2014-09-18</c:v>
                </c:pt>
                <c:pt idx="912">
                  <c:v>2014-09-19</c:v>
                </c:pt>
                <c:pt idx="913">
                  <c:v>2014-09-22</c:v>
                </c:pt>
                <c:pt idx="914">
                  <c:v>2014-09-23</c:v>
                </c:pt>
                <c:pt idx="915">
                  <c:v>2014-09-24</c:v>
                </c:pt>
                <c:pt idx="916">
                  <c:v>2014-09-25</c:v>
                </c:pt>
                <c:pt idx="917">
                  <c:v>2014-09-26</c:v>
                </c:pt>
                <c:pt idx="918">
                  <c:v>2014-09-29</c:v>
                </c:pt>
                <c:pt idx="919">
                  <c:v>2014-09-30</c:v>
                </c:pt>
                <c:pt idx="920">
                  <c:v>2014-10-01</c:v>
                </c:pt>
                <c:pt idx="921">
                  <c:v>2014-10-02</c:v>
                </c:pt>
                <c:pt idx="922">
                  <c:v>2014-10-03</c:v>
                </c:pt>
                <c:pt idx="923">
                  <c:v>2014-10-07</c:v>
                </c:pt>
                <c:pt idx="924">
                  <c:v>2014-10-08</c:v>
                </c:pt>
                <c:pt idx="925">
                  <c:v>2014-10-09</c:v>
                </c:pt>
                <c:pt idx="926">
                  <c:v>2014-10-10</c:v>
                </c:pt>
                <c:pt idx="927">
                  <c:v>2014-10-13</c:v>
                </c:pt>
                <c:pt idx="928">
                  <c:v>2014-10-14</c:v>
                </c:pt>
                <c:pt idx="929">
                  <c:v>2014-10-15</c:v>
                </c:pt>
                <c:pt idx="930">
                  <c:v>2014-10-16</c:v>
                </c:pt>
                <c:pt idx="931">
                  <c:v>2014-10-17</c:v>
                </c:pt>
                <c:pt idx="932">
                  <c:v>2014-10-20</c:v>
                </c:pt>
                <c:pt idx="933">
                  <c:v>2014-10-21</c:v>
                </c:pt>
                <c:pt idx="934">
                  <c:v>2014-10-23</c:v>
                </c:pt>
                <c:pt idx="935">
                  <c:v>2014-10-24</c:v>
                </c:pt>
                <c:pt idx="936">
                  <c:v>2014-10-27</c:v>
                </c:pt>
                <c:pt idx="937">
                  <c:v>2014-10-28</c:v>
                </c:pt>
                <c:pt idx="938">
                  <c:v>2014-10-29</c:v>
                </c:pt>
                <c:pt idx="939">
                  <c:v>2014-10-30</c:v>
                </c:pt>
                <c:pt idx="940">
                  <c:v>2014-10-31</c:v>
                </c:pt>
                <c:pt idx="941">
                  <c:v>2014-11-03</c:v>
                </c:pt>
                <c:pt idx="942">
                  <c:v>2014-11-04</c:v>
                </c:pt>
                <c:pt idx="943">
                  <c:v>2014-11-05</c:v>
                </c:pt>
                <c:pt idx="944">
                  <c:v>2014-11-06</c:v>
                </c:pt>
                <c:pt idx="945">
                  <c:v>2014-11-07</c:v>
                </c:pt>
                <c:pt idx="946">
                  <c:v>2014-11-10</c:v>
                </c:pt>
                <c:pt idx="947">
                  <c:v>2014-11-11</c:v>
                </c:pt>
                <c:pt idx="948">
                  <c:v>2014-11-12</c:v>
                </c:pt>
                <c:pt idx="949">
                  <c:v>2014-11-13</c:v>
                </c:pt>
                <c:pt idx="950">
                  <c:v>2014-11-14</c:v>
                </c:pt>
                <c:pt idx="951">
                  <c:v>2014-11-17</c:v>
                </c:pt>
                <c:pt idx="952">
                  <c:v>2014-11-18</c:v>
                </c:pt>
                <c:pt idx="953">
                  <c:v>2014-11-19</c:v>
                </c:pt>
                <c:pt idx="954">
                  <c:v>2014-11-20</c:v>
                </c:pt>
                <c:pt idx="955">
                  <c:v>2014-11-21</c:v>
                </c:pt>
                <c:pt idx="956">
                  <c:v>2014-11-24</c:v>
                </c:pt>
                <c:pt idx="957">
                  <c:v>2014-11-25</c:v>
                </c:pt>
                <c:pt idx="958">
                  <c:v>2014-11-26</c:v>
                </c:pt>
                <c:pt idx="959">
                  <c:v>2014-11-27</c:v>
                </c:pt>
                <c:pt idx="960">
                  <c:v>2014-11-28</c:v>
                </c:pt>
                <c:pt idx="961">
                  <c:v>2014-12-01</c:v>
                </c:pt>
                <c:pt idx="962">
                  <c:v>2014-12-02</c:v>
                </c:pt>
                <c:pt idx="963">
                  <c:v>2014-12-03</c:v>
                </c:pt>
                <c:pt idx="964">
                  <c:v>2014-12-04</c:v>
                </c:pt>
                <c:pt idx="965">
                  <c:v>2014-12-05</c:v>
                </c:pt>
                <c:pt idx="966">
                  <c:v>2014-12-08</c:v>
                </c:pt>
                <c:pt idx="967">
                  <c:v>2014-12-09</c:v>
                </c:pt>
                <c:pt idx="968">
                  <c:v>2014-12-10</c:v>
                </c:pt>
                <c:pt idx="969">
                  <c:v>2014-12-11</c:v>
                </c:pt>
                <c:pt idx="970">
                  <c:v>2014-12-12</c:v>
                </c:pt>
                <c:pt idx="971">
                  <c:v>2014-12-15</c:v>
                </c:pt>
                <c:pt idx="972">
                  <c:v>2014-12-16</c:v>
                </c:pt>
                <c:pt idx="973">
                  <c:v>2014-12-17</c:v>
                </c:pt>
                <c:pt idx="974">
                  <c:v>2014-12-18</c:v>
                </c:pt>
                <c:pt idx="975">
                  <c:v>2014-12-19</c:v>
                </c:pt>
                <c:pt idx="976">
                  <c:v>2014-12-22</c:v>
                </c:pt>
                <c:pt idx="977">
                  <c:v>2014-12-23</c:v>
                </c:pt>
                <c:pt idx="978">
                  <c:v>2014-12-24</c:v>
                </c:pt>
                <c:pt idx="979">
                  <c:v>2014-12-26</c:v>
                </c:pt>
                <c:pt idx="980">
                  <c:v>2014-12-29</c:v>
                </c:pt>
                <c:pt idx="981">
                  <c:v>2014-12-30</c:v>
                </c:pt>
                <c:pt idx="982">
                  <c:v>2014-12-31</c:v>
                </c:pt>
                <c:pt idx="983">
                  <c:v>2015-01-02</c:v>
                </c:pt>
                <c:pt idx="984">
                  <c:v>2015-01-05</c:v>
                </c:pt>
                <c:pt idx="985">
                  <c:v>2015-01-06</c:v>
                </c:pt>
                <c:pt idx="986">
                  <c:v>2015-01-07</c:v>
                </c:pt>
                <c:pt idx="987">
                  <c:v>2015-01-08</c:v>
                </c:pt>
                <c:pt idx="988">
                  <c:v>2015-01-09</c:v>
                </c:pt>
                <c:pt idx="989">
                  <c:v>2015-01-12</c:v>
                </c:pt>
                <c:pt idx="990">
                  <c:v>2015-01-13</c:v>
                </c:pt>
                <c:pt idx="991">
                  <c:v>2015-01-14</c:v>
                </c:pt>
                <c:pt idx="992">
                  <c:v>2015-01-15</c:v>
                </c:pt>
                <c:pt idx="993">
                  <c:v>2015-01-16</c:v>
                </c:pt>
                <c:pt idx="994">
                  <c:v>2015-01-19</c:v>
                </c:pt>
                <c:pt idx="995">
                  <c:v>2015-01-20</c:v>
                </c:pt>
                <c:pt idx="996">
                  <c:v>2015-01-21</c:v>
                </c:pt>
                <c:pt idx="997">
                  <c:v>2015-01-22</c:v>
                </c:pt>
                <c:pt idx="998">
                  <c:v>2015-01-23</c:v>
                </c:pt>
                <c:pt idx="999">
                  <c:v>2015-01-26</c:v>
                </c:pt>
                <c:pt idx="1000">
                  <c:v>2015-01-27</c:v>
                </c:pt>
                <c:pt idx="1001">
                  <c:v>2015-01-28</c:v>
                </c:pt>
                <c:pt idx="1002">
                  <c:v>2015-01-29</c:v>
                </c:pt>
                <c:pt idx="1003">
                  <c:v>2015-01-30</c:v>
                </c:pt>
                <c:pt idx="1004">
                  <c:v>2015-02-04</c:v>
                </c:pt>
                <c:pt idx="1005">
                  <c:v>2015-02-05</c:v>
                </c:pt>
                <c:pt idx="1006">
                  <c:v>2015-02-06</c:v>
                </c:pt>
                <c:pt idx="1007">
                  <c:v>2015-02-09</c:v>
                </c:pt>
                <c:pt idx="1008">
                  <c:v>2015-02-10</c:v>
                </c:pt>
                <c:pt idx="1009">
                  <c:v>2015-02-11</c:v>
                </c:pt>
                <c:pt idx="1010">
                  <c:v>2015-02-12</c:v>
                </c:pt>
                <c:pt idx="1011">
                  <c:v>2015-02-13</c:v>
                </c:pt>
                <c:pt idx="1012">
                  <c:v>2015-02-16</c:v>
                </c:pt>
                <c:pt idx="1013">
                  <c:v>2015-02-17</c:v>
                </c:pt>
                <c:pt idx="1014">
                  <c:v>2015-02-18</c:v>
                </c:pt>
                <c:pt idx="1015">
                  <c:v>2015-02-23</c:v>
                </c:pt>
                <c:pt idx="1016">
                  <c:v>2015-02-24</c:v>
                </c:pt>
                <c:pt idx="1017">
                  <c:v>2015-02-25</c:v>
                </c:pt>
                <c:pt idx="1018">
                  <c:v>2015-02-26</c:v>
                </c:pt>
                <c:pt idx="1019">
                  <c:v>2015-02-27</c:v>
                </c:pt>
                <c:pt idx="1020">
                  <c:v>2015-03-02</c:v>
                </c:pt>
                <c:pt idx="1021">
                  <c:v>2015-03-03</c:v>
                </c:pt>
                <c:pt idx="1022">
                  <c:v>2015-03-04</c:v>
                </c:pt>
                <c:pt idx="1023">
                  <c:v>2015-03-05</c:v>
                </c:pt>
                <c:pt idx="1024">
                  <c:v>2015-03-06</c:v>
                </c:pt>
                <c:pt idx="1025">
                  <c:v>2015-03-09</c:v>
                </c:pt>
                <c:pt idx="1026">
                  <c:v>2015-03-10</c:v>
                </c:pt>
                <c:pt idx="1027">
                  <c:v>2015-03-11</c:v>
                </c:pt>
                <c:pt idx="1028">
                  <c:v>2015-03-12</c:v>
                </c:pt>
                <c:pt idx="1029">
                  <c:v>2015-03-13</c:v>
                </c:pt>
                <c:pt idx="1030">
                  <c:v>2015-03-16</c:v>
                </c:pt>
                <c:pt idx="1031">
                  <c:v>2015-03-17</c:v>
                </c:pt>
                <c:pt idx="1032">
                  <c:v>2015-03-18</c:v>
                </c:pt>
                <c:pt idx="1033">
                  <c:v>2015-03-19</c:v>
                </c:pt>
                <c:pt idx="1034">
                  <c:v>2015-03-20</c:v>
                </c:pt>
                <c:pt idx="1035">
                  <c:v>2015-03-23</c:v>
                </c:pt>
                <c:pt idx="1036">
                  <c:v>2015-03-24</c:v>
                </c:pt>
                <c:pt idx="1037">
                  <c:v>2015-03-25</c:v>
                </c:pt>
                <c:pt idx="1038">
                  <c:v>2015-03-26</c:v>
                </c:pt>
                <c:pt idx="1039">
                  <c:v>2015-03-27</c:v>
                </c:pt>
                <c:pt idx="1040">
                  <c:v>2015-03-30</c:v>
                </c:pt>
                <c:pt idx="1041">
                  <c:v>2015-03-31</c:v>
                </c:pt>
                <c:pt idx="1042">
                  <c:v>2015-04-01</c:v>
                </c:pt>
                <c:pt idx="1043">
                  <c:v>2015-04-02</c:v>
                </c:pt>
                <c:pt idx="1044">
                  <c:v>2015-04-03</c:v>
                </c:pt>
                <c:pt idx="1045">
                  <c:v>2015-04-06</c:v>
                </c:pt>
                <c:pt idx="1046">
                  <c:v>2015-04-07</c:v>
                </c:pt>
                <c:pt idx="1047">
                  <c:v>2015-04-08</c:v>
                </c:pt>
                <c:pt idx="1048">
                  <c:v>2015-04-09</c:v>
                </c:pt>
                <c:pt idx="1049">
                  <c:v>2015-04-10</c:v>
                </c:pt>
                <c:pt idx="1050">
                  <c:v>2015-04-13</c:v>
                </c:pt>
                <c:pt idx="1051">
                  <c:v>2015-04-14</c:v>
                </c:pt>
                <c:pt idx="1052">
                  <c:v>2015-04-15</c:v>
                </c:pt>
                <c:pt idx="1053">
                  <c:v>2015-04-16</c:v>
                </c:pt>
                <c:pt idx="1054">
                  <c:v>2015-04-17</c:v>
                </c:pt>
                <c:pt idx="1055">
                  <c:v>2015-04-20</c:v>
                </c:pt>
                <c:pt idx="1056">
                  <c:v>2015-04-21</c:v>
                </c:pt>
                <c:pt idx="1057">
                  <c:v>2015-04-22</c:v>
                </c:pt>
                <c:pt idx="1058">
                  <c:v>2015-04-23</c:v>
                </c:pt>
                <c:pt idx="1059">
                  <c:v>2015-04-24</c:v>
                </c:pt>
                <c:pt idx="1060">
                  <c:v>2015-04-27</c:v>
                </c:pt>
                <c:pt idx="1061">
                  <c:v>2015-04-28</c:v>
                </c:pt>
                <c:pt idx="1062">
                  <c:v>2015-04-29</c:v>
                </c:pt>
                <c:pt idx="1063">
                  <c:v>2015-04-30</c:v>
                </c:pt>
                <c:pt idx="1064">
                  <c:v>2015-05-05</c:v>
                </c:pt>
                <c:pt idx="1065">
                  <c:v>2015-05-06</c:v>
                </c:pt>
                <c:pt idx="1066">
                  <c:v>2015-05-07</c:v>
                </c:pt>
                <c:pt idx="1067">
                  <c:v>2015-05-08</c:v>
                </c:pt>
                <c:pt idx="1068">
                  <c:v>2015-05-11</c:v>
                </c:pt>
                <c:pt idx="1069">
                  <c:v>2015-05-12</c:v>
                </c:pt>
                <c:pt idx="1070">
                  <c:v>2015-05-13</c:v>
                </c:pt>
                <c:pt idx="1071">
                  <c:v>2015-05-14</c:v>
                </c:pt>
                <c:pt idx="1072">
                  <c:v>2015-05-15</c:v>
                </c:pt>
                <c:pt idx="1073">
                  <c:v>2015-05-18</c:v>
                </c:pt>
                <c:pt idx="1074">
                  <c:v>2015-05-19</c:v>
                </c:pt>
                <c:pt idx="1075">
                  <c:v>2015-05-20</c:v>
                </c:pt>
                <c:pt idx="1076">
                  <c:v>2015-05-21</c:v>
                </c:pt>
                <c:pt idx="1077">
                  <c:v>2015-05-22</c:v>
                </c:pt>
                <c:pt idx="1078">
                  <c:v>2015-05-25</c:v>
                </c:pt>
                <c:pt idx="1079">
                  <c:v>2015-05-26</c:v>
                </c:pt>
                <c:pt idx="1080">
                  <c:v>2015-05-27</c:v>
                </c:pt>
                <c:pt idx="1081">
                  <c:v>2015-05-28</c:v>
                </c:pt>
                <c:pt idx="1082">
                  <c:v>2015-05-29</c:v>
                </c:pt>
                <c:pt idx="1083">
                  <c:v>2015-06-01</c:v>
                </c:pt>
                <c:pt idx="1084">
                  <c:v>2015-06-02</c:v>
                </c:pt>
                <c:pt idx="1085">
                  <c:v>2015-06-03</c:v>
                </c:pt>
                <c:pt idx="1086">
                  <c:v>2015-06-04</c:v>
                </c:pt>
                <c:pt idx="1087">
                  <c:v>2015-06-05</c:v>
                </c:pt>
                <c:pt idx="1088">
                  <c:v>2015-06-08</c:v>
                </c:pt>
                <c:pt idx="1089">
                  <c:v>2015-06-09</c:v>
                </c:pt>
                <c:pt idx="1090">
                  <c:v>2015-06-10</c:v>
                </c:pt>
                <c:pt idx="1091">
                  <c:v>2015-06-11</c:v>
                </c:pt>
                <c:pt idx="1092">
                  <c:v>2015-06-12</c:v>
                </c:pt>
                <c:pt idx="1093">
                  <c:v>2015-06-15</c:v>
                </c:pt>
                <c:pt idx="1094">
                  <c:v>2015-06-16</c:v>
                </c:pt>
                <c:pt idx="1095">
                  <c:v>2015-06-17</c:v>
                </c:pt>
                <c:pt idx="1096">
                  <c:v>2015-06-18</c:v>
                </c:pt>
                <c:pt idx="1097">
                  <c:v>2015-06-19</c:v>
                </c:pt>
                <c:pt idx="1098">
                  <c:v>2015-06-22</c:v>
                </c:pt>
                <c:pt idx="1099">
                  <c:v>2015-06-23</c:v>
                </c:pt>
                <c:pt idx="1100">
                  <c:v>2015-06-24</c:v>
                </c:pt>
                <c:pt idx="1101">
                  <c:v>2015-06-25</c:v>
                </c:pt>
                <c:pt idx="1102">
                  <c:v>2015-06-26</c:v>
                </c:pt>
                <c:pt idx="1103">
                  <c:v>2015-06-29</c:v>
                </c:pt>
                <c:pt idx="1104">
                  <c:v>2015-06-30</c:v>
                </c:pt>
                <c:pt idx="1105">
                  <c:v>2015-07-01</c:v>
                </c:pt>
                <c:pt idx="1106">
                  <c:v>2015-07-02</c:v>
                </c:pt>
                <c:pt idx="1107">
                  <c:v>2015-07-03</c:v>
                </c:pt>
                <c:pt idx="1108">
                  <c:v>2015-07-06</c:v>
                </c:pt>
                <c:pt idx="1109">
                  <c:v>2015-07-07</c:v>
                </c:pt>
                <c:pt idx="1110">
                  <c:v>2015-07-08</c:v>
                </c:pt>
                <c:pt idx="1111">
                  <c:v>2015-07-09</c:v>
                </c:pt>
                <c:pt idx="1112">
                  <c:v>2015-07-10</c:v>
                </c:pt>
                <c:pt idx="1113">
                  <c:v>2015-07-13</c:v>
                </c:pt>
                <c:pt idx="1114">
                  <c:v>2015-07-14</c:v>
                </c:pt>
                <c:pt idx="1115">
                  <c:v>2015-07-15</c:v>
                </c:pt>
                <c:pt idx="1116">
                  <c:v>2015-07-16</c:v>
                </c:pt>
                <c:pt idx="1117">
                  <c:v>2015-07-20</c:v>
                </c:pt>
                <c:pt idx="1118">
                  <c:v>2015-07-21</c:v>
                </c:pt>
                <c:pt idx="1119">
                  <c:v>2015-07-22</c:v>
                </c:pt>
                <c:pt idx="1120">
                  <c:v>2015-07-23</c:v>
                </c:pt>
                <c:pt idx="1121">
                  <c:v>2015-07-24</c:v>
                </c:pt>
                <c:pt idx="1122">
                  <c:v>2015-07-27</c:v>
                </c:pt>
                <c:pt idx="1123">
                  <c:v>2015-07-28</c:v>
                </c:pt>
                <c:pt idx="1124">
                  <c:v>2015-07-29</c:v>
                </c:pt>
                <c:pt idx="1125">
                  <c:v>2015-07-30</c:v>
                </c:pt>
                <c:pt idx="1126">
                  <c:v>2015-07-31</c:v>
                </c:pt>
                <c:pt idx="1127">
                  <c:v>2015-08-03</c:v>
                </c:pt>
                <c:pt idx="1128">
                  <c:v>2015-08-04</c:v>
                </c:pt>
                <c:pt idx="1129">
                  <c:v>2015-08-05</c:v>
                </c:pt>
                <c:pt idx="1130">
                  <c:v>2015-08-06</c:v>
                </c:pt>
                <c:pt idx="1131">
                  <c:v>2015-08-07</c:v>
                </c:pt>
                <c:pt idx="1132">
                  <c:v>2015-08-10</c:v>
                </c:pt>
                <c:pt idx="1133">
                  <c:v>2015-08-11</c:v>
                </c:pt>
                <c:pt idx="1134">
                  <c:v>2015-08-12</c:v>
                </c:pt>
                <c:pt idx="1135">
                  <c:v>2015-08-13</c:v>
                </c:pt>
                <c:pt idx="1136">
                  <c:v>2015-08-14</c:v>
                </c:pt>
                <c:pt idx="1137">
                  <c:v>2015-08-17</c:v>
                </c:pt>
                <c:pt idx="1138">
                  <c:v>2015-08-18</c:v>
                </c:pt>
                <c:pt idx="1139">
                  <c:v>2015-08-19</c:v>
                </c:pt>
                <c:pt idx="1140">
                  <c:v>2015-08-20</c:v>
                </c:pt>
                <c:pt idx="1141">
                  <c:v>2015-08-21</c:v>
                </c:pt>
                <c:pt idx="1142">
                  <c:v>2015-08-24</c:v>
                </c:pt>
                <c:pt idx="1143">
                  <c:v>2015-08-25</c:v>
                </c:pt>
                <c:pt idx="1144">
                  <c:v>2015-08-26</c:v>
                </c:pt>
                <c:pt idx="1145">
                  <c:v>2015-08-27</c:v>
                </c:pt>
                <c:pt idx="1146">
                  <c:v>2015-08-28</c:v>
                </c:pt>
                <c:pt idx="1147">
                  <c:v>2015-09-01</c:v>
                </c:pt>
                <c:pt idx="1148">
                  <c:v>2015-09-02</c:v>
                </c:pt>
                <c:pt idx="1149">
                  <c:v>2015-09-03</c:v>
                </c:pt>
                <c:pt idx="1150">
                  <c:v>2015-09-04</c:v>
                </c:pt>
                <c:pt idx="1151">
                  <c:v>2015-09-07</c:v>
                </c:pt>
                <c:pt idx="1152">
                  <c:v>2015-09-08</c:v>
                </c:pt>
                <c:pt idx="1153">
                  <c:v>2015-09-09</c:v>
                </c:pt>
                <c:pt idx="1154">
                  <c:v>2015-09-10</c:v>
                </c:pt>
                <c:pt idx="1155">
                  <c:v>2015-09-11</c:v>
                </c:pt>
                <c:pt idx="1156">
                  <c:v>2015-09-14</c:v>
                </c:pt>
                <c:pt idx="1157">
                  <c:v>2015-09-15</c:v>
                </c:pt>
                <c:pt idx="1158">
                  <c:v>2015-09-17</c:v>
                </c:pt>
                <c:pt idx="1159">
                  <c:v>2015-09-18</c:v>
                </c:pt>
                <c:pt idx="1160">
                  <c:v>2015-09-21</c:v>
                </c:pt>
                <c:pt idx="1161">
                  <c:v>2015-09-22</c:v>
                </c:pt>
                <c:pt idx="1162">
                  <c:v>2015-09-23</c:v>
                </c:pt>
                <c:pt idx="1163">
                  <c:v>2015-09-25</c:v>
                </c:pt>
                <c:pt idx="1164">
                  <c:v>2015-09-28</c:v>
                </c:pt>
                <c:pt idx="1165">
                  <c:v>2015-09-29</c:v>
                </c:pt>
                <c:pt idx="1166">
                  <c:v>2015-09-30</c:v>
                </c:pt>
                <c:pt idx="1167">
                  <c:v>2015-10-01</c:v>
                </c:pt>
                <c:pt idx="1168">
                  <c:v>2015-10-02</c:v>
                </c:pt>
                <c:pt idx="1169">
                  <c:v>2015-10-05</c:v>
                </c:pt>
                <c:pt idx="1170">
                  <c:v>2015-10-06</c:v>
                </c:pt>
                <c:pt idx="1171">
                  <c:v>2015-10-07</c:v>
                </c:pt>
                <c:pt idx="1172">
                  <c:v>2015-10-08</c:v>
                </c:pt>
                <c:pt idx="1173">
                  <c:v>2015-10-09</c:v>
                </c:pt>
                <c:pt idx="1174">
                  <c:v>2015-10-12</c:v>
                </c:pt>
                <c:pt idx="1175">
                  <c:v>2015-10-13</c:v>
                </c:pt>
                <c:pt idx="1176">
                  <c:v>2015-10-15</c:v>
                </c:pt>
                <c:pt idx="1177">
                  <c:v>2015-10-16</c:v>
                </c:pt>
                <c:pt idx="1178">
                  <c:v>2015-10-19</c:v>
                </c:pt>
                <c:pt idx="1179">
                  <c:v>2015-10-20</c:v>
                </c:pt>
                <c:pt idx="1180">
                  <c:v>2015-10-21</c:v>
                </c:pt>
                <c:pt idx="1181">
                  <c:v>2015-10-22</c:v>
                </c:pt>
                <c:pt idx="1182">
                  <c:v>2015-10-23</c:v>
                </c:pt>
                <c:pt idx="1183">
                  <c:v>2015-10-26</c:v>
                </c:pt>
                <c:pt idx="1184">
                  <c:v>2015-10-27</c:v>
                </c:pt>
                <c:pt idx="1185">
                  <c:v>2015-10-28</c:v>
                </c:pt>
                <c:pt idx="1186">
                  <c:v>2015-10-29</c:v>
                </c:pt>
                <c:pt idx="1187">
                  <c:v>2015-10-30</c:v>
                </c:pt>
                <c:pt idx="1188">
                  <c:v>2015-11-02</c:v>
                </c:pt>
                <c:pt idx="1189">
                  <c:v>2015-11-03</c:v>
                </c:pt>
                <c:pt idx="1190">
                  <c:v>2015-11-04</c:v>
                </c:pt>
                <c:pt idx="1191">
                  <c:v>2015-11-05</c:v>
                </c:pt>
                <c:pt idx="1192">
                  <c:v>2015-11-06</c:v>
                </c:pt>
                <c:pt idx="1193">
                  <c:v>2015-11-09</c:v>
                </c:pt>
                <c:pt idx="1194">
                  <c:v>2015-11-11</c:v>
                </c:pt>
                <c:pt idx="1195">
                  <c:v>2015-11-12</c:v>
                </c:pt>
                <c:pt idx="1196">
                  <c:v>2015-11-13</c:v>
                </c:pt>
                <c:pt idx="1197">
                  <c:v>2015-11-16</c:v>
                </c:pt>
                <c:pt idx="1198">
                  <c:v>2015-11-17</c:v>
                </c:pt>
                <c:pt idx="1199">
                  <c:v>2015-11-18</c:v>
                </c:pt>
                <c:pt idx="1200">
                  <c:v>2015-11-19</c:v>
                </c:pt>
                <c:pt idx="1201">
                  <c:v>2015-11-20</c:v>
                </c:pt>
                <c:pt idx="1202">
                  <c:v>2015-11-23</c:v>
                </c:pt>
                <c:pt idx="1203">
                  <c:v>2015-11-24</c:v>
                </c:pt>
                <c:pt idx="1204">
                  <c:v>2015-11-25</c:v>
                </c:pt>
                <c:pt idx="1205">
                  <c:v>2015-11-26</c:v>
                </c:pt>
                <c:pt idx="1206">
                  <c:v>2015-11-27</c:v>
                </c:pt>
                <c:pt idx="1207">
                  <c:v>2015-11-30</c:v>
                </c:pt>
                <c:pt idx="1208">
                  <c:v>2015-12-01</c:v>
                </c:pt>
                <c:pt idx="1209">
                  <c:v>2015-12-02</c:v>
                </c:pt>
                <c:pt idx="1210">
                  <c:v>2015-12-03</c:v>
                </c:pt>
                <c:pt idx="1211">
                  <c:v>2015-12-04</c:v>
                </c:pt>
                <c:pt idx="1212">
                  <c:v>2015-12-07</c:v>
                </c:pt>
                <c:pt idx="1213">
                  <c:v>2015-12-08</c:v>
                </c:pt>
                <c:pt idx="1214">
                  <c:v>2015-12-09</c:v>
                </c:pt>
                <c:pt idx="1215">
                  <c:v>2015-12-10</c:v>
                </c:pt>
                <c:pt idx="1216">
                  <c:v>2015-12-11</c:v>
                </c:pt>
                <c:pt idx="1217">
                  <c:v>2015-12-14</c:v>
                </c:pt>
                <c:pt idx="1218">
                  <c:v>2015-12-15</c:v>
                </c:pt>
                <c:pt idx="1219">
                  <c:v>2015-12-16</c:v>
                </c:pt>
                <c:pt idx="1220">
                  <c:v>2015-12-17</c:v>
                </c:pt>
                <c:pt idx="1221">
                  <c:v>2015-12-18</c:v>
                </c:pt>
                <c:pt idx="1222">
                  <c:v>2015-12-21</c:v>
                </c:pt>
                <c:pt idx="1223">
                  <c:v>2015-12-22</c:v>
                </c:pt>
                <c:pt idx="1224">
                  <c:v>2015-12-23</c:v>
                </c:pt>
                <c:pt idx="1225">
                  <c:v>2015-12-28</c:v>
                </c:pt>
                <c:pt idx="1226">
                  <c:v>2015-12-29</c:v>
                </c:pt>
                <c:pt idx="1227">
                  <c:v>2015-12-30</c:v>
                </c:pt>
                <c:pt idx="1228">
                  <c:v>2015-12-31</c:v>
                </c:pt>
                <c:pt idx="1229">
                  <c:v>2016-01-04</c:v>
                </c:pt>
                <c:pt idx="1230">
                  <c:v>2016-01-05</c:v>
                </c:pt>
                <c:pt idx="1231">
                  <c:v>2016-01-06</c:v>
                </c:pt>
                <c:pt idx="1232">
                  <c:v>2016-01-07</c:v>
                </c:pt>
                <c:pt idx="1233">
                  <c:v>2016-01-08</c:v>
                </c:pt>
                <c:pt idx="1234">
                  <c:v>2016-01-11</c:v>
                </c:pt>
                <c:pt idx="1235">
                  <c:v>2016-01-12</c:v>
                </c:pt>
                <c:pt idx="1236">
                  <c:v>2016-01-13</c:v>
                </c:pt>
                <c:pt idx="1237">
                  <c:v>2016-01-14</c:v>
                </c:pt>
                <c:pt idx="1238">
                  <c:v>2016-01-15</c:v>
                </c:pt>
                <c:pt idx="1239">
                  <c:v>2016-01-18</c:v>
                </c:pt>
                <c:pt idx="1240">
                  <c:v>2016-01-19</c:v>
                </c:pt>
                <c:pt idx="1241">
                  <c:v>2016-01-20</c:v>
                </c:pt>
                <c:pt idx="1242">
                  <c:v>2016-01-21</c:v>
                </c:pt>
                <c:pt idx="1243">
                  <c:v>2016-01-22</c:v>
                </c:pt>
                <c:pt idx="1244">
                  <c:v>2016-01-26</c:v>
                </c:pt>
                <c:pt idx="1245">
                  <c:v>2016-01-27</c:v>
                </c:pt>
                <c:pt idx="1246">
                  <c:v>2016-01-28</c:v>
                </c:pt>
                <c:pt idx="1247">
                  <c:v>2016-01-29</c:v>
                </c:pt>
                <c:pt idx="1248">
                  <c:v>2016-02-02</c:v>
                </c:pt>
                <c:pt idx="1249">
                  <c:v>2016-02-03</c:v>
                </c:pt>
                <c:pt idx="1250">
                  <c:v>2016-02-04</c:v>
                </c:pt>
                <c:pt idx="1251">
                  <c:v>2016-02-05</c:v>
                </c:pt>
                <c:pt idx="1252">
                  <c:v>2016-02-10</c:v>
                </c:pt>
                <c:pt idx="1253">
                  <c:v>2016-02-11</c:v>
                </c:pt>
                <c:pt idx="1254">
                  <c:v>2016-02-12</c:v>
                </c:pt>
                <c:pt idx="1255">
                  <c:v>2016-02-15</c:v>
                </c:pt>
                <c:pt idx="1256">
                  <c:v>2016-02-16</c:v>
                </c:pt>
                <c:pt idx="1257">
                  <c:v>2016-02-17</c:v>
                </c:pt>
                <c:pt idx="1258">
                  <c:v>2016-02-18</c:v>
                </c:pt>
                <c:pt idx="1259">
                  <c:v>2016-02-19</c:v>
                </c:pt>
                <c:pt idx="1260">
                  <c:v>2016-02-22</c:v>
                </c:pt>
                <c:pt idx="1261">
                  <c:v>2016-02-23</c:v>
                </c:pt>
                <c:pt idx="1262">
                  <c:v>2016-02-24</c:v>
                </c:pt>
                <c:pt idx="1263">
                  <c:v>2016-02-25</c:v>
                </c:pt>
                <c:pt idx="1264">
                  <c:v>2016-02-26</c:v>
                </c:pt>
                <c:pt idx="1265">
                  <c:v>2016-02-29</c:v>
                </c:pt>
                <c:pt idx="1266">
                  <c:v>2016-03-01</c:v>
                </c:pt>
                <c:pt idx="1267">
                  <c:v>2016-03-02</c:v>
                </c:pt>
                <c:pt idx="1268">
                  <c:v>2016-03-03</c:v>
                </c:pt>
                <c:pt idx="1269">
                  <c:v>2016-03-04</c:v>
                </c:pt>
                <c:pt idx="1270">
                  <c:v>2016-03-07</c:v>
                </c:pt>
                <c:pt idx="1271">
                  <c:v>2016-03-08</c:v>
                </c:pt>
                <c:pt idx="1272">
                  <c:v>2016-03-09</c:v>
                </c:pt>
                <c:pt idx="1273">
                  <c:v>2016-03-10</c:v>
                </c:pt>
                <c:pt idx="1274">
                  <c:v>2016-03-11</c:v>
                </c:pt>
                <c:pt idx="1275">
                  <c:v>2016-03-14</c:v>
                </c:pt>
                <c:pt idx="1276">
                  <c:v>2016-03-15</c:v>
                </c:pt>
                <c:pt idx="1277">
                  <c:v>2016-03-16</c:v>
                </c:pt>
                <c:pt idx="1278">
                  <c:v>2016-03-17</c:v>
                </c:pt>
                <c:pt idx="1279">
                  <c:v>2016-03-18</c:v>
                </c:pt>
                <c:pt idx="1280">
                  <c:v>2016-03-21</c:v>
                </c:pt>
                <c:pt idx="1281">
                  <c:v>2016-03-22</c:v>
                </c:pt>
                <c:pt idx="1282">
                  <c:v>2016-03-23</c:v>
                </c:pt>
                <c:pt idx="1283">
                  <c:v>2016-03-24</c:v>
                </c:pt>
                <c:pt idx="1284">
                  <c:v>2016-03-25</c:v>
                </c:pt>
                <c:pt idx="1285">
                  <c:v>2016-03-28</c:v>
                </c:pt>
                <c:pt idx="1286">
                  <c:v>2016-03-29</c:v>
                </c:pt>
                <c:pt idx="1287">
                  <c:v>2016-03-30</c:v>
                </c:pt>
                <c:pt idx="1288">
                  <c:v>2016-03-31</c:v>
                </c:pt>
                <c:pt idx="1289">
                  <c:v>2016-04-01</c:v>
                </c:pt>
                <c:pt idx="1290">
                  <c:v>2016-04-04</c:v>
                </c:pt>
                <c:pt idx="1291">
                  <c:v>2016-04-05</c:v>
                </c:pt>
                <c:pt idx="1292">
                  <c:v>2016-04-06</c:v>
                </c:pt>
                <c:pt idx="1293">
                  <c:v>2016-04-07</c:v>
                </c:pt>
                <c:pt idx="1294">
                  <c:v>2016-04-08</c:v>
                </c:pt>
                <c:pt idx="1295">
                  <c:v>2016-04-11</c:v>
                </c:pt>
                <c:pt idx="1296">
                  <c:v>2016-04-12</c:v>
                </c:pt>
                <c:pt idx="1297">
                  <c:v>2016-04-13</c:v>
                </c:pt>
                <c:pt idx="1298">
                  <c:v>2016-04-14</c:v>
                </c:pt>
                <c:pt idx="1299">
                  <c:v>2016-04-15</c:v>
                </c:pt>
                <c:pt idx="1300">
                  <c:v>2016-04-18</c:v>
                </c:pt>
                <c:pt idx="1301">
                  <c:v>2016-04-19</c:v>
                </c:pt>
                <c:pt idx="1302">
                  <c:v>2016-04-20</c:v>
                </c:pt>
                <c:pt idx="1303">
                  <c:v>2016-04-21</c:v>
                </c:pt>
                <c:pt idx="1304">
                  <c:v>2016-04-22</c:v>
                </c:pt>
                <c:pt idx="1305">
                  <c:v>2016-04-25</c:v>
                </c:pt>
                <c:pt idx="1306">
                  <c:v>2016-04-26</c:v>
                </c:pt>
                <c:pt idx="1307">
                  <c:v>2016-04-27</c:v>
                </c:pt>
                <c:pt idx="1308">
                  <c:v>2016-04-28</c:v>
                </c:pt>
                <c:pt idx="1309">
                  <c:v>2016-04-29</c:v>
                </c:pt>
                <c:pt idx="1310">
                  <c:v>2016-05-03</c:v>
                </c:pt>
                <c:pt idx="1311">
                  <c:v>2016-05-04</c:v>
                </c:pt>
                <c:pt idx="1312">
                  <c:v>2016-05-05</c:v>
                </c:pt>
                <c:pt idx="1313">
                  <c:v>2016-05-06</c:v>
                </c:pt>
                <c:pt idx="1314">
                  <c:v>2016-05-09</c:v>
                </c:pt>
                <c:pt idx="1315">
                  <c:v>2016-05-10</c:v>
                </c:pt>
                <c:pt idx="1316">
                  <c:v>2016-05-11</c:v>
                </c:pt>
                <c:pt idx="1317">
                  <c:v>2016-05-12</c:v>
                </c:pt>
                <c:pt idx="1318">
                  <c:v>2016-05-13</c:v>
                </c:pt>
                <c:pt idx="1319">
                  <c:v>2016-05-16</c:v>
                </c:pt>
                <c:pt idx="1320">
                  <c:v>2016-05-17</c:v>
                </c:pt>
                <c:pt idx="1321">
                  <c:v>2016-05-18</c:v>
                </c:pt>
                <c:pt idx="1322">
                  <c:v>2016-05-19</c:v>
                </c:pt>
                <c:pt idx="1323">
                  <c:v>2016-05-20</c:v>
                </c:pt>
                <c:pt idx="1324">
                  <c:v>2016-05-23</c:v>
                </c:pt>
                <c:pt idx="1325">
                  <c:v>2016-05-24</c:v>
                </c:pt>
                <c:pt idx="1326">
                  <c:v>2016-05-25</c:v>
                </c:pt>
                <c:pt idx="1327">
                  <c:v>2016-05-26</c:v>
                </c:pt>
                <c:pt idx="1328">
                  <c:v>2016-05-27</c:v>
                </c:pt>
                <c:pt idx="1329">
                  <c:v>2016-05-30</c:v>
                </c:pt>
                <c:pt idx="1330">
                  <c:v>2016-05-31</c:v>
                </c:pt>
                <c:pt idx="1331">
                  <c:v>2016-06-01</c:v>
                </c:pt>
                <c:pt idx="1332">
                  <c:v>2016-06-02</c:v>
                </c:pt>
                <c:pt idx="1333">
                  <c:v>2016-06-03</c:v>
                </c:pt>
                <c:pt idx="1334">
                  <c:v>2016-06-06</c:v>
                </c:pt>
                <c:pt idx="1335">
                  <c:v>2016-06-07</c:v>
                </c:pt>
                <c:pt idx="1336">
                  <c:v>2016-06-08</c:v>
                </c:pt>
                <c:pt idx="1337">
                  <c:v>2016-06-09</c:v>
                </c:pt>
                <c:pt idx="1338">
                  <c:v>2016-06-10</c:v>
                </c:pt>
                <c:pt idx="1339">
                  <c:v>2016-06-13</c:v>
                </c:pt>
                <c:pt idx="1340">
                  <c:v>2016-06-14</c:v>
                </c:pt>
                <c:pt idx="1341">
                  <c:v>2016-06-15</c:v>
                </c:pt>
                <c:pt idx="1342">
                  <c:v>2016-06-16</c:v>
                </c:pt>
                <c:pt idx="1343">
                  <c:v>2016-06-17</c:v>
                </c:pt>
                <c:pt idx="1344">
                  <c:v>2016-06-20</c:v>
                </c:pt>
                <c:pt idx="1345">
                  <c:v>2016-06-21</c:v>
                </c:pt>
                <c:pt idx="1346">
                  <c:v>2016-06-23</c:v>
                </c:pt>
                <c:pt idx="1347">
                  <c:v>2016-06-24</c:v>
                </c:pt>
                <c:pt idx="1348">
                  <c:v>2016-06-27</c:v>
                </c:pt>
                <c:pt idx="1349">
                  <c:v>2016-06-28</c:v>
                </c:pt>
                <c:pt idx="1350">
                  <c:v>2016-06-29</c:v>
                </c:pt>
                <c:pt idx="1351">
                  <c:v>2016-06-30</c:v>
                </c:pt>
                <c:pt idx="1352">
                  <c:v>2016-07-01</c:v>
                </c:pt>
                <c:pt idx="1353">
                  <c:v>2016-07-04</c:v>
                </c:pt>
                <c:pt idx="1354">
                  <c:v>2016-07-05</c:v>
                </c:pt>
                <c:pt idx="1355">
                  <c:v>2016-07-08</c:v>
                </c:pt>
                <c:pt idx="1356">
                  <c:v>2016-07-11</c:v>
                </c:pt>
                <c:pt idx="1357">
                  <c:v>2016-07-12</c:v>
                </c:pt>
                <c:pt idx="1358">
                  <c:v>2016-07-13</c:v>
                </c:pt>
                <c:pt idx="1359">
                  <c:v>2016-07-14</c:v>
                </c:pt>
                <c:pt idx="1360">
                  <c:v>2016-07-15</c:v>
                </c:pt>
                <c:pt idx="1361">
                  <c:v>2016-07-18</c:v>
                </c:pt>
                <c:pt idx="1362">
                  <c:v>2016-07-19</c:v>
                </c:pt>
                <c:pt idx="1363">
                  <c:v>2016-07-20</c:v>
                </c:pt>
                <c:pt idx="1364">
                  <c:v>2016-07-21</c:v>
                </c:pt>
                <c:pt idx="1365">
                  <c:v>2016-07-22</c:v>
                </c:pt>
                <c:pt idx="1366">
                  <c:v>2016-07-25</c:v>
                </c:pt>
                <c:pt idx="1367">
                  <c:v>2016-07-26</c:v>
                </c:pt>
                <c:pt idx="1368">
                  <c:v>2016-07-27</c:v>
                </c:pt>
                <c:pt idx="1369">
                  <c:v>2016-07-28</c:v>
                </c:pt>
                <c:pt idx="1370">
                  <c:v>2016-07-29</c:v>
                </c:pt>
                <c:pt idx="1371">
                  <c:v>2016-08-01</c:v>
                </c:pt>
                <c:pt idx="1372">
                  <c:v>2016-08-02</c:v>
                </c:pt>
                <c:pt idx="1373">
                  <c:v>2016-08-03</c:v>
                </c:pt>
                <c:pt idx="1374">
                  <c:v>2016-08-04</c:v>
                </c:pt>
                <c:pt idx="1375">
                  <c:v>2016-08-05</c:v>
                </c:pt>
                <c:pt idx="1376">
                  <c:v>2016-08-08</c:v>
                </c:pt>
                <c:pt idx="1377">
                  <c:v>2016-08-09</c:v>
                </c:pt>
                <c:pt idx="1378">
                  <c:v>2016-08-10</c:v>
                </c:pt>
                <c:pt idx="1379">
                  <c:v>2016-08-11</c:v>
                </c:pt>
                <c:pt idx="1380">
                  <c:v>2016-08-12</c:v>
                </c:pt>
                <c:pt idx="1381">
                  <c:v>2016-08-15</c:v>
                </c:pt>
                <c:pt idx="1382">
                  <c:v>2016-08-16</c:v>
                </c:pt>
                <c:pt idx="1383">
                  <c:v>2016-08-17</c:v>
                </c:pt>
                <c:pt idx="1384">
                  <c:v>2016-08-18</c:v>
                </c:pt>
                <c:pt idx="1385">
                  <c:v>2016-08-19</c:v>
                </c:pt>
                <c:pt idx="1386">
                  <c:v>2016-08-22</c:v>
                </c:pt>
                <c:pt idx="1387">
                  <c:v>2016-08-23</c:v>
                </c:pt>
                <c:pt idx="1388">
                  <c:v>2016-08-24</c:v>
                </c:pt>
                <c:pt idx="1389">
                  <c:v>2016-08-25</c:v>
                </c:pt>
                <c:pt idx="1390">
                  <c:v>2016-08-26</c:v>
                </c:pt>
                <c:pt idx="1391">
                  <c:v>2016-08-29</c:v>
                </c:pt>
                <c:pt idx="1392">
                  <c:v>2016-08-30</c:v>
                </c:pt>
                <c:pt idx="1393">
                  <c:v>2016-09-01</c:v>
                </c:pt>
                <c:pt idx="1394">
                  <c:v>2016-09-02</c:v>
                </c:pt>
                <c:pt idx="1395">
                  <c:v>2016-09-05</c:v>
                </c:pt>
                <c:pt idx="1396">
                  <c:v>2016-09-06</c:v>
                </c:pt>
                <c:pt idx="1397">
                  <c:v>2016-09-07</c:v>
                </c:pt>
                <c:pt idx="1398">
                  <c:v>2016-09-08</c:v>
                </c:pt>
                <c:pt idx="1399">
                  <c:v>2016-09-09</c:v>
                </c:pt>
                <c:pt idx="1400">
                  <c:v>2016-09-13</c:v>
                </c:pt>
                <c:pt idx="1401">
                  <c:v>2016-09-14</c:v>
                </c:pt>
                <c:pt idx="1402">
                  <c:v>2016-09-15</c:v>
                </c:pt>
                <c:pt idx="1403">
                  <c:v>2016-09-19</c:v>
                </c:pt>
                <c:pt idx="1404">
                  <c:v>2016-09-20</c:v>
                </c:pt>
                <c:pt idx="1405">
                  <c:v>2016-09-21</c:v>
                </c:pt>
                <c:pt idx="1406">
                  <c:v>2016-09-22</c:v>
                </c:pt>
                <c:pt idx="1407">
                  <c:v>2016-09-23</c:v>
                </c:pt>
                <c:pt idx="1408">
                  <c:v>2016-09-26</c:v>
                </c:pt>
                <c:pt idx="1409">
                  <c:v>2016-09-27</c:v>
                </c:pt>
                <c:pt idx="1410">
                  <c:v>2016-09-28</c:v>
                </c:pt>
                <c:pt idx="1411">
                  <c:v>2016-09-29</c:v>
                </c:pt>
                <c:pt idx="1412">
                  <c:v>2016-09-30</c:v>
                </c:pt>
                <c:pt idx="1413">
                  <c:v>2016-10-04</c:v>
                </c:pt>
                <c:pt idx="1414">
                  <c:v>2016-10-05</c:v>
                </c:pt>
                <c:pt idx="1415">
                  <c:v>2016-10-06</c:v>
                </c:pt>
                <c:pt idx="1416">
                  <c:v>2016-10-07</c:v>
                </c:pt>
                <c:pt idx="1417">
                  <c:v>2016-10-10</c:v>
                </c:pt>
                <c:pt idx="1418">
                  <c:v>2016-10-11</c:v>
                </c:pt>
                <c:pt idx="1419">
                  <c:v>2016-10-12</c:v>
                </c:pt>
                <c:pt idx="1420">
                  <c:v>2016-10-13</c:v>
                </c:pt>
                <c:pt idx="1421">
                  <c:v>2016-10-14</c:v>
                </c:pt>
                <c:pt idx="1422">
                  <c:v>2016-10-17</c:v>
                </c:pt>
                <c:pt idx="1423">
                  <c:v>2016-10-18</c:v>
                </c:pt>
                <c:pt idx="1424">
                  <c:v>2016-10-19</c:v>
                </c:pt>
                <c:pt idx="1425">
                  <c:v>2016-10-20</c:v>
                </c:pt>
                <c:pt idx="1426">
                  <c:v>2016-10-21</c:v>
                </c:pt>
                <c:pt idx="1427">
                  <c:v>2016-10-24</c:v>
                </c:pt>
                <c:pt idx="1428">
                  <c:v>2016-10-25</c:v>
                </c:pt>
                <c:pt idx="1429">
                  <c:v>2016-10-26</c:v>
                </c:pt>
                <c:pt idx="1430">
                  <c:v>2016-10-27</c:v>
                </c:pt>
                <c:pt idx="1431">
                  <c:v>2016-10-28</c:v>
                </c:pt>
                <c:pt idx="1432">
                  <c:v>2016-10-31</c:v>
                </c:pt>
                <c:pt idx="1433">
                  <c:v>2016-11-01</c:v>
                </c:pt>
                <c:pt idx="1434">
                  <c:v>2016-11-02</c:v>
                </c:pt>
                <c:pt idx="1435">
                  <c:v>2016-11-03</c:v>
                </c:pt>
                <c:pt idx="1436">
                  <c:v>2016-11-04</c:v>
                </c:pt>
                <c:pt idx="1437">
                  <c:v>2016-11-07</c:v>
                </c:pt>
                <c:pt idx="1438">
                  <c:v>2016-11-08</c:v>
                </c:pt>
                <c:pt idx="1439">
                  <c:v>2016-11-09</c:v>
                </c:pt>
                <c:pt idx="1440">
                  <c:v>2016-11-10</c:v>
                </c:pt>
                <c:pt idx="1441">
                  <c:v>2016-11-11</c:v>
                </c:pt>
                <c:pt idx="1442">
                  <c:v>2016-11-14</c:v>
                </c:pt>
                <c:pt idx="1443">
                  <c:v>2016-11-15</c:v>
                </c:pt>
                <c:pt idx="1444">
                  <c:v>2016-11-16</c:v>
                </c:pt>
                <c:pt idx="1445">
                  <c:v>2016-11-17</c:v>
                </c:pt>
                <c:pt idx="1446">
                  <c:v>2016-11-18</c:v>
                </c:pt>
                <c:pt idx="1447">
                  <c:v>2016-11-21</c:v>
                </c:pt>
                <c:pt idx="1448">
                  <c:v>2016-11-22</c:v>
                </c:pt>
                <c:pt idx="1449">
                  <c:v>2016-11-23</c:v>
                </c:pt>
                <c:pt idx="1450">
                  <c:v>2016-11-24</c:v>
                </c:pt>
                <c:pt idx="1451">
                  <c:v>2016-11-25</c:v>
                </c:pt>
                <c:pt idx="1452">
                  <c:v>2016-11-28</c:v>
                </c:pt>
                <c:pt idx="1453">
                  <c:v>2016-11-29</c:v>
                </c:pt>
                <c:pt idx="1454">
                  <c:v>2016-11-30</c:v>
                </c:pt>
                <c:pt idx="1455">
                  <c:v>2016-12-01</c:v>
                </c:pt>
                <c:pt idx="1456">
                  <c:v>2016-12-02</c:v>
                </c:pt>
                <c:pt idx="1457">
                  <c:v>2016-12-05</c:v>
                </c:pt>
                <c:pt idx="1458">
                  <c:v>2016-12-06</c:v>
                </c:pt>
                <c:pt idx="1459">
                  <c:v>2016-12-07</c:v>
                </c:pt>
                <c:pt idx="1460">
                  <c:v>2016-12-08</c:v>
                </c:pt>
                <c:pt idx="1461">
                  <c:v>2016-12-09</c:v>
                </c:pt>
                <c:pt idx="1462">
                  <c:v>2016-12-13</c:v>
                </c:pt>
                <c:pt idx="1463">
                  <c:v>2016-12-14</c:v>
                </c:pt>
                <c:pt idx="1464">
                  <c:v>2016-12-15</c:v>
                </c:pt>
                <c:pt idx="1465">
                  <c:v>2016-12-16</c:v>
                </c:pt>
                <c:pt idx="1466">
                  <c:v>2016-12-19</c:v>
                </c:pt>
                <c:pt idx="1467">
                  <c:v>2016-12-20</c:v>
                </c:pt>
                <c:pt idx="1468">
                  <c:v>2016-12-21</c:v>
                </c:pt>
                <c:pt idx="1469">
                  <c:v>2016-12-22</c:v>
                </c:pt>
                <c:pt idx="1470">
                  <c:v>2016-12-23</c:v>
                </c:pt>
                <c:pt idx="1471">
                  <c:v>2016-12-27</c:v>
                </c:pt>
                <c:pt idx="1472">
                  <c:v>2016-12-28</c:v>
                </c:pt>
                <c:pt idx="1473">
                  <c:v>2016-12-29</c:v>
                </c:pt>
                <c:pt idx="1474">
                  <c:v>2016-12-30</c:v>
                </c:pt>
              </c:strCache>
            </c:strRef>
          </c:cat>
          <c:val>
            <c:numRef>
              <c:f>'Pivot date flattened'!$B$2:$B$1476</c:f>
              <c:numCache>
                <c:formatCode>0</c:formatCode>
                <c:ptCount val="1475"/>
                <c:pt idx="0">
                  <c:v>6729</c:v>
                </c:pt>
                <c:pt idx="1">
                  <c:v>6776</c:v>
                </c:pt>
                <c:pt idx="2">
                  <c:v>13129</c:v>
                </c:pt>
                <c:pt idx="3">
                  <c:v>11863</c:v>
                </c:pt>
                <c:pt idx="4">
                  <c:v>17658</c:v>
                </c:pt>
                <c:pt idx="5">
                  <c:v>10650</c:v>
                </c:pt>
                <c:pt idx="6">
                  <c:v>11125</c:v>
                </c:pt>
                <c:pt idx="7">
                  <c:v>7160</c:v>
                </c:pt>
                <c:pt idx="8">
                  <c:v>2944</c:v>
                </c:pt>
                <c:pt idx="9">
                  <c:v>2368</c:v>
                </c:pt>
                <c:pt idx="10">
                  <c:v>1227</c:v>
                </c:pt>
                <c:pt idx="11">
                  <c:v>1837</c:v>
                </c:pt>
                <c:pt idx="12">
                  <c:v>3281</c:v>
                </c:pt>
                <c:pt idx="13">
                  <c:v>1260</c:v>
                </c:pt>
                <c:pt idx="14">
                  <c:v>1810</c:v>
                </c:pt>
                <c:pt idx="15">
                  <c:v>3190</c:v>
                </c:pt>
                <c:pt idx="16">
                  <c:v>1781</c:v>
                </c:pt>
                <c:pt idx="17">
                  <c:v>1833</c:v>
                </c:pt>
                <c:pt idx="18">
                  <c:v>1172</c:v>
                </c:pt>
                <c:pt idx="19">
                  <c:v>1910</c:v>
                </c:pt>
                <c:pt idx="20">
                  <c:v>864</c:v>
                </c:pt>
                <c:pt idx="21">
                  <c:v>2994</c:v>
                </c:pt>
                <c:pt idx="22">
                  <c:v>2860</c:v>
                </c:pt>
                <c:pt idx="23">
                  <c:v>3433</c:v>
                </c:pt>
                <c:pt idx="24">
                  <c:v>2578</c:v>
                </c:pt>
                <c:pt idx="25">
                  <c:v>1902</c:v>
                </c:pt>
                <c:pt idx="26">
                  <c:v>3260</c:v>
                </c:pt>
                <c:pt idx="27">
                  <c:v>11703</c:v>
                </c:pt>
                <c:pt idx="28">
                  <c:v>16742</c:v>
                </c:pt>
                <c:pt idx="29">
                  <c:v>16129</c:v>
                </c:pt>
                <c:pt idx="30">
                  <c:v>11407</c:v>
                </c:pt>
                <c:pt idx="31">
                  <c:v>13795</c:v>
                </c:pt>
                <c:pt idx="32">
                  <c:v>16587</c:v>
                </c:pt>
                <c:pt idx="33">
                  <c:v>27351</c:v>
                </c:pt>
                <c:pt idx="34">
                  <c:v>16027</c:v>
                </c:pt>
                <c:pt idx="35">
                  <c:v>16891</c:v>
                </c:pt>
                <c:pt idx="36">
                  <c:v>13506</c:v>
                </c:pt>
                <c:pt idx="37">
                  <c:v>20891</c:v>
                </c:pt>
                <c:pt idx="38">
                  <c:v>14839</c:v>
                </c:pt>
                <c:pt idx="39">
                  <c:v>10593</c:v>
                </c:pt>
                <c:pt idx="40">
                  <c:v>8414</c:v>
                </c:pt>
                <c:pt idx="41">
                  <c:v>13849</c:v>
                </c:pt>
                <c:pt idx="42">
                  <c:v>8931</c:v>
                </c:pt>
                <c:pt idx="43">
                  <c:v>16952</c:v>
                </c:pt>
                <c:pt idx="44">
                  <c:v>19837</c:v>
                </c:pt>
                <c:pt idx="45">
                  <c:v>19886</c:v>
                </c:pt>
                <c:pt idx="46">
                  <c:v>16991</c:v>
                </c:pt>
                <c:pt idx="47">
                  <c:v>5983</c:v>
                </c:pt>
                <c:pt idx="48">
                  <c:v>2889</c:v>
                </c:pt>
                <c:pt idx="49">
                  <c:v>1272</c:v>
                </c:pt>
                <c:pt idx="50">
                  <c:v>2187</c:v>
                </c:pt>
                <c:pt idx="51">
                  <c:v>2340</c:v>
                </c:pt>
                <c:pt idx="52">
                  <c:v>1862</c:v>
                </c:pt>
                <c:pt idx="53">
                  <c:v>3898</c:v>
                </c:pt>
                <c:pt idx="54">
                  <c:v>3715</c:v>
                </c:pt>
                <c:pt idx="55">
                  <c:v>2484</c:v>
                </c:pt>
                <c:pt idx="56">
                  <c:v>2235</c:v>
                </c:pt>
                <c:pt idx="57">
                  <c:v>2743</c:v>
                </c:pt>
                <c:pt idx="58">
                  <c:v>3406</c:v>
                </c:pt>
                <c:pt idx="59">
                  <c:v>2364</c:v>
                </c:pt>
                <c:pt idx="60">
                  <c:v>1892</c:v>
                </c:pt>
                <c:pt idx="61">
                  <c:v>2186</c:v>
                </c:pt>
                <c:pt idx="62">
                  <c:v>1473</c:v>
                </c:pt>
                <c:pt idx="63">
                  <c:v>1869</c:v>
                </c:pt>
                <c:pt idx="64">
                  <c:v>3600</c:v>
                </c:pt>
                <c:pt idx="65">
                  <c:v>4061</c:v>
                </c:pt>
                <c:pt idx="66">
                  <c:v>3376</c:v>
                </c:pt>
                <c:pt idx="67">
                  <c:v>4570</c:v>
                </c:pt>
                <c:pt idx="68">
                  <c:v>3516</c:v>
                </c:pt>
                <c:pt idx="69">
                  <c:v>2955</c:v>
                </c:pt>
                <c:pt idx="70">
                  <c:v>9160</c:v>
                </c:pt>
                <c:pt idx="71">
                  <c:v>9320</c:v>
                </c:pt>
                <c:pt idx="72">
                  <c:v>15899</c:v>
                </c:pt>
                <c:pt idx="73">
                  <c:v>8751</c:v>
                </c:pt>
                <c:pt idx="74">
                  <c:v>13041</c:v>
                </c:pt>
                <c:pt idx="75">
                  <c:v>7275</c:v>
                </c:pt>
                <c:pt idx="76">
                  <c:v>8646</c:v>
                </c:pt>
                <c:pt idx="77">
                  <c:v>9633</c:v>
                </c:pt>
                <c:pt idx="78">
                  <c:v>8564</c:v>
                </c:pt>
                <c:pt idx="79">
                  <c:v>10743</c:v>
                </c:pt>
                <c:pt idx="80">
                  <c:v>6142</c:v>
                </c:pt>
                <c:pt idx="81">
                  <c:v>10428</c:v>
                </c:pt>
                <c:pt idx="82">
                  <c:v>9053</c:v>
                </c:pt>
                <c:pt idx="83">
                  <c:v>17841</c:v>
                </c:pt>
                <c:pt idx="84">
                  <c:v>11427</c:v>
                </c:pt>
                <c:pt idx="85">
                  <c:v>8718</c:v>
                </c:pt>
                <c:pt idx="86">
                  <c:v>8817</c:v>
                </c:pt>
                <c:pt idx="87">
                  <c:v>12155</c:v>
                </c:pt>
                <c:pt idx="88">
                  <c:v>11965</c:v>
                </c:pt>
                <c:pt idx="89">
                  <c:v>2961</c:v>
                </c:pt>
                <c:pt idx="90">
                  <c:v>3275</c:v>
                </c:pt>
                <c:pt idx="91">
                  <c:v>2806</c:v>
                </c:pt>
                <c:pt idx="92">
                  <c:v>2251</c:v>
                </c:pt>
                <c:pt idx="93">
                  <c:v>1745</c:v>
                </c:pt>
                <c:pt idx="94">
                  <c:v>2609</c:v>
                </c:pt>
                <c:pt idx="95">
                  <c:v>1705</c:v>
                </c:pt>
                <c:pt idx="96">
                  <c:v>1081</c:v>
                </c:pt>
                <c:pt idx="97">
                  <c:v>2507</c:v>
                </c:pt>
                <c:pt idx="98">
                  <c:v>1503</c:v>
                </c:pt>
                <c:pt idx="99">
                  <c:v>2690</c:v>
                </c:pt>
                <c:pt idx="100">
                  <c:v>2155</c:v>
                </c:pt>
                <c:pt idx="101">
                  <c:v>2303</c:v>
                </c:pt>
                <c:pt idx="102">
                  <c:v>2955</c:v>
                </c:pt>
                <c:pt idx="103">
                  <c:v>1523</c:v>
                </c:pt>
                <c:pt idx="104">
                  <c:v>2986</c:v>
                </c:pt>
                <c:pt idx="105">
                  <c:v>2731</c:v>
                </c:pt>
                <c:pt idx="106">
                  <c:v>3911</c:v>
                </c:pt>
                <c:pt idx="107">
                  <c:v>3640</c:v>
                </c:pt>
                <c:pt idx="108">
                  <c:v>5414</c:v>
                </c:pt>
                <c:pt idx="109">
                  <c:v>3562</c:v>
                </c:pt>
                <c:pt idx="110">
                  <c:v>3636</c:v>
                </c:pt>
                <c:pt idx="111">
                  <c:v>10890</c:v>
                </c:pt>
                <c:pt idx="112">
                  <c:v>14112</c:v>
                </c:pt>
                <c:pt idx="113">
                  <c:v>11078</c:v>
                </c:pt>
                <c:pt idx="114">
                  <c:v>7859</c:v>
                </c:pt>
                <c:pt idx="115">
                  <c:v>13951</c:v>
                </c:pt>
                <c:pt idx="116">
                  <c:v>12639</c:v>
                </c:pt>
                <c:pt idx="117">
                  <c:v>16635</c:v>
                </c:pt>
                <c:pt idx="118">
                  <c:v>15299</c:v>
                </c:pt>
                <c:pt idx="119">
                  <c:v>11427</c:v>
                </c:pt>
                <c:pt idx="120">
                  <c:v>8610</c:v>
                </c:pt>
                <c:pt idx="121">
                  <c:v>12393</c:v>
                </c:pt>
                <c:pt idx="122">
                  <c:v>13138</c:v>
                </c:pt>
                <c:pt idx="123">
                  <c:v>10443</c:v>
                </c:pt>
                <c:pt idx="124">
                  <c:v>13149</c:v>
                </c:pt>
                <c:pt idx="125">
                  <c:v>12612</c:v>
                </c:pt>
                <c:pt idx="126">
                  <c:v>9603</c:v>
                </c:pt>
                <c:pt idx="127">
                  <c:v>12833</c:v>
                </c:pt>
                <c:pt idx="128">
                  <c:v>9409</c:v>
                </c:pt>
                <c:pt idx="129">
                  <c:v>12318</c:v>
                </c:pt>
                <c:pt idx="130">
                  <c:v>9263</c:v>
                </c:pt>
                <c:pt idx="131">
                  <c:v>12390</c:v>
                </c:pt>
                <c:pt idx="132">
                  <c:v>9386</c:v>
                </c:pt>
                <c:pt idx="133">
                  <c:v>3425</c:v>
                </c:pt>
                <c:pt idx="134">
                  <c:v>1974</c:v>
                </c:pt>
                <c:pt idx="135">
                  <c:v>1918</c:v>
                </c:pt>
                <c:pt idx="136">
                  <c:v>1274</c:v>
                </c:pt>
                <c:pt idx="137">
                  <c:v>1508</c:v>
                </c:pt>
                <c:pt idx="138">
                  <c:v>1433</c:v>
                </c:pt>
                <c:pt idx="139">
                  <c:v>1121</c:v>
                </c:pt>
                <c:pt idx="140">
                  <c:v>2157</c:v>
                </c:pt>
                <c:pt idx="141">
                  <c:v>3257</c:v>
                </c:pt>
                <c:pt idx="142">
                  <c:v>1376</c:v>
                </c:pt>
                <c:pt idx="143">
                  <c:v>1537</c:v>
                </c:pt>
                <c:pt idx="144">
                  <c:v>1763</c:v>
                </c:pt>
                <c:pt idx="145">
                  <c:v>2387</c:v>
                </c:pt>
                <c:pt idx="146">
                  <c:v>1988</c:v>
                </c:pt>
                <c:pt idx="147">
                  <c:v>6298</c:v>
                </c:pt>
                <c:pt idx="148">
                  <c:v>7547</c:v>
                </c:pt>
                <c:pt idx="149">
                  <c:v>6560</c:v>
                </c:pt>
                <c:pt idx="150">
                  <c:v>3266</c:v>
                </c:pt>
                <c:pt idx="151">
                  <c:v>4293</c:v>
                </c:pt>
                <c:pt idx="152">
                  <c:v>3560</c:v>
                </c:pt>
                <c:pt idx="153">
                  <c:v>2762</c:v>
                </c:pt>
                <c:pt idx="154">
                  <c:v>9381</c:v>
                </c:pt>
                <c:pt idx="155">
                  <c:v>7633</c:v>
                </c:pt>
                <c:pt idx="156">
                  <c:v>9050</c:v>
                </c:pt>
                <c:pt idx="157">
                  <c:v>7968</c:v>
                </c:pt>
                <c:pt idx="158">
                  <c:v>5809</c:v>
                </c:pt>
                <c:pt idx="159">
                  <c:v>8190</c:v>
                </c:pt>
                <c:pt idx="160">
                  <c:v>8514</c:v>
                </c:pt>
                <c:pt idx="161">
                  <c:v>9550</c:v>
                </c:pt>
                <c:pt idx="162">
                  <c:v>9430</c:v>
                </c:pt>
                <c:pt idx="163">
                  <c:v>2262</c:v>
                </c:pt>
                <c:pt idx="164">
                  <c:v>5059</c:v>
                </c:pt>
                <c:pt idx="165">
                  <c:v>5229</c:v>
                </c:pt>
                <c:pt idx="166">
                  <c:v>9342</c:v>
                </c:pt>
                <c:pt idx="167">
                  <c:v>7134</c:v>
                </c:pt>
                <c:pt idx="168">
                  <c:v>10538</c:v>
                </c:pt>
                <c:pt idx="169">
                  <c:v>6868</c:v>
                </c:pt>
                <c:pt idx="170">
                  <c:v>5423</c:v>
                </c:pt>
                <c:pt idx="171">
                  <c:v>8688</c:v>
                </c:pt>
                <c:pt idx="172">
                  <c:v>11216</c:v>
                </c:pt>
                <c:pt idx="173">
                  <c:v>8145</c:v>
                </c:pt>
                <c:pt idx="174">
                  <c:v>1024</c:v>
                </c:pt>
                <c:pt idx="175">
                  <c:v>747</c:v>
                </c:pt>
                <c:pt idx="176">
                  <c:v>1471</c:v>
                </c:pt>
                <c:pt idx="177">
                  <c:v>1196</c:v>
                </c:pt>
                <c:pt idx="178">
                  <c:v>1297</c:v>
                </c:pt>
                <c:pt idx="179">
                  <c:v>3485</c:v>
                </c:pt>
                <c:pt idx="180">
                  <c:v>1667</c:v>
                </c:pt>
                <c:pt idx="181">
                  <c:v>2070</c:v>
                </c:pt>
                <c:pt idx="182">
                  <c:v>3061</c:v>
                </c:pt>
                <c:pt idx="183">
                  <c:v>1488</c:v>
                </c:pt>
                <c:pt idx="184">
                  <c:v>3778</c:v>
                </c:pt>
                <c:pt idx="185">
                  <c:v>3031</c:v>
                </c:pt>
                <c:pt idx="186">
                  <c:v>3958</c:v>
                </c:pt>
                <c:pt idx="187">
                  <c:v>4824</c:v>
                </c:pt>
                <c:pt idx="188">
                  <c:v>2631</c:v>
                </c:pt>
                <c:pt idx="189">
                  <c:v>2524</c:v>
                </c:pt>
                <c:pt idx="190">
                  <c:v>3577</c:v>
                </c:pt>
                <c:pt idx="191">
                  <c:v>4700</c:v>
                </c:pt>
                <c:pt idx="192">
                  <c:v>2415</c:v>
                </c:pt>
                <c:pt idx="193">
                  <c:v>3830</c:v>
                </c:pt>
                <c:pt idx="194">
                  <c:v>13031</c:v>
                </c:pt>
                <c:pt idx="195">
                  <c:v>13230</c:v>
                </c:pt>
                <c:pt idx="196">
                  <c:v>11101</c:v>
                </c:pt>
                <c:pt idx="197">
                  <c:v>12548</c:v>
                </c:pt>
                <c:pt idx="198">
                  <c:v>9961</c:v>
                </c:pt>
                <c:pt idx="199">
                  <c:v>11337</c:v>
                </c:pt>
                <c:pt idx="200">
                  <c:v>10502</c:v>
                </c:pt>
                <c:pt idx="201">
                  <c:v>12548</c:v>
                </c:pt>
                <c:pt idx="202">
                  <c:v>11948</c:v>
                </c:pt>
                <c:pt idx="203">
                  <c:v>8058</c:v>
                </c:pt>
                <c:pt idx="204">
                  <c:v>8878</c:v>
                </c:pt>
                <c:pt idx="205">
                  <c:v>11335</c:v>
                </c:pt>
                <c:pt idx="206">
                  <c:v>8876</c:v>
                </c:pt>
                <c:pt idx="207">
                  <c:v>6679</c:v>
                </c:pt>
                <c:pt idx="208">
                  <c:v>11405</c:v>
                </c:pt>
                <c:pt idx="209">
                  <c:v>9764</c:v>
                </c:pt>
                <c:pt idx="210">
                  <c:v>12406</c:v>
                </c:pt>
                <c:pt idx="211">
                  <c:v>9897</c:v>
                </c:pt>
                <c:pt idx="212">
                  <c:v>6819</c:v>
                </c:pt>
                <c:pt idx="213">
                  <c:v>12853</c:v>
                </c:pt>
                <c:pt idx="214">
                  <c:v>2938</c:v>
                </c:pt>
                <c:pt idx="215">
                  <c:v>1520</c:v>
                </c:pt>
                <c:pt idx="216">
                  <c:v>2668</c:v>
                </c:pt>
                <c:pt idx="217">
                  <c:v>1367</c:v>
                </c:pt>
                <c:pt idx="218">
                  <c:v>2093</c:v>
                </c:pt>
                <c:pt idx="219">
                  <c:v>1838</c:v>
                </c:pt>
                <c:pt idx="220">
                  <c:v>1944</c:v>
                </c:pt>
                <c:pt idx="221">
                  <c:v>1574</c:v>
                </c:pt>
                <c:pt idx="222">
                  <c:v>2573</c:v>
                </c:pt>
                <c:pt idx="223">
                  <c:v>2242</c:v>
                </c:pt>
                <c:pt idx="224">
                  <c:v>1765</c:v>
                </c:pt>
                <c:pt idx="225">
                  <c:v>1186</c:v>
                </c:pt>
                <c:pt idx="226">
                  <c:v>2099</c:v>
                </c:pt>
                <c:pt idx="227">
                  <c:v>2063</c:v>
                </c:pt>
                <c:pt idx="228">
                  <c:v>2452</c:v>
                </c:pt>
                <c:pt idx="229">
                  <c:v>2236</c:v>
                </c:pt>
                <c:pt idx="230">
                  <c:v>1513</c:v>
                </c:pt>
                <c:pt idx="231">
                  <c:v>2781</c:v>
                </c:pt>
                <c:pt idx="232">
                  <c:v>2327</c:v>
                </c:pt>
                <c:pt idx="233">
                  <c:v>2195</c:v>
                </c:pt>
                <c:pt idx="234">
                  <c:v>4781</c:v>
                </c:pt>
                <c:pt idx="235">
                  <c:v>9203</c:v>
                </c:pt>
                <c:pt idx="236">
                  <c:v>8220</c:v>
                </c:pt>
                <c:pt idx="237">
                  <c:v>7514</c:v>
                </c:pt>
                <c:pt idx="238">
                  <c:v>10860</c:v>
                </c:pt>
                <c:pt idx="239">
                  <c:v>8288</c:v>
                </c:pt>
                <c:pt idx="240">
                  <c:v>8906</c:v>
                </c:pt>
                <c:pt idx="241">
                  <c:v>5750</c:v>
                </c:pt>
                <c:pt idx="242">
                  <c:v>6379</c:v>
                </c:pt>
                <c:pt idx="243">
                  <c:v>7055</c:v>
                </c:pt>
                <c:pt idx="244">
                  <c:v>6699</c:v>
                </c:pt>
                <c:pt idx="245">
                  <c:v>11077</c:v>
                </c:pt>
                <c:pt idx="246">
                  <c:v>11851</c:v>
                </c:pt>
                <c:pt idx="247">
                  <c:v>10248</c:v>
                </c:pt>
                <c:pt idx="248">
                  <c:v>9998</c:v>
                </c:pt>
                <c:pt idx="249">
                  <c:v>8894</c:v>
                </c:pt>
                <c:pt idx="250">
                  <c:v>9354</c:v>
                </c:pt>
                <c:pt idx="251">
                  <c:v>7995</c:v>
                </c:pt>
                <c:pt idx="252">
                  <c:v>7473</c:v>
                </c:pt>
                <c:pt idx="253">
                  <c:v>5698</c:v>
                </c:pt>
                <c:pt idx="254">
                  <c:v>1223</c:v>
                </c:pt>
                <c:pt idx="255">
                  <c:v>1749</c:v>
                </c:pt>
                <c:pt idx="256">
                  <c:v>2789</c:v>
                </c:pt>
                <c:pt idx="257">
                  <c:v>3030</c:v>
                </c:pt>
                <c:pt idx="258">
                  <c:v>1851</c:v>
                </c:pt>
                <c:pt idx="259">
                  <c:v>689</c:v>
                </c:pt>
                <c:pt idx="260">
                  <c:v>2622</c:v>
                </c:pt>
                <c:pt idx="261">
                  <c:v>3057</c:v>
                </c:pt>
                <c:pt idx="262">
                  <c:v>2515</c:v>
                </c:pt>
                <c:pt idx="263">
                  <c:v>1275</c:v>
                </c:pt>
                <c:pt idx="264">
                  <c:v>2891</c:v>
                </c:pt>
                <c:pt idx="265">
                  <c:v>2899</c:v>
                </c:pt>
                <c:pt idx="266">
                  <c:v>2387</c:v>
                </c:pt>
                <c:pt idx="267">
                  <c:v>2967</c:v>
                </c:pt>
                <c:pt idx="268">
                  <c:v>3592</c:v>
                </c:pt>
                <c:pt idx="269">
                  <c:v>2186</c:v>
                </c:pt>
                <c:pt idx="270">
                  <c:v>3955</c:v>
                </c:pt>
                <c:pt idx="271">
                  <c:v>4403</c:v>
                </c:pt>
                <c:pt idx="272">
                  <c:v>8743</c:v>
                </c:pt>
                <c:pt idx="273">
                  <c:v>14285</c:v>
                </c:pt>
                <c:pt idx="274">
                  <c:v>8950</c:v>
                </c:pt>
                <c:pt idx="275">
                  <c:v>12275</c:v>
                </c:pt>
                <c:pt idx="276">
                  <c:v>11843</c:v>
                </c:pt>
                <c:pt idx="277">
                  <c:v>9490</c:v>
                </c:pt>
                <c:pt idx="278">
                  <c:v>7799</c:v>
                </c:pt>
                <c:pt idx="279">
                  <c:v>9235</c:v>
                </c:pt>
                <c:pt idx="280">
                  <c:v>12429</c:v>
                </c:pt>
                <c:pt idx="281">
                  <c:v>8902</c:v>
                </c:pt>
                <c:pt idx="282">
                  <c:v>10624</c:v>
                </c:pt>
                <c:pt idx="283">
                  <c:v>8425</c:v>
                </c:pt>
                <c:pt idx="284">
                  <c:v>6660</c:v>
                </c:pt>
                <c:pt idx="285">
                  <c:v>7019</c:v>
                </c:pt>
                <c:pt idx="286">
                  <c:v>8946</c:v>
                </c:pt>
                <c:pt idx="287">
                  <c:v>10319</c:v>
                </c:pt>
                <c:pt idx="288">
                  <c:v>14276</c:v>
                </c:pt>
                <c:pt idx="289">
                  <c:v>13198</c:v>
                </c:pt>
                <c:pt idx="290">
                  <c:v>10302</c:v>
                </c:pt>
                <c:pt idx="291">
                  <c:v>11604</c:v>
                </c:pt>
                <c:pt idx="292">
                  <c:v>9340</c:v>
                </c:pt>
                <c:pt idx="293">
                  <c:v>3664</c:v>
                </c:pt>
                <c:pt idx="294">
                  <c:v>1687</c:v>
                </c:pt>
                <c:pt idx="295">
                  <c:v>2156</c:v>
                </c:pt>
                <c:pt idx="296">
                  <c:v>1396</c:v>
                </c:pt>
                <c:pt idx="297">
                  <c:v>2406</c:v>
                </c:pt>
                <c:pt idx="298">
                  <c:v>3689</c:v>
                </c:pt>
                <c:pt idx="299">
                  <c:v>1350</c:v>
                </c:pt>
                <c:pt idx="300">
                  <c:v>1620</c:v>
                </c:pt>
                <c:pt idx="301">
                  <c:v>2016</c:v>
                </c:pt>
                <c:pt idx="302">
                  <c:v>2692</c:v>
                </c:pt>
                <c:pt idx="303">
                  <c:v>1651</c:v>
                </c:pt>
                <c:pt idx="304">
                  <c:v>2577</c:v>
                </c:pt>
                <c:pt idx="305">
                  <c:v>2426</c:v>
                </c:pt>
                <c:pt idx="306">
                  <c:v>1606</c:v>
                </c:pt>
                <c:pt idx="307">
                  <c:v>2012</c:v>
                </c:pt>
                <c:pt idx="308">
                  <c:v>1670</c:v>
                </c:pt>
                <c:pt idx="309">
                  <c:v>2542</c:v>
                </c:pt>
                <c:pt idx="310">
                  <c:v>3729</c:v>
                </c:pt>
                <c:pt idx="311">
                  <c:v>4927</c:v>
                </c:pt>
                <c:pt idx="312">
                  <c:v>4325</c:v>
                </c:pt>
                <c:pt idx="313">
                  <c:v>11048</c:v>
                </c:pt>
                <c:pt idx="314">
                  <c:v>11005</c:v>
                </c:pt>
                <c:pt idx="315">
                  <c:v>13847</c:v>
                </c:pt>
                <c:pt idx="316">
                  <c:v>18428</c:v>
                </c:pt>
                <c:pt idx="317">
                  <c:v>11783</c:v>
                </c:pt>
                <c:pt idx="318">
                  <c:v>12682</c:v>
                </c:pt>
                <c:pt idx="319">
                  <c:v>10477</c:v>
                </c:pt>
                <c:pt idx="320">
                  <c:v>12161</c:v>
                </c:pt>
                <c:pt idx="321">
                  <c:v>15745</c:v>
                </c:pt>
                <c:pt idx="322">
                  <c:v>11782</c:v>
                </c:pt>
                <c:pt idx="323">
                  <c:v>10998</c:v>
                </c:pt>
                <c:pt idx="324">
                  <c:v>12229</c:v>
                </c:pt>
                <c:pt idx="325">
                  <c:v>15418</c:v>
                </c:pt>
                <c:pt idx="326">
                  <c:v>17278</c:v>
                </c:pt>
                <c:pt idx="327">
                  <c:v>13322</c:v>
                </c:pt>
                <c:pt idx="328">
                  <c:v>15644</c:v>
                </c:pt>
                <c:pt idx="329">
                  <c:v>12378</c:v>
                </c:pt>
                <c:pt idx="330">
                  <c:v>14005</c:v>
                </c:pt>
                <c:pt idx="331">
                  <c:v>17874</c:v>
                </c:pt>
                <c:pt idx="332">
                  <c:v>20407</c:v>
                </c:pt>
                <c:pt idx="333">
                  <c:v>16360</c:v>
                </c:pt>
                <c:pt idx="334">
                  <c:v>11727</c:v>
                </c:pt>
                <c:pt idx="335">
                  <c:v>3477</c:v>
                </c:pt>
                <c:pt idx="336">
                  <c:v>3269</c:v>
                </c:pt>
                <c:pt idx="337">
                  <c:v>1553</c:v>
                </c:pt>
                <c:pt idx="338">
                  <c:v>1468</c:v>
                </c:pt>
                <c:pt idx="339">
                  <c:v>4372</c:v>
                </c:pt>
                <c:pt idx="340">
                  <c:v>3284</c:v>
                </c:pt>
                <c:pt idx="341">
                  <c:v>2915</c:v>
                </c:pt>
                <c:pt idx="342">
                  <c:v>2373</c:v>
                </c:pt>
                <c:pt idx="343">
                  <c:v>2746</c:v>
                </c:pt>
                <c:pt idx="344">
                  <c:v>2204</c:v>
                </c:pt>
                <c:pt idx="345">
                  <c:v>2206</c:v>
                </c:pt>
                <c:pt idx="346">
                  <c:v>3271</c:v>
                </c:pt>
                <c:pt idx="347">
                  <c:v>3920</c:v>
                </c:pt>
                <c:pt idx="348">
                  <c:v>3539</c:v>
                </c:pt>
                <c:pt idx="349">
                  <c:v>1928</c:v>
                </c:pt>
                <c:pt idx="350">
                  <c:v>2618</c:v>
                </c:pt>
                <c:pt idx="351">
                  <c:v>3854</c:v>
                </c:pt>
                <c:pt idx="352">
                  <c:v>3490</c:v>
                </c:pt>
                <c:pt idx="353">
                  <c:v>2746</c:v>
                </c:pt>
                <c:pt idx="354">
                  <c:v>1954</c:v>
                </c:pt>
                <c:pt idx="355">
                  <c:v>5874</c:v>
                </c:pt>
                <c:pt idx="356">
                  <c:v>5456</c:v>
                </c:pt>
                <c:pt idx="357">
                  <c:v>13613</c:v>
                </c:pt>
                <c:pt idx="358">
                  <c:v>19415</c:v>
                </c:pt>
                <c:pt idx="359">
                  <c:v>26045</c:v>
                </c:pt>
                <c:pt idx="360">
                  <c:v>19434</c:v>
                </c:pt>
                <c:pt idx="361">
                  <c:v>13855</c:v>
                </c:pt>
                <c:pt idx="362">
                  <c:v>14023</c:v>
                </c:pt>
                <c:pt idx="363">
                  <c:v>11150</c:v>
                </c:pt>
                <c:pt idx="364">
                  <c:v>8571</c:v>
                </c:pt>
                <c:pt idx="365">
                  <c:v>12581</c:v>
                </c:pt>
                <c:pt idx="366">
                  <c:v>14619</c:v>
                </c:pt>
                <c:pt idx="367">
                  <c:v>16389</c:v>
                </c:pt>
                <c:pt idx="368">
                  <c:v>17272</c:v>
                </c:pt>
                <c:pt idx="369">
                  <c:v>16166</c:v>
                </c:pt>
                <c:pt idx="370">
                  <c:v>20600</c:v>
                </c:pt>
                <c:pt idx="371">
                  <c:v>14479</c:v>
                </c:pt>
                <c:pt idx="372">
                  <c:v>13123</c:v>
                </c:pt>
                <c:pt idx="373">
                  <c:v>15078</c:v>
                </c:pt>
                <c:pt idx="374">
                  <c:v>17653</c:v>
                </c:pt>
                <c:pt idx="375">
                  <c:v>24937</c:v>
                </c:pt>
                <c:pt idx="376">
                  <c:v>14727</c:v>
                </c:pt>
                <c:pt idx="377">
                  <c:v>3943</c:v>
                </c:pt>
                <c:pt idx="378">
                  <c:v>2015</c:v>
                </c:pt>
                <c:pt idx="379">
                  <c:v>3176</c:v>
                </c:pt>
                <c:pt idx="380">
                  <c:v>2319</c:v>
                </c:pt>
                <c:pt idx="381">
                  <c:v>821</c:v>
                </c:pt>
                <c:pt idx="382">
                  <c:v>3395</c:v>
                </c:pt>
                <c:pt idx="383">
                  <c:v>3884</c:v>
                </c:pt>
                <c:pt idx="384">
                  <c:v>4249</c:v>
                </c:pt>
                <c:pt idx="385">
                  <c:v>3666</c:v>
                </c:pt>
                <c:pt idx="386">
                  <c:v>5484</c:v>
                </c:pt>
                <c:pt idx="387">
                  <c:v>2325</c:v>
                </c:pt>
                <c:pt idx="388">
                  <c:v>2123</c:v>
                </c:pt>
                <c:pt idx="389">
                  <c:v>2452</c:v>
                </c:pt>
                <c:pt idx="390">
                  <c:v>2171</c:v>
                </c:pt>
                <c:pt idx="391">
                  <c:v>631</c:v>
                </c:pt>
                <c:pt idx="392">
                  <c:v>1914</c:v>
                </c:pt>
                <c:pt idx="393">
                  <c:v>2234</c:v>
                </c:pt>
                <c:pt idx="394">
                  <c:v>3510</c:v>
                </c:pt>
                <c:pt idx="395">
                  <c:v>1759</c:v>
                </c:pt>
                <c:pt idx="396">
                  <c:v>4856</c:v>
                </c:pt>
                <c:pt idx="397">
                  <c:v>4851</c:v>
                </c:pt>
                <c:pt idx="398">
                  <c:v>3784</c:v>
                </c:pt>
                <c:pt idx="399">
                  <c:v>5155</c:v>
                </c:pt>
                <c:pt idx="400">
                  <c:v>10815</c:v>
                </c:pt>
                <c:pt idx="401">
                  <c:v>14013</c:v>
                </c:pt>
                <c:pt idx="402">
                  <c:v>20249</c:v>
                </c:pt>
                <c:pt idx="403">
                  <c:v>15092</c:v>
                </c:pt>
                <c:pt idx="404">
                  <c:v>13483</c:v>
                </c:pt>
                <c:pt idx="405">
                  <c:v>15293</c:v>
                </c:pt>
                <c:pt idx="406">
                  <c:v>13166</c:v>
                </c:pt>
                <c:pt idx="407">
                  <c:v>21650</c:v>
                </c:pt>
                <c:pt idx="408">
                  <c:v>17658</c:v>
                </c:pt>
                <c:pt idx="409">
                  <c:v>13880</c:v>
                </c:pt>
                <c:pt idx="410">
                  <c:v>19713</c:v>
                </c:pt>
                <c:pt idx="411">
                  <c:v>14496</c:v>
                </c:pt>
                <c:pt idx="412">
                  <c:v>21509</c:v>
                </c:pt>
                <c:pt idx="413">
                  <c:v>18446</c:v>
                </c:pt>
                <c:pt idx="414">
                  <c:v>15462</c:v>
                </c:pt>
                <c:pt idx="415">
                  <c:v>20877</c:v>
                </c:pt>
                <c:pt idx="416">
                  <c:v>21522</c:v>
                </c:pt>
                <c:pt idx="417">
                  <c:v>13606</c:v>
                </c:pt>
                <c:pt idx="418">
                  <c:v>12352</c:v>
                </c:pt>
                <c:pt idx="419">
                  <c:v>5173</c:v>
                </c:pt>
                <c:pt idx="420">
                  <c:v>5680</c:v>
                </c:pt>
                <c:pt idx="421">
                  <c:v>4306</c:v>
                </c:pt>
                <c:pt idx="422">
                  <c:v>2000</c:v>
                </c:pt>
                <c:pt idx="423">
                  <c:v>3279</c:v>
                </c:pt>
                <c:pt idx="424">
                  <c:v>4226</c:v>
                </c:pt>
                <c:pt idx="425">
                  <c:v>3556</c:v>
                </c:pt>
                <c:pt idx="426">
                  <c:v>3827</c:v>
                </c:pt>
                <c:pt idx="427">
                  <c:v>2901</c:v>
                </c:pt>
                <c:pt idx="428">
                  <c:v>3095</c:v>
                </c:pt>
                <c:pt idx="429">
                  <c:v>4937</c:v>
                </c:pt>
                <c:pt idx="430">
                  <c:v>7698</c:v>
                </c:pt>
                <c:pt idx="431">
                  <c:v>2613</c:v>
                </c:pt>
                <c:pt idx="432">
                  <c:v>6030</c:v>
                </c:pt>
                <c:pt idx="433">
                  <c:v>5698</c:v>
                </c:pt>
                <c:pt idx="434">
                  <c:v>3783</c:v>
                </c:pt>
                <c:pt idx="435">
                  <c:v>6141</c:v>
                </c:pt>
                <c:pt idx="436">
                  <c:v>6527</c:v>
                </c:pt>
                <c:pt idx="437">
                  <c:v>11674</c:v>
                </c:pt>
                <c:pt idx="438">
                  <c:v>5459</c:v>
                </c:pt>
                <c:pt idx="439">
                  <c:v>12889</c:v>
                </c:pt>
                <c:pt idx="440">
                  <c:v>13734</c:v>
                </c:pt>
                <c:pt idx="441">
                  <c:v>12272</c:v>
                </c:pt>
                <c:pt idx="442">
                  <c:v>13443</c:v>
                </c:pt>
                <c:pt idx="443">
                  <c:v>18135</c:v>
                </c:pt>
                <c:pt idx="444">
                  <c:v>15118</c:v>
                </c:pt>
                <c:pt idx="445">
                  <c:v>11482</c:v>
                </c:pt>
                <c:pt idx="446">
                  <c:v>19206</c:v>
                </c:pt>
                <c:pt idx="447">
                  <c:v>15709</c:v>
                </c:pt>
                <c:pt idx="448">
                  <c:v>18314</c:v>
                </c:pt>
                <c:pt idx="449">
                  <c:v>13441</c:v>
                </c:pt>
                <c:pt idx="450">
                  <c:v>15053</c:v>
                </c:pt>
                <c:pt idx="451">
                  <c:v>12441</c:v>
                </c:pt>
                <c:pt idx="452">
                  <c:v>21225</c:v>
                </c:pt>
                <c:pt idx="453">
                  <c:v>15738</c:v>
                </c:pt>
                <c:pt idx="454">
                  <c:v>18645</c:v>
                </c:pt>
                <c:pt idx="455">
                  <c:v>16362</c:v>
                </c:pt>
                <c:pt idx="456">
                  <c:v>13589</c:v>
                </c:pt>
                <c:pt idx="457">
                  <c:v>19538</c:v>
                </c:pt>
                <c:pt idx="458">
                  <c:v>15063</c:v>
                </c:pt>
                <c:pt idx="459">
                  <c:v>4569</c:v>
                </c:pt>
                <c:pt idx="460">
                  <c:v>2529</c:v>
                </c:pt>
                <c:pt idx="461">
                  <c:v>4031</c:v>
                </c:pt>
                <c:pt idx="462">
                  <c:v>1888</c:v>
                </c:pt>
                <c:pt idx="463">
                  <c:v>2802</c:v>
                </c:pt>
                <c:pt idx="464">
                  <c:v>2709</c:v>
                </c:pt>
                <c:pt idx="465">
                  <c:v>3623</c:v>
                </c:pt>
                <c:pt idx="466">
                  <c:v>3803</c:v>
                </c:pt>
                <c:pt idx="467">
                  <c:v>3371</c:v>
                </c:pt>
                <c:pt idx="468">
                  <c:v>2091</c:v>
                </c:pt>
                <c:pt idx="469">
                  <c:v>2303</c:v>
                </c:pt>
                <c:pt idx="470">
                  <c:v>4659</c:v>
                </c:pt>
                <c:pt idx="471">
                  <c:v>5114</c:v>
                </c:pt>
                <c:pt idx="472">
                  <c:v>3250</c:v>
                </c:pt>
                <c:pt idx="473">
                  <c:v>5903</c:v>
                </c:pt>
                <c:pt idx="474">
                  <c:v>8055</c:v>
                </c:pt>
                <c:pt idx="475">
                  <c:v>4991</c:v>
                </c:pt>
                <c:pt idx="476">
                  <c:v>4544</c:v>
                </c:pt>
                <c:pt idx="477">
                  <c:v>5614</c:v>
                </c:pt>
                <c:pt idx="478">
                  <c:v>5214</c:v>
                </c:pt>
                <c:pt idx="479">
                  <c:v>5686</c:v>
                </c:pt>
                <c:pt idx="480">
                  <c:v>9574</c:v>
                </c:pt>
                <c:pt idx="481">
                  <c:v>7430</c:v>
                </c:pt>
                <c:pt idx="482">
                  <c:v>8307</c:v>
                </c:pt>
                <c:pt idx="483">
                  <c:v>10841</c:v>
                </c:pt>
                <c:pt idx="484">
                  <c:v>13733</c:v>
                </c:pt>
                <c:pt idx="485">
                  <c:v>7587</c:v>
                </c:pt>
                <c:pt idx="486">
                  <c:v>5051</c:v>
                </c:pt>
                <c:pt idx="487">
                  <c:v>14865</c:v>
                </c:pt>
                <c:pt idx="488">
                  <c:v>13559</c:v>
                </c:pt>
                <c:pt idx="489">
                  <c:v>11925</c:v>
                </c:pt>
                <c:pt idx="490">
                  <c:v>16414</c:v>
                </c:pt>
                <c:pt idx="491">
                  <c:v>15661</c:v>
                </c:pt>
                <c:pt idx="492">
                  <c:v>12423</c:v>
                </c:pt>
                <c:pt idx="493">
                  <c:v>21108</c:v>
                </c:pt>
                <c:pt idx="494">
                  <c:v>16900</c:v>
                </c:pt>
                <c:pt idx="495">
                  <c:v>16522</c:v>
                </c:pt>
                <c:pt idx="496">
                  <c:v>21049</c:v>
                </c:pt>
                <c:pt idx="497">
                  <c:v>18108</c:v>
                </c:pt>
                <c:pt idx="498">
                  <c:v>4868</c:v>
                </c:pt>
                <c:pt idx="499">
                  <c:v>4020</c:v>
                </c:pt>
                <c:pt idx="500">
                  <c:v>2193</c:v>
                </c:pt>
                <c:pt idx="501">
                  <c:v>4736</c:v>
                </c:pt>
                <c:pt idx="502">
                  <c:v>4500</c:v>
                </c:pt>
                <c:pt idx="503">
                  <c:v>2525</c:v>
                </c:pt>
                <c:pt idx="504">
                  <c:v>3619</c:v>
                </c:pt>
                <c:pt idx="505">
                  <c:v>2558</c:v>
                </c:pt>
                <c:pt idx="506">
                  <c:v>2635</c:v>
                </c:pt>
                <c:pt idx="507">
                  <c:v>3211</c:v>
                </c:pt>
                <c:pt idx="508">
                  <c:v>3405</c:v>
                </c:pt>
                <c:pt idx="509">
                  <c:v>4398</c:v>
                </c:pt>
                <c:pt idx="510">
                  <c:v>4358</c:v>
                </c:pt>
                <c:pt idx="511">
                  <c:v>2658</c:v>
                </c:pt>
                <c:pt idx="512">
                  <c:v>3526</c:v>
                </c:pt>
                <c:pt idx="513">
                  <c:v>2850</c:v>
                </c:pt>
                <c:pt idx="514">
                  <c:v>2372</c:v>
                </c:pt>
                <c:pt idx="515">
                  <c:v>3512</c:v>
                </c:pt>
                <c:pt idx="516">
                  <c:v>4029</c:v>
                </c:pt>
                <c:pt idx="517">
                  <c:v>6195</c:v>
                </c:pt>
                <c:pt idx="518">
                  <c:v>13476</c:v>
                </c:pt>
                <c:pt idx="519">
                  <c:v>9953</c:v>
                </c:pt>
                <c:pt idx="520">
                  <c:v>13676</c:v>
                </c:pt>
                <c:pt idx="521">
                  <c:v>10407</c:v>
                </c:pt>
                <c:pt idx="522">
                  <c:v>11880</c:v>
                </c:pt>
                <c:pt idx="523">
                  <c:v>17970</c:v>
                </c:pt>
                <c:pt idx="524">
                  <c:v>17151</c:v>
                </c:pt>
                <c:pt idx="525">
                  <c:v>17317</c:v>
                </c:pt>
                <c:pt idx="526">
                  <c:v>18375</c:v>
                </c:pt>
                <c:pt idx="527">
                  <c:v>16102</c:v>
                </c:pt>
                <c:pt idx="528">
                  <c:v>15471</c:v>
                </c:pt>
                <c:pt idx="529">
                  <c:v>11123</c:v>
                </c:pt>
                <c:pt idx="530">
                  <c:v>10457</c:v>
                </c:pt>
                <c:pt idx="531">
                  <c:v>13615</c:v>
                </c:pt>
                <c:pt idx="532">
                  <c:v>11598</c:v>
                </c:pt>
                <c:pt idx="533">
                  <c:v>13583</c:v>
                </c:pt>
                <c:pt idx="534">
                  <c:v>15503</c:v>
                </c:pt>
                <c:pt idx="535">
                  <c:v>12315</c:v>
                </c:pt>
                <c:pt idx="536">
                  <c:v>13140</c:v>
                </c:pt>
                <c:pt idx="537">
                  <c:v>13468</c:v>
                </c:pt>
                <c:pt idx="538">
                  <c:v>3963</c:v>
                </c:pt>
                <c:pt idx="539">
                  <c:v>3217</c:v>
                </c:pt>
                <c:pt idx="540">
                  <c:v>4295</c:v>
                </c:pt>
                <c:pt idx="541">
                  <c:v>4052</c:v>
                </c:pt>
                <c:pt idx="542">
                  <c:v>6118</c:v>
                </c:pt>
                <c:pt idx="543">
                  <c:v>4186</c:v>
                </c:pt>
                <c:pt idx="544">
                  <c:v>2454</c:v>
                </c:pt>
                <c:pt idx="545">
                  <c:v>3493</c:v>
                </c:pt>
                <c:pt idx="546">
                  <c:v>3070</c:v>
                </c:pt>
                <c:pt idx="547">
                  <c:v>3057</c:v>
                </c:pt>
                <c:pt idx="548">
                  <c:v>3376</c:v>
                </c:pt>
                <c:pt idx="549">
                  <c:v>3694</c:v>
                </c:pt>
                <c:pt idx="550">
                  <c:v>2725</c:v>
                </c:pt>
                <c:pt idx="551">
                  <c:v>2453</c:v>
                </c:pt>
                <c:pt idx="552">
                  <c:v>2716</c:v>
                </c:pt>
                <c:pt idx="553">
                  <c:v>2295</c:v>
                </c:pt>
                <c:pt idx="554">
                  <c:v>3297</c:v>
                </c:pt>
                <c:pt idx="555">
                  <c:v>5329</c:v>
                </c:pt>
                <c:pt idx="556">
                  <c:v>4356</c:v>
                </c:pt>
                <c:pt idx="557">
                  <c:v>3067</c:v>
                </c:pt>
                <c:pt idx="558">
                  <c:v>9071</c:v>
                </c:pt>
                <c:pt idx="559">
                  <c:v>15740</c:v>
                </c:pt>
                <c:pt idx="560">
                  <c:v>16712</c:v>
                </c:pt>
                <c:pt idx="561">
                  <c:v>16503</c:v>
                </c:pt>
                <c:pt idx="562">
                  <c:v>13470</c:v>
                </c:pt>
                <c:pt idx="563">
                  <c:v>12101</c:v>
                </c:pt>
                <c:pt idx="564">
                  <c:v>14690</c:v>
                </c:pt>
                <c:pt idx="565">
                  <c:v>11204</c:v>
                </c:pt>
                <c:pt idx="566">
                  <c:v>11661</c:v>
                </c:pt>
                <c:pt idx="567">
                  <c:v>10831</c:v>
                </c:pt>
                <c:pt idx="568">
                  <c:v>14768</c:v>
                </c:pt>
                <c:pt idx="569">
                  <c:v>9881</c:v>
                </c:pt>
                <c:pt idx="570">
                  <c:v>10402</c:v>
                </c:pt>
                <c:pt idx="571">
                  <c:v>12940</c:v>
                </c:pt>
                <c:pt idx="572">
                  <c:v>10182</c:v>
                </c:pt>
                <c:pt idx="573">
                  <c:v>9958</c:v>
                </c:pt>
                <c:pt idx="574">
                  <c:v>10053</c:v>
                </c:pt>
                <c:pt idx="575">
                  <c:v>9721</c:v>
                </c:pt>
                <c:pt idx="576">
                  <c:v>13416</c:v>
                </c:pt>
                <c:pt idx="577">
                  <c:v>9450</c:v>
                </c:pt>
                <c:pt idx="578">
                  <c:v>11375</c:v>
                </c:pt>
                <c:pt idx="579">
                  <c:v>17207</c:v>
                </c:pt>
                <c:pt idx="580">
                  <c:v>8764</c:v>
                </c:pt>
                <c:pt idx="581">
                  <c:v>5337</c:v>
                </c:pt>
                <c:pt idx="582">
                  <c:v>1517</c:v>
                </c:pt>
                <c:pt idx="583">
                  <c:v>1740</c:v>
                </c:pt>
                <c:pt idx="584">
                  <c:v>2189</c:v>
                </c:pt>
                <c:pt idx="585">
                  <c:v>3665</c:v>
                </c:pt>
                <c:pt idx="586">
                  <c:v>2164</c:v>
                </c:pt>
                <c:pt idx="587">
                  <c:v>1675</c:v>
                </c:pt>
                <c:pt idx="588">
                  <c:v>3249</c:v>
                </c:pt>
                <c:pt idx="589">
                  <c:v>2043</c:v>
                </c:pt>
                <c:pt idx="590">
                  <c:v>2034</c:v>
                </c:pt>
                <c:pt idx="591">
                  <c:v>1894</c:v>
                </c:pt>
                <c:pt idx="592">
                  <c:v>2040</c:v>
                </c:pt>
                <c:pt idx="593">
                  <c:v>3356</c:v>
                </c:pt>
                <c:pt idx="594">
                  <c:v>5181</c:v>
                </c:pt>
                <c:pt idx="595">
                  <c:v>5890</c:v>
                </c:pt>
                <c:pt idx="596">
                  <c:v>2809</c:v>
                </c:pt>
                <c:pt idx="597">
                  <c:v>5024</c:v>
                </c:pt>
                <c:pt idx="598">
                  <c:v>2855</c:v>
                </c:pt>
                <c:pt idx="599">
                  <c:v>3171</c:v>
                </c:pt>
                <c:pt idx="600">
                  <c:v>5353</c:v>
                </c:pt>
                <c:pt idx="601">
                  <c:v>8002</c:v>
                </c:pt>
                <c:pt idx="602">
                  <c:v>11238</c:v>
                </c:pt>
                <c:pt idx="603">
                  <c:v>11880</c:v>
                </c:pt>
                <c:pt idx="604">
                  <c:v>15500</c:v>
                </c:pt>
                <c:pt idx="605">
                  <c:v>15108</c:v>
                </c:pt>
                <c:pt idx="606">
                  <c:v>12935</c:v>
                </c:pt>
                <c:pt idx="607">
                  <c:v>14200</c:v>
                </c:pt>
                <c:pt idx="608">
                  <c:v>10226</c:v>
                </c:pt>
                <c:pt idx="609">
                  <c:v>12954</c:v>
                </c:pt>
                <c:pt idx="610">
                  <c:v>16324</c:v>
                </c:pt>
                <c:pt idx="611">
                  <c:v>12137</c:v>
                </c:pt>
                <c:pt idx="612">
                  <c:v>16299</c:v>
                </c:pt>
                <c:pt idx="613">
                  <c:v>14582</c:v>
                </c:pt>
                <c:pt idx="614">
                  <c:v>10061</c:v>
                </c:pt>
                <c:pt idx="615">
                  <c:v>14181</c:v>
                </c:pt>
                <c:pt idx="616">
                  <c:v>14798</c:v>
                </c:pt>
                <c:pt idx="617">
                  <c:v>14914</c:v>
                </c:pt>
                <c:pt idx="618">
                  <c:v>14731</c:v>
                </c:pt>
                <c:pt idx="619">
                  <c:v>12557</c:v>
                </c:pt>
                <c:pt idx="620">
                  <c:v>20513</c:v>
                </c:pt>
                <c:pt idx="621">
                  <c:v>18960</c:v>
                </c:pt>
                <c:pt idx="622">
                  <c:v>6286</c:v>
                </c:pt>
                <c:pt idx="623">
                  <c:v>5161</c:v>
                </c:pt>
                <c:pt idx="624">
                  <c:v>3366</c:v>
                </c:pt>
                <c:pt idx="625">
                  <c:v>2324</c:v>
                </c:pt>
                <c:pt idx="626">
                  <c:v>1348</c:v>
                </c:pt>
                <c:pt idx="627">
                  <c:v>1771</c:v>
                </c:pt>
                <c:pt idx="628">
                  <c:v>2703</c:v>
                </c:pt>
                <c:pt idx="629">
                  <c:v>4666</c:v>
                </c:pt>
                <c:pt idx="630">
                  <c:v>3089</c:v>
                </c:pt>
                <c:pt idx="631">
                  <c:v>2147</c:v>
                </c:pt>
                <c:pt idx="632">
                  <c:v>5203</c:v>
                </c:pt>
                <c:pt idx="633">
                  <c:v>2036</c:v>
                </c:pt>
                <c:pt idx="634">
                  <c:v>2946</c:v>
                </c:pt>
                <c:pt idx="635">
                  <c:v>1720</c:v>
                </c:pt>
                <c:pt idx="636">
                  <c:v>1934</c:v>
                </c:pt>
                <c:pt idx="637">
                  <c:v>1106</c:v>
                </c:pt>
                <c:pt idx="638">
                  <c:v>1236</c:v>
                </c:pt>
                <c:pt idx="639">
                  <c:v>4091</c:v>
                </c:pt>
                <c:pt idx="640">
                  <c:v>4477</c:v>
                </c:pt>
                <c:pt idx="641">
                  <c:v>4843</c:v>
                </c:pt>
                <c:pt idx="642">
                  <c:v>6469</c:v>
                </c:pt>
                <c:pt idx="643">
                  <c:v>9592</c:v>
                </c:pt>
                <c:pt idx="644">
                  <c:v>10577</c:v>
                </c:pt>
                <c:pt idx="645">
                  <c:v>17276</c:v>
                </c:pt>
                <c:pt idx="646">
                  <c:v>11417</c:v>
                </c:pt>
                <c:pt idx="647">
                  <c:v>16306</c:v>
                </c:pt>
                <c:pt idx="648">
                  <c:v>14093</c:v>
                </c:pt>
                <c:pt idx="649">
                  <c:v>16468</c:v>
                </c:pt>
                <c:pt idx="650">
                  <c:v>17260</c:v>
                </c:pt>
                <c:pt idx="651">
                  <c:v>18189</c:v>
                </c:pt>
                <c:pt idx="652">
                  <c:v>18161</c:v>
                </c:pt>
                <c:pt idx="653">
                  <c:v>18699</c:v>
                </c:pt>
                <c:pt idx="654">
                  <c:v>13292</c:v>
                </c:pt>
                <c:pt idx="655">
                  <c:v>14614</c:v>
                </c:pt>
                <c:pt idx="656">
                  <c:v>8935</c:v>
                </c:pt>
                <c:pt idx="657">
                  <c:v>11602</c:v>
                </c:pt>
                <c:pt idx="658">
                  <c:v>12201</c:v>
                </c:pt>
                <c:pt idx="659">
                  <c:v>12973</c:v>
                </c:pt>
                <c:pt idx="660">
                  <c:v>13656</c:v>
                </c:pt>
                <c:pt idx="661">
                  <c:v>10626</c:v>
                </c:pt>
                <c:pt idx="662">
                  <c:v>10194</c:v>
                </c:pt>
                <c:pt idx="663">
                  <c:v>12378</c:v>
                </c:pt>
                <c:pt idx="664">
                  <c:v>6374</c:v>
                </c:pt>
                <c:pt idx="665">
                  <c:v>3925</c:v>
                </c:pt>
                <c:pt idx="666">
                  <c:v>3172</c:v>
                </c:pt>
                <c:pt idx="667">
                  <c:v>1903</c:v>
                </c:pt>
                <c:pt idx="668">
                  <c:v>2421</c:v>
                </c:pt>
                <c:pt idx="669">
                  <c:v>4137</c:v>
                </c:pt>
                <c:pt idx="670">
                  <c:v>2536</c:v>
                </c:pt>
                <c:pt idx="671">
                  <c:v>3177</c:v>
                </c:pt>
                <c:pt idx="672">
                  <c:v>3948</c:v>
                </c:pt>
                <c:pt idx="673">
                  <c:v>2161</c:v>
                </c:pt>
                <c:pt idx="674">
                  <c:v>4500</c:v>
                </c:pt>
                <c:pt idx="675">
                  <c:v>3991</c:v>
                </c:pt>
                <c:pt idx="676">
                  <c:v>2590</c:v>
                </c:pt>
                <c:pt idx="677">
                  <c:v>2230</c:v>
                </c:pt>
                <c:pt idx="678">
                  <c:v>3311</c:v>
                </c:pt>
                <c:pt idx="679">
                  <c:v>2915</c:v>
                </c:pt>
                <c:pt idx="680">
                  <c:v>4912</c:v>
                </c:pt>
                <c:pt idx="681">
                  <c:v>5272</c:v>
                </c:pt>
                <c:pt idx="682">
                  <c:v>4690</c:v>
                </c:pt>
                <c:pt idx="683">
                  <c:v>3696</c:v>
                </c:pt>
                <c:pt idx="684">
                  <c:v>14006</c:v>
                </c:pt>
                <c:pt idx="685">
                  <c:v>17940</c:v>
                </c:pt>
                <c:pt idx="686">
                  <c:v>13696</c:v>
                </c:pt>
                <c:pt idx="687">
                  <c:v>10883</c:v>
                </c:pt>
                <c:pt idx="688">
                  <c:v>15762</c:v>
                </c:pt>
                <c:pt idx="689">
                  <c:v>12301</c:v>
                </c:pt>
                <c:pt idx="690">
                  <c:v>20951</c:v>
                </c:pt>
                <c:pt idx="691">
                  <c:v>13850</c:v>
                </c:pt>
                <c:pt idx="692">
                  <c:v>16050</c:v>
                </c:pt>
                <c:pt idx="693">
                  <c:v>20054</c:v>
                </c:pt>
                <c:pt idx="694">
                  <c:v>22660</c:v>
                </c:pt>
                <c:pt idx="695">
                  <c:v>18894</c:v>
                </c:pt>
                <c:pt idx="696">
                  <c:v>21854</c:v>
                </c:pt>
                <c:pt idx="697">
                  <c:v>19165</c:v>
                </c:pt>
                <c:pt idx="698">
                  <c:v>17768</c:v>
                </c:pt>
                <c:pt idx="699">
                  <c:v>18217</c:v>
                </c:pt>
                <c:pt idx="700">
                  <c:v>12972</c:v>
                </c:pt>
                <c:pt idx="701">
                  <c:v>15823</c:v>
                </c:pt>
                <c:pt idx="702">
                  <c:v>17964</c:v>
                </c:pt>
                <c:pt idx="703">
                  <c:v>21897</c:v>
                </c:pt>
                <c:pt idx="704">
                  <c:v>11749</c:v>
                </c:pt>
                <c:pt idx="705">
                  <c:v>14328</c:v>
                </c:pt>
                <c:pt idx="706">
                  <c:v>2445</c:v>
                </c:pt>
                <c:pt idx="707">
                  <c:v>2268</c:v>
                </c:pt>
                <c:pt idx="708">
                  <c:v>2895</c:v>
                </c:pt>
                <c:pt idx="709">
                  <c:v>3838</c:v>
                </c:pt>
                <c:pt idx="710">
                  <c:v>4043</c:v>
                </c:pt>
                <c:pt idx="711">
                  <c:v>2744</c:v>
                </c:pt>
                <c:pt idx="712">
                  <c:v>3002</c:v>
                </c:pt>
                <c:pt idx="713">
                  <c:v>1164</c:v>
                </c:pt>
                <c:pt idx="714">
                  <c:v>2068</c:v>
                </c:pt>
                <c:pt idx="715">
                  <c:v>3239</c:v>
                </c:pt>
                <c:pt idx="716">
                  <c:v>2722</c:v>
                </c:pt>
                <c:pt idx="717">
                  <c:v>3523</c:v>
                </c:pt>
                <c:pt idx="718">
                  <c:v>3695</c:v>
                </c:pt>
                <c:pt idx="719">
                  <c:v>3035</c:v>
                </c:pt>
                <c:pt idx="720">
                  <c:v>3098</c:v>
                </c:pt>
                <c:pt idx="721">
                  <c:v>4428</c:v>
                </c:pt>
                <c:pt idx="722">
                  <c:v>6525</c:v>
                </c:pt>
                <c:pt idx="723">
                  <c:v>2837</c:v>
                </c:pt>
                <c:pt idx="724">
                  <c:v>7369</c:v>
                </c:pt>
                <c:pt idx="725">
                  <c:v>6347</c:v>
                </c:pt>
                <c:pt idx="726">
                  <c:v>10280</c:v>
                </c:pt>
                <c:pt idx="727">
                  <c:v>11961</c:v>
                </c:pt>
                <c:pt idx="728">
                  <c:v>12203</c:v>
                </c:pt>
                <c:pt idx="729">
                  <c:v>10725</c:v>
                </c:pt>
                <c:pt idx="730">
                  <c:v>11009</c:v>
                </c:pt>
                <c:pt idx="731">
                  <c:v>13722</c:v>
                </c:pt>
                <c:pt idx="732">
                  <c:v>5672</c:v>
                </c:pt>
                <c:pt idx="733">
                  <c:v>8194</c:v>
                </c:pt>
                <c:pt idx="734">
                  <c:v>8149</c:v>
                </c:pt>
                <c:pt idx="735">
                  <c:v>4731</c:v>
                </c:pt>
                <c:pt idx="736">
                  <c:v>8490</c:v>
                </c:pt>
                <c:pt idx="737">
                  <c:v>8171</c:v>
                </c:pt>
                <c:pt idx="738">
                  <c:v>9676</c:v>
                </c:pt>
                <c:pt idx="739">
                  <c:v>17366</c:v>
                </c:pt>
                <c:pt idx="740">
                  <c:v>11497</c:v>
                </c:pt>
                <c:pt idx="741">
                  <c:v>16274</c:v>
                </c:pt>
                <c:pt idx="742">
                  <c:v>17557</c:v>
                </c:pt>
                <c:pt idx="743">
                  <c:v>13062</c:v>
                </c:pt>
                <c:pt idx="744">
                  <c:v>1507</c:v>
                </c:pt>
                <c:pt idx="745">
                  <c:v>2872</c:v>
                </c:pt>
                <c:pt idx="746">
                  <c:v>1609</c:v>
                </c:pt>
                <c:pt idx="747">
                  <c:v>1831</c:v>
                </c:pt>
                <c:pt idx="748">
                  <c:v>3633</c:v>
                </c:pt>
                <c:pt idx="749">
                  <c:v>2206</c:v>
                </c:pt>
                <c:pt idx="750">
                  <c:v>3352</c:v>
                </c:pt>
                <c:pt idx="751">
                  <c:v>2601</c:v>
                </c:pt>
                <c:pt idx="752">
                  <c:v>7198</c:v>
                </c:pt>
                <c:pt idx="753">
                  <c:v>5727</c:v>
                </c:pt>
                <c:pt idx="754">
                  <c:v>4583</c:v>
                </c:pt>
                <c:pt idx="755">
                  <c:v>858</c:v>
                </c:pt>
                <c:pt idx="756">
                  <c:v>1866</c:v>
                </c:pt>
                <c:pt idx="757">
                  <c:v>2929</c:v>
                </c:pt>
                <c:pt idx="758">
                  <c:v>3324</c:v>
                </c:pt>
                <c:pt idx="759">
                  <c:v>2955</c:v>
                </c:pt>
                <c:pt idx="760">
                  <c:v>5688</c:v>
                </c:pt>
                <c:pt idx="761">
                  <c:v>7228</c:v>
                </c:pt>
                <c:pt idx="762">
                  <c:v>5095</c:v>
                </c:pt>
                <c:pt idx="763">
                  <c:v>8104</c:v>
                </c:pt>
                <c:pt idx="764">
                  <c:v>6893</c:v>
                </c:pt>
                <c:pt idx="765">
                  <c:v>10742</c:v>
                </c:pt>
                <c:pt idx="766">
                  <c:v>18712</c:v>
                </c:pt>
                <c:pt idx="767">
                  <c:v>19411</c:v>
                </c:pt>
                <c:pt idx="768">
                  <c:v>18886</c:v>
                </c:pt>
                <c:pt idx="769">
                  <c:v>17623</c:v>
                </c:pt>
                <c:pt idx="770">
                  <c:v>20541</c:v>
                </c:pt>
                <c:pt idx="771">
                  <c:v>17638</c:v>
                </c:pt>
                <c:pt idx="772">
                  <c:v>28003</c:v>
                </c:pt>
                <c:pt idx="773">
                  <c:v>20049</c:v>
                </c:pt>
                <c:pt idx="774">
                  <c:v>20742</c:v>
                </c:pt>
                <c:pt idx="775">
                  <c:v>16752</c:v>
                </c:pt>
                <c:pt idx="776">
                  <c:v>16828</c:v>
                </c:pt>
                <c:pt idx="777">
                  <c:v>17227</c:v>
                </c:pt>
                <c:pt idx="778">
                  <c:v>17744</c:v>
                </c:pt>
                <c:pt idx="779">
                  <c:v>17706</c:v>
                </c:pt>
                <c:pt idx="780">
                  <c:v>16023</c:v>
                </c:pt>
                <c:pt idx="781">
                  <c:v>25493</c:v>
                </c:pt>
                <c:pt idx="782">
                  <c:v>30705</c:v>
                </c:pt>
                <c:pt idx="783">
                  <c:v>19646</c:v>
                </c:pt>
                <c:pt idx="784">
                  <c:v>18697</c:v>
                </c:pt>
                <c:pt idx="785">
                  <c:v>8218</c:v>
                </c:pt>
                <c:pt idx="786">
                  <c:v>5774</c:v>
                </c:pt>
                <c:pt idx="787">
                  <c:v>5532</c:v>
                </c:pt>
                <c:pt idx="788">
                  <c:v>2891</c:v>
                </c:pt>
                <c:pt idx="789">
                  <c:v>3106</c:v>
                </c:pt>
                <c:pt idx="790">
                  <c:v>7323</c:v>
                </c:pt>
                <c:pt idx="791">
                  <c:v>4587</c:v>
                </c:pt>
                <c:pt idx="792">
                  <c:v>6570</c:v>
                </c:pt>
                <c:pt idx="793">
                  <c:v>4645</c:v>
                </c:pt>
                <c:pt idx="794">
                  <c:v>5459</c:v>
                </c:pt>
                <c:pt idx="795">
                  <c:v>3146</c:v>
                </c:pt>
                <c:pt idx="796">
                  <c:v>7442</c:v>
                </c:pt>
                <c:pt idx="797">
                  <c:v>6219</c:v>
                </c:pt>
                <c:pt idx="798">
                  <c:v>5922</c:v>
                </c:pt>
                <c:pt idx="799">
                  <c:v>2541</c:v>
                </c:pt>
                <c:pt idx="800">
                  <c:v>3021</c:v>
                </c:pt>
                <c:pt idx="801">
                  <c:v>3997</c:v>
                </c:pt>
                <c:pt idx="802">
                  <c:v>3550</c:v>
                </c:pt>
                <c:pt idx="803">
                  <c:v>2942</c:v>
                </c:pt>
                <c:pt idx="804">
                  <c:v>3456</c:v>
                </c:pt>
                <c:pt idx="805">
                  <c:v>5654</c:v>
                </c:pt>
                <c:pt idx="806">
                  <c:v>7452</c:v>
                </c:pt>
                <c:pt idx="807">
                  <c:v>13816</c:v>
                </c:pt>
                <c:pt idx="808">
                  <c:v>17780</c:v>
                </c:pt>
                <c:pt idx="809">
                  <c:v>9295</c:v>
                </c:pt>
                <c:pt idx="810">
                  <c:v>12783</c:v>
                </c:pt>
                <c:pt idx="811">
                  <c:v>14634</c:v>
                </c:pt>
                <c:pt idx="812">
                  <c:v>15204</c:v>
                </c:pt>
                <c:pt idx="813">
                  <c:v>10409</c:v>
                </c:pt>
                <c:pt idx="814">
                  <c:v>12085</c:v>
                </c:pt>
                <c:pt idx="815">
                  <c:v>9546</c:v>
                </c:pt>
                <c:pt idx="816">
                  <c:v>15117</c:v>
                </c:pt>
                <c:pt idx="817">
                  <c:v>15884</c:v>
                </c:pt>
                <c:pt idx="818">
                  <c:v>19309</c:v>
                </c:pt>
                <c:pt idx="819">
                  <c:v>14332</c:v>
                </c:pt>
                <c:pt idx="820">
                  <c:v>16537</c:v>
                </c:pt>
                <c:pt idx="821">
                  <c:v>12682</c:v>
                </c:pt>
                <c:pt idx="822">
                  <c:v>15610</c:v>
                </c:pt>
                <c:pt idx="823">
                  <c:v>15262</c:v>
                </c:pt>
                <c:pt idx="824">
                  <c:v>10810</c:v>
                </c:pt>
                <c:pt idx="825">
                  <c:v>13985</c:v>
                </c:pt>
                <c:pt idx="826">
                  <c:v>11980</c:v>
                </c:pt>
                <c:pt idx="827">
                  <c:v>5263</c:v>
                </c:pt>
                <c:pt idx="828">
                  <c:v>5772</c:v>
                </c:pt>
                <c:pt idx="829">
                  <c:v>3892</c:v>
                </c:pt>
                <c:pt idx="830">
                  <c:v>2975</c:v>
                </c:pt>
                <c:pt idx="831">
                  <c:v>2096</c:v>
                </c:pt>
                <c:pt idx="832">
                  <c:v>2039</c:v>
                </c:pt>
                <c:pt idx="833">
                  <c:v>3415</c:v>
                </c:pt>
                <c:pt idx="834">
                  <c:v>2722</c:v>
                </c:pt>
                <c:pt idx="835">
                  <c:v>2541</c:v>
                </c:pt>
                <c:pt idx="836">
                  <c:v>2460</c:v>
                </c:pt>
                <c:pt idx="837">
                  <c:v>4614</c:v>
                </c:pt>
                <c:pt idx="838">
                  <c:v>7438</c:v>
                </c:pt>
                <c:pt idx="839">
                  <c:v>10366</c:v>
                </c:pt>
                <c:pt idx="840">
                  <c:v>5565</c:v>
                </c:pt>
                <c:pt idx="841">
                  <c:v>4247</c:v>
                </c:pt>
                <c:pt idx="842">
                  <c:v>4388</c:v>
                </c:pt>
                <c:pt idx="843">
                  <c:v>3978</c:v>
                </c:pt>
                <c:pt idx="844">
                  <c:v>3822</c:v>
                </c:pt>
                <c:pt idx="845">
                  <c:v>3096</c:v>
                </c:pt>
                <c:pt idx="846">
                  <c:v>3957</c:v>
                </c:pt>
                <c:pt idx="847">
                  <c:v>6621</c:v>
                </c:pt>
                <c:pt idx="848">
                  <c:v>15920</c:v>
                </c:pt>
                <c:pt idx="849">
                  <c:v>14584</c:v>
                </c:pt>
                <c:pt idx="850">
                  <c:v>15357</c:v>
                </c:pt>
                <c:pt idx="851">
                  <c:v>15786</c:v>
                </c:pt>
                <c:pt idx="852">
                  <c:v>17438</c:v>
                </c:pt>
                <c:pt idx="853">
                  <c:v>16703</c:v>
                </c:pt>
                <c:pt idx="854">
                  <c:v>16065</c:v>
                </c:pt>
                <c:pt idx="855">
                  <c:v>15755</c:v>
                </c:pt>
                <c:pt idx="856">
                  <c:v>15987</c:v>
                </c:pt>
                <c:pt idx="857">
                  <c:v>19945</c:v>
                </c:pt>
                <c:pt idx="858">
                  <c:v>12790</c:v>
                </c:pt>
                <c:pt idx="859">
                  <c:v>19950</c:v>
                </c:pt>
                <c:pt idx="860">
                  <c:v>10655</c:v>
                </c:pt>
                <c:pt idx="861">
                  <c:v>15467</c:v>
                </c:pt>
                <c:pt idx="862">
                  <c:v>9873</c:v>
                </c:pt>
                <c:pt idx="863">
                  <c:v>12698</c:v>
                </c:pt>
                <c:pt idx="864">
                  <c:v>14851</c:v>
                </c:pt>
                <c:pt idx="865">
                  <c:v>13289</c:v>
                </c:pt>
                <c:pt idx="866">
                  <c:v>16422</c:v>
                </c:pt>
                <c:pt idx="867">
                  <c:v>17108</c:v>
                </c:pt>
                <c:pt idx="868">
                  <c:v>14416</c:v>
                </c:pt>
                <c:pt idx="869">
                  <c:v>4969</c:v>
                </c:pt>
                <c:pt idx="870">
                  <c:v>3665</c:v>
                </c:pt>
                <c:pt idx="871">
                  <c:v>2278</c:v>
                </c:pt>
                <c:pt idx="872">
                  <c:v>1926</c:v>
                </c:pt>
                <c:pt idx="873">
                  <c:v>4214</c:v>
                </c:pt>
                <c:pt idx="874">
                  <c:v>4661</c:v>
                </c:pt>
                <c:pt idx="875">
                  <c:v>2503</c:v>
                </c:pt>
                <c:pt idx="876">
                  <c:v>2280</c:v>
                </c:pt>
                <c:pt idx="877">
                  <c:v>3940</c:v>
                </c:pt>
                <c:pt idx="878">
                  <c:v>2422</c:v>
                </c:pt>
                <c:pt idx="879">
                  <c:v>5789</c:v>
                </c:pt>
                <c:pt idx="880">
                  <c:v>1877</c:v>
                </c:pt>
                <c:pt idx="881">
                  <c:v>2477</c:v>
                </c:pt>
                <c:pt idx="882">
                  <c:v>2653</c:v>
                </c:pt>
                <c:pt idx="883">
                  <c:v>1785</c:v>
                </c:pt>
                <c:pt idx="884">
                  <c:v>4749</c:v>
                </c:pt>
                <c:pt idx="885">
                  <c:v>6655</c:v>
                </c:pt>
                <c:pt idx="886">
                  <c:v>3036</c:v>
                </c:pt>
                <c:pt idx="887">
                  <c:v>3593</c:v>
                </c:pt>
                <c:pt idx="888">
                  <c:v>5779</c:v>
                </c:pt>
                <c:pt idx="889">
                  <c:v>5194</c:v>
                </c:pt>
                <c:pt idx="890">
                  <c:v>10637</c:v>
                </c:pt>
                <c:pt idx="891">
                  <c:v>14032</c:v>
                </c:pt>
                <c:pt idx="892">
                  <c:v>11183</c:v>
                </c:pt>
                <c:pt idx="893">
                  <c:v>15421</c:v>
                </c:pt>
                <c:pt idx="894">
                  <c:v>19085</c:v>
                </c:pt>
                <c:pt idx="895">
                  <c:v>26567</c:v>
                </c:pt>
                <c:pt idx="896">
                  <c:v>19057</c:v>
                </c:pt>
                <c:pt idx="897">
                  <c:v>29086</c:v>
                </c:pt>
                <c:pt idx="898">
                  <c:v>19326</c:v>
                </c:pt>
                <c:pt idx="899">
                  <c:v>20750</c:v>
                </c:pt>
                <c:pt idx="900">
                  <c:v>20752</c:v>
                </c:pt>
                <c:pt idx="901">
                  <c:v>20843</c:v>
                </c:pt>
                <c:pt idx="902">
                  <c:v>24452</c:v>
                </c:pt>
                <c:pt idx="903">
                  <c:v>20461</c:v>
                </c:pt>
                <c:pt idx="904">
                  <c:v>18542</c:v>
                </c:pt>
                <c:pt idx="905">
                  <c:v>17007</c:v>
                </c:pt>
                <c:pt idx="906">
                  <c:v>18290</c:v>
                </c:pt>
                <c:pt idx="907">
                  <c:v>16862</c:v>
                </c:pt>
                <c:pt idx="908">
                  <c:v>17755</c:v>
                </c:pt>
                <c:pt idx="909">
                  <c:v>24959</c:v>
                </c:pt>
                <c:pt idx="910">
                  <c:v>8241</c:v>
                </c:pt>
                <c:pt idx="911">
                  <c:v>5974</c:v>
                </c:pt>
                <c:pt idx="912">
                  <c:v>4058</c:v>
                </c:pt>
                <c:pt idx="913">
                  <c:v>6858</c:v>
                </c:pt>
                <c:pt idx="914">
                  <c:v>7620</c:v>
                </c:pt>
                <c:pt idx="915">
                  <c:v>3786</c:v>
                </c:pt>
                <c:pt idx="916">
                  <c:v>6314</c:v>
                </c:pt>
                <c:pt idx="917">
                  <c:v>5076</c:v>
                </c:pt>
                <c:pt idx="918">
                  <c:v>2359</c:v>
                </c:pt>
                <c:pt idx="919">
                  <c:v>4010</c:v>
                </c:pt>
                <c:pt idx="920">
                  <c:v>6716</c:v>
                </c:pt>
                <c:pt idx="921">
                  <c:v>4939</c:v>
                </c:pt>
                <c:pt idx="922">
                  <c:v>2671</c:v>
                </c:pt>
                <c:pt idx="923">
                  <c:v>3807</c:v>
                </c:pt>
                <c:pt idx="924">
                  <c:v>5043</c:v>
                </c:pt>
                <c:pt idx="925">
                  <c:v>6534</c:v>
                </c:pt>
                <c:pt idx="926">
                  <c:v>6223</c:v>
                </c:pt>
                <c:pt idx="927">
                  <c:v>2954</c:v>
                </c:pt>
                <c:pt idx="928">
                  <c:v>5833</c:v>
                </c:pt>
                <c:pt idx="929">
                  <c:v>9380</c:v>
                </c:pt>
                <c:pt idx="930">
                  <c:v>21995</c:v>
                </c:pt>
                <c:pt idx="931">
                  <c:v>19202</c:v>
                </c:pt>
                <c:pt idx="932">
                  <c:v>12828</c:v>
                </c:pt>
                <c:pt idx="933">
                  <c:v>11697</c:v>
                </c:pt>
                <c:pt idx="934">
                  <c:v>21292</c:v>
                </c:pt>
                <c:pt idx="935">
                  <c:v>18191</c:v>
                </c:pt>
                <c:pt idx="936">
                  <c:v>10515</c:v>
                </c:pt>
                <c:pt idx="937">
                  <c:v>22162</c:v>
                </c:pt>
                <c:pt idx="938">
                  <c:v>25873</c:v>
                </c:pt>
                <c:pt idx="939">
                  <c:v>26184</c:v>
                </c:pt>
                <c:pt idx="940">
                  <c:v>21562</c:v>
                </c:pt>
                <c:pt idx="941">
                  <c:v>19747</c:v>
                </c:pt>
                <c:pt idx="942">
                  <c:v>26392</c:v>
                </c:pt>
                <c:pt idx="943">
                  <c:v>28030</c:v>
                </c:pt>
                <c:pt idx="944">
                  <c:v>26860</c:v>
                </c:pt>
                <c:pt idx="945">
                  <c:v>29342</c:v>
                </c:pt>
                <c:pt idx="946">
                  <c:v>25158</c:v>
                </c:pt>
                <c:pt idx="947">
                  <c:v>19262</c:v>
                </c:pt>
                <c:pt idx="948">
                  <c:v>19520</c:v>
                </c:pt>
                <c:pt idx="949">
                  <c:v>18235</c:v>
                </c:pt>
                <c:pt idx="950">
                  <c:v>18984</c:v>
                </c:pt>
                <c:pt idx="951">
                  <c:v>6520</c:v>
                </c:pt>
                <c:pt idx="952">
                  <c:v>6028</c:v>
                </c:pt>
                <c:pt idx="953">
                  <c:v>3955</c:v>
                </c:pt>
                <c:pt idx="954">
                  <c:v>3853</c:v>
                </c:pt>
                <c:pt idx="955">
                  <c:v>3246</c:v>
                </c:pt>
                <c:pt idx="956">
                  <c:v>4528</c:v>
                </c:pt>
                <c:pt idx="957">
                  <c:v>5415</c:v>
                </c:pt>
                <c:pt idx="958">
                  <c:v>3064</c:v>
                </c:pt>
                <c:pt idx="959">
                  <c:v>2101</c:v>
                </c:pt>
                <c:pt idx="960">
                  <c:v>3389</c:v>
                </c:pt>
                <c:pt idx="961">
                  <c:v>6963</c:v>
                </c:pt>
                <c:pt idx="962">
                  <c:v>5595</c:v>
                </c:pt>
                <c:pt idx="963">
                  <c:v>7724</c:v>
                </c:pt>
                <c:pt idx="964">
                  <c:v>4610</c:v>
                </c:pt>
                <c:pt idx="965">
                  <c:v>2914</c:v>
                </c:pt>
                <c:pt idx="966">
                  <c:v>3434</c:v>
                </c:pt>
                <c:pt idx="967">
                  <c:v>6864</c:v>
                </c:pt>
                <c:pt idx="968">
                  <c:v>8033</c:v>
                </c:pt>
                <c:pt idx="969">
                  <c:v>5048</c:v>
                </c:pt>
                <c:pt idx="970">
                  <c:v>5301</c:v>
                </c:pt>
                <c:pt idx="971">
                  <c:v>6427</c:v>
                </c:pt>
                <c:pt idx="972">
                  <c:v>18197</c:v>
                </c:pt>
                <c:pt idx="973">
                  <c:v>23364</c:v>
                </c:pt>
                <c:pt idx="974">
                  <c:v>24851</c:v>
                </c:pt>
                <c:pt idx="975">
                  <c:v>17144</c:v>
                </c:pt>
                <c:pt idx="976">
                  <c:v>12943</c:v>
                </c:pt>
                <c:pt idx="977">
                  <c:v>19619</c:v>
                </c:pt>
                <c:pt idx="978">
                  <c:v>21242</c:v>
                </c:pt>
                <c:pt idx="979">
                  <c:v>16724</c:v>
                </c:pt>
                <c:pt idx="980">
                  <c:v>17658</c:v>
                </c:pt>
                <c:pt idx="981">
                  <c:v>20652</c:v>
                </c:pt>
                <c:pt idx="982">
                  <c:v>12376</c:v>
                </c:pt>
                <c:pt idx="983">
                  <c:v>18903</c:v>
                </c:pt>
                <c:pt idx="984">
                  <c:v>17614</c:v>
                </c:pt>
                <c:pt idx="985">
                  <c:v>25633</c:v>
                </c:pt>
                <c:pt idx="986">
                  <c:v>25308</c:v>
                </c:pt>
                <c:pt idx="987">
                  <c:v>17400</c:v>
                </c:pt>
                <c:pt idx="988">
                  <c:v>18271</c:v>
                </c:pt>
                <c:pt idx="989">
                  <c:v>23576</c:v>
                </c:pt>
                <c:pt idx="990">
                  <c:v>12429</c:v>
                </c:pt>
                <c:pt idx="991">
                  <c:v>3598</c:v>
                </c:pt>
                <c:pt idx="992">
                  <c:v>5798</c:v>
                </c:pt>
                <c:pt idx="993">
                  <c:v>5901</c:v>
                </c:pt>
                <c:pt idx="994">
                  <c:v>2857</c:v>
                </c:pt>
                <c:pt idx="995">
                  <c:v>3845</c:v>
                </c:pt>
                <c:pt idx="996">
                  <c:v>4559</c:v>
                </c:pt>
                <c:pt idx="997">
                  <c:v>5320</c:v>
                </c:pt>
                <c:pt idx="998">
                  <c:v>4117</c:v>
                </c:pt>
                <c:pt idx="999">
                  <c:v>4027</c:v>
                </c:pt>
                <c:pt idx="1000">
                  <c:v>5215</c:v>
                </c:pt>
                <c:pt idx="1001">
                  <c:v>8316</c:v>
                </c:pt>
                <c:pt idx="1002">
                  <c:v>7609</c:v>
                </c:pt>
                <c:pt idx="1003">
                  <c:v>8465</c:v>
                </c:pt>
                <c:pt idx="1004">
                  <c:v>12841</c:v>
                </c:pt>
                <c:pt idx="1005">
                  <c:v>19655</c:v>
                </c:pt>
                <c:pt idx="1006">
                  <c:v>14201</c:v>
                </c:pt>
                <c:pt idx="1007">
                  <c:v>12179</c:v>
                </c:pt>
                <c:pt idx="1008">
                  <c:v>11110</c:v>
                </c:pt>
                <c:pt idx="1009">
                  <c:v>11560</c:v>
                </c:pt>
                <c:pt idx="1010">
                  <c:v>8542</c:v>
                </c:pt>
                <c:pt idx="1011">
                  <c:v>9653</c:v>
                </c:pt>
                <c:pt idx="1012">
                  <c:v>15334</c:v>
                </c:pt>
                <c:pt idx="1013">
                  <c:v>13212</c:v>
                </c:pt>
                <c:pt idx="1014">
                  <c:v>5182</c:v>
                </c:pt>
                <c:pt idx="1015">
                  <c:v>20521</c:v>
                </c:pt>
                <c:pt idx="1016">
                  <c:v>21741</c:v>
                </c:pt>
                <c:pt idx="1017">
                  <c:v>28288</c:v>
                </c:pt>
                <c:pt idx="1018">
                  <c:v>22112</c:v>
                </c:pt>
                <c:pt idx="1019">
                  <c:v>25032</c:v>
                </c:pt>
                <c:pt idx="1020">
                  <c:v>25707</c:v>
                </c:pt>
                <c:pt idx="1021">
                  <c:v>27170</c:v>
                </c:pt>
                <c:pt idx="1022">
                  <c:v>23359</c:v>
                </c:pt>
                <c:pt idx="1023">
                  <c:v>26126</c:v>
                </c:pt>
                <c:pt idx="1024">
                  <c:v>27753</c:v>
                </c:pt>
                <c:pt idx="1025">
                  <c:v>32600</c:v>
                </c:pt>
                <c:pt idx="1026">
                  <c:v>26117</c:v>
                </c:pt>
                <c:pt idx="1027">
                  <c:v>22655</c:v>
                </c:pt>
                <c:pt idx="1028">
                  <c:v>20198</c:v>
                </c:pt>
                <c:pt idx="1029">
                  <c:v>16469</c:v>
                </c:pt>
                <c:pt idx="1030">
                  <c:v>8906</c:v>
                </c:pt>
                <c:pt idx="1031">
                  <c:v>7917</c:v>
                </c:pt>
                <c:pt idx="1032">
                  <c:v>5838</c:v>
                </c:pt>
                <c:pt idx="1033">
                  <c:v>5499</c:v>
                </c:pt>
                <c:pt idx="1034">
                  <c:v>4881</c:v>
                </c:pt>
                <c:pt idx="1035">
                  <c:v>4264</c:v>
                </c:pt>
                <c:pt idx="1036">
                  <c:v>3549</c:v>
                </c:pt>
                <c:pt idx="1037">
                  <c:v>3009</c:v>
                </c:pt>
                <c:pt idx="1038">
                  <c:v>3952</c:v>
                </c:pt>
                <c:pt idx="1039">
                  <c:v>2976</c:v>
                </c:pt>
                <c:pt idx="1040">
                  <c:v>2751</c:v>
                </c:pt>
                <c:pt idx="1041">
                  <c:v>3239</c:v>
                </c:pt>
                <c:pt idx="1042">
                  <c:v>3848</c:v>
                </c:pt>
                <c:pt idx="1043">
                  <c:v>3473</c:v>
                </c:pt>
                <c:pt idx="1044">
                  <c:v>1144</c:v>
                </c:pt>
                <c:pt idx="1045">
                  <c:v>6269</c:v>
                </c:pt>
                <c:pt idx="1046">
                  <c:v>5492</c:v>
                </c:pt>
                <c:pt idx="1047">
                  <c:v>5880</c:v>
                </c:pt>
                <c:pt idx="1048">
                  <c:v>7456</c:v>
                </c:pt>
                <c:pt idx="1049">
                  <c:v>5879</c:v>
                </c:pt>
                <c:pt idx="1050">
                  <c:v>6707</c:v>
                </c:pt>
                <c:pt idx="1051">
                  <c:v>12658</c:v>
                </c:pt>
                <c:pt idx="1052">
                  <c:v>10149</c:v>
                </c:pt>
                <c:pt idx="1053">
                  <c:v>16606</c:v>
                </c:pt>
                <c:pt idx="1054">
                  <c:v>17610</c:v>
                </c:pt>
                <c:pt idx="1055">
                  <c:v>17786</c:v>
                </c:pt>
                <c:pt idx="1056">
                  <c:v>21885</c:v>
                </c:pt>
                <c:pt idx="1057">
                  <c:v>26047</c:v>
                </c:pt>
                <c:pt idx="1058">
                  <c:v>20157</c:v>
                </c:pt>
                <c:pt idx="1059">
                  <c:v>21123</c:v>
                </c:pt>
                <c:pt idx="1060">
                  <c:v>25067</c:v>
                </c:pt>
                <c:pt idx="1061">
                  <c:v>29708</c:v>
                </c:pt>
                <c:pt idx="1062">
                  <c:v>19227</c:v>
                </c:pt>
                <c:pt idx="1063">
                  <c:v>12777</c:v>
                </c:pt>
                <c:pt idx="1064">
                  <c:v>25737</c:v>
                </c:pt>
                <c:pt idx="1065">
                  <c:v>22359</c:v>
                </c:pt>
                <c:pt idx="1066">
                  <c:v>12230</c:v>
                </c:pt>
                <c:pt idx="1067">
                  <c:v>15651</c:v>
                </c:pt>
                <c:pt idx="1068">
                  <c:v>16202</c:v>
                </c:pt>
                <c:pt idx="1069">
                  <c:v>21913</c:v>
                </c:pt>
                <c:pt idx="1070">
                  <c:v>17265</c:v>
                </c:pt>
                <c:pt idx="1071">
                  <c:v>18026</c:v>
                </c:pt>
                <c:pt idx="1072">
                  <c:v>14515</c:v>
                </c:pt>
                <c:pt idx="1073">
                  <c:v>3537</c:v>
                </c:pt>
                <c:pt idx="1074">
                  <c:v>3153</c:v>
                </c:pt>
                <c:pt idx="1075">
                  <c:v>3176</c:v>
                </c:pt>
                <c:pt idx="1076">
                  <c:v>2831</c:v>
                </c:pt>
                <c:pt idx="1077">
                  <c:v>2640</c:v>
                </c:pt>
                <c:pt idx="1078">
                  <c:v>2020</c:v>
                </c:pt>
                <c:pt idx="1079">
                  <c:v>5593</c:v>
                </c:pt>
                <c:pt idx="1080">
                  <c:v>2993</c:v>
                </c:pt>
                <c:pt idx="1081">
                  <c:v>6996</c:v>
                </c:pt>
                <c:pt idx="1082">
                  <c:v>4094</c:v>
                </c:pt>
                <c:pt idx="1083">
                  <c:v>4358</c:v>
                </c:pt>
                <c:pt idx="1084">
                  <c:v>4783</c:v>
                </c:pt>
                <c:pt idx="1085">
                  <c:v>4603</c:v>
                </c:pt>
                <c:pt idx="1086">
                  <c:v>4535</c:v>
                </c:pt>
                <c:pt idx="1087">
                  <c:v>8249</c:v>
                </c:pt>
                <c:pt idx="1088">
                  <c:v>7431</c:v>
                </c:pt>
                <c:pt idx="1089">
                  <c:v>7552</c:v>
                </c:pt>
                <c:pt idx="1090">
                  <c:v>4197</c:v>
                </c:pt>
                <c:pt idx="1091">
                  <c:v>3540</c:v>
                </c:pt>
                <c:pt idx="1092">
                  <c:v>5139</c:v>
                </c:pt>
                <c:pt idx="1093">
                  <c:v>3913</c:v>
                </c:pt>
                <c:pt idx="1094">
                  <c:v>12783</c:v>
                </c:pt>
                <c:pt idx="1095">
                  <c:v>16594</c:v>
                </c:pt>
                <c:pt idx="1096">
                  <c:v>24153</c:v>
                </c:pt>
                <c:pt idx="1097">
                  <c:v>17753</c:v>
                </c:pt>
                <c:pt idx="1098">
                  <c:v>10269</c:v>
                </c:pt>
                <c:pt idx="1099">
                  <c:v>13728</c:v>
                </c:pt>
                <c:pt idx="1100">
                  <c:v>20204</c:v>
                </c:pt>
                <c:pt idx="1101">
                  <c:v>15304</c:v>
                </c:pt>
                <c:pt idx="1102">
                  <c:v>10552</c:v>
                </c:pt>
                <c:pt idx="1103">
                  <c:v>9838</c:v>
                </c:pt>
                <c:pt idx="1104">
                  <c:v>23104</c:v>
                </c:pt>
                <c:pt idx="1105">
                  <c:v>18084</c:v>
                </c:pt>
                <c:pt idx="1106">
                  <c:v>19706</c:v>
                </c:pt>
                <c:pt idx="1107">
                  <c:v>13792</c:v>
                </c:pt>
                <c:pt idx="1108">
                  <c:v>18437</c:v>
                </c:pt>
                <c:pt idx="1109">
                  <c:v>18234</c:v>
                </c:pt>
                <c:pt idx="1110">
                  <c:v>26195</c:v>
                </c:pt>
                <c:pt idx="1111">
                  <c:v>19781</c:v>
                </c:pt>
                <c:pt idx="1112">
                  <c:v>16848</c:v>
                </c:pt>
                <c:pt idx="1113">
                  <c:v>14807</c:v>
                </c:pt>
                <c:pt idx="1114">
                  <c:v>14359</c:v>
                </c:pt>
                <c:pt idx="1115">
                  <c:v>11968</c:v>
                </c:pt>
                <c:pt idx="1116">
                  <c:v>2188</c:v>
                </c:pt>
                <c:pt idx="1117">
                  <c:v>3494</c:v>
                </c:pt>
                <c:pt idx="1118">
                  <c:v>5150</c:v>
                </c:pt>
                <c:pt idx="1119">
                  <c:v>4242</c:v>
                </c:pt>
                <c:pt idx="1120">
                  <c:v>3220</c:v>
                </c:pt>
                <c:pt idx="1121">
                  <c:v>2009</c:v>
                </c:pt>
                <c:pt idx="1122">
                  <c:v>5299</c:v>
                </c:pt>
                <c:pt idx="1123">
                  <c:v>5393</c:v>
                </c:pt>
                <c:pt idx="1124">
                  <c:v>7714</c:v>
                </c:pt>
                <c:pt idx="1125">
                  <c:v>5035</c:v>
                </c:pt>
                <c:pt idx="1126">
                  <c:v>5722</c:v>
                </c:pt>
                <c:pt idx="1127">
                  <c:v>6122</c:v>
                </c:pt>
                <c:pt idx="1128">
                  <c:v>11646</c:v>
                </c:pt>
                <c:pt idx="1129">
                  <c:v>5450</c:v>
                </c:pt>
                <c:pt idx="1130">
                  <c:v>7666</c:v>
                </c:pt>
                <c:pt idx="1131">
                  <c:v>4149</c:v>
                </c:pt>
                <c:pt idx="1132">
                  <c:v>6374</c:v>
                </c:pt>
                <c:pt idx="1133">
                  <c:v>6735</c:v>
                </c:pt>
                <c:pt idx="1134">
                  <c:v>8350</c:v>
                </c:pt>
                <c:pt idx="1135">
                  <c:v>8516</c:v>
                </c:pt>
                <c:pt idx="1136">
                  <c:v>9629</c:v>
                </c:pt>
                <c:pt idx="1137">
                  <c:v>14435</c:v>
                </c:pt>
                <c:pt idx="1138">
                  <c:v>18158</c:v>
                </c:pt>
                <c:pt idx="1139">
                  <c:v>15877</c:v>
                </c:pt>
                <c:pt idx="1140">
                  <c:v>28651</c:v>
                </c:pt>
                <c:pt idx="1141">
                  <c:v>23659</c:v>
                </c:pt>
                <c:pt idx="1142">
                  <c:v>29251</c:v>
                </c:pt>
                <c:pt idx="1143">
                  <c:v>35560</c:v>
                </c:pt>
                <c:pt idx="1144">
                  <c:v>24020</c:v>
                </c:pt>
                <c:pt idx="1145">
                  <c:v>28975</c:v>
                </c:pt>
                <c:pt idx="1146">
                  <c:v>22382</c:v>
                </c:pt>
                <c:pt idx="1147">
                  <c:v>28018</c:v>
                </c:pt>
                <c:pt idx="1148">
                  <c:v>25411</c:v>
                </c:pt>
                <c:pt idx="1149">
                  <c:v>19243</c:v>
                </c:pt>
                <c:pt idx="1150">
                  <c:v>18772</c:v>
                </c:pt>
                <c:pt idx="1151">
                  <c:v>14787</c:v>
                </c:pt>
                <c:pt idx="1152">
                  <c:v>17715</c:v>
                </c:pt>
                <c:pt idx="1153">
                  <c:v>19966</c:v>
                </c:pt>
                <c:pt idx="1154">
                  <c:v>22382</c:v>
                </c:pt>
                <c:pt idx="1155">
                  <c:v>19631</c:v>
                </c:pt>
                <c:pt idx="1156">
                  <c:v>19900</c:v>
                </c:pt>
                <c:pt idx="1157">
                  <c:v>11375</c:v>
                </c:pt>
                <c:pt idx="1158">
                  <c:v>6154</c:v>
                </c:pt>
                <c:pt idx="1159">
                  <c:v>6773</c:v>
                </c:pt>
                <c:pt idx="1160">
                  <c:v>6579</c:v>
                </c:pt>
                <c:pt idx="1161">
                  <c:v>9341</c:v>
                </c:pt>
                <c:pt idx="1162">
                  <c:v>4211</c:v>
                </c:pt>
                <c:pt idx="1163">
                  <c:v>5588</c:v>
                </c:pt>
                <c:pt idx="1164">
                  <c:v>5242</c:v>
                </c:pt>
                <c:pt idx="1165">
                  <c:v>10703</c:v>
                </c:pt>
                <c:pt idx="1166">
                  <c:v>9332</c:v>
                </c:pt>
                <c:pt idx="1167">
                  <c:v>11745</c:v>
                </c:pt>
                <c:pt idx="1168">
                  <c:v>7103</c:v>
                </c:pt>
                <c:pt idx="1169">
                  <c:v>5863</c:v>
                </c:pt>
                <c:pt idx="1170">
                  <c:v>8144</c:v>
                </c:pt>
                <c:pt idx="1171">
                  <c:v>9188</c:v>
                </c:pt>
                <c:pt idx="1172">
                  <c:v>10220</c:v>
                </c:pt>
                <c:pt idx="1173">
                  <c:v>7417</c:v>
                </c:pt>
                <c:pt idx="1174">
                  <c:v>8309</c:v>
                </c:pt>
                <c:pt idx="1175">
                  <c:v>7346</c:v>
                </c:pt>
                <c:pt idx="1176">
                  <c:v>6655</c:v>
                </c:pt>
                <c:pt idx="1177">
                  <c:v>19503</c:v>
                </c:pt>
                <c:pt idx="1178">
                  <c:v>22195</c:v>
                </c:pt>
                <c:pt idx="1179">
                  <c:v>23820</c:v>
                </c:pt>
                <c:pt idx="1180">
                  <c:v>24337</c:v>
                </c:pt>
                <c:pt idx="1181">
                  <c:v>19873</c:v>
                </c:pt>
                <c:pt idx="1182">
                  <c:v>19463</c:v>
                </c:pt>
                <c:pt idx="1183">
                  <c:v>19150</c:v>
                </c:pt>
                <c:pt idx="1184">
                  <c:v>20751</c:v>
                </c:pt>
                <c:pt idx="1185">
                  <c:v>29519</c:v>
                </c:pt>
                <c:pt idx="1186">
                  <c:v>24852</c:v>
                </c:pt>
                <c:pt idx="1187">
                  <c:v>26626</c:v>
                </c:pt>
                <c:pt idx="1188">
                  <c:v>23375</c:v>
                </c:pt>
                <c:pt idx="1189">
                  <c:v>24022</c:v>
                </c:pt>
                <c:pt idx="1190">
                  <c:v>29570</c:v>
                </c:pt>
                <c:pt idx="1191">
                  <c:v>26019</c:v>
                </c:pt>
                <c:pt idx="1192">
                  <c:v>21576</c:v>
                </c:pt>
                <c:pt idx="1193">
                  <c:v>18333</c:v>
                </c:pt>
                <c:pt idx="1194">
                  <c:v>24507</c:v>
                </c:pt>
                <c:pt idx="1195">
                  <c:v>15834</c:v>
                </c:pt>
                <c:pt idx="1196">
                  <c:v>25218</c:v>
                </c:pt>
                <c:pt idx="1197">
                  <c:v>17027</c:v>
                </c:pt>
                <c:pt idx="1198">
                  <c:v>8807</c:v>
                </c:pt>
                <c:pt idx="1199">
                  <c:v>4033</c:v>
                </c:pt>
                <c:pt idx="1200">
                  <c:v>2348</c:v>
                </c:pt>
                <c:pt idx="1201">
                  <c:v>2232</c:v>
                </c:pt>
                <c:pt idx="1202">
                  <c:v>2773</c:v>
                </c:pt>
                <c:pt idx="1203">
                  <c:v>4241</c:v>
                </c:pt>
                <c:pt idx="1204">
                  <c:v>3683</c:v>
                </c:pt>
                <c:pt idx="1205">
                  <c:v>2400</c:v>
                </c:pt>
                <c:pt idx="1206">
                  <c:v>1252</c:v>
                </c:pt>
                <c:pt idx="1207">
                  <c:v>3674</c:v>
                </c:pt>
                <c:pt idx="1208">
                  <c:v>3358</c:v>
                </c:pt>
                <c:pt idx="1209">
                  <c:v>4363</c:v>
                </c:pt>
                <c:pt idx="1210">
                  <c:v>3909</c:v>
                </c:pt>
                <c:pt idx="1211">
                  <c:v>3540</c:v>
                </c:pt>
                <c:pt idx="1212">
                  <c:v>4583</c:v>
                </c:pt>
                <c:pt idx="1213">
                  <c:v>5632</c:v>
                </c:pt>
                <c:pt idx="1214">
                  <c:v>5068</c:v>
                </c:pt>
                <c:pt idx="1215">
                  <c:v>3237</c:v>
                </c:pt>
                <c:pt idx="1216">
                  <c:v>5274</c:v>
                </c:pt>
                <c:pt idx="1217">
                  <c:v>9171</c:v>
                </c:pt>
                <c:pt idx="1218">
                  <c:v>16531</c:v>
                </c:pt>
                <c:pt idx="1219">
                  <c:v>22740</c:v>
                </c:pt>
                <c:pt idx="1220">
                  <c:v>16771</c:v>
                </c:pt>
                <c:pt idx="1221">
                  <c:v>16361</c:v>
                </c:pt>
                <c:pt idx="1222">
                  <c:v>17982</c:v>
                </c:pt>
                <c:pt idx="1223">
                  <c:v>14419</c:v>
                </c:pt>
                <c:pt idx="1224">
                  <c:v>17119</c:v>
                </c:pt>
                <c:pt idx="1225">
                  <c:v>11368</c:v>
                </c:pt>
                <c:pt idx="1226">
                  <c:v>19016</c:v>
                </c:pt>
                <c:pt idx="1227">
                  <c:v>17156</c:v>
                </c:pt>
                <c:pt idx="1228">
                  <c:v>22437</c:v>
                </c:pt>
                <c:pt idx="1229">
                  <c:v>18982</c:v>
                </c:pt>
                <c:pt idx="1230">
                  <c:v>15702</c:v>
                </c:pt>
                <c:pt idx="1231">
                  <c:v>19726</c:v>
                </c:pt>
                <c:pt idx="1232">
                  <c:v>23491</c:v>
                </c:pt>
                <c:pt idx="1233">
                  <c:v>13575</c:v>
                </c:pt>
                <c:pt idx="1234">
                  <c:v>28371</c:v>
                </c:pt>
                <c:pt idx="1235">
                  <c:v>17265</c:v>
                </c:pt>
                <c:pt idx="1236">
                  <c:v>22099</c:v>
                </c:pt>
                <c:pt idx="1237">
                  <c:v>11240</c:v>
                </c:pt>
                <c:pt idx="1238">
                  <c:v>2411</c:v>
                </c:pt>
                <c:pt idx="1239">
                  <c:v>2471</c:v>
                </c:pt>
                <c:pt idx="1240">
                  <c:v>2779</c:v>
                </c:pt>
                <c:pt idx="1241">
                  <c:v>4406</c:v>
                </c:pt>
                <c:pt idx="1242">
                  <c:v>3700</c:v>
                </c:pt>
                <c:pt idx="1243">
                  <c:v>5187</c:v>
                </c:pt>
                <c:pt idx="1244">
                  <c:v>4854</c:v>
                </c:pt>
                <c:pt idx="1245">
                  <c:v>4962</c:v>
                </c:pt>
                <c:pt idx="1246">
                  <c:v>4615</c:v>
                </c:pt>
                <c:pt idx="1247">
                  <c:v>5285</c:v>
                </c:pt>
                <c:pt idx="1248">
                  <c:v>10770</c:v>
                </c:pt>
                <c:pt idx="1249">
                  <c:v>6965</c:v>
                </c:pt>
                <c:pt idx="1250">
                  <c:v>6473</c:v>
                </c:pt>
                <c:pt idx="1251">
                  <c:v>7387</c:v>
                </c:pt>
                <c:pt idx="1252">
                  <c:v>7164</c:v>
                </c:pt>
                <c:pt idx="1253">
                  <c:v>6029</c:v>
                </c:pt>
                <c:pt idx="1254">
                  <c:v>7381</c:v>
                </c:pt>
                <c:pt idx="1255">
                  <c:v>9423</c:v>
                </c:pt>
                <c:pt idx="1256">
                  <c:v>17961</c:v>
                </c:pt>
                <c:pt idx="1257">
                  <c:v>22026</c:v>
                </c:pt>
                <c:pt idx="1258">
                  <c:v>20594</c:v>
                </c:pt>
                <c:pt idx="1259">
                  <c:v>19891</c:v>
                </c:pt>
                <c:pt idx="1260">
                  <c:v>24154</c:v>
                </c:pt>
                <c:pt idx="1261">
                  <c:v>21971</c:v>
                </c:pt>
                <c:pt idx="1262">
                  <c:v>23695</c:v>
                </c:pt>
                <c:pt idx="1263">
                  <c:v>20265</c:v>
                </c:pt>
                <c:pt idx="1264">
                  <c:v>27605</c:v>
                </c:pt>
                <c:pt idx="1265">
                  <c:v>19096</c:v>
                </c:pt>
                <c:pt idx="1266">
                  <c:v>29070</c:v>
                </c:pt>
                <c:pt idx="1267">
                  <c:v>17714</c:v>
                </c:pt>
                <c:pt idx="1268">
                  <c:v>20271</c:v>
                </c:pt>
                <c:pt idx="1269">
                  <c:v>21465</c:v>
                </c:pt>
                <c:pt idx="1270">
                  <c:v>13826</c:v>
                </c:pt>
                <c:pt idx="1271">
                  <c:v>11900</c:v>
                </c:pt>
                <c:pt idx="1272">
                  <c:v>14748</c:v>
                </c:pt>
                <c:pt idx="1273">
                  <c:v>17372</c:v>
                </c:pt>
                <c:pt idx="1274">
                  <c:v>22123</c:v>
                </c:pt>
                <c:pt idx="1275">
                  <c:v>14600</c:v>
                </c:pt>
                <c:pt idx="1276">
                  <c:v>13733</c:v>
                </c:pt>
                <c:pt idx="1277">
                  <c:v>6188</c:v>
                </c:pt>
                <c:pt idx="1278">
                  <c:v>5978</c:v>
                </c:pt>
                <c:pt idx="1279">
                  <c:v>4086</c:v>
                </c:pt>
                <c:pt idx="1280">
                  <c:v>3892</c:v>
                </c:pt>
                <c:pt idx="1281">
                  <c:v>6790</c:v>
                </c:pt>
                <c:pt idx="1282">
                  <c:v>7414</c:v>
                </c:pt>
                <c:pt idx="1283">
                  <c:v>8176</c:v>
                </c:pt>
                <c:pt idx="1284">
                  <c:v>9154</c:v>
                </c:pt>
                <c:pt idx="1285">
                  <c:v>6492</c:v>
                </c:pt>
                <c:pt idx="1286">
                  <c:v>6114</c:v>
                </c:pt>
                <c:pt idx="1287">
                  <c:v>5993</c:v>
                </c:pt>
                <c:pt idx="1288">
                  <c:v>5912</c:v>
                </c:pt>
                <c:pt idx="1289">
                  <c:v>5975</c:v>
                </c:pt>
                <c:pt idx="1290">
                  <c:v>2560</c:v>
                </c:pt>
                <c:pt idx="1291">
                  <c:v>4765</c:v>
                </c:pt>
                <c:pt idx="1292">
                  <c:v>8258</c:v>
                </c:pt>
                <c:pt idx="1293">
                  <c:v>4232</c:v>
                </c:pt>
                <c:pt idx="1294">
                  <c:v>4965</c:v>
                </c:pt>
                <c:pt idx="1295">
                  <c:v>6401</c:v>
                </c:pt>
                <c:pt idx="1296">
                  <c:v>7980</c:v>
                </c:pt>
                <c:pt idx="1297">
                  <c:v>10660</c:v>
                </c:pt>
                <c:pt idx="1298">
                  <c:v>11525</c:v>
                </c:pt>
                <c:pt idx="1299">
                  <c:v>12224</c:v>
                </c:pt>
                <c:pt idx="1300">
                  <c:v>13342</c:v>
                </c:pt>
                <c:pt idx="1301">
                  <c:v>17052</c:v>
                </c:pt>
                <c:pt idx="1302">
                  <c:v>19120</c:v>
                </c:pt>
                <c:pt idx="1303">
                  <c:v>17645</c:v>
                </c:pt>
                <c:pt idx="1304">
                  <c:v>18601</c:v>
                </c:pt>
                <c:pt idx="1305">
                  <c:v>16030</c:v>
                </c:pt>
                <c:pt idx="1306">
                  <c:v>21168</c:v>
                </c:pt>
                <c:pt idx="1307">
                  <c:v>21575</c:v>
                </c:pt>
                <c:pt idx="1308">
                  <c:v>23694</c:v>
                </c:pt>
                <c:pt idx="1309">
                  <c:v>18667</c:v>
                </c:pt>
                <c:pt idx="1310">
                  <c:v>22688</c:v>
                </c:pt>
                <c:pt idx="1311">
                  <c:v>26909</c:v>
                </c:pt>
                <c:pt idx="1312">
                  <c:v>24505</c:v>
                </c:pt>
                <c:pt idx="1313">
                  <c:v>21266</c:v>
                </c:pt>
                <c:pt idx="1314">
                  <c:v>18803</c:v>
                </c:pt>
                <c:pt idx="1315">
                  <c:v>20623</c:v>
                </c:pt>
                <c:pt idx="1316">
                  <c:v>20968</c:v>
                </c:pt>
                <c:pt idx="1317">
                  <c:v>19215</c:v>
                </c:pt>
                <c:pt idx="1318">
                  <c:v>20784</c:v>
                </c:pt>
                <c:pt idx="1319">
                  <c:v>4416</c:v>
                </c:pt>
                <c:pt idx="1320">
                  <c:v>3931</c:v>
                </c:pt>
                <c:pt idx="1321">
                  <c:v>7715</c:v>
                </c:pt>
                <c:pt idx="1322">
                  <c:v>3944</c:v>
                </c:pt>
                <c:pt idx="1323">
                  <c:v>4752</c:v>
                </c:pt>
                <c:pt idx="1324">
                  <c:v>3607</c:v>
                </c:pt>
                <c:pt idx="1325">
                  <c:v>4227</c:v>
                </c:pt>
                <c:pt idx="1326">
                  <c:v>5061</c:v>
                </c:pt>
                <c:pt idx="1327">
                  <c:v>4969</c:v>
                </c:pt>
                <c:pt idx="1328">
                  <c:v>4665</c:v>
                </c:pt>
                <c:pt idx="1329">
                  <c:v>5897</c:v>
                </c:pt>
                <c:pt idx="1330">
                  <c:v>5581</c:v>
                </c:pt>
                <c:pt idx="1331">
                  <c:v>4455</c:v>
                </c:pt>
                <c:pt idx="1332">
                  <c:v>5868</c:v>
                </c:pt>
                <c:pt idx="1333">
                  <c:v>5071</c:v>
                </c:pt>
                <c:pt idx="1334">
                  <c:v>4850</c:v>
                </c:pt>
                <c:pt idx="1335">
                  <c:v>11077</c:v>
                </c:pt>
                <c:pt idx="1336">
                  <c:v>6537</c:v>
                </c:pt>
                <c:pt idx="1337">
                  <c:v>5878</c:v>
                </c:pt>
                <c:pt idx="1338">
                  <c:v>4385</c:v>
                </c:pt>
                <c:pt idx="1339">
                  <c:v>5659</c:v>
                </c:pt>
                <c:pt idx="1340">
                  <c:v>7151</c:v>
                </c:pt>
                <c:pt idx="1341">
                  <c:v>11799</c:v>
                </c:pt>
                <c:pt idx="1342">
                  <c:v>17434</c:v>
                </c:pt>
                <c:pt idx="1343">
                  <c:v>17915</c:v>
                </c:pt>
                <c:pt idx="1344">
                  <c:v>21283</c:v>
                </c:pt>
                <c:pt idx="1345">
                  <c:v>20168</c:v>
                </c:pt>
                <c:pt idx="1346">
                  <c:v>25151</c:v>
                </c:pt>
                <c:pt idx="1347">
                  <c:v>26717</c:v>
                </c:pt>
                <c:pt idx="1348">
                  <c:v>18707</c:v>
                </c:pt>
                <c:pt idx="1349">
                  <c:v>17391</c:v>
                </c:pt>
                <c:pt idx="1350">
                  <c:v>18988</c:v>
                </c:pt>
                <c:pt idx="1351">
                  <c:v>22350</c:v>
                </c:pt>
                <c:pt idx="1352">
                  <c:v>17712</c:v>
                </c:pt>
                <c:pt idx="1353">
                  <c:v>14865</c:v>
                </c:pt>
                <c:pt idx="1354">
                  <c:v>8494</c:v>
                </c:pt>
                <c:pt idx="1355">
                  <c:v>23823</c:v>
                </c:pt>
                <c:pt idx="1356">
                  <c:v>16413</c:v>
                </c:pt>
                <c:pt idx="1357">
                  <c:v>18805</c:v>
                </c:pt>
                <c:pt idx="1358">
                  <c:v>19893</c:v>
                </c:pt>
                <c:pt idx="1359">
                  <c:v>19022</c:v>
                </c:pt>
                <c:pt idx="1360">
                  <c:v>15127</c:v>
                </c:pt>
                <c:pt idx="1361">
                  <c:v>8796</c:v>
                </c:pt>
                <c:pt idx="1362">
                  <c:v>4109</c:v>
                </c:pt>
                <c:pt idx="1363">
                  <c:v>5489</c:v>
                </c:pt>
                <c:pt idx="1364">
                  <c:v>4160</c:v>
                </c:pt>
                <c:pt idx="1365">
                  <c:v>4013</c:v>
                </c:pt>
                <c:pt idx="1366">
                  <c:v>3173</c:v>
                </c:pt>
                <c:pt idx="1367">
                  <c:v>5765</c:v>
                </c:pt>
                <c:pt idx="1368">
                  <c:v>4011</c:v>
                </c:pt>
                <c:pt idx="1369">
                  <c:v>2757</c:v>
                </c:pt>
                <c:pt idx="1370">
                  <c:v>4364</c:v>
                </c:pt>
                <c:pt idx="1371">
                  <c:v>6613</c:v>
                </c:pt>
                <c:pt idx="1372">
                  <c:v>4772</c:v>
                </c:pt>
                <c:pt idx="1373">
                  <c:v>6928</c:v>
                </c:pt>
                <c:pt idx="1374">
                  <c:v>5021</c:v>
                </c:pt>
                <c:pt idx="1375">
                  <c:v>4473</c:v>
                </c:pt>
                <c:pt idx="1376">
                  <c:v>6399</c:v>
                </c:pt>
                <c:pt idx="1377">
                  <c:v>5113</c:v>
                </c:pt>
                <c:pt idx="1378">
                  <c:v>8118</c:v>
                </c:pt>
                <c:pt idx="1379">
                  <c:v>9026</c:v>
                </c:pt>
                <c:pt idx="1380">
                  <c:v>9029</c:v>
                </c:pt>
                <c:pt idx="1381">
                  <c:v>9204</c:v>
                </c:pt>
                <c:pt idx="1382">
                  <c:v>18270</c:v>
                </c:pt>
                <c:pt idx="1383">
                  <c:v>23861</c:v>
                </c:pt>
                <c:pt idx="1384">
                  <c:v>21845</c:v>
                </c:pt>
                <c:pt idx="1385">
                  <c:v>21343</c:v>
                </c:pt>
                <c:pt idx="1386">
                  <c:v>21953</c:v>
                </c:pt>
                <c:pt idx="1387">
                  <c:v>18963</c:v>
                </c:pt>
                <c:pt idx="1388">
                  <c:v>16821</c:v>
                </c:pt>
                <c:pt idx="1389">
                  <c:v>19063</c:v>
                </c:pt>
                <c:pt idx="1390">
                  <c:v>14033</c:v>
                </c:pt>
                <c:pt idx="1391">
                  <c:v>18414</c:v>
                </c:pt>
                <c:pt idx="1392">
                  <c:v>12703</c:v>
                </c:pt>
                <c:pt idx="1393">
                  <c:v>14302</c:v>
                </c:pt>
                <c:pt idx="1394">
                  <c:v>14582</c:v>
                </c:pt>
                <c:pt idx="1395">
                  <c:v>21793</c:v>
                </c:pt>
                <c:pt idx="1396">
                  <c:v>17796</c:v>
                </c:pt>
                <c:pt idx="1397">
                  <c:v>18569</c:v>
                </c:pt>
                <c:pt idx="1398">
                  <c:v>13431</c:v>
                </c:pt>
                <c:pt idx="1399">
                  <c:v>14599</c:v>
                </c:pt>
                <c:pt idx="1400">
                  <c:v>20176</c:v>
                </c:pt>
                <c:pt idx="1401">
                  <c:v>20334</c:v>
                </c:pt>
                <c:pt idx="1402">
                  <c:v>12665</c:v>
                </c:pt>
                <c:pt idx="1403">
                  <c:v>7923</c:v>
                </c:pt>
                <c:pt idx="1404">
                  <c:v>8053</c:v>
                </c:pt>
                <c:pt idx="1405">
                  <c:v>5045</c:v>
                </c:pt>
                <c:pt idx="1406">
                  <c:v>4542</c:v>
                </c:pt>
                <c:pt idx="1407">
                  <c:v>4908</c:v>
                </c:pt>
                <c:pt idx="1408">
                  <c:v>4069</c:v>
                </c:pt>
                <c:pt idx="1409">
                  <c:v>3448</c:v>
                </c:pt>
                <c:pt idx="1410">
                  <c:v>7733</c:v>
                </c:pt>
                <c:pt idx="1411">
                  <c:v>4649</c:v>
                </c:pt>
                <c:pt idx="1412">
                  <c:v>2446</c:v>
                </c:pt>
                <c:pt idx="1413">
                  <c:v>6614</c:v>
                </c:pt>
                <c:pt idx="1414">
                  <c:v>5103</c:v>
                </c:pt>
                <c:pt idx="1415">
                  <c:v>5699</c:v>
                </c:pt>
                <c:pt idx="1416">
                  <c:v>4272</c:v>
                </c:pt>
                <c:pt idx="1417">
                  <c:v>6593</c:v>
                </c:pt>
                <c:pt idx="1418">
                  <c:v>5936</c:v>
                </c:pt>
                <c:pt idx="1419">
                  <c:v>9140</c:v>
                </c:pt>
                <c:pt idx="1420">
                  <c:v>5947</c:v>
                </c:pt>
                <c:pt idx="1421">
                  <c:v>8278</c:v>
                </c:pt>
                <c:pt idx="1422">
                  <c:v>16387</c:v>
                </c:pt>
                <c:pt idx="1423">
                  <c:v>27663</c:v>
                </c:pt>
                <c:pt idx="1424">
                  <c:v>24386</c:v>
                </c:pt>
                <c:pt idx="1425">
                  <c:v>20585</c:v>
                </c:pt>
                <c:pt idx="1426">
                  <c:v>22079</c:v>
                </c:pt>
                <c:pt idx="1427">
                  <c:v>21783</c:v>
                </c:pt>
                <c:pt idx="1428">
                  <c:v>24066</c:v>
                </c:pt>
                <c:pt idx="1429">
                  <c:v>18437</c:v>
                </c:pt>
                <c:pt idx="1430">
                  <c:v>28733</c:v>
                </c:pt>
                <c:pt idx="1431">
                  <c:v>18075</c:v>
                </c:pt>
                <c:pt idx="1432">
                  <c:v>17900</c:v>
                </c:pt>
                <c:pt idx="1433">
                  <c:v>17761</c:v>
                </c:pt>
                <c:pt idx="1434">
                  <c:v>22358</c:v>
                </c:pt>
                <c:pt idx="1435">
                  <c:v>21822</c:v>
                </c:pt>
                <c:pt idx="1436">
                  <c:v>16019</c:v>
                </c:pt>
                <c:pt idx="1437">
                  <c:v>18109</c:v>
                </c:pt>
                <c:pt idx="1438">
                  <c:v>23229</c:v>
                </c:pt>
                <c:pt idx="1439">
                  <c:v>21819</c:v>
                </c:pt>
                <c:pt idx="1440">
                  <c:v>17946</c:v>
                </c:pt>
                <c:pt idx="1441">
                  <c:v>30377</c:v>
                </c:pt>
                <c:pt idx="1442">
                  <c:v>23044</c:v>
                </c:pt>
                <c:pt idx="1443">
                  <c:v>20252</c:v>
                </c:pt>
                <c:pt idx="1444">
                  <c:v>6230</c:v>
                </c:pt>
                <c:pt idx="1445">
                  <c:v>2125</c:v>
                </c:pt>
                <c:pt idx="1446">
                  <c:v>2735</c:v>
                </c:pt>
                <c:pt idx="1447">
                  <c:v>4531</c:v>
                </c:pt>
                <c:pt idx="1448">
                  <c:v>3264</c:v>
                </c:pt>
                <c:pt idx="1449">
                  <c:v>2094</c:v>
                </c:pt>
                <c:pt idx="1450">
                  <c:v>5379</c:v>
                </c:pt>
                <c:pt idx="1451">
                  <c:v>2904</c:v>
                </c:pt>
                <c:pt idx="1452">
                  <c:v>5363</c:v>
                </c:pt>
                <c:pt idx="1453">
                  <c:v>3391</c:v>
                </c:pt>
                <c:pt idx="1454">
                  <c:v>6546</c:v>
                </c:pt>
                <c:pt idx="1455">
                  <c:v>5162</c:v>
                </c:pt>
                <c:pt idx="1456">
                  <c:v>5701</c:v>
                </c:pt>
                <c:pt idx="1457">
                  <c:v>4179</c:v>
                </c:pt>
                <c:pt idx="1458">
                  <c:v>7036</c:v>
                </c:pt>
                <c:pt idx="1459">
                  <c:v>6429</c:v>
                </c:pt>
                <c:pt idx="1460">
                  <c:v>4510</c:v>
                </c:pt>
                <c:pt idx="1461">
                  <c:v>5645</c:v>
                </c:pt>
                <c:pt idx="1462">
                  <c:v>5092</c:v>
                </c:pt>
                <c:pt idx="1463">
                  <c:v>5950</c:v>
                </c:pt>
                <c:pt idx="1464">
                  <c:v>9343</c:v>
                </c:pt>
                <c:pt idx="1465">
                  <c:v>15878</c:v>
                </c:pt>
                <c:pt idx="1466">
                  <c:v>14023</c:v>
                </c:pt>
                <c:pt idx="1467">
                  <c:v>14917</c:v>
                </c:pt>
                <c:pt idx="1468">
                  <c:v>15551</c:v>
                </c:pt>
                <c:pt idx="1469">
                  <c:v>15218</c:v>
                </c:pt>
                <c:pt idx="1470">
                  <c:v>16123</c:v>
                </c:pt>
                <c:pt idx="1471">
                  <c:v>14951</c:v>
                </c:pt>
                <c:pt idx="1472">
                  <c:v>16639</c:v>
                </c:pt>
                <c:pt idx="1473">
                  <c:v>19442</c:v>
                </c:pt>
                <c:pt idx="1474">
                  <c:v>12548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0-4777-A1F6-0B94FAA2A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6705184"/>
        <c:axId val="1526912976"/>
      </c:barChart>
      <c:stockChart>
        <c:ser>
          <c:idx val="1"/>
          <c:order val="1"/>
          <c:tx>
            <c:strRef>
              <c:f>'Pivot date flattened'!$C$1</c:f>
              <c:strCache>
                <c:ptCount val="1"/>
                <c:pt idx="0">
                  <c:v>Average of 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'Pivot date flattened'!$A$2:$A$1476</c:f>
              <c:strCache>
                <c:ptCount val="1475"/>
                <c:pt idx="0">
                  <c:v>2011-01-03</c:v>
                </c:pt>
                <c:pt idx="1">
                  <c:v>2011-01-04</c:v>
                </c:pt>
                <c:pt idx="2">
                  <c:v>2011-01-05</c:v>
                </c:pt>
                <c:pt idx="3">
                  <c:v>2011-01-06</c:v>
                </c:pt>
                <c:pt idx="4">
                  <c:v>2011-01-07</c:v>
                </c:pt>
                <c:pt idx="5">
                  <c:v>2011-01-10</c:v>
                </c:pt>
                <c:pt idx="6">
                  <c:v>2011-01-11</c:v>
                </c:pt>
                <c:pt idx="7">
                  <c:v>2011-01-12</c:v>
                </c:pt>
                <c:pt idx="8">
                  <c:v>2011-01-13</c:v>
                </c:pt>
                <c:pt idx="9">
                  <c:v>2011-01-14</c:v>
                </c:pt>
                <c:pt idx="10">
                  <c:v>2011-01-17</c:v>
                </c:pt>
                <c:pt idx="11">
                  <c:v>2011-01-18</c:v>
                </c:pt>
                <c:pt idx="12">
                  <c:v>2011-01-19</c:v>
                </c:pt>
                <c:pt idx="13">
                  <c:v>2011-01-21</c:v>
                </c:pt>
                <c:pt idx="14">
                  <c:v>2011-01-24</c:v>
                </c:pt>
                <c:pt idx="15">
                  <c:v>2011-01-25</c:v>
                </c:pt>
                <c:pt idx="16">
                  <c:v>2011-01-26</c:v>
                </c:pt>
                <c:pt idx="17">
                  <c:v>2011-01-27</c:v>
                </c:pt>
                <c:pt idx="18">
                  <c:v>2011-01-28</c:v>
                </c:pt>
                <c:pt idx="19">
                  <c:v>2011-01-31</c:v>
                </c:pt>
                <c:pt idx="20">
                  <c:v>2011-02-02</c:v>
                </c:pt>
                <c:pt idx="21">
                  <c:v>2011-02-07</c:v>
                </c:pt>
                <c:pt idx="22">
                  <c:v>2011-02-08</c:v>
                </c:pt>
                <c:pt idx="23">
                  <c:v>2011-02-09</c:v>
                </c:pt>
                <c:pt idx="24">
                  <c:v>2011-02-10</c:v>
                </c:pt>
                <c:pt idx="25">
                  <c:v>2011-02-11</c:v>
                </c:pt>
                <c:pt idx="26">
                  <c:v>2011-02-14</c:v>
                </c:pt>
                <c:pt idx="27">
                  <c:v>2011-02-16</c:v>
                </c:pt>
                <c:pt idx="28">
                  <c:v>2011-02-17</c:v>
                </c:pt>
                <c:pt idx="29">
                  <c:v>2011-02-18</c:v>
                </c:pt>
                <c:pt idx="30">
                  <c:v>2011-02-21</c:v>
                </c:pt>
                <c:pt idx="31">
                  <c:v>2011-02-22</c:v>
                </c:pt>
                <c:pt idx="32">
                  <c:v>2011-02-23</c:v>
                </c:pt>
                <c:pt idx="33">
                  <c:v>2011-02-24</c:v>
                </c:pt>
                <c:pt idx="34">
                  <c:v>2011-02-25</c:v>
                </c:pt>
                <c:pt idx="35">
                  <c:v>2011-02-28</c:v>
                </c:pt>
                <c:pt idx="36">
                  <c:v>2011-03-01</c:v>
                </c:pt>
                <c:pt idx="37">
                  <c:v>2011-03-02</c:v>
                </c:pt>
                <c:pt idx="38">
                  <c:v>2011-03-03</c:v>
                </c:pt>
                <c:pt idx="39">
                  <c:v>2011-03-04</c:v>
                </c:pt>
                <c:pt idx="40">
                  <c:v>2011-03-07</c:v>
                </c:pt>
                <c:pt idx="41">
                  <c:v>2011-03-08</c:v>
                </c:pt>
                <c:pt idx="42">
                  <c:v>2011-03-09</c:v>
                </c:pt>
                <c:pt idx="43">
                  <c:v>2011-03-10</c:v>
                </c:pt>
                <c:pt idx="44">
                  <c:v>2011-03-11</c:v>
                </c:pt>
                <c:pt idx="45">
                  <c:v>2011-03-14</c:v>
                </c:pt>
                <c:pt idx="46">
                  <c:v>2011-03-15</c:v>
                </c:pt>
                <c:pt idx="47">
                  <c:v>2011-03-16</c:v>
                </c:pt>
                <c:pt idx="48">
                  <c:v>2011-03-17</c:v>
                </c:pt>
                <c:pt idx="49">
                  <c:v>2011-03-18</c:v>
                </c:pt>
                <c:pt idx="50">
                  <c:v>2011-03-21</c:v>
                </c:pt>
                <c:pt idx="51">
                  <c:v>2011-03-22</c:v>
                </c:pt>
                <c:pt idx="52">
                  <c:v>2011-03-23</c:v>
                </c:pt>
                <c:pt idx="53">
                  <c:v>2011-03-24</c:v>
                </c:pt>
                <c:pt idx="54">
                  <c:v>2011-03-25</c:v>
                </c:pt>
                <c:pt idx="55">
                  <c:v>2011-03-28</c:v>
                </c:pt>
                <c:pt idx="56">
                  <c:v>2011-03-29</c:v>
                </c:pt>
                <c:pt idx="57">
                  <c:v>2011-03-30</c:v>
                </c:pt>
                <c:pt idx="58">
                  <c:v>2011-03-31</c:v>
                </c:pt>
                <c:pt idx="59">
                  <c:v>2011-04-01</c:v>
                </c:pt>
                <c:pt idx="60">
                  <c:v>2011-04-04</c:v>
                </c:pt>
                <c:pt idx="61">
                  <c:v>2011-04-05</c:v>
                </c:pt>
                <c:pt idx="62">
                  <c:v>2011-04-06</c:v>
                </c:pt>
                <c:pt idx="63">
                  <c:v>2011-04-07</c:v>
                </c:pt>
                <c:pt idx="64">
                  <c:v>2011-04-08</c:v>
                </c:pt>
                <c:pt idx="65">
                  <c:v>2011-04-11</c:v>
                </c:pt>
                <c:pt idx="66">
                  <c:v>2011-04-12</c:v>
                </c:pt>
                <c:pt idx="67">
                  <c:v>2011-04-13</c:v>
                </c:pt>
                <c:pt idx="68">
                  <c:v>2011-04-14</c:v>
                </c:pt>
                <c:pt idx="69">
                  <c:v>2011-04-15</c:v>
                </c:pt>
                <c:pt idx="70">
                  <c:v>2011-04-18</c:v>
                </c:pt>
                <c:pt idx="71">
                  <c:v>2011-04-19</c:v>
                </c:pt>
                <c:pt idx="72">
                  <c:v>2011-04-20</c:v>
                </c:pt>
                <c:pt idx="73">
                  <c:v>2011-04-21</c:v>
                </c:pt>
                <c:pt idx="74">
                  <c:v>2011-04-22</c:v>
                </c:pt>
                <c:pt idx="75">
                  <c:v>2011-04-25</c:v>
                </c:pt>
                <c:pt idx="76">
                  <c:v>2011-04-26</c:v>
                </c:pt>
                <c:pt idx="77">
                  <c:v>2011-04-27</c:v>
                </c:pt>
                <c:pt idx="78">
                  <c:v>2011-04-28</c:v>
                </c:pt>
                <c:pt idx="79">
                  <c:v>2011-04-29</c:v>
                </c:pt>
                <c:pt idx="80">
                  <c:v>2011-05-03</c:v>
                </c:pt>
                <c:pt idx="81">
                  <c:v>2011-05-04</c:v>
                </c:pt>
                <c:pt idx="82">
                  <c:v>2011-05-05</c:v>
                </c:pt>
                <c:pt idx="83">
                  <c:v>2011-05-06</c:v>
                </c:pt>
                <c:pt idx="84">
                  <c:v>2011-05-09</c:v>
                </c:pt>
                <c:pt idx="85">
                  <c:v>2011-05-10</c:v>
                </c:pt>
                <c:pt idx="86">
                  <c:v>2011-05-11</c:v>
                </c:pt>
                <c:pt idx="87">
                  <c:v>2011-05-12</c:v>
                </c:pt>
                <c:pt idx="88">
                  <c:v>2011-05-13</c:v>
                </c:pt>
                <c:pt idx="89">
                  <c:v>2011-05-16</c:v>
                </c:pt>
                <c:pt idx="90">
                  <c:v>2011-05-18</c:v>
                </c:pt>
                <c:pt idx="91">
                  <c:v>2011-05-19</c:v>
                </c:pt>
                <c:pt idx="92">
                  <c:v>2011-05-20</c:v>
                </c:pt>
                <c:pt idx="93">
                  <c:v>2011-05-23</c:v>
                </c:pt>
                <c:pt idx="94">
                  <c:v>2011-05-24</c:v>
                </c:pt>
                <c:pt idx="95">
                  <c:v>2011-05-25</c:v>
                </c:pt>
                <c:pt idx="96">
                  <c:v>2011-05-26</c:v>
                </c:pt>
                <c:pt idx="97">
                  <c:v>2011-05-27</c:v>
                </c:pt>
                <c:pt idx="98">
                  <c:v>2011-05-30</c:v>
                </c:pt>
                <c:pt idx="99">
                  <c:v>2011-05-31</c:v>
                </c:pt>
                <c:pt idx="100">
                  <c:v>2011-06-01</c:v>
                </c:pt>
                <c:pt idx="101">
                  <c:v>2011-06-02</c:v>
                </c:pt>
                <c:pt idx="102">
                  <c:v>2011-06-03</c:v>
                </c:pt>
                <c:pt idx="103">
                  <c:v>2011-06-06</c:v>
                </c:pt>
                <c:pt idx="104">
                  <c:v>2011-06-07</c:v>
                </c:pt>
                <c:pt idx="105">
                  <c:v>2011-06-08</c:v>
                </c:pt>
                <c:pt idx="106">
                  <c:v>2011-06-09</c:v>
                </c:pt>
                <c:pt idx="107">
                  <c:v>2011-06-10</c:v>
                </c:pt>
                <c:pt idx="108">
                  <c:v>2011-06-13</c:v>
                </c:pt>
                <c:pt idx="109">
                  <c:v>2011-06-14</c:v>
                </c:pt>
                <c:pt idx="110">
                  <c:v>2011-06-15</c:v>
                </c:pt>
                <c:pt idx="111">
                  <c:v>2011-06-16</c:v>
                </c:pt>
                <c:pt idx="112">
                  <c:v>2011-06-17</c:v>
                </c:pt>
                <c:pt idx="113">
                  <c:v>2011-06-20</c:v>
                </c:pt>
                <c:pt idx="114">
                  <c:v>2011-06-21</c:v>
                </c:pt>
                <c:pt idx="115">
                  <c:v>2011-06-22</c:v>
                </c:pt>
                <c:pt idx="116">
                  <c:v>2011-06-23</c:v>
                </c:pt>
                <c:pt idx="117">
                  <c:v>2011-06-24</c:v>
                </c:pt>
                <c:pt idx="118">
                  <c:v>2011-06-27</c:v>
                </c:pt>
                <c:pt idx="119">
                  <c:v>2011-06-28</c:v>
                </c:pt>
                <c:pt idx="120">
                  <c:v>2011-06-29</c:v>
                </c:pt>
                <c:pt idx="121">
                  <c:v>2011-06-30</c:v>
                </c:pt>
                <c:pt idx="122">
                  <c:v>2011-07-01</c:v>
                </c:pt>
                <c:pt idx="123">
                  <c:v>2011-07-04</c:v>
                </c:pt>
                <c:pt idx="124">
                  <c:v>2011-07-05</c:v>
                </c:pt>
                <c:pt idx="125">
                  <c:v>2011-07-06</c:v>
                </c:pt>
                <c:pt idx="126">
                  <c:v>2011-07-07</c:v>
                </c:pt>
                <c:pt idx="127">
                  <c:v>2011-07-08</c:v>
                </c:pt>
                <c:pt idx="128">
                  <c:v>2011-07-11</c:v>
                </c:pt>
                <c:pt idx="129">
                  <c:v>2011-07-12</c:v>
                </c:pt>
                <c:pt idx="130">
                  <c:v>2011-07-13</c:v>
                </c:pt>
                <c:pt idx="131">
                  <c:v>2011-07-14</c:v>
                </c:pt>
                <c:pt idx="132">
                  <c:v>2011-07-15</c:v>
                </c:pt>
                <c:pt idx="133">
                  <c:v>2011-07-18</c:v>
                </c:pt>
                <c:pt idx="134">
                  <c:v>2011-07-19</c:v>
                </c:pt>
                <c:pt idx="135">
                  <c:v>2011-07-20</c:v>
                </c:pt>
                <c:pt idx="136">
                  <c:v>2011-07-21</c:v>
                </c:pt>
                <c:pt idx="137">
                  <c:v>2011-07-22</c:v>
                </c:pt>
                <c:pt idx="138">
                  <c:v>2011-07-25</c:v>
                </c:pt>
                <c:pt idx="139">
                  <c:v>2011-07-26</c:v>
                </c:pt>
                <c:pt idx="140">
                  <c:v>2011-07-27</c:v>
                </c:pt>
                <c:pt idx="141">
                  <c:v>2011-07-28</c:v>
                </c:pt>
                <c:pt idx="142">
                  <c:v>2011-07-29</c:v>
                </c:pt>
                <c:pt idx="143">
                  <c:v>2011-08-01</c:v>
                </c:pt>
                <c:pt idx="144">
                  <c:v>2011-08-02</c:v>
                </c:pt>
                <c:pt idx="145">
                  <c:v>2011-08-03</c:v>
                </c:pt>
                <c:pt idx="146">
                  <c:v>2011-08-04</c:v>
                </c:pt>
                <c:pt idx="147">
                  <c:v>2011-08-05</c:v>
                </c:pt>
                <c:pt idx="148">
                  <c:v>2011-08-08</c:v>
                </c:pt>
                <c:pt idx="149">
                  <c:v>2011-08-09</c:v>
                </c:pt>
                <c:pt idx="150">
                  <c:v>2011-08-10</c:v>
                </c:pt>
                <c:pt idx="151">
                  <c:v>2011-08-11</c:v>
                </c:pt>
                <c:pt idx="152">
                  <c:v>2011-08-12</c:v>
                </c:pt>
                <c:pt idx="153">
                  <c:v>2011-08-15</c:v>
                </c:pt>
                <c:pt idx="154">
                  <c:v>2011-08-16</c:v>
                </c:pt>
                <c:pt idx="155">
                  <c:v>2011-08-17</c:v>
                </c:pt>
                <c:pt idx="156">
                  <c:v>2011-08-18</c:v>
                </c:pt>
                <c:pt idx="157">
                  <c:v>2011-08-19</c:v>
                </c:pt>
                <c:pt idx="158">
                  <c:v>2011-08-22</c:v>
                </c:pt>
                <c:pt idx="159">
                  <c:v>2011-08-23</c:v>
                </c:pt>
                <c:pt idx="160">
                  <c:v>2011-08-24</c:v>
                </c:pt>
                <c:pt idx="161">
                  <c:v>2011-08-25</c:v>
                </c:pt>
                <c:pt idx="162">
                  <c:v>2011-08-26</c:v>
                </c:pt>
                <c:pt idx="163">
                  <c:v>2011-08-29</c:v>
                </c:pt>
                <c:pt idx="164">
                  <c:v>2011-09-02</c:v>
                </c:pt>
                <c:pt idx="165">
                  <c:v>2011-09-05</c:v>
                </c:pt>
                <c:pt idx="166">
                  <c:v>2011-09-06</c:v>
                </c:pt>
                <c:pt idx="167">
                  <c:v>2011-09-07</c:v>
                </c:pt>
                <c:pt idx="168">
                  <c:v>2011-09-08</c:v>
                </c:pt>
                <c:pt idx="169">
                  <c:v>2011-09-09</c:v>
                </c:pt>
                <c:pt idx="170">
                  <c:v>2011-09-12</c:v>
                </c:pt>
                <c:pt idx="171">
                  <c:v>2011-09-13</c:v>
                </c:pt>
                <c:pt idx="172">
                  <c:v>2011-09-14</c:v>
                </c:pt>
                <c:pt idx="173">
                  <c:v>2011-09-15</c:v>
                </c:pt>
                <c:pt idx="174">
                  <c:v>2011-09-19</c:v>
                </c:pt>
                <c:pt idx="175">
                  <c:v>2011-09-20</c:v>
                </c:pt>
                <c:pt idx="176">
                  <c:v>2011-09-21</c:v>
                </c:pt>
                <c:pt idx="177">
                  <c:v>2011-09-22</c:v>
                </c:pt>
                <c:pt idx="178">
                  <c:v>2011-09-23</c:v>
                </c:pt>
                <c:pt idx="179">
                  <c:v>2011-09-26</c:v>
                </c:pt>
                <c:pt idx="180">
                  <c:v>2011-09-27</c:v>
                </c:pt>
                <c:pt idx="181">
                  <c:v>2011-09-28</c:v>
                </c:pt>
                <c:pt idx="182">
                  <c:v>2011-09-29</c:v>
                </c:pt>
                <c:pt idx="183">
                  <c:v>2011-09-30</c:v>
                </c:pt>
                <c:pt idx="184">
                  <c:v>2011-10-03</c:v>
                </c:pt>
                <c:pt idx="185">
                  <c:v>2011-10-04</c:v>
                </c:pt>
                <c:pt idx="186">
                  <c:v>2011-10-05</c:v>
                </c:pt>
                <c:pt idx="187">
                  <c:v>2011-10-06</c:v>
                </c:pt>
                <c:pt idx="188">
                  <c:v>2011-10-07</c:v>
                </c:pt>
                <c:pt idx="189">
                  <c:v>2011-10-10</c:v>
                </c:pt>
                <c:pt idx="190">
                  <c:v>2011-10-11</c:v>
                </c:pt>
                <c:pt idx="191">
                  <c:v>2011-10-12</c:v>
                </c:pt>
                <c:pt idx="192">
                  <c:v>2011-10-13</c:v>
                </c:pt>
                <c:pt idx="193">
                  <c:v>2011-10-14</c:v>
                </c:pt>
                <c:pt idx="194">
                  <c:v>2011-10-17</c:v>
                </c:pt>
                <c:pt idx="195">
                  <c:v>2011-10-18</c:v>
                </c:pt>
                <c:pt idx="196">
                  <c:v>2011-10-19</c:v>
                </c:pt>
                <c:pt idx="197">
                  <c:v>2011-10-20</c:v>
                </c:pt>
                <c:pt idx="198">
                  <c:v>2011-10-21</c:v>
                </c:pt>
                <c:pt idx="199">
                  <c:v>2011-10-24</c:v>
                </c:pt>
                <c:pt idx="200">
                  <c:v>2011-10-25</c:v>
                </c:pt>
                <c:pt idx="201">
                  <c:v>2011-10-27</c:v>
                </c:pt>
                <c:pt idx="202">
                  <c:v>2011-10-28</c:v>
                </c:pt>
                <c:pt idx="203">
                  <c:v>2011-10-31</c:v>
                </c:pt>
                <c:pt idx="204">
                  <c:v>2011-11-01</c:v>
                </c:pt>
                <c:pt idx="205">
                  <c:v>2011-11-02</c:v>
                </c:pt>
                <c:pt idx="206">
                  <c:v>2011-11-03</c:v>
                </c:pt>
                <c:pt idx="207">
                  <c:v>2011-11-04</c:v>
                </c:pt>
                <c:pt idx="208">
                  <c:v>2011-11-08</c:v>
                </c:pt>
                <c:pt idx="209">
                  <c:v>2011-11-09</c:v>
                </c:pt>
                <c:pt idx="210">
                  <c:v>2011-11-10</c:v>
                </c:pt>
                <c:pt idx="211">
                  <c:v>2011-11-11</c:v>
                </c:pt>
                <c:pt idx="212">
                  <c:v>2011-11-14</c:v>
                </c:pt>
                <c:pt idx="213">
                  <c:v>2011-11-15</c:v>
                </c:pt>
                <c:pt idx="214">
                  <c:v>2011-11-16</c:v>
                </c:pt>
                <c:pt idx="215">
                  <c:v>2011-11-17</c:v>
                </c:pt>
                <c:pt idx="216">
                  <c:v>2011-11-18</c:v>
                </c:pt>
                <c:pt idx="217">
                  <c:v>2011-11-21</c:v>
                </c:pt>
                <c:pt idx="218">
                  <c:v>2011-11-22</c:v>
                </c:pt>
                <c:pt idx="219">
                  <c:v>2011-11-23</c:v>
                </c:pt>
                <c:pt idx="220">
                  <c:v>2011-11-24</c:v>
                </c:pt>
                <c:pt idx="221">
                  <c:v>2011-11-25</c:v>
                </c:pt>
                <c:pt idx="222">
                  <c:v>2011-11-29</c:v>
                </c:pt>
                <c:pt idx="223">
                  <c:v>2011-11-30</c:v>
                </c:pt>
                <c:pt idx="224">
                  <c:v>2011-12-01</c:v>
                </c:pt>
                <c:pt idx="225">
                  <c:v>2011-12-02</c:v>
                </c:pt>
                <c:pt idx="226">
                  <c:v>2011-12-05</c:v>
                </c:pt>
                <c:pt idx="227">
                  <c:v>2011-12-06</c:v>
                </c:pt>
                <c:pt idx="228">
                  <c:v>2011-12-07</c:v>
                </c:pt>
                <c:pt idx="229">
                  <c:v>2011-12-08</c:v>
                </c:pt>
                <c:pt idx="230">
                  <c:v>2011-12-09</c:v>
                </c:pt>
                <c:pt idx="231">
                  <c:v>2011-12-12</c:v>
                </c:pt>
                <c:pt idx="232">
                  <c:v>2011-12-13</c:v>
                </c:pt>
                <c:pt idx="233">
                  <c:v>2011-12-14</c:v>
                </c:pt>
                <c:pt idx="234">
                  <c:v>2011-12-15</c:v>
                </c:pt>
                <c:pt idx="235">
                  <c:v>2011-12-16</c:v>
                </c:pt>
                <c:pt idx="236">
                  <c:v>2011-12-19</c:v>
                </c:pt>
                <c:pt idx="237">
                  <c:v>2011-12-20</c:v>
                </c:pt>
                <c:pt idx="238">
                  <c:v>2011-12-21</c:v>
                </c:pt>
                <c:pt idx="239">
                  <c:v>2011-12-22</c:v>
                </c:pt>
                <c:pt idx="240">
                  <c:v>2011-12-23</c:v>
                </c:pt>
                <c:pt idx="241">
                  <c:v>2011-12-27</c:v>
                </c:pt>
                <c:pt idx="242">
                  <c:v>2011-12-28</c:v>
                </c:pt>
                <c:pt idx="243">
                  <c:v>2011-12-29</c:v>
                </c:pt>
                <c:pt idx="244">
                  <c:v>2011-12-30</c:v>
                </c:pt>
                <c:pt idx="245">
                  <c:v>2012-01-03</c:v>
                </c:pt>
                <c:pt idx="246">
                  <c:v>2012-01-04</c:v>
                </c:pt>
                <c:pt idx="247">
                  <c:v>2012-01-05</c:v>
                </c:pt>
                <c:pt idx="248">
                  <c:v>2012-01-06</c:v>
                </c:pt>
                <c:pt idx="249">
                  <c:v>2012-01-09</c:v>
                </c:pt>
                <c:pt idx="250">
                  <c:v>2012-01-10</c:v>
                </c:pt>
                <c:pt idx="251">
                  <c:v>2012-01-11</c:v>
                </c:pt>
                <c:pt idx="252">
                  <c:v>2012-01-12</c:v>
                </c:pt>
                <c:pt idx="253">
                  <c:v>2012-01-13</c:v>
                </c:pt>
                <c:pt idx="254">
                  <c:v>2012-01-16</c:v>
                </c:pt>
                <c:pt idx="255">
                  <c:v>2012-01-17</c:v>
                </c:pt>
                <c:pt idx="256">
                  <c:v>2012-01-18</c:v>
                </c:pt>
                <c:pt idx="257">
                  <c:v>2012-01-19</c:v>
                </c:pt>
                <c:pt idx="258">
                  <c:v>2012-01-20</c:v>
                </c:pt>
                <c:pt idx="259">
                  <c:v>2012-01-25</c:v>
                </c:pt>
                <c:pt idx="260">
                  <c:v>2012-01-26</c:v>
                </c:pt>
                <c:pt idx="261">
                  <c:v>2012-01-27</c:v>
                </c:pt>
                <c:pt idx="262">
                  <c:v>2012-01-30</c:v>
                </c:pt>
                <c:pt idx="263">
                  <c:v>2012-01-31</c:v>
                </c:pt>
                <c:pt idx="264">
                  <c:v>2012-02-02</c:v>
                </c:pt>
                <c:pt idx="265">
                  <c:v>2012-02-03</c:v>
                </c:pt>
                <c:pt idx="266">
                  <c:v>2012-02-08</c:v>
                </c:pt>
                <c:pt idx="267">
                  <c:v>2012-02-09</c:v>
                </c:pt>
                <c:pt idx="268">
                  <c:v>2012-02-10</c:v>
                </c:pt>
                <c:pt idx="269">
                  <c:v>2012-02-13</c:v>
                </c:pt>
                <c:pt idx="270">
                  <c:v>2012-02-14</c:v>
                </c:pt>
                <c:pt idx="271">
                  <c:v>2012-02-15</c:v>
                </c:pt>
                <c:pt idx="272">
                  <c:v>2012-02-16</c:v>
                </c:pt>
                <c:pt idx="273">
                  <c:v>2012-02-17</c:v>
                </c:pt>
                <c:pt idx="274">
                  <c:v>2012-02-20</c:v>
                </c:pt>
                <c:pt idx="275">
                  <c:v>2012-02-21</c:v>
                </c:pt>
                <c:pt idx="276">
                  <c:v>2012-02-22</c:v>
                </c:pt>
                <c:pt idx="277">
                  <c:v>2012-02-23</c:v>
                </c:pt>
                <c:pt idx="278">
                  <c:v>2012-02-24</c:v>
                </c:pt>
                <c:pt idx="279">
                  <c:v>2012-02-27</c:v>
                </c:pt>
                <c:pt idx="280">
                  <c:v>2012-02-28</c:v>
                </c:pt>
                <c:pt idx="281">
                  <c:v>2012-02-29</c:v>
                </c:pt>
                <c:pt idx="282">
                  <c:v>2012-03-01</c:v>
                </c:pt>
                <c:pt idx="283">
                  <c:v>2012-03-02</c:v>
                </c:pt>
                <c:pt idx="284">
                  <c:v>2012-03-05</c:v>
                </c:pt>
                <c:pt idx="285">
                  <c:v>2012-03-06</c:v>
                </c:pt>
                <c:pt idx="286">
                  <c:v>2012-03-07</c:v>
                </c:pt>
                <c:pt idx="287">
                  <c:v>2012-03-08</c:v>
                </c:pt>
                <c:pt idx="288">
                  <c:v>2012-03-09</c:v>
                </c:pt>
                <c:pt idx="289">
                  <c:v>2012-03-12</c:v>
                </c:pt>
                <c:pt idx="290">
                  <c:v>2012-03-13</c:v>
                </c:pt>
                <c:pt idx="291">
                  <c:v>2012-03-14</c:v>
                </c:pt>
                <c:pt idx="292">
                  <c:v>2012-03-15</c:v>
                </c:pt>
                <c:pt idx="293">
                  <c:v>2012-03-16</c:v>
                </c:pt>
                <c:pt idx="294">
                  <c:v>2012-03-19</c:v>
                </c:pt>
                <c:pt idx="295">
                  <c:v>2012-03-20</c:v>
                </c:pt>
                <c:pt idx="296">
                  <c:v>2012-03-21</c:v>
                </c:pt>
                <c:pt idx="297">
                  <c:v>2012-03-22</c:v>
                </c:pt>
                <c:pt idx="298">
                  <c:v>2012-03-23</c:v>
                </c:pt>
                <c:pt idx="299">
                  <c:v>2012-03-26</c:v>
                </c:pt>
                <c:pt idx="300">
                  <c:v>2012-03-27</c:v>
                </c:pt>
                <c:pt idx="301">
                  <c:v>2012-03-28</c:v>
                </c:pt>
                <c:pt idx="302">
                  <c:v>2012-03-29</c:v>
                </c:pt>
                <c:pt idx="303">
                  <c:v>2012-03-30</c:v>
                </c:pt>
                <c:pt idx="304">
                  <c:v>2012-04-02</c:v>
                </c:pt>
                <c:pt idx="305">
                  <c:v>2012-04-03</c:v>
                </c:pt>
                <c:pt idx="306">
                  <c:v>2012-04-04</c:v>
                </c:pt>
                <c:pt idx="307">
                  <c:v>2012-04-05</c:v>
                </c:pt>
                <c:pt idx="308">
                  <c:v>2012-04-06</c:v>
                </c:pt>
                <c:pt idx="309">
                  <c:v>2012-04-09</c:v>
                </c:pt>
                <c:pt idx="310">
                  <c:v>2012-04-10</c:v>
                </c:pt>
                <c:pt idx="311">
                  <c:v>2012-04-12</c:v>
                </c:pt>
                <c:pt idx="312">
                  <c:v>2012-04-13</c:v>
                </c:pt>
                <c:pt idx="313">
                  <c:v>2012-04-16</c:v>
                </c:pt>
                <c:pt idx="314">
                  <c:v>2012-04-17</c:v>
                </c:pt>
                <c:pt idx="315">
                  <c:v>2012-04-18</c:v>
                </c:pt>
                <c:pt idx="316">
                  <c:v>2012-04-19</c:v>
                </c:pt>
                <c:pt idx="317">
                  <c:v>2012-04-20</c:v>
                </c:pt>
                <c:pt idx="318">
                  <c:v>2012-04-23</c:v>
                </c:pt>
                <c:pt idx="319">
                  <c:v>2012-04-24</c:v>
                </c:pt>
                <c:pt idx="320">
                  <c:v>2012-04-25</c:v>
                </c:pt>
                <c:pt idx="321">
                  <c:v>2012-04-26</c:v>
                </c:pt>
                <c:pt idx="322">
                  <c:v>2012-04-27</c:v>
                </c:pt>
                <c:pt idx="323">
                  <c:v>2012-04-30</c:v>
                </c:pt>
                <c:pt idx="324">
                  <c:v>2012-05-02</c:v>
                </c:pt>
                <c:pt idx="325">
                  <c:v>2012-05-03</c:v>
                </c:pt>
                <c:pt idx="326">
                  <c:v>2012-05-04</c:v>
                </c:pt>
                <c:pt idx="327">
                  <c:v>2012-05-07</c:v>
                </c:pt>
                <c:pt idx="328">
                  <c:v>2012-05-08</c:v>
                </c:pt>
                <c:pt idx="329">
                  <c:v>2012-05-09</c:v>
                </c:pt>
                <c:pt idx="330">
                  <c:v>2012-05-10</c:v>
                </c:pt>
                <c:pt idx="331">
                  <c:v>2012-05-11</c:v>
                </c:pt>
                <c:pt idx="332">
                  <c:v>2012-05-14</c:v>
                </c:pt>
                <c:pt idx="333">
                  <c:v>2012-05-15</c:v>
                </c:pt>
                <c:pt idx="334">
                  <c:v>2012-05-16</c:v>
                </c:pt>
                <c:pt idx="335">
                  <c:v>2012-05-17</c:v>
                </c:pt>
                <c:pt idx="336">
                  <c:v>2012-05-18</c:v>
                </c:pt>
                <c:pt idx="337">
                  <c:v>2012-05-21</c:v>
                </c:pt>
                <c:pt idx="338">
                  <c:v>2012-05-22</c:v>
                </c:pt>
                <c:pt idx="339">
                  <c:v>2012-05-23</c:v>
                </c:pt>
                <c:pt idx="340">
                  <c:v>2012-05-24</c:v>
                </c:pt>
                <c:pt idx="341">
                  <c:v>2012-05-25</c:v>
                </c:pt>
                <c:pt idx="342">
                  <c:v>2012-05-28</c:v>
                </c:pt>
                <c:pt idx="343">
                  <c:v>2012-05-29</c:v>
                </c:pt>
                <c:pt idx="344">
                  <c:v>2012-05-30</c:v>
                </c:pt>
                <c:pt idx="345">
                  <c:v>2012-05-31</c:v>
                </c:pt>
                <c:pt idx="346">
                  <c:v>2012-06-01</c:v>
                </c:pt>
                <c:pt idx="347">
                  <c:v>2012-06-04</c:v>
                </c:pt>
                <c:pt idx="348">
                  <c:v>2012-06-05</c:v>
                </c:pt>
                <c:pt idx="349">
                  <c:v>2012-06-06</c:v>
                </c:pt>
                <c:pt idx="350">
                  <c:v>2012-06-07</c:v>
                </c:pt>
                <c:pt idx="351">
                  <c:v>2012-06-08</c:v>
                </c:pt>
                <c:pt idx="352">
                  <c:v>2012-06-11</c:v>
                </c:pt>
                <c:pt idx="353">
                  <c:v>2012-06-12</c:v>
                </c:pt>
                <c:pt idx="354">
                  <c:v>2012-06-13</c:v>
                </c:pt>
                <c:pt idx="355">
                  <c:v>2012-06-14</c:v>
                </c:pt>
                <c:pt idx="356">
                  <c:v>2012-06-15</c:v>
                </c:pt>
                <c:pt idx="357">
                  <c:v>2012-06-18</c:v>
                </c:pt>
                <c:pt idx="358">
                  <c:v>2012-06-19</c:v>
                </c:pt>
                <c:pt idx="359">
                  <c:v>2012-06-20</c:v>
                </c:pt>
                <c:pt idx="360">
                  <c:v>2012-06-21</c:v>
                </c:pt>
                <c:pt idx="361">
                  <c:v>2012-06-22</c:v>
                </c:pt>
                <c:pt idx="362">
                  <c:v>2012-06-25</c:v>
                </c:pt>
                <c:pt idx="363">
                  <c:v>2012-06-26</c:v>
                </c:pt>
                <c:pt idx="364">
                  <c:v>2012-06-27</c:v>
                </c:pt>
                <c:pt idx="365">
                  <c:v>2012-06-28</c:v>
                </c:pt>
                <c:pt idx="366">
                  <c:v>2012-06-29</c:v>
                </c:pt>
                <c:pt idx="367">
                  <c:v>2012-07-02</c:v>
                </c:pt>
                <c:pt idx="368">
                  <c:v>2012-07-03</c:v>
                </c:pt>
                <c:pt idx="369">
                  <c:v>2012-07-04</c:v>
                </c:pt>
                <c:pt idx="370">
                  <c:v>2012-07-05</c:v>
                </c:pt>
                <c:pt idx="371">
                  <c:v>2012-07-06</c:v>
                </c:pt>
                <c:pt idx="372">
                  <c:v>2012-07-09</c:v>
                </c:pt>
                <c:pt idx="373">
                  <c:v>2012-07-10</c:v>
                </c:pt>
                <c:pt idx="374">
                  <c:v>2012-07-11</c:v>
                </c:pt>
                <c:pt idx="375">
                  <c:v>2012-07-12</c:v>
                </c:pt>
                <c:pt idx="376">
                  <c:v>2012-07-13</c:v>
                </c:pt>
                <c:pt idx="377">
                  <c:v>2012-07-16</c:v>
                </c:pt>
                <c:pt idx="378">
                  <c:v>2012-07-17</c:v>
                </c:pt>
                <c:pt idx="379">
                  <c:v>2012-07-18</c:v>
                </c:pt>
                <c:pt idx="380">
                  <c:v>2012-07-19</c:v>
                </c:pt>
                <c:pt idx="381">
                  <c:v>2012-07-20</c:v>
                </c:pt>
                <c:pt idx="382">
                  <c:v>2012-07-23</c:v>
                </c:pt>
                <c:pt idx="383">
                  <c:v>2012-07-24</c:v>
                </c:pt>
                <c:pt idx="384">
                  <c:v>2012-07-25</c:v>
                </c:pt>
                <c:pt idx="385">
                  <c:v>2012-07-26</c:v>
                </c:pt>
                <c:pt idx="386">
                  <c:v>2012-07-27</c:v>
                </c:pt>
                <c:pt idx="387">
                  <c:v>2012-07-30</c:v>
                </c:pt>
                <c:pt idx="388">
                  <c:v>2012-07-31</c:v>
                </c:pt>
                <c:pt idx="389">
                  <c:v>2012-08-01</c:v>
                </c:pt>
                <c:pt idx="390">
                  <c:v>2012-08-02</c:v>
                </c:pt>
                <c:pt idx="391">
                  <c:v>2012-08-03</c:v>
                </c:pt>
                <c:pt idx="392">
                  <c:v>2012-08-06</c:v>
                </c:pt>
                <c:pt idx="393">
                  <c:v>2012-08-07</c:v>
                </c:pt>
                <c:pt idx="394">
                  <c:v>2012-08-08</c:v>
                </c:pt>
                <c:pt idx="395">
                  <c:v>2012-08-09</c:v>
                </c:pt>
                <c:pt idx="396">
                  <c:v>2012-08-10</c:v>
                </c:pt>
                <c:pt idx="397">
                  <c:v>2012-08-13</c:v>
                </c:pt>
                <c:pt idx="398">
                  <c:v>2012-08-14</c:v>
                </c:pt>
                <c:pt idx="399">
                  <c:v>2012-08-15</c:v>
                </c:pt>
                <c:pt idx="400">
                  <c:v>2012-08-16</c:v>
                </c:pt>
                <c:pt idx="401">
                  <c:v>2012-08-17</c:v>
                </c:pt>
                <c:pt idx="402">
                  <c:v>2012-08-22</c:v>
                </c:pt>
                <c:pt idx="403">
                  <c:v>2012-08-23</c:v>
                </c:pt>
                <c:pt idx="404">
                  <c:v>2012-08-24</c:v>
                </c:pt>
                <c:pt idx="405">
                  <c:v>2012-08-27</c:v>
                </c:pt>
                <c:pt idx="406">
                  <c:v>2012-08-28</c:v>
                </c:pt>
                <c:pt idx="407">
                  <c:v>2012-08-29</c:v>
                </c:pt>
                <c:pt idx="408">
                  <c:v>2012-08-30</c:v>
                </c:pt>
                <c:pt idx="409">
                  <c:v>2012-09-03</c:v>
                </c:pt>
                <c:pt idx="410">
                  <c:v>2012-09-04</c:v>
                </c:pt>
                <c:pt idx="411">
                  <c:v>2012-09-05</c:v>
                </c:pt>
                <c:pt idx="412">
                  <c:v>2012-09-06</c:v>
                </c:pt>
                <c:pt idx="413">
                  <c:v>2012-09-07</c:v>
                </c:pt>
                <c:pt idx="414">
                  <c:v>2012-09-10</c:v>
                </c:pt>
                <c:pt idx="415">
                  <c:v>2012-09-11</c:v>
                </c:pt>
                <c:pt idx="416">
                  <c:v>2012-09-12</c:v>
                </c:pt>
                <c:pt idx="417">
                  <c:v>2012-09-13</c:v>
                </c:pt>
                <c:pt idx="418">
                  <c:v>2012-09-14</c:v>
                </c:pt>
                <c:pt idx="419">
                  <c:v>2012-09-18</c:v>
                </c:pt>
                <c:pt idx="420">
                  <c:v>2012-09-19</c:v>
                </c:pt>
                <c:pt idx="421">
                  <c:v>2012-09-20</c:v>
                </c:pt>
                <c:pt idx="422">
                  <c:v>2012-09-21</c:v>
                </c:pt>
                <c:pt idx="423">
                  <c:v>2012-09-24</c:v>
                </c:pt>
                <c:pt idx="424">
                  <c:v>2012-09-25</c:v>
                </c:pt>
                <c:pt idx="425">
                  <c:v>2012-09-26</c:v>
                </c:pt>
                <c:pt idx="426">
                  <c:v>2012-09-27</c:v>
                </c:pt>
                <c:pt idx="427">
                  <c:v>2012-09-28</c:v>
                </c:pt>
                <c:pt idx="428">
                  <c:v>2012-10-01</c:v>
                </c:pt>
                <c:pt idx="429">
                  <c:v>2012-10-02</c:v>
                </c:pt>
                <c:pt idx="430">
                  <c:v>2012-10-03</c:v>
                </c:pt>
                <c:pt idx="431">
                  <c:v>2012-10-04</c:v>
                </c:pt>
                <c:pt idx="432">
                  <c:v>2012-10-05</c:v>
                </c:pt>
                <c:pt idx="433">
                  <c:v>2012-10-08</c:v>
                </c:pt>
                <c:pt idx="434">
                  <c:v>2012-10-09</c:v>
                </c:pt>
                <c:pt idx="435">
                  <c:v>2012-10-10</c:v>
                </c:pt>
                <c:pt idx="436">
                  <c:v>2012-10-11</c:v>
                </c:pt>
                <c:pt idx="437">
                  <c:v>2012-10-12</c:v>
                </c:pt>
                <c:pt idx="438">
                  <c:v>2012-10-15</c:v>
                </c:pt>
                <c:pt idx="439">
                  <c:v>2012-10-16</c:v>
                </c:pt>
                <c:pt idx="440">
                  <c:v>2012-10-17</c:v>
                </c:pt>
                <c:pt idx="441">
                  <c:v>2012-10-18</c:v>
                </c:pt>
                <c:pt idx="442">
                  <c:v>2012-10-19</c:v>
                </c:pt>
                <c:pt idx="443">
                  <c:v>2012-10-22</c:v>
                </c:pt>
                <c:pt idx="444">
                  <c:v>2012-10-23</c:v>
                </c:pt>
                <c:pt idx="445">
                  <c:v>2012-10-24</c:v>
                </c:pt>
                <c:pt idx="446">
                  <c:v>2012-10-25</c:v>
                </c:pt>
                <c:pt idx="447">
                  <c:v>2012-10-29</c:v>
                </c:pt>
                <c:pt idx="448">
                  <c:v>2012-10-30</c:v>
                </c:pt>
                <c:pt idx="449">
                  <c:v>2012-10-31</c:v>
                </c:pt>
                <c:pt idx="450">
                  <c:v>2012-11-01</c:v>
                </c:pt>
                <c:pt idx="451">
                  <c:v>2012-11-02</c:v>
                </c:pt>
                <c:pt idx="452">
                  <c:v>2012-11-05</c:v>
                </c:pt>
                <c:pt idx="453">
                  <c:v>2012-11-06</c:v>
                </c:pt>
                <c:pt idx="454">
                  <c:v>2012-11-07</c:v>
                </c:pt>
                <c:pt idx="455">
                  <c:v>2012-11-08</c:v>
                </c:pt>
                <c:pt idx="456">
                  <c:v>2012-11-09</c:v>
                </c:pt>
                <c:pt idx="457">
                  <c:v>2012-11-12</c:v>
                </c:pt>
                <c:pt idx="458">
                  <c:v>2012-11-14</c:v>
                </c:pt>
                <c:pt idx="459">
                  <c:v>2012-11-16</c:v>
                </c:pt>
                <c:pt idx="460">
                  <c:v>2012-11-19</c:v>
                </c:pt>
                <c:pt idx="461">
                  <c:v>2012-11-20</c:v>
                </c:pt>
                <c:pt idx="462">
                  <c:v>2012-11-21</c:v>
                </c:pt>
                <c:pt idx="463">
                  <c:v>2012-11-22</c:v>
                </c:pt>
                <c:pt idx="464">
                  <c:v>2012-11-23</c:v>
                </c:pt>
                <c:pt idx="465">
                  <c:v>2012-11-26</c:v>
                </c:pt>
                <c:pt idx="466">
                  <c:v>2012-11-27</c:v>
                </c:pt>
                <c:pt idx="467">
                  <c:v>2012-11-28</c:v>
                </c:pt>
                <c:pt idx="468">
                  <c:v>2012-11-29</c:v>
                </c:pt>
                <c:pt idx="469">
                  <c:v>2012-11-30</c:v>
                </c:pt>
                <c:pt idx="470">
                  <c:v>2012-12-03</c:v>
                </c:pt>
                <c:pt idx="471">
                  <c:v>2012-12-04</c:v>
                </c:pt>
                <c:pt idx="472">
                  <c:v>2012-12-05</c:v>
                </c:pt>
                <c:pt idx="473">
                  <c:v>2012-12-06</c:v>
                </c:pt>
                <c:pt idx="474">
                  <c:v>2012-12-07</c:v>
                </c:pt>
                <c:pt idx="475">
                  <c:v>2012-12-10</c:v>
                </c:pt>
                <c:pt idx="476">
                  <c:v>2012-12-11</c:v>
                </c:pt>
                <c:pt idx="477">
                  <c:v>2012-12-12</c:v>
                </c:pt>
                <c:pt idx="478">
                  <c:v>2012-12-13</c:v>
                </c:pt>
                <c:pt idx="479">
                  <c:v>2012-12-14</c:v>
                </c:pt>
                <c:pt idx="480">
                  <c:v>2012-12-17</c:v>
                </c:pt>
                <c:pt idx="481">
                  <c:v>2012-12-18</c:v>
                </c:pt>
                <c:pt idx="482">
                  <c:v>2012-12-19</c:v>
                </c:pt>
                <c:pt idx="483">
                  <c:v>2012-12-20</c:v>
                </c:pt>
                <c:pt idx="484">
                  <c:v>2012-12-21</c:v>
                </c:pt>
                <c:pt idx="485">
                  <c:v>2012-12-24</c:v>
                </c:pt>
                <c:pt idx="486">
                  <c:v>2012-12-26</c:v>
                </c:pt>
                <c:pt idx="487">
                  <c:v>2012-12-27</c:v>
                </c:pt>
                <c:pt idx="488">
                  <c:v>2012-12-28</c:v>
                </c:pt>
                <c:pt idx="489">
                  <c:v>2012-12-31</c:v>
                </c:pt>
                <c:pt idx="490">
                  <c:v>2013-01-02</c:v>
                </c:pt>
                <c:pt idx="491">
                  <c:v>2013-01-03</c:v>
                </c:pt>
                <c:pt idx="492">
                  <c:v>2013-01-04</c:v>
                </c:pt>
                <c:pt idx="493">
                  <c:v>2013-01-07</c:v>
                </c:pt>
                <c:pt idx="494">
                  <c:v>2013-01-08</c:v>
                </c:pt>
                <c:pt idx="495">
                  <c:v>2013-01-09</c:v>
                </c:pt>
                <c:pt idx="496">
                  <c:v>2013-01-10</c:v>
                </c:pt>
                <c:pt idx="497">
                  <c:v>2013-01-11</c:v>
                </c:pt>
                <c:pt idx="498">
                  <c:v>2013-01-14</c:v>
                </c:pt>
                <c:pt idx="499">
                  <c:v>2013-01-15</c:v>
                </c:pt>
                <c:pt idx="500">
                  <c:v>2013-01-16</c:v>
                </c:pt>
                <c:pt idx="501">
                  <c:v>2013-01-17</c:v>
                </c:pt>
                <c:pt idx="502">
                  <c:v>2013-01-18</c:v>
                </c:pt>
                <c:pt idx="503">
                  <c:v>2013-01-21</c:v>
                </c:pt>
                <c:pt idx="504">
                  <c:v>2013-01-22</c:v>
                </c:pt>
                <c:pt idx="505">
                  <c:v>2013-01-23</c:v>
                </c:pt>
                <c:pt idx="506">
                  <c:v>2013-01-25</c:v>
                </c:pt>
                <c:pt idx="507">
                  <c:v>2013-01-29</c:v>
                </c:pt>
                <c:pt idx="508">
                  <c:v>2013-01-30</c:v>
                </c:pt>
                <c:pt idx="509">
                  <c:v>2013-01-31</c:v>
                </c:pt>
                <c:pt idx="510">
                  <c:v>2013-02-04</c:v>
                </c:pt>
                <c:pt idx="511">
                  <c:v>2013-02-05</c:v>
                </c:pt>
                <c:pt idx="512">
                  <c:v>2013-02-06</c:v>
                </c:pt>
                <c:pt idx="513">
                  <c:v>2013-02-07</c:v>
                </c:pt>
                <c:pt idx="514">
                  <c:v>2013-02-08</c:v>
                </c:pt>
                <c:pt idx="515">
                  <c:v>2013-02-13</c:v>
                </c:pt>
                <c:pt idx="516">
                  <c:v>2013-02-14</c:v>
                </c:pt>
                <c:pt idx="517">
                  <c:v>2013-02-15</c:v>
                </c:pt>
                <c:pt idx="518">
                  <c:v>2013-02-18</c:v>
                </c:pt>
                <c:pt idx="519">
                  <c:v>2013-02-19</c:v>
                </c:pt>
                <c:pt idx="520">
                  <c:v>2013-02-20</c:v>
                </c:pt>
                <c:pt idx="521">
                  <c:v>2013-02-21</c:v>
                </c:pt>
                <c:pt idx="522">
                  <c:v>2013-02-22</c:v>
                </c:pt>
                <c:pt idx="523">
                  <c:v>2013-02-25</c:v>
                </c:pt>
                <c:pt idx="524">
                  <c:v>2013-02-26</c:v>
                </c:pt>
                <c:pt idx="525">
                  <c:v>2013-02-27</c:v>
                </c:pt>
                <c:pt idx="526">
                  <c:v>2013-02-28</c:v>
                </c:pt>
                <c:pt idx="527">
                  <c:v>2013-03-01</c:v>
                </c:pt>
                <c:pt idx="528">
                  <c:v>2013-03-04</c:v>
                </c:pt>
                <c:pt idx="529">
                  <c:v>2013-03-05</c:v>
                </c:pt>
                <c:pt idx="530">
                  <c:v>2013-03-06</c:v>
                </c:pt>
                <c:pt idx="531">
                  <c:v>2013-03-07</c:v>
                </c:pt>
                <c:pt idx="532">
                  <c:v>2013-03-08</c:v>
                </c:pt>
                <c:pt idx="533">
                  <c:v>2013-03-11</c:v>
                </c:pt>
                <c:pt idx="534">
                  <c:v>2013-03-12</c:v>
                </c:pt>
                <c:pt idx="535">
                  <c:v>2013-03-13</c:v>
                </c:pt>
                <c:pt idx="536">
                  <c:v>2013-03-14</c:v>
                </c:pt>
                <c:pt idx="537">
                  <c:v>2013-03-15</c:v>
                </c:pt>
                <c:pt idx="538">
                  <c:v>2013-03-18</c:v>
                </c:pt>
                <c:pt idx="539">
                  <c:v>2013-03-19</c:v>
                </c:pt>
                <c:pt idx="540">
                  <c:v>2013-03-20</c:v>
                </c:pt>
                <c:pt idx="541">
                  <c:v>2013-03-21</c:v>
                </c:pt>
                <c:pt idx="542">
                  <c:v>2013-03-22</c:v>
                </c:pt>
                <c:pt idx="543">
                  <c:v>2013-03-25</c:v>
                </c:pt>
                <c:pt idx="544">
                  <c:v>2013-03-26</c:v>
                </c:pt>
                <c:pt idx="545">
                  <c:v>2013-03-27</c:v>
                </c:pt>
                <c:pt idx="546">
                  <c:v>2013-03-28</c:v>
                </c:pt>
                <c:pt idx="547">
                  <c:v>2013-03-29</c:v>
                </c:pt>
                <c:pt idx="548">
                  <c:v>2013-04-01</c:v>
                </c:pt>
                <c:pt idx="549">
                  <c:v>2013-04-02</c:v>
                </c:pt>
                <c:pt idx="550">
                  <c:v>2013-04-03</c:v>
                </c:pt>
                <c:pt idx="551">
                  <c:v>2013-04-04</c:v>
                </c:pt>
                <c:pt idx="552">
                  <c:v>2013-04-05</c:v>
                </c:pt>
                <c:pt idx="553">
                  <c:v>2013-04-08</c:v>
                </c:pt>
                <c:pt idx="554">
                  <c:v>2013-04-09</c:v>
                </c:pt>
                <c:pt idx="555">
                  <c:v>2013-04-10</c:v>
                </c:pt>
                <c:pt idx="556">
                  <c:v>2013-04-11</c:v>
                </c:pt>
                <c:pt idx="557">
                  <c:v>2013-04-12</c:v>
                </c:pt>
                <c:pt idx="558">
                  <c:v>2013-04-15</c:v>
                </c:pt>
                <c:pt idx="559">
                  <c:v>2013-04-16</c:v>
                </c:pt>
                <c:pt idx="560">
                  <c:v>2013-04-17</c:v>
                </c:pt>
                <c:pt idx="561">
                  <c:v>2013-04-18</c:v>
                </c:pt>
                <c:pt idx="562">
                  <c:v>2013-04-19</c:v>
                </c:pt>
                <c:pt idx="563">
                  <c:v>2013-04-22</c:v>
                </c:pt>
                <c:pt idx="564">
                  <c:v>2013-04-23</c:v>
                </c:pt>
                <c:pt idx="565">
                  <c:v>2013-04-24</c:v>
                </c:pt>
                <c:pt idx="566">
                  <c:v>2013-04-25</c:v>
                </c:pt>
                <c:pt idx="567">
                  <c:v>2013-04-26</c:v>
                </c:pt>
                <c:pt idx="568">
                  <c:v>2013-04-29</c:v>
                </c:pt>
                <c:pt idx="569">
                  <c:v>2013-04-30</c:v>
                </c:pt>
                <c:pt idx="570">
                  <c:v>2013-05-02</c:v>
                </c:pt>
                <c:pt idx="571">
                  <c:v>2013-05-03</c:v>
                </c:pt>
                <c:pt idx="572">
                  <c:v>2013-05-06</c:v>
                </c:pt>
                <c:pt idx="573">
                  <c:v>2013-05-07</c:v>
                </c:pt>
                <c:pt idx="574">
                  <c:v>2013-05-08</c:v>
                </c:pt>
                <c:pt idx="575">
                  <c:v>2013-05-09</c:v>
                </c:pt>
                <c:pt idx="576">
                  <c:v>2013-05-10</c:v>
                </c:pt>
                <c:pt idx="577">
                  <c:v>2013-05-13</c:v>
                </c:pt>
                <c:pt idx="578">
                  <c:v>2013-05-14</c:v>
                </c:pt>
                <c:pt idx="579">
                  <c:v>2013-05-15</c:v>
                </c:pt>
                <c:pt idx="580">
                  <c:v>2013-05-16</c:v>
                </c:pt>
                <c:pt idx="581">
                  <c:v>2013-05-17</c:v>
                </c:pt>
                <c:pt idx="582">
                  <c:v>2013-05-20</c:v>
                </c:pt>
                <c:pt idx="583">
                  <c:v>2013-05-21</c:v>
                </c:pt>
                <c:pt idx="584">
                  <c:v>2013-05-22</c:v>
                </c:pt>
                <c:pt idx="585">
                  <c:v>2013-05-23</c:v>
                </c:pt>
                <c:pt idx="586">
                  <c:v>2013-05-27</c:v>
                </c:pt>
                <c:pt idx="587">
                  <c:v>2013-05-28</c:v>
                </c:pt>
                <c:pt idx="588">
                  <c:v>2013-05-29</c:v>
                </c:pt>
                <c:pt idx="589">
                  <c:v>2013-05-30</c:v>
                </c:pt>
                <c:pt idx="590">
                  <c:v>2013-05-31</c:v>
                </c:pt>
                <c:pt idx="591">
                  <c:v>2013-06-03</c:v>
                </c:pt>
                <c:pt idx="592">
                  <c:v>2013-06-04</c:v>
                </c:pt>
                <c:pt idx="593">
                  <c:v>2013-06-05</c:v>
                </c:pt>
                <c:pt idx="594">
                  <c:v>2013-06-06</c:v>
                </c:pt>
                <c:pt idx="595">
                  <c:v>2013-06-07</c:v>
                </c:pt>
                <c:pt idx="596">
                  <c:v>2013-06-10</c:v>
                </c:pt>
                <c:pt idx="597">
                  <c:v>2013-06-11</c:v>
                </c:pt>
                <c:pt idx="598">
                  <c:v>2013-06-12</c:v>
                </c:pt>
                <c:pt idx="599">
                  <c:v>2013-06-13</c:v>
                </c:pt>
                <c:pt idx="600">
                  <c:v>2013-06-14</c:v>
                </c:pt>
                <c:pt idx="601">
                  <c:v>2013-06-17</c:v>
                </c:pt>
                <c:pt idx="602">
                  <c:v>2013-06-18</c:v>
                </c:pt>
                <c:pt idx="603">
                  <c:v>2013-06-19</c:v>
                </c:pt>
                <c:pt idx="604">
                  <c:v>2013-06-20</c:v>
                </c:pt>
                <c:pt idx="605">
                  <c:v>2013-06-21</c:v>
                </c:pt>
                <c:pt idx="606">
                  <c:v>2013-06-24</c:v>
                </c:pt>
                <c:pt idx="607">
                  <c:v>2013-06-25</c:v>
                </c:pt>
                <c:pt idx="608">
                  <c:v>2013-06-26</c:v>
                </c:pt>
                <c:pt idx="609">
                  <c:v>2013-06-27</c:v>
                </c:pt>
                <c:pt idx="610">
                  <c:v>2013-06-28</c:v>
                </c:pt>
                <c:pt idx="611">
                  <c:v>2013-07-01</c:v>
                </c:pt>
                <c:pt idx="612">
                  <c:v>2013-07-02</c:v>
                </c:pt>
                <c:pt idx="613">
                  <c:v>2013-07-03</c:v>
                </c:pt>
                <c:pt idx="614">
                  <c:v>2013-07-04</c:v>
                </c:pt>
                <c:pt idx="615">
                  <c:v>2013-07-05</c:v>
                </c:pt>
                <c:pt idx="616">
                  <c:v>2013-07-08</c:v>
                </c:pt>
                <c:pt idx="617">
                  <c:v>2013-07-09</c:v>
                </c:pt>
                <c:pt idx="618">
                  <c:v>2013-07-10</c:v>
                </c:pt>
                <c:pt idx="619">
                  <c:v>2013-07-11</c:v>
                </c:pt>
                <c:pt idx="620">
                  <c:v>2013-07-12</c:v>
                </c:pt>
                <c:pt idx="621">
                  <c:v>2013-07-15</c:v>
                </c:pt>
                <c:pt idx="622">
                  <c:v>2013-07-16</c:v>
                </c:pt>
                <c:pt idx="623">
                  <c:v>2013-07-17</c:v>
                </c:pt>
                <c:pt idx="624">
                  <c:v>2013-07-18</c:v>
                </c:pt>
                <c:pt idx="625">
                  <c:v>2013-07-19</c:v>
                </c:pt>
                <c:pt idx="626">
                  <c:v>2013-07-22</c:v>
                </c:pt>
                <c:pt idx="627">
                  <c:v>2013-07-23</c:v>
                </c:pt>
                <c:pt idx="628">
                  <c:v>2013-07-24</c:v>
                </c:pt>
                <c:pt idx="629">
                  <c:v>2013-07-25</c:v>
                </c:pt>
                <c:pt idx="630">
                  <c:v>2013-07-26</c:v>
                </c:pt>
                <c:pt idx="631">
                  <c:v>2013-07-29</c:v>
                </c:pt>
                <c:pt idx="632">
                  <c:v>2013-07-30</c:v>
                </c:pt>
                <c:pt idx="633">
                  <c:v>2013-07-31</c:v>
                </c:pt>
                <c:pt idx="634">
                  <c:v>2013-08-01</c:v>
                </c:pt>
                <c:pt idx="635">
                  <c:v>2013-08-02</c:v>
                </c:pt>
                <c:pt idx="636">
                  <c:v>2013-08-05</c:v>
                </c:pt>
                <c:pt idx="637">
                  <c:v>2013-08-06</c:v>
                </c:pt>
                <c:pt idx="638">
                  <c:v>2013-08-07</c:v>
                </c:pt>
                <c:pt idx="639">
                  <c:v>2013-08-12</c:v>
                </c:pt>
                <c:pt idx="640">
                  <c:v>2013-08-13</c:v>
                </c:pt>
                <c:pt idx="641">
                  <c:v>2013-08-14</c:v>
                </c:pt>
                <c:pt idx="642">
                  <c:v>2013-08-15</c:v>
                </c:pt>
                <c:pt idx="643">
                  <c:v>2013-08-16</c:v>
                </c:pt>
                <c:pt idx="644">
                  <c:v>2013-08-19</c:v>
                </c:pt>
                <c:pt idx="645">
                  <c:v>2013-08-20</c:v>
                </c:pt>
                <c:pt idx="646">
                  <c:v>2013-08-21</c:v>
                </c:pt>
                <c:pt idx="647">
                  <c:v>2013-08-22</c:v>
                </c:pt>
                <c:pt idx="648">
                  <c:v>2013-08-23</c:v>
                </c:pt>
                <c:pt idx="649">
                  <c:v>2013-08-26</c:v>
                </c:pt>
                <c:pt idx="650">
                  <c:v>2013-08-27</c:v>
                </c:pt>
                <c:pt idx="651">
                  <c:v>2013-08-28</c:v>
                </c:pt>
                <c:pt idx="652">
                  <c:v>2013-08-29</c:v>
                </c:pt>
                <c:pt idx="653">
                  <c:v>2013-08-30</c:v>
                </c:pt>
                <c:pt idx="654">
                  <c:v>2013-09-02</c:v>
                </c:pt>
                <c:pt idx="655">
                  <c:v>2013-09-03</c:v>
                </c:pt>
                <c:pt idx="656">
                  <c:v>2013-09-04</c:v>
                </c:pt>
                <c:pt idx="657">
                  <c:v>2013-09-05</c:v>
                </c:pt>
                <c:pt idx="658">
                  <c:v>2013-09-06</c:v>
                </c:pt>
                <c:pt idx="659">
                  <c:v>2013-09-09</c:v>
                </c:pt>
                <c:pt idx="660">
                  <c:v>2013-09-10</c:v>
                </c:pt>
                <c:pt idx="661">
                  <c:v>2013-09-11</c:v>
                </c:pt>
                <c:pt idx="662">
                  <c:v>2013-09-12</c:v>
                </c:pt>
                <c:pt idx="663">
                  <c:v>2013-09-13</c:v>
                </c:pt>
                <c:pt idx="664">
                  <c:v>2013-09-17</c:v>
                </c:pt>
                <c:pt idx="665">
                  <c:v>2013-09-18</c:v>
                </c:pt>
                <c:pt idx="666">
                  <c:v>2013-09-19</c:v>
                </c:pt>
                <c:pt idx="667">
                  <c:v>2013-09-20</c:v>
                </c:pt>
                <c:pt idx="668">
                  <c:v>2013-09-23</c:v>
                </c:pt>
                <c:pt idx="669">
                  <c:v>2013-09-24</c:v>
                </c:pt>
                <c:pt idx="670">
                  <c:v>2013-09-25</c:v>
                </c:pt>
                <c:pt idx="671">
                  <c:v>2013-09-26</c:v>
                </c:pt>
                <c:pt idx="672">
                  <c:v>2013-09-27</c:v>
                </c:pt>
                <c:pt idx="673">
                  <c:v>2013-09-30</c:v>
                </c:pt>
                <c:pt idx="674">
                  <c:v>2013-10-01</c:v>
                </c:pt>
                <c:pt idx="675">
                  <c:v>2013-10-02</c:v>
                </c:pt>
                <c:pt idx="676">
                  <c:v>2013-10-03</c:v>
                </c:pt>
                <c:pt idx="677">
                  <c:v>2013-10-04</c:v>
                </c:pt>
                <c:pt idx="678">
                  <c:v>2013-10-07</c:v>
                </c:pt>
                <c:pt idx="679">
                  <c:v>2013-10-08</c:v>
                </c:pt>
                <c:pt idx="680">
                  <c:v>2013-10-09</c:v>
                </c:pt>
                <c:pt idx="681">
                  <c:v>2013-10-10</c:v>
                </c:pt>
                <c:pt idx="682">
                  <c:v>2013-10-11</c:v>
                </c:pt>
                <c:pt idx="683">
                  <c:v>2013-10-14</c:v>
                </c:pt>
                <c:pt idx="684">
                  <c:v>2013-10-16</c:v>
                </c:pt>
                <c:pt idx="685">
                  <c:v>2013-10-17</c:v>
                </c:pt>
                <c:pt idx="686">
                  <c:v>2013-10-18</c:v>
                </c:pt>
                <c:pt idx="687">
                  <c:v>2013-10-21</c:v>
                </c:pt>
                <c:pt idx="688">
                  <c:v>2013-10-22</c:v>
                </c:pt>
                <c:pt idx="689">
                  <c:v>2013-10-23</c:v>
                </c:pt>
                <c:pt idx="690">
                  <c:v>2013-10-24</c:v>
                </c:pt>
                <c:pt idx="691">
                  <c:v>2013-10-25</c:v>
                </c:pt>
                <c:pt idx="692">
                  <c:v>2013-10-28</c:v>
                </c:pt>
                <c:pt idx="693">
                  <c:v>2013-10-29</c:v>
                </c:pt>
                <c:pt idx="694">
                  <c:v>2013-10-30</c:v>
                </c:pt>
                <c:pt idx="695">
                  <c:v>2013-10-31</c:v>
                </c:pt>
                <c:pt idx="696">
                  <c:v>2013-11-01</c:v>
                </c:pt>
                <c:pt idx="697">
                  <c:v>2013-11-04</c:v>
                </c:pt>
                <c:pt idx="698">
                  <c:v>2013-11-06</c:v>
                </c:pt>
                <c:pt idx="699">
                  <c:v>2013-11-07</c:v>
                </c:pt>
                <c:pt idx="700">
                  <c:v>2013-11-08</c:v>
                </c:pt>
                <c:pt idx="701">
                  <c:v>2013-11-11</c:v>
                </c:pt>
                <c:pt idx="702">
                  <c:v>2013-11-12</c:v>
                </c:pt>
                <c:pt idx="703">
                  <c:v>2013-11-13</c:v>
                </c:pt>
                <c:pt idx="704">
                  <c:v>2013-11-14</c:v>
                </c:pt>
                <c:pt idx="705">
                  <c:v>2013-11-15</c:v>
                </c:pt>
                <c:pt idx="706">
                  <c:v>2013-11-18</c:v>
                </c:pt>
                <c:pt idx="707">
                  <c:v>2013-11-19</c:v>
                </c:pt>
                <c:pt idx="708">
                  <c:v>2013-11-20</c:v>
                </c:pt>
                <c:pt idx="709">
                  <c:v>2013-11-21</c:v>
                </c:pt>
                <c:pt idx="710">
                  <c:v>2013-11-22</c:v>
                </c:pt>
                <c:pt idx="711">
                  <c:v>2013-11-25</c:v>
                </c:pt>
                <c:pt idx="712">
                  <c:v>2013-11-26</c:v>
                </c:pt>
                <c:pt idx="713">
                  <c:v>2013-11-27</c:v>
                </c:pt>
                <c:pt idx="714">
                  <c:v>2013-11-28</c:v>
                </c:pt>
                <c:pt idx="715">
                  <c:v>2013-11-29</c:v>
                </c:pt>
                <c:pt idx="716">
                  <c:v>2013-12-02</c:v>
                </c:pt>
                <c:pt idx="717">
                  <c:v>2013-12-03</c:v>
                </c:pt>
                <c:pt idx="718">
                  <c:v>2013-12-04</c:v>
                </c:pt>
                <c:pt idx="719">
                  <c:v>2013-12-05</c:v>
                </c:pt>
                <c:pt idx="720">
                  <c:v>2013-12-06</c:v>
                </c:pt>
                <c:pt idx="721">
                  <c:v>2013-12-09</c:v>
                </c:pt>
                <c:pt idx="722">
                  <c:v>2013-12-10</c:v>
                </c:pt>
                <c:pt idx="723">
                  <c:v>2013-12-11</c:v>
                </c:pt>
                <c:pt idx="724">
                  <c:v>2013-12-12</c:v>
                </c:pt>
                <c:pt idx="725">
                  <c:v>2013-12-13</c:v>
                </c:pt>
                <c:pt idx="726">
                  <c:v>2013-12-16</c:v>
                </c:pt>
                <c:pt idx="727">
                  <c:v>2013-12-17</c:v>
                </c:pt>
                <c:pt idx="728">
                  <c:v>2013-12-18</c:v>
                </c:pt>
                <c:pt idx="729">
                  <c:v>2013-12-19</c:v>
                </c:pt>
                <c:pt idx="730">
                  <c:v>2013-12-20</c:v>
                </c:pt>
                <c:pt idx="731">
                  <c:v>2013-12-23</c:v>
                </c:pt>
                <c:pt idx="732">
                  <c:v>2013-12-24</c:v>
                </c:pt>
                <c:pt idx="733">
                  <c:v>2013-12-26</c:v>
                </c:pt>
                <c:pt idx="734">
                  <c:v>2013-12-27</c:v>
                </c:pt>
                <c:pt idx="735">
                  <c:v>2013-12-30</c:v>
                </c:pt>
                <c:pt idx="736">
                  <c:v>2013-12-31</c:v>
                </c:pt>
                <c:pt idx="737">
                  <c:v>2014-01-02</c:v>
                </c:pt>
                <c:pt idx="738">
                  <c:v>2014-01-03</c:v>
                </c:pt>
                <c:pt idx="739">
                  <c:v>2014-01-06</c:v>
                </c:pt>
                <c:pt idx="740">
                  <c:v>2014-01-07</c:v>
                </c:pt>
                <c:pt idx="741">
                  <c:v>2014-01-08</c:v>
                </c:pt>
                <c:pt idx="742">
                  <c:v>2014-01-09</c:v>
                </c:pt>
                <c:pt idx="743">
                  <c:v>2014-01-10</c:v>
                </c:pt>
                <c:pt idx="744">
                  <c:v>2014-01-13</c:v>
                </c:pt>
                <c:pt idx="745">
                  <c:v>2014-01-15</c:v>
                </c:pt>
                <c:pt idx="746">
                  <c:v>2014-01-16</c:v>
                </c:pt>
                <c:pt idx="747">
                  <c:v>2014-01-20</c:v>
                </c:pt>
                <c:pt idx="748">
                  <c:v>2014-01-21</c:v>
                </c:pt>
                <c:pt idx="749">
                  <c:v>2014-01-22</c:v>
                </c:pt>
                <c:pt idx="750">
                  <c:v>2014-01-23</c:v>
                </c:pt>
                <c:pt idx="751">
                  <c:v>2014-01-24</c:v>
                </c:pt>
                <c:pt idx="752">
                  <c:v>2014-01-27</c:v>
                </c:pt>
                <c:pt idx="753">
                  <c:v>2014-01-28</c:v>
                </c:pt>
                <c:pt idx="754">
                  <c:v>2014-01-29</c:v>
                </c:pt>
                <c:pt idx="755">
                  <c:v>2014-01-30</c:v>
                </c:pt>
                <c:pt idx="756">
                  <c:v>2014-02-04</c:v>
                </c:pt>
                <c:pt idx="757">
                  <c:v>2014-02-05</c:v>
                </c:pt>
                <c:pt idx="758">
                  <c:v>2014-02-06</c:v>
                </c:pt>
                <c:pt idx="759">
                  <c:v>2014-02-07</c:v>
                </c:pt>
                <c:pt idx="760">
                  <c:v>2014-02-10</c:v>
                </c:pt>
                <c:pt idx="761">
                  <c:v>2014-02-11</c:v>
                </c:pt>
                <c:pt idx="762">
                  <c:v>2014-02-12</c:v>
                </c:pt>
                <c:pt idx="763">
                  <c:v>2014-02-13</c:v>
                </c:pt>
                <c:pt idx="764">
                  <c:v>2014-02-14</c:v>
                </c:pt>
                <c:pt idx="765">
                  <c:v>2014-02-17</c:v>
                </c:pt>
                <c:pt idx="766">
                  <c:v>2014-02-18</c:v>
                </c:pt>
                <c:pt idx="767">
                  <c:v>2014-02-19</c:v>
                </c:pt>
                <c:pt idx="768">
                  <c:v>2014-02-20</c:v>
                </c:pt>
                <c:pt idx="769">
                  <c:v>2014-02-21</c:v>
                </c:pt>
                <c:pt idx="770">
                  <c:v>2014-02-24</c:v>
                </c:pt>
                <c:pt idx="771">
                  <c:v>2014-02-25</c:v>
                </c:pt>
                <c:pt idx="772">
                  <c:v>2014-02-26</c:v>
                </c:pt>
                <c:pt idx="773">
                  <c:v>2014-02-27</c:v>
                </c:pt>
                <c:pt idx="774">
                  <c:v>2014-02-28</c:v>
                </c:pt>
                <c:pt idx="775">
                  <c:v>2014-03-03</c:v>
                </c:pt>
                <c:pt idx="776">
                  <c:v>2014-03-04</c:v>
                </c:pt>
                <c:pt idx="777">
                  <c:v>2014-03-05</c:v>
                </c:pt>
                <c:pt idx="778">
                  <c:v>2014-03-06</c:v>
                </c:pt>
                <c:pt idx="779">
                  <c:v>2014-03-07</c:v>
                </c:pt>
                <c:pt idx="780">
                  <c:v>2014-03-10</c:v>
                </c:pt>
                <c:pt idx="781">
                  <c:v>2014-03-11</c:v>
                </c:pt>
                <c:pt idx="782">
                  <c:v>2014-03-12</c:v>
                </c:pt>
                <c:pt idx="783">
                  <c:v>2014-03-13</c:v>
                </c:pt>
                <c:pt idx="784">
                  <c:v>2014-03-14</c:v>
                </c:pt>
                <c:pt idx="785">
                  <c:v>2014-03-17</c:v>
                </c:pt>
                <c:pt idx="786">
                  <c:v>2014-03-18</c:v>
                </c:pt>
                <c:pt idx="787">
                  <c:v>2014-03-19</c:v>
                </c:pt>
                <c:pt idx="788">
                  <c:v>2014-03-20</c:v>
                </c:pt>
                <c:pt idx="789">
                  <c:v>2014-03-21</c:v>
                </c:pt>
                <c:pt idx="790">
                  <c:v>2014-03-24</c:v>
                </c:pt>
                <c:pt idx="791">
                  <c:v>2014-03-25</c:v>
                </c:pt>
                <c:pt idx="792">
                  <c:v>2014-03-26</c:v>
                </c:pt>
                <c:pt idx="793">
                  <c:v>2014-03-27</c:v>
                </c:pt>
                <c:pt idx="794">
                  <c:v>2014-03-28</c:v>
                </c:pt>
                <c:pt idx="795">
                  <c:v>2014-03-31</c:v>
                </c:pt>
                <c:pt idx="796">
                  <c:v>2014-04-01</c:v>
                </c:pt>
                <c:pt idx="797">
                  <c:v>2014-04-02</c:v>
                </c:pt>
                <c:pt idx="798">
                  <c:v>2014-04-03</c:v>
                </c:pt>
                <c:pt idx="799">
                  <c:v>2014-04-04</c:v>
                </c:pt>
                <c:pt idx="800">
                  <c:v>2014-04-07</c:v>
                </c:pt>
                <c:pt idx="801">
                  <c:v>2014-04-08</c:v>
                </c:pt>
                <c:pt idx="802">
                  <c:v>2014-04-09</c:v>
                </c:pt>
                <c:pt idx="803">
                  <c:v>2014-04-10</c:v>
                </c:pt>
                <c:pt idx="804">
                  <c:v>2014-04-11</c:v>
                </c:pt>
                <c:pt idx="805">
                  <c:v>2014-04-14</c:v>
                </c:pt>
                <c:pt idx="806">
                  <c:v>2014-04-15</c:v>
                </c:pt>
                <c:pt idx="807">
                  <c:v>2014-04-16</c:v>
                </c:pt>
                <c:pt idx="808">
                  <c:v>2014-04-17</c:v>
                </c:pt>
                <c:pt idx="809">
                  <c:v>2014-04-18</c:v>
                </c:pt>
                <c:pt idx="810">
                  <c:v>2014-04-21</c:v>
                </c:pt>
                <c:pt idx="811">
                  <c:v>2014-04-22</c:v>
                </c:pt>
                <c:pt idx="812">
                  <c:v>2014-04-23</c:v>
                </c:pt>
                <c:pt idx="813">
                  <c:v>2014-04-24</c:v>
                </c:pt>
                <c:pt idx="814">
                  <c:v>2014-04-25</c:v>
                </c:pt>
                <c:pt idx="815">
                  <c:v>2014-04-28</c:v>
                </c:pt>
                <c:pt idx="816">
                  <c:v>2014-04-29</c:v>
                </c:pt>
                <c:pt idx="817">
                  <c:v>2014-04-30</c:v>
                </c:pt>
                <c:pt idx="818">
                  <c:v>2014-05-02</c:v>
                </c:pt>
                <c:pt idx="819">
                  <c:v>2014-05-05</c:v>
                </c:pt>
                <c:pt idx="820">
                  <c:v>2014-05-06</c:v>
                </c:pt>
                <c:pt idx="821">
                  <c:v>2014-05-07</c:v>
                </c:pt>
                <c:pt idx="822">
                  <c:v>2014-05-08</c:v>
                </c:pt>
                <c:pt idx="823">
                  <c:v>2014-05-09</c:v>
                </c:pt>
                <c:pt idx="824">
                  <c:v>2014-05-12</c:v>
                </c:pt>
                <c:pt idx="825">
                  <c:v>2014-05-14</c:v>
                </c:pt>
                <c:pt idx="826">
                  <c:v>2014-05-15</c:v>
                </c:pt>
                <c:pt idx="827">
                  <c:v>2014-05-16</c:v>
                </c:pt>
                <c:pt idx="828">
                  <c:v>2014-05-19</c:v>
                </c:pt>
                <c:pt idx="829">
                  <c:v>2014-05-20</c:v>
                </c:pt>
                <c:pt idx="830">
                  <c:v>2014-05-21</c:v>
                </c:pt>
                <c:pt idx="831">
                  <c:v>2014-05-22</c:v>
                </c:pt>
                <c:pt idx="832">
                  <c:v>2014-05-23</c:v>
                </c:pt>
                <c:pt idx="833">
                  <c:v>2014-05-26</c:v>
                </c:pt>
                <c:pt idx="834">
                  <c:v>2014-05-27</c:v>
                </c:pt>
                <c:pt idx="835">
                  <c:v>2014-05-28</c:v>
                </c:pt>
                <c:pt idx="836">
                  <c:v>2014-05-29</c:v>
                </c:pt>
                <c:pt idx="837">
                  <c:v>2014-05-30</c:v>
                </c:pt>
                <c:pt idx="838">
                  <c:v>2014-06-02</c:v>
                </c:pt>
                <c:pt idx="839">
                  <c:v>2014-06-03</c:v>
                </c:pt>
                <c:pt idx="840">
                  <c:v>2014-06-04</c:v>
                </c:pt>
                <c:pt idx="841">
                  <c:v>2014-06-05</c:v>
                </c:pt>
                <c:pt idx="842">
                  <c:v>2014-06-06</c:v>
                </c:pt>
                <c:pt idx="843">
                  <c:v>2014-06-09</c:v>
                </c:pt>
                <c:pt idx="844">
                  <c:v>2014-06-10</c:v>
                </c:pt>
                <c:pt idx="845">
                  <c:v>2014-06-11</c:v>
                </c:pt>
                <c:pt idx="846">
                  <c:v>2014-06-12</c:v>
                </c:pt>
                <c:pt idx="847">
                  <c:v>2014-06-13</c:v>
                </c:pt>
                <c:pt idx="848">
                  <c:v>2014-06-16</c:v>
                </c:pt>
                <c:pt idx="849">
                  <c:v>2014-06-17</c:v>
                </c:pt>
                <c:pt idx="850">
                  <c:v>2014-06-18</c:v>
                </c:pt>
                <c:pt idx="851">
                  <c:v>2014-06-19</c:v>
                </c:pt>
                <c:pt idx="852">
                  <c:v>2014-06-20</c:v>
                </c:pt>
                <c:pt idx="853">
                  <c:v>2014-06-23</c:v>
                </c:pt>
                <c:pt idx="854">
                  <c:v>2014-06-24</c:v>
                </c:pt>
                <c:pt idx="855">
                  <c:v>2014-06-25</c:v>
                </c:pt>
                <c:pt idx="856">
                  <c:v>2014-06-26</c:v>
                </c:pt>
                <c:pt idx="857">
                  <c:v>2014-06-27</c:v>
                </c:pt>
                <c:pt idx="858">
                  <c:v>2014-06-30</c:v>
                </c:pt>
                <c:pt idx="859">
                  <c:v>2014-07-01</c:v>
                </c:pt>
                <c:pt idx="860">
                  <c:v>2014-07-02</c:v>
                </c:pt>
                <c:pt idx="861">
                  <c:v>2014-07-03</c:v>
                </c:pt>
                <c:pt idx="862">
                  <c:v>2014-07-04</c:v>
                </c:pt>
                <c:pt idx="863">
                  <c:v>2014-07-07</c:v>
                </c:pt>
                <c:pt idx="864">
                  <c:v>2014-07-08</c:v>
                </c:pt>
                <c:pt idx="865">
                  <c:v>2014-07-09</c:v>
                </c:pt>
                <c:pt idx="866">
                  <c:v>2014-07-10</c:v>
                </c:pt>
                <c:pt idx="867">
                  <c:v>2014-07-11</c:v>
                </c:pt>
                <c:pt idx="868">
                  <c:v>2014-07-14</c:v>
                </c:pt>
                <c:pt idx="869">
                  <c:v>2014-07-16</c:v>
                </c:pt>
                <c:pt idx="870">
                  <c:v>2014-07-17</c:v>
                </c:pt>
                <c:pt idx="871">
                  <c:v>2014-07-18</c:v>
                </c:pt>
                <c:pt idx="872">
                  <c:v>2014-07-21</c:v>
                </c:pt>
                <c:pt idx="873">
                  <c:v>2014-07-22</c:v>
                </c:pt>
                <c:pt idx="874">
                  <c:v>2014-07-23</c:v>
                </c:pt>
                <c:pt idx="875">
                  <c:v>2014-07-24</c:v>
                </c:pt>
                <c:pt idx="876">
                  <c:v>2014-07-25</c:v>
                </c:pt>
                <c:pt idx="877">
                  <c:v>2014-07-30</c:v>
                </c:pt>
                <c:pt idx="878">
                  <c:v>2014-07-31</c:v>
                </c:pt>
                <c:pt idx="879">
                  <c:v>2014-08-01</c:v>
                </c:pt>
                <c:pt idx="880">
                  <c:v>2014-08-04</c:v>
                </c:pt>
                <c:pt idx="881">
                  <c:v>2014-08-05</c:v>
                </c:pt>
                <c:pt idx="882">
                  <c:v>2014-08-06</c:v>
                </c:pt>
                <c:pt idx="883">
                  <c:v>2014-08-07</c:v>
                </c:pt>
                <c:pt idx="884">
                  <c:v>2014-08-08</c:v>
                </c:pt>
                <c:pt idx="885">
                  <c:v>2014-08-11</c:v>
                </c:pt>
                <c:pt idx="886">
                  <c:v>2014-08-12</c:v>
                </c:pt>
                <c:pt idx="887">
                  <c:v>2014-08-13</c:v>
                </c:pt>
                <c:pt idx="888">
                  <c:v>2014-08-14</c:v>
                </c:pt>
                <c:pt idx="889">
                  <c:v>2014-08-15</c:v>
                </c:pt>
                <c:pt idx="890">
                  <c:v>2014-08-18</c:v>
                </c:pt>
                <c:pt idx="891">
                  <c:v>2014-08-19</c:v>
                </c:pt>
                <c:pt idx="892">
                  <c:v>2014-08-20</c:v>
                </c:pt>
                <c:pt idx="893">
                  <c:v>2014-08-21</c:v>
                </c:pt>
                <c:pt idx="894">
                  <c:v>2014-08-22</c:v>
                </c:pt>
                <c:pt idx="895">
                  <c:v>2014-08-25</c:v>
                </c:pt>
                <c:pt idx="896">
                  <c:v>2014-08-26</c:v>
                </c:pt>
                <c:pt idx="897">
                  <c:v>2014-08-27</c:v>
                </c:pt>
                <c:pt idx="898">
                  <c:v>2014-08-28</c:v>
                </c:pt>
                <c:pt idx="899">
                  <c:v>2014-08-29</c:v>
                </c:pt>
                <c:pt idx="900">
                  <c:v>2014-09-02</c:v>
                </c:pt>
                <c:pt idx="901">
                  <c:v>2014-09-03</c:v>
                </c:pt>
                <c:pt idx="902">
                  <c:v>2014-09-04</c:v>
                </c:pt>
                <c:pt idx="903">
                  <c:v>2014-09-05</c:v>
                </c:pt>
                <c:pt idx="904">
                  <c:v>2014-09-08</c:v>
                </c:pt>
                <c:pt idx="905">
                  <c:v>2014-09-09</c:v>
                </c:pt>
                <c:pt idx="906">
                  <c:v>2014-09-10</c:v>
                </c:pt>
                <c:pt idx="907">
                  <c:v>2014-09-11</c:v>
                </c:pt>
                <c:pt idx="908">
                  <c:v>2014-09-12</c:v>
                </c:pt>
                <c:pt idx="909">
                  <c:v>2014-09-15</c:v>
                </c:pt>
                <c:pt idx="910">
                  <c:v>2014-09-17</c:v>
                </c:pt>
                <c:pt idx="911">
                  <c:v>2014-09-18</c:v>
                </c:pt>
                <c:pt idx="912">
                  <c:v>2014-09-19</c:v>
                </c:pt>
                <c:pt idx="913">
                  <c:v>2014-09-22</c:v>
                </c:pt>
                <c:pt idx="914">
                  <c:v>2014-09-23</c:v>
                </c:pt>
                <c:pt idx="915">
                  <c:v>2014-09-24</c:v>
                </c:pt>
                <c:pt idx="916">
                  <c:v>2014-09-25</c:v>
                </c:pt>
                <c:pt idx="917">
                  <c:v>2014-09-26</c:v>
                </c:pt>
                <c:pt idx="918">
                  <c:v>2014-09-29</c:v>
                </c:pt>
                <c:pt idx="919">
                  <c:v>2014-09-30</c:v>
                </c:pt>
                <c:pt idx="920">
                  <c:v>2014-10-01</c:v>
                </c:pt>
                <c:pt idx="921">
                  <c:v>2014-10-02</c:v>
                </c:pt>
                <c:pt idx="922">
                  <c:v>2014-10-03</c:v>
                </c:pt>
                <c:pt idx="923">
                  <c:v>2014-10-07</c:v>
                </c:pt>
                <c:pt idx="924">
                  <c:v>2014-10-08</c:v>
                </c:pt>
                <c:pt idx="925">
                  <c:v>2014-10-09</c:v>
                </c:pt>
                <c:pt idx="926">
                  <c:v>2014-10-10</c:v>
                </c:pt>
                <c:pt idx="927">
                  <c:v>2014-10-13</c:v>
                </c:pt>
                <c:pt idx="928">
                  <c:v>2014-10-14</c:v>
                </c:pt>
                <c:pt idx="929">
                  <c:v>2014-10-15</c:v>
                </c:pt>
                <c:pt idx="930">
                  <c:v>2014-10-16</c:v>
                </c:pt>
                <c:pt idx="931">
                  <c:v>2014-10-17</c:v>
                </c:pt>
                <c:pt idx="932">
                  <c:v>2014-10-20</c:v>
                </c:pt>
                <c:pt idx="933">
                  <c:v>2014-10-21</c:v>
                </c:pt>
                <c:pt idx="934">
                  <c:v>2014-10-23</c:v>
                </c:pt>
                <c:pt idx="935">
                  <c:v>2014-10-24</c:v>
                </c:pt>
                <c:pt idx="936">
                  <c:v>2014-10-27</c:v>
                </c:pt>
                <c:pt idx="937">
                  <c:v>2014-10-28</c:v>
                </c:pt>
                <c:pt idx="938">
                  <c:v>2014-10-29</c:v>
                </c:pt>
                <c:pt idx="939">
                  <c:v>2014-10-30</c:v>
                </c:pt>
                <c:pt idx="940">
                  <c:v>2014-10-31</c:v>
                </c:pt>
                <c:pt idx="941">
                  <c:v>2014-11-03</c:v>
                </c:pt>
                <c:pt idx="942">
                  <c:v>2014-11-04</c:v>
                </c:pt>
                <c:pt idx="943">
                  <c:v>2014-11-05</c:v>
                </c:pt>
                <c:pt idx="944">
                  <c:v>2014-11-06</c:v>
                </c:pt>
                <c:pt idx="945">
                  <c:v>2014-11-07</c:v>
                </c:pt>
                <c:pt idx="946">
                  <c:v>2014-11-10</c:v>
                </c:pt>
                <c:pt idx="947">
                  <c:v>2014-11-11</c:v>
                </c:pt>
                <c:pt idx="948">
                  <c:v>2014-11-12</c:v>
                </c:pt>
                <c:pt idx="949">
                  <c:v>2014-11-13</c:v>
                </c:pt>
                <c:pt idx="950">
                  <c:v>2014-11-14</c:v>
                </c:pt>
                <c:pt idx="951">
                  <c:v>2014-11-17</c:v>
                </c:pt>
                <c:pt idx="952">
                  <c:v>2014-11-18</c:v>
                </c:pt>
                <c:pt idx="953">
                  <c:v>2014-11-19</c:v>
                </c:pt>
                <c:pt idx="954">
                  <c:v>2014-11-20</c:v>
                </c:pt>
                <c:pt idx="955">
                  <c:v>2014-11-21</c:v>
                </c:pt>
                <c:pt idx="956">
                  <c:v>2014-11-24</c:v>
                </c:pt>
                <c:pt idx="957">
                  <c:v>2014-11-25</c:v>
                </c:pt>
                <c:pt idx="958">
                  <c:v>2014-11-26</c:v>
                </c:pt>
                <c:pt idx="959">
                  <c:v>2014-11-27</c:v>
                </c:pt>
                <c:pt idx="960">
                  <c:v>2014-11-28</c:v>
                </c:pt>
                <c:pt idx="961">
                  <c:v>2014-12-01</c:v>
                </c:pt>
                <c:pt idx="962">
                  <c:v>2014-12-02</c:v>
                </c:pt>
                <c:pt idx="963">
                  <c:v>2014-12-03</c:v>
                </c:pt>
                <c:pt idx="964">
                  <c:v>2014-12-04</c:v>
                </c:pt>
                <c:pt idx="965">
                  <c:v>2014-12-05</c:v>
                </c:pt>
                <c:pt idx="966">
                  <c:v>2014-12-08</c:v>
                </c:pt>
                <c:pt idx="967">
                  <c:v>2014-12-09</c:v>
                </c:pt>
                <c:pt idx="968">
                  <c:v>2014-12-10</c:v>
                </c:pt>
                <c:pt idx="969">
                  <c:v>2014-12-11</c:v>
                </c:pt>
                <c:pt idx="970">
                  <c:v>2014-12-12</c:v>
                </c:pt>
                <c:pt idx="971">
                  <c:v>2014-12-15</c:v>
                </c:pt>
                <c:pt idx="972">
                  <c:v>2014-12-16</c:v>
                </c:pt>
                <c:pt idx="973">
                  <c:v>2014-12-17</c:v>
                </c:pt>
                <c:pt idx="974">
                  <c:v>2014-12-18</c:v>
                </c:pt>
                <c:pt idx="975">
                  <c:v>2014-12-19</c:v>
                </c:pt>
                <c:pt idx="976">
                  <c:v>2014-12-22</c:v>
                </c:pt>
                <c:pt idx="977">
                  <c:v>2014-12-23</c:v>
                </c:pt>
                <c:pt idx="978">
                  <c:v>2014-12-24</c:v>
                </c:pt>
                <c:pt idx="979">
                  <c:v>2014-12-26</c:v>
                </c:pt>
                <c:pt idx="980">
                  <c:v>2014-12-29</c:v>
                </c:pt>
                <c:pt idx="981">
                  <c:v>2014-12-30</c:v>
                </c:pt>
                <c:pt idx="982">
                  <c:v>2014-12-31</c:v>
                </c:pt>
                <c:pt idx="983">
                  <c:v>2015-01-02</c:v>
                </c:pt>
                <c:pt idx="984">
                  <c:v>2015-01-05</c:v>
                </c:pt>
                <c:pt idx="985">
                  <c:v>2015-01-06</c:v>
                </c:pt>
                <c:pt idx="986">
                  <c:v>2015-01-07</c:v>
                </c:pt>
                <c:pt idx="987">
                  <c:v>2015-01-08</c:v>
                </c:pt>
                <c:pt idx="988">
                  <c:v>2015-01-09</c:v>
                </c:pt>
                <c:pt idx="989">
                  <c:v>2015-01-12</c:v>
                </c:pt>
                <c:pt idx="990">
                  <c:v>2015-01-13</c:v>
                </c:pt>
                <c:pt idx="991">
                  <c:v>2015-01-14</c:v>
                </c:pt>
                <c:pt idx="992">
                  <c:v>2015-01-15</c:v>
                </c:pt>
                <c:pt idx="993">
                  <c:v>2015-01-16</c:v>
                </c:pt>
                <c:pt idx="994">
                  <c:v>2015-01-19</c:v>
                </c:pt>
                <c:pt idx="995">
                  <c:v>2015-01-20</c:v>
                </c:pt>
                <c:pt idx="996">
                  <c:v>2015-01-21</c:v>
                </c:pt>
                <c:pt idx="997">
                  <c:v>2015-01-22</c:v>
                </c:pt>
                <c:pt idx="998">
                  <c:v>2015-01-23</c:v>
                </c:pt>
                <c:pt idx="999">
                  <c:v>2015-01-26</c:v>
                </c:pt>
                <c:pt idx="1000">
                  <c:v>2015-01-27</c:v>
                </c:pt>
                <c:pt idx="1001">
                  <c:v>2015-01-28</c:v>
                </c:pt>
                <c:pt idx="1002">
                  <c:v>2015-01-29</c:v>
                </c:pt>
                <c:pt idx="1003">
                  <c:v>2015-01-30</c:v>
                </c:pt>
                <c:pt idx="1004">
                  <c:v>2015-02-04</c:v>
                </c:pt>
                <c:pt idx="1005">
                  <c:v>2015-02-05</c:v>
                </c:pt>
                <c:pt idx="1006">
                  <c:v>2015-02-06</c:v>
                </c:pt>
                <c:pt idx="1007">
                  <c:v>2015-02-09</c:v>
                </c:pt>
                <c:pt idx="1008">
                  <c:v>2015-02-10</c:v>
                </c:pt>
                <c:pt idx="1009">
                  <c:v>2015-02-11</c:v>
                </c:pt>
                <c:pt idx="1010">
                  <c:v>2015-02-12</c:v>
                </c:pt>
                <c:pt idx="1011">
                  <c:v>2015-02-13</c:v>
                </c:pt>
                <c:pt idx="1012">
                  <c:v>2015-02-16</c:v>
                </c:pt>
                <c:pt idx="1013">
                  <c:v>2015-02-17</c:v>
                </c:pt>
                <c:pt idx="1014">
                  <c:v>2015-02-18</c:v>
                </c:pt>
                <c:pt idx="1015">
                  <c:v>2015-02-23</c:v>
                </c:pt>
                <c:pt idx="1016">
                  <c:v>2015-02-24</c:v>
                </c:pt>
                <c:pt idx="1017">
                  <c:v>2015-02-25</c:v>
                </c:pt>
                <c:pt idx="1018">
                  <c:v>2015-02-26</c:v>
                </c:pt>
                <c:pt idx="1019">
                  <c:v>2015-02-27</c:v>
                </c:pt>
                <c:pt idx="1020">
                  <c:v>2015-03-02</c:v>
                </c:pt>
                <c:pt idx="1021">
                  <c:v>2015-03-03</c:v>
                </c:pt>
                <c:pt idx="1022">
                  <c:v>2015-03-04</c:v>
                </c:pt>
                <c:pt idx="1023">
                  <c:v>2015-03-05</c:v>
                </c:pt>
                <c:pt idx="1024">
                  <c:v>2015-03-06</c:v>
                </c:pt>
                <c:pt idx="1025">
                  <c:v>2015-03-09</c:v>
                </c:pt>
                <c:pt idx="1026">
                  <c:v>2015-03-10</c:v>
                </c:pt>
                <c:pt idx="1027">
                  <c:v>2015-03-11</c:v>
                </c:pt>
                <c:pt idx="1028">
                  <c:v>2015-03-12</c:v>
                </c:pt>
                <c:pt idx="1029">
                  <c:v>2015-03-13</c:v>
                </c:pt>
                <c:pt idx="1030">
                  <c:v>2015-03-16</c:v>
                </c:pt>
                <c:pt idx="1031">
                  <c:v>2015-03-17</c:v>
                </c:pt>
                <c:pt idx="1032">
                  <c:v>2015-03-18</c:v>
                </c:pt>
                <c:pt idx="1033">
                  <c:v>2015-03-19</c:v>
                </c:pt>
                <c:pt idx="1034">
                  <c:v>2015-03-20</c:v>
                </c:pt>
                <c:pt idx="1035">
                  <c:v>2015-03-23</c:v>
                </c:pt>
                <c:pt idx="1036">
                  <c:v>2015-03-24</c:v>
                </c:pt>
                <c:pt idx="1037">
                  <c:v>2015-03-25</c:v>
                </c:pt>
                <c:pt idx="1038">
                  <c:v>2015-03-26</c:v>
                </c:pt>
                <c:pt idx="1039">
                  <c:v>2015-03-27</c:v>
                </c:pt>
                <c:pt idx="1040">
                  <c:v>2015-03-30</c:v>
                </c:pt>
                <c:pt idx="1041">
                  <c:v>2015-03-31</c:v>
                </c:pt>
                <c:pt idx="1042">
                  <c:v>2015-04-01</c:v>
                </c:pt>
                <c:pt idx="1043">
                  <c:v>2015-04-02</c:v>
                </c:pt>
                <c:pt idx="1044">
                  <c:v>2015-04-03</c:v>
                </c:pt>
                <c:pt idx="1045">
                  <c:v>2015-04-06</c:v>
                </c:pt>
                <c:pt idx="1046">
                  <c:v>2015-04-07</c:v>
                </c:pt>
                <c:pt idx="1047">
                  <c:v>2015-04-08</c:v>
                </c:pt>
                <c:pt idx="1048">
                  <c:v>2015-04-09</c:v>
                </c:pt>
                <c:pt idx="1049">
                  <c:v>2015-04-10</c:v>
                </c:pt>
                <c:pt idx="1050">
                  <c:v>2015-04-13</c:v>
                </c:pt>
                <c:pt idx="1051">
                  <c:v>2015-04-14</c:v>
                </c:pt>
                <c:pt idx="1052">
                  <c:v>2015-04-15</c:v>
                </c:pt>
                <c:pt idx="1053">
                  <c:v>2015-04-16</c:v>
                </c:pt>
                <c:pt idx="1054">
                  <c:v>2015-04-17</c:v>
                </c:pt>
                <c:pt idx="1055">
                  <c:v>2015-04-20</c:v>
                </c:pt>
                <c:pt idx="1056">
                  <c:v>2015-04-21</c:v>
                </c:pt>
                <c:pt idx="1057">
                  <c:v>2015-04-22</c:v>
                </c:pt>
                <c:pt idx="1058">
                  <c:v>2015-04-23</c:v>
                </c:pt>
                <c:pt idx="1059">
                  <c:v>2015-04-24</c:v>
                </c:pt>
                <c:pt idx="1060">
                  <c:v>2015-04-27</c:v>
                </c:pt>
                <c:pt idx="1061">
                  <c:v>2015-04-28</c:v>
                </c:pt>
                <c:pt idx="1062">
                  <c:v>2015-04-29</c:v>
                </c:pt>
                <c:pt idx="1063">
                  <c:v>2015-04-30</c:v>
                </c:pt>
                <c:pt idx="1064">
                  <c:v>2015-05-05</c:v>
                </c:pt>
                <c:pt idx="1065">
                  <c:v>2015-05-06</c:v>
                </c:pt>
                <c:pt idx="1066">
                  <c:v>2015-05-07</c:v>
                </c:pt>
                <c:pt idx="1067">
                  <c:v>2015-05-08</c:v>
                </c:pt>
                <c:pt idx="1068">
                  <c:v>2015-05-11</c:v>
                </c:pt>
                <c:pt idx="1069">
                  <c:v>2015-05-12</c:v>
                </c:pt>
                <c:pt idx="1070">
                  <c:v>2015-05-13</c:v>
                </c:pt>
                <c:pt idx="1071">
                  <c:v>2015-05-14</c:v>
                </c:pt>
                <c:pt idx="1072">
                  <c:v>2015-05-15</c:v>
                </c:pt>
                <c:pt idx="1073">
                  <c:v>2015-05-18</c:v>
                </c:pt>
                <c:pt idx="1074">
                  <c:v>2015-05-19</c:v>
                </c:pt>
                <c:pt idx="1075">
                  <c:v>2015-05-20</c:v>
                </c:pt>
                <c:pt idx="1076">
                  <c:v>2015-05-21</c:v>
                </c:pt>
                <c:pt idx="1077">
                  <c:v>2015-05-22</c:v>
                </c:pt>
                <c:pt idx="1078">
                  <c:v>2015-05-25</c:v>
                </c:pt>
                <c:pt idx="1079">
                  <c:v>2015-05-26</c:v>
                </c:pt>
                <c:pt idx="1080">
                  <c:v>2015-05-27</c:v>
                </c:pt>
                <c:pt idx="1081">
                  <c:v>2015-05-28</c:v>
                </c:pt>
                <c:pt idx="1082">
                  <c:v>2015-05-29</c:v>
                </c:pt>
                <c:pt idx="1083">
                  <c:v>2015-06-01</c:v>
                </c:pt>
                <c:pt idx="1084">
                  <c:v>2015-06-02</c:v>
                </c:pt>
                <c:pt idx="1085">
                  <c:v>2015-06-03</c:v>
                </c:pt>
                <c:pt idx="1086">
                  <c:v>2015-06-04</c:v>
                </c:pt>
                <c:pt idx="1087">
                  <c:v>2015-06-05</c:v>
                </c:pt>
                <c:pt idx="1088">
                  <c:v>2015-06-08</c:v>
                </c:pt>
                <c:pt idx="1089">
                  <c:v>2015-06-09</c:v>
                </c:pt>
                <c:pt idx="1090">
                  <c:v>2015-06-10</c:v>
                </c:pt>
                <c:pt idx="1091">
                  <c:v>2015-06-11</c:v>
                </c:pt>
                <c:pt idx="1092">
                  <c:v>2015-06-12</c:v>
                </c:pt>
                <c:pt idx="1093">
                  <c:v>2015-06-15</c:v>
                </c:pt>
                <c:pt idx="1094">
                  <c:v>2015-06-16</c:v>
                </c:pt>
                <c:pt idx="1095">
                  <c:v>2015-06-17</c:v>
                </c:pt>
                <c:pt idx="1096">
                  <c:v>2015-06-18</c:v>
                </c:pt>
                <c:pt idx="1097">
                  <c:v>2015-06-19</c:v>
                </c:pt>
                <c:pt idx="1098">
                  <c:v>2015-06-22</c:v>
                </c:pt>
                <c:pt idx="1099">
                  <c:v>2015-06-23</c:v>
                </c:pt>
                <c:pt idx="1100">
                  <c:v>2015-06-24</c:v>
                </c:pt>
                <c:pt idx="1101">
                  <c:v>2015-06-25</c:v>
                </c:pt>
                <c:pt idx="1102">
                  <c:v>2015-06-26</c:v>
                </c:pt>
                <c:pt idx="1103">
                  <c:v>2015-06-29</c:v>
                </c:pt>
                <c:pt idx="1104">
                  <c:v>2015-06-30</c:v>
                </c:pt>
                <c:pt idx="1105">
                  <c:v>2015-07-01</c:v>
                </c:pt>
                <c:pt idx="1106">
                  <c:v>2015-07-02</c:v>
                </c:pt>
                <c:pt idx="1107">
                  <c:v>2015-07-03</c:v>
                </c:pt>
                <c:pt idx="1108">
                  <c:v>2015-07-06</c:v>
                </c:pt>
                <c:pt idx="1109">
                  <c:v>2015-07-07</c:v>
                </c:pt>
                <c:pt idx="1110">
                  <c:v>2015-07-08</c:v>
                </c:pt>
                <c:pt idx="1111">
                  <c:v>2015-07-09</c:v>
                </c:pt>
                <c:pt idx="1112">
                  <c:v>2015-07-10</c:v>
                </c:pt>
                <c:pt idx="1113">
                  <c:v>2015-07-13</c:v>
                </c:pt>
                <c:pt idx="1114">
                  <c:v>2015-07-14</c:v>
                </c:pt>
                <c:pt idx="1115">
                  <c:v>2015-07-15</c:v>
                </c:pt>
                <c:pt idx="1116">
                  <c:v>2015-07-16</c:v>
                </c:pt>
                <c:pt idx="1117">
                  <c:v>2015-07-20</c:v>
                </c:pt>
                <c:pt idx="1118">
                  <c:v>2015-07-21</c:v>
                </c:pt>
                <c:pt idx="1119">
                  <c:v>2015-07-22</c:v>
                </c:pt>
                <c:pt idx="1120">
                  <c:v>2015-07-23</c:v>
                </c:pt>
                <c:pt idx="1121">
                  <c:v>2015-07-24</c:v>
                </c:pt>
                <c:pt idx="1122">
                  <c:v>2015-07-27</c:v>
                </c:pt>
                <c:pt idx="1123">
                  <c:v>2015-07-28</c:v>
                </c:pt>
                <c:pt idx="1124">
                  <c:v>2015-07-29</c:v>
                </c:pt>
                <c:pt idx="1125">
                  <c:v>2015-07-30</c:v>
                </c:pt>
                <c:pt idx="1126">
                  <c:v>2015-07-31</c:v>
                </c:pt>
                <c:pt idx="1127">
                  <c:v>2015-08-03</c:v>
                </c:pt>
                <c:pt idx="1128">
                  <c:v>2015-08-04</c:v>
                </c:pt>
                <c:pt idx="1129">
                  <c:v>2015-08-05</c:v>
                </c:pt>
                <c:pt idx="1130">
                  <c:v>2015-08-06</c:v>
                </c:pt>
                <c:pt idx="1131">
                  <c:v>2015-08-07</c:v>
                </c:pt>
                <c:pt idx="1132">
                  <c:v>2015-08-10</c:v>
                </c:pt>
                <c:pt idx="1133">
                  <c:v>2015-08-11</c:v>
                </c:pt>
                <c:pt idx="1134">
                  <c:v>2015-08-12</c:v>
                </c:pt>
                <c:pt idx="1135">
                  <c:v>2015-08-13</c:v>
                </c:pt>
                <c:pt idx="1136">
                  <c:v>2015-08-14</c:v>
                </c:pt>
                <c:pt idx="1137">
                  <c:v>2015-08-17</c:v>
                </c:pt>
                <c:pt idx="1138">
                  <c:v>2015-08-18</c:v>
                </c:pt>
                <c:pt idx="1139">
                  <c:v>2015-08-19</c:v>
                </c:pt>
                <c:pt idx="1140">
                  <c:v>2015-08-20</c:v>
                </c:pt>
                <c:pt idx="1141">
                  <c:v>2015-08-21</c:v>
                </c:pt>
                <c:pt idx="1142">
                  <c:v>2015-08-24</c:v>
                </c:pt>
                <c:pt idx="1143">
                  <c:v>2015-08-25</c:v>
                </c:pt>
                <c:pt idx="1144">
                  <c:v>2015-08-26</c:v>
                </c:pt>
                <c:pt idx="1145">
                  <c:v>2015-08-27</c:v>
                </c:pt>
                <c:pt idx="1146">
                  <c:v>2015-08-28</c:v>
                </c:pt>
                <c:pt idx="1147">
                  <c:v>2015-09-01</c:v>
                </c:pt>
                <c:pt idx="1148">
                  <c:v>2015-09-02</c:v>
                </c:pt>
                <c:pt idx="1149">
                  <c:v>2015-09-03</c:v>
                </c:pt>
                <c:pt idx="1150">
                  <c:v>2015-09-04</c:v>
                </c:pt>
                <c:pt idx="1151">
                  <c:v>2015-09-07</c:v>
                </c:pt>
                <c:pt idx="1152">
                  <c:v>2015-09-08</c:v>
                </c:pt>
                <c:pt idx="1153">
                  <c:v>2015-09-09</c:v>
                </c:pt>
                <c:pt idx="1154">
                  <c:v>2015-09-10</c:v>
                </c:pt>
                <c:pt idx="1155">
                  <c:v>2015-09-11</c:v>
                </c:pt>
                <c:pt idx="1156">
                  <c:v>2015-09-14</c:v>
                </c:pt>
                <c:pt idx="1157">
                  <c:v>2015-09-15</c:v>
                </c:pt>
                <c:pt idx="1158">
                  <c:v>2015-09-17</c:v>
                </c:pt>
                <c:pt idx="1159">
                  <c:v>2015-09-18</c:v>
                </c:pt>
                <c:pt idx="1160">
                  <c:v>2015-09-21</c:v>
                </c:pt>
                <c:pt idx="1161">
                  <c:v>2015-09-22</c:v>
                </c:pt>
                <c:pt idx="1162">
                  <c:v>2015-09-23</c:v>
                </c:pt>
                <c:pt idx="1163">
                  <c:v>2015-09-25</c:v>
                </c:pt>
                <c:pt idx="1164">
                  <c:v>2015-09-28</c:v>
                </c:pt>
                <c:pt idx="1165">
                  <c:v>2015-09-29</c:v>
                </c:pt>
                <c:pt idx="1166">
                  <c:v>2015-09-30</c:v>
                </c:pt>
                <c:pt idx="1167">
                  <c:v>2015-10-01</c:v>
                </c:pt>
                <c:pt idx="1168">
                  <c:v>2015-10-02</c:v>
                </c:pt>
                <c:pt idx="1169">
                  <c:v>2015-10-05</c:v>
                </c:pt>
                <c:pt idx="1170">
                  <c:v>2015-10-06</c:v>
                </c:pt>
                <c:pt idx="1171">
                  <c:v>2015-10-07</c:v>
                </c:pt>
                <c:pt idx="1172">
                  <c:v>2015-10-08</c:v>
                </c:pt>
                <c:pt idx="1173">
                  <c:v>2015-10-09</c:v>
                </c:pt>
                <c:pt idx="1174">
                  <c:v>2015-10-12</c:v>
                </c:pt>
                <c:pt idx="1175">
                  <c:v>2015-10-13</c:v>
                </c:pt>
                <c:pt idx="1176">
                  <c:v>2015-10-15</c:v>
                </c:pt>
                <c:pt idx="1177">
                  <c:v>2015-10-16</c:v>
                </c:pt>
                <c:pt idx="1178">
                  <c:v>2015-10-19</c:v>
                </c:pt>
                <c:pt idx="1179">
                  <c:v>2015-10-20</c:v>
                </c:pt>
                <c:pt idx="1180">
                  <c:v>2015-10-21</c:v>
                </c:pt>
                <c:pt idx="1181">
                  <c:v>2015-10-22</c:v>
                </c:pt>
                <c:pt idx="1182">
                  <c:v>2015-10-23</c:v>
                </c:pt>
                <c:pt idx="1183">
                  <c:v>2015-10-26</c:v>
                </c:pt>
                <c:pt idx="1184">
                  <c:v>2015-10-27</c:v>
                </c:pt>
                <c:pt idx="1185">
                  <c:v>2015-10-28</c:v>
                </c:pt>
                <c:pt idx="1186">
                  <c:v>2015-10-29</c:v>
                </c:pt>
                <c:pt idx="1187">
                  <c:v>2015-10-30</c:v>
                </c:pt>
                <c:pt idx="1188">
                  <c:v>2015-11-02</c:v>
                </c:pt>
                <c:pt idx="1189">
                  <c:v>2015-11-03</c:v>
                </c:pt>
                <c:pt idx="1190">
                  <c:v>2015-11-04</c:v>
                </c:pt>
                <c:pt idx="1191">
                  <c:v>2015-11-05</c:v>
                </c:pt>
                <c:pt idx="1192">
                  <c:v>2015-11-06</c:v>
                </c:pt>
                <c:pt idx="1193">
                  <c:v>2015-11-09</c:v>
                </c:pt>
                <c:pt idx="1194">
                  <c:v>2015-11-11</c:v>
                </c:pt>
                <c:pt idx="1195">
                  <c:v>2015-11-12</c:v>
                </c:pt>
                <c:pt idx="1196">
                  <c:v>2015-11-13</c:v>
                </c:pt>
                <c:pt idx="1197">
                  <c:v>2015-11-16</c:v>
                </c:pt>
                <c:pt idx="1198">
                  <c:v>2015-11-17</c:v>
                </c:pt>
                <c:pt idx="1199">
                  <c:v>2015-11-18</c:v>
                </c:pt>
                <c:pt idx="1200">
                  <c:v>2015-11-19</c:v>
                </c:pt>
                <c:pt idx="1201">
                  <c:v>2015-11-20</c:v>
                </c:pt>
                <c:pt idx="1202">
                  <c:v>2015-11-23</c:v>
                </c:pt>
                <c:pt idx="1203">
                  <c:v>2015-11-24</c:v>
                </c:pt>
                <c:pt idx="1204">
                  <c:v>2015-11-25</c:v>
                </c:pt>
                <c:pt idx="1205">
                  <c:v>2015-11-26</c:v>
                </c:pt>
                <c:pt idx="1206">
                  <c:v>2015-11-27</c:v>
                </c:pt>
                <c:pt idx="1207">
                  <c:v>2015-11-30</c:v>
                </c:pt>
                <c:pt idx="1208">
                  <c:v>2015-12-01</c:v>
                </c:pt>
                <c:pt idx="1209">
                  <c:v>2015-12-02</c:v>
                </c:pt>
                <c:pt idx="1210">
                  <c:v>2015-12-03</c:v>
                </c:pt>
                <c:pt idx="1211">
                  <c:v>2015-12-04</c:v>
                </c:pt>
                <c:pt idx="1212">
                  <c:v>2015-12-07</c:v>
                </c:pt>
                <c:pt idx="1213">
                  <c:v>2015-12-08</c:v>
                </c:pt>
                <c:pt idx="1214">
                  <c:v>2015-12-09</c:v>
                </c:pt>
                <c:pt idx="1215">
                  <c:v>2015-12-10</c:v>
                </c:pt>
                <c:pt idx="1216">
                  <c:v>2015-12-11</c:v>
                </c:pt>
                <c:pt idx="1217">
                  <c:v>2015-12-14</c:v>
                </c:pt>
                <c:pt idx="1218">
                  <c:v>2015-12-15</c:v>
                </c:pt>
                <c:pt idx="1219">
                  <c:v>2015-12-16</c:v>
                </c:pt>
                <c:pt idx="1220">
                  <c:v>2015-12-17</c:v>
                </c:pt>
                <c:pt idx="1221">
                  <c:v>2015-12-18</c:v>
                </c:pt>
                <c:pt idx="1222">
                  <c:v>2015-12-21</c:v>
                </c:pt>
                <c:pt idx="1223">
                  <c:v>2015-12-22</c:v>
                </c:pt>
                <c:pt idx="1224">
                  <c:v>2015-12-23</c:v>
                </c:pt>
                <c:pt idx="1225">
                  <c:v>2015-12-28</c:v>
                </c:pt>
                <c:pt idx="1226">
                  <c:v>2015-12-29</c:v>
                </c:pt>
                <c:pt idx="1227">
                  <c:v>2015-12-30</c:v>
                </c:pt>
                <c:pt idx="1228">
                  <c:v>2015-12-31</c:v>
                </c:pt>
                <c:pt idx="1229">
                  <c:v>2016-01-04</c:v>
                </c:pt>
                <c:pt idx="1230">
                  <c:v>2016-01-05</c:v>
                </c:pt>
                <c:pt idx="1231">
                  <c:v>2016-01-06</c:v>
                </c:pt>
                <c:pt idx="1232">
                  <c:v>2016-01-07</c:v>
                </c:pt>
                <c:pt idx="1233">
                  <c:v>2016-01-08</c:v>
                </c:pt>
                <c:pt idx="1234">
                  <c:v>2016-01-11</c:v>
                </c:pt>
                <c:pt idx="1235">
                  <c:v>2016-01-12</c:v>
                </c:pt>
                <c:pt idx="1236">
                  <c:v>2016-01-13</c:v>
                </c:pt>
                <c:pt idx="1237">
                  <c:v>2016-01-14</c:v>
                </c:pt>
                <c:pt idx="1238">
                  <c:v>2016-01-15</c:v>
                </c:pt>
                <c:pt idx="1239">
                  <c:v>2016-01-18</c:v>
                </c:pt>
                <c:pt idx="1240">
                  <c:v>2016-01-19</c:v>
                </c:pt>
                <c:pt idx="1241">
                  <c:v>2016-01-20</c:v>
                </c:pt>
                <c:pt idx="1242">
                  <c:v>2016-01-21</c:v>
                </c:pt>
                <c:pt idx="1243">
                  <c:v>2016-01-22</c:v>
                </c:pt>
                <c:pt idx="1244">
                  <c:v>2016-01-26</c:v>
                </c:pt>
                <c:pt idx="1245">
                  <c:v>2016-01-27</c:v>
                </c:pt>
                <c:pt idx="1246">
                  <c:v>2016-01-28</c:v>
                </c:pt>
                <c:pt idx="1247">
                  <c:v>2016-01-29</c:v>
                </c:pt>
                <c:pt idx="1248">
                  <c:v>2016-02-02</c:v>
                </c:pt>
                <c:pt idx="1249">
                  <c:v>2016-02-03</c:v>
                </c:pt>
                <c:pt idx="1250">
                  <c:v>2016-02-04</c:v>
                </c:pt>
                <c:pt idx="1251">
                  <c:v>2016-02-05</c:v>
                </c:pt>
                <c:pt idx="1252">
                  <c:v>2016-02-10</c:v>
                </c:pt>
                <c:pt idx="1253">
                  <c:v>2016-02-11</c:v>
                </c:pt>
                <c:pt idx="1254">
                  <c:v>2016-02-12</c:v>
                </c:pt>
                <c:pt idx="1255">
                  <c:v>2016-02-15</c:v>
                </c:pt>
                <c:pt idx="1256">
                  <c:v>2016-02-16</c:v>
                </c:pt>
                <c:pt idx="1257">
                  <c:v>2016-02-17</c:v>
                </c:pt>
                <c:pt idx="1258">
                  <c:v>2016-02-18</c:v>
                </c:pt>
                <c:pt idx="1259">
                  <c:v>2016-02-19</c:v>
                </c:pt>
                <c:pt idx="1260">
                  <c:v>2016-02-22</c:v>
                </c:pt>
                <c:pt idx="1261">
                  <c:v>2016-02-23</c:v>
                </c:pt>
                <c:pt idx="1262">
                  <c:v>2016-02-24</c:v>
                </c:pt>
                <c:pt idx="1263">
                  <c:v>2016-02-25</c:v>
                </c:pt>
                <c:pt idx="1264">
                  <c:v>2016-02-26</c:v>
                </c:pt>
                <c:pt idx="1265">
                  <c:v>2016-02-29</c:v>
                </c:pt>
                <c:pt idx="1266">
                  <c:v>2016-03-01</c:v>
                </c:pt>
                <c:pt idx="1267">
                  <c:v>2016-03-02</c:v>
                </c:pt>
                <c:pt idx="1268">
                  <c:v>2016-03-03</c:v>
                </c:pt>
                <c:pt idx="1269">
                  <c:v>2016-03-04</c:v>
                </c:pt>
                <c:pt idx="1270">
                  <c:v>2016-03-07</c:v>
                </c:pt>
                <c:pt idx="1271">
                  <c:v>2016-03-08</c:v>
                </c:pt>
                <c:pt idx="1272">
                  <c:v>2016-03-09</c:v>
                </c:pt>
                <c:pt idx="1273">
                  <c:v>2016-03-10</c:v>
                </c:pt>
                <c:pt idx="1274">
                  <c:v>2016-03-11</c:v>
                </c:pt>
                <c:pt idx="1275">
                  <c:v>2016-03-14</c:v>
                </c:pt>
                <c:pt idx="1276">
                  <c:v>2016-03-15</c:v>
                </c:pt>
                <c:pt idx="1277">
                  <c:v>2016-03-16</c:v>
                </c:pt>
                <c:pt idx="1278">
                  <c:v>2016-03-17</c:v>
                </c:pt>
                <c:pt idx="1279">
                  <c:v>2016-03-18</c:v>
                </c:pt>
                <c:pt idx="1280">
                  <c:v>2016-03-21</c:v>
                </c:pt>
                <c:pt idx="1281">
                  <c:v>2016-03-22</c:v>
                </c:pt>
                <c:pt idx="1282">
                  <c:v>2016-03-23</c:v>
                </c:pt>
                <c:pt idx="1283">
                  <c:v>2016-03-24</c:v>
                </c:pt>
                <c:pt idx="1284">
                  <c:v>2016-03-25</c:v>
                </c:pt>
                <c:pt idx="1285">
                  <c:v>2016-03-28</c:v>
                </c:pt>
                <c:pt idx="1286">
                  <c:v>2016-03-29</c:v>
                </c:pt>
                <c:pt idx="1287">
                  <c:v>2016-03-30</c:v>
                </c:pt>
                <c:pt idx="1288">
                  <c:v>2016-03-31</c:v>
                </c:pt>
                <c:pt idx="1289">
                  <c:v>2016-04-01</c:v>
                </c:pt>
                <c:pt idx="1290">
                  <c:v>2016-04-04</c:v>
                </c:pt>
                <c:pt idx="1291">
                  <c:v>2016-04-05</c:v>
                </c:pt>
                <c:pt idx="1292">
                  <c:v>2016-04-06</c:v>
                </c:pt>
                <c:pt idx="1293">
                  <c:v>2016-04-07</c:v>
                </c:pt>
                <c:pt idx="1294">
                  <c:v>2016-04-08</c:v>
                </c:pt>
                <c:pt idx="1295">
                  <c:v>2016-04-11</c:v>
                </c:pt>
                <c:pt idx="1296">
                  <c:v>2016-04-12</c:v>
                </c:pt>
                <c:pt idx="1297">
                  <c:v>2016-04-13</c:v>
                </c:pt>
                <c:pt idx="1298">
                  <c:v>2016-04-14</c:v>
                </c:pt>
                <c:pt idx="1299">
                  <c:v>2016-04-15</c:v>
                </c:pt>
                <c:pt idx="1300">
                  <c:v>2016-04-18</c:v>
                </c:pt>
                <c:pt idx="1301">
                  <c:v>2016-04-19</c:v>
                </c:pt>
                <c:pt idx="1302">
                  <c:v>2016-04-20</c:v>
                </c:pt>
                <c:pt idx="1303">
                  <c:v>2016-04-21</c:v>
                </c:pt>
                <c:pt idx="1304">
                  <c:v>2016-04-22</c:v>
                </c:pt>
                <c:pt idx="1305">
                  <c:v>2016-04-25</c:v>
                </c:pt>
                <c:pt idx="1306">
                  <c:v>2016-04-26</c:v>
                </c:pt>
                <c:pt idx="1307">
                  <c:v>2016-04-27</c:v>
                </c:pt>
                <c:pt idx="1308">
                  <c:v>2016-04-28</c:v>
                </c:pt>
                <c:pt idx="1309">
                  <c:v>2016-04-29</c:v>
                </c:pt>
                <c:pt idx="1310">
                  <c:v>2016-05-03</c:v>
                </c:pt>
                <c:pt idx="1311">
                  <c:v>2016-05-04</c:v>
                </c:pt>
                <c:pt idx="1312">
                  <c:v>2016-05-05</c:v>
                </c:pt>
                <c:pt idx="1313">
                  <c:v>2016-05-06</c:v>
                </c:pt>
                <c:pt idx="1314">
                  <c:v>2016-05-09</c:v>
                </c:pt>
                <c:pt idx="1315">
                  <c:v>2016-05-10</c:v>
                </c:pt>
                <c:pt idx="1316">
                  <c:v>2016-05-11</c:v>
                </c:pt>
                <c:pt idx="1317">
                  <c:v>2016-05-12</c:v>
                </c:pt>
                <c:pt idx="1318">
                  <c:v>2016-05-13</c:v>
                </c:pt>
                <c:pt idx="1319">
                  <c:v>2016-05-16</c:v>
                </c:pt>
                <c:pt idx="1320">
                  <c:v>2016-05-17</c:v>
                </c:pt>
                <c:pt idx="1321">
                  <c:v>2016-05-18</c:v>
                </c:pt>
                <c:pt idx="1322">
                  <c:v>2016-05-19</c:v>
                </c:pt>
                <c:pt idx="1323">
                  <c:v>2016-05-20</c:v>
                </c:pt>
                <c:pt idx="1324">
                  <c:v>2016-05-23</c:v>
                </c:pt>
                <c:pt idx="1325">
                  <c:v>2016-05-24</c:v>
                </c:pt>
                <c:pt idx="1326">
                  <c:v>2016-05-25</c:v>
                </c:pt>
                <c:pt idx="1327">
                  <c:v>2016-05-26</c:v>
                </c:pt>
                <c:pt idx="1328">
                  <c:v>2016-05-27</c:v>
                </c:pt>
                <c:pt idx="1329">
                  <c:v>2016-05-30</c:v>
                </c:pt>
                <c:pt idx="1330">
                  <c:v>2016-05-31</c:v>
                </c:pt>
                <c:pt idx="1331">
                  <c:v>2016-06-01</c:v>
                </c:pt>
                <c:pt idx="1332">
                  <c:v>2016-06-02</c:v>
                </c:pt>
                <c:pt idx="1333">
                  <c:v>2016-06-03</c:v>
                </c:pt>
                <c:pt idx="1334">
                  <c:v>2016-06-06</c:v>
                </c:pt>
                <c:pt idx="1335">
                  <c:v>2016-06-07</c:v>
                </c:pt>
                <c:pt idx="1336">
                  <c:v>2016-06-08</c:v>
                </c:pt>
                <c:pt idx="1337">
                  <c:v>2016-06-09</c:v>
                </c:pt>
                <c:pt idx="1338">
                  <c:v>2016-06-10</c:v>
                </c:pt>
                <c:pt idx="1339">
                  <c:v>2016-06-13</c:v>
                </c:pt>
                <c:pt idx="1340">
                  <c:v>2016-06-14</c:v>
                </c:pt>
                <c:pt idx="1341">
                  <c:v>2016-06-15</c:v>
                </c:pt>
                <c:pt idx="1342">
                  <c:v>2016-06-16</c:v>
                </c:pt>
                <c:pt idx="1343">
                  <c:v>2016-06-17</c:v>
                </c:pt>
                <c:pt idx="1344">
                  <c:v>2016-06-20</c:v>
                </c:pt>
                <c:pt idx="1345">
                  <c:v>2016-06-21</c:v>
                </c:pt>
                <c:pt idx="1346">
                  <c:v>2016-06-23</c:v>
                </c:pt>
                <c:pt idx="1347">
                  <c:v>2016-06-24</c:v>
                </c:pt>
                <c:pt idx="1348">
                  <c:v>2016-06-27</c:v>
                </c:pt>
                <c:pt idx="1349">
                  <c:v>2016-06-28</c:v>
                </c:pt>
                <c:pt idx="1350">
                  <c:v>2016-06-29</c:v>
                </c:pt>
                <c:pt idx="1351">
                  <c:v>2016-06-30</c:v>
                </c:pt>
                <c:pt idx="1352">
                  <c:v>2016-07-01</c:v>
                </c:pt>
                <c:pt idx="1353">
                  <c:v>2016-07-04</c:v>
                </c:pt>
                <c:pt idx="1354">
                  <c:v>2016-07-05</c:v>
                </c:pt>
                <c:pt idx="1355">
                  <c:v>2016-07-08</c:v>
                </c:pt>
                <c:pt idx="1356">
                  <c:v>2016-07-11</c:v>
                </c:pt>
                <c:pt idx="1357">
                  <c:v>2016-07-12</c:v>
                </c:pt>
                <c:pt idx="1358">
                  <c:v>2016-07-13</c:v>
                </c:pt>
                <c:pt idx="1359">
                  <c:v>2016-07-14</c:v>
                </c:pt>
                <c:pt idx="1360">
                  <c:v>2016-07-15</c:v>
                </c:pt>
                <c:pt idx="1361">
                  <c:v>2016-07-18</c:v>
                </c:pt>
                <c:pt idx="1362">
                  <c:v>2016-07-19</c:v>
                </c:pt>
                <c:pt idx="1363">
                  <c:v>2016-07-20</c:v>
                </c:pt>
                <c:pt idx="1364">
                  <c:v>2016-07-21</c:v>
                </c:pt>
                <c:pt idx="1365">
                  <c:v>2016-07-22</c:v>
                </c:pt>
                <c:pt idx="1366">
                  <c:v>2016-07-25</c:v>
                </c:pt>
                <c:pt idx="1367">
                  <c:v>2016-07-26</c:v>
                </c:pt>
                <c:pt idx="1368">
                  <c:v>2016-07-27</c:v>
                </c:pt>
                <c:pt idx="1369">
                  <c:v>2016-07-28</c:v>
                </c:pt>
                <c:pt idx="1370">
                  <c:v>2016-07-29</c:v>
                </c:pt>
                <c:pt idx="1371">
                  <c:v>2016-08-01</c:v>
                </c:pt>
                <c:pt idx="1372">
                  <c:v>2016-08-02</c:v>
                </c:pt>
                <c:pt idx="1373">
                  <c:v>2016-08-03</c:v>
                </c:pt>
                <c:pt idx="1374">
                  <c:v>2016-08-04</c:v>
                </c:pt>
                <c:pt idx="1375">
                  <c:v>2016-08-05</c:v>
                </c:pt>
                <c:pt idx="1376">
                  <c:v>2016-08-08</c:v>
                </c:pt>
                <c:pt idx="1377">
                  <c:v>2016-08-09</c:v>
                </c:pt>
                <c:pt idx="1378">
                  <c:v>2016-08-10</c:v>
                </c:pt>
                <c:pt idx="1379">
                  <c:v>2016-08-11</c:v>
                </c:pt>
                <c:pt idx="1380">
                  <c:v>2016-08-12</c:v>
                </c:pt>
                <c:pt idx="1381">
                  <c:v>2016-08-15</c:v>
                </c:pt>
                <c:pt idx="1382">
                  <c:v>2016-08-16</c:v>
                </c:pt>
                <c:pt idx="1383">
                  <c:v>2016-08-17</c:v>
                </c:pt>
                <c:pt idx="1384">
                  <c:v>2016-08-18</c:v>
                </c:pt>
                <c:pt idx="1385">
                  <c:v>2016-08-19</c:v>
                </c:pt>
                <c:pt idx="1386">
                  <c:v>2016-08-22</c:v>
                </c:pt>
                <c:pt idx="1387">
                  <c:v>2016-08-23</c:v>
                </c:pt>
                <c:pt idx="1388">
                  <c:v>2016-08-24</c:v>
                </c:pt>
                <c:pt idx="1389">
                  <c:v>2016-08-25</c:v>
                </c:pt>
                <c:pt idx="1390">
                  <c:v>2016-08-26</c:v>
                </c:pt>
                <c:pt idx="1391">
                  <c:v>2016-08-29</c:v>
                </c:pt>
                <c:pt idx="1392">
                  <c:v>2016-08-30</c:v>
                </c:pt>
                <c:pt idx="1393">
                  <c:v>2016-09-01</c:v>
                </c:pt>
                <c:pt idx="1394">
                  <c:v>2016-09-02</c:v>
                </c:pt>
                <c:pt idx="1395">
                  <c:v>2016-09-05</c:v>
                </c:pt>
                <c:pt idx="1396">
                  <c:v>2016-09-06</c:v>
                </c:pt>
                <c:pt idx="1397">
                  <c:v>2016-09-07</c:v>
                </c:pt>
                <c:pt idx="1398">
                  <c:v>2016-09-08</c:v>
                </c:pt>
                <c:pt idx="1399">
                  <c:v>2016-09-09</c:v>
                </c:pt>
                <c:pt idx="1400">
                  <c:v>2016-09-13</c:v>
                </c:pt>
                <c:pt idx="1401">
                  <c:v>2016-09-14</c:v>
                </c:pt>
                <c:pt idx="1402">
                  <c:v>2016-09-15</c:v>
                </c:pt>
                <c:pt idx="1403">
                  <c:v>2016-09-19</c:v>
                </c:pt>
                <c:pt idx="1404">
                  <c:v>2016-09-20</c:v>
                </c:pt>
                <c:pt idx="1405">
                  <c:v>2016-09-21</c:v>
                </c:pt>
                <c:pt idx="1406">
                  <c:v>2016-09-22</c:v>
                </c:pt>
                <c:pt idx="1407">
                  <c:v>2016-09-23</c:v>
                </c:pt>
                <c:pt idx="1408">
                  <c:v>2016-09-26</c:v>
                </c:pt>
                <c:pt idx="1409">
                  <c:v>2016-09-27</c:v>
                </c:pt>
                <c:pt idx="1410">
                  <c:v>2016-09-28</c:v>
                </c:pt>
                <c:pt idx="1411">
                  <c:v>2016-09-29</c:v>
                </c:pt>
                <c:pt idx="1412">
                  <c:v>2016-09-30</c:v>
                </c:pt>
                <c:pt idx="1413">
                  <c:v>2016-10-04</c:v>
                </c:pt>
                <c:pt idx="1414">
                  <c:v>2016-10-05</c:v>
                </c:pt>
                <c:pt idx="1415">
                  <c:v>2016-10-06</c:v>
                </c:pt>
                <c:pt idx="1416">
                  <c:v>2016-10-07</c:v>
                </c:pt>
                <c:pt idx="1417">
                  <c:v>2016-10-10</c:v>
                </c:pt>
                <c:pt idx="1418">
                  <c:v>2016-10-11</c:v>
                </c:pt>
                <c:pt idx="1419">
                  <c:v>2016-10-12</c:v>
                </c:pt>
                <c:pt idx="1420">
                  <c:v>2016-10-13</c:v>
                </c:pt>
                <c:pt idx="1421">
                  <c:v>2016-10-14</c:v>
                </c:pt>
                <c:pt idx="1422">
                  <c:v>2016-10-17</c:v>
                </c:pt>
                <c:pt idx="1423">
                  <c:v>2016-10-18</c:v>
                </c:pt>
                <c:pt idx="1424">
                  <c:v>2016-10-19</c:v>
                </c:pt>
                <c:pt idx="1425">
                  <c:v>2016-10-20</c:v>
                </c:pt>
                <c:pt idx="1426">
                  <c:v>2016-10-21</c:v>
                </c:pt>
                <c:pt idx="1427">
                  <c:v>2016-10-24</c:v>
                </c:pt>
                <c:pt idx="1428">
                  <c:v>2016-10-25</c:v>
                </c:pt>
                <c:pt idx="1429">
                  <c:v>2016-10-26</c:v>
                </c:pt>
                <c:pt idx="1430">
                  <c:v>2016-10-27</c:v>
                </c:pt>
                <c:pt idx="1431">
                  <c:v>2016-10-28</c:v>
                </c:pt>
                <c:pt idx="1432">
                  <c:v>2016-10-31</c:v>
                </c:pt>
                <c:pt idx="1433">
                  <c:v>2016-11-01</c:v>
                </c:pt>
                <c:pt idx="1434">
                  <c:v>2016-11-02</c:v>
                </c:pt>
                <c:pt idx="1435">
                  <c:v>2016-11-03</c:v>
                </c:pt>
                <c:pt idx="1436">
                  <c:v>2016-11-04</c:v>
                </c:pt>
                <c:pt idx="1437">
                  <c:v>2016-11-07</c:v>
                </c:pt>
                <c:pt idx="1438">
                  <c:v>2016-11-08</c:v>
                </c:pt>
                <c:pt idx="1439">
                  <c:v>2016-11-09</c:v>
                </c:pt>
                <c:pt idx="1440">
                  <c:v>2016-11-10</c:v>
                </c:pt>
                <c:pt idx="1441">
                  <c:v>2016-11-11</c:v>
                </c:pt>
                <c:pt idx="1442">
                  <c:v>2016-11-14</c:v>
                </c:pt>
                <c:pt idx="1443">
                  <c:v>2016-11-15</c:v>
                </c:pt>
                <c:pt idx="1444">
                  <c:v>2016-11-16</c:v>
                </c:pt>
                <c:pt idx="1445">
                  <c:v>2016-11-17</c:v>
                </c:pt>
                <c:pt idx="1446">
                  <c:v>2016-11-18</c:v>
                </c:pt>
                <c:pt idx="1447">
                  <c:v>2016-11-21</c:v>
                </c:pt>
                <c:pt idx="1448">
                  <c:v>2016-11-22</c:v>
                </c:pt>
                <c:pt idx="1449">
                  <c:v>2016-11-23</c:v>
                </c:pt>
                <c:pt idx="1450">
                  <c:v>2016-11-24</c:v>
                </c:pt>
                <c:pt idx="1451">
                  <c:v>2016-11-25</c:v>
                </c:pt>
                <c:pt idx="1452">
                  <c:v>2016-11-28</c:v>
                </c:pt>
                <c:pt idx="1453">
                  <c:v>2016-11-29</c:v>
                </c:pt>
                <c:pt idx="1454">
                  <c:v>2016-11-30</c:v>
                </c:pt>
                <c:pt idx="1455">
                  <c:v>2016-12-01</c:v>
                </c:pt>
                <c:pt idx="1456">
                  <c:v>2016-12-02</c:v>
                </c:pt>
                <c:pt idx="1457">
                  <c:v>2016-12-05</c:v>
                </c:pt>
                <c:pt idx="1458">
                  <c:v>2016-12-06</c:v>
                </c:pt>
                <c:pt idx="1459">
                  <c:v>2016-12-07</c:v>
                </c:pt>
                <c:pt idx="1460">
                  <c:v>2016-12-08</c:v>
                </c:pt>
                <c:pt idx="1461">
                  <c:v>2016-12-09</c:v>
                </c:pt>
                <c:pt idx="1462">
                  <c:v>2016-12-13</c:v>
                </c:pt>
                <c:pt idx="1463">
                  <c:v>2016-12-14</c:v>
                </c:pt>
                <c:pt idx="1464">
                  <c:v>2016-12-15</c:v>
                </c:pt>
                <c:pt idx="1465">
                  <c:v>2016-12-16</c:v>
                </c:pt>
                <c:pt idx="1466">
                  <c:v>2016-12-19</c:v>
                </c:pt>
                <c:pt idx="1467">
                  <c:v>2016-12-20</c:v>
                </c:pt>
                <c:pt idx="1468">
                  <c:v>2016-12-21</c:v>
                </c:pt>
                <c:pt idx="1469">
                  <c:v>2016-12-22</c:v>
                </c:pt>
                <c:pt idx="1470">
                  <c:v>2016-12-23</c:v>
                </c:pt>
                <c:pt idx="1471">
                  <c:v>2016-12-27</c:v>
                </c:pt>
                <c:pt idx="1472">
                  <c:v>2016-12-28</c:v>
                </c:pt>
                <c:pt idx="1473">
                  <c:v>2016-12-29</c:v>
                </c:pt>
                <c:pt idx="1474">
                  <c:v>2016-12-30</c:v>
                </c:pt>
              </c:strCache>
            </c:strRef>
          </c:cat>
          <c:val>
            <c:numRef>
              <c:f>'Pivot date flattened'!$C$2:$C$1476</c:f>
              <c:numCache>
                <c:formatCode>0</c:formatCode>
                <c:ptCount val="1475"/>
                <c:pt idx="0">
                  <c:v>3654.1263537906138</c:v>
                </c:pt>
                <c:pt idx="1">
                  <c:v>3646.8865546218485</c:v>
                </c:pt>
                <c:pt idx="2">
                  <c:v>3633.2352941176468</c:v>
                </c:pt>
                <c:pt idx="3">
                  <c:v>3685.1861313868612</c:v>
                </c:pt>
                <c:pt idx="4">
                  <c:v>3601.7182130584192</c:v>
                </c:pt>
                <c:pt idx="5">
                  <c:v>3573.3310344827587</c:v>
                </c:pt>
                <c:pt idx="6">
                  <c:v>3542.7212543554006</c:v>
                </c:pt>
                <c:pt idx="7">
                  <c:v>3485.8984771573605</c:v>
                </c:pt>
                <c:pt idx="8">
                  <c:v>3472.4710743801652</c:v>
                </c:pt>
                <c:pt idx="9">
                  <c:v>3483.0160000000001</c:v>
                </c:pt>
                <c:pt idx="10">
                  <c:v>3470.1057692307691</c:v>
                </c:pt>
                <c:pt idx="11">
                  <c:v>3463.6012658227846</c:v>
                </c:pt>
                <c:pt idx="12">
                  <c:v>3537.6641791044776</c:v>
                </c:pt>
                <c:pt idx="13">
                  <c:v>3582.5897435897436</c:v>
                </c:pt>
                <c:pt idx="14">
                  <c:v>3608.3472222222222</c:v>
                </c:pt>
                <c:pt idx="15">
                  <c:v>3522.9324324324325</c:v>
                </c:pt>
                <c:pt idx="16">
                  <c:v>3463.8789808917199</c:v>
                </c:pt>
                <c:pt idx="17">
                  <c:v>3512.9749999999999</c:v>
                </c:pt>
                <c:pt idx="18">
                  <c:v>3520.7333333333331</c:v>
                </c:pt>
                <c:pt idx="19">
                  <c:v>3582.521739130435</c:v>
                </c:pt>
                <c:pt idx="20">
                  <c:v>3716.394366197183</c:v>
                </c:pt>
                <c:pt idx="21">
                  <c:v>3712.8926174496646</c:v>
                </c:pt>
                <c:pt idx="22">
                  <c:v>3676.4682080924854</c:v>
                </c:pt>
                <c:pt idx="23">
                  <c:v>3744.610810810811</c:v>
                </c:pt>
                <c:pt idx="24">
                  <c:v>3752.9589743589745</c:v>
                </c:pt>
                <c:pt idx="25">
                  <c:v>3758.435582822086</c:v>
                </c:pt>
                <c:pt idx="26">
                  <c:v>3760.5202020202019</c:v>
                </c:pt>
                <c:pt idx="27">
                  <c:v>3652.6280701754386</c:v>
                </c:pt>
                <c:pt idx="28">
                  <c:v>3576.3689655172416</c:v>
                </c:pt>
                <c:pt idx="29">
                  <c:v>3578.1111111111113</c:v>
                </c:pt>
                <c:pt idx="30">
                  <c:v>3531.3706293706296</c:v>
                </c:pt>
                <c:pt idx="31">
                  <c:v>3540.3333333333335</c:v>
                </c:pt>
                <c:pt idx="32">
                  <c:v>3396.3972602739727</c:v>
                </c:pt>
                <c:pt idx="33">
                  <c:v>3315.7308970099666</c:v>
                </c:pt>
                <c:pt idx="34">
                  <c:v>3360.2876712328766</c:v>
                </c:pt>
                <c:pt idx="35">
                  <c:v>3401.7542087542088</c:v>
                </c:pt>
                <c:pt idx="36">
                  <c:v>3389.2380952380954</c:v>
                </c:pt>
                <c:pt idx="37">
                  <c:v>3461.4429530201342</c:v>
                </c:pt>
                <c:pt idx="38">
                  <c:v>3479.1958041958042</c:v>
                </c:pt>
                <c:pt idx="39">
                  <c:v>3506.2937062937062</c:v>
                </c:pt>
                <c:pt idx="40">
                  <c:v>3555.0035714285714</c:v>
                </c:pt>
                <c:pt idx="41">
                  <c:v>3477.4596491228071</c:v>
                </c:pt>
                <c:pt idx="42">
                  <c:v>3454.4448529411766</c:v>
                </c:pt>
                <c:pt idx="43">
                  <c:v>3350.2006802721089</c:v>
                </c:pt>
                <c:pt idx="44">
                  <c:v>3309.7064846416383</c:v>
                </c:pt>
                <c:pt idx="45">
                  <c:v>3190.1304347826085</c:v>
                </c:pt>
                <c:pt idx="46">
                  <c:v>3216.1705685618731</c:v>
                </c:pt>
                <c:pt idx="47">
                  <c:v>3203.077625570776</c:v>
                </c:pt>
                <c:pt idx="48">
                  <c:v>3229.7515151515154</c:v>
                </c:pt>
                <c:pt idx="49">
                  <c:v>3297.9375</c:v>
                </c:pt>
                <c:pt idx="50">
                  <c:v>3332.1338582677167</c:v>
                </c:pt>
                <c:pt idx="51">
                  <c:v>3240.4437499999999</c:v>
                </c:pt>
                <c:pt idx="52">
                  <c:v>3230.0394736842104</c:v>
                </c:pt>
                <c:pt idx="53">
                  <c:v>3121.5829383886257</c:v>
                </c:pt>
                <c:pt idx="54">
                  <c:v>3168.1304347826085</c:v>
                </c:pt>
                <c:pt idx="55">
                  <c:v>3171.3063583815028</c:v>
                </c:pt>
                <c:pt idx="56">
                  <c:v>3149.6473988439307</c:v>
                </c:pt>
                <c:pt idx="57">
                  <c:v>3192.9488636363635</c:v>
                </c:pt>
                <c:pt idx="58">
                  <c:v>3214.1393939393938</c:v>
                </c:pt>
                <c:pt idx="59">
                  <c:v>3256.25</c:v>
                </c:pt>
                <c:pt idx="60">
                  <c:v>3273.40490797546</c:v>
                </c:pt>
                <c:pt idx="61">
                  <c:v>3259.8895348837209</c:v>
                </c:pt>
                <c:pt idx="62">
                  <c:v>3274.5538461538463</c:v>
                </c:pt>
                <c:pt idx="63">
                  <c:v>3237.6233766233768</c:v>
                </c:pt>
                <c:pt idx="64">
                  <c:v>3264.370786516854</c:v>
                </c:pt>
                <c:pt idx="65">
                  <c:v>3318.6853932584268</c:v>
                </c:pt>
                <c:pt idx="66">
                  <c:v>3267.5555555555557</c:v>
                </c:pt>
                <c:pt idx="67">
                  <c:v>3224.6728110599079</c:v>
                </c:pt>
                <c:pt idx="68">
                  <c:v>3218.9756097560976</c:v>
                </c:pt>
                <c:pt idx="69">
                  <c:v>3161.8193277310925</c:v>
                </c:pt>
                <c:pt idx="70">
                  <c:v>3147.6478873239435</c:v>
                </c:pt>
                <c:pt idx="71">
                  <c:v>3141.4532871972319</c:v>
                </c:pt>
                <c:pt idx="72">
                  <c:v>3203.7916666666665</c:v>
                </c:pt>
                <c:pt idx="73">
                  <c:v>3226.7178571428572</c:v>
                </c:pt>
                <c:pt idx="74">
                  <c:v>3254.7169811320755</c:v>
                </c:pt>
                <c:pt idx="75">
                  <c:v>3269.4852941176468</c:v>
                </c:pt>
                <c:pt idx="76">
                  <c:v>3220.958041958042</c:v>
                </c:pt>
                <c:pt idx="77">
                  <c:v>3196.4100719424459</c:v>
                </c:pt>
                <c:pt idx="78">
                  <c:v>3216.9471698113207</c:v>
                </c:pt>
                <c:pt idx="79">
                  <c:v>3162.1560283687945</c:v>
                </c:pt>
                <c:pt idx="80">
                  <c:v>3195.8611111111113</c:v>
                </c:pt>
                <c:pt idx="81">
                  <c:v>3162.676056338028</c:v>
                </c:pt>
                <c:pt idx="82">
                  <c:v>3179.5017921146955</c:v>
                </c:pt>
                <c:pt idx="83">
                  <c:v>3087.310580204778</c:v>
                </c:pt>
                <c:pt idx="84">
                  <c:v>3132.3050847457625</c:v>
                </c:pt>
                <c:pt idx="85">
                  <c:v>3173.5381944444443</c:v>
                </c:pt>
                <c:pt idx="86">
                  <c:v>3175.1360294117649</c:v>
                </c:pt>
                <c:pt idx="87">
                  <c:v>3152.562068965517</c:v>
                </c:pt>
                <c:pt idx="88">
                  <c:v>3171.0342465753424</c:v>
                </c:pt>
                <c:pt idx="89">
                  <c:v>3197.8516746411483</c:v>
                </c:pt>
                <c:pt idx="90">
                  <c:v>3243.8465608465608</c:v>
                </c:pt>
                <c:pt idx="91">
                  <c:v>3275.7232704402518</c:v>
                </c:pt>
                <c:pt idx="92">
                  <c:v>3316.7262569832401</c:v>
                </c:pt>
                <c:pt idx="93">
                  <c:v>3303.2884615384614</c:v>
                </c:pt>
                <c:pt idx="94">
                  <c:v>3314.6013513513512</c:v>
                </c:pt>
                <c:pt idx="95">
                  <c:v>3315.1020408163267</c:v>
                </c:pt>
                <c:pt idx="96">
                  <c:v>3355.3586206896553</c:v>
                </c:pt>
                <c:pt idx="97">
                  <c:v>3362.7517730496452</c:v>
                </c:pt>
                <c:pt idx="98">
                  <c:v>3361.3503649635036</c:v>
                </c:pt>
                <c:pt idx="99">
                  <c:v>3335.3301886792451</c:v>
                </c:pt>
                <c:pt idx="100">
                  <c:v>3305.0874316939889</c:v>
                </c:pt>
                <c:pt idx="101">
                  <c:v>3309.7023809523807</c:v>
                </c:pt>
                <c:pt idx="102">
                  <c:v>3378.4662921348313</c:v>
                </c:pt>
                <c:pt idx="103">
                  <c:v>3348.5535714285716</c:v>
                </c:pt>
                <c:pt idx="104">
                  <c:v>3309.8285714285716</c:v>
                </c:pt>
                <c:pt idx="105">
                  <c:v>3277.3209302325581</c:v>
                </c:pt>
                <c:pt idx="106">
                  <c:v>3262.6941747572814</c:v>
                </c:pt>
                <c:pt idx="107">
                  <c:v>3201.7013574660632</c:v>
                </c:pt>
                <c:pt idx="108">
                  <c:v>3186.8178137651821</c:v>
                </c:pt>
                <c:pt idx="109">
                  <c:v>3206.5933609958506</c:v>
                </c:pt>
                <c:pt idx="110">
                  <c:v>3214.2719665271966</c:v>
                </c:pt>
                <c:pt idx="111">
                  <c:v>3178.0239726027398</c:v>
                </c:pt>
                <c:pt idx="112">
                  <c:v>3137.1535836177472</c:v>
                </c:pt>
                <c:pt idx="113">
                  <c:v>3156.9726962457339</c:v>
                </c:pt>
                <c:pt idx="114">
                  <c:v>3163.0664206642068</c:v>
                </c:pt>
                <c:pt idx="115">
                  <c:v>3159.7750865051903</c:v>
                </c:pt>
                <c:pt idx="116">
                  <c:v>3105.7932203389832</c:v>
                </c:pt>
                <c:pt idx="117">
                  <c:v>3072.0205479452056</c:v>
                </c:pt>
                <c:pt idx="118">
                  <c:v>3034.6</c:v>
                </c:pt>
                <c:pt idx="119">
                  <c:v>3016.0378006872852</c:v>
                </c:pt>
                <c:pt idx="120">
                  <c:v>3052.804964539007</c:v>
                </c:pt>
                <c:pt idx="121">
                  <c:v>3060.9459459459458</c:v>
                </c:pt>
                <c:pt idx="122">
                  <c:v>2997.3231292517007</c:v>
                </c:pt>
                <c:pt idx="123">
                  <c:v>3016.3508771929824</c:v>
                </c:pt>
                <c:pt idx="124">
                  <c:v>2985.1156462585036</c:v>
                </c:pt>
                <c:pt idx="125">
                  <c:v>2984.1160409556314</c:v>
                </c:pt>
                <c:pt idx="126">
                  <c:v>2997.6816608996542</c:v>
                </c:pt>
                <c:pt idx="127">
                  <c:v>3037.764505119454</c:v>
                </c:pt>
                <c:pt idx="128">
                  <c:v>3026.6771929824563</c:v>
                </c:pt>
                <c:pt idx="129">
                  <c:v>2990.6666666666665</c:v>
                </c:pt>
                <c:pt idx="130">
                  <c:v>3023.5089605734765</c:v>
                </c:pt>
                <c:pt idx="131">
                  <c:v>3074</c:v>
                </c:pt>
                <c:pt idx="132">
                  <c:v>3074.689419795222</c:v>
                </c:pt>
                <c:pt idx="133">
                  <c:v>3054.134529147982</c:v>
                </c:pt>
                <c:pt idx="134">
                  <c:v>3053.3670886075947</c:v>
                </c:pt>
                <c:pt idx="135">
                  <c:v>3089.0838709677419</c:v>
                </c:pt>
                <c:pt idx="136">
                  <c:v>3103.3416149068321</c:v>
                </c:pt>
                <c:pt idx="137">
                  <c:v>3097.2481203007519</c:v>
                </c:pt>
                <c:pt idx="138">
                  <c:v>3058.8562499999998</c:v>
                </c:pt>
                <c:pt idx="139">
                  <c:v>3070.4444444444443</c:v>
                </c:pt>
                <c:pt idx="140">
                  <c:v>3090.1239669421489</c:v>
                </c:pt>
                <c:pt idx="141">
                  <c:v>3065.3270440251572</c:v>
                </c:pt>
                <c:pt idx="142">
                  <c:v>3055.8730158730159</c:v>
                </c:pt>
                <c:pt idx="143">
                  <c:v>3080.6120689655172</c:v>
                </c:pt>
                <c:pt idx="144">
                  <c:v>3073.3819444444443</c:v>
                </c:pt>
                <c:pt idx="145">
                  <c:v>3091.1972789115648</c:v>
                </c:pt>
                <c:pt idx="146">
                  <c:v>3062.7380952380954</c:v>
                </c:pt>
                <c:pt idx="147">
                  <c:v>2992.0315315315315</c:v>
                </c:pt>
                <c:pt idx="148">
                  <c:v>2970.8744394618834</c:v>
                </c:pt>
                <c:pt idx="149">
                  <c:v>2891.5434782608695</c:v>
                </c:pt>
                <c:pt idx="150">
                  <c:v>2885.8611111111113</c:v>
                </c:pt>
                <c:pt idx="151">
                  <c:v>2905.4134615384614</c:v>
                </c:pt>
                <c:pt idx="152">
                  <c:v>2937.8296703296705</c:v>
                </c:pt>
                <c:pt idx="153">
                  <c:v>2980.7075471698113</c:v>
                </c:pt>
                <c:pt idx="154">
                  <c:v>2975.3310104529619</c:v>
                </c:pt>
                <c:pt idx="155">
                  <c:v>2978.8350877192984</c:v>
                </c:pt>
                <c:pt idx="156">
                  <c:v>2990.5555555555557</c:v>
                </c:pt>
                <c:pt idx="157">
                  <c:v>2964.5684210526315</c:v>
                </c:pt>
                <c:pt idx="158">
                  <c:v>2982.6755725190837</c:v>
                </c:pt>
                <c:pt idx="159">
                  <c:v>3013.0996441281141</c:v>
                </c:pt>
                <c:pt idx="160">
                  <c:v>3007.0223048327139</c:v>
                </c:pt>
                <c:pt idx="161">
                  <c:v>2976.824817518248</c:v>
                </c:pt>
                <c:pt idx="162">
                  <c:v>2931.521739130435</c:v>
                </c:pt>
                <c:pt idx="163">
                  <c:v>2972.5048543689322</c:v>
                </c:pt>
                <c:pt idx="164">
                  <c:v>3011.4427480916029</c:v>
                </c:pt>
                <c:pt idx="165">
                  <c:v>2995.4156378600824</c:v>
                </c:pt>
                <c:pt idx="166">
                  <c:v>2955.0845070422533</c:v>
                </c:pt>
                <c:pt idx="167">
                  <c:v>2989.9042553191489</c:v>
                </c:pt>
                <c:pt idx="168">
                  <c:v>3002.132867132867</c:v>
                </c:pt>
                <c:pt idx="169">
                  <c:v>3003.5661764705883</c:v>
                </c:pt>
                <c:pt idx="170">
                  <c:v>3025.200772200772</c:v>
                </c:pt>
                <c:pt idx="171">
                  <c:v>2984.1463414634145</c:v>
                </c:pt>
                <c:pt idx="172">
                  <c:v>2970.9149659863947</c:v>
                </c:pt>
                <c:pt idx="173">
                  <c:v>3022.8669064748201</c:v>
                </c:pt>
                <c:pt idx="174">
                  <c:v>3005.1311475409834</c:v>
                </c:pt>
                <c:pt idx="175">
                  <c:v>3021.7525773195875</c:v>
                </c:pt>
                <c:pt idx="176">
                  <c:v>3025.9509202453987</c:v>
                </c:pt>
                <c:pt idx="177">
                  <c:v>2985.8461538461538</c:v>
                </c:pt>
                <c:pt idx="178">
                  <c:v>2945.7238805970151</c:v>
                </c:pt>
                <c:pt idx="179">
                  <c:v>2884.26</c:v>
                </c:pt>
                <c:pt idx="180">
                  <c:v>2899.7232704402518</c:v>
                </c:pt>
                <c:pt idx="181">
                  <c:v>2876.196629213483</c:v>
                </c:pt>
                <c:pt idx="182">
                  <c:v>2849.9464285714284</c:v>
                </c:pt>
                <c:pt idx="183">
                  <c:v>2887.1111111111113</c:v>
                </c:pt>
                <c:pt idx="184">
                  <c:v>2813.2</c:v>
                </c:pt>
                <c:pt idx="185">
                  <c:v>2794.5333333333333</c:v>
                </c:pt>
                <c:pt idx="186">
                  <c:v>2779.0256410256411</c:v>
                </c:pt>
                <c:pt idx="187">
                  <c:v>2760.77</c:v>
                </c:pt>
                <c:pt idx="188">
                  <c:v>2758.9</c:v>
                </c:pt>
                <c:pt idx="189">
                  <c:v>2766.6774193548385</c:v>
                </c:pt>
                <c:pt idx="190">
                  <c:v>2769.3350515463917</c:v>
                </c:pt>
                <c:pt idx="191">
                  <c:v>2834.8611111111113</c:v>
                </c:pt>
                <c:pt idx="192">
                  <c:v>2830.2727272727275</c:v>
                </c:pt>
                <c:pt idx="193">
                  <c:v>2852.4414414414414</c:v>
                </c:pt>
                <c:pt idx="194">
                  <c:v>2890.3724137931035</c:v>
                </c:pt>
                <c:pt idx="195">
                  <c:v>2808.5809859154929</c:v>
                </c:pt>
                <c:pt idx="196">
                  <c:v>2831.5856164383563</c:v>
                </c:pt>
                <c:pt idx="197">
                  <c:v>2815.2244897959185</c:v>
                </c:pt>
                <c:pt idx="198">
                  <c:v>2847.2046979865772</c:v>
                </c:pt>
                <c:pt idx="199">
                  <c:v>2868.4123711340208</c:v>
                </c:pt>
                <c:pt idx="200">
                  <c:v>2898.0344827586205</c:v>
                </c:pt>
                <c:pt idx="201">
                  <c:v>2954.1666666666665</c:v>
                </c:pt>
                <c:pt idx="202">
                  <c:v>2938.8668941979522</c:v>
                </c:pt>
                <c:pt idx="203">
                  <c:v>2906.5729927007301</c:v>
                </c:pt>
                <c:pt idx="204">
                  <c:v>2903.7839721254354</c:v>
                </c:pt>
                <c:pt idx="205">
                  <c:v>2912.332179930796</c:v>
                </c:pt>
                <c:pt idx="206">
                  <c:v>2917.5457875457873</c:v>
                </c:pt>
                <c:pt idx="207">
                  <c:v>2971.2080291970801</c:v>
                </c:pt>
                <c:pt idx="208">
                  <c:v>2990.4745762711864</c:v>
                </c:pt>
                <c:pt idx="209">
                  <c:v>3010.9401408450703</c:v>
                </c:pt>
                <c:pt idx="210">
                  <c:v>3017.544520547945</c:v>
                </c:pt>
                <c:pt idx="211">
                  <c:v>3097.6258741258739</c:v>
                </c:pt>
                <c:pt idx="212">
                  <c:v>3140.7892857142856</c:v>
                </c:pt>
                <c:pt idx="213">
                  <c:v>3152.695652173913</c:v>
                </c:pt>
                <c:pt idx="214">
                  <c:v>3156.9180327868853</c:v>
                </c:pt>
                <c:pt idx="215">
                  <c:v>3206.2327586206898</c:v>
                </c:pt>
                <c:pt idx="216">
                  <c:v>3191.5297297297298</c:v>
                </c:pt>
                <c:pt idx="217">
                  <c:v>3182.4172185430461</c:v>
                </c:pt>
                <c:pt idx="218">
                  <c:v>3134.2083333333335</c:v>
                </c:pt>
                <c:pt idx="219">
                  <c:v>3113.86</c:v>
                </c:pt>
                <c:pt idx="220">
                  <c:v>3074.7785234899329</c:v>
                </c:pt>
                <c:pt idx="221">
                  <c:v>3046.6165413533836</c:v>
                </c:pt>
                <c:pt idx="222">
                  <c:v>3041.5197740112994</c:v>
                </c:pt>
                <c:pt idx="223">
                  <c:v>3006.4</c:v>
                </c:pt>
                <c:pt idx="224">
                  <c:v>3027.6129032258063</c:v>
                </c:pt>
                <c:pt idx="225">
                  <c:v>3021.9826086956523</c:v>
                </c:pt>
                <c:pt idx="226">
                  <c:v>3070.0065359477126</c:v>
                </c:pt>
                <c:pt idx="227">
                  <c:v>3068.0742857142859</c:v>
                </c:pt>
                <c:pt idx="228">
                  <c:v>3077.5067567567567</c:v>
                </c:pt>
                <c:pt idx="229">
                  <c:v>3066.0728476821191</c:v>
                </c:pt>
                <c:pt idx="230">
                  <c:v>3045.6462585034014</c:v>
                </c:pt>
                <c:pt idx="231">
                  <c:v>2994.9259259259261</c:v>
                </c:pt>
                <c:pt idx="232">
                  <c:v>2972.4491978609626</c:v>
                </c:pt>
                <c:pt idx="233">
                  <c:v>2978.9779005524861</c:v>
                </c:pt>
                <c:pt idx="234">
                  <c:v>2967.5409836065573</c:v>
                </c:pt>
                <c:pt idx="235">
                  <c:v>2961.5153583617748</c:v>
                </c:pt>
                <c:pt idx="236">
                  <c:v>2969.1712328767121</c:v>
                </c:pt>
                <c:pt idx="237">
                  <c:v>2973.9035714285715</c:v>
                </c:pt>
                <c:pt idx="238">
                  <c:v>3014.6369863013697</c:v>
                </c:pt>
                <c:pt idx="239">
                  <c:v>3047.7263513513512</c:v>
                </c:pt>
                <c:pt idx="240">
                  <c:v>3103.4915254237289</c:v>
                </c:pt>
                <c:pt idx="241">
                  <c:v>3119.5150375939847</c:v>
                </c:pt>
                <c:pt idx="242">
                  <c:v>3158.5528169014083</c:v>
                </c:pt>
                <c:pt idx="243">
                  <c:v>3127.1855670103091</c:v>
                </c:pt>
                <c:pt idx="244">
                  <c:v>3134.605633802817</c:v>
                </c:pt>
                <c:pt idx="245">
                  <c:v>3193.2179930795846</c:v>
                </c:pt>
                <c:pt idx="246">
                  <c:v>3181.885135135135</c:v>
                </c:pt>
                <c:pt idx="247">
                  <c:v>3176.1156716417909</c:v>
                </c:pt>
                <c:pt idx="248">
                  <c:v>3159.4861111111113</c:v>
                </c:pt>
                <c:pt idx="249">
                  <c:v>3169.9792387543253</c:v>
                </c:pt>
                <c:pt idx="250">
                  <c:v>3188.5017921146955</c:v>
                </c:pt>
                <c:pt idx="251">
                  <c:v>3177.1739130434785</c:v>
                </c:pt>
                <c:pt idx="252">
                  <c:v>3176.4280701754387</c:v>
                </c:pt>
                <c:pt idx="253">
                  <c:v>3127.1538461538462</c:v>
                </c:pt>
                <c:pt idx="254">
                  <c:v>3092.5052631578947</c:v>
                </c:pt>
                <c:pt idx="255">
                  <c:v>3123.948148148148</c:v>
                </c:pt>
                <c:pt idx="256">
                  <c:v>3121.2238805970151</c:v>
                </c:pt>
                <c:pt idx="257">
                  <c:v>3128.9583333333335</c:v>
                </c:pt>
                <c:pt idx="258">
                  <c:v>3136.0666666666666</c:v>
                </c:pt>
                <c:pt idx="259">
                  <c:v>3144.4939759036147</c:v>
                </c:pt>
                <c:pt idx="260">
                  <c:v>3105.9285714285716</c:v>
                </c:pt>
                <c:pt idx="261">
                  <c:v>3103.1650485436894</c:v>
                </c:pt>
                <c:pt idx="262">
                  <c:v>3075.1533333333332</c:v>
                </c:pt>
                <c:pt idx="263">
                  <c:v>3041.9043478260869</c:v>
                </c:pt>
                <c:pt idx="264">
                  <c:v>3038.1568627450979</c:v>
                </c:pt>
                <c:pt idx="265">
                  <c:v>3035.88</c:v>
                </c:pt>
                <c:pt idx="266">
                  <c:v>3108.3636363636365</c:v>
                </c:pt>
                <c:pt idx="267">
                  <c:v>3122.7239263803681</c:v>
                </c:pt>
                <c:pt idx="268">
                  <c:v>3103.3103448275861</c:v>
                </c:pt>
                <c:pt idx="269">
                  <c:v>3140.4285714285716</c:v>
                </c:pt>
                <c:pt idx="270">
                  <c:v>3157.266304347826</c:v>
                </c:pt>
                <c:pt idx="271">
                  <c:v>3176.4773662551438</c:v>
                </c:pt>
                <c:pt idx="272">
                  <c:v>3163.9399293286219</c:v>
                </c:pt>
                <c:pt idx="273">
                  <c:v>3204.8206896551724</c:v>
                </c:pt>
                <c:pt idx="274">
                  <c:v>3232.3010752688174</c:v>
                </c:pt>
                <c:pt idx="275">
                  <c:v>3230.3547297297296</c:v>
                </c:pt>
                <c:pt idx="276">
                  <c:v>3248.5410958904108</c:v>
                </c:pt>
                <c:pt idx="277">
                  <c:v>3231.1083916083917</c:v>
                </c:pt>
                <c:pt idx="278">
                  <c:v>3246.5583038869258</c:v>
                </c:pt>
                <c:pt idx="279">
                  <c:v>3260.4479166666665</c:v>
                </c:pt>
                <c:pt idx="280">
                  <c:v>3273.4355400696863</c:v>
                </c:pt>
                <c:pt idx="281">
                  <c:v>3248.2724137931036</c:v>
                </c:pt>
                <c:pt idx="282">
                  <c:v>3224.5104166666665</c:v>
                </c:pt>
                <c:pt idx="283">
                  <c:v>3241.5444444444443</c:v>
                </c:pt>
                <c:pt idx="284">
                  <c:v>3224.1979166666665</c:v>
                </c:pt>
                <c:pt idx="285">
                  <c:v>3214.451048951049</c:v>
                </c:pt>
                <c:pt idx="286">
                  <c:v>3219.1706484641636</c:v>
                </c:pt>
                <c:pt idx="287">
                  <c:v>3262.972602739726</c:v>
                </c:pt>
                <c:pt idx="288">
                  <c:v>3325.8662207357861</c:v>
                </c:pt>
                <c:pt idx="289">
                  <c:v>3308.2150170648465</c:v>
                </c:pt>
                <c:pt idx="290">
                  <c:v>3320.0173010380622</c:v>
                </c:pt>
                <c:pt idx="291">
                  <c:v>3356.5847176079733</c:v>
                </c:pt>
                <c:pt idx="292">
                  <c:v>3375.9047619047619</c:v>
                </c:pt>
                <c:pt idx="293">
                  <c:v>3379.6938775510203</c:v>
                </c:pt>
                <c:pt idx="294">
                  <c:v>3363.6525423728813</c:v>
                </c:pt>
                <c:pt idx="295">
                  <c:v>3339.9020979020979</c:v>
                </c:pt>
                <c:pt idx="296">
                  <c:v>3337.6172839506171</c:v>
                </c:pt>
                <c:pt idx="297">
                  <c:v>3328.1038961038962</c:v>
                </c:pt>
                <c:pt idx="298">
                  <c:v>3369.7630057803467</c:v>
                </c:pt>
                <c:pt idx="299">
                  <c:v>3429.0204081632655</c:v>
                </c:pt>
                <c:pt idx="300">
                  <c:v>3444.781954887218</c:v>
                </c:pt>
                <c:pt idx="301">
                  <c:v>3446.6267605633802</c:v>
                </c:pt>
                <c:pt idx="302">
                  <c:v>3427.949685534591</c:v>
                </c:pt>
                <c:pt idx="303">
                  <c:v>3399.7518248175184</c:v>
                </c:pt>
                <c:pt idx="304">
                  <c:v>3481.574193548387</c:v>
                </c:pt>
                <c:pt idx="305">
                  <c:v>3501.982857142857</c:v>
                </c:pt>
                <c:pt idx="306">
                  <c:v>3505.7529411764708</c:v>
                </c:pt>
                <c:pt idx="307">
                  <c:v>3507.6666666666665</c:v>
                </c:pt>
                <c:pt idx="308">
                  <c:v>3547.3441558441559</c:v>
                </c:pt>
                <c:pt idx="309">
                  <c:v>3557.4177215189875</c:v>
                </c:pt>
                <c:pt idx="310">
                  <c:v>3567.5820895522388</c:v>
                </c:pt>
                <c:pt idx="311">
                  <c:v>3541.26</c:v>
                </c:pt>
                <c:pt idx="312">
                  <c:v>3527.6882591093117</c:v>
                </c:pt>
                <c:pt idx="313">
                  <c:v>3463.2206896551725</c:v>
                </c:pt>
                <c:pt idx="314">
                  <c:v>3469.017006802721</c:v>
                </c:pt>
                <c:pt idx="315">
                  <c:v>3473.1503496503497</c:v>
                </c:pt>
                <c:pt idx="316">
                  <c:v>3443.52</c:v>
                </c:pt>
                <c:pt idx="317">
                  <c:v>3442.3944636678202</c:v>
                </c:pt>
                <c:pt idx="318">
                  <c:v>3478.9665551839466</c:v>
                </c:pt>
                <c:pt idx="319">
                  <c:v>3448.6510067114095</c:v>
                </c:pt>
                <c:pt idx="320">
                  <c:v>3450.0902777777778</c:v>
                </c:pt>
                <c:pt idx="321">
                  <c:v>3478.4409722222222</c:v>
                </c:pt>
                <c:pt idx="322">
                  <c:v>3483.0584192439865</c:v>
                </c:pt>
                <c:pt idx="323">
                  <c:v>3479.8381294964029</c:v>
                </c:pt>
                <c:pt idx="324">
                  <c:v>3438.5966101694917</c:v>
                </c:pt>
                <c:pt idx="325">
                  <c:v>3399.3682432432433</c:v>
                </c:pt>
                <c:pt idx="326">
                  <c:v>3360.0903010033444</c:v>
                </c:pt>
                <c:pt idx="327">
                  <c:v>3321.5439189189187</c:v>
                </c:pt>
                <c:pt idx="328">
                  <c:v>3357.3830508474575</c:v>
                </c:pt>
                <c:pt idx="329">
                  <c:v>3334.0805369127515</c:v>
                </c:pt>
                <c:pt idx="330">
                  <c:v>3338.9659863945576</c:v>
                </c:pt>
                <c:pt idx="331">
                  <c:v>3280.6744186046512</c:v>
                </c:pt>
                <c:pt idx="332">
                  <c:v>3187.9493243243242</c:v>
                </c:pt>
                <c:pt idx="333">
                  <c:v>3180.8048780487807</c:v>
                </c:pt>
                <c:pt idx="334">
                  <c:v>3128.6369863013697</c:v>
                </c:pt>
                <c:pt idx="335">
                  <c:v>3110.2389380530972</c:v>
                </c:pt>
                <c:pt idx="336">
                  <c:v>3066.4309392265195</c:v>
                </c:pt>
                <c:pt idx="337">
                  <c:v>3101.7770270270271</c:v>
                </c:pt>
                <c:pt idx="338">
                  <c:v>3097.6627218934909</c:v>
                </c:pt>
                <c:pt idx="339">
                  <c:v>3017.0447761194032</c:v>
                </c:pt>
                <c:pt idx="340">
                  <c:v>3024.2331606217617</c:v>
                </c:pt>
                <c:pt idx="341">
                  <c:v>3085.812227074236</c:v>
                </c:pt>
                <c:pt idx="342">
                  <c:v>3130.8433734939758</c:v>
                </c:pt>
                <c:pt idx="343">
                  <c:v>3161.0047169811319</c:v>
                </c:pt>
                <c:pt idx="344">
                  <c:v>3123.4404761904761</c:v>
                </c:pt>
                <c:pt idx="345">
                  <c:v>3091.0687499999999</c:v>
                </c:pt>
                <c:pt idx="346">
                  <c:v>3021.1967213114754</c:v>
                </c:pt>
                <c:pt idx="347">
                  <c:v>2939.0382775119615</c:v>
                </c:pt>
                <c:pt idx="348">
                  <c:v>2974.7953488372091</c:v>
                </c:pt>
                <c:pt idx="349">
                  <c:v>2999.4674556213017</c:v>
                </c:pt>
                <c:pt idx="350">
                  <c:v>2976.1088082901556</c:v>
                </c:pt>
                <c:pt idx="351">
                  <c:v>2944.71875</c:v>
                </c:pt>
                <c:pt idx="352">
                  <c:v>2995.9367816091954</c:v>
                </c:pt>
                <c:pt idx="353">
                  <c:v>2962.7257142857143</c:v>
                </c:pt>
                <c:pt idx="354">
                  <c:v>2956.4679487179487</c:v>
                </c:pt>
                <c:pt idx="355">
                  <c:v>2875.7975206611573</c:v>
                </c:pt>
                <c:pt idx="356">
                  <c:v>2855.7606177606176</c:v>
                </c:pt>
                <c:pt idx="357">
                  <c:v>2876.1689189189187</c:v>
                </c:pt>
                <c:pt idx="358">
                  <c:v>2924.0234113712377</c:v>
                </c:pt>
                <c:pt idx="359">
                  <c:v>3022.3745819397996</c:v>
                </c:pt>
                <c:pt idx="360">
                  <c:v>3006.8422818791946</c:v>
                </c:pt>
                <c:pt idx="361">
                  <c:v>2942.1554054054054</c:v>
                </c:pt>
                <c:pt idx="362">
                  <c:v>3033.8644067796608</c:v>
                </c:pt>
                <c:pt idx="363">
                  <c:v>3016.5068027210887</c:v>
                </c:pt>
                <c:pt idx="364">
                  <c:v>3019.8137931034485</c:v>
                </c:pt>
                <c:pt idx="365">
                  <c:v>2994.3505154639174</c:v>
                </c:pt>
                <c:pt idx="366">
                  <c:v>3007.295918367347</c:v>
                </c:pt>
                <c:pt idx="367">
                  <c:v>3058.0764119601331</c:v>
                </c:pt>
                <c:pt idx="368">
                  <c:v>3100.02</c:v>
                </c:pt>
                <c:pt idx="369">
                  <c:v>3120.8557046979868</c:v>
                </c:pt>
                <c:pt idx="370">
                  <c:v>3109.8959731543623</c:v>
                </c:pt>
                <c:pt idx="371">
                  <c:v>3149.2804054054054</c:v>
                </c:pt>
                <c:pt idx="372">
                  <c:v>3152.1510067114095</c:v>
                </c:pt>
                <c:pt idx="373">
                  <c:v>3121.811447811448</c:v>
                </c:pt>
                <c:pt idx="374">
                  <c:v>3101.1092715231789</c:v>
                </c:pt>
                <c:pt idx="375">
                  <c:v>3002.5149501661131</c:v>
                </c:pt>
                <c:pt idx="376">
                  <c:v>3025.6588628762543</c:v>
                </c:pt>
                <c:pt idx="377">
                  <c:v>3113.65</c:v>
                </c:pt>
                <c:pt idx="378">
                  <c:v>3082.1034482758619</c:v>
                </c:pt>
                <c:pt idx="379">
                  <c:v>3006.0487804878048</c:v>
                </c:pt>
                <c:pt idx="380">
                  <c:v>3017.4080459770116</c:v>
                </c:pt>
                <c:pt idx="381">
                  <c:v>3038.7798165137615</c:v>
                </c:pt>
                <c:pt idx="382">
                  <c:v>2976.7823129251701</c:v>
                </c:pt>
                <c:pt idx="383">
                  <c:v>2917.5566502463053</c:v>
                </c:pt>
                <c:pt idx="384">
                  <c:v>2925.0507614213197</c:v>
                </c:pt>
                <c:pt idx="385">
                  <c:v>2915.137566137566</c:v>
                </c:pt>
                <c:pt idx="386">
                  <c:v>2908.8282828282827</c:v>
                </c:pt>
                <c:pt idx="387">
                  <c:v>2965.1838235294117</c:v>
                </c:pt>
                <c:pt idx="388">
                  <c:v>2955.7948717948716</c:v>
                </c:pt>
                <c:pt idx="389">
                  <c:v>2957.9936305732485</c:v>
                </c:pt>
                <c:pt idx="390">
                  <c:v>2919.6257668711655</c:v>
                </c:pt>
                <c:pt idx="391">
                  <c:v>2924.3131313131312</c:v>
                </c:pt>
                <c:pt idx="392">
                  <c:v>2913.8805031446541</c:v>
                </c:pt>
                <c:pt idx="393">
                  <c:v>2913.8143712574852</c:v>
                </c:pt>
                <c:pt idx="394">
                  <c:v>2890.0479041916169</c:v>
                </c:pt>
                <c:pt idx="395">
                  <c:v>2879.6</c:v>
                </c:pt>
                <c:pt idx="396">
                  <c:v>2865.4517766497461</c:v>
                </c:pt>
                <c:pt idx="397">
                  <c:v>2863.2180094786731</c:v>
                </c:pt>
                <c:pt idx="398">
                  <c:v>2850.1</c:v>
                </c:pt>
                <c:pt idx="399">
                  <c:v>2862.5283842794761</c:v>
                </c:pt>
                <c:pt idx="400">
                  <c:v>2891.5494880546075</c:v>
                </c:pt>
                <c:pt idx="401">
                  <c:v>2937.6219931271476</c:v>
                </c:pt>
                <c:pt idx="402">
                  <c:v>3032.6688963210704</c:v>
                </c:pt>
                <c:pt idx="403">
                  <c:v>3054.9087837837837</c:v>
                </c:pt>
                <c:pt idx="404">
                  <c:v>3058.114864864865</c:v>
                </c:pt>
                <c:pt idx="405">
                  <c:v>3092.0034129692831</c:v>
                </c:pt>
                <c:pt idx="406">
                  <c:v>3031.0793103448277</c:v>
                </c:pt>
                <c:pt idx="407">
                  <c:v>2984.4530201342282</c:v>
                </c:pt>
                <c:pt idx="408">
                  <c:v>2999.1893687707643</c:v>
                </c:pt>
                <c:pt idx="409">
                  <c:v>3035.7108843537417</c:v>
                </c:pt>
                <c:pt idx="410">
                  <c:v>3042.211267605634</c:v>
                </c:pt>
                <c:pt idx="411">
                  <c:v>3009.3581081081079</c:v>
                </c:pt>
                <c:pt idx="412">
                  <c:v>2921.1760797342195</c:v>
                </c:pt>
                <c:pt idx="413">
                  <c:v>2896.8666666666668</c:v>
                </c:pt>
                <c:pt idx="414">
                  <c:v>2905.31</c:v>
                </c:pt>
                <c:pt idx="415">
                  <c:v>2879.3712374581942</c:v>
                </c:pt>
                <c:pt idx="416">
                  <c:v>2891.0169491525426</c:v>
                </c:pt>
                <c:pt idx="417">
                  <c:v>2894.3120805369126</c:v>
                </c:pt>
                <c:pt idx="418">
                  <c:v>2903.8513513513512</c:v>
                </c:pt>
                <c:pt idx="419">
                  <c:v>2787.78125</c:v>
                </c:pt>
                <c:pt idx="420">
                  <c:v>2814.2510822510822</c:v>
                </c:pt>
                <c:pt idx="421">
                  <c:v>2783.6439790575914</c:v>
                </c:pt>
                <c:pt idx="422">
                  <c:v>2727.2054054054056</c:v>
                </c:pt>
                <c:pt idx="423">
                  <c:v>2585.534090909091</c:v>
                </c:pt>
                <c:pt idx="424">
                  <c:v>2599.3675213675215</c:v>
                </c:pt>
                <c:pt idx="425">
                  <c:v>2581.7860465116278</c:v>
                </c:pt>
                <c:pt idx="426">
                  <c:v>2551.7533039647578</c:v>
                </c:pt>
                <c:pt idx="427">
                  <c:v>2552.847619047619</c:v>
                </c:pt>
                <c:pt idx="428">
                  <c:v>2437.1461187214613</c:v>
                </c:pt>
                <c:pt idx="429">
                  <c:v>2337.8687782805432</c:v>
                </c:pt>
                <c:pt idx="430">
                  <c:v>2287.1254901960783</c:v>
                </c:pt>
                <c:pt idx="431">
                  <c:v>2335.6541666666667</c:v>
                </c:pt>
                <c:pt idx="432">
                  <c:v>2367.8571428571427</c:v>
                </c:pt>
                <c:pt idx="433">
                  <c:v>2356.3944954128442</c:v>
                </c:pt>
                <c:pt idx="434">
                  <c:v>2383.0561224489797</c:v>
                </c:pt>
                <c:pt idx="435">
                  <c:v>2410.8171206225679</c:v>
                </c:pt>
                <c:pt idx="436">
                  <c:v>2448.3719008264461</c:v>
                </c:pt>
                <c:pt idx="437">
                  <c:v>2410.75</c:v>
                </c:pt>
                <c:pt idx="438">
                  <c:v>2369.0867924528302</c:v>
                </c:pt>
                <c:pt idx="439">
                  <c:v>2372.9966101694913</c:v>
                </c:pt>
                <c:pt idx="440">
                  <c:v>2356.4040404040402</c:v>
                </c:pt>
                <c:pt idx="441">
                  <c:v>2377.0807017543862</c:v>
                </c:pt>
                <c:pt idx="442">
                  <c:v>2399.4947735191636</c:v>
                </c:pt>
                <c:pt idx="443">
                  <c:v>2413.1701388888887</c:v>
                </c:pt>
                <c:pt idx="444">
                  <c:v>2428.7094594594596</c:v>
                </c:pt>
                <c:pt idx="445">
                  <c:v>2450.02787456446</c:v>
                </c:pt>
                <c:pt idx="446">
                  <c:v>2463.8131487889273</c:v>
                </c:pt>
                <c:pt idx="447">
                  <c:v>2427.2183098591549</c:v>
                </c:pt>
                <c:pt idx="448">
                  <c:v>2387.3590604026845</c:v>
                </c:pt>
                <c:pt idx="449">
                  <c:v>2398.5194346289754</c:v>
                </c:pt>
                <c:pt idx="450">
                  <c:v>2416.112244897959</c:v>
                </c:pt>
                <c:pt idx="451">
                  <c:v>2398.3517241379309</c:v>
                </c:pt>
                <c:pt idx="452">
                  <c:v>2292.4280936454848</c:v>
                </c:pt>
                <c:pt idx="453">
                  <c:v>2285.2315436241611</c:v>
                </c:pt>
                <c:pt idx="454">
                  <c:v>2288.9054054054054</c:v>
                </c:pt>
                <c:pt idx="455">
                  <c:v>2271.0173010380622</c:v>
                </c:pt>
                <c:pt idx="456">
                  <c:v>2217.0973154362414</c:v>
                </c:pt>
                <c:pt idx="457">
                  <c:v>2160.6430976430975</c:v>
                </c:pt>
                <c:pt idx="458">
                  <c:v>2269.635135135135</c:v>
                </c:pt>
                <c:pt idx="459">
                  <c:v>2283.5877551020408</c:v>
                </c:pt>
                <c:pt idx="460">
                  <c:v>2320.7114093959731</c:v>
                </c:pt>
                <c:pt idx="461">
                  <c:v>2315.7151162790697</c:v>
                </c:pt>
                <c:pt idx="462">
                  <c:v>2308.9652777777778</c:v>
                </c:pt>
                <c:pt idx="463">
                  <c:v>2290.1744186046512</c:v>
                </c:pt>
                <c:pt idx="464">
                  <c:v>2250.8472222222222</c:v>
                </c:pt>
                <c:pt idx="465">
                  <c:v>2284.4685714285715</c:v>
                </c:pt>
                <c:pt idx="466">
                  <c:v>2292.2296650717703</c:v>
                </c:pt>
                <c:pt idx="467">
                  <c:v>2266.5092024539877</c:v>
                </c:pt>
                <c:pt idx="468">
                  <c:v>2260.1096774193547</c:v>
                </c:pt>
                <c:pt idx="469">
                  <c:v>2248.4566473988439</c:v>
                </c:pt>
                <c:pt idx="470">
                  <c:v>2247.0098039215686</c:v>
                </c:pt>
                <c:pt idx="471">
                  <c:v>2189.9572649572651</c:v>
                </c:pt>
                <c:pt idx="472">
                  <c:v>2183.9836065573772</c:v>
                </c:pt>
                <c:pt idx="473">
                  <c:v>2185.8962264150941</c:v>
                </c:pt>
                <c:pt idx="474">
                  <c:v>2186.8138528138529</c:v>
                </c:pt>
                <c:pt idx="475">
                  <c:v>2190.9216589861753</c:v>
                </c:pt>
                <c:pt idx="476">
                  <c:v>2197.8243243243242</c:v>
                </c:pt>
                <c:pt idx="477">
                  <c:v>2150.0458715596328</c:v>
                </c:pt>
                <c:pt idx="478">
                  <c:v>2130.6999999999998</c:v>
                </c:pt>
                <c:pt idx="479">
                  <c:v>2159.6666666666665</c:v>
                </c:pt>
                <c:pt idx="480">
                  <c:v>2174.7689655172412</c:v>
                </c:pt>
                <c:pt idx="481">
                  <c:v>2167.2147887323945</c:v>
                </c:pt>
                <c:pt idx="482">
                  <c:v>2145.9222222222224</c:v>
                </c:pt>
                <c:pt idx="483">
                  <c:v>2138.3309859154929</c:v>
                </c:pt>
                <c:pt idx="484">
                  <c:v>2200.6156462585036</c:v>
                </c:pt>
                <c:pt idx="485">
                  <c:v>2250.2417582417584</c:v>
                </c:pt>
                <c:pt idx="486">
                  <c:v>2252</c:v>
                </c:pt>
                <c:pt idx="487">
                  <c:v>2289.5467128027681</c:v>
                </c:pt>
                <c:pt idx="488">
                  <c:v>2311.13</c:v>
                </c:pt>
                <c:pt idx="489">
                  <c:v>2298.5337837837837</c:v>
                </c:pt>
                <c:pt idx="490">
                  <c:v>2309.9228187919462</c:v>
                </c:pt>
                <c:pt idx="491">
                  <c:v>2305.4060402684563</c:v>
                </c:pt>
                <c:pt idx="492">
                  <c:v>2303.5185185185187</c:v>
                </c:pt>
                <c:pt idx="493">
                  <c:v>2265.0542372881355</c:v>
                </c:pt>
                <c:pt idx="494">
                  <c:v>2223.6101694915255</c:v>
                </c:pt>
                <c:pt idx="495">
                  <c:v>2222.8013468013469</c:v>
                </c:pt>
                <c:pt idx="496">
                  <c:v>2221.2600000000002</c:v>
                </c:pt>
                <c:pt idx="497">
                  <c:v>2180.3716216216217</c:v>
                </c:pt>
                <c:pt idx="498">
                  <c:v>2194.3777777777777</c:v>
                </c:pt>
                <c:pt idx="499">
                  <c:v>2207.8353658536585</c:v>
                </c:pt>
                <c:pt idx="500">
                  <c:v>2222.0544217687075</c:v>
                </c:pt>
                <c:pt idx="501">
                  <c:v>2199.1521739130435</c:v>
                </c:pt>
                <c:pt idx="502">
                  <c:v>2191.8229665071772</c:v>
                </c:pt>
                <c:pt idx="503">
                  <c:v>2208.8424242424244</c:v>
                </c:pt>
                <c:pt idx="504">
                  <c:v>2251.0813953488373</c:v>
                </c:pt>
                <c:pt idx="505">
                  <c:v>2269.129186602871</c:v>
                </c:pt>
                <c:pt idx="506">
                  <c:v>2254.9042553191489</c:v>
                </c:pt>
                <c:pt idx="507">
                  <c:v>2270.1519607843138</c:v>
                </c:pt>
                <c:pt idx="508">
                  <c:v>2293.8651685393256</c:v>
                </c:pt>
                <c:pt idx="509">
                  <c:v>2354.0500000000002</c:v>
                </c:pt>
                <c:pt idx="510">
                  <c:v>2363.8169642857142</c:v>
                </c:pt>
                <c:pt idx="511">
                  <c:v>2334.5052083333335</c:v>
                </c:pt>
                <c:pt idx="512">
                  <c:v>2332.314917127072</c:v>
                </c:pt>
                <c:pt idx="513">
                  <c:v>2344.5515463917527</c:v>
                </c:pt>
                <c:pt idx="514">
                  <c:v>2337.0434782608695</c:v>
                </c:pt>
                <c:pt idx="515">
                  <c:v>2309.7047619047621</c:v>
                </c:pt>
                <c:pt idx="516">
                  <c:v>2294.029702970297</c:v>
                </c:pt>
                <c:pt idx="517">
                  <c:v>2294.9024390243903</c:v>
                </c:pt>
                <c:pt idx="518">
                  <c:v>2307.4893617021276</c:v>
                </c:pt>
                <c:pt idx="519">
                  <c:v>2332.8830188679244</c:v>
                </c:pt>
                <c:pt idx="520">
                  <c:v>2341.8305084745762</c:v>
                </c:pt>
                <c:pt idx="521">
                  <c:v>2304.7697841726617</c:v>
                </c:pt>
                <c:pt idx="522">
                  <c:v>2312.8964285714287</c:v>
                </c:pt>
                <c:pt idx="523">
                  <c:v>2243.2074829931971</c:v>
                </c:pt>
                <c:pt idx="524">
                  <c:v>2212.7585034013605</c:v>
                </c:pt>
                <c:pt idx="525">
                  <c:v>2199.9966329966328</c:v>
                </c:pt>
                <c:pt idx="526">
                  <c:v>2160.8716216216217</c:v>
                </c:pt>
                <c:pt idx="527">
                  <c:v>2157.2483221476509</c:v>
                </c:pt>
                <c:pt idx="528">
                  <c:v>2169.0680272108843</c:v>
                </c:pt>
                <c:pt idx="529">
                  <c:v>2176.8566433566434</c:v>
                </c:pt>
                <c:pt idx="530">
                  <c:v>2172.6305084745763</c:v>
                </c:pt>
                <c:pt idx="531">
                  <c:v>2182.8027210884352</c:v>
                </c:pt>
                <c:pt idx="532">
                  <c:v>2212.1214285714286</c:v>
                </c:pt>
                <c:pt idx="533">
                  <c:v>2225.4093959731545</c:v>
                </c:pt>
                <c:pt idx="534">
                  <c:v>2190.4474576271186</c:v>
                </c:pt>
                <c:pt idx="535">
                  <c:v>2149.7544483985766</c:v>
                </c:pt>
                <c:pt idx="536">
                  <c:v>2144.6537102473499</c:v>
                </c:pt>
                <c:pt idx="537">
                  <c:v>2171.5910652920961</c:v>
                </c:pt>
                <c:pt idx="538">
                  <c:v>2168.7434782608698</c:v>
                </c:pt>
                <c:pt idx="539">
                  <c:v>2191.4</c:v>
                </c:pt>
                <c:pt idx="540">
                  <c:v>2207.6394230769229</c:v>
                </c:pt>
                <c:pt idx="541">
                  <c:v>2240.4494949494951</c:v>
                </c:pt>
                <c:pt idx="542">
                  <c:v>2249.5414364640883</c:v>
                </c:pt>
                <c:pt idx="543">
                  <c:v>2253.3526785714284</c:v>
                </c:pt>
                <c:pt idx="544">
                  <c:v>2215.8426966292136</c:v>
                </c:pt>
                <c:pt idx="545">
                  <c:v>2228.1356783919596</c:v>
                </c:pt>
                <c:pt idx="546">
                  <c:v>2199.5714285714284</c:v>
                </c:pt>
                <c:pt idx="547">
                  <c:v>2175</c:v>
                </c:pt>
                <c:pt idx="548">
                  <c:v>2137.7262569832401</c:v>
                </c:pt>
                <c:pt idx="549">
                  <c:v>2151.3960396039606</c:v>
                </c:pt>
                <c:pt idx="550">
                  <c:v>2161.7272727272725</c:v>
                </c:pt>
                <c:pt idx="551">
                  <c:v>2155.2638036809817</c:v>
                </c:pt>
                <c:pt idx="552">
                  <c:v>2142.7914110429447</c:v>
                </c:pt>
                <c:pt idx="553">
                  <c:v>2166.8580645161292</c:v>
                </c:pt>
                <c:pt idx="554">
                  <c:v>2184.7199999999998</c:v>
                </c:pt>
                <c:pt idx="555">
                  <c:v>2172.0593607305937</c:v>
                </c:pt>
                <c:pt idx="556">
                  <c:v>2143.8333333333335</c:v>
                </c:pt>
                <c:pt idx="557">
                  <c:v>2133.0404040404042</c:v>
                </c:pt>
                <c:pt idx="558">
                  <c:v>2091.5261044176705</c:v>
                </c:pt>
                <c:pt idx="559">
                  <c:v>2073.8794326241136</c:v>
                </c:pt>
                <c:pt idx="560">
                  <c:v>2069.7730496453901</c:v>
                </c:pt>
                <c:pt idx="561">
                  <c:v>2062.7857142857142</c:v>
                </c:pt>
                <c:pt idx="562">
                  <c:v>2075.5441696113076</c:v>
                </c:pt>
                <c:pt idx="563">
                  <c:v>2039.7536764705883</c:v>
                </c:pt>
                <c:pt idx="564">
                  <c:v>2047.6962457337884</c:v>
                </c:pt>
                <c:pt idx="565">
                  <c:v>2052.5601374570447</c:v>
                </c:pt>
                <c:pt idx="566">
                  <c:v>2087.2021276595747</c:v>
                </c:pt>
                <c:pt idx="567">
                  <c:v>2093.3263888888887</c:v>
                </c:pt>
                <c:pt idx="568">
                  <c:v>2068.5802047781572</c:v>
                </c:pt>
                <c:pt idx="569">
                  <c:v>2057.4856115107914</c:v>
                </c:pt>
                <c:pt idx="570">
                  <c:v>2040.876811594203</c:v>
                </c:pt>
                <c:pt idx="571">
                  <c:v>2033.1892857142857</c:v>
                </c:pt>
                <c:pt idx="572">
                  <c:v>2020.2846441947565</c:v>
                </c:pt>
                <c:pt idx="573">
                  <c:v>2022.1595330739299</c:v>
                </c:pt>
                <c:pt idx="574">
                  <c:v>2059.1527272727271</c:v>
                </c:pt>
                <c:pt idx="575">
                  <c:v>2057.9539007092199</c:v>
                </c:pt>
                <c:pt idx="576">
                  <c:v>2092.8865979381444</c:v>
                </c:pt>
                <c:pt idx="577">
                  <c:v>2089.6641791044776</c:v>
                </c:pt>
                <c:pt idx="578">
                  <c:v>2076.3920863309354</c:v>
                </c:pt>
                <c:pt idx="579">
                  <c:v>2059.9665427509294</c:v>
                </c:pt>
                <c:pt idx="580">
                  <c:v>2094.1260869565217</c:v>
                </c:pt>
                <c:pt idx="581">
                  <c:v>2117.7692307692309</c:v>
                </c:pt>
                <c:pt idx="582">
                  <c:v>2126.6241134751772</c:v>
                </c:pt>
                <c:pt idx="583">
                  <c:v>2120.9868421052633</c:v>
                </c:pt>
                <c:pt idx="584">
                  <c:v>2140.6</c:v>
                </c:pt>
                <c:pt idx="585">
                  <c:v>2145.2448979591836</c:v>
                </c:pt>
                <c:pt idx="586">
                  <c:v>2159.0522388059703</c:v>
                </c:pt>
                <c:pt idx="587">
                  <c:v>2168.5986394557822</c:v>
                </c:pt>
                <c:pt idx="588">
                  <c:v>2193.6069364161849</c:v>
                </c:pt>
                <c:pt idx="589">
                  <c:v>2170.1928571428571</c:v>
                </c:pt>
                <c:pt idx="590">
                  <c:v>2177.0078740157483</c:v>
                </c:pt>
                <c:pt idx="591">
                  <c:v>2192.9268292682927</c:v>
                </c:pt>
                <c:pt idx="592">
                  <c:v>2171.2357723577234</c:v>
                </c:pt>
                <c:pt idx="593">
                  <c:v>2176.1952662721892</c:v>
                </c:pt>
                <c:pt idx="594">
                  <c:v>2206.1822429906542</c:v>
                </c:pt>
                <c:pt idx="595">
                  <c:v>2247.6999999999998</c:v>
                </c:pt>
                <c:pt idx="596">
                  <c:v>2248.2814371257487</c:v>
                </c:pt>
                <c:pt idx="597">
                  <c:v>2242.9513274336282</c:v>
                </c:pt>
                <c:pt idx="598">
                  <c:v>2245.3962264150941</c:v>
                </c:pt>
                <c:pt idx="599">
                  <c:v>2235.2216216216216</c:v>
                </c:pt>
                <c:pt idx="600">
                  <c:v>2218.0792951541848</c:v>
                </c:pt>
                <c:pt idx="601">
                  <c:v>2245.3888888888887</c:v>
                </c:pt>
                <c:pt idx="602">
                  <c:v>2263.3517241379309</c:v>
                </c:pt>
                <c:pt idx="603">
                  <c:v>2255.4945848375451</c:v>
                </c:pt>
                <c:pt idx="604">
                  <c:v>2271.9477351916375</c:v>
                </c:pt>
                <c:pt idx="605">
                  <c:v>2228.1326530612246</c:v>
                </c:pt>
                <c:pt idx="606">
                  <c:v>2201.593525179856</c:v>
                </c:pt>
                <c:pt idx="607">
                  <c:v>2201.3241379310343</c:v>
                </c:pt>
                <c:pt idx="608">
                  <c:v>2178.2321428571427</c:v>
                </c:pt>
                <c:pt idx="609">
                  <c:v>2147.6325088339222</c:v>
                </c:pt>
                <c:pt idx="610">
                  <c:v>2154.5830508474578</c:v>
                </c:pt>
                <c:pt idx="611">
                  <c:v>2151.4154929577467</c:v>
                </c:pt>
                <c:pt idx="612">
                  <c:v>2138.2292358803988</c:v>
                </c:pt>
                <c:pt idx="613">
                  <c:v>2145.5</c:v>
                </c:pt>
                <c:pt idx="614">
                  <c:v>2169.9097222222222</c:v>
                </c:pt>
                <c:pt idx="615">
                  <c:v>2154.8605442176872</c:v>
                </c:pt>
                <c:pt idx="616">
                  <c:v>2176.0836236933796</c:v>
                </c:pt>
                <c:pt idx="617">
                  <c:v>2179.2564102564102</c:v>
                </c:pt>
                <c:pt idx="618">
                  <c:v>2176.6466431095405</c:v>
                </c:pt>
                <c:pt idx="619">
                  <c:v>2168.9589552238808</c:v>
                </c:pt>
                <c:pt idx="620">
                  <c:v>2131.2207357859534</c:v>
                </c:pt>
                <c:pt idx="621">
                  <c:v>2048.3633217993079</c:v>
                </c:pt>
                <c:pt idx="622">
                  <c:v>2054.0754716981132</c:v>
                </c:pt>
                <c:pt idx="623">
                  <c:v>2064.4703389830506</c:v>
                </c:pt>
                <c:pt idx="624">
                  <c:v>2084.445652173913</c:v>
                </c:pt>
                <c:pt idx="625">
                  <c:v>2084.4036144578313</c:v>
                </c:pt>
                <c:pt idx="626">
                  <c:v>2068.0745341614906</c:v>
                </c:pt>
                <c:pt idx="627">
                  <c:v>2071</c:v>
                </c:pt>
                <c:pt idx="628">
                  <c:v>2042.077380952381</c:v>
                </c:pt>
                <c:pt idx="629">
                  <c:v>2011.7513513513513</c:v>
                </c:pt>
                <c:pt idx="630">
                  <c:v>1972.4418604651162</c:v>
                </c:pt>
                <c:pt idx="631">
                  <c:v>1983.1576086956522</c:v>
                </c:pt>
                <c:pt idx="632">
                  <c:v>1990.0793650793651</c:v>
                </c:pt>
                <c:pt idx="633">
                  <c:v>2034.7267441860465</c:v>
                </c:pt>
                <c:pt idx="634">
                  <c:v>2046.6404494382023</c:v>
                </c:pt>
                <c:pt idx="635">
                  <c:v>2069.641975308642</c:v>
                </c:pt>
                <c:pt idx="636">
                  <c:v>2057.2091503267975</c:v>
                </c:pt>
                <c:pt idx="637">
                  <c:v>2049.8897058823532</c:v>
                </c:pt>
                <c:pt idx="638">
                  <c:v>2019.3563218390805</c:v>
                </c:pt>
                <c:pt idx="639">
                  <c:v>2047.520737327189</c:v>
                </c:pt>
                <c:pt idx="640">
                  <c:v>2093.5625</c:v>
                </c:pt>
                <c:pt idx="641">
                  <c:v>2090.6484018264841</c:v>
                </c:pt>
                <c:pt idx="642">
                  <c:v>2108.030888030888</c:v>
                </c:pt>
                <c:pt idx="643">
                  <c:v>2139.6302816901407</c:v>
                </c:pt>
                <c:pt idx="644">
                  <c:v>2149.3758865248228</c:v>
                </c:pt>
                <c:pt idx="645">
                  <c:v>2125.4882154882157</c:v>
                </c:pt>
                <c:pt idx="646">
                  <c:v>2144.6245614035088</c:v>
                </c:pt>
                <c:pt idx="647">
                  <c:v>2161.0915254237289</c:v>
                </c:pt>
                <c:pt idx="648">
                  <c:v>2172.3561643835615</c:v>
                </c:pt>
                <c:pt idx="649">
                  <c:v>2246.6858108108108</c:v>
                </c:pt>
                <c:pt idx="650">
                  <c:v>2268.5858585858587</c:v>
                </c:pt>
                <c:pt idx="651">
                  <c:v>2277.5747508305649</c:v>
                </c:pt>
                <c:pt idx="652">
                  <c:v>2259.5510204081634</c:v>
                </c:pt>
                <c:pt idx="653">
                  <c:v>2223.0068728522338</c:v>
                </c:pt>
                <c:pt idx="654">
                  <c:v>2243.8191126279862</c:v>
                </c:pt>
                <c:pt idx="655">
                  <c:v>2231.2299651567946</c:v>
                </c:pt>
                <c:pt idx="656">
                  <c:v>2218.3344827586207</c:v>
                </c:pt>
                <c:pt idx="657">
                  <c:v>2217.9895470383276</c:v>
                </c:pt>
                <c:pt idx="658">
                  <c:v>2250.2915254237287</c:v>
                </c:pt>
                <c:pt idx="659">
                  <c:v>2239.9895104895104</c:v>
                </c:pt>
                <c:pt idx="660">
                  <c:v>2174.8680555555557</c:v>
                </c:pt>
                <c:pt idx="661">
                  <c:v>2167.6829268292681</c:v>
                </c:pt>
                <c:pt idx="662">
                  <c:v>2156.7910958904108</c:v>
                </c:pt>
                <c:pt idx="663">
                  <c:v>2146.9719298245614</c:v>
                </c:pt>
                <c:pt idx="664">
                  <c:v>2142.3708333333334</c:v>
                </c:pt>
                <c:pt idx="665">
                  <c:v>2152.0376344086021</c:v>
                </c:pt>
                <c:pt idx="666">
                  <c:v>2125.2203389830506</c:v>
                </c:pt>
                <c:pt idx="667">
                  <c:v>2118.484375</c:v>
                </c:pt>
                <c:pt idx="668">
                  <c:v>2112.5454545454545</c:v>
                </c:pt>
                <c:pt idx="669">
                  <c:v>2128.3137254901962</c:v>
                </c:pt>
                <c:pt idx="670">
                  <c:v>2117.4076923076923</c:v>
                </c:pt>
                <c:pt idx="671">
                  <c:v>2089.0887573964496</c:v>
                </c:pt>
                <c:pt idx="672">
                  <c:v>2096.6373056994817</c:v>
                </c:pt>
                <c:pt idx="673">
                  <c:v>2118.8695652173915</c:v>
                </c:pt>
                <c:pt idx="674">
                  <c:v>2118.1494845360826</c:v>
                </c:pt>
                <c:pt idx="675">
                  <c:v>2130.4450000000002</c:v>
                </c:pt>
                <c:pt idx="676">
                  <c:v>2107.1999999999998</c:v>
                </c:pt>
                <c:pt idx="677">
                  <c:v>2108.4099378881988</c:v>
                </c:pt>
                <c:pt idx="678">
                  <c:v>2128.4027777777778</c:v>
                </c:pt>
                <c:pt idx="679">
                  <c:v>2149.5425531914893</c:v>
                </c:pt>
                <c:pt idx="680">
                  <c:v>2173.7513227513227</c:v>
                </c:pt>
                <c:pt idx="681">
                  <c:v>2191.1509433962265</c:v>
                </c:pt>
                <c:pt idx="682">
                  <c:v>2195.1010101010102</c:v>
                </c:pt>
                <c:pt idx="683">
                  <c:v>2186.5550239234449</c:v>
                </c:pt>
                <c:pt idx="684">
                  <c:v>2201.2871972318339</c:v>
                </c:pt>
                <c:pt idx="685">
                  <c:v>2215.0578231292516</c:v>
                </c:pt>
                <c:pt idx="686">
                  <c:v>2205.2746478873241</c:v>
                </c:pt>
                <c:pt idx="687">
                  <c:v>2240.7638888888887</c:v>
                </c:pt>
                <c:pt idx="688">
                  <c:v>2246.2157534246576</c:v>
                </c:pt>
                <c:pt idx="689">
                  <c:v>2266.8350515463917</c:v>
                </c:pt>
                <c:pt idx="690">
                  <c:v>2277.1122807017546</c:v>
                </c:pt>
                <c:pt idx="691">
                  <c:v>2263.6006825938566</c:v>
                </c:pt>
                <c:pt idx="692">
                  <c:v>2265.0933333333332</c:v>
                </c:pt>
                <c:pt idx="693">
                  <c:v>2282.4364261168384</c:v>
                </c:pt>
                <c:pt idx="694">
                  <c:v>2356.9966777408636</c:v>
                </c:pt>
                <c:pt idx="695">
                  <c:v>2378.8614864864867</c:v>
                </c:pt>
                <c:pt idx="696">
                  <c:v>2420.3322147651006</c:v>
                </c:pt>
                <c:pt idx="697">
                  <c:v>2403.3812709030099</c:v>
                </c:pt>
                <c:pt idx="698">
                  <c:v>2380.242424242424</c:v>
                </c:pt>
                <c:pt idx="699">
                  <c:v>2354.5674740484428</c:v>
                </c:pt>
                <c:pt idx="700">
                  <c:v>2331.59375</c:v>
                </c:pt>
                <c:pt idx="701">
                  <c:v>2348.7357859531771</c:v>
                </c:pt>
                <c:pt idx="702">
                  <c:v>2356.5016722408027</c:v>
                </c:pt>
                <c:pt idx="703">
                  <c:v>2415.6979865771814</c:v>
                </c:pt>
                <c:pt idx="704">
                  <c:v>2409.3848920863311</c:v>
                </c:pt>
                <c:pt idx="705">
                  <c:v>2409.9112627986347</c:v>
                </c:pt>
                <c:pt idx="706">
                  <c:v>2398.1307189542486</c:v>
                </c:pt>
                <c:pt idx="707">
                  <c:v>2380.5496688741723</c:v>
                </c:pt>
                <c:pt idx="708">
                  <c:v>2386.2191011235955</c:v>
                </c:pt>
                <c:pt idx="709">
                  <c:v>2449.2638888888887</c:v>
                </c:pt>
                <c:pt idx="710">
                  <c:v>2467.4270270270272</c:v>
                </c:pt>
                <c:pt idx="711">
                  <c:v>2456.4437869822486</c:v>
                </c:pt>
                <c:pt idx="712">
                  <c:v>2428.6395939086296</c:v>
                </c:pt>
                <c:pt idx="713">
                  <c:v>2441.4210526315787</c:v>
                </c:pt>
                <c:pt idx="714">
                  <c:v>2458.4654088050315</c:v>
                </c:pt>
                <c:pt idx="715">
                  <c:v>2473.5876288659792</c:v>
                </c:pt>
                <c:pt idx="716">
                  <c:v>2457.8804347826085</c:v>
                </c:pt>
                <c:pt idx="717">
                  <c:v>2442.8212290502793</c:v>
                </c:pt>
                <c:pt idx="718">
                  <c:v>2457.1061452513968</c:v>
                </c:pt>
                <c:pt idx="719">
                  <c:v>2455.0366492146595</c:v>
                </c:pt>
                <c:pt idx="720">
                  <c:v>2460.4245810055868</c:v>
                </c:pt>
                <c:pt idx="721">
                  <c:v>2479.2266009852215</c:v>
                </c:pt>
                <c:pt idx="722">
                  <c:v>2454.8009259259261</c:v>
                </c:pt>
                <c:pt idx="723">
                  <c:v>2453.5238095238096</c:v>
                </c:pt>
                <c:pt idx="724">
                  <c:v>2448.136170212766</c:v>
                </c:pt>
                <c:pt idx="725">
                  <c:v>2396.2557251908397</c:v>
                </c:pt>
                <c:pt idx="726">
                  <c:v>2378.5123674911661</c:v>
                </c:pt>
                <c:pt idx="727">
                  <c:v>2394.4189189189187</c:v>
                </c:pt>
                <c:pt idx="728">
                  <c:v>2375.295918367347</c:v>
                </c:pt>
                <c:pt idx="729">
                  <c:v>2381</c:v>
                </c:pt>
                <c:pt idx="730">
                  <c:v>2387.5294117647059</c:v>
                </c:pt>
                <c:pt idx="731">
                  <c:v>2420.6735395189003</c:v>
                </c:pt>
                <c:pt idx="732">
                  <c:v>2434.5201465201467</c:v>
                </c:pt>
                <c:pt idx="733">
                  <c:v>2435.4656488549617</c:v>
                </c:pt>
                <c:pt idx="734">
                  <c:v>2450.0804195804194</c:v>
                </c:pt>
                <c:pt idx="735">
                  <c:v>2451.5984251968503</c:v>
                </c:pt>
                <c:pt idx="736">
                  <c:v>2450.4860139860139</c:v>
                </c:pt>
                <c:pt idx="737">
                  <c:v>2465.5750915750914</c:v>
                </c:pt>
                <c:pt idx="738">
                  <c:v>2446.248275862069</c:v>
                </c:pt>
                <c:pt idx="739">
                  <c:v>2410.8266666666668</c:v>
                </c:pt>
                <c:pt idx="740">
                  <c:v>2388.1224489795918</c:v>
                </c:pt>
                <c:pt idx="741">
                  <c:v>2357.6421404682274</c:v>
                </c:pt>
                <c:pt idx="742">
                  <c:v>2342.56</c:v>
                </c:pt>
                <c:pt idx="743">
                  <c:v>2338.3578595317726</c:v>
                </c:pt>
                <c:pt idx="744">
                  <c:v>2320.6992481203006</c:v>
                </c:pt>
                <c:pt idx="745">
                  <c:v>2316.8514285714286</c:v>
                </c:pt>
                <c:pt idx="746">
                  <c:v>2342.4634146341464</c:v>
                </c:pt>
                <c:pt idx="747">
                  <c:v>2369.3782051282051</c:v>
                </c:pt>
                <c:pt idx="748">
                  <c:v>2370.1878453038676</c:v>
                </c:pt>
                <c:pt idx="749">
                  <c:v>2377.8633540372671</c:v>
                </c:pt>
                <c:pt idx="750">
                  <c:v>2383.7359550561796</c:v>
                </c:pt>
                <c:pt idx="751">
                  <c:v>2383.0289855072465</c:v>
                </c:pt>
                <c:pt idx="752">
                  <c:v>2363.9680851063831</c:v>
                </c:pt>
                <c:pt idx="753">
                  <c:v>2323.2610837438424</c:v>
                </c:pt>
                <c:pt idx="754">
                  <c:v>2329.0819672131147</c:v>
                </c:pt>
                <c:pt idx="755">
                  <c:v>2338.8095238095239</c:v>
                </c:pt>
                <c:pt idx="756">
                  <c:v>2331.9350649350649</c:v>
                </c:pt>
                <c:pt idx="757">
                  <c:v>2335.088888888889</c:v>
                </c:pt>
                <c:pt idx="758">
                  <c:v>2353.270935960591</c:v>
                </c:pt>
                <c:pt idx="759">
                  <c:v>2372.8928571428573</c:v>
                </c:pt>
                <c:pt idx="760">
                  <c:v>2390.6239669421489</c:v>
                </c:pt>
                <c:pt idx="761">
                  <c:v>2399.6666666666665</c:v>
                </c:pt>
                <c:pt idx="762">
                  <c:v>2409.7489711934159</c:v>
                </c:pt>
                <c:pt idx="763">
                  <c:v>2440.5245283018867</c:v>
                </c:pt>
                <c:pt idx="764">
                  <c:v>2464.8812260536397</c:v>
                </c:pt>
                <c:pt idx="765">
                  <c:v>2457.81654676259</c:v>
                </c:pt>
                <c:pt idx="766">
                  <c:v>2492.4387755102039</c:v>
                </c:pt>
                <c:pt idx="767">
                  <c:v>2513.0761245674739</c:v>
                </c:pt>
                <c:pt idx="768">
                  <c:v>2526.1013513513512</c:v>
                </c:pt>
                <c:pt idx="769">
                  <c:v>2527.8821548821547</c:v>
                </c:pt>
                <c:pt idx="770">
                  <c:v>2556.7224080267561</c:v>
                </c:pt>
                <c:pt idx="771">
                  <c:v>2537.8265306122448</c:v>
                </c:pt>
                <c:pt idx="772">
                  <c:v>2565.7593220338981</c:v>
                </c:pt>
                <c:pt idx="773">
                  <c:v>2581.387755102041</c:v>
                </c:pt>
                <c:pt idx="774">
                  <c:v>2571.8159722222222</c:v>
                </c:pt>
                <c:pt idx="775">
                  <c:v>2625.6342281879197</c:v>
                </c:pt>
                <c:pt idx="776">
                  <c:v>2599.6938775510203</c:v>
                </c:pt>
                <c:pt idx="777">
                  <c:v>2639.3423728813559</c:v>
                </c:pt>
                <c:pt idx="778">
                  <c:v>2628.2135593220337</c:v>
                </c:pt>
                <c:pt idx="779">
                  <c:v>2678.1394557823128</c:v>
                </c:pt>
                <c:pt idx="780">
                  <c:v>2680.9760273972602</c:v>
                </c:pt>
                <c:pt idx="781">
                  <c:v>2685.7916666666665</c:v>
                </c:pt>
                <c:pt idx="782">
                  <c:v>2636.4046822742475</c:v>
                </c:pt>
                <c:pt idx="783">
                  <c:v>2629.0270270270271</c:v>
                </c:pt>
                <c:pt idx="784">
                  <c:v>2579.3645484949834</c:v>
                </c:pt>
                <c:pt idx="785">
                  <c:v>2574.867924528302</c:v>
                </c:pt>
                <c:pt idx="786">
                  <c:v>2566.7421875</c:v>
                </c:pt>
                <c:pt idx="787">
                  <c:v>2598.6464646464647</c:v>
                </c:pt>
                <c:pt idx="788">
                  <c:v>2581.7619047619046</c:v>
                </c:pt>
                <c:pt idx="789">
                  <c:v>2571.855</c:v>
                </c:pt>
                <c:pt idx="790">
                  <c:v>2558.1877934272302</c:v>
                </c:pt>
                <c:pt idx="791">
                  <c:v>2531.1022222222223</c:v>
                </c:pt>
                <c:pt idx="792">
                  <c:v>2541.5050000000001</c:v>
                </c:pt>
                <c:pt idx="793">
                  <c:v>2516.8603603603606</c:v>
                </c:pt>
                <c:pt idx="794">
                  <c:v>2500.8035714285716</c:v>
                </c:pt>
                <c:pt idx="795">
                  <c:v>2484.5894736842106</c:v>
                </c:pt>
                <c:pt idx="796">
                  <c:v>2473.5</c:v>
                </c:pt>
                <c:pt idx="797">
                  <c:v>2506.1354166666665</c:v>
                </c:pt>
                <c:pt idx="798">
                  <c:v>2471.9753086419755</c:v>
                </c:pt>
                <c:pt idx="799">
                  <c:v>2499.8440366972477</c:v>
                </c:pt>
                <c:pt idx="800">
                  <c:v>2479.6809523809525</c:v>
                </c:pt>
                <c:pt idx="801">
                  <c:v>2455.8656716417909</c:v>
                </c:pt>
                <c:pt idx="802">
                  <c:v>2441.92</c:v>
                </c:pt>
                <c:pt idx="803">
                  <c:v>2451.2843601895734</c:v>
                </c:pt>
                <c:pt idx="804">
                  <c:v>2436.9427312775329</c:v>
                </c:pt>
                <c:pt idx="805">
                  <c:v>2486.7056277056276</c:v>
                </c:pt>
                <c:pt idx="806">
                  <c:v>2500.8560311284045</c:v>
                </c:pt>
                <c:pt idx="807">
                  <c:v>2530.7638888888887</c:v>
                </c:pt>
                <c:pt idx="808">
                  <c:v>2532.2516778523491</c:v>
                </c:pt>
                <c:pt idx="809">
                  <c:v>2493.3865248226948</c:v>
                </c:pt>
                <c:pt idx="810">
                  <c:v>2485.5189003436426</c:v>
                </c:pt>
                <c:pt idx="811">
                  <c:v>2530.1010101010102</c:v>
                </c:pt>
                <c:pt idx="812">
                  <c:v>2515.9421768707484</c:v>
                </c:pt>
                <c:pt idx="813">
                  <c:v>2509.13058419244</c:v>
                </c:pt>
                <c:pt idx="814">
                  <c:v>2524.0236486486488</c:v>
                </c:pt>
                <c:pt idx="815">
                  <c:v>2533.5</c:v>
                </c:pt>
                <c:pt idx="816">
                  <c:v>2513.8168498168498</c:v>
                </c:pt>
                <c:pt idx="817">
                  <c:v>2488.1598639455783</c:v>
                </c:pt>
                <c:pt idx="818">
                  <c:v>2434.3959731543623</c:v>
                </c:pt>
                <c:pt idx="819">
                  <c:v>2446.1442953020132</c:v>
                </c:pt>
                <c:pt idx="820">
                  <c:v>2425.6020408163267</c:v>
                </c:pt>
                <c:pt idx="821">
                  <c:v>2431.5154639175257</c:v>
                </c:pt>
                <c:pt idx="822">
                  <c:v>2425.6271186440677</c:v>
                </c:pt>
                <c:pt idx="823">
                  <c:v>2431.0702341137126</c:v>
                </c:pt>
                <c:pt idx="824">
                  <c:v>2439.9387755102039</c:v>
                </c:pt>
                <c:pt idx="825">
                  <c:v>2460.2249134948097</c:v>
                </c:pt>
                <c:pt idx="826">
                  <c:v>2478.989247311828</c:v>
                </c:pt>
                <c:pt idx="827">
                  <c:v>2463.1832669322707</c:v>
                </c:pt>
                <c:pt idx="828">
                  <c:v>2430.7911646586344</c:v>
                </c:pt>
                <c:pt idx="829">
                  <c:v>2401.91</c:v>
                </c:pt>
                <c:pt idx="830">
                  <c:v>2385.9931972789113</c:v>
                </c:pt>
                <c:pt idx="831">
                  <c:v>2389.0401459854015</c:v>
                </c:pt>
                <c:pt idx="832">
                  <c:v>2394.3668639053253</c:v>
                </c:pt>
                <c:pt idx="833">
                  <c:v>2371.2269938650306</c:v>
                </c:pt>
                <c:pt idx="834">
                  <c:v>2376.5930232558139</c:v>
                </c:pt>
                <c:pt idx="835">
                  <c:v>2383.8265895953759</c:v>
                </c:pt>
                <c:pt idx="836">
                  <c:v>2353.5133689839572</c:v>
                </c:pt>
                <c:pt idx="837">
                  <c:v>2321.1288659793813</c:v>
                </c:pt>
                <c:pt idx="838">
                  <c:v>2276.4196891191709</c:v>
                </c:pt>
                <c:pt idx="839">
                  <c:v>2275.8571428571427</c:v>
                </c:pt>
                <c:pt idx="840">
                  <c:v>2283.8871794871793</c:v>
                </c:pt>
                <c:pt idx="841">
                  <c:v>2291.8277511961724</c:v>
                </c:pt>
                <c:pt idx="842">
                  <c:v>2281.452961672474</c:v>
                </c:pt>
                <c:pt idx="843">
                  <c:v>2281.9032258064517</c:v>
                </c:pt>
                <c:pt idx="844">
                  <c:v>2270.7444933920706</c:v>
                </c:pt>
                <c:pt idx="845">
                  <c:v>2251.036082474227</c:v>
                </c:pt>
                <c:pt idx="846">
                  <c:v>2256.5822222222223</c:v>
                </c:pt>
                <c:pt idx="847">
                  <c:v>2303.905138339921</c:v>
                </c:pt>
                <c:pt idx="848">
                  <c:v>2306.9381443298971</c:v>
                </c:pt>
                <c:pt idx="849">
                  <c:v>2314.4914675767918</c:v>
                </c:pt>
                <c:pt idx="850">
                  <c:v>2331.9452054794519</c:v>
                </c:pt>
                <c:pt idx="851">
                  <c:v>2341.8378378378379</c:v>
                </c:pt>
                <c:pt idx="852">
                  <c:v>2334.7098976109214</c:v>
                </c:pt>
                <c:pt idx="853">
                  <c:v>2352.2881355932204</c:v>
                </c:pt>
                <c:pt idx="854">
                  <c:v>2352.8532423208189</c:v>
                </c:pt>
                <c:pt idx="855">
                  <c:v>2376.2619047619046</c:v>
                </c:pt>
                <c:pt idx="856">
                  <c:v>2367.0996563573885</c:v>
                </c:pt>
                <c:pt idx="857">
                  <c:v>2323.9793814432992</c:v>
                </c:pt>
                <c:pt idx="858">
                  <c:v>2308.3402061855668</c:v>
                </c:pt>
                <c:pt idx="859">
                  <c:v>2273.0136986301368</c:v>
                </c:pt>
                <c:pt idx="860">
                  <c:v>2298.8450704225352</c:v>
                </c:pt>
                <c:pt idx="861">
                  <c:v>2294.06734006734</c:v>
                </c:pt>
                <c:pt idx="862">
                  <c:v>2286.9548872180453</c:v>
                </c:pt>
                <c:pt idx="863">
                  <c:v>2281.9227941176468</c:v>
                </c:pt>
                <c:pt idx="864">
                  <c:v>2274.1626297577855</c:v>
                </c:pt>
                <c:pt idx="865">
                  <c:v>2248.8402777777778</c:v>
                </c:pt>
                <c:pt idx="866">
                  <c:v>2250.6127946127945</c:v>
                </c:pt>
                <c:pt idx="867">
                  <c:v>2245.335593220339</c:v>
                </c:pt>
                <c:pt idx="868">
                  <c:v>2194.3629893238435</c:v>
                </c:pt>
                <c:pt idx="869">
                  <c:v>2198.905172413793</c:v>
                </c:pt>
                <c:pt idx="870">
                  <c:v>2202.1925133689838</c:v>
                </c:pt>
                <c:pt idx="871">
                  <c:v>2192.8071428571429</c:v>
                </c:pt>
                <c:pt idx="872">
                  <c:v>2190.1986301369861</c:v>
                </c:pt>
                <c:pt idx="873">
                  <c:v>2179.2176470588233</c:v>
                </c:pt>
                <c:pt idx="874">
                  <c:v>2152.7621359223299</c:v>
                </c:pt>
                <c:pt idx="875">
                  <c:v>2169.6397515527951</c:v>
                </c:pt>
                <c:pt idx="876">
                  <c:v>2177.068783068783</c:v>
                </c:pt>
                <c:pt idx="877">
                  <c:v>2166.1979695431473</c:v>
                </c:pt>
                <c:pt idx="878">
                  <c:v>2158.9128205128204</c:v>
                </c:pt>
                <c:pt idx="879">
                  <c:v>2173.4291666666668</c:v>
                </c:pt>
                <c:pt idx="880">
                  <c:v>2153.6707317073169</c:v>
                </c:pt>
                <c:pt idx="881">
                  <c:v>2152.4869109947645</c:v>
                </c:pt>
                <c:pt idx="882">
                  <c:v>2141.7354497354499</c:v>
                </c:pt>
                <c:pt idx="883">
                  <c:v>2147.9719101123596</c:v>
                </c:pt>
                <c:pt idx="884">
                  <c:v>2139.2769953051643</c:v>
                </c:pt>
                <c:pt idx="885">
                  <c:v>2098.6120000000001</c:v>
                </c:pt>
                <c:pt idx="886">
                  <c:v>2069.3564814814813</c:v>
                </c:pt>
                <c:pt idx="887">
                  <c:v>2076.3302325581394</c:v>
                </c:pt>
                <c:pt idx="888">
                  <c:v>2030.011673151751</c:v>
                </c:pt>
                <c:pt idx="889">
                  <c:v>2016.6274509803923</c:v>
                </c:pt>
                <c:pt idx="890">
                  <c:v>1984.5812274368232</c:v>
                </c:pt>
                <c:pt idx="891">
                  <c:v>1981.1516245487364</c:v>
                </c:pt>
                <c:pt idx="892">
                  <c:v>1952.4733096085408</c:v>
                </c:pt>
                <c:pt idx="893">
                  <c:v>1946.1744966442952</c:v>
                </c:pt>
                <c:pt idx="894">
                  <c:v>1919.7216494845361</c:v>
                </c:pt>
                <c:pt idx="895">
                  <c:v>1892.1050847457627</c:v>
                </c:pt>
                <c:pt idx="896">
                  <c:v>1899.7953020134228</c:v>
                </c:pt>
                <c:pt idx="897">
                  <c:v>1909.2491467576792</c:v>
                </c:pt>
                <c:pt idx="898">
                  <c:v>1880.1034482758621</c:v>
                </c:pt>
                <c:pt idx="899">
                  <c:v>1852.7681660899655</c:v>
                </c:pt>
                <c:pt idx="900">
                  <c:v>1836.1510067114093</c:v>
                </c:pt>
                <c:pt idx="901">
                  <c:v>1865.1351351351352</c:v>
                </c:pt>
                <c:pt idx="902">
                  <c:v>1894.2852348993288</c:v>
                </c:pt>
                <c:pt idx="903">
                  <c:v>1918.8766666666668</c:v>
                </c:pt>
                <c:pt idx="904">
                  <c:v>1943.14</c:v>
                </c:pt>
                <c:pt idx="905">
                  <c:v>1924.9724137931034</c:v>
                </c:pt>
                <c:pt idx="906">
                  <c:v>1909.9463087248323</c:v>
                </c:pt>
                <c:pt idx="907">
                  <c:v>1935.6363636363637</c:v>
                </c:pt>
                <c:pt idx="908">
                  <c:v>1967.8493150684931</c:v>
                </c:pt>
                <c:pt idx="909">
                  <c:v>2002.0302013422818</c:v>
                </c:pt>
                <c:pt idx="910">
                  <c:v>2004.155303030303</c:v>
                </c:pt>
                <c:pt idx="911">
                  <c:v>2042.8418604651163</c:v>
                </c:pt>
                <c:pt idx="912">
                  <c:v>2001.8699551569507</c:v>
                </c:pt>
                <c:pt idx="913">
                  <c:v>1964.03125</c:v>
                </c:pt>
                <c:pt idx="914">
                  <c:v>2002.8318965517242</c:v>
                </c:pt>
                <c:pt idx="915">
                  <c:v>2024.2850877192982</c:v>
                </c:pt>
                <c:pt idx="916">
                  <c:v>2068.2260869565216</c:v>
                </c:pt>
                <c:pt idx="917">
                  <c:v>2068.9248826291082</c:v>
                </c:pt>
                <c:pt idx="918">
                  <c:v>2060.1666666666665</c:v>
                </c:pt>
                <c:pt idx="919">
                  <c:v>2094.7155963302753</c:v>
                </c:pt>
                <c:pt idx="920">
                  <c:v>2087.2640692640693</c:v>
                </c:pt>
                <c:pt idx="921">
                  <c:v>2056.3497757847535</c:v>
                </c:pt>
                <c:pt idx="922">
                  <c:v>2045.5047619047618</c:v>
                </c:pt>
                <c:pt idx="923">
                  <c:v>2068.4285714285716</c:v>
                </c:pt>
                <c:pt idx="924">
                  <c:v>2069.4285714285716</c:v>
                </c:pt>
                <c:pt idx="925">
                  <c:v>2065.5089285714284</c:v>
                </c:pt>
                <c:pt idx="926">
                  <c:v>2050.4514767932487</c:v>
                </c:pt>
                <c:pt idx="927">
                  <c:v>2046.0784313725489</c:v>
                </c:pt>
                <c:pt idx="928">
                  <c:v>2043.3549783549784</c:v>
                </c:pt>
                <c:pt idx="929">
                  <c:v>2007.0676156583629</c:v>
                </c:pt>
                <c:pt idx="930">
                  <c:v>1982.1208053691275</c:v>
                </c:pt>
                <c:pt idx="931">
                  <c:v>2002.9295302013422</c:v>
                </c:pt>
                <c:pt idx="932">
                  <c:v>1991.4083044982699</c:v>
                </c:pt>
                <c:pt idx="933">
                  <c:v>1998.1766784452298</c:v>
                </c:pt>
                <c:pt idx="934">
                  <c:v>2030.4241379310345</c:v>
                </c:pt>
                <c:pt idx="935">
                  <c:v>2050.7526132404182</c:v>
                </c:pt>
                <c:pt idx="936">
                  <c:v>2034.8676470588234</c:v>
                </c:pt>
                <c:pt idx="937">
                  <c:v>2060.8673469387754</c:v>
                </c:pt>
                <c:pt idx="938">
                  <c:v>2104.2067796610168</c:v>
                </c:pt>
                <c:pt idx="939">
                  <c:v>2148.9593220338984</c:v>
                </c:pt>
                <c:pt idx="940">
                  <c:v>2160.1245791245792</c:v>
                </c:pt>
                <c:pt idx="941">
                  <c:v>2191.9827586206898</c:v>
                </c:pt>
                <c:pt idx="942">
                  <c:v>2175.428082191781</c:v>
                </c:pt>
                <c:pt idx="943">
                  <c:v>2128.9186440677968</c:v>
                </c:pt>
                <c:pt idx="944">
                  <c:v>2116.885135135135</c:v>
                </c:pt>
                <c:pt idx="945">
                  <c:v>2086.4914675767918</c:v>
                </c:pt>
                <c:pt idx="946">
                  <c:v>2078.0793103448277</c:v>
                </c:pt>
                <c:pt idx="947">
                  <c:v>2103.9656357388317</c:v>
                </c:pt>
                <c:pt idx="948">
                  <c:v>2138.7312925170068</c:v>
                </c:pt>
                <c:pt idx="949">
                  <c:v>2097.4206896551723</c:v>
                </c:pt>
                <c:pt idx="950">
                  <c:v>2077.5138888888887</c:v>
                </c:pt>
                <c:pt idx="951">
                  <c:v>2077.5108695652175</c:v>
                </c:pt>
                <c:pt idx="952">
                  <c:v>2100.6858638743456</c:v>
                </c:pt>
                <c:pt idx="953">
                  <c:v>2115.9292929292928</c:v>
                </c:pt>
                <c:pt idx="954">
                  <c:v>2093.6436781609195</c:v>
                </c:pt>
                <c:pt idx="955">
                  <c:v>2105.0677966101694</c:v>
                </c:pt>
                <c:pt idx="956">
                  <c:v>2085.8427672955977</c:v>
                </c:pt>
                <c:pt idx="957">
                  <c:v>2070.7363184079604</c:v>
                </c:pt>
                <c:pt idx="958">
                  <c:v>2089.1256281407036</c:v>
                </c:pt>
                <c:pt idx="959">
                  <c:v>2081.6690140845071</c:v>
                </c:pt>
                <c:pt idx="960">
                  <c:v>2025.590909090909</c:v>
                </c:pt>
                <c:pt idx="961">
                  <c:v>1960.2139737991267</c:v>
                </c:pt>
                <c:pt idx="962">
                  <c:v>1995.8390243902438</c:v>
                </c:pt>
                <c:pt idx="963">
                  <c:v>1997.3183856502242</c:v>
                </c:pt>
                <c:pt idx="964">
                  <c:v>2028.6199095022625</c:v>
                </c:pt>
                <c:pt idx="965">
                  <c:v>2027.9803921568628</c:v>
                </c:pt>
                <c:pt idx="966">
                  <c:v>2052.217391304348</c:v>
                </c:pt>
                <c:pt idx="967">
                  <c:v>2010.6446280991736</c:v>
                </c:pt>
                <c:pt idx="968">
                  <c:v>2021.2060085836911</c:v>
                </c:pt>
                <c:pt idx="969">
                  <c:v>2030.5695652173913</c:v>
                </c:pt>
                <c:pt idx="970">
                  <c:v>2052.6707317073169</c:v>
                </c:pt>
                <c:pt idx="971">
                  <c:v>2035.9251968503936</c:v>
                </c:pt>
                <c:pt idx="972">
                  <c:v>1991.4410774410774</c:v>
                </c:pt>
                <c:pt idx="973">
                  <c:v>1978.0505050505051</c:v>
                </c:pt>
                <c:pt idx="974">
                  <c:v>2008.2986577181207</c:v>
                </c:pt>
                <c:pt idx="975">
                  <c:v>2004.4756944444443</c:v>
                </c:pt>
                <c:pt idx="976">
                  <c:v>2026.4483985765125</c:v>
                </c:pt>
                <c:pt idx="977">
                  <c:v>2051.1557093425604</c:v>
                </c:pt>
                <c:pt idx="978">
                  <c:v>2083.7758620689656</c:v>
                </c:pt>
                <c:pt idx="979">
                  <c:v>2079.8784722222222</c:v>
                </c:pt>
                <c:pt idx="980">
                  <c:v>2152.7070707070707</c:v>
                </c:pt>
                <c:pt idx="981">
                  <c:v>2154.7827586206895</c:v>
                </c:pt>
                <c:pt idx="982">
                  <c:v>2134.2579505300355</c:v>
                </c:pt>
                <c:pt idx="983">
                  <c:v>2108.9298245614036</c:v>
                </c:pt>
                <c:pt idx="984">
                  <c:v>2144.574829931973</c:v>
                </c:pt>
                <c:pt idx="985">
                  <c:v>2152.2181208053689</c:v>
                </c:pt>
                <c:pt idx="986">
                  <c:v>2174.3333333333335</c:v>
                </c:pt>
                <c:pt idx="987">
                  <c:v>2222.2983050847456</c:v>
                </c:pt>
                <c:pt idx="988">
                  <c:v>2216.7993197278911</c:v>
                </c:pt>
                <c:pt idx="989">
                  <c:v>2208.0347222222222</c:v>
                </c:pt>
                <c:pt idx="990">
                  <c:v>2207.4789915966385</c:v>
                </c:pt>
                <c:pt idx="991">
                  <c:v>2195.5401069518716</c:v>
                </c:pt>
                <c:pt idx="992">
                  <c:v>2225.9802955665023</c:v>
                </c:pt>
                <c:pt idx="993">
                  <c:v>2203.7323943661972</c:v>
                </c:pt>
                <c:pt idx="994">
                  <c:v>2194.6688741721855</c:v>
                </c:pt>
                <c:pt idx="995">
                  <c:v>2201.0141509433961</c:v>
                </c:pt>
                <c:pt idx="996">
                  <c:v>2188.7008547008545</c:v>
                </c:pt>
                <c:pt idx="997">
                  <c:v>2147.8963963963965</c:v>
                </c:pt>
                <c:pt idx="998">
                  <c:v>2119.5</c:v>
                </c:pt>
                <c:pt idx="999">
                  <c:v>2084.3399014778324</c:v>
                </c:pt>
                <c:pt idx="1000">
                  <c:v>2052.2811059907835</c:v>
                </c:pt>
                <c:pt idx="1001">
                  <c:v>2083.7842323651453</c:v>
                </c:pt>
                <c:pt idx="1002">
                  <c:v>2056.090909090909</c:v>
                </c:pt>
                <c:pt idx="1003">
                  <c:v>2013.831223628692</c:v>
                </c:pt>
                <c:pt idx="1004">
                  <c:v>2065.8689138576779</c:v>
                </c:pt>
                <c:pt idx="1005">
                  <c:v>2153.9814814814813</c:v>
                </c:pt>
                <c:pt idx="1006">
                  <c:v>2213.8215613382899</c:v>
                </c:pt>
                <c:pt idx="1007">
                  <c:v>2226.0881226053639</c:v>
                </c:pt>
                <c:pt idx="1008">
                  <c:v>2217.0202429149799</c:v>
                </c:pt>
                <c:pt idx="1009">
                  <c:v>2193.6083333333331</c:v>
                </c:pt>
                <c:pt idx="1010">
                  <c:v>2185.2244094488187</c:v>
                </c:pt>
                <c:pt idx="1011">
                  <c:v>2196.3490196078433</c:v>
                </c:pt>
                <c:pt idx="1012">
                  <c:v>2213.0531914893618</c:v>
                </c:pt>
                <c:pt idx="1013">
                  <c:v>2201.7586206896553</c:v>
                </c:pt>
                <c:pt idx="1014">
                  <c:v>2205.8644067796608</c:v>
                </c:pt>
                <c:pt idx="1015">
                  <c:v>2155.7953020134228</c:v>
                </c:pt>
                <c:pt idx="1016">
                  <c:v>2133.658620689655</c:v>
                </c:pt>
                <c:pt idx="1017">
                  <c:v>2164.0802675585282</c:v>
                </c:pt>
                <c:pt idx="1018">
                  <c:v>2172.6283783783783</c:v>
                </c:pt>
                <c:pt idx="1019">
                  <c:v>2209.0574324324325</c:v>
                </c:pt>
                <c:pt idx="1020">
                  <c:v>2263.7692307692309</c:v>
                </c:pt>
                <c:pt idx="1021">
                  <c:v>2260.7859531772574</c:v>
                </c:pt>
                <c:pt idx="1022">
                  <c:v>2278.3254237288133</c:v>
                </c:pt>
                <c:pt idx="1023">
                  <c:v>2250.2356902356901</c:v>
                </c:pt>
                <c:pt idx="1024">
                  <c:v>2188.2929292929293</c:v>
                </c:pt>
                <c:pt idx="1025">
                  <c:v>2183.8193979933112</c:v>
                </c:pt>
                <c:pt idx="1026">
                  <c:v>2147.6734693877552</c:v>
                </c:pt>
                <c:pt idx="1027">
                  <c:v>2157.0169491525426</c:v>
                </c:pt>
                <c:pt idx="1028">
                  <c:v>2159.0237288135595</c:v>
                </c:pt>
                <c:pt idx="1029">
                  <c:v>2144.1609589041095</c:v>
                </c:pt>
                <c:pt idx="1030">
                  <c:v>2106.9241877256318</c:v>
                </c:pt>
                <c:pt idx="1031">
                  <c:v>2089.7695167286247</c:v>
                </c:pt>
                <c:pt idx="1032">
                  <c:v>2066.0607287449393</c:v>
                </c:pt>
                <c:pt idx="1033">
                  <c:v>2104.9296875</c:v>
                </c:pt>
                <c:pt idx="1034">
                  <c:v>2102.1290322580644</c:v>
                </c:pt>
                <c:pt idx="1035">
                  <c:v>2108.3959390862942</c:v>
                </c:pt>
                <c:pt idx="1036">
                  <c:v>2080.1384615384613</c:v>
                </c:pt>
                <c:pt idx="1037">
                  <c:v>2073.5526315789475</c:v>
                </c:pt>
                <c:pt idx="1038">
                  <c:v>2105.4945054945056</c:v>
                </c:pt>
                <c:pt idx="1039">
                  <c:v>2077.8238341968913</c:v>
                </c:pt>
                <c:pt idx="1040">
                  <c:v>2089.1950000000002</c:v>
                </c:pt>
                <c:pt idx="1041">
                  <c:v>2082.9278350515465</c:v>
                </c:pt>
                <c:pt idx="1042">
                  <c:v>2075.5260115606939</c:v>
                </c:pt>
                <c:pt idx="1043">
                  <c:v>2077.065934065934</c:v>
                </c:pt>
                <c:pt idx="1044">
                  <c:v>2094.8942307692309</c:v>
                </c:pt>
                <c:pt idx="1045">
                  <c:v>2133.457142857143</c:v>
                </c:pt>
                <c:pt idx="1046">
                  <c:v>2127.0443349753696</c:v>
                </c:pt>
                <c:pt idx="1047">
                  <c:v>2096.1941747572814</c:v>
                </c:pt>
                <c:pt idx="1048">
                  <c:v>2053.0090090090089</c:v>
                </c:pt>
                <c:pt idx="1049">
                  <c:v>2033.706611570248</c:v>
                </c:pt>
                <c:pt idx="1050">
                  <c:v>2059.6810344827586</c:v>
                </c:pt>
                <c:pt idx="1051">
                  <c:v>2035.4464944649446</c:v>
                </c:pt>
                <c:pt idx="1052">
                  <c:v>2081.6299212598424</c:v>
                </c:pt>
                <c:pt idx="1053">
                  <c:v>2078.0758620689653</c:v>
                </c:pt>
                <c:pt idx="1054">
                  <c:v>2062.2147651006712</c:v>
                </c:pt>
                <c:pt idx="1055">
                  <c:v>2082.2718120805371</c:v>
                </c:pt>
                <c:pt idx="1056">
                  <c:v>2106.1799307958477</c:v>
                </c:pt>
                <c:pt idx="1057">
                  <c:v>2074.6564625850342</c:v>
                </c:pt>
                <c:pt idx="1058">
                  <c:v>2075.1979166666665</c:v>
                </c:pt>
                <c:pt idx="1059">
                  <c:v>2080.8989547038327</c:v>
                </c:pt>
                <c:pt idx="1060">
                  <c:v>2048.2053872053871</c:v>
                </c:pt>
                <c:pt idx="1061">
                  <c:v>2015.7946127946127</c:v>
                </c:pt>
                <c:pt idx="1062">
                  <c:v>2004.6700680272108</c:v>
                </c:pt>
                <c:pt idx="1063">
                  <c:v>2021.6245614035088</c:v>
                </c:pt>
                <c:pt idx="1064">
                  <c:v>2074.3959044368603</c:v>
                </c:pt>
                <c:pt idx="1065">
                  <c:v>2107.4731543624162</c:v>
                </c:pt>
                <c:pt idx="1066">
                  <c:v>2091.4444444444443</c:v>
                </c:pt>
                <c:pt idx="1067">
                  <c:v>2076.3724137931035</c:v>
                </c:pt>
                <c:pt idx="1068">
                  <c:v>2103.030100334448</c:v>
                </c:pt>
                <c:pt idx="1069">
                  <c:v>2135.8724832214766</c:v>
                </c:pt>
                <c:pt idx="1070">
                  <c:v>2134.7818791946311</c:v>
                </c:pt>
                <c:pt idx="1071">
                  <c:v>2109.5335570469797</c:v>
                </c:pt>
                <c:pt idx="1072">
                  <c:v>2123.0034246575342</c:v>
                </c:pt>
                <c:pt idx="1073">
                  <c:v>2107.1310043668122</c:v>
                </c:pt>
                <c:pt idx="1074">
                  <c:v>2094.4926108374384</c:v>
                </c:pt>
                <c:pt idx="1075">
                  <c:v>2074.6397515527951</c:v>
                </c:pt>
                <c:pt idx="1076">
                  <c:v>2078.151515151515</c:v>
                </c:pt>
                <c:pt idx="1077">
                  <c:v>2071.3953488372094</c:v>
                </c:pt>
                <c:pt idx="1078">
                  <c:v>2069.8032786885246</c:v>
                </c:pt>
                <c:pt idx="1079">
                  <c:v>2114.9795918367345</c:v>
                </c:pt>
                <c:pt idx="1080">
                  <c:v>2114.7692307692309</c:v>
                </c:pt>
                <c:pt idx="1081">
                  <c:v>2142.772277227723</c:v>
                </c:pt>
                <c:pt idx="1082">
                  <c:v>2146.9375</c:v>
                </c:pt>
                <c:pt idx="1083">
                  <c:v>2203.8918918918921</c:v>
                </c:pt>
                <c:pt idx="1084">
                  <c:v>2266.2125603864733</c:v>
                </c:pt>
                <c:pt idx="1085">
                  <c:v>2225.3558558558557</c:v>
                </c:pt>
                <c:pt idx="1086">
                  <c:v>2230.5858585858587</c:v>
                </c:pt>
                <c:pt idx="1087">
                  <c:v>2256.6113744075828</c:v>
                </c:pt>
                <c:pt idx="1088">
                  <c:v>2273.1772727272728</c:v>
                </c:pt>
                <c:pt idx="1089">
                  <c:v>2233.7511520737326</c:v>
                </c:pt>
                <c:pt idx="1090">
                  <c:v>2225.3689320388348</c:v>
                </c:pt>
                <c:pt idx="1091">
                  <c:v>2222.401098901099</c:v>
                </c:pt>
                <c:pt idx="1092">
                  <c:v>2194.6831683168316</c:v>
                </c:pt>
                <c:pt idx="1093">
                  <c:v>2201.0833333333335</c:v>
                </c:pt>
                <c:pt idx="1094">
                  <c:v>2211.9453924914674</c:v>
                </c:pt>
                <c:pt idx="1095">
                  <c:v>2220.3511705685619</c:v>
                </c:pt>
                <c:pt idx="1096">
                  <c:v>2181.6172413793101</c:v>
                </c:pt>
                <c:pt idx="1097">
                  <c:v>2177.673835125448</c:v>
                </c:pt>
                <c:pt idx="1098">
                  <c:v>2160.6754716981131</c:v>
                </c:pt>
                <c:pt idx="1099">
                  <c:v>2159.5795053003535</c:v>
                </c:pt>
                <c:pt idx="1100">
                  <c:v>2183.3255033557048</c:v>
                </c:pt>
                <c:pt idx="1101">
                  <c:v>2206.3491525423728</c:v>
                </c:pt>
                <c:pt idx="1102">
                  <c:v>2196.4555555555557</c:v>
                </c:pt>
                <c:pt idx="1103">
                  <c:v>2195.7993197278911</c:v>
                </c:pt>
                <c:pt idx="1104">
                  <c:v>2161.8528428093646</c:v>
                </c:pt>
                <c:pt idx="1105">
                  <c:v>2176.1740614334472</c:v>
                </c:pt>
                <c:pt idx="1106">
                  <c:v>2192.7066666666665</c:v>
                </c:pt>
                <c:pt idx="1107">
                  <c:v>2202.7186440677965</c:v>
                </c:pt>
                <c:pt idx="1108">
                  <c:v>2167.8758389261743</c:v>
                </c:pt>
                <c:pt idx="1109">
                  <c:v>2157.7263513513512</c:v>
                </c:pt>
                <c:pt idx="1110">
                  <c:v>2076.7892976588628</c:v>
                </c:pt>
                <c:pt idx="1111">
                  <c:v>2103.3898305084745</c:v>
                </c:pt>
                <c:pt idx="1112">
                  <c:v>2122.5337837837837</c:v>
                </c:pt>
                <c:pt idx="1113">
                  <c:v>2120.4072727272728</c:v>
                </c:pt>
                <c:pt idx="1114">
                  <c:v>2149.3838028169016</c:v>
                </c:pt>
                <c:pt idx="1115">
                  <c:v>2116.7802197802198</c:v>
                </c:pt>
                <c:pt idx="1116">
                  <c:v>2114.56</c:v>
                </c:pt>
                <c:pt idx="1117">
                  <c:v>2107.6564102564103</c:v>
                </c:pt>
                <c:pt idx="1118">
                  <c:v>2131.2722222222224</c:v>
                </c:pt>
                <c:pt idx="1119">
                  <c:v>2138.6805555555557</c:v>
                </c:pt>
                <c:pt idx="1120">
                  <c:v>2119.8992805755397</c:v>
                </c:pt>
                <c:pt idx="1121">
                  <c:v>2105.8719999999998</c:v>
                </c:pt>
                <c:pt idx="1122">
                  <c:v>2072.7134831460676</c:v>
                </c:pt>
                <c:pt idx="1123">
                  <c:v>2055.5111111111109</c:v>
                </c:pt>
                <c:pt idx="1124">
                  <c:v>2050.6363636363635</c:v>
                </c:pt>
                <c:pt idx="1125">
                  <c:v>2039.8977272727273</c:v>
                </c:pt>
                <c:pt idx="1126">
                  <c:v>2051.9839572192514</c:v>
                </c:pt>
                <c:pt idx="1127">
                  <c:v>2008.0676328502416</c:v>
                </c:pt>
                <c:pt idx="1128">
                  <c:v>1985.9616858237548</c:v>
                </c:pt>
                <c:pt idx="1129">
                  <c:v>1988.3891402714933</c:v>
                </c:pt>
                <c:pt idx="1130">
                  <c:v>1957.6860986547085</c:v>
                </c:pt>
                <c:pt idx="1131">
                  <c:v>1966.4887640449438</c:v>
                </c:pt>
                <c:pt idx="1132">
                  <c:v>1970.782786885246</c:v>
                </c:pt>
                <c:pt idx="1133">
                  <c:v>1971.5</c:v>
                </c:pt>
                <c:pt idx="1134">
                  <c:v>1952.0081967213114</c:v>
                </c:pt>
                <c:pt idx="1135">
                  <c:v>1931.939024390244</c:v>
                </c:pt>
                <c:pt idx="1136">
                  <c:v>1969.0945945945946</c:v>
                </c:pt>
                <c:pt idx="1137">
                  <c:v>1954.7312925170068</c:v>
                </c:pt>
                <c:pt idx="1138">
                  <c:v>1971.0484429065743</c:v>
                </c:pt>
                <c:pt idx="1139">
                  <c:v>1952.2979452054794</c:v>
                </c:pt>
                <c:pt idx="1140">
                  <c:v>1922.7826086956522</c:v>
                </c:pt>
                <c:pt idx="1141">
                  <c:v>1911.9595959595961</c:v>
                </c:pt>
                <c:pt idx="1142">
                  <c:v>1843.5351170568563</c:v>
                </c:pt>
                <c:pt idx="1143">
                  <c:v>1824.8963210702341</c:v>
                </c:pt>
                <c:pt idx="1144">
                  <c:v>1806.3959044368601</c:v>
                </c:pt>
                <c:pt idx="1145">
                  <c:v>1818.7315436241611</c:v>
                </c:pt>
                <c:pt idx="1146">
                  <c:v>1880.6838487972509</c:v>
                </c:pt>
                <c:pt idx="1147">
                  <c:v>1915.6979865771812</c:v>
                </c:pt>
                <c:pt idx="1148">
                  <c:v>1908.2789115646258</c:v>
                </c:pt>
                <c:pt idx="1149">
                  <c:v>1923.2440677966101</c:v>
                </c:pt>
                <c:pt idx="1150">
                  <c:v>1943.0104529616724</c:v>
                </c:pt>
                <c:pt idx="1151">
                  <c:v>1943.236301369863</c:v>
                </c:pt>
                <c:pt idx="1152">
                  <c:v>1983.7483221476509</c:v>
                </c:pt>
                <c:pt idx="1153">
                  <c:v>2027.0034364261169</c:v>
                </c:pt>
                <c:pt idx="1154">
                  <c:v>2040.7793103448275</c:v>
                </c:pt>
                <c:pt idx="1155">
                  <c:v>2078.3673469387754</c:v>
                </c:pt>
                <c:pt idx="1156">
                  <c:v>2095.9328859060402</c:v>
                </c:pt>
                <c:pt idx="1157">
                  <c:v>2083.8049792531119</c:v>
                </c:pt>
                <c:pt idx="1158">
                  <c:v>2003.6910994764398</c:v>
                </c:pt>
                <c:pt idx="1159">
                  <c:v>1987.3464912280701</c:v>
                </c:pt>
                <c:pt idx="1160">
                  <c:v>1999.8115942028985</c:v>
                </c:pt>
                <c:pt idx="1161">
                  <c:v>2045.1528384279477</c:v>
                </c:pt>
                <c:pt idx="1162">
                  <c:v>2078.7166666666667</c:v>
                </c:pt>
                <c:pt idx="1163">
                  <c:v>2164.1082474226805</c:v>
                </c:pt>
                <c:pt idx="1164">
                  <c:v>2214.676056338028</c:v>
                </c:pt>
                <c:pt idx="1165">
                  <c:v>2258.3919999999998</c:v>
                </c:pt>
                <c:pt idx="1166">
                  <c:v>2265.8398268398269</c:v>
                </c:pt>
                <c:pt idx="1167">
                  <c:v>2268.9576923076925</c:v>
                </c:pt>
                <c:pt idx="1168">
                  <c:v>2268.5936254980079</c:v>
                </c:pt>
                <c:pt idx="1169">
                  <c:v>2275.8000000000002</c:v>
                </c:pt>
                <c:pt idx="1170">
                  <c:v>2249.9070796460178</c:v>
                </c:pt>
                <c:pt idx="1171">
                  <c:v>2199.1068376068374</c:v>
                </c:pt>
                <c:pt idx="1172">
                  <c:v>2134.6982758620688</c:v>
                </c:pt>
                <c:pt idx="1173">
                  <c:v>2098.8122448979593</c:v>
                </c:pt>
                <c:pt idx="1174">
                  <c:v>2124.2979797979797</c:v>
                </c:pt>
                <c:pt idx="1175">
                  <c:v>2154.0920000000001</c:v>
                </c:pt>
                <c:pt idx="1176">
                  <c:v>2149.683794466403</c:v>
                </c:pt>
                <c:pt idx="1177">
                  <c:v>2148.8269896193769</c:v>
                </c:pt>
                <c:pt idx="1178">
                  <c:v>2127.8566433566434</c:v>
                </c:pt>
                <c:pt idx="1179">
                  <c:v>2123.2076124567475</c:v>
                </c:pt>
                <c:pt idx="1180">
                  <c:v>2191.2067796610168</c:v>
                </c:pt>
                <c:pt idx="1181">
                  <c:v>2195.4845360824743</c:v>
                </c:pt>
                <c:pt idx="1182">
                  <c:v>2154.8741258741261</c:v>
                </c:pt>
                <c:pt idx="1183">
                  <c:v>2128.2996632996633</c:v>
                </c:pt>
                <c:pt idx="1184">
                  <c:v>2126.6357388316151</c:v>
                </c:pt>
                <c:pt idx="1185">
                  <c:v>2154.037037037037</c:v>
                </c:pt>
                <c:pt idx="1186">
                  <c:v>2183.7070707070707</c:v>
                </c:pt>
                <c:pt idx="1187">
                  <c:v>2188.2448275862071</c:v>
                </c:pt>
                <c:pt idx="1188">
                  <c:v>2182.4693877551022</c:v>
                </c:pt>
                <c:pt idx="1189">
                  <c:v>2131.2972972972975</c:v>
                </c:pt>
                <c:pt idx="1190">
                  <c:v>2174.6454849498327</c:v>
                </c:pt>
                <c:pt idx="1191">
                  <c:v>2199.6338983050846</c:v>
                </c:pt>
                <c:pt idx="1192">
                  <c:v>2143.8184931506848</c:v>
                </c:pt>
                <c:pt idx="1193">
                  <c:v>2194.4006734006734</c:v>
                </c:pt>
                <c:pt idx="1194">
                  <c:v>2168.9583333333335</c:v>
                </c:pt>
                <c:pt idx="1195">
                  <c:v>2166.6192170818504</c:v>
                </c:pt>
                <c:pt idx="1196">
                  <c:v>2141.0101694915256</c:v>
                </c:pt>
                <c:pt idx="1197">
                  <c:v>2076.13986013986</c:v>
                </c:pt>
                <c:pt idx="1198">
                  <c:v>2062.2823529411767</c:v>
                </c:pt>
                <c:pt idx="1199">
                  <c:v>2064.524017467249</c:v>
                </c:pt>
                <c:pt idx="1200">
                  <c:v>2053.2617449664431</c:v>
                </c:pt>
                <c:pt idx="1201">
                  <c:v>2034.0915032679738</c:v>
                </c:pt>
                <c:pt idx="1202">
                  <c:v>2034.3187499999999</c:v>
                </c:pt>
                <c:pt idx="1203">
                  <c:v>2036.9763313609467</c:v>
                </c:pt>
                <c:pt idx="1204">
                  <c:v>2032.0748663101604</c:v>
                </c:pt>
                <c:pt idx="1205">
                  <c:v>2069.3380281690143</c:v>
                </c:pt>
                <c:pt idx="1206">
                  <c:v>2093.746376811594</c:v>
                </c:pt>
                <c:pt idx="1207">
                  <c:v>2090.7988505747126</c:v>
                </c:pt>
                <c:pt idx="1208">
                  <c:v>2098.897435897436</c:v>
                </c:pt>
                <c:pt idx="1209">
                  <c:v>2082.5533333333333</c:v>
                </c:pt>
                <c:pt idx="1210">
                  <c:v>2102.3315789473686</c:v>
                </c:pt>
                <c:pt idx="1211">
                  <c:v>2115.2804878048782</c:v>
                </c:pt>
                <c:pt idx="1212">
                  <c:v>2161.6102564102566</c:v>
                </c:pt>
                <c:pt idx="1213">
                  <c:v>2144.6815920398012</c:v>
                </c:pt>
                <c:pt idx="1214">
                  <c:v>2147.0578947368422</c:v>
                </c:pt>
                <c:pt idx="1215">
                  <c:v>2121.8265895953759</c:v>
                </c:pt>
                <c:pt idx="1216">
                  <c:v>2171.6190476190477</c:v>
                </c:pt>
                <c:pt idx="1217">
                  <c:v>2182.7061611374406</c:v>
                </c:pt>
                <c:pt idx="1218">
                  <c:v>2139.5376344086021</c:v>
                </c:pt>
                <c:pt idx="1219">
                  <c:v>2111.1864406779659</c:v>
                </c:pt>
                <c:pt idx="1220">
                  <c:v>2087.3586206896553</c:v>
                </c:pt>
                <c:pt idx="1221">
                  <c:v>2086.0905923344949</c:v>
                </c:pt>
                <c:pt idx="1222">
                  <c:v>2142.4358108108108</c:v>
                </c:pt>
                <c:pt idx="1223">
                  <c:v>2161.0371621621621</c:v>
                </c:pt>
                <c:pt idx="1224">
                  <c:v>2174.863157894737</c:v>
                </c:pt>
                <c:pt idx="1225">
                  <c:v>2167.9788732394368</c:v>
                </c:pt>
                <c:pt idx="1226">
                  <c:v>2177.5870307167233</c:v>
                </c:pt>
                <c:pt idx="1227">
                  <c:v>2193.6872852233678</c:v>
                </c:pt>
                <c:pt idx="1228">
                  <c:v>2185.9480968858134</c:v>
                </c:pt>
                <c:pt idx="1229">
                  <c:v>2149.5342465753424</c:v>
                </c:pt>
                <c:pt idx="1230">
                  <c:v>2148.9551724137932</c:v>
                </c:pt>
                <c:pt idx="1231">
                  <c:v>2143.335593220339</c:v>
                </c:pt>
                <c:pt idx="1232">
                  <c:v>2132.2818791946311</c:v>
                </c:pt>
                <c:pt idx="1233">
                  <c:v>2129.1522491349483</c:v>
                </c:pt>
                <c:pt idx="1234">
                  <c:v>2123.2229729729729</c:v>
                </c:pt>
                <c:pt idx="1235">
                  <c:v>2084.9525423728815</c:v>
                </c:pt>
                <c:pt idx="1236">
                  <c:v>2091.9594594594596</c:v>
                </c:pt>
                <c:pt idx="1237">
                  <c:v>2108.9121338912132</c:v>
                </c:pt>
                <c:pt idx="1238">
                  <c:v>2096.7323943661972</c:v>
                </c:pt>
                <c:pt idx="1239">
                  <c:v>2110.158620689655</c:v>
                </c:pt>
                <c:pt idx="1240">
                  <c:v>2096.9459459459458</c:v>
                </c:pt>
                <c:pt idx="1241">
                  <c:v>2078.7134831460676</c:v>
                </c:pt>
                <c:pt idx="1242">
                  <c:v>2049.6903553299494</c:v>
                </c:pt>
                <c:pt idx="1243">
                  <c:v>2061.9174757281553</c:v>
                </c:pt>
                <c:pt idx="1244">
                  <c:v>2077.1585365853657</c:v>
                </c:pt>
                <c:pt idx="1245">
                  <c:v>2089.7752293577983</c:v>
                </c:pt>
                <c:pt idx="1246">
                  <c:v>2090.9857819905214</c:v>
                </c:pt>
                <c:pt idx="1247">
                  <c:v>2045.2717391304348</c:v>
                </c:pt>
                <c:pt idx="1248">
                  <c:v>2102.9360730593608</c:v>
                </c:pt>
                <c:pt idx="1249">
                  <c:v>2142.4625550660794</c:v>
                </c:pt>
                <c:pt idx="1250">
                  <c:v>2138.5299145299145</c:v>
                </c:pt>
                <c:pt idx="1251">
                  <c:v>2164.3362445414846</c:v>
                </c:pt>
                <c:pt idx="1252">
                  <c:v>2175.0518134715026</c:v>
                </c:pt>
                <c:pt idx="1253">
                  <c:v>2179.9565217391305</c:v>
                </c:pt>
                <c:pt idx="1254">
                  <c:v>2234.0803571428573</c:v>
                </c:pt>
                <c:pt idx="1255">
                  <c:v>2226.3598484848485</c:v>
                </c:pt>
                <c:pt idx="1256">
                  <c:v>2209.1220338983053</c:v>
                </c:pt>
                <c:pt idx="1257">
                  <c:v>2199.4203389830509</c:v>
                </c:pt>
                <c:pt idx="1258">
                  <c:v>2202.7108843537417</c:v>
                </c:pt>
                <c:pt idx="1259">
                  <c:v>2220.8175675675675</c:v>
                </c:pt>
                <c:pt idx="1260">
                  <c:v>2195.7128378378379</c:v>
                </c:pt>
                <c:pt idx="1261">
                  <c:v>2162.8619528619529</c:v>
                </c:pt>
                <c:pt idx="1262">
                  <c:v>2135.7006802721089</c:v>
                </c:pt>
                <c:pt idx="1263">
                  <c:v>2147.2568493150684</c:v>
                </c:pt>
                <c:pt idx="1264">
                  <c:v>2140.969696969697</c:v>
                </c:pt>
                <c:pt idx="1265">
                  <c:v>2163.3931034482757</c:v>
                </c:pt>
                <c:pt idx="1266">
                  <c:v>2135.3444816053511</c:v>
                </c:pt>
                <c:pt idx="1267">
                  <c:v>2107.5392491467578</c:v>
                </c:pt>
                <c:pt idx="1268">
                  <c:v>2091.3698630136987</c:v>
                </c:pt>
                <c:pt idx="1269">
                  <c:v>2125.0810810810813</c:v>
                </c:pt>
                <c:pt idx="1270">
                  <c:v>2138.4814814814813</c:v>
                </c:pt>
                <c:pt idx="1271">
                  <c:v>2139.2711864406779</c:v>
                </c:pt>
                <c:pt idx="1272">
                  <c:v>2158.1932203389829</c:v>
                </c:pt>
                <c:pt idx="1273">
                  <c:v>2163.5593220338983</c:v>
                </c:pt>
                <c:pt idx="1274">
                  <c:v>2195.1433447098975</c:v>
                </c:pt>
                <c:pt idx="1275">
                  <c:v>2215.1538461538462</c:v>
                </c:pt>
                <c:pt idx="1276">
                  <c:v>2205.1911262798635</c:v>
                </c:pt>
                <c:pt idx="1277">
                  <c:v>2201.4590163934427</c:v>
                </c:pt>
                <c:pt idx="1278">
                  <c:v>2238.6586345381525</c:v>
                </c:pt>
                <c:pt idx="1279">
                  <c:v>2280.4784482758619</c:v>
                </c:pt>
                <c:pt idx="1280">
                  <c:v>2298.2413793103447</c:v>
                </c:pt>
                <c:pt idx="1281">
                  <c:v>2322.2685185185187</c:v>
                </c:pt>
                <c:pt idx="1282">
                  <c:v>2296.7918552036199</c:v>
                </c:pt>
                <c:pt idx="1283">
                  <c:v>2280.1875</c:v>
                </c:pt>
                <c:pt idx="1284">
                  <c:v>2324.8962264150941</c:v>
                </c:pt>
                <c:pt idx="1285">
                  <c:v>2358.848484848485</c:v>
                </c:pt>
                <c:pt idx="1286">
                  <c:v>2371.4</c:v>
                </c:pt>
                <c:pt idx="1287">
                  <c:v>2365.7695652173911</c:v>
                </c:pt>
                <c:pt idx="1288">
                  <c:v>2351.2330508474574</c:v>
                </c:pt>
                <c:pt idx="1289">
                  <c:v>2365.5833333333335</c:v>
                </c:pt>
                <c:pt idx="1290">
                  <c:v>2355.2462311557788</c:v>
                </c:pt>
                <c:pt idx="1291">
                  <c:v>2388.9619047619049</c:v>
                </c:pt>
                <c:pt idx="1292">
                  <c:v>2332.7179487179487</c:v>
                </c:pt>
                <c:pt idx="1293">
                  <c:v>2333.4814814814813</c:v>
                </c:pt>
                <c:pt idx="1294">
                  <c:v>2311.7662337662337</c:v>
                </c:pt>
                <c:pt idx="1295">
                  <c:v>2293.6452991452993</c:v>
                </c:pt>
                <c:pt idx="1296">
                  <c:v>2262.3030303030305</c:v>
                </c:pt>
                <c:pt idx="1297">
                  <c:v>2278.0309734513276</c:v>
                </c:pt>
                <c:pt idx="1298">
                  <c:v>2285.0816326530612</c:v>
                </c:pt>
                <c:pt idx="1299">
                  <c:v>2258.5296296296297</c:v>
                </c:pt>
                <c:pt idx="1300">
                  <c:v>2278.3285198555955</c:v>
                </c:pt>
                <c:pt idx="1301">
                  <c:v>2310.5818815331008</c:v>
                </c:pt>
                <c:pt idx="1302">
                  <c:v>2349.2921348314608</c:v>
                </c:pt>
                <c:pt idx="1303">
                  <c:v>2357.7448275862071</c:v>
                </c:pt>
                <c:pt idx="1304">
                  <c:v>2326.3533333333335</c:v>
                </c:pt>
                <c:pt idx="1305">
                  <c:v>2294.3639455782313</c:v>
                </c:pt>
                <c:pt idx="1306">
                  <c:v>2287.833910034602</c:v>
                </c:pt>
                <c:pt idx="1307">
                  <c:v>2274.9228187919462</c:v>
                </c:pt>
                <c:pt idx="1308">
                  <c:v>2217.9285714285716</c:v>
                </c:pt>
                <c:pt idx="1309">
                  <c:v>2211.9831649831649</c:v>
                </c:pt>
                <c:pt idx="1310">
                  <c:v>2175.7668918918921</c:v>
                </c:pt>
                <c:pt idx="1311">
                  <c:v>2207.7676767676767</c:v>
                </c:pt>
                <c:pt idx="1312">
                  <c:v>2250.0168350168351</c:v>
                </c:pt>
                <c:pt idx="1313">
                  <c:v>2223.5167785234898</c:v>
                </c:pt>
                <c:pt idx="1314">
                  <c:v>2286.7372013651875</c:v>
                </c:pt>
                <c:pt idx="1315">
                  <c:v>2293.3670033670032</c:v>
                </c:pt>
                <c:pt idx="1316">
                  <c:v>2320.0466666666666</c:v>
                </c:pt>
                <c:pt idx="1317">
                  <c:v>2276.2585034013605</c:v>
                </c:pt>
                <c:pt idx="1318">
                  <c:v>2214.9030100334448</c:v>
                </c:pt>
                <c:pt idx="1319">
                  <c:v>2226.7222222222222</c:v>
                </c:pt>
                <c:pt idx="1320">
                  <c:v>2253.5555555555557</c:v>
                </c:pt>
                <c:pt idx="1321">
                  <c:v>2211.3008849557523</c:v>
                </c:pt>
                <c:pt idx="1322">
                  <c:v>2189.9812206572769</c:v>
                </c:pt>
                <c:pt idx="1323">
                  <c:v>2170.896153846154</c:v>
                </c:pt>
                <c:pt idx="1324">
                  <c:v>2137.3028846153848</c:v>
                </c:pt>
                <c:pt idx="1325">
                  <c:v>2159.0357142857142</c:v>
                </c:pt>
                <c:pt idx="1326">
                  <c:v>2153.3691588785045</c:v>
                </c:pt>
                <c:pt idx="1327">
                  <c:v>2213.0313901345294</c:v>
                </c:pt>
                <c:pt idx="1328">
                  <c:v>2218.719827586207</c:v>
                </c:pt>
                <c:pt idx="1329">
                  <c:v>2241.8975609756098</c:v>
                </c:pt>
                <c:pt idx="1330">
                  <c:v>2251.8643216080404</c:v>
                </c:pt>
                <c:pt idx="1331">
                  <c:v>2268.837962962963</c:v>
                </c:pt>
                <c:pt idx="1332">
                  <c:v>2286.0865384615386</c:v>
                </c:pt>
                <c:pt idx="1333">
                  <c:v>2297.4977168949772</c:v>
                </c:pt>
                <c:pt idx="1334">
                  <c:v>2312.2844036697247</c:v>
                </c:pt>
                <c:pt idx="1335">
                  <c:v>2296.6349809885933</c:v>
                </c:pt>
                <c:pt idx="1336">
                  <c:v>2240.964566929134</c:v>
                </c:pt>
                <c:pt idx="1337">
                  <c:v>2245.1178861788617</c:v>
                </c:pt>
                <c:pt idx="1338">
                  <c:v>2243.233644859813</c:v>
                </c:pt>
                <c:pt idx="1339">
                  <c:v>2208.2669491525426</c:v>
                </c:pt>
                <c:pt idx="1340">
                  <c:v>2152.492424242424</c:v>
                </c:pt>
                <c:pt idx="1341">
                  <c:v>2123.8655172413792</c:v>
                </c:pt>
                <c:pt idx="1342">
                  <c:v>2096.1107382550335</c:v>
                </c:pt>
                <c:pt idx="1343">
                  <c:v>2117.3444816053511</c:v>
                </c:pt>
                <c:pt idx="1344">
                  <c:v>2099.9665551839466</c:v>
                </c:pt>
                <c:pt idx="1345">
                  <c:v>2061.3143812709031</c:v>
                </c:pt>
                <c:pt idx="1346">
                  <c:v>2043.21</c:v>
                </c:pt>
                <c:pt idx="1347">
                  <c:v>2057.9010238907849</c:v>
                </c:pt>
                <c:pt idx="1348">
                  <c:v>2063.1919191919192</c:v>
                </c:pt>
                <c:pt idx="1349">
                  <c:v>2056.5154639175257</c:v>
                </c:pt>
                <c:pt idx="1350">
                  <c:v>2010.4395973154362</c:v>
                </c:pt>
                <c:pt idx="1351">
                  <c:v>2030.123745819398</c:v>
                </c:pt>
                <c:pt idx="1352">
                  <c:v>2029.7407407407406</c:v>
                </c:pt>
                <c:pt idx="1353">
                  <c:v>2066.1958762886597</c:v>
                </c:pt>
                <c:pt idx="1354">
                  <c:v>2037.2416666666666</c:v>
                </c:pt>
                <c:pt idx="1355">
                  <c:v>1924.571906354515</c:v>
                </c:pt>
                <c:pt idx="1356">
                  <c:v>1916.2432432432433</c:v>
                </c:pt>
                <c:pt idx="1357">
                  <c:v>1894.5544217687075</c:v>
                </c:pt>
                <c:pt idx="1358">
                  <c:v>1902.1442953020135</c:v>
                </c:pt>
                <c:pt idx="1359">
                  <c:v>1911.5426621160409</c:v>
                </c:pt>
                <c:pt idx="1360">
                  <c:v>1943.8108108108108</c:v>
                </c:pt>
                <c:pt idx="1361">
                  <c:v>1976.2395437262358</c:v>
                </c:pt>
                <c:pt idx="1362">
                  <c:v>1969.1784037558687</c:v>
                </c:pt>
                <c:pt idx="1363">
                  <c:v>2026.1116071428571</c:v>
                </c:pt>
                <c:pt idx="1364">
                  <c:v>2049.004739336493</c:v>
                </c:pt>
                <c:pt idx="1365">
                  <c:v>2023.2714285714285</c:v>
                </c:pt>
                <c:pt idx="1366">
                  <c:v>1991.4663212435232</c:v>
                </c:pt>
                <c:pt idx="1367">
                  <c:v>1985.1782945736434</c:v>
                </c:pt>
                <c:pt idx="1368">
                  <c:v>2015.8440366972477</c:v>
                </c:pt>
                <c:pt idx="1369">
                  <c:v>2002.9944751381215</c:v>
                </c:pt>
                <c:pt idx="1370">
                  <c:v>2021.25</c:v>
                </c:pt>
                <c:pt idx="1371">
                  <c:v>2037.4255319148936</c:v>
                </c:pt>
                <c:pt idx="1372">
                  <c:v>2029.2112676056338</c:v>
                </c:pt>
                <c:pt idx="1373">
                  <c:v>2075.0484581497799</c:v>
                </c:pt>
                <c:pt idx="1374">
                  <c:v>2121.9744680851063</c:v>
                </c:pt>
                <c:pt idx="1375">
                  <c:v>2109.5219512195122</c:v>
                </c:pt>
                <c:pt idx="1376">
                  <c:v>2123.7991803278687</c:v>
                </c:pt>
                <c:pt idx="1377">
                  <c:v>2161.800796812749</c:v>
                </c:pt>
                <c:pt idx="1378">
                  <c:v>2170.1485943775101</c:v>
                </c:pt>
                <c:pt idx="1379">
                  <c:v>2153.7450199203186</c:v>
                </c:pt>
                <c:pt idx="1380">
                  <c:v>2192.9188191881917</c:v>
                </c:pt>
                <c:pt idx="1381">
                  <c:v>2265.2589928057555</c:v>
                </c:pt>
                <c:pt idx="1382">
                  <c:v>2252.6666666666665</c:v>
                </c:pt>
                <c:pt idx="1383">
                  <c:v>2314.9866666666667</c:v>
                </c:pt>
                <c:pt idx="1384">
                  <c:v>2302.1739130434785</c:v>
                </c:pt>
                <c:pt idx="1385">
                  <c:v>2305.979865771812</c:v>
                </c:pt>
                <c:pt idx="1386">
                  <c:v>2261.3838383838383</c:v>
                </c:pt>
                <c:pt idx="1387">
                  <c:v>2260.4347826086955</c:v>
                </c:pt>
                <c:pt idx="1388">
                  <c:v>2310.071186440678</c:v>
                </c:pt>
                <c:pt idx="1389">
                  <c:v>2260.8724832214766</c:v>
                </c:pt>
                <c:pt idx="1390">
                  <c:v>2250.5306122448978</c:v>
                </c:pt>
                <c:pt idx="1391">
                  <c:v>2241.1973244147157</c:v>
                </c:pt>
                <c:pt idx="1392">
                  <c:v>2230.1020408163267</c:v>
                </c:pt>
                <c:pt idx="1393">
                  <c:v>2210.093103448276</c:v>
                </c:pt>
                <c:pt idx="1394">
                  <c:v>2269.155172413793</c:v>
                </c:pt>
                <c:pt idx="1395">
                  <c:v>2344.9797297297296</c:v>
                </c:pt>
                <c:pt idx="1396">
                  <c:v>2346.5033783783783</c:v>
                </c:pt>
                <c:pt idx="1397">
                  <c:v>2309.0915254237289</c:v>
                </c:pt>
                <c:pt idx="1398">
                  <c:v>2306.4178082191779</c:v>
                </c:pt>
                <c:pt idx="1399">
                  <c:v>2342.9263157894738</c:v>
                </c:pt>
                <c:pt idx="1400">
                  <c:v>2312.8557046979868</c:v>
                </c:pt>
                <c:pt idx="1401">
                  <c:v>2265.8576271186439</c:v>
                </c:pt>
                <c:pt idx="1402">
                  <c:v>2289.7576791808874</c:v>
                </c:pt>
                <c:pt idx="1403">
                  <c:v>2366.393382352941</c:v>
                </c:pt>
                <c:pt idx="1404">
                  <c:v>2454.84765625</c:v>
                </c:pt>
                <c:pt idx="1405">
                  <c:v>2442.1476190476192</c:v>
                </c:pt>
                <c:pt idx="1406">
                  <c:v>2433.8693693693695</c:v>
                </c:pt>
                <c:pt idx="1407">
                  <c:v>2436.8255319148934</c:v>
                </c:pt>
                <c:pt idx="1408">
                  <c:v>2456.5854922279791</c:v>
                </c:pt>
                <c:pt idx="1409">
                  <c:v>2425.25</c:v>
                </c:pt>
                <c:pt idx="1410">
                  <c:v>2377.2770562770561</c:v>
                </c:pt>
                <c:pt idx="1411">
                  <c:v>2357.0480769230771</c:v>
                </c:pt>
                <c:pt idx="1412">
                  <c:v>2374.601092896175</c:v>
                </c:pt>
                <c:pt idx="1413">
                  <c:v>2352.056</c:v>
                </c:pt>
                <c:pt idx="1414">
                  <c:v>2337.2676056338028</c:v>
                </c:pt>
                <c:pt idx="1415">
                  <c:v>2313.9904761904763</c:v>
                </c:pt>
                <c:pt idx="1416">
                  <c:v>2354.9694323144104</c:v>
                </c:pt>
                <c:pt idx="1417">
                  <c:v>2337.2946859903382</c:v>
                </c:pt>
                <c:pt idx="1418">
                  <c:v>2357.4957264957266</c:v>
                </c:pt>
                <c:pt idx="1419">
                  <c:v>2396.7892561983472</c:v>
                </c:pt>
                <c:pt idx="1420">
                  <c:v>2408.2203389830506</c:v>
                </c:pt>
                <c:pt idx="1421">
                  <c:v>2423.8014705882351</c:v>
                </c:pt>
                <c:pt idx="1422">
                  <c:v>2526.0915254237289</c:v>
                </c:pt>
                <c:pt idx="1423">
                  <c:v>2534.0666666666666</c:v>
                </c:pt>
                <c:pt idx="1424">
                  <c:v>2497.1689189189187</c:v>
                </c:pt>
                <c:pt idx="1425">
                  <c:v>2496.1476510067114</c:v>
                </c:pt>
                <c:pt idx="1426">
                  <c:v>2472.612244897959</c:v>
                </c:pt>
                <c:pt idx="1427">
                  <c:v>2546.2027027027025</c:v>
                </c:pt>
                <c:pt idx="1428">
                  <c:v>2550.4214046822744</c:v>
                </c:pt>
                <c:pt idx="1429">
                  <c:v>2559.7090301003345</c:v>
                </c:pt>
                <c:pt idx="1430">
                  <c:v>2561.1533333333332</c:v>
                </c:pt>
                <c:pt idx="1431">
                  <c:v>2559.1554054054054</c:v>
                </c:pt>
                <c:pt idx="1432">
                  <c:v>2540.0520833333335</c:v>
                </c:pt>
                <c:pt idx="1433">
                  <c:v>2522.8655172413792</c:v>
                </c:pt>
                <c:pt idx="1434">
                  <c:v>2504.4334470989761</c:v>
                </c:pt>
                <c:pt idx="1435">
                  <c:v>2521.8639455782313</c:v>
                </c:pt>
                <c:pt idx="1436">
                  <c:v>2525</c:v>
                </c:pt>
                <c:pt idx="1437">
                  <c:v>2544.1554054054054</c:v>
                </c:pt>
                <c:pt idx="1438">
                  <c:v>2601.9899665551839</c:v>
                </c:pt>
                <c:pt idx="1439">
                  <c:v>2599.2274247491637</c:v>
                </c:pt>
                <c:pt idx="1440">
                  <c:v>2629.4285714285716</c:v>
                </c:pt>
                <c:pt idx="1441">
                  <c:v>2776.739864864865</c:v>
                </c:pt>
                <c:pt idx="1442">
                  <c:v>2631.5738255033557</c:v>
                </c:pt>
                <c:pt idx="1443">
                  <c:v>2628.2909698996655</c:v>
                </c:pt>
                <c:pt idx="1444">
                  <c:v>2642.1300813008129</c:v>
                </c:pt>
                <c:pt idx="1445">
                  <c:v>2672.5</c:v>
                </c:pt>
                <c:pt idx="1446">
                  <c:v>2647.9840425531916</c:v>
                </c:pt>
                <c:pt idx="1447">
                  <c:v>2705.2572815533981</c:v>
                </c:pt>
                <c:pt idx="1448">
                  <c:v>2716.0309278350514</c:v>
                </c:pt>
                <c:pt idx="1449">
                  <c:v>2732.5804597701149</c:v>
                </c:pt>
                <c:pt idx="1450">
                  <c:v>2804.3756097560977</c:v>
                </c:pt>
                <c:pt idx="1451">
                  <c:v>2813.497142857143</c:v>
                </c:pt>
                <c:pt idx="1452">
                  <c:v>2848.7566137566137</c:v>
                </c:pt>
                <c:pt idx="1453">
                  <c:v>2834.4698795180725</c:v>
                </c:pt>
                <c:pt idx="1454">
                  <c:v>2833.5391304347827</c:v>
                </c:pt>
                <c:pt idx="1455">
                  <c:v>2864.5024390243902</c:v>
                </c:pt>
                <c:pt idx="1456">
                  <c:v>2870.2041884816754</c:v>
                </c:pt>
                <c:pt idx="1457">
                  <c:v>2896.9017857142858</c:v>
                </c:pt>
                <c:pt idx="1458">
                  <c:v>2914.2857142857142</c:v>
                </c:pt>
                <c:pt idx="1459">
                  <c:v>2936.8734177215188</c:v>
                </c:pt>
                <c:pt idx="1460">
                  <c:v>2890.6710526315787</c:v>
                </c:pt>
                <c:pt idx="1461">
                  <c:v>2861.5540540540542</c:v>
                </c:pt>
                <c:pt idx="1462">
                  <c:v>2850.8454545454547</c:v>
                </c:pt>
                <c:pt idx="1463">
                  <c:v>2893.9469387755103</c:v>
                </c:pt>
                <c:pt idx="1464">
                  <c:v>2948.934065934066</c:v>
                </c:pt>
                <c:pt idx="1465">
                  <c:v>2970.8532423208189</c:v>
                </c:pt>
                <c:pt idx="1466">
                  <c:v>2970.8263888888887</c:v>
                </c:pt>
                <c:pt idx="1467">
                  <c:v>2905.0641891891892</c:v>
                </c:pt>
                <c:pt idx="1468">
                  <c:v>2907.787878787879</c:v>
                </c:pt>
                <c:pt idx="1469">
                  <c:v>2895.4266211604095</c:v>
                </c:pt>
                <c:pt idx="1470">
                  <c:v>2838.6313993174062</c:v>
                </c:pt>
                <c:pt idx="1471">
                  <c:v>2915.1092150170648</c:v>
                </c:pt>
                <c:pt idx="1472">
                  <c:v>2942.6408450704225</c:v>
                </c:pt>
                <c:pt idx="1473">
                  <c:v>2904.020134228188</c:v>
                </c:pt>
                <c:pt idx="1474">
                  <c:v>2902.6655172413793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90-4777-A1F6-0B94FAA2A582}"/>
            </c:ext>
          </c:extLst>
        </c:ser>
        <c:ser>
          <c:idx val="2"/>
          <c:order val="2"/>
          <c:tx>
            <c:strRef>
              <c:f>'Pivot date flattened'!$D$1</c:f>
              <c:strCache>
                <c:ptCount val="1"/>
                <c:pt idx="0">
                  <c:v>Max of High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'Pivot date flattened'!$A$2:$A$1476</c:f>
              <c:strCache>
                <c:ptCount val="1475"/>
                <c:pt idx="0">
                  <c:v>2011-01-03</c:v>
                </c:pt>
                <c:pt idx="1">
                  <c:v>2011-01-04</c:v>
                </c:pt>
                <c:pt idx="2">
                  <c:v>2011-01-05</c:v>
                </c:pt>
                <c:pt idx="3">
                  <c:v>2011-01-06</c:v>
                </c:pt>
                <c:pt idx="4">
                  <c:v>2011-01-07</c:v>
                </c:pt>
                <c:pt idx="5">
                  <c:v>2011-01-10</c:v>
                </c:pt>
                <c:pt idx="6">
                  <c:v>2011-01-11</c:v>
                </c:pt>
                <c:pt idx="7">
                  <c:v>2011-01-12</c:v>
                </c:pt>
                <c:pt idx="8">
                  <c:v>2011-01-13</c:v>
                </c:pt>
                <c:pt idx="9">
                  <c:v>2011-01-14</c:v>
                </c:pt>
                <c:pt idx="10">
                  <c:v>2011-01-17</c:v>
                </c:pt>
                <c:pt idx="11">
                  <c:v>2011-01-18</c:v>
                </c:pt>
                <c:pt idx="12">
                  <c:v>2011-01-19</c:v>
                </c:pt>
                <c:pt idx="13">
                  <c:v>2011-01-21</c:v>
                </c:pt>
                <c:pt idx="14">
                  <c:v>2011-01-24</c:v>
                </c:pt>
                <c:pt idx="15">
                  <c:v>2011-01-25</c:v>
                </c:pt>
                <c:pt idx="16">
                  <c:v>2011-01-26</c:v>
                </c:pt>
                <c:pt idx="17">
                  <c:v>2011-01-27</c:v>
                </c:pt>
                <c:pt idx="18">
                  <c:v>2011-01-28</c:v>
                </c:pt>
                <c:pt idx="19">
                  <c:v>2011-01-31</c:v>
                </c:pt>
                <c:pt idx="20">
                  <c:v>2011-02-02</c:v>
                </c:pt>
                <c:pt idx="21">
                  <c:v>2011-02-07</c:v>
                </c:pt>
                <c:pt idx="22">
                  <c:v>2011-02-08</c:v>
                </c:pt>
                <c:pt idx="23">
                  <c:v>2011-02-09</c:v>
                </c:pt>
                <c:pt idx="24">
                  <c:v>2011-02-10</c:v>
                </c:pt>
                <c:pt idx="25">
                  <c:v>2011-02-11</c:v>
                </c:pt>
                <c:pt idx="26">
                  <c:v>2011-02-14</c:v>
                </c:pt>
                <c:pt idx="27">
                  <c:v>2011-02-16</c:v>
                </c:pt>
                <c:pt idx="28">
                  <c:v>2011-02-17</c:v>
                </c:pt>
                <c:pt idx="29">
                  <c:v>2011-02-18</c:v>
                </c:pt>
                <c:pt idx="30">
                  <c:v>2011-02-21</c:v>
                </c:pt>
                <c:pt idx="31">
                  <c:v>2011-02-22</c:v>
                </c:pt>
                <c:pt idx="32">
                  <c:v>2011-02-23</c:v>
                </c:pt>
                <c:pt idx="33">
                  <c:v>2011-02-24</c:v>
                </c:pt>
                <c:pt idx="34">
                  <c:v>2011-02-25</c:v>
                </c:pt>
                <c:pt idx="35">
                  <c:v>2011-02-28</c:v>
                </c:pt>
                <c:pt idx="36">
                  <c:v>2011-03-01</c:v>
                </c:pt>
                <c:pt idx="37">
                  <c:v>2011-03-02</c:v>
                </c:pt>
                <c:pt idx="38">
                  <c:v>2011-03-03</c:v>
                </c:pt>
                <c:pt idx="39">
                  <c:v>2011-03-04</c:v>
                </c:pt>
                <c:pt idx="40">
                  <c:v>2011-03-07</c:v>
                </c:pt>
                <c:pt idx="41">
                  <c:v>2011-03-08</c:v>
                </c:pt>
                <c:pt idx="42">
                  <c:v>2011-03-09</c:v>
                </c:pt>
                <c:pt idx="43">
                  <c:v>2011-03-10</c:v>
                </c:pt>
                <c:pt idx="44">
                  <c:v>2011-03-11</c:v>
                </c:pt>
                <c:pt idx="45">
                  <c:v>2011-03-14</c:v>
                </c:pt>
                <c:pt idx="46">
                  <c:v>2011-03-15</c:v>
                </c:pt>
                <c:pt idx="47">
                  <c:v>2011-03-16</c:v>
                </c:pt>
                <c:pt idx="48">
                  <c:v>2011-03-17</c:v>
                </c:pt>
                <c:pt idx="49">
                  <c:v>2011-03-18</c:v>
                </c:pt>
                <c:pt idx="50">
                  <c:v>2011-03-21</c:v>
                </c:pt>
                <c:pt idx="51">
                  <c:v>2011-03-22</c:v>
                </c:pt>
                <c:pt idx="52">
                  <c:v>2011-03-23</c:v>
                </c:pt>
                <c:pt idx="53">
                  <c:v>2011-03-24</c:v>
                </c:pt>
                <c:pt idx="54">
                  <c:v>2011-03-25</c:v>
                </c:pt>
                <c:pt idx="55">
                  <c:v>2011-03-28</c:v>
                </c:pt>
                <c:pt idx="56">
                  <c:v>2011-03-29</c:v>
                </c:pt>
                <c:pt idx="57">
                  <c:v>2011-03-30</c:v>
                </c:pt>
                <c:pt idx="58">
                  <c:v>2011-03-31</c:v>
                </c:pt>
                <c:pt idx="59">
                  <c:v>2011-04-01</c:v>
                </c:pt>
                <c:pt idx="60">
                  <c:v>2011-04-04</c:v>
                </c:pt>
                <c:pt idx="61">
                  <c:v>2011-04-05</c:v>
                </c:pt>
                <c:pt idx="62">
                  <c:v>2011-04-06</c:v>
                </c:pt>
                <c:pt idx="63">
                  <c:v>2011-04-07</c:v>
                </c:pt>
                <c:pt idx="64">
                  <c:v>2011-04-08</c:v>
                </c:pt>
                <c:pt idx="65">
                  <c:v>2011-04-11</c:v>
                </c:pt>
                <c:pt idx="66">
                  <c:v>2011-04-12</c:v>
                </c:pt>
                <c:pt idx="67">
                  <c:v>2011-04-13</c:v>
                </c:pt>
                <c:pt idx="68">
                  <c:v>2011-04-14</c:v>
                </c:pt>
                <c:pt idx="69">
                  <c:v>2011-04-15</c:v>
                </c:pt>
                <c:pt idx="70">
                  <c:v>2011-04-18</c:v>
                </c:pt>
                <c:pt idx="71">
                  <c:v>2011-04-19</c:v>
                </c:pt>
                <c:pt idx="72">
                  <c:v>2011-04-20</c:v>
                </c:pt>
                <c:pt idx="73">
                  <c:v>2011-04-21</c:v>
                </c:pt>
                <c:pt idx="74">
                  <c:v>2011-04-22</c:v>
                </c:pt>
                <c:pt idx="75">
                  <c:v>2011-04-25</c:v>
                </c:pt>
                <c:pt idx="76">
                  <c:v>2011-04-26</c:v>
                </c:pt>
                <c:pt idx="77">
                  <c:v>2011-04-27</c:v>
                </c:pt>
                <c:pt idx="78">
                  <c:v>2011-04-28</c:v>
                </c:pt>
                <c:pt idx="79">
                  <c:v>2011-04-29</c:v>
                </c:pt>
                <c:pt idx="80">
                  <c:v>2011-05-03</c:v>
                </c:pt>
                <c:pt idx="81">
                  <c:v>2011-05-04</c:v>
                </c:pt>
                <c:pt idx="82">
                  <c:v>2011-05-05</c:v>
                </c:pt>
                <c:pt idx="83">
                  <c:v>2011-05-06</c:v>
                </c:pt>
                <c:pt idx="84">
                  <c:v>2011-05-09</c:v>
                </c:pt>
                <c:pt idx="85">
                  <c:v>2011-05-10</c:v>
                </c:pt>
                <c:pt idx="86">
                  <c:v>2011-05-11</c:v>
                </c:pt>
                <c:pt idx="87">
                  <c:v>2011-05-12</c:v>
                </c:pt>
                <c:pt idx="88">
                  <c:v>2011-05-13</c:v>
                </c:pt>
                <c:pt idx="89">
                  <c:v>2011-05-16</c:v>
                </c:pt>
                <c:pt idx="90">
                  <c:v>2011-05-18</c:v>
                </c:pt>
                <c:pt idx="91">
                  <c:v>2011-05-19</c:v>
                </c:pt>
                <c:pt idx="92">
                  <c:v>2011-05-20</c:v>
                </c:pt>
                <c:pt idx="93">
                  <c:v>2011-05-23</c:v>
                </c:pt>
                <c:pt idx="94">
                  <c:v>2011-05-24</c:v>
                </c:pt>
                <c:pt idx="95">
                  <c:v>2011-05-25</c:v>
                </c:pt>
                <c:pt idx="96">
                  <c:v>2011-05-26</c:v>
                </c:pt>
                <c:pt idx="97">
                  <c:v>2011-05-27</c:v>
                </c:pt>
                <c:pt idx="98">
                  <c:v>2011-05-30</c:v>
                </c:pt>
                <c:pt idx="99">
                  <c:v>2011-05-31</c:v>
                </c:pt>
                <c:pt idx="100">
                  <c:v>2011-06-01</c:v>
                </c:pt>
                <c:pt idx="101">
                  <c:v>2011-06-02</c:v>
                </c:pt>
                <c:pt idx="102">
                  <c:v>2011-06-03</c:v>
                </c:pt>
                <c:pt idx="103">
                  <c:v>2011-06-06</c:v>
                </c:pt>
                <c:pt idx="104">
                  <c:v>2011-06-07</c:v>
                </c:pt>
                <c:pt idx="105">
                  <c:v>2011-06-08</c:v>
                </c:pt>
                <c:pt idx="106">
                  <c:v>2011-06-09</c:v>
                </c:pt>
                <c:pt idx="107">
                  <c:v>2011-06-10</c:v>
                </c:pt>
                <c:pt idx="108">
                  <c:v>2011-06-13</c:v>
                </c:pt>
                <c:pt idx="109">
                  <c:v>2011-06-14</c:v>
                </c:pt>
                <c:pt idx="110">
                  <c:v>2011-06-15</c:v>
                </c:pt>
                <c:pt idx="111">
                  <c:v>2011-06-16</c:v>
                </c:pt>
                <c:pt idx="112">
                  <c:v>2011-06-17</c:v>
                </c:pt>
                <c:pt idx="113">
                  <c:v>2011-06-20</c:v>
                </c:pt>
                <c:pt idx="114">
                  <c:v>2011-06-21</c:v>
                </c:pt>
                <c:pt idx="115">
                  <c:v>2011-06-22</c:v>
                </c:pt>
                <c:pt idx="116">
                  <c:v>2011-06-23</c:v>
                </c:pt>
                <c:pt idx="117">
                  <c:v>2011-06-24</c:v>
                </c:pt>
                <c:pt idx="118">
                  <c:v>2011-06-27</c:v>
                </c:pt>
                <c:pt idx="119">
                  <c:v>2011-06-28</c:v>
                </c:pt>
                <c:pt idx="120">
                  <c:v>2011-06-29</c:v>
                </c:pt>
                <c:pt idx="121">
                  <c:v>2011-06-30</c:v>
                </c:pt>
                <c:pt idx="122">
                  <c:v>2011-07-01</c:v>
                </c:pt>
                <c:pt idx="123">
                  <c:v>2011-07-04</c:v>
                </c:pt>
                <c:pt idx="124">
                  <c:v>2011-07-05</c:v>
                </c:pt>
                <c:pt idx="125">
                  <c:v>2011-07-06</c:v>
                </c:pt>
                <c:pt idx="126">
                  <c:v>2011-07-07</c:v>
                </c:pt>
                <c:pt idx="127">
                  <c:v>2011-07-08</c:v>
                </c:pt>
                <c:pt idx="128">
                  <c:v>2011-07-11</c:v>
                </c:pt>
                <c:pt idx="129">
                  <c:v>2011-07-12</c:v>
                </c:pt>
                <c:pt idx="130">
                  <c:v>2011-07-13</c:v>
                </c:pt>
                <c:pt idx="131">
                  <c:v>2011-07-14</c:v>
                </c:pt>
                <c:pt idx="132">
                  <c:v>2011-07-15</c:v>
                </c:pt>
                <c:pt idx="133">
                  <c:v>2011-07-18</c:v>
                </c:pt>
                <c:pt idx="134">
                  <c:v>2011-07-19</c:v>
                </c:pt>
                <c:pt idx="135">
                  <c:v>2011-07-20</c:v>
                </c:pt>
                <c:pt idx="136">
                  <c:v>2011-07-21</c:v>
                </c:pt>
                <c:pt idx="137">
                  <c:v>2011-07-22</c:v>
                </c:pt>
                <c:pt idx="138">
                  <c:v>2011-07-25</c:v>
                </c:pt>
                <c:pt idx="139">
                  <c:v>2011-07-26</c:v>
                </c:pt>
                <c:pt idx="140">
                  <c:v>2011-07-27</c:v>
                </c:pt>
                <c:pt idx="141">
                  <c:v>2011-07-28</c:v>
                </c:pt>
                <c:pt idx="142">
                  <c:v>2011-07-29</c:v>
                </c:pt>
                <c:pt idx="143">
                  <c:v>2011-08-01</c:v>
                </c:pt>
                <c:pt idx="144">
                  <c:v>2011-08-02</c:v>
                </c:pt>
                <c:pt idx="145">
                  <c:v>2011-08-03</c:v>
                </c:pt>
                <c:pt idx="146">
                  <c:v>2011-08-04</c:v>
                </c:pt>
                <c:pt idx="147">
                  <c:v>2011-08-05</c:v>
                </c:pt>
                <c:pt idx="148">
                  <c:v>2011-08-08</c:v>
                </c:pt>
                <c:pt idx="149">
                  <c:v>2011-08-09</c:v>
                </c:pt>
                <c:pt idx="150">
                  <c:v>2011-08-10</c:v>
                </c:pt>
                <c:pt idx="151">
                  <c:v>2011-08-11</c:v>
                </c:pt>
                <c:pt idx="152">
                  <c:v>2011-08-12</c:v>
                </c:pt>
                <c:pt idx="153">
                  <c:v>2011-08-15</c:v>
                </c:pt>
                <c:pt idx="154">
                  <c:v>2011-08-16</c:v>
                </c:pt>
                <c:pt idx="155">
                  <c:v>2011-08-17</c:v>
                </c:pt>
                <c:pt idx="156">
                  <c:v>2011-08-18</c:v>
                </c:pt>
                <c:pt idx="157">
                  <c:v>2011-08-19</c:v>
                </c:pt>
                <c:pt idx="158">
                  <c:v>2011-08-22</c:v>
                </c:pt>
                <c:pt idx="159">
                  <c:v>2011-08-23</c:v>
                </c:pt>
                <c:pt idx="160">
                  <c:v>2011-08-24</c:v>
                </c:pt>
                <c:pt idx="161">
                  <c:v>2011-08-25</c:v>
                </c:pt>
                <c:pt idx="162">
                  <c:v>2011-08-26</c:v>
                </c:pt>
                <c:pt idx="163">
                  <c:v>2011-08-29</c:v>
                </c:pt>
                <c:pt idx="164">
                  <c:v>2011-09-02</c:v>
                </c:pt>
                <c:pt idx="165">
                  <c:v>2011-09-05</c:v>
                </c:pt>
                <c:pt idx="166">
                  <c:v>2011-09-06</c:v>
                </c:pt>
                <c:pt idx="167">
                  <c:v>2011-09-07</c:v>
                </c:pt>
                <c:pt idx="168">
                  <c:v>2011-09-08</c:v>
                </c:pt>
                <c:pt idx="169">
                  <c:v>2011-09-09</c:v>
                </c:pt>
                <c:pt idx="170">
                  <c:v>2011-09-12</c:v>
                </c:pt>
                <c:pt idx="171">
                  <c:v>2011-09-13</c:v>
                </c:pt>
                <c:pt idx="172">
                  <c:v>2011-09-14</c:v>
                </c:pt>
                <c:pt idx="173">
                  <c:v>2011-09-15</c:v>
                </c:pt>
                <c:pt idx="174">
                  <c:v>2011-09-19</c:v>
                </c:pt>
                <c:pt idx="175">
                  <c:v>2011-09-20</c:v>
                </c:pt>
                <c:pt idx="176">
                  <c:v>2011-09-21</c:v>
                </c:pt>
                <c:pt idx="177">
                  <c:v>2011-09-22</c:v>
                </c:pt>
                <c:pt idx="178">
                  <c:v>2011-09-23</c:v>
                </c:pt>
                <c:pt idx="179">
                  <c:v>2011-09-26</c:v>
                </c:pt>
                <c:pt idx="180">
                  <c:v>2011-09-27</c:v>
                </c:pt>
                <c:pt idx="181">
                  <c:v>2011-09-28</c:v>
                </c:pt>
                <c:pt idx="182">
                  <c:v>2011-09-29</c:v>
                </c:pt>
                <c:pt idx="183">
                  <c:v>2011-09-30</c:v>
                </c:pt>
                <c:pt idx="184">
                  <c:v>2011-10-03</c:v>
                </c:pt>
                <c:pt idx="185">
                  <c:v>2011-10-04</c:v>
                </c:pt>
                <c:pt idx="186">
                  <c:v>2011-10-05</c:v>
                </c:pt>
                <c:pt idx="187">
                  <c:v>2011-10-06</c:v>
                </c:pt>
                <c:pt idx="188">
                  <c:v>2011-10-07</c:v>
                </c:pt>
                <c:pt idx="189">
                  <c:v>2011-10-10</c:v>
                </c:pt>
                <c:pt idx="190">
                  <c:v>2011-10-11</c:v>
                </c:pt>
                <c:pt idx="191">
                  <c:v>2011-10-12</c:v>
                </c:pt>
                <c:pt idx="192">
                  <c:v>2011-10-13</c:v>
                </c:pt>
                <c:pt idx="193">
                  <c:v>2011-10-14</c:v>
                </c:pt>
                <c:pt idx="194">
                  <c:v>2011-10-17</c:v>
                </c:pt>
                <c:pt idx="195">
                  <c:v>2011-10-18</c:v>
                </c:pt>
                <c:pt idx="196">
                  <c:v>2011-10-19</c:v>
                </c:pt>
                <c:pt idx="197">
                  <c:v>2011-10-20</c:v>
                </c:pt>
                <c:pt idx="198">
                  <c:v>2011-10-21</c:v>
                </c:pt>
                <c:pt idx="199">
                  <c:v>2011-10-24</c:v>
                </c:pt>
                <c:pt idx="200">
                  <c:v>2011-10-25</c:v>
                </c:pt>
                <c:pt idx="201">
                  <c:v>2011-10-27</c:v>
                </c:pt>
                <c:pt idx="202">
                  <c:v>2011-10-28</c:v>
                </c:pt>
                <c:pt idx="203">
                  <c:v>2011-10-31</c:v>
                </c:pt>
                <c:pt idx="204">
                  <c:v>2011-11-01</c:v>
                </c:pt>
                <c:pt idx="205">
                  <c:v>2011-11-02</c:v>
                </c:pt>
                <c:pt idx="206">
                  <c:v>2011-11-03</c:v>
                </c:pt>
                <c:pt idx="207">
                  <c:v>2011-11-04</c:v>
                </c:pt>
                <c:pt idx="208">
                  <c:v>2011-11-08</c:v>
                </c:pt>
                <c:pt idx="209">
                  <c:v>2011-11-09</c:v>
                </c:pt>
                <c:pt idx="210">
                  <c:v>2011-11-10</c:v>
                </c:pt>
                <c:pt idx="211">
                  <c:v>2011-11-11</c:v>
                </c:pt>
                <c:pt idx="212">
                  <c:v>2011-11-14</c:v>
                </c:pt>
                <c:pt idx="213">
                  <c:v>2011-11-15</c:v>
                </c:pt>
                <c:pt idx="214">
                  <c:v>2011-11-16</c:v>
                </c:pt>
                <c:pt idx="215">
                  <c:v>2011-11-17</c:v>
                </c:pt>
                <c:pt idx="216">
                  <c:v>2011-11-18</c:v>
                </c:pt>
                <c:pt idx="217">
                  <c:v>2011-11-21</c:v>
                </c:pt>
                <c:pt idx="218">
                  <c:v>2011-11-22</c:v>
                </c:pt>
                <c:pt idx="219">
                  <c:v>2011-11-23</c:v>
                </c:pt>
                <c:pt idx="220">
                  <c:v>2011-11-24</c:v>
                </c:pt>
                <c:pt idx="221">
                  <c:v>2011-11-25</c:v>
                </c:pt>
                <c:pt idx="222">
                  <c:v>2011-11-29</c:v>
                </c:pt>
                <c:pt idx="223">
                  <c:v>2011-11-30</c:v>
                </c:pt>
                <c:pt idx="224">
                  <c:v>2011-12-01</c:v>
                </c:pt>
                <c:pt idx="225">
                  <c:v>2011-12-02</c:v>
                </c:pt>
                <c:pt idx="226">
                  <c:v>2011-12-05</c:v>
                </c:pt>
                <c:pt idx="227">
                  <c:v>2011-12-06</c:v>
                </c:pt>
                <c:pt idx="228">
                  <c:v>2011-12-07</c:v>
                </c:pt>
                <c:pt idx="229">
                  <c:v>2011-12-08</c:v>
                </c:pt>
                <c:pt idx="230">
                  <c:v>2011-12-09</c:v>
                </c:pt>
                <c:pt idx="231">
                  <c:v>2011-12-12</c:v>
                </c:pt>
                <c:pt idx="232">
                  <c:v>2011-12-13</c:v>
                </c:pt>
                <c:pt idx="233">
                  <c:v>2011-12-14</c:v>
                </c:pt>
                <c:pt idx="234">
                  <c:v>2011-12-15</c:v>
                </c:pt>
                <c:pt idx="235">
                  <c:v>2011-12-16</c:v>
                </c:pt>
                <c:pt idx="236">
                  <c:v>2011-12-19</c:v>
                </c:pt>
                <c:pt idx="237">
                  <c:v>2011-12-20</c:v>
                </c:pt>
                <c:pt idx="238">
                  <c:v>2011-12-21</c:v>
                </c:pt>
                <c:pt idx="239">
                  <c:v>2011-12-22</c:v>
                </c:pt>
                <c:pt idx="240">
                  <c:v>2011-12-23</c:v>
                </c:pt>
                <c:pt idx="241">
                  <c:v>2011-12-27</c:v>
                </c:pt>
                <c:pt idx="242">
                  <c:v>2011-12-28</c:v>
                </c:pt>
                <c:pt idx="243">
                  <c:v>2011-12-29</c:v>
                </c:pt>
                <c:pt idx="244">
                  <c:v>2011-12-30</c:v>
                </c:pt>
                <c:pt idx="245">
                  <c:v>2012-01-03</c:v>
                </c:pt>
                <c:pt idx="246">
                  <c:v>2012-01-04</c:v>
                </c:pt>
                <c:pt idx="247">
                  <c:v>2012-01-05</c:v>
                </c:pt>
                <c:pt idx="248">
                  <c:v>2012-01-06</c:v>
                </c:pt>
                <c:pt idx="249">
                  <c:v>2012-01-09</c:v>
                </c:pt>
                <c:pt idx="250">
                  <c:v>2012-01-10</c:v>
                </c:pt>
                <c:pt idx="251">
                  <c:v>2012-01-11</c:v>
                </c:pt>
                <c:pt idx="252">
                  <c:v>2012-01-12</c:v>
                </c:pt>
                <c:pt idx="253">
                  <c:v>2012-01-13</c:v>
                </c:pt>
                <c:pt idx="254">
                  <c:v>2012-01-16</c:v>
                </c:pt>
                <c:pt idx="255">
                  <c:v>2012-01-17</c:v>
                </c:pt>
                <c:pt idx="256">
                  <c:v>2012-01-18</c:v>
                </c:pt>
                <c:pt idx="257">
                  <c:v>2012-01-19</c:v>
                </c:pt>
                <c:pt idx="258">
                  <c:v>2012-01-20</c:v>
                </c:pt>
                <c:pt idx="259">
                  <c:v>2012-01-25</c:v>
                </c:pt>
                <c:pt idx="260">
                  <c:v>2012-01-26</c:v>
                </c:pt>
                <c:pt idx="261">
                  <c:v>2012-01-27</c:v>
                </c:pt>
                <c:pt idx="262">
                  <c:v>2012-01-30</c:v>
                </c:pt>
                <c:pt idx="263">
                  <c:v>2012-01-31</c:v>
                </c:pt>
                <c:pt idx="264">
                  <c:v>2012-02-02</c:v>
                </c:pt>
                <c:pt idx="265">
                  <c:v>2012-02-03</c:v>
                </c:pt>
                <c:pt idx="266">
                  <c:v>2012-02-08</c:v>
                </c:pt>
                <c:pt idx="267">
                  <c:v>2012-02-09</c:v>
                </c:pt>
                <c:pt idx="268">
                  <c:v>2012-02-10</c:v>
                </c:pt>
                <c:pt idx="269">
                  <c:v>2012-02-13</c:v>
                </c:pt>
                <c:pt idx="270">
                  <c:v>2012-02-14</c:v>
                </c:pt>
                <c:pt idx="271">
                  <c:v>2012-02-15</c:v>
                </c:pt>
                <c:pt idx="272">
                  <c:v>2012-02-16</c:v>
                </c:pt>
                <c:pt idx="273">
                  <c:v>2012-02-17</c:v>
                </c:pt>
                <c:pt idx="274">
                  <c:v>2012-02-20</c:v>
                </c:pt>
                <c:pt idx="275">
                  <c:v>2012-02-21</c:v>
                </c:pt>
                <c:pt idx="276">
                  <c:v>2012-02-22</c:v>
                </c:pt>
                <c:pt idx="277">
                  <c:v>2012-02-23</c:v>
                </c:pt>
                <c:pt idx="278">
                  <c:v>2012-02-24</c:v>
                </c:pt>
                <c:pt idx="279">
                  <c:v>2012-02-27</c:v>
                </c:pt>
                <c:pt idx="280">
                  <c:v>2012-02-28</c:v>
                </c:pt>
                <c:pt idx="281">
                  <c:v>2012-02-29</c:v>
                </c:pt>
                <c:pt idx="282">
                  <c:v>2012-03-01</c:v>
                </c:pt>
                <c:pt idx="283">
                  <c:v>2012-03-02</c:v>
                </c:pt>
                <c:pt idx="284">
                  <c:v>2012-03-05</c:v>
                </c:pt>
                <c:pt idx="285">
                  <c:v>2012-03-06</c:v>
                </c:pt>
                <c:pt idx="286">
                  <c:v>2012-03-07</c:v>
                </c:pt>
                <c:pt idx="287">
                  <c:v>2012-03-08</c:v>
                </c:pt>
                <c:pt idx="288">
                  <c:v>2012-03-09</c:v>
                </c:pt>
                <c:pt idx="289">
                  <c:v>2012-03-12</c:v>
                </c:pt>
                <c:pt idx="290">
                  <c:v>2012-03-13</c:v>
                </c:pt>
                <c:pt idx="291">
                  <c:v>2012-03-14</c:v>
                </c:pt>
                <c:pt idx="292">
                  <c:v>2012-03-15</c:v>
                </c:pt>
                <c:pt idx="293">
                  <c:v>2012-03-16</c:v>
                </c:pt>
                <c:pt idx="294">
                  <c:v>2012-03-19</c:v>
                </c:pt>
                <c:pt idx="295">
                  <c:v>2012-03-20</c:v>
                </c:pt>
                <c:pt idx="296">
                  <c:v>2012-03-21</c:v>
                </c:pt>
                <c:pt idx="297">
                  <c:v>2012-03-22</c:v>
                </c:pt>
                <c:pt idx="298">
                  <c:v>2012-03-23</c:v>
                </c:pt>
                <c:pt idx="299">
                  <c:v>2012-03-26</c:v>
                </c:pt>
                <c:pt idx="300">
                  <c:v>2012-03-27</c:v>
                </c:pt>
                <c:pt idx="301">
                  <c:v>2012-03-28</c:v>
                </c:pt>
                <c:pt idx="302">
                  <c:v>2012-03-29</c:v>
                </c:pt>
                <c:pt idx="303">
                  <c:v>2012-03-30</c:v>
                </c:pt>
                <c:pt idx="304">
                  <c:v>2012-04-02</c:v>
                </c:pt>
                <c:pt idx="305">
                  <c:v>2012-04-03</c:v>
                </c:pt>
                <c:pt idx="306">
                  <c:v>2012-04-04</c:v>
                </c:pt>
                <c:pt idx="307">
                  <c:v>2012-04-05</c:v>
                </c:pt>
                <c:pt idx="308">
                  <c:v>2012-04-06</c:v>
                </c:pt>
                <c:pt idx="309">
                  <c:v>2012-04-09</c:v>
                </c:pt>
                <c:pt idx="310">
                  <c:v>2012-04-10</c:v>
                </c:pt>
                <c:pt idx="311">
                  <c:v>2012-04-12</c:v>
                </c:pt>
                <c:pt idx="312">
                  <c:v>2012-04-13</c:v>
                </c:pt>
                <c:pt idx="313">
                  <c:v>2012-04-16</c:v>
                </c:pt>
                <c:pt idx="314">
                  <c:v>2012-04-17</c:v>
                </c:pt>
                <c:pt idx="315">
                  <c:v>2012-04-18</c:v>
                </c:pt>
                <c:pt idx="316">
                  <c:v>2012-04-19</c:v>
                </c:pt>
                <c:pt idx="317">
                  <c:v>2012-04-20</c:v>
                </c:pt>
                <c:pt idx="318">
                  <c:v>2012-04-23</c:v>
                </c:pt>
                <c:pt idx="319">
                  <c:v>2012-04-24</c:v>
                </c:pt>
                <c:pt idx="320">
                  <c:v>2012-04-25</c:v>
                </c:pt>
                <c:pt idx="321">
                  <c:v>2012-04-26</c:v>
                </c:pt>
                <c:pt idx="322">
                  <c:v>2012-04-27</c:v>
                </c:pt>
                <c:pt idx="323">
                  <c:v>2012-04-30</c:v>
                </c:pt>
                <c:pt idx="324">
                  <c:v>2012-05-02</c:v>
                </c:pt>
                <c:pt idx="325">
                  <c:v>2012-05-03</c:v>
                </c:pt>
                <c:pt idx="326">
                  <c:v>2012-05-04</c:v>
                </c:pt>
                <c:pt idx="327">
                  <c:v>2012-05-07</c:v>
                </c:pt>
                <c:pt idx="328">
                  <c:v>2012-05-08</c:v>
                </c:pt>
                <c:pt idx="329">
                  <c:v>2012-05-09</c:v>
                </c:pt>
                <c:pt idx="330">
                  <c:v>2012-05-10</c:v>
                </c:pt>
                <c:pt idx="331">
                  <c:v>2012-05-11</c:v>
                </c:pt>
                <c:pt idx="332">
                  <c:v>2012-05-14</c:v>
                </c:pt>
                <c:pt idx="333">
                  <c:v>2012-05-15</c:v>
                </c:pt>
                <c:pt idx="334">
                  <c:v>2012-05-16</c:v>
                </c:pt>
                <c:pt idx="335">
                  <c:v>2012-05-17</c:v>
                </c:pt>
                <c:pt idx="336">
                  <c:v>2012-05-18</c:v>
                </c:pt>
                <c:pt idx="337">
                  <c:v>2012-05-21</c:v>
                </c:pt>
                <c:pt idx="338">
                  <c:v>2012-05-22</c:v>
                </c:pt>
                <c:pt idx="339">
                  <c:v>2012-05-23</c:v>
                </c:pt>
                <c:pt idx="340">
                  <c:v>2012-05-24</c:v>
                </c:pt>
                <c:pt idx="341">
                  <c:v>2012-05-25</c:v>
                </c:pt>
                <c:pt idx="342">
                  <c:v>2012-05-28</c:v>
                </c:pt>
                <c:pt idx="343">
                  <c:v>2012-05-29</c:v>
                </c:pt>
                <c:pt idx="344">
                  <c:v>2012-05-30</c:v>
                </c:pt>
                <c:pt idx="345">
                  <c:v>2012-05-31</c:v>
                </c:pt>
                <c:pt idx="346">
                  <c:v>2012-06-01</c:v>
                </c:pt>
                <c:pt idx="347">
                  <c:v>2012-06-04</c:v>
                </c:pt>
                <c:pt idx="348">
                  <c:v>2012-06-05</c:v>
                </c:pt>
                <c:pt idx="349">
                  <c:v>2012-06-06</c:v>
                </c:pt>
                <c:pt idx="350">
                  <c:v>2012-06-07</c:v>
                </c:pt>
                <c:pt idx="351">
                  <c:v>2012-06-08</c:v>
                </c:pt>
                <c:pt idx="352">
                  <c:v>2012-06-11</c:v>
                </c:pt>
                <c:pt idx="353">
                  <c:v>2012-06-12</c:v>
                </c:pt>
                <c:pt idx="354">
                  <c:v>2012-06-13</c:v>
                </c:pt>
                <c:pt idx="355">
                  <c:v>2012-06-14</c:v>
                </c:pt>
                <c:pt idx="356">
                  <c:v>2012-06-15</c:v>
                </c:pt>
                <c:pt idx="357">
                  <c:v>2012-06-18</c:v>
                </c:pt>
                <c:pt idx="358">
                  <c:v>2012-06-19</c:v>
                </c:pt>
                <c:pt idx="359">
                  <c:v>2012-06-20</c:v>
                </c:pt>
                <c:pt idx="360">
                  <c:v>2012-06-21</c:v>
                </c:pt>
                <c:pt idx="361">
                  <c:v>2012-06-22</c:v>
                </c:pt>
                <c:pt idx="362">
                  <c:v>2012-06-25</c:v>
                </c:pt>
                <c:pt idx="363">
                  <c:v>2012-06-26</c:v>
                </c:pt>
                <c:pt idx="364">
                  <c:v>2012-06-27</c:v>
                </c:pt>
                <c:pt idx="365">
                  <c:v>2012-06-28</c:v>
                </c:pt>
                <c:pt idx="366">
                  <c:v>2012-06-29</c:v>
                </c:pt>
                <c:pt idx="367">
                  <c:v>2012-07-02</c:v>
                </c:pt>
                <c:pt idx="368">
                  <c:v>2012-07-03</c:v>
                </c:pt>
                <c:pt idx="369">
                  <c:v>2012-07-04</c:v>
                </c:pt>
                <c:pt idx="370">
                  <c:v>2012-07-05</c:v>
                </c:pt>
                <c:pt idx="371">
                  <c:v>2012-07-06</c:v>
                </c:pt>
                <c:pt idx="372">
                  <c:v>2012-07-09</c:v>
                </c:pt>
                <c:pt idx="373">
                  <c:v>2012-07-10</c:v>
                </c:pt>
                <c:pt idx="374">
                  <c:v>2012-07-11</c:v>
                </c:pt>
                <c:pt idx="375">
                  <c:v>2012-07-12</c:v>
                </c:pt>
                <c:pt idx="376">
                  <c:v>2012-07-13</c:v>
                </c:pt>
                <c:pt idx="377">
                  <c:v>2012-07-16</c:v>
                </c:pt>
                <c:pt idx="378">
                  <c:v>2012-07-17</c:v>
                </c:pt>
                <c:pt idx="379">
                  <c:v>2012-07-18</c:v>
                </c:pt>
                <c:pt idx="380">
                  <c:v>2012-07-19</c:v>
                </c:pt>
                <c:pt idx="381">
                  <c:v>2012-07-20</c:v>
                </c:pt>
                <c:pt idx="382">
                  <c:v>2012-07-23</c:v>
                </c:pt>
                <c:pt idx="383">
                  <c:v>2012-07-24</c:v>
                </c:pt>
                <c:pt idx="384">
                  <c:v>2012-07-25</c:v>
                </c:pt>
                <c:pt idx="385">
                  <c:v>2012-07-26</c:v>
                </c:pt>
                <c:pt idx="386">
                  <c:v>2012-07-27</c:v>
                </c:pt>
                <c:pt idx="387">
                  <c:v>2012-07-30</c:v>
                </c:pt>
                <c:pt idx="388">
                  <c:v>2012-07-31</c:v>
                </c:pt>
                <c:pt idx="389">
                  <c:v>2012-08-01</c:v>
                </c:pt>
                <c:pt idx="390">
                  <c:v>2012-08-02</c:v>
                </c:pt>
                <c:pt idx="391">
                  <c:v>2012-08-03</c:v>
                </c:pt>
                <c:pt idx="392">
                  <c:v>2012-08-06</c:v>
                </c:pt>
                <c:pt idx="393">
                  <c:v>2012-08-07</c:v>
                </c:pt>
                <c:pt idx="394">
                  <c:v>2012-08-08</c:v>
                </c:pt>
                <c:pt idx="395">
                  <c:v>2012-08-09</c:v>
                </c:pt>
                <c:pt idx="396">
                  <c:v>2012-08-10</c:v>
                </c:pt>
                <c:pt idx="397">
                  <c:v>2012-08-13</c:v>
                </c:pt>
                <c:pt idx="398">
                  <c:v>2012-08-14</c:v>
                </c:pt>
                <c:pt idx="399">
                  <c:v>2012-08-15</c:v>
                </c:pt>
                <c:pt idx="400">
                  <c:v>2012-08-16</c:v>
                </c:pt>
                <c:pt idx="401">
                  <c:v>2012-08-17</c:v>
                </c:pt>
                <c:pt idx="402">
                  <c:v>2012-08-22</c:v>
                </c:pt>
                <c:pt idx="403">
                  <c:v>2012-08-23</c:v>
                </c:pt>
                <c:pt idx="404">
                  <c:v>2012-08-24</c:v>
                </c:pt>
                <c:pt idx="405">
                  <c:v>2012-08-27</c:v>
                </c:pt>
                <c:pt idx="406">
                  <c:v>2012-08-28</c:v>
                </c:pt>
                <c:pt idx="407">
                  <c:v>2012-08-29</c:v>
                </c:pt>
                <c:pt idx="408">
                  <c:v>2012-08-30</c:v>
                </c:pt>
                <c:pt idx="409">
                  <c:v>2012-09-03</c:v>
                </c:pt>
                <c:pt idx="410">
                  <c:v>2012-09-04</c:v>
                </c:pt>
                <c:pt idx="411">
                  <c:v>2012-09-05</c:v>
                </c:pt>
                <c:pt idx="412">
                  <c:v>2012-09-06</c:v>
                </c:pt>
                <c:pt idx="413">
                  <c:v>2012-09-07</c:v>
                </c:pt>
                <c:pt idx="414">
                  <c:v>2012-09-10</c:v>
                </c:pt>
                <c:pt idx="415">
                  <c:v>2012-09-11</c:v>
                </c:pt>
                <c:pt idx="416">
                  <c:v>2012-09-12</c:v>
                </c:pt>
                <c:pt idx="417">
                  <c:v>2012-09-13</c:v>
                </c:pt>
                <c:pt idx="418">
                  <c:v>2012-09-14</c:v>
                </c:pt>
                <c:pt idx="419">
                  <c:v>2012-09-18</c:v>
                </c:pt>
                <c:pt idx="420">
                  <c:v>2012-09-19</c:v>
                </c:pt>
                <c:pt idx="421">
                  <c:v>2012-09-20</c:v>
                </c:pt>
                <c:pt idx="422">
                  <c:v>2012-09-21</c:v>
                </c:pt>
                <c:pt idx="423">
                  <c:v>2012-09-24</c:v>
                </c:pt>
                <c:pt idx="424">
                  <c:v>2012-09-25</c:v>
                </c:pt>
                <c:pt idx="425">
                  <c:v>2012-09-26</c:v>
                </c:pt>
                <c:pt idx="426">
                  <c:v>2012-09-27</c:v>
                </c:pt>
                <c:pt idx="427">
                  <c:v>2012-09-28</c:v>
                </c:pt>
                <c:pt idx="428">
                  <c:v>2012-10-01</c:v>
                </c:pt>
                <c:pt idx="429">
                  <c:v>2012-10-02</c:v>
                </c:pt>
                <c:pt idx="430">
                  <c:v>2012-10-03</c:v>
                </c:pt>
                <c:pt idx="431">
                  <c:v>2012-10-04</c:v>
                </c:pt>
                <c:pt idx="432">
                  <c:v>2012-10-05</c:v>
                </c:pt>
                <c:pt idx="433">
                  <c:v>2012-10-08</c:v>
                </c:pt>
                <c:pt idx="434">
                  <c:v>2012-10-09</c:v>
                </c:pt>
                <c:pt idx="435">
                  <c:v>2012-10-10</c:v>
                </c:pt>
                <c:pt idx="436">
                  <c:v>2012-10-11</c:v>
                </c:pt>
                <c:pt idx="437">
                  <c:v>2012-10-12</c:v>
                </c:pt>
                <c:pt idx="438">
                  <c:v>2012-10-15</c:v>
                </c:pt>
                <c:pt idx="439">
                  <c:v>2012-10-16</c:v>
                </c:pt>
                <c:pt idx="440">
                  <c:v>2012-10-17</c:v>
                </c:pt>
                <c:pt idx="441">
                  <c:v>2012-10-18</c:v>
                </c:pt>
                <c:pt idx="442">
                  <c:v>2012-10-19</c:v>
                </c:pt>
                <c:pt idx="443">
                  <c:v>2012-10-22</c:v>
                </c:pt>
                <c:pt idx="444">
                  <c:v>2012-10-23</c:v>
                </c:pt>
                <c:pt idx="445">
                  <c:v>2012-10-24</c:v>
                </c:pt>
                <c:pt idx="446">
                  <c:v>2012-10-25</c:v>
                </c:pt>
                <c:pt idx="447">
                  <c:v>2012-10-29</c:v>
                </c:pt>
                <c:pt idx="448">
                  <c:v>2012-10-30</c:v>
                </c:pt>
                <c:pt idx="449">
                  <c:v>2012-10-31</c:v>
                </c:pt>
                <c:pt idx="450">
                  <c:v>2012-11-01</c:v>
                </c:pt>
                <c:pt idx="451">
                  <c:v>2012-11-02</c:v>
                </c:pt>
                <c:pt idx="452">
                  <c:v>2012-11-05</c:v>
                </c:pt>
                <c:pt idx="453">
                  <c:v>2012-11-06</c:v>
                </c:pt>
                <c:pt idx="454">
                  <c:v>2012-11-07</c:v>
                </c:pt>
                <c:pt idx="455">
                  <c:v>2012-11-08</c:v>
                </c:pt>
                <c:pt idx="456">
                  <c:v>2012-11-09</c:v>
                </c:pt>
                <c:pt idx="457">
                  <c:v>2012-11-12</c:v>
                </c:pt>
                <c:pt idx="458">
                  <c:v>2012-11-14</c:v>
                </c:pt>
                <c:pt idx="459">
                  <c:v>2012-11-16</c:v>
                </c:pt>
                <c:pt idx="460">
                  <c:v>2012-11-19</c:v>
                </c:pt>
                <c:pt idx="461">
                  <c:v>2012-11-20</c:v>
                </c:pt>
                <c:pt idx="462">
                  <c:v>2012-11-21</c:v>
                </c:pt>
                <c:pt idx="463">
                  <c:v>2012-11-22</c:v>
                </c:pt>
                <c:pt idx="464">
                  <c:v>2012-11-23</c:v>
                </c:pt>
                <c:pt idx="465">
                  <c:v>2012-11-26</c:v>
                </c:pt>
                <c:pt idx="466">
                  <c:v>2012-11-27</c:v>
                </c:pt>
                <c:pt idx="467">
                  <c:v>2012-11-28</c:v>
                </c:pt>
                <c:pt idx="468">
                  <c:v>2012-11-29</c:v>
                </c:pt>
                <c:pt idx="469">
                  <c:v>2012-11-30</c:v>
                </c:pt>
                <c:pt idx="470">
                  <c:v>2012-12-03</c:v>
                </c:pt>
                <c:pt idx="471">
                  <c:v>2012-12-04</c:v>
                </c:pt>
                <c:pt idx="472">
                  <c:v>2012-12-05</c:v>
                </c:pt>
                <c:pt idx="473">
                  <c:v>2012-12-06</c:v>
                </c:pt>
                <c:pt idx="474">
                  <c:v>2012-12-07</c:v>
                </c:pt>
                <c:pt idx="475">
                  <c:v>2012-12-10</c:v>
                </c:pt>
                <c:pt idx="476">
                  <c:v>2012-12-11</c:v>
                </c:pt>
                <c:pt idx="477">
                  <c:v>2012-12-12</c:v>
                </c:pt>
                <c:pt idx="478">
                  <c:v>2012-12-13</c:v>
                </c:pt>
                <c:pt idx="479">
                  <c:v>2012-12-14</c:v>
                </c:pt>
                <c:pt idx="480">
                  <c:v>2012-12-17</c:v>
                </c:pt>
                <c:pt idx="481">
                  <c:v>2012-12-18</c:v>
                </c:pt>
                <c:pt idx="482">
                  <c:v>2012-12-19</c:v>
                </c:pt>
                <c:pt idx="483">
                  <c:v>2012-12-20</c:v>
                </c:pt>
                <c:pt idx="484">
                  <c:v>2012-12-21</c:v>
                </c:pt>
                <c:pt idx="485">
                  <c:v>2012-12-24</c:v>
                </c:pt>
                <c:pt idx="486">
                  <c:v>2012-12-26</c:v>
                </c:pt>
                <c:pt idx="487">
                  <c:v>2012-12-27</c:v>
                </c:pt>
                <c:pt idx="488">
                  <c:v>2012-12-28</c:v>
                </c:pt>
                <c:pt idx="489">
                  <c:v>2012-12-31</c:v>
                </c:pt>
                <c:pt idx="490">
                  <c:v>2013-01-02</c:v>
                </c:pt>
                <c:pt idx="491">
                  <c:v>2013-01-03</c:v>
                </c:pt>
                <c:pt idx="492">
                  <c:v>2013-01-04</c:v>
                </c:pt>
                <c:pt idx="493">
                  <c:v>2013-01-07</c:v>
                </c:pt>
                <c:pt idx="494">
                  <c:v>2013-01-08</c:v>
                </c:pt>
                <c:pt idx="495">
                  <c:v>2013-01-09</c:v>
                </c:pt>
                <c:pt idx="496">
                  <c:v>2013-01-10</c:v>
                </c:pt>
                <c:pt idx="497">
                  <c:v>2013-01-11</c:v>
                </c:pt>
                <c:pt idx="498">
                  <c:v>2013-01-14</c:v>
                </c:pt>
                <c:pt idx="499">
                  <c:v>2013-01-15</c:v>
                </c:pt>
                <c:pt idx="500">
                  <c:v>2013-01-16</c:v>
                </c:pt>
                <c:pt idx="501">
                  <c:v>2013-01-17</c:v>
                </c:pt>
                <c:pt idx="502">
                  <c:v>2013-01-18</c:v>
                </c:pt>
                <c:pt idx="503">
                  <c:v>2013-01-21</c:v>
                </c:pt>
                <c:pt idx="504">
                  <c:v>2013-01-22</c:v>
                </c:pt>
                <c:pt idx="505">
                  <c:v>2013-01-23</c:v>
                </c:pt>
                <c:pt idx="506">
                  <c:v>2013-01-25</c:v>
                </c:pt>
                <c:pt idx="507">
                  <c:v>2013-01-29</c:v>
                </c:pt>
                <c:pt idx="508">
                  <c:v>2013-01-30</c:v>
                </c:pt>
                <c:pt idx="509">
                  <c:v>2013-01-31</c:v>
                </c:pt>
                <c:pt idx="510">
                  <c:v>2013-02-04</c:v>
                </c:pt>
                <c:pt idx="511">
                  <c:v>2013-02-05</c:v>
                </c:pt>
                <c:pt idx="512">
                  <c:v>2013-02-06</c:v>
                </c:pt>
                <c:pt idx="513">
                  <c:v>2013-02-07</c:v>
                </c:pt>
                <c:pt idx="514">
                  <c:v>2013-02-08</c:v>
                </c:pt>
                <c:pt idx="515">
                  <c:v>2013-02-13</c:v>
                </c:pt>
                <c:pt idx="516">
                  <c:v>2013-02-14</c:v>
                </c:pt>
                <c:pt idx="517">
                  <c:v>2013-02-15</c:v>
                </c:pt>
                <c:pt idx="518">
                  <c:v>2013-02-18</c:v>
                </c:pt>
                <c:pt idx="519">
                  <c:v>2013-02-19</c:v>
                </c:pt>
                <c:pt idx="520">
                  <c:v>2013-02-20</c:v>
                </c:pt>
                <c:pt idx="521">
                  <c:v>2013-02-21</c:v>
                </c:pt>
                <c:pt idx="522">
                  <c:v>2013-02-22</c:v>
                </c:pt>
                <c:pt idx="523">
                  <c:v>2013-02-25</c:v>
                </c:pt>
                <c:pt idx="524">
                  <c:v>2013-02-26</c:v>
                </c:pt>
                <c:pt idx="525">
                  <c:v>2013-02-27</c:v>
                </c:pt>
                <c:pt idx="526">
                  <c:v>2013-02-28</c:v>
                </c:pt>
                <c:pt idx="527">
                  <c:v>2013-03-01</c:v>
                </c:pt>
                <c:pt idx="528">
                  <c:v>2013-03-04</c:v>
                </c:pt>
                <c:pt idx="529">
                  <c:v>2013-03-05</c:v>
                </c:pt>
                <c:pt idx="530">
                  <c:v>2013-03-06</c:v>
                </c:pt>
                <c:pt idx="531">
                  <c:v>2013-03-07</c:v>
                </c:pt>
                <c:pt idx="532">
                  <c:v>2013-03-08</c:v>
                </c:pt>
                <c:pt idx="533">
                  <c:v>2013-03-11</c:v>
                </c:pt>
                <c:pt idx="534">
                  <c:v>2013-03-12</c:v>
                </c:pt>
                <c:pt idx="535">
                  <c:v>2013-03-13</c:v>
                </c:pt>
                <c:pt idx="536">
                  <c:v>2013-03-14</c:v>
                </c:pt>
                <c:pt idx="537">
                  <c:v>2013-03-15</c:v>
                </c:pt>
                <c:pt idx="538">
                  <c:v>2013-03-18</c:v>
                </c:pt>
                <c:pt idx="539">
                  <c:v>2013-03-19</c:v>
                </c:pt>
                <c:pt idx="540">
                  <c:v>2013-03-20</c:v>
                </c:pt>
                <c:pt idx="541">
                  <c:v>2013-03-21</c:v>
                </c:pt>
                <c:pt idx="542">
                  <c:v>2013-03-22</c:v>
                </c:pt>
                <c:pt idx="543">
                  <c:v>2013-03-25</c:v>
                </c:pt>
                <c:pt idx="544">
                  <c:v>2013-03-26</c:v>
                </c:pt>
                <c:pt idx="545">
                  <c:v>2013-03-27</c:v>
                </c:pt>
                <c:pt idx="546">
                  <c:v>2013-03-28</c:v>
                </c:pt>
                <c:pt idx="547">
                  <c:v>2013-03-29</c:v>
                </c:pt>
                <c:pt idx="548">
                  <c:v>2013-04-01</c:v>
                </c:pt>
                <c:pt idx="549">
                  <c:v>2013-04-02</c:v>
                </c:pt>
                <c:pt idx="550">
                  <c:v>2013-04-03</c:v>
                </c:pt>
                <c:pt idx="551">
                  <c:v>2013-04-04</c:v>
                </c:pt>
                <c:pt idx="552">
                  <c:v>2013-04-05</c:v>
                </c:pt>
                <c:pt idx="553">
                  <c:v>2013-04-08</c:v>
                </c:pt>
                <c:pt idx="554">
                  <c:v>2013-04-09</c:v>
                </c:pt>
                <c:pt idx="555">
                  <c:v>2013-04-10</c:v>
                </c:pt>
                <c:pt idx="556">
                  <c:v>2013-04-11</c:v>
                </c:pt>
                <c:pt idx="557">
                  <c:v>2013-04-12</c:v>
                </c:pt>
                <c:pt idx="558">
                  <c:v>2013-04-15</c:v>
                </c:pt>
                <c:pt idx="559">
                  <c:v>2013-04-16</c:v>
                </c:pt>
                <c:pt idx="560">
                  <c:v>2013-04-17</c:v>
                </c:pt>
                <c:pt idx="561">
                  <c:v>2013-04-18</c:v>
                </c:pt>
                <c:pt idx="562">
                  <c:v>2013-04-19</c:v>
                </c:pt>
                <c:pt idx="563">
                  <c:v>2013-04-22</c:v>
                </c:pt>
                <c:pt idx="564">
                  <c:v>2013-04-23</c:v>
                </c:pt>
                <c:pt idx="565">
                  <c:v>2013-04-24</c:v>
                </c:pt>
                <c:pt idx="566">
                  <c:v>2013-04-25</c:v>
                </c:pt>
                <c:pt idx="567">
                  <c:v>2013-04-26</c:v>
                </c:pt>
                <c:pt idx="568">
                  <c:v>2013-04-29</c:v>
                </c:pt>
                <c:pt idx="569">
                  <c:v>2013-04-30</c:v>
                </c:pt>
                <c:pt idx="570">
                  <c:v>2013-05-02</c:v>
                </c:pt>
                <c:pt idx="571">
                  <c:v>2013-05-03</c:v>
                </c:pt>
                <c:pt idx="572">
                  <c:v>2013-05-06</c:v>
                </c:pt>
                <c:pt idx="573">
                  <c:v>2013-05-07</c:v>
                </c:pt>
                <c:pt idx="574">
                  <c:v>2013-05-08</c:v>
                </c:pt>
                <c:pt idx="575">
                  <c:v>2013-05-09</c:v>
                </c:pt>
                <c:pt idx="576">
                  <c:v>2013-05-10</c:v>
                </c:pt>
                <c:pt idx="577">
                  <c:v>2013-05-13</c:v>
                </c:pt>
                <c:pt idx="578">
                  <c:v>2013-05-14</c:v>
                </c:pt>
                <c:pt idx="579">
                  <c:v>2013-05-15</c:v>
                </c:pt>
                <c:pt idx="580">
                  <c:v>2013-05-16</c:v>
                </c:pt>
                <c:pt idx="581">
                  <c:v>2013-05-17</c:v>
                </c:pt>
                <c:pt idx="582">
                  <c:v>2013-05-20</c:v>
                </c:pt>
                <c:pt idx="583">
                  <c:v>2013-05-21</c:v>
                </c:pt>
                <c:pt idx="584">
                  <c:v>2013-05-22</c:v>
                </c:pt>
                <c:pt idx="585">
                  <c:v>2013-05-23</c:v>
                </c:pt>
                <c:pt idx="586">
                  <c:v>2013-05-27</c:v>
                </c:pt>
                <c:pt idx="587">
                  <c:v>2013-05-28</c:v>
                </c:pt>
                <c:pt idx="588">
                  <c:v>2013-05-29</c:v>
                </c:pt>
                <c:pt idx="589">
                  <c:v>2013-05-30</c:v>
                </c:pt>
                <c:pt idx="590">
                  <c:v>2013-05-31</c:v>
                </c:pt>
                <c:pt idx="591">
                  <c:v>2013-06-03</c:v>
                </c:pt>
                <c:pt idx="592">
                  <c:v>2013-06-04</c:v>
                </c:pt>
                <c:pt idx="593">
                  <c:v>2013-06-05</c:v>
                </c:pt>
                <c:pt idx="594">
                  <c:v>2013-06-06</c:v>
                </c:pt>
                <c:pt idx="595">
                  <c:v>2013-06-07</c:v>
                </c:pt>
                <c:pt idx="596">
                  <c:v>2013-06-10</c:v>
                </c:pt>
                <c:pt idx="597">
                  <c:v>2013-06-11</c:v>
                </c:pt>
                <c:pt idx="598">
                  <c:v>2013-06-12</c:v>
                </c:pt>
                <c:pt idx="599">
                  <c:v>2013-06-13</c:v>
                </c:pt>
                <c:pt idx="600">
                  <c:v>2013-06-14</c:v>
                </c:pt>
                <c:pt idx="601">
                  <c:v>2013-06-17</c:v>
                </c:pt>
                <c:pt idx="602">
                  <c:v>2013-06-18</c:v>
                </c:pt>
                <c:pt idx="603">
                  <c:v>2013-06-19</c:v>
                </c:pt>
                <c:pt idx="604">
                  <c:v>2013-06-20</c:v>
                </c:pt>
                <c:pt idx="605">
                  <c:v>2013-06-21</c:v>
                </c:pt>
                <c:pt idx="606">
                  <c:v>2013-06-24</c:v>
                </c:pt>
                <c:pt idx="607">
                  <c:v>2013-06-25</c:v>
                </c:pt>
                <c:pt idx="608">
                  <c:v>2013-06-26</c:v>
                </c:pt>
                <c:pt idx="609">
                  <c:v>2013-06-27</c:v>
                </c:pt>
                <c:pt idx="610">
                  <c:v>2013-06-28</c:v>
                </c:pt>
                <c:pt idx="611">
                  <c:v>2013-07-01</c:v>
                </c:pt>
                <c:pt idx="612">
                  <c:v>2013-07-02</c:v>
                </c:pt>
                <c:pt idx="613">
                  <c:v>2013-07-03</c:v>
                </c:pt>
                <c:pt idx="614">
                  <c:v>2013-07-04</c:v>
                </c:pt>
                <c:pt idx="615">
                  <c:v>2013-07-05</c:v>
                </c:pt>
                <c:pt idx="616">
                  <c:v>2013-07-08</c:v>
                </c:pt>
                <c:pt idx="617">
                  <c:v>2013-07-09</c:v>
                </c:pt>
                <c:pt idx="618">
                  <c:v>2013-07-10</c:v>
                </c:pt>
                <c:pt idx="619">
                  <c:v>2013-07-11</c:v>
                </c:pt>
                <c:pt idx="620">
                  <c:v>2013-07-12</c:v>
                </c:pt>
                <c:pt idx="621">
                  <c:v>2013-07-15</c:v>
                </c:pt>
                <c:pt idx="622">
                  <c:v>2013-07-16</c:v>
                </c:pt>
                <c:pt idx="623">
                  <c:v>2013-07-17</c:v>
                </c:pt>
                <c:pt idx="624">
                  <c:v>2013-07-18</c:v>
                </c:pt>
                <c:pt idx="625">
                  <c:v>2013-07-19</c:v>
                </c:pt>
                <c:pt idx="626">
                  <c:v>2013-07-22</c:v>
                </c:pt>
                <c:pt idx="627">
                  <c:v>2013-07-23</c:v>
                </c:pt>
                <c:pt idx="628">
                  <c:v>2013-07-24</c:v>
                </c:pt>
                <c:pt idx="629">
                  <c:v>2013-07-25</c:v>
                </c:pt>
                <c:pt idx="630">
                  <c:v>2013-07-26</c:v>
                </c:pt>
                <c:pt idx="631">
                  <c:v>2013-07-29</c:v>
                </c:pt>
                <c:pt idx="632">
                  <c:v>2013-07-30</c:v>
                </c:pt>
                <c:pt idx="633">
                  <c:v>2013-07-31</c:v>
                </c:pt>
                <c:pt idx="634">
                  <c:v>2013-08-01</c:v>
                </c:pt>
                <c:pt idx="635">
                  <c:v>2013-08-02</c:v>
                </c:pt>
                <c:pt idx="636">
                  <c:v>2013-08-05</c:v>
                </c:pt>
                <c:pt idx="637">
                  <c:v>2013-08-06</c:v>
                </c:pt>
                <c:pt idx="638">
                  <c:v>2013-08-07</c:v>
                </c:pt>
                <c:pt idx="639">
                  <c:v>2013-08-12</c:v>
                </c:pt>
                <c:pt idx="640">
                  <c:v>2013-08-13</c:v>
                </c:pt>
                <c:pt idx="641">
                  <c:v>2013-08-14</c:v>
                </c:pt>
                <c:pt idx="642">
                  <c:v>2013-08-15</c:v>
                </c:pt>
                <c:pt idx="643">
                  <c:v>2013-08-16</c:v>
                </c:pt>
                <c:pt idx="644">
                  <c:v>2013-08-19</c:v>
                </c:pt>
                <c:pt idx="645">
                  <c:v>2013-08-20</c:v>
                </c:pt>
                <c:pt idx="646">
                  <c:v>2013-08-21</c:v>
                </c:pt>
                <c:pt idx="647">
                  <c:v>2013-08-22</c:v>
                </c:pt>
                <c:pt idx="648">
                  <c:v>2013-08-23</c:v>
                </c:pt>
                <c:pt idx="649">
                  <c:v>2013-08-26</c:v>
                </c:pt>
                <c:pt idx="650">
                  <c:v>2013-08-27</c:v>
                </c:pt>
                <c:pt idx="651">
                  <c:v>2013-08-28</c:v>
                </c:pt>
                <c:pt idx="652">
                  <c:v>2013-08-29</c:v>
                </c:pt>
                <c:pt idx="653">
                  <c:v>2013-08-30</c:v>
                </c:pt>
                <c:pt idx="654">
                  <c:v>2013-09-02</c:v>
                </c:pt>
                <c:pt idx="655">
                  <c:v>2013-09-03</c:v>
                </c:pt>
                <c:pt idx="656">
                  <c:v>2013-09-04</c:v>
                </c:pt>
                <c:pt idx="657">
                  <c:v>2013-09-05</c:v>
                </c:pt>
                <c:pt idx="658">
                  <c:v>2013-09-06</c:v>
                </c:pt>
                <c:pt idx="659">
                  <c:v>2013-09-09</c:v>
                </c:pt>
                <c:pt idx="660">
                  <c:v>2013-09-10</c:v>
                </c:pt>
                <c:pt idx="661">
                  <c:v>2013-09-11</c:v>
                </c:pt>
                <c:pt idx="662">
                  <c:v>2013-09-12</c:v>
                </c:pt>
                <c:pt idx="663">
                  <c:v>2013-09-13</c:v>
                </c:pt>
                <c:pt idx="664">
                  <c:v>2013-09-17</c:v>
                </c:pt>
                <c:pt idx="665">
                  <c:v>2013-09-18</c:v>
                </c:pt>
                <c:pt idx="666">
                  <c:v>2013-09-19</c:v>
                </c:pt>
                <c:pt idx="667">
                  <c:v>2013-09-20</c:v>
                </c:pt>
                <c:pt idx="668">
                  <c:v>2013-09-23</c:v>
                </c:pt>
                <c:pt idx="669">
                  <c:v>2013-09-24</c:v>
                </c:pt>
                <c:pt idx="670">
                  <c:v>2013-09-25</c:v>
                </c:pt>
                <c:pt idx="671">
                  <c:v>2013-09-26</c:v>
                </c:pt>
                <c:pt idx="672">
                  <c:v>2013-09-27</c:v>
                </c:pt>
                <c:pt idx="673">
                  <c:v>2013-09-30</c:v>
                </c:pt>
                <c:pt idx="674">
                  <c:v>2013-10-01</c:v>
                </c:pt>
                <c:pt idx="675">
                  <c:v>2013-10-02</c:v>
                </c:pt>
                <c:pt idx="676">
                  <c:v>2013-10-03</c:v>
                </c:pt>
                <c:pt idx="677">
                  <c:v>2013-10-04</c:v>
                </c:pt>
                <c:pt idx="678">
                  <c:v>2013-10-07</c:v>
                </c:pt>
                <c:pt idx="679">
                  <c:v>2013-10-08</c:v>
                </c:pt>
                <c:pt idx="680">
                  <c:v>2013-10-09</c:v>
                </c:pt>
                <c:pt idx="681">
                  <c:v>2013-10-10</c:v>
                </c:pt>
                <c:pt idx="682">
                  <c:v>2013-10-11</c:v>
                </c:pt>
                <c:pt idx="683">
                  <c:v>2013-10-14</c:v>
                </c:pt>
                <c:pt idx="684">
                  <c:v>2013-10-16</c:v>
                </c:pt>
                <c:pt idx="685">
                  <c:v>2013-10-17</c:v>
                </c:pt>
                <c:pt idx="686">
                  <c:v>2013-10-18</c:v>
                </c:pt>
                <c:pt idx="687">
                  <c:v>2013-10-21</c:v>
                </c:pt>
                <c:pt idx="688">
                  <c:v>2013-10-22</c:v>
                </c:pt>
                <c:pt idx="689">
                  <c:v>2013-10-23</c:v>
                </c:pt>
                <c:pt idx="690">
                  <c:v>2013-10-24</c:v>
                </c:pt>
                <c:pt idx="691">
                  <c:v>2013-10-25</c:v>
                </c:pt>
                <c:pt idx="692">
                  <c:v>2013-10-28</c:v>
                </c:pt>
                <c:pt idx="693">
                  <c:v>2013-10-29</c:v>
                </c:pt>
                <c:pt idx="694">
                  <c:v>2013-10-30</c:v>
                </c:pt>
                <c:pt idx="695">
                  <c:v>2013-10-31</c:v>
                </c:pt>
                <c:pt idx="696">
                  <c:v>2013-11-01</c:v>
                </c:pt>
                <c:pt idx="697">
                  <c:v>2013-11-04</c:v>
                </c:pt>
                <c:pt idx="698">
                  <c:v>2013-11-06</c:v>
                </c:pt>
                <c:pt idx="699">
                  <c:v>2013-11-07</c:v>
                </c:pt>
                <c:pt idx="700">
                  <c:v>2013-11-08</c:v>
                </c:pt>
                <c:pt idx="701">
                  <c:v>2013-11-11</c:v>
                </c:pt>
                <c:pt idx="702">
                  <c:v>2013-11-12</c:v>
                </c:pt>
                <c:pt idx="703">
                  <c:v>2013-11-13</c:v>
                </c:pt>
                <c:pt idx="704">
                  <c:v>2013-11-14</c:v>
                </c:pt>
                <c:pt idx="705">
                  <c:v>2013-11-15</c:v>
                </c:pt>
                <c:pt idx="706">
                  <c:v>2013-11-18</c:v>
                </c:pt>
                <c:pt idx="707">
                  <c:v>2013-11-19</c:v>
                </c:pt>
                <c:pt idx="708">
                  <c:v>2013-11-20</c:v>
                </c:pt>
                <c:pt idx="709">
                  <c:v>2013-11-21</c:v>
                </c:pt>
                <c:pt idx="710">
                  <c:v>2013-11-22</c:v>
                </c:pt>
                <c:pt idx="711">
                  <c:v>2013-11-25</c:v>
                </c:pt>
                <c:pt idx="712">
                  <c:v>2013-11-26</c:v>
                </c:pt>
                <c:pt idx="713">
                  <c:v>2013-11-27</c:v>
                </c:pt>
                <c:pt idx="714">
                  <c:v>2013-11-28</c:v>
                </c:pt>
                <c:pt idx="715">
                  <c:v>2013-11-29</c:v>
                </c:pt>
                <c:pt idx="716">
                  <c:v>2013-12-02</c:v>
                </c:pt>
                <c:pt idx="717">
                  <c:v>2013-12-03</c:v>
                </c:pt>
                <c:pt idx="718">
                  <c:v>2013-12-04</c:v>
                </c:pt>
                <c:pt idx="719">
                  <c:v>2013-12-05</c:v>
                </c:pt>
                <c:pt idx="720">
                  <c:v>2013-12-06</c:v>
                </c:pt>
                <c:pt idx="721">
                  <c:v>2013-12-09</c:v>
                </c:pt>
                <c:pt idx="722">
                  <c:v>2013-12-10</c:v>
                </c:pt>
                <c:pt idx="723">
                  <c:v>2013-12-11</c:v>
                </c:pt>
                <c:pt idx="724">
                  <c:v>2013-12-12</c:v>
                </c:pt>
                <c:pt idx="725">
                  <c:v>2013-12-13</c:v>
                </c:pt>
                <c:pt idx="726">
                  <c:v>2013-12-16</c:v>
                </c:pt>
                <c:pt idx="727">
                  <c:v>2013-12-17</c:v>
                </c:pt>
                <c:pt idx="728">
                  <c:v>2013-12-18</c:v>
                </c:pt>
                <c:pt idx="729">
                  <c:v>2013-12-19</c:v>
                </c:pt>
                <c:pt idx="730">
                  <c:v>2013-12-20</c:v>
                </c:pt>
                <c:pt idx="731">
                  <c:v>2013-12-23</c:v>
                </c:pt>
                <c:pt idx="732">
                  <c:v>2013-12-24</c:v>
                </c:pt>
                <c:pt idx="733">
                  <c:v>2013-12-26</c:v>
                </c:pt>
                <c:pt idx="734">
                  <c:v>2013-12-27</c:v>
                </c:pt>
                <c:pt idx="735">
                  <c:v>2013-12-30</c:v>
                </c:pt>
                <c:pt idx="736">
                  <c:v>2013-12-31</c:v>
                </c:pt>
                <c:pt idx="737">
                  <c:v>2014-01-02</c:v>
                </c:pt>
                <c:pt idx="738">
                  <c:v>2014-01-03</c:v>
                </c:pt>
                <c:pt idx="739">
                  <c:v>2014-01-06</c:v>
                </c:pt>
                <c:pt idx="740">
                  <c:v>2014-01-07</c:v>
                </c:pt>
                <c:pt idx="741">
                  <c:v>2014-01-08</c:v>
                </c:pt>
                <c:pt idx="742">
                  <c:v>2014-01-09</c:v>
                </c:pt>
                <c:pt idx="743">
                  <c:v>2014-01-10</c:v>
                </c:pt>
                <c:pt idx="744">
                  <c:v>2014-01-13</c:v>
                </c:pt>
                <c:pt idx="745">
                  <c:v>2014-01-15</c:v>
                </c:pt>
                <c:pt idx="746">
                  <c:v>2014-01-16</c:v>
                </c:pt>
                <c:pt idx="747">
                  <c:v>2014-01-20</c:v>
                </c:pt>
                <c:pt idx="748">
                  <c:v>2014-01-21</c:v>
                </c:pt>
                <c:pt idx="749">
                  <c:v>2014-01-22</c:v>
                </c:pt>
                <c:pt idx="750">
                  <c:v>2014-01-23</c:v>
                </c:pt>
                <c:pt idx="751">
                  <c:v>2014-01-24</c:v>
                </c:pt>
                <c:pt idx="752">
                  <c:v>2014-01-27</c:v>
                </c:pt>
                <c:pt idx="753">
                  <c:v>2014-01-28</c:v>
                </c:pt>
                <c:pt idx="754">
                  <c:v>2014-01-29</c:v>
                </c:pt>
                <c:pt idx="755">
                  <c:v>2014-01-30</c:v>
                </c:pt>
                <c:pt idx="756">
                  <c:v>2014-02-04</c:v>
                </c:pt>
                <c:pt idx="757">
                  <c:v>2014-02-05</c:v>
                </c:pt>
                <c:pt idx="758">
                  <c:v>2014-02-06</c:v>
                </c:pt>
                <c:pt idx="759">
                  <c:v>2014-02-07</c:v>
                </c:pt>
                <c:pt idx="760">
                  <c:v>2014-02-10</c:v>
                </c:pt>
                <c:pt idx="761">
                  <c:v>2014-02-11</c:v>
                </c:pt>
                <c:pt idx="762">
                  <c:v>2014-02-12</c:v>
                </c:pt>
                <c:pt idx="763">
                  <c:v>2014-02-13</c:v>
                </c:pt>
                <c:pt idx="764">
                  <c:v>2014-02-14</c:v>
                </c:pt>
                <c:pt idx="765">
                  <c:v>2014-02-17</c:v>
                </c:pt>
                <c:pt idx="766">
                  <c:v>2014-02-18</c:v>
                </c:pt>
                <c:pt idx="767">
                  <c:v>2014-02-19</c:v>
                </c:pt>
                <c:pt idx="768">
                  <c:v>2014-02-20</c:v>
                </c:pt>
                <c:pt idx="769">
                  <c:v>2014-02-21</c:v>
                </c:pt>
                <c:pt idx="770">
                  <c:v>2014-02-24</c:v>
                </c:pt>
                <c:pt idx="771">
                  <c:v>2014-02-25</c:v>
                </c:pt>
                <c:pt idx="772">
                  <c:v>2014-02-26</c:v>
                </c:pt>
                <c:pt idx="773">
                  <c:v>2014-02-27</c:v>
                </c:pt>
                <c:pt idx="774">
                  <c:v>2014-02-28</c:v>
                </c:pt>
                <c:pt idx="775">
                  <c:v>2014-03-03</c:v>
                </c:pt>
                <c:pt idx="776">
                  <c:v>2014-03-04</c:v>
                </c:pt>
                <c:pt idx="777">
                  <c:v>2014-03-05</c:v>
                </c:pt>
                <c:pt idx="778">
                  <c:v>2014-03-06</c:v>
                </c:pt>
                <c:pt idx="779">
                  <c:v>2014-03-07</c:v>
                </c:pt>
                <c:pt idx="780">
                  <c:v>2014-03-10</c:v>
                </c:pt>
                <c:pt idx="781">
                  <c:v>2014-03-11</c:v>
                </c:pt>
                <c:pt idx="782">
                  <c:v>2014-03-12</c:v>
                </c:pt>
                <c:pt idx="783">
                  <c:v>2014-03-13</c:v>
                </c:pt>
                <c:pt idx="784">
                  <c:v>2014-03-14</c:v>
                </c:pt>
                <c:pt idx="785">
                  <c:v>2014-03-17</c:v>
                </c:pt>
                <c:pt idx="786">
                  <c:v>2014-03-18</c:v>
                </c:pt>
                <c:pt idx="787">
                  <c:v>2014-03-19</c:v>
                </c:pt>
                <c:pt idx="788">
                  <c:v>2014-03-20</c:v>
                </c:pt>
                <c:pt idx="789">
                  <c:v>2014-03-21</c:v>
                </c:pt>
                <c:pt idx="790">
                  <c:v>2014-03-24</c:v>
                </c:pt>
                <c:pt idx="791">
                  <c:v>2014-03-25</c:v>
                </c:pt>
                <c:pt idx="792">
                  <c:v>2014-03-26</c:v>
                </c:pt>
                <c:pt idx="793">
                  <c:v>2014-03-27</c:v>
                </c:pt>
                <c:pt idx="794">
                  <c:v>2014-03-28</c:v>
                </c:pt>
                <c:pt idx="795">
                  <c:v>2014-03-31</c:v>
                </c:pt>
                <c:pt idx="796">
                  <c:v>2014-04-01</c:v>
                </c:pt>
                <c:pt idx="797">
                  <c:v>2014-04-02</c:v>
                </c:pt>
                <c:pt idx="798">
                  <c:v>2014-04-03</c:v>
                </c:pt>
                <c:pt idx="799">
                  <c:v>2014-04-04</c:v>
                </c:pt>
                <c:pt idx="800">
                  <c:v>2014-04-07</c:v>
                </c:pt>
                <c:pt idx="801">
                  <c:v>2014-04-08</c:v>
                </c:pt>
                <c:pt idx="802">
                  <c:v>2014-04-09</c:v>
                </c:pt>
                <c:pt idx="803">
                  <c:v>2014-04-10</c:v>
                </c:pt>
                <c:pt idx="804">
                  <c:v>2014-04-11</c:v>
                </c:pt>
                <c:pt idx="805">
                  <c:v>2014-04-14</c:v>
                </c:pt>
                <c:pt idx="806">
                  <c:v>2014-04-15</c:v>
                </c:pt>
                <c:pt idx="807">
                  <c:v>2014-04-16</c:v>
                </c:pt>
                <c:pt idx="808">
                  <c:v>2014-04-17</c:v>
                </c:pt>
                <c:pt idx="809">
                  <c:v>2014-04-18</c:v>
                </c:pt>
                <c:pt idx="810">
                  <c:v>2014-04-21</c:v>
                </c:pt>
                <c:pt idx="811">
                  <c:v>2014-04-22</c:v>
                </c:pt>
                <c:pt idx="812">
                  <c:v>2014-04-23</c:v>
                </c:pt>
                <c:pt idx="813">
                  <c:v>2014-04-24</c:v>
                </c:pt>
                <c:pt idx="814">
                  <c:v>2014-04-25</c:v>
                </c:pt>
                <c:pt idx="815">
                  <c:v>2014-04-28</c:v>
                </c:pt>
                <c:pt idx="816">
                  <c:v>2014-04-29</c:v>
                </c:pt>
                <c:pt idx="817">
                  <c:v>2014-04-30</c:v>
                </c:pt>
                <c:pt idx="818">
                  <c:v>2014-05-02</c:v>
                </c:pt>
                <c:pt idx="819">
                  <c:v>2014-05-05</c:v>
                </c:pt>
                <c:pt idx="820">
                  <c:v>2014-05-06</c:v>
                </c:pt>
                <c:pt idx="821">
                  <c:v>2014-05-07</c:v>
                </c:pt>
                <c:pt idx="822">
                  <c:v>2014-05-08</c:v>
                </c:pt>
                <c:pt idx="823">
                  <c:v>2014-05-09</c:v>
                </c:pt>
                <c:pt idx="824">
                  <c:v>2014-05-12</c:v>
                </c:pt>
                <c:pt idx="825">
                  <c:v>2014-05-14</c:v>
                </c:pt>
                <c:pt idx="826">
                  <c:v>2014-05-15</c:v>
                </c:pt>
                <c:pt idx="827">
                  <c:v>2014-05-16</c:v>
                </c:pt>
                <c:pt idx="828">
                  <c:v>2014-05-19</c:v>
                </c:pt>
                <c:pt idx="829">
                  <c:v>2014-05-20</c:v>
                </c:pt>
                <c:pt idx="830">
                  <c:v>2014-05-21</c:v>
                </c:pt>
                <c:pt idx="831">
                  <c:v>2014-05-22</c:v>
                </c:pt>
                <c:pt idx="832">
                  <c:v>2014-05-23</c:v>
                </c:pt>
                <c:pt idx="833">
                  <c:v>2014-05-26</c:v>
                </c:pt>
                <c:pt idx="834">
                  <c:v>2014-05-27</c:v>
                </c:pt>
                <c:pt idx="835">
                  <c:v>2014-05-28</c:v>
                </c:pt>
                <c:pt idx="836">
                  <c:v>2014-05-29</c:v>
                </c:pt>
                <c:pt idx="837">
                  <c:v>2014-05-30</c:v>
                </c:pt>
                <c:pt idx="838">
                  <c:v>2014-06-02</c:v>
                </c:pt>
                <c:pt idx="839">
                  <c:v>2014-06-03</c:v>
                </c:pt>
                <c:pt idx="840">
                  <c:v>2014-06-04</c:v>
                </c:pt>
                <c:pt idx="841">
                  <c:v>2014-06-05</c:v>
                </c:pt>
                <c:pt idx="842">
                  <c:v>2014-06-06</c:v>
                </c:pt>
                <c:pt idx="843">
                  <c:v>2014-06-09</c:v>
                </c:pt>
                <c:pt idx="844">
                  <c:v>2014-06-10</c:v>
                </c:pt>
                <c:pt idx="845">
                  <c:v>2014-06-11</c:v>
                </c:pt>
                <c:pt idx="846">
                  <c:v>2014-06-12</c:v>
                </c:pt>
                <c:pt idx="847">
                  <c:v>2014-06-13</c:v>
                </c:pt>
                <c:pt idx="848">
                  <c:v>2014-06-16</c:v>
                </c:pt>
                <c:pt idx="849">
                  <c:v>2014-06-17</c:v>
                </c:pt>
                <c:pt idx="850">
                  <c:v>2014-06-18</c:v>
                </c:pt>
                <c:pt idx="851">
                  <c:v>2014-06-19</c:v>
                </c:pt>
                <c:pt idx="852">
                  <c:v>2014-06-20</c:v>
                </c:pt>
                <c:pt idx="853">
                  <c:v>2014-06-23</c:v>
                </c:pt>
                <c:pt idx="854">
                  <c:v>2014-06-24</c:v>
                </c:pt>
                <c:pt idx="855">
                  <c:v>2014-06-25</c:v>
                </c:pt>
                <c:pt idx="856">
                  <c:v>2014-06-26</c:v>
                </c:pt>
                <c:pt idx="857">
                  <c:v>2014-06-27</c:v>
                </c:pt>
                <c:pt idx="858">
                  <c:v>2014-06-30</c:v>
                </c:pt>
                <c:pt idx="859">
                  <c:v>2014-07-01</c:v>
                </c:pt>
                <c:pt idx="860">
                  <c:v>2014-07-02</c:v>
                </c:pt>
                <c:pt idx="861">
                  <c:v>2014-07-03</c:v>
                </c:pt>
                <c:pt idx="862">
                  <c:v>2014-07-04</c:v>
                </c:pt>
                <c:pt idx="863">
                  <c:v>2014-07-07</c:v>
                </c:pt>
                <c:pt idx="864">
                  <c:v>2014-07-08</c:v>
                </c:pt>
                <c:pt idx="865">
                  <c:v>2014-07-09</c:v>
                </c:pt>
                <c:pt idx="866">
                  <c:v>2014-07-10</c:v>
                </c:pt>
                <c:pt idx="867">
                  <c:v>2014-07-11</c:v>
                </c:pt>
                <c:pt idx="868">
                  <c:v>2014-07-14</c:v>
                </c:pt>
                <c:pt idx="869">
                  <c:v>2014-07-16</c:v>
                </c:pt>
                <c:pt idx="870">
                  <c:v>2014-07-17</c:v>
                </c:pt>
                <c:pt idx="871">
                  <c:v>2014-07-18</c:v>
                </c:pt>
                <c:pt idx="872">
                  <c:v>2014-07-21</c:v>
                </c:pt>
                <c:pt idx="873">
                  <c:v>2014-07-22</c:v>
                </c:pt>
                <c:pt idx="874">
                  <c:v>2014-07-23</c:v>
                </c:pt>
                <c:pt idx="875">
                  <c:v>2014-07-24</c:v>
                </c:pt>
                <c:pt idx="876">
                  <c:v>2014-07-25</c:v>
                </c:pt>
                <c:pt idx="877">
                  <c:v>2014-07-30</c:v>
                </c:pt>
                <c:pt idx="878">
                  <c:v>2014-07-31</c:v>
                </c:pt>
                <c:pt idx="879">
                  <c:v>2014-08-01</c:v>
                </c:pt>
                <c:pt idx="880">
                  <c:v>2014-08-04</c:v>
                </c:pt>
                <c:pt idx="881">
                  <c:v>2014-08-05</c:v>
                </c:pt>
                <c:pt idx="882">
                  <c:v>2014-08-06</c:v>
                </c:pt>
                <c:pt idx="883">
                  <c:v>2014-08-07</c:v>
                </c:pt>
                <c:pt idx="884">
                  <c:v>2014-08-08</c:v>
                </c:pt>
                <c:pt idx="885">
                  <c:v>2014-08-11</c:v>
                </c:pt>
                <c:pt idx="886">
                  <c:v>2014-08-12</c:v>
                </c:pt>
                <c:pt idx="887">
                  <c:v>2014-08-13</c:v>
                </c:pt>
                <c:pt idx="888">
                  <c:v>2014-08-14</c:v>
                </c:pt>
                <c:pt idx="889">
                  <c:v>2014-08-15</c:v>
                </c:pt>
                <c:pt idx="890">
                  <c:v>2014-08-18</c:v>
                </c:pt>
                <c:pt idx="891">
                  <c:v>2014-08-19</c:v>
                </c:pt>
                <c:pt idx="892">
                  <c:v>2014-08-20</c:v>
                </c:pt>
                <c:pt idx="893">
                  <c:v>2014-08-21</c:v>
                </c:pt>
                <c:pt idx="894">
                  <c:v>2014-08-22</c:v>
                </c:pt>
                <c:pt idx="895">
                  <c:v>2014-08-25</c:v>
                </c:pt>
                <c:pt idx="896">
                  <c:v>2014-08-26</c:v>
                </c:pt>
                <c:pt idx="897">
                  <c:v>2014-08-27</c:v>
                </c:pt>
                <c:pt idx="898">
                  <c:v>2014-08-28</c:v>
                </c:pt>
                <c:pt idx="899">
                  <c:v>2014-08-29</c:v>
                </c:pt>
                <c:pt idx="900">
                  <c:v>2014-09-02</c:v>
                </c:pt>
                <c:pt idx="901">
                  <c:v>2014-09-03</c:v>
                </c:pt>
                <c:pt idx="902">
                  <c:v>2014-09-04</c:v>
                </c:pt>
                <c:pt idx="903">
                  <c:v>2014-09-05</c:v>
                </c:pt>
                <c:pt idx="904">
                  <c:v>2014-09-08</c:v>
                </c:pt>
                <c:pt idx="905">
                  <c:v>2014-09-09</c:v>
                </c:pt>
                <c:pt idx="906">
                  <c:v>2014-09-10</c:v>
                </c:pt>
                <c:pt idx="907">
                  <c:v>2014-09-11</c:v>
                </c:pt>
                <c:pt idx="908">
                  <c:v>2014-09-12</c:v>
                </c:pt>
                <c:pt idx="909">
                  <c:v>2014-09-15</c:v>
                </c:pt>
                <c:pt idx="910">
                  <c:v>2014-09-17</c:v>
                </c:pt>
                <c:pt idx="911">
                  <c:v>2014-09-18</c:v>
                </c:pt>
                <c:pt idx="912">
                  <c:v>2014-09-19</c:v>
                </c:pt>
                <c:pt idx="913">
                  <c:v>2014-09-22</c:v>
                </c:pt>
                <c:pt idx="914">
                  <c:v>2014-09-23</c:v>
                </c:pt>
                <c:pt idx="915">
                  <c:v>2014-09-24</c:v>
                </c:pt>
                <c:pt idx="916">
                  <c:v>2014-09-25</c:v>
                </c:pt>
                <c:pt idx="917">
                  <c:v>2014-09-26</c:v>
                </c:pt>
                <c:pt idx="918">
                  <c:v>2014-09-29</c:v>
                </c:pt>
                <c:pt idx="919">
                  <c:v>2014-09-30</c:v>
                </c:pt>
                <c:pt idx="920">
                  <c:v>2014-10-01</c:v>
                </c:pt>
                <c:pt idx="921">
                  <c:v>2014-10-02</c:v>
                </c:pt>
                <c:pt idx="922">
                  <c:v>2014-10-03</c:v>
                </c:pt>
                <c:pt idx="923">
                  <c:v>2014-10-07</c:v>
                </c:pt>
                <c:pt idx="924">
                  <c:v>2014-10-08</c:v>
                </c:pt>
                <c:pt idx="925">
                  <c:v>2014-10-09</c:v>
                </c:pt>
                <c:pt idx="926">
                  <c:v>2014-10-10</c:v>
                </c:pt>
                <c:pt idx="927">
                  <c:v>2014-10-13</c:v>
                </c:pt>
                <c:pt idx="928">
                  <c:v>2014-10-14</c:v>
                </c:pt>
                <c:pt idx="929">
                  <c:v>2014-10-15</c:v>
                </c:pt>
                <c:pt idx="930">
                  <c:v>2014-10-16</c:v>
                </c:pt>
                <c:pt idx="931">
                  <c:v>2014-10-17</c:v>
                </c:pt>
                <c:pt idx="932">
                  <c:v>2014-10-20</c:v>
                </c:pt>
                <c:pt idx="933">
                  <c:v>2014-10-21</c:v>
                </c:pt>
                <c:pt idx="934">
                  <c:v>2014-10-23</c:v>
                </c:pt>
                <c:pt idx="935">
                  <c:v>2014-10-24</c:v>
                </c:pt>
                <c:pt idx="936">
                  <c:v>2014-10-27</c:v>
                </c:pt>
                <c:pt idx="937">
                  <c:v>2014-10-28</c:v>
                </c:pt>
                <c:pt idx="938">
                  <c:v>2014-10-29</c:v>
                </c:pt>
                <c:pt idx="939">
                  <c:v>2014-10-30</c:v>
                </c:pt>
                <c:pt idx="940">
                  <c:v>2014-10-31</c:v>
                </c:pt>
                <c:pt idx="941">
                  <c:v>2014-11-03</c:v>
                </c:pt>
                <c:pt idx="942">
                  <c:v>2014-11-04</c:v>
                </c:pt>
                <c:pt idx="943">
                  <c:v>2014-11-05</c:v>
                </c:pt>
                <c:pt idx="944">
                  <c:v>2014-11-06</c:v>
                </c:pt>
                <c:pt idx="945">
                  <c:v>2014-11-07</c:v>
                </c:pt>
                <c:pt idx="946">
                  <c:v>2014-11-10</c:v>
                </c:pt>
                <c:pt idx="947">
                  <c:v>2014-11-11</c:v>
                </c:pt>
                <c:pt idx="948">
                  <c:v>2014-11-12</c:v>
                </c:pt>
                <c:pt idx="949">
                  <c:v>2014-11-13</c:v>
                </c:pt>
                <c:pt idx="950">
                  <c:v>2014-11-14</c:v>
                </c:pt>
                <c:pt idx="951">
                  <c:v>2014-11-17</c:v>
                </c:pt>
                <c:pt idx="952">
                  <c:v>2014-11-18</c:v>
                </c:pt>
                <c:pt idx="953">
                  <c:v>2014-11-19</c:v>
                </c:pt>
                <c:pt idx="954">
                  <c:v>2014-11-20</c:v>
                </c:pt>
                <c:pt idx="955">
                  <c:v>2014-11-21</c:v>
                </c:pt>
                <c:pt idx="956">
                  <c:v>2014-11-24</c:v>
                </c:pt>
                <c:pt idx="957">
                  <c:v>2014-11-25</c:v>
                </c:pt>
                <c:pt idx="958">
                  <c:v>2014-11-26</c:v>
                </c:pt>
                <c:pt idx="959">
                  <c:v>2014-11-27</c:v>
                </c:pt>
                <c:pt idx="960">
                  <c:v>2014-11-28</c:v>
                </c:pt>
                <c:pt idx="961">
                  <c:v>2014-12-01</c:v>
                </c:pt>
                <c:pt idx="962">
                  <c:v>2014-12-02</c:v>
                </c:pt>
                <c:pt idx="963">
                  <c:v>2014-12-03</c:v>
                </c:pt>
                <c:pt idx="964">
                  <c:v>2014-12-04</c:v>
                </c:pt>
                <c:pt idx="965">
                  <c:v>2014-12-05</c:v>
                </c:pt>
                <c:pt idx="966">
                  <c:v>2014-12-08</c:v>
                </c:pt>
                <c:pt idx="967">
                  <c:v>2014-12-09</c:v>
                </c:pt>
                <c:pt idx="968">
                  <c:v>2014-12-10</c:v>
                </c:pt>
                <c:pt idx="969">
                  <c:v>2014-12-11</c:v>
                </c:pt>
                <c:pt idx="970">
                  <c:v>2014-12-12</c:v>
                </c:pt>
                <c:pt idx="971">
                  <c:v>2014-12-15</c:v>
                </c:pt>
                <c:pt idx="972">
                  <c:v>2014-12-16</c:v>
                </c:pt>
                <c:pt idx="973">
                  <c:v>2014-12-17</c:v>
                </c:pt>
                <c:pt idx="974">
                  <c:v>2014-12-18</c:v>
                </c:pt>
                <c:pt idx="975">
                  <c:v>2014-12-19</c:v>
                </c:pt>
                <c:pt idx="976">
                  <c:v>2014-12-22</c:v>
                </c:pt>
                <c:pt idx="977">
                  <c:v>2014-12-23</c:v>
                </c:pt>
                <c:pt idx="978">
                  <c:v>2014-12-24</c:v>
                </c:pt>
                <c:pt idx="979">
                  <c:v>2014-12-26</c:v>
                </c:pt>
                <c:pt idx="980">
                  <c:v>2014-12-29</c:v>
                </c:pt>
                <c:pt idx="981">
                  <c:v>2014-12-30</c:v>
                </c:pt>
                <c:pt idx="982">
                  <c:v>2014-12-31</c:v>
                </c:pt>
                <c:pt idx="983">
                  <c:v>2015-01-02</c:v>
                </c:pt>
                <c:pt idx="984">
                  <c:v>2015-01-05</c:v>
                </c:pt>
                <c:pt idx="985">
                  <c:v>2015-01-06</c:v>
                </c:pt>
                <c:pt idx="986">
                  <c:v>2015-01-07</c:v>
                </c:pt>
                <c:pt idx="987">
                  <c:v>2015-01-08</c:v>
                </c:pt>
                <c:pt idx="988">
                  <c:v>2015-01-09</c:v>
                </c:pt>
                <c:pt idx="989">
                  <c:v>2015-01-12</c:v>
                </c:pt>
                <c:pt idx="990">
                  <c:v>2015-01-13</c:v>
                </c:pt>
                <c:pt idx="991">
                  <c:v>2015-01-14</c:v>
                </c:pt>
                <c:pt idx="992">
                  <c:v>2015-01-15</c:v>
                </c:pt>
                <c:pt idx="993">
                  <c:v>2015-01-16</c:v>
                </c:pt>
                <c:pt idx="994">
                  <c:v>2015-01-19</c:v>
                </c:pt>
                <c:pt idx="995">
                  <c:v>2015-01-20</c:v>
                </c:pt>
                <c:pt idx="996">
                  <c:v>2015-01-21</c:v>
                </c:pt>
                <c:pt idx="997">
                  <c:v>2015-01-22</c:v>
                </c:pt>
                <c:pt idx="998">
                  <c:v>2015-01-23</c:v>
                </c:pt>
                <c:pt idx="999">
                  <c:v>2015-01-26</c:v>
                </c:pt>
                <c:pt idx="1000">
                  <c:v>2015-01-27</c:v>
                </c:pt>
                <c:pt idx="1001">
                  <c:v>2015-01-28</c:v>
                </c:pt>
                <c:pt idx="1002">
                  <c:v>2015-01-29</c:v>
                </c:pt>
                <c:pt idx="1003">
                  <c:v>2015-01-30</c:v>
                </c:pt>
                <c:pt idx="1004">
                  <c:v>2015-02-04</c:v>
                </c:pt>
                <c:pt idx="1005">
                  <c:v>2015-02-05</c:v>
                </c:pt>
                <c:pt idx="1006">
                  <c:v>2015-02-06</c:v>
                </c:pt>
                <c:pt idx="1007">
                  <c:v>2015-02-09</c:v>
                </c:pt>
                <c:pt idx="1008">
                  <c:v>2015-02-10</c:v>
                </c:pt>
                <c:pt idx="1009">
                  <c:v>2015-02-11</c:v>
                </c:pt>
                <c:pt idx="1010">
                  <c:v>2015-02-12</c:v>
                </c:pt>
                <c:pt idx="1011">
                  <c:v>2015-02-13</c:v>
                </c:pt>
                <c:pt idx="1012">
                  <c:v>2015-02-16</c:v>
                </c:pt>
                <c:pt idx="1013">
                  <c:v>2015-02-17</c:v>
                </c:pt>
                <c:pt idx="1014">
                  <c:v>2015-02-18</c:v>
                </c:pt>
                <c:pt idx="1015">
                  <c:v>2015-02-23</c:v>
                </c:pt>
                <c:pt idx="1016">
                  <c:v>2015-02-24</c:v>
                </c:pt>
                <c:pt idx="1017">
                  <c:v>2015-02-25</c:v>
                </c:pt>
                <c:pt idx="1018">
                  <c:v>2015-02-26</c:v>
                </c:pt>
                <c:pt idx="1019">
                  <c:v>2015-02-27</c:v>
                </c:pt>
                <c:pt idx="1020">
                  <c:v>2015-03-02</c:v>
                </c:pt>
                <c:pt idx="1021">
                  <c:v>2015-03-03</c:v>
                </c:pt>
                <c:pt idx="1022">
                  <c:v>2015-03-04</c:v>
                </c:pt>
                <c:pt idx="1023">
                  <c:v>2015-03-05</c:v>
                </c:pt>
                <c:pt idx="1024">
                  <c:v>2015-03-06</c:v>
                </c:pt>
                <c:pt idx="1025">
                  <c:v>2015-03-09</c:v>
                </c:pt>
                <c:pt idx="1026">
                  <c:v>2015-03-10</c:v>
                </c:pt>
                <c:pt idx="1027">
                  <c:v>2015-03-11</c:v>
                </c:pt>
                <c:pt idx="1028">
                  <c:v>2015-03-12</c:v>
                </c:pt>
                <c:pt idx="1029">
                  <c:v>2015-03-13</c:v>
                </c:pt>
                <c:pt idx="1030">
                  <c:v>2015-03-16</c:v>
                </c:pt>
                <c:pt idx="1031">
                  <c:v>2015-03-17</c:v>
                </c:pt>
                <c:pt idx="1032">
                  <c:v>2015-03-18</c:v>
                </c:pt>
                <c:pt idx="1033">
                  <c:v>2015-03-19</c:v>
                </c:pt>
                <c:pt idx="1034">
                  <c:v>2015-03-20</c:v>
                </c:pt>
                <c:pt idx="1035">
                  <c:v>2015-03-23</c:v>
                </c:pt>
                <c:pt idx="1036">
                  <c:v>2015-03-24</c:v>
                </c:pt>
                <c:pt idx="1037">
                  <c:v>2015-03-25</c:v>
                </c:pt>
                <c:pt idx="1038">
                  <c:v>2015-03-26</c:v>
                </c:pt>
                <c:pt idx="1039">
                  <c:v>2015-03-27</c:v>
                </c:pt>
                <c:pt idx="1040">
                  <c:v>2015-03-30</c:v>
                </c:pt>
                <c:pt idx="1041">
                  <c:v>2015-03-31</c:v>
                </c:pt>
                <c:pt idx="1042">
                  <c:v>2015-04-01</c:v>
                </c:pt>
                <c:pt idx="1043">
                  <c:v>2015-04-02</c:v>
                </c:pt>
                <c:pt idx="1044">
                  <c:v>2015-04-03</c:v>
                </c:pt>
                <c:pt idx="1045">
                  <c:v>2015-04-06</c:v>
                </c:pt>
                <c:pt idx="1046">
                  <c:v>2015-04-07</c:v>
                </c:pt>
                <c:pt idx="1047">
                  <c:v>2015-04-08</c:v>
                </c:pt>
                <c:pt idx="1048">
                  <c:v>2015-04-09</c:v>
                </c:pt>
                <c:pt idx="1049">
                  <c:v>2015-04-10</c:v>
                </c:pt>
                <c:pt idx="1050">
                  <c:v>2015-04-13</c:v>
                </c:pt>
                <c:pt idx="1051">
                  <c:v>2015-04-14</c:v>
                </c:pt>
                <c:pt idx="1052">
                  <c:v>2015-04-15</c:v>
                </c:pt>
                <c:pt idx="1053">
                  <c:v>2015-04-16</c:v>
                </c:pt>
                <c:pt idx="1054">
                  <c:v>2015-04-17</c:v>
                </c:pt>
                <c:pt idx="1055">
                  <c:v>2015-04-20</c:v>
                </c:pt>
                <c:pt idx="1056">
                  <c:v>2015-04-21</c:v>
                </c:pt>
                <c:pt idx="1057">
                  <c:v>2015-04-22</c:v>
                </c:pt>
                <c:pt idx="1058">
                  <c:v>2015-04-23</c:v>
                </c:pt>
                <c:pt idx="1059">
                  <c:v>2015-04-24</c:v>
                </c:pt>
                <c:pt idx="1060">
                  <c:v>2015-04-27</c:v>
                </c:pt>
                <c:pt idx="1061">
                  <c:v>2015-04-28</c:v>
                </c:pt>
                <c:pt idx="1062">
                  <c:v>2015-04-29</c:v>
                </c:pt>
                <c:pt idx="1063">
                  <c:v>2015-04-30</c:v>
                </c:pt>
                <c:pt idx="1064">
                  <c:v>2015-05-05</c:v>
                </c:pt>
                <c:pt idx="1065">
                  <c:v>2015-05-06</c:v>
                </c:pt>
                <c:pt idx="1066">
                  <c:v>2015-05-07</c:v>
                </c:pt>
                <c:pt idx="1067">
                  <c:v>2015-05-08</c:v>
                </c:pt>
                <c:pt idx="1068">
                  <c:v>2015-05-11</c:v>
                </c:pt>
                <c:pt idx="1069">
                  <c:v>2015-05-12</c:v>
                </c:pt>
                <c:pt idx="1070">
                  <c:v>2015-05-13</c:v>
                </c:pt>
                <c:pt idx="1071">
                  <c:v>2015-05-14</c:v>
                </c:pt>
                <c:pt idx="1072">
                  <c:v>2015-05-15</c:v>
                </c:pt>
                <c:pt idx="1073">
                  <c:v>2015-05-18</c:v>
                </c:pt>
                <c:pt idx="1074">
                  <c:v>2015-05-19</c:v>
                </c:pt>
                <c:pt idx="1075">
                  <c:v>2015-05-20</c:v>
                </c:pt>
                <c:pt idx="1076">
                  <c:v>2015-05-21</c:v>
                </c:pt>
                <c:pt idx="1077">
                  <c:v>2015-05-22</c:v>
                </c:pt>
                <c:pt idx="1078">
                  <c:v>2015-05-25</c:v>
                </c:pt>
                <c:pt idx="1079">
                  <c:v>2015-05-26</c:v>
                </c:pt>
                <c:pt idx="1080">
                  <c:v>2015-05-27</c:v>
                </c:pt>
                <c:pt idx="1081">
                  <c:v>2015-05-28</c:v>
                </c:pt>
                <c:pt idx="1082">
                  <c:v>2015-05-29</c:v>
                </c:pt>
                <c:pt idx="1083">
                  <c:v>2015-06-01</c:v>
                </c:pt>
                <c:pt idx="1084">
                  <c:v>2015-06-02</c:v>
                </c:pt>
                <c:pt idx="1085">
                  <c:v>2015-06-03</c:v>
                </c:pt>
                <c:pt idx="1086">
                  <c:v>2015-06-04</c:v>
                </c:pt>
                <c:pt idx="1087">
                  <c:v>2015-06-05</c:v>
                </c:pt>
                <c:pt idx="1088">
                  <c:v>2015-06-08</c:v>
                </c:pt>
                <c:pt idx="1089">
                  <c:v>2015-06-09</c:v>
                </c:pt>
                <c:pt idx="1090">
                  <c:v>2015-06-10</c:v>
                </c:pt>
                <c:pt idx="1091">
                  <c:v>2015-06-11</c:v>
                </c:pt>
                <c:pt idx="1092">
                  <c:v>2015-06-12</c:v>
                </c:pt>
                <c:pt idx="1093">
                  <c:v>2015-06-15</c:v>
                </c:pt>
                <c:pt idx="1094">
                  <c:v>2015-06-16</c:v>
                </c:pt>
                <c:pt idx="1095">
                  <c:v>2015-06-17</c:v>
                </c:pt>
                <c:pt idx="1096">
                  <c:v>2015-06-18</c:v>
                </c:pt>
                <c:pt idx="1097">
                  <c:v>2015-06-19</c:v>
                </c:pt>
                <c:pt idx="1098">
                  <c:v>2015-06-22</c:v>
                </c:pt>
                <c:pt idx="1099">
                  <c:v>2015-06-23</c:v>
                </c:pt>
                <c:pt idx="1100">
                  <c:v>2015-06-24</c:v>
                </c:pt>
                <c:pt idx="1101">
                  <c:v>2015-06-25</c:v>
                </c:pt>
                <c:pt idx="1102">
                  <c:v>2015-06-26</c:v>
                </c:pt>
                <c:pt idx="1103">
                  <c:v>2015-06-29</c:v>
                </c:pt>
                <c:pt idx="1104">
                  <c:v>2015-06-30</c:v>
                </c:pt>
                <c:pt idx="1105">
                  <c:v>2015-07-01</c:v>
                </c:pt>
                <c:pt idx="1106">
                  <c:v>2015-07-02</c:v>
                </c:pt>
                <c:pt idx="1107">
                  <c:v>2015-07-03</c:v>
                </c:pt>
                <c:pt idx="1108">
                  <c:v>2015-07-06</c:v>
                </c:pt>
                <c:pt idx="1109">
                  <c:v>2015-07-07</c:v>
                </c:pt>
                <c:pt idx="1110">
                  <c:v>2015-07-08</c:v>
                </c:pt>
                <c:pt idx="1111">
                  <c:v>2015-07-09</c:v>
                </c:pt>
                <c:pt idx="1112">
                  <c:v>2015-07-10</c:v>
                </c:pt>
                <c:pt idx="1113">
                  <c:v>2015-07-13</c:v>
                </c:pt>
                <c:pt idx="1114">
                  <c:v>2015-07-14</c:v>
                </c:pt>
                <c:pt idx="1115">
                  <c:v>2015-07-15</c:v>
                </c:pt>
                <c:pt idx="1116">
                  <c:v>2015-07-16</c:v>
                </c:pt>
                <c:pt idx="1117">
                  <c:v>2015-07-20</c:v>
                </c:pt>
                <c:pt idx="1118">
                  <c:v>2015-07-21</c:v>
                </c:pt>
                <c:pt idx="1119">
                  <c:v>2015-07-22</c:v>
                </c:pt>
                <c:pt idx="1120">
                  <c:v>2015-07-23</c:v>
                </c:pt>
                <c:pt idx="1121">
                  <c:v>2015-07-24</c:v>
                </c:pt>
                <c:pt idx="1122">
                  <c:v>2015-07-27</c:v>
                </c:pt>
                <c:pt idx="1123">
                  <c:v>2015-07-28</c:v>
                </c:pt>
                <c:pt idx="1124">
                  <c:v>2015-07-29</c:v>
                </c:pt>
                <c:pt idx="1125">
                  <c:v>2015-07-30</c:v>
                </c:pt>
                <c:pt idx="1126">
                  <c:v>2015-07-31</c:v>
                </c:pt>
                <c:pt idx="1127">
                  <c:v>2015-08-03</c:v>
                </c:pt>
                <c:pt idx="1128">
                  <c:v>2015-08-04</c:v>
                </c:pt>
                <c:pt idx="1129">
                  <c:v>2015-08-05</c:v>
                </c:pt>
                <c:pt idx="1130">
                  <c:v>2015-08-06</c:v>
                </c:pt>
                <c:pt idx="1131">
                  <c:v>2015-08-07</c:v>
                </c:pt>
                <c:pt idx="1132">
                  <c:v>2015-08-10</c:v>
                </c:pt>
                <c:pt idx="1133">
                  <c:v>2015-08-11</c:v>
                </c:pt>
                <c:pt idx="1134">
                  <c:v>2015-08-12</c:v>
                </c:pt>
                <c:pt idx="1135">
                  <c:v>2015-08-13</c:v>
                </c:pt>
                <c:pt idx="1136">
                  <c:v>2015-08-14</c:v>
                </c:pt>
                <c:pt idx="1137">
                  <c:v>2015-08-17</c:v>
                </c:pt>
                <c:pt idx="1138">
                  <c:v>2015-08-18</c:v>
                </c:pt>
                <c:pt idx="1139">
                  <c:v>2015-08-19</c:v>
                </c:pt>
                <c:pt idx="1140">
                  <c:v>2015-08-20</c:v>
                </c:pt>
                <c:pt idx="1141">
                  <c:v>2015-08-21</c:v>
                </c:pt>
                <c:pt idx="1142">
                  <c:v>2015-08-24</c:v>
                </c:pt>
                <c:pt idx="1143">
                  <c:v>2015-08-25</c:v>
                </c:pt>
                <c:pt idx="1144">
                  <c:v>2015-08-26</c:v>
                </c:pt>
                <c:pt idx="1145">
                  <c:v>2015-08-27</c:v>
                </c:pt>
                <c:pt idx="1146">
                  <c:v>2015-08-28</c:v>
                </c:pt>
                <c:pt idx="1147">
                  <c:v>2015-09-01</c:v>
                </c:pt>
                <c:pt idx="1148">
                  <c:v>2015-09-02</c:v>
                </c:pt>
                <c:pt idx="1149">
                  <c:v>2015-09-03</c:v>
                </c:pt>
                <c:pt idx="1150">
                  <c:v>2015-09-04</c:v>
                </c:pt>
                <c:pt idx="1151">
                  <c:v>2015-09-07</c:v>
                </c:pt>
                <c:pt idx="1152">
                  <c:v>2015-09-08</c:v>
                </c:pt>
                <c:pt idx="1153">
                  <c:v>2015-09-09</c:v>
                </c:pt>
                <c:pt idx="1154">
                  <c:v>2015-09-10</c:v>
                </c:pt>
                <c:pt idx="1155">
                  <c:v>2015-09-11</c:v>
                </c:pt>
                <c:pt idx="1156">
                  <c:v>2015-09-14</c:v>
                </c:pt>
                <c:pt idx="1157">
                  <c:v>2015-09-15</c:v>
                </c:pt>
                <c:pt idx="1158">
                  <c:v>2015-09-17</c:v>
                </c:pt>
                <c:pt idx="1159">
                  <c:v>2015-09-18</c:v>
                </c:pt>
                <c:pt idx="1160">
                  <c:v>2015-09-21</c:v>
                </c:pt>
                <c:pt idx="1161">
                  <c:v>2015-09-22</c:v>
                </c:pt>
                <c:pt idx="1162">
                  <c:v>2015-09-23</c:v>
                </c:pt>
                <c:pt idx="1163">
                  <c:v>2015-09-25</c:v>
                </c:pt>
                <c:pt idx="1164">
                  <c:v>2015-09-28</c:v>
                </c:pt>
                <c:pt idx="1165">
                  <c:v>2015-09-29</c:v>
                </c:pt>
                <c:pt idx="1166">
                  <c:v>2015-09-30</c:v>
                </c:pt>
                <c:pt idx="1167">
                  <c:v>2015-10-01</c:v>
                </c:pt>
                <c:pt idx="1168">
                  <c:v>2015-10-02</c:v>
                </c:pt>
                <c:pt idx="1169">
                  <c:v>2015-10-05</c:v>
                </c:pt>
                <c:pt idx="1170">
                  <c:v>2015-10-06</c:v>
                </c:pt>
                <c:pt idx="1171">
                  <c:v>2015-10-07</c:v>
                </c:pt>
                <c:pt idx="1172">
                  <c:v>2015-10-08</c:v>
                </c:pt>
                <c:pt idx="1173">
                  <c:v>2015-10-09</c:v>
                </c:pt>
                <c:pt idx="1174">
                  <c:v>2015-10-12</c:v>
                </c:pt>
                <c:pt idx="1175">
                  <c:v>2015-10-13</c:v>
                </c:pt>
                <c:pt idx="1176">
                  <c:v>2015-10-15</c:v>
                </c:pt>
                <c:pt idx="1177">
                  <c:v>2015-10-16</c:v>
                </c:pt>
                <c:pt idx="1178">
                  <c:v>2015-10-19</c:v>
                </c:pt>
                <c:pt idx="1179">
                  <c:v>2015-10-20</c:v>
                </c:pt>
                <c:pt idx="1180">
                  <c:v>2015-10-21</c:v>
                </c:pt>
                <c:pt idx="1181">
                  <c:v>2015-10-22</c:v>
                </c:pt>
                <c:pt idx="1182">
                  <c:v>2015-10-23</c:v>
                </c:pt>
                <c:pt idx="1183">
                  <c:v>2015-10-26</c:v>
                </c:pt>
                <c:pt idx="1184">
                  <c:v>2015-10-27</c:v>
                </c:pt>
                <c:pt idx="1185">
                  <c:v>2015-10-28</c:v>
                </c:pt>
                <c:pt idx="1186">
                  <c:v>2015-10-29</c:v>
                </c:pt>
                <c:pt idx="1187">
                  <c:v>2015-10-30</c:v>
                </c:pt>
                <c:pt idx="1188">
                  <c:v>2015-11-02</c:v>
                </c:pt>
                <c:pt idx="1189">
                  <c:v>2015-11-03</c:v>
                </c:pt>
                <c:pt idx="1190">
                  <c:v>2015-11-04</c:v>
                </c:pt>
                <c:pt idx="1191">
                  <c:v>2015-11-05</c:v>
                </c:pt>
                <c:pt idx="1192">
                  <c:v>2015-11-06</c:v>
                </c:pt>
                <c:pt idx="1193">
                  <c:v>2015-11-09</c:v>
                </c:pt>
                <c:pt idx="1194">
                  <c:v>2015-11-11</c:v>
                </c:pt>
                <c:pt idx="1195">
                  <c:v>2015-11-12</c:v>
                </c:pt>
                <c:pt idx="1196">
                  <c:v>2015-11-13</c:v>
                </c:pt>
                <c:pt idx="1197">
                  <c:v>2015-11-16</c:v>
                </c:pt>
                <c:pt idx="1198">
                  <c:v>2015-11-17</c:v>
                </c:pt>
                <c:pt idx="1199">
                  <c:v>2015-11-18</c:v>
                </c:pt>
                <c:pt idx="1200">
                  <c:v>2015-11-19</c:v>
                </c:pt>
                <c:pt idx="1201">
                  <c:v>2015-11-20</c:v>
                </c:pt>
                <c:pt idx="1202">
                  <c:v>2015-11-23</c:v>
                </c:pt>
                <c:pt idx="1203">
                  <c:v>2015-11-24</c:v>
                </c:pt>
                <c:pt idx="1204">
                  <c:v>2015-11-25</c:v>
                </c:pt>
                <c:pt idx="1205">
                  <c:v>2015-11-26</c:v>
                </c:pt>
                <c:pt idx="1206">
                  <c:v>2015-11-27</c:v>
                </c:pt>
                <c:pt idx="1207">
                  <c:v>2015-11-30</c:v>
                </c:pt>
                <c:pt idx="1208">
                  <c:v>2015-12-01</c:v>
                </c:pt>
                <c:pt idx="1209">
                  <c:v>2015-12-02</c:v>
                </c:pt>
                <c:pt idx="1210">
                  <c:v>2015-12-03</c:v>
                </c:pt>
                <c:pt idx="1211">
                  <c:v>2015-12-04</c:v>
                </c:pt>
                <c:pt idx="1212">
                  <c:v>2015-12-07</c:v>
                </c:pt>
                <c:pt idx="1213">
                  <c:v>2015-12-08</c:v>
                </c:pt>
                <c:pt idx="1214">
                  <c:v>2015-12-09</c:v>
                </c:pt>
                <c:pt idx="1215">
                  <c:v>2015-12-10</c:v>
                </c:pt>
                <c:pt idx="1216">
                  <c:v>2015-12-11</c:v>
                </c:pt>
                <c:pt idx="1217">
                  <c:v>2015-12-14</c:v>
                </c:pt>
                <c:pt idx="1218">
                  <c:v>2015-12-15</c:v>
                </c:pt>
                <c:pt idx="1219">
                  <c:v>2015-12-16</c:v>
                </c:pt>
                <c:pt idx="1220">
                  <c:v>2015-12-17</c:v>
                </c:pt>
                <c:pt idx="1221">
                  <c:v>2015-12-18</c:v>
                </c:pt>
                <c:pt idx="1222">
                  <c:v>2015-12-21</c:v>
                </c:pt>
                <c:pt idx="1223">
                  <c:v>2015-12-22</c:v>
                </c:pt>
                <c:pt idx="1224">
                  <c:v>2015-12-23</c:v>
                </c:pt>
                <c:pt idx="1225">
                  <c:v>2015-12-28</c:v>
                </c:pt>
                <c:pt idx="1226">
                  <c:v>2015-12-29</c:v>
                </c:pt>
                <c:pt idx="1227">
                  <c:v>2015-12-30</c:v>
                </c:pt>
                <c:pt idx="1228">
                  <c:v>2015-12-31</c:v>
                </c:pt>
                <c:pt idx="1229">
                  <c:v>2016-01-04</c:v>
                </c:pt>
                <c:pt idx="1230">
                  <c:v>2016-01-05</c:v>
                </c:pt>
                <c:pt idx="1231">
                  <c:v>2016-01-06</c:v>
                </c:pt>
                <c:pt idx="1232">
                  <c:v>2016-01-07</c:v>
                </c:pt>
                <c:pt idx="1233">
                  <c:v>2016-01-08</c:v>
                </c:pt>
                <c:pt idx="1234">
                  <c:v>2016-01-11</c:v>
                </c:pt>
                <c:pt idx="1235">
                  <c:v>2016-01-12</c:v>
                </c:pt>
                <c:pt idx="1236">
                  <c:v>2016-01-13</c:v>
                </c:pt>
                <c:pt idx="1237">
                  <c:v>2016-01-14</c:v>
                </c:pt>
                <c:pt idx="1238">
                  <c:v>2016-01-15</c:v>
                </c:pt>
                <c:pt idx="1239">
                  <c:v>2016-01-18</c:v>
                </c:pt>
                <c:pt idx="1240">
                  <c:v>2016-01-19</c:v>
                </c:pt>
                <c:pt idx="1241">
                  <c:v>2016-01-20</c:v>
                </c:pt>
                <c:pt idx="1242">
                  <c:v>2016-01-21</c:v>
                </c:pt>
                <c:pt idx="1243">
                  <c:v>2016-01-22</c:v>
                </c:pt>
                <c:pt idx="1244">
                  <c:v>2016-01-26</c:v>
                </c:pt>
                <c:pt idx="1245">
                  <c:v>2016-01-27</c:v>
                </c:pt>
                <c:pt idx="1246">
                  <c:v>2016-01-28</c:v>
                </c:pt>
                <c:pt idx="1247">
                  <c:v>2016-01-29</c:v>
                </c:pt>
                <c:pt idx="1248">
                  <c:v>2016-02-02</c:v>
                </c:pt>
                <c:pt idx="1249">
                  <c:v>2016-02-03</c:v>
                </c:pt>
                <c:pt idx="1250">
                  <c:v>2016-02-04</c:v>
                </c:pt>
                <c:pt idx="1251">
                  <c:v>2016-02-05</c:v>
                </c:pt>
                <c:pt idx="1252">
                  <c:v>2016-02-10</c:v>
                </c:pt>
                <c:pt idx="1253">
                  <c:v>2016-02-11</c:v>
                </c:pt>
                <c:pt idx="1254">
                  <c:v>2016-02-12</c:v>
                </c:pt>
                <c:pt idx="1255">
                  <c:v>2016-02-15</c:v>
                </c:pt>
                <c:pt idx="1256">
                  <c:v>2016-02-16</c:v>
                </c:pt>
                <c:pt idx="1257">
                  <c:v>2016-02-17</c:v>
                </c:pt>
                <c:pt idx="1258">
                  <c:v>2016-02-18</c:v>
                </c:pt>
                <c:pt idx="1259">
                  <c:v>2016-02-19</c:v>
                </c:pt>
                <c:pt idx="1260">
                  <c:v>2016-02-22</c:v>
                </c:pt>
                <c:pt idx="1261">
                  <c:v>2016-02-23</c:v>
                </c:pt>
                <c:pt idx="1262">
                  <c:v>2016-02-24</c:v>
                </c:pt>
                <c:pt idx="1263">
                  <c:v>2016-02-25</c:v>
                </c:pt>
                <c:pt idx="1264">
                  <c:v>2016-02-26</c:v>
                </c:pt>
                <c:pt idx="1265">
                  <c:v>2016-02-29</c:v>
                </c:pt>
                <c:pt idx="1266">
                  <c:v>2016-03-01</c:v>
                </c:pt>
                <c:pt idx="1267">
                  <c:v>2016-03-02</c:v>
                </c:pt>
                <c:pt idx="1268">
                  <c:v>2016-03-03</c:v>
                </c:pt>
                <c:pt idx="1269">
                  <c:v>2016-03-04</c:v>
                </c:pt>
                <c:pt idx="1270">
                  <c:v>2016-03-07</c:v>
                </c:pt>
                <c:pt idx="1271">
                  <c:v>2016-03-08</c:v>
                </c:pt>
                <c:pt idx="1272">
                  <c:v>2016-03-09</c:v>
                </c:pt>
                <c:pt idx="1273">
                  <c:v>2016-03-10</c:v>
                </c:pt>
                <c:pt idx="1274">
                  <c:v>2016-03-11</c:v>
                </c:pt>
                <c:pt idx="1275">
                  <c:v>2016-03-14</c:v>
                </c:pt>
                <c:pt idx="1276">
                  <c:v>2016-03-15</c:v>
                </c:pt>
                <c:pt idx="1277">
                  <c:v>2016-03-16</c:v>
                </c:pt>
                <c:pt idx="1278">
                  <c:v>2016-03-17</c:v>
                </c:pt>
                <c:pt idx="1279">
                  <c:v>2016-03-18</c:v>
                </c:pt>
                <c:pt idx="1280">
                  <c:v>2016-03-21</c:v>
                </c:pt>
                <c:pt idx="1281">
                  <c:v>2016-03-22</c:v>
                </c:pt>
                <c:pt idx="1282">
                  <c:v>2016-03-23</c:v>
                </c:pt>
                <c:pt idx="1283">
                  <c:v>2016-03-24</c:v>
                </c:pt>
                <c:pt idx="1284">
                  <c:v>2016-03-25</c:v>
                </c:pt>
                <c:pt idx="1285">
                  <c:v>2016-03-28</c:v>
                </c:pt>
                <c:pt idx="1286">
                  <c:v>2016-03-29</c:v>
                </c:pt>
                <c:pt idx="1287">
                  <c:v>2016-03-30</c:v>
                </c:pt>
                <c:pt idx="1288">
                  <c:v>2016-03-31</c:v>
                </c:pt>
                <c:pt idx="1289">
                  <c:v>2016-04-01</c:v>
                </c:pt>
                <c:pt idx="1290">
                  <c:v>2016-04-04</c:v>
                </c:pt>
                <c:pt idx="1291">
                  <c:v>2016-04-05</c:v>
                </c:pt>
                <c:pt idx="1292">
                  <c:v>2016-04-06</c:v>
                </c:pt>
                <c:pt idx="1293">
                  <c:v>2016-04-07</c:v>
                </c:pt>
                <c:pt idx="1294">
                  <c:v>2016-04-08</c:v>
                </c:pt>
                <c:pt idx="1295">
                  <c:v>2016-04-11</c:v>
                </c:pt>
                <c:pt idx="1296">
                  <c:v>2016-04-12</c:v>
                </c:pt>
                <c:pt idx="1297">
                  <c:v>2016-04-13</c:v>
                </c:pt>
                <c:pt idx="1298">
                  <c:v>2016-04-14</c:v>
                </c:pt>
                <c:pt idx="1299">
                  <c:v>2016-04-15</c:v>
                </c:pt>
                <c:pt idx="1300">
                  <c:v>2016-04-18</c:v>
                </c:pt>
                <c:pt idx="1301">
                  <c:v>2016-04-19</c:v>
                </c:pt>
                <c:pt idx="1302">
                  <c:v>2016-04-20</c:v>
                </c:pt>
                <c:pt idx="1303">
                  <c:v>2016-04-21</c:v>
                </c:pt>
                <c:pt idx="1304">
                  <c:v>2016-04-22</c:v>
                </c:pt>
                <c:pt idx="1305">
                  <c:v>2016-04-25</c:v>
                </c:pt>
                <c:pt idx="1306">
                  <c:v>2016-04-26</c:v>
                </c:pt>
                <c:pt idx="1307">
                  <c:v>2016-04-27</c:v>
                </c:pt>
                <c:pt idx="1308">
                  <c:v>2016-04-28</c:v>
                </c:pt>
                <c:pt idx="1309">
                  <c:v>2016-04-29</c:v>
                </c:pt>
                <c:pt idx="1310">
                  <c:v>2016-05-03</c:v>
                </c:pt>
                <c:pt idx="1311">
                  <c:v>2016-05-04</c:v>
                </c:pt>
                <c:pt idx="1312">
                  <c:v>2016-05-05</c:v>
                </c:pt>
                <c:pt idx="1313">
                  <c:v>2016-05-06</c:v>
                </c:pt>
                <c:pt idx="1314">
                  <c:v>2016-05-09</c:v>
                </c:pt>
                <c:pt idx="1315">
                  <c:v>2016-05-10</c:v>
                </c:pt>
                <c:pt idx="1316">
                  <c:v>2016-05-11</c:v>
                </c:pt>
                <c:pt idx="1317">
                  <c:v>2016-05-12</c:v>
                </c:pt>
                <c:pt idx="1318">
                  <c:v>2016-05-13</c:v>
                </c:pt>
                <c:pt idx="1319">
                  <c:v>2016-05-16</c:v>
                </c:pt>
                <c:pt idx="1320">
                  <c:v>2016-05-17</c:v>
                </c:pt>
                <c:pt idx="1321">
                  <c:v>2016-05-18</c:v>
                </c:pt>
                <c:pt idx="1322">
                  <c:v>2016-05-19</c:v>
                </c:pt>
                <c:pt idx="1323">
                  <c:v>2016-05-20</c:v>
                </c:pt>
                <c:pt idx="1324">
                  <c:v>2016-05-23</c:v>
                </c:pt>
                <c:pt idx="1325">
                  <c:v>2016-05-24</c:v>
                </c:pt>
                <c:pt idx="1326">
                  <c:v>2016-05-25</c:v>
                </c:pt>
                <c:pt idx="1327">
                  <c:v>2016-05-26</c:v>
                </c:pt>
                <c:pt idx="1328">
                  <c:v>2016-05-27</c:v>
                </c:pt>
                <c:pt idx="1329">
                  <c:v>2016-05-30</c:v>
                </c:pt>
                <c:pt idx="1330">
                  <c:v>2016-05-31</c:v>
                </c:pt>
                <c:pt idx="1331">
                  <c:v>2016-06-01</c:v>
                </c:pt>
                <c:pt idx="1332">
                  <c:v>2016-06-02</c:v>
                </c:pt>
                <c:pt idx="1333">
                  <c:v>2016-06-03</c:v>
                </c:pt>
                <c:pt idx="1334">
                  <c:v>2016-06-06</c:v>
                </c:pt>
                <c:pt idx="1335">
                  <c:v>2016-06-07</c:v>
                </c:pt>
                <c:pt idx="1336">
                  <c:v>2016-06-08</c:v>
                </c:pt>
                <c:pt idx="1337">
                  <c:v>2016-06-09</c:v>
                </c:pt>
                <c:pt idx="1338">
                  <c:v>2016-06-10</c:v>
                </c:pt>
                <c:pt idx="1339">
                  <c:v>2016-06-13</c:v>
                </c:pt>
                <c:pt idx="1340">
                  <c:v>2016-06-14</c:v>
                </c:pt>
                <c:pt idx="1341">
                  <c:v>2016-06-15</c:v>
                </c:pt>
                <c:pt idx="1342">
                  <c:v>2016-06-16</c:v>
                </c:pt>
                <c:pt idx="1343">
                  <c:v>2016-06-17</c:v>
                </c:pt>
                <c:pt idx="1344">
                  <c:v>2016-06-20</c:v>
                </c:pt>
                <c:pt idx="1345">
                  <c:v>2016-06-21</c:v>
                </c:pt>
                <c:pt idx="1346">
                  <c:v>2016-06-23</c:v>
                </c:pt>
                <c:pt idx="1347">
                  <c:v>2016-06-24</c:v>
                </c:pt>
                <c:pt idx="1348">
                  <c:v>2016-06-27</c:v>
                </c:pt>
                <c:pt idx="1349">
                  <c:v>2016-06-28</c:v>
                </c:pt>
                <c:pt idx="1350">
                  <c:v>2016-06-29</c:v>
                </c:pt>
                <c:pt idx="1351">
                  <c:v>2016-06-30</c:v>
                </c:pt>
                <c:pt idx="1352">
                  <c:v>2016-07-01</c:v>
                </c:pt>
                <c:pt idx="1353">
                  <c:v>2016-07-04</c:v>
                </c:pt>
                <c:pt idx="1354">
                  <c:v>2016-07-05</c:v>
                </c:pt>
                <c:pt idx="1355">
                  <c:v>2016-07-08</c:v>
                </c:pt>
                <c:pt idx="1356">
                  <c:v>2016-07-11</c:v>
                </c:pt>
                <c:pt idx="1357">
                  <c:v>2016-07-12</c:v>
                </c:pt>
                <c:pt idx="1358">
                  <c:v>2016-07-13</c:v>
                </c:pt>
                <c:pt idx="1359">
                  <c:v>2016-07-14</c:v>
                </c:pt>
                <c:pt idx="1360">
                  <c:v>2016-07-15</c:v>
                </c:pt>
                <c:pt idx="1361">
                  <c:v>2016-07-18</c:v>
                </c:pt>
                <c:pt idx="1362">
                  <c:v>2016-07-19</c:v>
                </c:pt>
                <c:pt idx="1363">
                  <c:v>2016-07-20</c:v>
                </c:pt>
                <c:pt idx="1364">
                  <c:v>2016-07-21</c:v>
                </c:pt>
                <c:pt idx="1365">
                  <c:v>2016-07-22</c:v>
                </c:pt>
                <c:pt idx="1366">
                  <c:v>2016-07-25</c:v>
                </c:pt>
                <c:pt idx="1367">
                  <c:v>2016-07-26</c:v>
                </c:pt>
                <c:pt idx="1368">
                  <c:v>2016-07-27</c:v>
                </c:pt>
                <c:pt idx="1369">
                  <c:v>2016-07-28</c:v>
                </c:pt>
                <c:pt idx="1370">
                  <c:v>2016-07-29</c:v>
                </c:pt>
                <c:pt idx="1371">
                  <c:v>2016-08-01</c:v>
                </c:pt>
                <c:pt idx="1372">
                  <c:v>2016-08-02</c:v>
                </c:pt>
                <c:pt idx="1373">
                  <c:v>2016-08-03</c:v>
                </c:pt>
                <c:pt idx="1374">
                  <c:v>2016-08-04</c:v>
                </c:pt>
                <c:pt idx="1375">
                  <c:v>2016-08-05</c:v>
                </c:pt>
                <c:pt idx="1376">
                  <c:v>2016-08-08</c:v>
                </c:pt>
                <c:pt idx="1377">
                  <c:v>2016-08-09</c:v>
                </c:pt>
                <c:pt idx="1378">
                  <c:v>2016-08-10</c:v>
                </c:pt>
                <c:pt idx="1379">
                  <c:v>2016-08-11</c:v>
                </c:pt>
                <c:pt idx="1380">
                  <c:v>2016-08-12</c:v>
                </c:pt>
                <c:pt idx="1381">
                  <c:v>2016-08-15</c:v>
                </c:pt>
                <c:pt idx="1382">
                  <c:v>2016-08-16</c:v>
                </c:pt>
                <c:pt idx="1383">
                  <c:v>2016-08-17</c:v>
                </c:pt>
                <c:pt idx="1384">
                  <c:v>2016-08-18</c:v>
                </c:pt>
                <c:pt idx="1385">
                  <c:v>2016-08-19</c:v>
                </c:pt>
                <c:pt idx="1386">
                  <c:v>2016-08-22</c:v>
                </c:pt>
                <c:pt idx="1387">
                  <c:v>2016-08-23</c:v>
                </c:pt>
                <c:pt idx="1388">
                  <c:v>2016-08-24</c:v>
                </c:pt>
                <c:pt idx="1389">
                  <c:v>2016-08-25</c:v>
                </c:pt>
                <c:pt idx="1390">
                  <c:v>2016-08-26</c:v>
                </c:pt>
                <c:pt idx="1391">
                  <c:v>2016-08-29</c:v>
                </c:pt>
                <c:pt idx="1392">
                  <c:v>2016-08-30</c:v>
                </c:pt>
                <c:pt idx="1393">
                  <c:v>2016-09-01</c:v>
                </c:pt>
                <c:pt idx="1394">
                  <c:v>2016-09-02</c:v>
                </c:pt>
                <c:pt idx="1395">
                  <c:v>2016-09-05</c:v>
                </c:pt>
                <c:pt idx="1396">
                  <c:v>2016-09-06</c:v>
                </c:pt>
                <c:pt idx="1397">
                  <c:v>2016-09-07</c:v>
                </c:pt>
                <c:pt idx="1398">
                  <c:v>2016-09-08</c:v>
                </c:pt>
                <c:pt idx="1399">
                  <c:v>2016-09-09</c:v>
                </c:pt>
                <c:pt idx="1400">
                  <c:v>2016-09-13</c:v>
                </c:pt>
                <c:pt idx="1401">
                  <c:v>2016-09-14</c:v>
                </c:pt>
                <c:pt idx="1402">
                  <c:v>2016-09-15</c:v>
                </c:pt>
                <c:pt idx="1403">
                  <c:v>2016-09-19</c:v>
                </c:pt>
                <c:pt idx="1404">
                  <c:v>2016-09-20</c:v>
                </c:pt>
                <c:pt idx="1405">
                  <c:v>2016-09-21</c:v>
                </c:pt>
                <c:pt idx="1406">
                  <c:v>2016-09-22</c:v>
                </c:pt>
                <c:pt idx="1407">
                  <c:v>2016-09-23</c:v>
                </c:pt>
                <c:pt idx="1408">
                  <c:v>2016-09-26</c:v>
                </c:pt>
                <c:pt idx="1409">
                  <c:v>2016-09-27</c:v>
                </c:pt>
                <c:pt idx="1410">
                  <c:v>2016-09-28</c:v>
                </c:pt>
                <c:pt idx="1411">
                  <c:v>2016-09-29</c:v>
                </c:pt>
                <c:pt idx="1412">
                  <c:v>2016-09-30</c:v>
                </c:pt>
                <c:pt idx="1413">
                  <c:v>2016-10-04</c:v>
                </c:pt>
                <c:pt idx="1414">
                  <c:v>2016-10-05</c:v>
                </c:pt>
                <c:pt idx="1415">
                  <c:v>2016-10-06</c:v>
                </c:pt>
                <c:pt idx="1416">
                  <c:v>2016-10-07</c:v>
                </c:pt>
                <c:pt idx="1417">
                  <c:v>2016-10-10</c:v>
                </c:pt>
                <c:pt idx="1418">
                  <c:v>2016-10-11</c:v>
                </c:pt>
                <c:pt idx="1419">
                  <c:v>2016-10-12</c:v>
                </c:pt>
                <c:pt idx="1420">
                  <c:v>2016-10-13</c:v>
                </c:pt>
                <c:pt idx="1421">
                  <c:v>2016-10-14</c:v>
                </c:pt>
                <c:pt idx="1422">
                  <c:v>2016-10-17</c:v>
                </c:pt>
                <c:pt idx="1423">
                  <c:v>2016-10-18</c:v>
                </c:pt>
                <c:pt idx="1424">
                  <c:v>2016-10-19</c:v>
                </c:pt>
                <c:pt idx="1425">
                  <c:v>2016-10-20</c:v>
                </c:pt>
                <c:pt idx="1426">
                  <c:v>2016-10-21</c:v>
                </c:pt>
                <c:pt idx="1427">
                  <c:v>2016-10-24</c:v>
                </c:pt>
                <c:pt idx="1428">
                  <c:v>2016-10-25</c:v>
                </c:pt>
                <c:pt idx="1429">
                  <c:v>2016-10-26</c:v>
                </c:pt>
                <c:pt idx="1430">
                  <c:v>2016-10-27</c:v>
                </c:pt>
                <c:pt idx="1431">
                  <c:v>2016-10-28</c:v>
                </c:pt>
                <c:pt idx="1432">
                  <c:v>2016-10-31</c:v>
                </c:pt>
                <c:pt idx="1433">
                  <c:v>2016-11-01</c:v>
                </c:pt>
                <c:pt idx="1434">
                  <c:v>2016-11-02</c:v>
                </c:pt>
                <c:pt idx="1435">
                  <c:v>2016-11-03</c:v>
                </c:pt>
                <c:pt idx="1436">
                  <c:v>2016-11-04</c:v>
                </c:pt>
                <c:pt idx="1437">
                  <c:v>2016-11-07</c:v>
                </c:pt>
                <c:pt idx="1438">
                  <c:v>2016-11-08</c:v>
                </c:pt>
                <c:pt idx="1439">
                  <c:v>2016-11-09</c:v>
                </c:pt>
                <c:pt idx="1440">
                  <c:v>2016-11-10</c:v>
                </c:pt>
                <c:pt idx="1441">
                  <c:v>2016-11-11</c:v>
                </c:pt>
                <c:pt idx="1442">
                  <c:v>2016-11-14</c:v>
                </c:pt>
                <c:pt idx="1443">
                  <c:v>2016-11-15</c:v>
                </c:pt>
                <c:pt idx="1444">
                  <c:v>2016-11-16</c:v>
                </c:pt>
                <c:pt idx="1445">
                  <c:v>2016-11-17</c:v>
                </c:pt>
                <c:pt idx="1446">
                  <c:v>2016-11-18</c:v>
                </c:pt>
                <c:pt idx="1447">
                  <c:v>2016-11-21</c:v>
                </c:pt>
                <c:pt idx="1448">
                  <c:v>2016-11-22</c:v>
                </c:pt>
                <c:pt idx="1449">
                  <c:v>2016-11-23</c:v>
                </c:pt>
                <c:pt idx="1450">
                  <c:v>2016-11-24</c:v>
                </c:pt>
                <c:pt idx="1451">
                  <c:v>2016-11-25</c:v>
                </c:pt>
                <c:pt idx="1452">
                  <c:v>2016-11-28</c:v>
                </c:pt>
                <c:pt idx="1453">
                  <c:v>2016-11-29</c:v>
                </c:pt>
                <c:pt idx="1454">
                  <c:v>2016-11-30</c:v>
                </c:pt>
                <c:pt idx="1455">
                  <c:v>2016-12-01</c:v>
                </c:pt>
                <c:pt idx="1456">
                  <c:v>2016-12-02</c:v>
                </c:pt>
                <c:pt idx="1457">
                  <c:v>2016-12-05</c:v>
                </c:pt>
                <c:pt idx="1458">
                  <c:v>2016-12-06</c:v>
                </c:pt>
                <c:pt idx="1459">
                  <c:v>2016-12-07</c:v>
                </c:pt>
                <c:pt idx="1460">
                  <c:v>2016-12-08</c:v>
                </c:pt>
                <c:pt idx="1461">
                  <c:v>2016-12-09</c:v>
                </c:pt>
                <c:pt idx="1462">
                  <c:v>2016-12-13</c:v>
                </c:pt>
                <c:pt idx="1463">
                  <c:v>2016-12-14</c:v>
                </c:pt>
                <c:pt idx="1464">
                  <c:v>2016-12-15</c:v>
                </c:pt>
                <c:pt idx="1465">
                  <c:v>2016-12-16</c:v>
                </c:pt>
                <c:pt idx="1466">
                  <c:v>2016-12-19</c:v>
                </c:pt>
                <c:pt idx="1467">
                  <c:v>2016-12-20</c:v>
                </c:pt>
                <c:pt idx="1468">
                  <c:v>2016-12-21</c:v>
                </c:pt>
                <c:pt idx="1469">
                  <c:v>2016-12-22</c:v>
                </c:pt>
                <c:pt idx="1470">
                  <c:v>2016-12-23</c:v>
                </c:pt>
                <c:pt idx="1471">
                  <c:v>2016-12-27</c:v>
                </c:pt>
                <c:pt idx="1472">
                  <c:v>2016-12-28</c:v>
                </c:pt>
                <c:pt idx="1473">
                  <c:v>2016-12-29</c:v>
                </c:pt>
                <c:pt idx="1474">
                  <c:v>2016-12-30</c:v>
                </c:pt>
              </c:strCache>
            </c:strRef>
          </c:cat>
          <c:val>
            <c:numRef>
              <c:f>'Pivot date flattened'!$D$2:$D$1476</c:f>
              <c:numCache>
                <c:formatCode>0</c:formatCode>
                <c:ptCount val="1475"/>
                <c:pt idx="0">
                  <c:v>3669</c:v>
                </c:pt>
                <c:pt idx="1">
                  <c:v>3713</c:v>
                </c:pt>
                <c:pt idx="2">
                  <c:v>3659</c:v>
                </c:pt>
                <c:pt idx="3">
                  <c:v>3702</c:v>
                </c:pt>
                <c:pt idx="4">
                  <c:v>3655</c:v>
                </c:pt>
                <c:pt idx="5">
                  <c:v>3615</c:v>
                </c:pt>
                <c:pt idx="6">
                  <c:v>3567</c:v>
                </c:pt>
                <c:pt idx="7">
                  <c:v>3542</c:v>
                </c:pt>
                <c:pt idx="8">
                  <c:v>3516</c:v>
                </c:pt>
                <c:pt idx="9">
                  <c:v>3508</c:v>
                </c:pt>
                <c:pt idx="10">
                  <c:v>3505</c:v>
                </c:pt>
                <c:pt idx="11">
                  <c:v>3487</c:v>
                </c:pt>
                <c:pt idx="12">
                  <c:v>3551</c:v>
                </c:pt>
                <c:pt idx="13">
                  <c:v>3614</c:v>
                </c:pt>
                <c:pt idx="14">
                  <c:v>3652</c:v>
                </c:pt>
                <c:pt idx="15">
                  <c:v>3552</c:v>
                </c:pt>
                <c:pt idx="16">
                  <c:v>3503</c:v>
                </c:pt>
                <c:pt idx="17">
                  <c:v>3532</c:v>
                </c:pt>
                <c:pt idx="18">
                  <c:v>3533</c:v>
                </c:pt>
                <c:pt idx="19">
                  <c:v>3631</c:v>
                </c:pt>
                <c:pt idx="20">
                  <c:v>3730</c:v>
                </c:pt>
                <c:pt idx="21">
                  <c:v>3746</c:v>
                </c:pt>
                <c:pt idx="22">
                  <c:v>3724</c:v>
                </c:pt>
                <c:pt idx="23">
                  <c:v>3772</c:v>
                </c:pt>
                <c:pt idx="24">
                  <c:v>3801</c:v>
                </c:pt>
                <c:pt idx="25">
                  <c:v>3791</c:v>
                </c:pt>
                <c:pt idx="26">
                  <c:v>3778</c:v>
                </c:pt>
                <c:pt idx="27">
                  <c:v>3693</c:v>
                </c:pt>
                <c:pt idx="28">
                  <c:v>3651</c:v>
                </c:pt>
                <c:pt idx="29">
                  <c:v>3656</c:v>
                </c:pt>
                <c:pt idx="30">
                  <c:v>3549</c:v>
                </c:pt>
                <c:pt idx="31">
                  <c:v>3575</c:v>
                </c:pt>
                <c:pt idx="32">
                  <c:v>3429</c:v>
                </c:pt>
                <c:pt idx="33">
                  <c:v>3421</c:v>
                </c:pt>
                <c:pt idx="34">
                  <c:v>3412</c:v>
                </c:pt>
                <c:pt idx="35">
                  <c:v>3462</c:v>
                </c:pt>
                <c:pt idx="36">
                  <c:v>3433</c:v>
                </c:pt>
                <c:pt idx="37">
                  <c:v>3500</c:v>
                </c:pt>
                <c:pt idx="38">
                  <c:v>3519</c:v>
                </c:pt>
                <c:pt idx="39">
                  <c:v>3536</c:v>
                </c:pt>
                <c:pt idx="40">
                  <c:v>3571</c:v>
                </c:pt>
                <c:pt idx="41">
                  <c:v>3536</c:v>
                </c:pt>
                <c:pt idx="42">
                  <c:v>3490</c:v>
                </c:pt>
                <c:pt idx="43">
                  <c:v>3403</c:v>
                </c:pt>
                <c:pt idx="44">
                  <c:v>3354</c:v>
                </c:pt>
                <c:pt idx="45">
                  <c:v>3230</c:v>
                </c:pt>
                <c:pt idx="46">
                  <c:v>3291</c:v>
                </c:pt>
                <c:pt idx="47">
                  <c:v>3254</c:v>
                </c:pt>
                <c:pt idx="48">
                  <c:v>3256</c:v>
                </c:pt>
                <c:pt idx="49">
                  <c:v>3334</c:v>
                </c:pt>
                <c:pt idx="50">
                  <c:v>3366</c:v>
                </c:pt>
                <c:pt idx="51">
                  <c:v>3286</c:v>
                </c:pt>
                <c:pt idx="52">
                  <c:v>3256</c:v>
                </c:pt>
                <c:pt idx="53">
                  <c:v>3181</c:v>
                </c:pt>
                <c:pt idx="54">
                  <c:v>3218</c:v>
                </c:pt>
                <c:pt idx="55">
                  <c:v>3198</c:v>
                </c:pt>
                <c:pt idx="56">
                  <c:v>3181</c:v>
                </c:pt>
                <c:pt idx="57">
                  <c:v>3216</c:v>
                </c:pt>
                <c:pt idx="58">
                  <c:v>3231</c:v>
                </c:pt>
                <c:pt idx="59">
                  <c:v>3273</c:v>
                </c:pt>
                <c:pt idx="60">
                  <c:v>3286</c:v>
                </c:pt>
                <c:pt idx="61">
                  <c:v>3296</c:v>
                </c:pt>
                <c:pt idx="62">
                  <c:v>3290</c:v>
                </c:pt>
                <c:pt idx="63">
                  <c:v>3257</c:v>
                </c:pt>
                <c:pt idx="64">
                  <c:v>3296</c:v>
                </c:pt>
                <c:pt idx="65">
                  <c:v>3351</c:v>
                </c:pt>
                <c:pt idx="66">
                  <c:v>3287</c:v>
                </c:pt>
                <c:pt idx="67">
                  <c:v>3248</c:v>
                </c:pt>
                <c:pt idx="68">
                  <c:v>3258</c:v>
                </c:pt>
                <c:pt idx="69">
                  <c:v>3206</c:v>
                </c:pt>
                <c:pt idx="70">
                  <c:v>3171</c:v>
                </c:pt>
                <c:pt idx="71">
                  <c:v>3165</c:v>
                </c:pt>
                <c:pt idx="72">
                  <c:v>3242</c:v>
                </c:pt>
                <c:pt idx="73">
                  <c:v>3238</c:v>
                </c:pt>
                <c:pt idx="74">
                  <c:v>3281</c:v>
                </c:pt>
                <c:pt idx="75">
                  <c:v>3290</c:v>
                </c:pt>
                <c:pt idx="76">
                  <c:v>3248</c:v>
                </c:pt>
                <c:pt idx="77">
                  <c:v>3226</c:v>
                </c:pt>
                <c:pt idx="78">
                  <c:v>3230</c:v>
                </c:pt>
                <c:pt idx="79">
                  <c:v>3181</c:v>
                </c:pt>
                <c:pt idx="80">
                  <c:v>3211</c:v>
                </c:pt>
                <c:pt idx="81">
                  <c:v>3178</c:v>
                </c:pt>
                <c:pt idx="82">
                  <c:v>3197</c:v>
                </c:pt>
                <c:pt idx="83">
                  <c:v>3108</c:v>
                </c:pt>
                <c:pt idx="84">
                  <c:v>3158</c:v>
                </c:pt>
                <c:pt idx="85">
                  <c:v>3188</c:v>
                </c:pt>
                <c:pt idx="86">
                  <c:v>3189</c:v>
                </c:pt>
                <c:pt idx="87">
                  <c:v>3183</c:v>
                </c:pt>
                <c:pt idx="88">
                  <c:v>3198</c:v>
                </c:pt>
                <c:pt idx="89">
                  <c:v>3219</c:v>
                </c:pt>
                <c:pt idx="90">
                  <c:v>3251</c:v>
                </c:pt>
                <c:pt idx="91">
                  <c:v>3302</c:v>
                </c:pt>
                <c:pt idx="92">
                  <c:v>3341</c:v>
                </c:pt>
                <c:pt idx="93">
                  <c:v>3336</c:v>
                </c:pt>
                <c:pt idx="94">
                  <c:v>3324</c:v>
                </c:pt>
                <c:pt idx="95">
                  <c:v>3356</c:v>
                </c:pt>
                <c:pt idx="96">
                  <c:v>3376</c:v>
                </c:pt>
                <c:pt idx="97">
                  <c:v>3376</c:v>
                </c:pt>
                <c:pt idx="98">
                  <c:v>3382</c:v>
                </c:pt>
                <c:pt idx="99">
                  <c:v>3356</c:v>
                </c:pt>
                <c:pt idx="100">
                  <c:v>3329</c:v>
                </c:pt>
                <c:pt idx="101">
                  <c:v>3342</c:v>
                </c:pt>
                <c:pt idx="102">
                  <c:v>3402</c:v>
                </c:pt>
                <c:pt idx="103">
                  <c:v>3375</c:v>
                </c:pt>
                <c:pt idx="104">
                  <c:v>3336</c:v>
                </c:pt>
                <c:pt idx="105">
                  <c:v>3319</c:v>
                </c:pt>
                <c:pt idx="106">
                  <c:v>3294</c:v>
                </c:pt>
                <c:pt idx="107">
                  <c:v>3242</c:v>
                </c:pt>
                <c:pt idx="108">
                  <c:v>3211</c:v>
                </c:pt>
                <c:pt idx="109">
                  <c:v>3225</c:v>
                </c:pt>
                <c:pt idx="110">
                  <c:v>3232</c:v>
                </c:pt>
                <c:pt idx="111">
                  <c:v>3214</c:v>
                </c:pt>
                <c:pt idx="112">
                  <c:v>3163</c:v>
                </c:pt>
                <c:pt idx="113">
                  <c:v>3170</c:v>
                </c:pt>
                <c:pt idx="114">
                  <c:v>3179</c:v>
                </c:pt>
                <c:pt idx="115">
                  <c:v>3186</c:v>
                </c:pt>
                <c:pt idx="116">
                  <c:v>3127</c:v>
                </c:pt>
                <c:pt idx="117">
                  <c:v>3095</c:v>
                </c:pt>
                <c:pt idx="118">
                  <c:v>3050</c:v>
                </c:pt>
                <c:pt idx="119">
                  <c:v>3033</c:v>
                </c:pt>
                <c:pt idx="120">
                  <c:v>3064</c:v>
                </c:pt>
                <c:pt idx="121">
                  <c:v>3085</c:v>
                </c:pt>
                <c:pt idx="122">
                  <c:v>3014</c:v>
                </c:pt>
                <c:pt idx="123">
                  <c:v>3033</c:v>
                </c:pt>
                <c:pt idx="124">
                  <c:v>3005</c:v>
                </c:pt>
                <c:pt idx="125">
                  <c:v>3000</c:v>
                </c:pt>
                <c:pt idx="126">
                  <c:v>3013</c:v>
                </c:pt>
                <c:pt idx="127">
                  <c:v>3059</c:v>
                </c:pt>
                <c:pt idx="128">
                  <c:v>3052</c:v>
                </c:pt>
                <c:pt idx="129">
                  <c:v>3007</c:v>
                </c:pt>
                <c:pt idx="130">
                  <c:v>3044</c:v>
                </c:pt>
                <c:pt idx="131">
                  <c:v>3094</c:v>
                </c:pt>
                <c:pt idx="132">
                  <c:v>3087</c:v>
                </c:pt>
                <c:pt idx="133">
                  <c:v>3097</c:v>
                </c:pt>
                <c:pt idx="134">
                  <c:v>3077</c:v>
                </c:pt>
                <c:pt idx="135">
                  <c:v>3113</c:v>
                </c:pt>
                <c:pt idx="136">
                  <c:v>3121</c:v>
                </c:pt>
                <c:pt idx="137">
                  <c:v>3109</c:v>
                </c:pt>
                <c:pt idx="138">
                  <c:v>3082</c:v>
                </c:pt>
                <c:pt idx="139">
                  <c:v>3084</c:v>
                </c:pt>
                <c:pt idx="140">
                  <c:v>3097</c:v>
                </c:pt>
                <c:pt idx="141">
                  <c:v>3085</c:v>
                </c:pt>
                <c:pt idx="142">
                  <c:v>3071</c:v>
                </c:pt>
                <c:pt idx="143">
                  <c:v>3092</c:v>
                </c:pt>
                <c:pt idx="144">
                  <c:v>3087</c:v>
                </c:pt>
                <c:pt idx="145">
                  <c:v>3098</c:v>
                </c:pt>
                <c:pt idx="146">
                  <c:v>3073</c:v>
                </c:pt>
                <c:pt idx="147">
                  <c:v>3007</c:v>
                </c:pt>
                <c:pt idx="148">
                  <c:v>2988</c:v>
                </c:pt>
                <c:pt idx="149">
                  <c:v>2934</c:v>
                </c:pt>
                <c:pt idx="150">
                  <c:v>2913</c:v>
                </c:pt>
                <c:pt idx="151">
                  <c:v>2926</c:v>
                </c:pt>
                <c:pt idx="152">
                  <c:v>2957</c:v>
                </c:pt>
                <c:pt idx="153">
                  <c:v>3006</c:v>
                </c:pt>
                <c:pt idx="154">
                  <c:v>3004</c:v>
                </c:pt>
                <c:pt idx="155">
                  <c:v>3001</c:v>
                </c:pt>
                <c:pt idx="156">
                  <c:v>3002</c:v>
                </c:pt>
                <c:pt idx="157">
                  <c:v>2982</c:v>
                </c:pt>
                <c:pt idx="158">
                  <c:v>2995</c:v>
                </c:pt>
                <c:pt idx="159">
                  <c:v>3029</c:v>
                </c:pt>
                <c:pt idx="160">
                  <c:v>3019</c:v>
                </c:pt>
                <c:pt idx="161">
                  <c:v>3002</c:v>
                </c:pt>
                <c:pt idx="162">
                  <c:v>2955</c:v>
                </c:pt>
                <c:pt idx="163">
                  <c:v>2983</c:v>
                </c:pt>
                <c:pt idx="164">
                  <c:v>3028</c:v>
                </c:pt>
                <c:pt idx="165">
                  <c:v>3035</c:v>
                </c:pt>
                <c:pt idx="166">
                  <c:v>2973</c:v>
                </c:pt>
                <c:pt idx="167">
                  <c:v>3012</c:v>
                </c:pt>
                <c:pt idx="168">
                  <c:v>3035</c:v>
                </c:pt>
                <c:pt idx="169">
                  <c:v>3019</c:v>
                </c:pt>
                <c:pt idx="170">
                  <c:v>3035</c:v>
                </c:pt>
                <c:pt idx="171">
                  <c:v>2999</c:v>
                </c:pt>
                <c:pt idx="172">
                  <c:v>3025</c:v>
                </c:pt>
                <c:pt idx="173">
                  <c:v>3046</c:v>
                </c:pt>
                <c:pt idx="174">
                  <c:v>3020</c:v>
                </c:pt>
                <c:pt idx="175">
                  <c:v>3035</c:v>
                </c:pt>
                <c:pt idx="176">
                  <c:v>3038</c:v>
                </c:pt>
                <c:pt idx="177">
                  <c:v>3009</c:v>
                </c:pt>
                <c:pt idx="178">
                  <c:v>2962</c:v>
                </c:pt>
                <c:pt idx="179">
                  <c:v>2944</c:v>
                </c:pt>
                <c:pt idx="180">
                  <c:v>2920</c:v>
                </c:pt>
                <c:pt idx="181">
                  <c:v>2894</c:v>
                </c:pt>
                <c:pt idx="182">
                  <c:v>2870</c:v>
                </c:pt>
                <c:pt idx="183">
                  <c:v>2897</c:v>
                </c:pt>
                <c:pt idx="184">
                  <c:v>2827</c:v>
                </c:pt>
                <c:pt idx="185">
                  <c:v>2832</c:v>
                </c:pt>
                <c:pt idx="186">
                  <c:v>2791</c:v>
                </c:pt>
                <c:pt idx="187">
                  <c:v>2780</c:v>
                </c:pt>
                <c:pt idx="188">
                  <c:v>2775</c:v>
                </c:pt>
                <c:pt idx="189">
                  <c:v>2785</c:v>
                </c:pt>
                <c:pt idx="190">
                  <c:v>2801</c:v>
                </c:pt>
                <c:pt idx="191">
                  <c:v>2855</c:v>
                </c:pt>
                <c:pt idx="192">
                  <c:v>2845</c:v>
                </c:pt>
                <c:pt idx="193">
                  <c:v>2885</c:v>
                </c:pt>
                <c:pt idx="194">
                  <c:v>2913</c:v>
                </c:pt>
                <c:pt idx="195">
                  <c:v>2826</c:v>
                </c:pt>
                <c:pt idx="196">
                  <c:v>2861</c:v>
                </c:pt>
                <c:pt idx="197">
                  <c:v>2847</c:v>
                </c:pt>
                <c:pt idx="198">
                  <c:v>2870</c:v>
                </c:pt>
                <c:pt idx="199">
                  <c:v>2886</c:v>
                </c:pt>
                <c:pt idx="200">
                  <c:v>2918</c:v>
                </c:pt>
                <c:pt idx="201">
                  <c:v>2974</c:v>
                </c:pt>
                <c:pt idx="202">
                  <c:v>2966</c:v>
                </c:pt>
                <c:pt idx="203">
                  <c:v>2921</c:v>
                </c:pt>
                <c:pt idx="204">
                  <c:v>2925</c:v>
                </c:pt>
                <c:pt idx="205">
                  <c:v>2933</c:v>
                </c:pt>
                <c:pt idx="206">
                  <c:v>2945</c:v>
                </c:pt>
                <c:pt idx="207">
                  <c:v>2987</c:v>
                </c:pt>
                <c:pt idx="208">
                  <c:v>3015</c:v>
                </c:pt>
                <c:pt idx="209">
                  <c:v>3035</c:v>
                </c:pt>
                <c:pt idx="210">
                  <c:v>3097</c:v>
                </c:pt>
                <c:pt idx="211">
                  <c:v>3127</c:v>
                </c:pt>
                <c:pt idx="212">
                  <c:v>3165</c:v>
                </c:pt>
                <c:pt idx="213">
                  <c:v>3176</c:v>
                </c:pt>
                <c:pt idx="214">
                  <c:v>3215</c:v>
                </c:pt>
                <c:pt idx="215">
                  <c:v>3226</c:v>
                </c:pt>
                <c:pt idx="216">
                  <c:v>3230</c:v>
                </c:pt>
                <c:pt idx="217">
                  <c:v>3216</c:v>
                </c:pt>
                <c:pt idx="218">
                  <c:v>3175</c:v>
                </c:pt>
                <c:pt idx="219">
                  <c:v>3145</c:v>
                </c:pt>
                <c:pt idx="220">
                  <c:v>3095</c:v>
                </c:pt>
                <c:pt idx="221">
                  <c:v>3079</c:v>
                </c:pt>
                <c:pt idx="222">
                  <c:v>3067</c:v>
                </c:pt>
                <c:pt idx="223">
                  <c:v>3050</c:v>
                </c:pt>
                <c:pt idx="224">
                  <c:v>3040</c:v>
                </c:pt>
                <c:pt idx="225">
                  <c:v>3041</c:v>
                </c:pt>
                <c:pt idx="226">
                  <c:v>3099</c:v>
                </c:pt>
                <c:pt idx="227">
                  <c:v>3079</c:v>
                </c:pt>
                <c:pt idx="228">
                  <c:v>3092</c:v>
                </c:pt>
                <c:pt idx="229">
                  <c:v>3083</c:v>
                </c:pt>
                <c:pt idx="230">
                  <c:v>3064</c:v>
                </c:pt>
                <c:pt idx="231">
                  <c:v>3031</c:v>
                </c:pt>
                <c:pt idx="232">
                  <c:v>2989</c:v>
                </c:pt>
                <c:pt idx="233">
                  <c:v>3018</c:v>
                </c:pt>
                <c:pt idx="234">
                  <c:v>2991</c:v>
                </c:pt>
                <c:pt idx="235">
                  <c:v>2980</c:v>
                </c:pt>
                <c:pt idx="236">
                  <c:v>2985</c:v>
                </c:pt>
                <c:pt idx="237">
                  <c:v>2985</c:v>
                </c:pt>
                <c:pt idx="238">
                  <c:v>3037</c:v>
                </c:pt>
                <c:pt idx="239">
                  <c:v>3062</c:v>
                </c:pt>
                <c:pt idx="240">
                  <c:v>3143</c:v>
                </c:pt>
                <c:pt idx="241">
                  <c:v>3141</c:v>
                </c:pt>
                <c:pt idx="242">
                  <c:v>3170</c:v>
                </c:pt>
                <c:pt idx="243">
                  <c:v>3143</c:v>
                </c:pt>
                <c:pt idx="244">
                  <c:v>3144</c:v>
                </c:pt>
                <c:pt idx="245">
                  <c:v>3209</c:v>
                </c:pt>
                <c:pt idx="246">
                  <c:v>3206</c:v>
                </c:pt>
                <c:pt idx="247">
                  <c:v>3197</c:v>
                </c:pt>
                <c:pt idx="248">
                  <c:v>3180</c:v>
                </c:pt>
                <c:pt idx="249">
                  <c:v>3183</c:v>
                </c:pt>
                <c:pt idx="250">
                  <c:v>3205</c:v>
                </c:pt>
                <c:pt idx="251">
                  <c:v>3198</c:v>
                </c:pt>
                <c:pt idx="252">
                  <c:v>3187</c:v>
                </c:pt>
                <c:pt idx="253">
                  <c:v>3151</c:v>
                </c:pt>
                <c:pt idx="254">
                  <c:v>3106</c:v>
                </c:pt>
                <c:pt idx="255">
                  <c:v>3141</c:v>
                </c:pt>
                <c:pt idx="256">
                  <c:v>3149</c:v>
                </c:pt>
                <c:pt idx="257">
                  <c:v>3146</c:v>
                </c:pt>
                <c:pt idx="258">
                  <c:v>3150</c:v>
                </c:pt>
                <c:pt idx="259">
                  <c:v>3162</c:v>
                </c:pt>
                <c:pt idx="260">
                  <c:v>3125</c:v>
                </c:pt>
                <c:pt idx="261">
                  <c:v>3117</c:v>
                </c:pt>
                <c:pt idx="262">
                  <c:v>3095</c:v>
                </c:pt>
                <c:pt idx="263">
                  <c:v>3056</c:v>
                </c:pt>
                <c:pt idx="264">
                  <c:v>3081</c:v>
                </c:pt>
                <c:pt idx="265">
                  <c:v>3057</c:v>
                </c:pt>
                <c:pt idx="266">
                  <c:v>3130</c:v>
                </c:pt>
                <c:pt idx="267">
                  <c:v>3136</c:v>
                </c:pt>
                <c:pt idx="268">
                  <c:v>3116</c:v>
                </c:pt>
                <c:pt idx="269">
                  <c:v>3145</c:v>
                </c:pt>
                <c:pt idx="270">
                  <c:v>3182</c:v>
                </c:pt>
                <c:pt idx="271">
                  <c:v>3191</c:v>
                </c:pt>
                <c:pt idx="272">
                  <c:v>3178</c:v>
                </c:pt>
                <c:pt idx="273">
                  <c:v>3231</c:v>
                </c:pt>
                <c:pt idx="274">
                  <c:v>3252</c:v>
                </c:pt>
                <c:pt idx="275">
                  <c:v>3250</c:v>
                </c:pt>
                <c:pt idx="276">
                  <c:v>3270</c:v>
                </c:pt>
                <c:pt idx="277">
                  <c:v>3249</c:v>
                </c:pt>
                <c:pt idx="278">
                  <c:v>3257</c:v>
                </c:pt>
                <c:pt idx="279">
                  <c:v>3276</c:v>
                </c:pt>
                <c:pt idx="280">
                  <c:v>3297</c:v>
                </c:pt>
                <c:pt idx="281">
                  <c:v>3264</c:v>
                </c:pt>
                <c:pt idx="282">
                  <c:v>3261</c:v>
                </c:pt>
                <c:pt idx="283">
                  <c:v>3259</c:v>
                </c:pt>
                <c:pt idx="284">
                  <c:v>3247</c:v>
                </c:pt>
                <c:pt idx="285">
                  <c:v>3240</c:v>
                </c:pt>
                <c:pt idx="286">
                  <c:v>3250</c:v>
                </c:pt>
                <c:pt idx="287">
                  <c:v>3286</c:v>
                </c:pt>
                <c:pt idx="288">
                  <c:v>3344</c:v>
                </c:pt>
                <c:pt idx="289">
                  <c:v>3325</c:v>
                </c:pt>
                <c:pt idx="290">
                  <c:v>3346</c:v>
                </c:pt>
                <c:pt idx="291">
                  <c:v>3371</c:v>
                </c:pt>
                <c:pt idx="292">
                  <c:v>3391</c:v>
                </c:pt>
                <c:pt idx="293">
                  <c:v>3398</c:v>
                </c:pt>
                <c:pt idx="294">
                  <c:v>3388</c:v>
                </c:pt>
                <c:pt idx="295">
                  <c:v>3355</c:v>
                </c:pt>
                <c:pt idx="296">
                  <c:v>3352</c:v>
                </c:pt>
                <c:pt idx="297">
                  <c:v>3359</c:v>
                </c:pt>
                <c:pt idx="298">
                  <c:v>3409</c:v>
                </c:pt>
                <c:pt idx="299">
                  <c:v>3448</c:v>
                </c:pt>
                <c:pt idx="300">
                  <c:v>3464</c:v>
                </c:pt>
                <c:pt idx="301">
                  <c:v>3463</c:v>
                </c:pt>
                <c:pt idx="302">
                  <c:v>3443</c:v>
                </c:pt>
                <c:pt idx="303">
                  <c:v>3411</c:v>
                </c:pt>
                <c:pt idx="304">
                  <c:v>3494</c:v>
                </c:pt>
                <c:pt idx="305">
                  <c:v>3524</c:v>
                </c:pt>
                <c:pt idx="306">
                  <c:v>3523</c:v>
                </c:pt>
                <c:pt idx="307">
                  <c:v>3520</c:v>
                </c:pt>
                <c:pt idx="308">
                  <c:v>3564</c:v>
                </c:pt>
                <c:pt idx="309">
                  <c:v>3584</c:v>
                </c:pt>
                <c:pt idx="310">
                  <c:v>3591</c:v>
                </c:pt>
                <c:pt idx="311">
                  <c:v>3565</c:v>
                </c:pt>
                <c:pt idx="312">
                  <c:v>3547</c:v>
                </c:pt>
                <c:pt idx="313">
                  <c:v>3482</c:v>
                </c:pt>
                <c:pt idx="314">
                  <c:v>3487</c:v>
                </c:pt>
                <c:pt idx="315">
                  <c:v>3485</c:v>
                </c:pt>
                <c:pt idx="316">
                  <c:v>3471</c:v>
                </c:pt>
                <c:pt idx="317">
                  <c:v>3493</c:v>
                </c:pt>
                <c:pt idx="318">
                  <c:v>3506</c:v>
                </c:pt>
                <c:pt idx="319">
                  <c:v>3468</c:v>
                </c:pt>
                <c:pt idx="320">
                  <c:v>3496</c:v>
                </c:pt>
                <c:pt idx="321">
                  <c:v>3498</c:v>
                </c:pt>
                <c:pt idx="322">
                  <c:v>3497</c:v>
                </c:pt>
                <c:pt idx="323">
                  <c:v>3489</c:v>
                </c:pt>
                <c:pt idx="324">
                  <c:v>3454</c:v>
                </c:pt>
                <c:pt idx="325">
                  <c:v>3422</c:v>
                </c:pt>
                <c:pt idx="326">
                  <c:v>3379</c:v>
                </c:pt>
                <c:pt idx="327">
                  <c:v>3349</c:v>
                </c:pt>
                <c:pt idx="328">
                  <c:v>3372</c:v>
                </c:pt>
                <c:pt idx="329">
                  <c:v>3355</c:v>
                </c:pt>
                <c:pt idx="330">
                  <c:v>3368</c:v>
                </c:pt>
                <c:pt idx="331">
                  <c:v>3314</c:v>
                </c:pt>
                <c:pt idx="332">
                  <c:v>3226</c:v>
                </c:pt>
                <c:pt idx="333">
                  <c:v>3214</c:v>
                </c:pt>
                <c:pt idx="334">
                  <c:v>3219</c:v>
                </c:pt>
                <c:pt idx="335">
                  <c:v>3139</c:v>
                </c:pt>
                <c:pt idx="336">
                  <c:v>3095</c:v>
                </c:pt>
                <c:pt idx="337">
                  <c:v>3119</c:v>
                </c:pt>
                <c:pt idx="338">
                  <c:v>3115</c:v>
                </c:pt>
                <c:pt idx="339">
                  <c:v>3063</c:v>
                </c:pt>
                <c:pt idx="340">
                  <c:v>3059</c:v>
                </c:pt>
                <c:pt idx="341">
                  <c:v>3135</c:v>
                </c:pt>
                <c:pt idx="342">
                  <c:v>3145</c:v>
                </c:pt>
                <c:pt idx="343">
                  <c:v>3182</c:v>
                </c:pt>
                <c:pt idx="344">
                  <c:v>3149</c:v>
                </c:pt>
                <c:pt idx="345">
                  <c:v>3109</c:v>
                </c:pt>
                <c:pt idx="346">
                  <c:v>3064</c:v>
                </c:pt>
                <c:pt idx="347">
                  <c:v>2960</c:v>
                </c:pt>
                <c:pt idx="348">
                  <c:v>2999</c:v>
                </c:pt>
                <c:pt idx="349">
                  <c:v>3014</c:v>
                </c:pt>
                <c:pt idx="350">
                  <c:v>3030</c:v>
                </c:pt>
                <c:pt idx="351">
                  <c:v>2976</c:v>
                </c:pt>
                <c:pt idx="352">
                  <c:v>3018</c:v>
                </c:pt>
                <c:pt idx="353">
                  <c:v>2981</c:v>
                </c:pt>
                <c:pt idx="354">
                  <c:v>2972</c:v>
                </c:pt>
                <c:pt idx="355">
                  <c:v>2915</c:v>
                </c:pt>
                <c:pt idx="356">
                  <c:v>2883</c:v>
                </c:pt>
                <c:pt idx="357">
                  <c:v>2894</c:v>
                </c:pt>
                <c:pt idx="358">
                  <c:v>2952</c:v>
                </c:pt>
                <c:pt idx="359">
                  <c:v>3051</c:v>
                </c:pt>
                <c:pt idx="360">
                  <c:v>3055</c:v>
                </c:pt>
                <c:pt idx="361">
                  <c:v>2963</c:v>
                </c:pt>
                <c:pt idx="362">
                  <c:v>3052</c:v>
                </c:pt>
                <c:pt idx="363">
                  <c:v>3029</c:v>
                </c:pt>
                <c:pt idx="364">
                  <c:v>3036</c:v>
                </c:pt>
                <c:pt idx="365">
                  <c:v>3019</c:v>
                </c:pt>
                <c:pt idx="366">
                  <c:v>3023</c:v>
                </c:pt>
                <c:pt idx="367">
                  <c:v>3083</c:v>
                </c:pt>
                <c:pt idx="368">
                  <c:v>3123</c:v>
                </c:pt>
                <c:pt idx="369">
                  <c:v>3140</c:v>
                </c:pt>
                <c:pt idx="370">
                  <c:v>3170</c:v>
                </c:pt>
                <c:pt idx="371">
                  <c:v>3176</c:v>
                </c:pt>
                <c:pt idx="372">
                  <c:v>3165</c:v>
                </c:pt>
                <c:pt idx="373">
                  <c:v>3149</c:v>
                </c:pt>
                <c:pt idx="374">
                  <c:v>3154</c:v>
                </c:pt>
                <c:pt idx="375">
                  <c:v>3034</c:v>
                </c:pt>
                <c:pt idx="376">
                  <c:v>3060</c:v>
                </c:pt>
                <c:pt idx="377">
                  <c:v>3145</c:v>
                </c:pt>
                <c:pt idx="378">
                  <c:v>3110</c:v>
                </c:pt>
                <c:pt idx="379">
                  <c:v>3051</c:v>
                </c:pt>
                <c:pt idx="380">
                  <c:v>3046</c:v>
                </c:pt>
                <c:pt idx="381">
                  <c:v>3053</c:v>
                </c:pt>
                <c:pt idx="382">
                  <c:v>2999</c:v>
                </c:pt>
                <c:pt idx="383">
                  <c:v>2943</c:v>
                </c:pt>
                <c:pt idx="384">
                  <c:v>2946</c:v>
                </c:pt>
                <c:pt idx="385">
                  <c:v>2936</c:v>
                </c:pt>
                <c:pt idx="386">
                  <c:v>2921</c:v>
                </c:pt>
                <c:pt idx="387">
                  <c:v>2994</c:v>
                </c:pt>
                <c:pt idx="388">
                  <c:v>2985</c:v>
                </c:pt>
                <c:pt idx="389">
                  <c:v>2996</c:v>
                </c:pt>
                <c:pt idx="390">
                  <c:v>2936</c:v>
                </c:pt>
                <c:pt idx="391">
                  <c:v>2940</c:v>
                </c:pt>
                <c:pt idx="392">
                  <c:v>2930</c:v>
                </c:pt>
                <c:pt idx="393">
                  <c:v>2931</c:v>
                </c:pt>
                <c:pt idx="394">
                  <c:v>2908</c:v>
                </c:pt>
                <c:pt idx="395">
                  <c:v>2896</c:v>
                </c:pt>
                <c:pt idx="396">
                  <c:v>2890</c:v>
                </c:pt>
                <c:pt idx="397">
                  <c:v>2907</c:v>
                </c:pt>
                <c:pt idx="398">
                  <c:v>2873</c:v>
                </c:pt>
                <c:pt idx="399">
                  <c:v>2882</c:v>
                </c:pt>
                <c:pt idx="400">
                  <c:v>2929</c:v>
                </c:pt>
                <c:pt idx="401">
                  <c:v>2954</c:v>
                </c:pt>
                <c:pt idx="402">
                  <c:v>3059</c:v>
                </c:pt>
                <c:pt idx="403">
                  <c:v>3081</c:v>
                </c:pt>
                <c:pt idx="404">
                  <c:v>3078</c:v>
                </c:pt>
                <c:pt idx="405">
                  <c:v>3103</c:v>
                </c:pt>
                <c:pt idx="406">
                  <c:v>3059</c:v>
                </c:pt>
                <c:pt idx="407">
                  <c:v>3020</c:v>
                </c:pt>
                <c:pt idx="408">
                  <c:v>3014</c:v>
                </c:pt>
                <c:pt idx="409">
                  <c:v>3057</c:v>
                </c:pt>
                <c:pt idx="410">
                  <c:v>3081</c:v>
                </c:pt>
                <c:pt idx="411">
                  <c:v>3058</c:v>
                </c:pt>
                <c:pt idx="412">
                  <c:v>2950</c:v>
                </c:pt>
                <c:pt idx="413">
                  <c:v>2928</c:v>
                </c:pt>
                <c:pt idx="414">
                  <c:v>2928</c:v>
                </c:pt>
                <c:pt idx="415">
                  <c:v>2905</c:v>
                </c:pt>
                <c:pt idx="416">
                  <c:v>2916</c:v>
                </c:pt>
                <c:pt idx="417">
                  <c:v>2929</c:v>
                </c:pt>
                <c:pt idx="418">
                  <c:v>2926</c:v>
                </c:pt>
                <c:pt idx="419">
                  <c:v>2821</c:v>
                </c:pt>
                <c:pt idx="420">
                  <c:v>2828</c:v>
                </c:pt>
                <c:pt idx="421">
                  <c:v>2810</c:v>
                </c:pt>
                <c:pt idx="422">
                  <c:v>2756</c:v>
                </c:pt>
                <c:pt idx="423">
                  <c:v>2668</c:v>
                </c:pt>
                <c:pt idx="424">
                  <c:v>2630</c:v>
                </c:pt>
                <c:pt idx="425">
                  <c:v>2600</c:v>
                </c:pt>
                <c:pt idx="426">
                  <c:v>2587</c:v>
                </c:pt>
                <c:pt idx="427">
                  <c:v>2590</c:v>
                </c:pt>
                <c:pt idx="428">
                  <c:v>2516</c:v>
                </c:pt>
                <c:pt idx="429">
                  <c:v>2383</c:v>
                </c:pt>
                <c:pt idx="430">
                  <c:v>2359</c:v>
                </c:pt>
                <c:pt idx="431">
                  <c:v>2379</c:v>
                </c:pt>
                <c:pt idx="432">
                  <c:v>2399</c:v>
                </c:pt>
                <c:pt idx="433">
                  <c:v>2402</c:v>
                </c:pt>
                <c:pt idx="434">
                  <c:v>2406</c:v>
                </c:pt>
                <c:pt idx="435">
                  <c:v>2434</c:v>
                </c:pt>
                <c:pt idx="436">
                  <c:v>2478</c:v>
                </c:pt>
                <c:pt idx="437">
                  <c:v>2480</c:v>
                </c:pt>
                <c:pt idx="438">
                  <c:v>2398</c:v>
                </c:pt>
                <c:pt idx="439">
                  <c:v>2409</c:v>
                </c:pt>
                <c:pt idx="440">
                  <c:v>2377</c:v>
                </c:pt>
                <c:pt idx="441">
                  <c:v>2396</c:v>
                </c:pt>
                <c:pt idx="442">
                  <c:v>2412</c:v>
                </c:pt>
                <c:pt idx="443">
                  <c:v>2468</c:v>
                </c:pt>
                <c:pt idx="444">
                  <c:v>2448</c:v>
                </c:pt>
                <c:pt idx="445">
                  <c:v>2466</c:v>
                </c:pt>
                <c:pt idx="446">
                  <c:v>2503</c:v>
                </c:pt>
                <c:pt idx="447">
                  <c:v>2441</c:v>
                </c:pt>
                <c:pt idx="448">
                  <c:v>2407</c:v>
                </c:pt>
                <c:pt idx="449">
                  <c:v>2417</c:v>
                </c:pt>
                <c:pt idx="450">
                  <c:v>2429</c:v>
                </c:pt>
                <c:pt idx="451">
                  <c:v>2421</c:v>
                </c:pt>
                <c:pt idx="452">
                  <c:v>2335</c:v>
                </c:pt>
                <c:pt idx="453">
                  <c:v>2309</c:v>
                </c:pt>
                <c:pt idx="454">
                  <c:v>2308</c:v>
                </c:pt>
                <c:pt idx="455">
                  <c:v>2287</c:v>
                </c:pt>
                <c:pt idx="456">
                  <c:v>2252</c:v>
                </c:pt>
                <c:pt idx="457">
                  <c:v>2218</c:v>
                </c:pt>
                <c:pt idx="458">
                  <c:v>2324</c:v>
                </c:pt>
                <c:pt idx="459">
                  <c:v>2292</c:v>
                </c:pt>
                <c:pt idx="460">
                  <c:v>2334</c:v>
                </c:pt>
                <c:pt idx="461">
                  <c:v>2340</c:v>
                </c:pt>
                <c:pt idx="462">
                  <c:v>2320</c:v>
                </c:pt>
                <c:pt idx="463">
                  <c:v>2306</c:v>
                </c:pt>
                <c:pt idx="464">
                  <c:v>2272</c:v>
                </c:pt>
                <c:pt idx="465">
                  <c:v>2303</c:v>
                </c:pt>
                <c:pt idx="466">
                  <c:v>2321</c:v>
                </c:pt>
                <c:pt idx="467">
                  <c:v>2285</c:v>
                </c:pt>
                <c:pt idx="468">
                  <c:v>2276</c:v>
                </c:pt>
                <c:pt idx="469">
                  <c:v>2265</c:v>
                </c:pt>
                <c:pt idx="470">
                  <c:v>2281</c:v>
                </c:pt>
                <c:pt idx="471">
                  <c:v>2208</c:v>
                </c:pt>
                <c:pt idx="472">
                  <c:v>2199</c:v>
                </c:pt>
                <c:pt idx="473">
                  <c:v>2201</c:v>
                </c:pt>
                <c:pt idx="474">
                  <c:v>2221</c:v>
                </c:pt>
                <c:pt idx="475">
                  <c:v>2203</c:v>
                </c:pt>
                <c:pt idx="476">
                  <c:v>2215</c:v>
                </c:pt>
                <c:pt idx="477">
                  <c:v>2167</c:v>
                </c:pt>
                <c:pt idx="478">
                  <c:v>2147</c:v>
                </c:pt>
                <c:pt idx="479">
                  <c:v>2180</c:v>
                </c:pt>
                <c:pt idx="480">
                  <c:v>2200</c:v>
                </c:pt>
                <c:pt idx="481">
                  <c:v>2179</c:v>
                </c:pt>
                <c:pt idx="482">
                  <c:v>2162</c:v>
                </c:pt>
                <c:pt idx="483">
                  <c:v>2149</c:v>
                </c:pt>
                <c:pt idx="484">
                  <c:v>2234</c:v>
                </c:pt>
                <c:pt idx="485">
                  <c:v>2261</c:v>
                </c:pt>
                <c:pt idx="486">
                  <c:v>2264</c:v>
                </c:pt>
                <c:pt idx="487">
                  <c:v>2308</c:v>
                </c:pt>
                <c:pt idx="488">
                  <c:v>2339</c:v>
                </c:pt>
                <c:pt idx="489">
                  <c:v>2341</c:v>
                </c:pt>
                <c:pt idx="490">
                  <c:v>2348</c:v>
                </c:pt>
                <c:pt idx="491">
                  <c:v>2337</c:v>
                </c:pt>
                <c:pt idx="492">
                  <c:v>2319</c:v>
                </c:pt>
                <c:pt idx="493">
                  <c:v>2300</c:v>
                </c:pt>
                <c:pt idx="494">
                  <c:v>2247</c:v>
                </c:pt>
                <c:pt idx="495">
                  <c:v>2239</c:v>
                </c:pt>
                <c:pt idx="496">
                  <c:v>2257</c:v>
                </c:pt>
                <c:pt idx="497">
                  <c:v>2201</c:v>
                </c:pt>
                <c:pt idx="498">
                  <c:v>2219</c:v>
                </c:pt>
                <c:pt idx="499">
                  <c:v>2222</c:v>
                </c:pt>
                <c:pt idx="500">
                  <c:v>2231</c:v>
                </c:pt>
                <c:pt idx="501">
                  <c:v>2233</c:v>
                </c:pt>
                <c:pt idx="502">
                  <c:v>2207</c:v>
                </c:pt>
                <c:pt idx="503">
                  <c:v>2218</c:v>
                </c:pt>
                <c:pt idx="504">
                  <c:v>2266</c:v>
                </c:pt>
                <c:pt idx="505">
                  <c:v>2287</c:v>
                </c:pt>
                <c:pt idx="506">
                  <c:v>2267</c:v>
                </c:pt>
                <c:pt idx="507">
                  <c:v>2282</c:v>
                </c:pt>
                <c:pt idx="508">
                  <c:v>2308</c:v>
                </c:pt>
                <c:pt idx="509">
                  <c:v>2387</c:v>
                </c:pt>
                <c:pt idx="510">
                  <c:v>2381</c:v>
                </c:pt>
                <c:pt idx="511">
                  <c:v>2347</c:v>
                </c:pt>
                <c:pt idx="512">
                  <c:v>2340</c:v>
                </c:pt>
                <c:pt idx="513">
                  <c:v>2356</c:v>
                </c:pt>
                <c:pt idx="514">
                  <c:v>2352</c:v>
                </c:pt>
                <c:pt idx="515">
                  <c:v>2342</c:v>
                </c:pt>
                <c:pt idx="516">
                  <c:v>2319</c:v>
                </c:pt>
                <c:pt idx="517">
                  <c:v>2312</c:v>
                </c:pt>
                <c:pt idx="518">
                  <c:v>2323</c:v>
                </c:pt>
                <c:pt idx="519">
                  <c:v>2347</c:v>
                </c:pt>
                <c:pt idx="520">
                  <c:v>2356</c:v>
                </c:pt>
                <c:pt idx="521">
                  <c:v>2315</c:v>
                </c:pt>
                <c:pt idx="522">
                  <c:v>2327</c:v>
                </c:pt>
                <c:pt idx="523">
                  <c:v>2254</c:v>
                </c:pt>
                <c:pt idx="524">
                  <c:v>2246</c:v>
                </c:pt>
                <c:pt idx="525">
                  <c:v>2215</c:v>
                </c:pt>
                <c:pt idx="526">
                  <c:v>2194</c:v>
                </c:pt>
                <c:pt idx="527">
                  <c:v>2177</c:v>
                </c:pt>
                <c:pt idx="528">
                  <c:v>2187</c:v>
                </c:pt>
                <c:pt idx="529">
                  <c:v>2200</c:v>
                </c:pt>
                <c:pt idx="530">
                  <c:v>2185</c:v>
                </c:pt>
                <c:pt idx="531">
                  <c:v>2214</c:v>
                </c:pt>
                <c:pt idx="532">
                  <c:v>2223</c:v>
                </c:pt>
                <c:pt idx="533">
                  <c:v>2239</c:v>
                </c:pt>
                <c:pt idx="534">
                  <c:v>2214</c:v>
                </c:pt>
                <c:pt idx="535">
                  <c:v>2174</c:v>
                </c:pt>
                <c:pt idx="536">
                  <c:v>2178</c:v>
                </c:pt>
                <c:pt idx="537">
                  <c:v>2204</c:v>
                </c:pt>
                <c:pt idx="538">
                  <c:v>2187</c:v>
                </c:pt>
                <c:pt idx="539">
                  <c:v>2201</c:v>
                </c:pt>
                <c:pt idx="540">
                  <c:v>2221</c:v>
                </c:pt>
                <c:pt idx="541">
                  <c:v>2251</c:v>
                </c:pt>
                <c:pt idx="542">
                  <c:v>2277</c:v>
                </c:pt>
                <c:pt idx="543">
                  <c:v>2279</c:v>
                </c:pt>
                <c:pt idx="544">
                  <c:v>2229</c:v>
                </c:pt>
                <c:pt idx="545">
                  <c:v>2244</c:v>
                </c:pt>
                <c:pt idx="546">
                  <c:v>2211</c:v>
                </c:pt>
                <c:pt idx="547">
                  <c:v>2183</c:v>
                </c:pt>
                <c:pt idx="548">
                  <c:v>2163</c:v>
                </c:pt>
                <c:pt idx="549">
                  <c:v>2170</c:v>
                </c:pt>
                <c:pt idx="550">
                  <c:v>2177</c:v>
                </c:pt>
                <c:pt idx="551">
                  <c:v>2174</c:v>
                </c:pt>
                <c:pt idx="552">
                  <c:v>2156</c:v>
                </c:pt>
                <c:pt idx="553">
                  <c:v>2181</c:v>
                </c:pt>
                <c:pt idx="554">
                  <c:v>2200</c:v>
                </c:pt>
                <c:pt idx="555">
                  <c:v>2196</c:v>
                </c:pt>
                <c:pt idx="556">
                  <c:v>2162</c:v>
                </c:pt>
                <c:pt idx="557">
                  <c:v>2148</c:v>
                </c:pt>
                <c:pt idx="558">
                  <c:v>2111</c:v>
                </c:pt>
                <c:pt idx="559">
                  <c:v>2087</c:v>
                </c:pt>
                <c:pt idx="560">
                  <c:v>2084</c:v>
                </c:pt>
                <c:pt idx="561">
                  <c:v>2089</c:v>
                </c:pt>
                <c:pt idx="562">
                  <c:v>2095</c:v>
                </c:pt>
                <c:pt idx="563">
                  <c:v>2056</c:v>
                </c:pt>
                <c:pt idx="564">
                  <c:v>2062</c:v>
                </c:pt>
                <c:pt idx="565">
                  <c:v>2078</c:v>
                </c:pt>
                <c:pt idx="566">
                  <c:v>2100</c:v>
                </c:pt>
                <c:pt idx="567">
                  <c:v>2108</c:v>
                </c:pt>
                <c:pt idx="568">
                  <c:v>2101</c:v>
                </c:pt>
                <c:pt idx="569">
                  <c:v>2076</c:v>
                </c:pt>
                <c:pt idx="570">
                  <c:v>2049</c:v>
                </c:pt>
                <c:pt idx="571">
                  <c:v>2056</c:v>
                </c:pt>
                <c:pt idx="572">
                  <c:v>2040</c:v>
                </c:pt>
                <c:pt idx="573">
                  <c:v>2046</c:v>
                </c:pt>
                <c:pt idx="574">
                  <c:v>2068</c:v>
                </c:pt>
                <c:pt idx="575">
                  <c:v>2066</c:v>
                </c:pt>
                <c:pt idx="576">
                  <c:v>2108</c:v>
                </c:pt>
                <c:pt idx="577">
                  <c:v>2115</c:v>
                </c:pt>
                <c:pt idx="578">
                  <c:v>2101</c:v>
                </c:pt>
                <c:pt idx="579">
                  <c:v>2073</c:v>
                </c:pt>
                <c:pt idx="580">
                  <c:v>2106</c:v>
                </c:pt>
                <c:pt idx="581">
                  <c:v>2124</c:v>
                </c:pt>
                <c:pt idx="582">
                  <c:v>2134</c:v>
                </c:pt>
                <c:pt idx="583">
                  <c:v>2131</c:v>
                </c:pt>
                <c:pt idx="584">
                  <c:v>2147</c:v>
                </c:pt>
                <c:pt idx="585">
                  <c:v>2158</c:v>
                </c:pt>
                <c:pt idx="586">
                  <c:v>2168</c:v>
                </c:pt>
                <c:pt idx="587">
                  <c:v>2182</c:v>
                </c:pt>
                <c:pt idx="588">
                  <c:v>2204</c:v>
                </c:pt>
                <c:pt idx="589">
                  <c:v>2183</c:v>
                </c:pt>
                <c:pt idx="590">
                  <c:v>2192</c:v>
                </c:pt>
                <c:pt idx="591">
                  <c:v>2203</c:v>
                </c:pt>
                <c:pt idx="592">
                  <c:v>2179</c:v>
                </c:pt>
                <c:pt idx="593">
                  <c:v>2196</c:v>
                </c:pt>
                <c:pt idx="594">
                  <c:v>2228</c:v>
                </c:pt>
                <c:pt idx="595">
                  <c:v>2262</c:v>
                </c:pt>
                <c:pt idx="596">
                  <c:v>2261</c:v>
                </c:pt>
                <c:pt idx="597">
                  <c:v>2256</c:v>
                </c:pt>
                <c:pt idx="598">
                  <c:v>2254</c:v>
                </c:pt>
                <c:pt idx="599">
                  <c:v>2249</c:v>
                </c:pt>
                <c:pt idx="600">
                  <c:v>2233</c:v>
                </c:pt>
                <c:pt idx="601">
                  <c:v>2260</c:v>
                </c:pt>
                <c:pt idx="602">
                  <c:v>2273</c:v>
                </c:pt>
                <c:pt idx="603">
                  <c:v>2275</c:v>
                </c:pt>
                <c:pt idx="604">
                  <c:v>2284</c:v>
                </c:pt>
                <c:pt idx="605">
                  <c:v>2237</c:v>
                </c:pt>
                <c:pt idx="606">
                  <c:v>2222</c:v>
                </c:pt>
                <c:pt idx="607">
                  <c:v>2214</c:v>
                </c:pt>
                <c:pt idx="608">
                  <c:v>2193</c:v>
                </c:pt>
                <c:pt idx="609">
                  <c:v>2167</c:v>
                </c:pt>
                <c:pt idx="610">
                  <c:v>2169</c:v>
                </c:pt>
                <c:pt idx="611">
                  <c:v>2165</c:v>
                </c:pt>
                <c:pt idx="612">
                  <c:v>2155</c:v>
                </c:pt>
                <c:pt idx="613">
                  <c:v>2165</c:v>
                </c:pt>
                <c:pt idx="614">
                  <c:v>2177</c:v>
                </c:pt>
                <c:pt idx="615">
                  <c:v>2180</c:v>
                </c:pt>
                <c:pt idx="616">
                  <c:v>2188</c:v>
                </c:pt>
                <c:pt idx="617">
                  <c:v>2193</c:v>
                </c:pt>
                <c:pt idx="618">
                  <c:v>2187</c:v>
                </c:pt>
                <c:pt idx="619">
                  <c:v>2181</c:v>
                </c:pt>
                <c:pt idx="620">
                  <c:v>2151</c:v>
                </c:pt>
                <c:pt idx="621">
                  <c:v>2080</c:v>
                </c:pt>
                <c:pt idx="622">
                  <c:v>2066</c:v>
                </c:pt>
                <c:pt idx="623">
                  <c:v>2086</c:v>
                </c:pt>
                <c:pt idx="624">
                  <c:v>2098</c:v>
                </c:pt>
                <c:pt idx="625">
                  <c:v>2104</c:v>
                </c:pt>
                <c:pt idx="626">
                  <c:v>2084</c:v>
                </c:pt>
                <c:pt idx="627">
                  <c:v>2086</c:v>
                </c:pt>
                <c:pt idx="628">
                  <c:v>2057</c:v>
                </c:pt>
                <c:pt idx="629">
                  <c:v>2029</c:v>
                </c:pt>
                <c:pt idx="630">
                  <c:v>1996</c:v>
                </c:pt>
                <c:pt idx="631">
                  <c:v>1996</c:v>
                </c:pt>
                <c:pt idx="632">
                  <c:v>2024</c:v>
                </c:pt>
                <c:pt idx="633">
                  <c:v>2048</c:v>
                </c:pt>
                <c:pt idx="634">
                  <c:v>2068</c:v>
                </c:pt>
                <c:pt idx="635">
                  <c:v>2089</c:v>
                </c:pt>
                <c:pt idx="636">
                  <c:v>2071</c:v>
                </c:pt>
                <c:pt idx="637">
                  <c:v>2063</c:v>
                </c:pt>
                <c:pt idx="638">
                  <c:v>2037</c:v>
                </c:pt>
                <c:pt idx="639">
                  <c:v>2065</c:v>
                </c:pt>
                <c:pt idx="640">
                  <c:v>2109</c:v>
                </c:pt>
                <c:pt idx="641">
                  <c:v>2114</c:v>
                </c:pt>
                <c:pt idx="642">
                  <c:v>2116</c:v>
                </c:pt>
                <c:pt idx="643">
                  <c:v>2150</c:v>
                </c:pt>
                <c:pt idx="644">
                  <c:v>2157</c:v>
                </c:pt>
                <c:pt idx="645">
                  <c:v>2157</c:v>
                </c:pt>
                <c:pt idx="646">
                  <c:v>2154</c:v>
                </c:pt>
                <c:pt idx="647">
                  <c:v>2176</c:v>
                </c:pt>
                <c:pt idx="648">
                  <c:v>2183</c:v>
                </c:pt>
                <c:pt idx="649">
                  <c:v>2265</c:v>
                </c:pt>
                <c:pt idx="650">
                  <c:v>2282</c:v>
                </c:pt>
                <c:pt idx="651">
                  <c:v>2299</c:v>
                </c:pt>
                <c:pt idx="652">
                  <c:v>2284</c:v>
                </c:pt>
                <c:pt idx="653">
                  <c:v>2247</c:v>
                </c:pt>
                <c:pt idx="654">
                  <c:v>2254</c:v>
                </c:pt>
                <c:pt idx="655">
                  <c:v>2246</c:v>
                </c:pt>
                <c:pt idx="656">
                  <c:v>2231</c:v>
                </c:pt>
                <c:pt idx="657">
                  <c:v>2232</c:v>
                </c:pt>
                <c:pt idx="658">
                  <c:v>2275</c:v>
                </c:pt>
                <c:pt idx="659">
                  <c:v>2263</c:v>
                </c:pt>
                <c:pt idx="660">
                  <c:v>2197</c:v>
                </c:pt>
                <c:pt idx="661">
                  <c:v>2181</c:v>
                </c:pt>
                <c:pt idx="662">
                  <c:v>2169</c:v>
                </c:pt>
                <c:pt idx="663">
                  <c:v>2175</c:v>
                </c:pt>
                <c:pt idx="664">
                  <c:v>2173</c:v>
                </c:pt>
                <c:pt idx="665">
                  <c:v>2165</c:v>
                </c:pt>
                <c:pt idx="666">
                  <c:v>2144</c:v>
                </c:pt>
                <c:pt idx="667">
                  <c:v>2129</c:v>
                </c:pt>
                <c:pt idx="668">
                  <c:v>2126</c:v>
                </c:pt>
                <c:pt idx="669">
                  <c:v>2143</c:v>
                </c:pt>
                <c:pt idx="670">
                  <c:v>2129</c:v>
                </c:pt>
                <c:pt idx="671">
                  <c:v>2104</c:v>
                </c:pt>
                <c:pt idx="672">
                  <c:v>2124</c:v>
                </c:pt>
                <c:pt idx="673">
                  <c:v>2141</c:v>
                </c:pt>
                <c:pt idx="674">
                  <c:v>2143</c:v>
                </c:pt>
                <c:pt idx="675">
                  <c:v>2142</c:v>
                </c:pt>
                <c:pt idx="676">
                  <c:v>2119</c:v>
                </c:pt>
                <c:pt idx="677">
                  <c:v>2129</c:v>
                </c:pt>
                <c:pt idx="678">
                  <c:v>2140</c:v>
                </c:pt>
                <c:pt idx="679">
                  <c:v>2164</c:v>
                </c:pt>
                <c:pt idx="680">
                  <c:v>2183</c:v>
                </c:pt>
                <c:pt idx="681">
                  <c:v>2207</c:v>
                </c:pt>
                <c:pt idx="682">
                  <c:v>2208</c:v>
                </c:pt>
                <c:pt idx="683">
                  <c:v>2198</c:v>
                </c:pt>
                <c:pt idx="684">
                  <c:v>2221</c:v>
                </c:pt>
                <c:pt idx="685">
                  <c:v>2243</c:v>
                </c:pt>
                <c:pt idx="686">
                  <c:v>2215</c:v>
                </c:pt>
                <c:pt idx="687">
                  <c:v>2257</c:v>
                </c:pt>
                <c:pt idx="688">
                  <c:v>2267</c:v>
                </c:pt>
                <c:pt idx="689">
                  <c:v>2296</c:v>
                </c:pt>
                <c:pt idx="690">
                  <c:v>2292</c:v>
                </c:pt>
                <c:pt idx="691">
                  <c:v>2271</c:v>
                </c:pt>
                <c:pt idx="692">
                  <c:v>2294</c:v>
                </c:pt>
                <c:pt idx="693">
                  <c:v>2314</c:v>
                </c:pt>
                <c:pt idx="694">
                  <c:v>2384</c:v>
                </c:pt>
                <c:pt idx="695">
                  <c:v>2410</c:v>
                </c:pt>
                <c:pt idx="696">
                  <c:v>2443</c:v>
                </c:pt>
                <c:pt idx="697">
                  <c:v>2434</c:v>
                </c:pt>
                <c:pt idx="698">
                  <c:v>2396</c:v>
                </c:pt>
                <c:pt idx="699">
                  <c:v>2373</c:v>
                </c:pt>
                <c:pt idx="700">
                  <c:v>2351</c:v>
                </c:pt>
                <c:pt idx="701">
                  <c:v>2362</c:v>
                </c:pt>
                <c:pt idx="702">
                  <c:v>2415</c:v>
                </c:pt>
                <c:pt idx="703">
                  <c:v>2438</c:v>
                </c:pt>
                <c:pt idx="704">
                  <c:v>2428</c:v>
                </c:pt>
                <c:pt idx="705">
                  <c:v>2431</c:v>
                </c:pt>
                <c:pt idx="706">
                  <c:v>2408</c:v>
                </c:pt>
                <c:pt idx="707">
                  <c:v>2396</c:v>
                </c:pt>
                <c:pt idx="708">
                  <c:v>2406</c:v>
                </c:pt>
                <c:pt idx="709">
                  <c:v>2472</c:v>
                </c:pt>
                <c:pt idx="710">
                  <c:v>2500</c:v>
                </c:pt>
                <c:pt idx="711">
                  <c:v>2473</c:v>
                </c:pt>
                <c:pt idx="712">
                  <c:v>2448</c:v>
                </c:pt>
                <c:pt idx="713">
                  <c:v>2463</c:v>
                </c:pt>
                <c:pt idx="714">
                  <c:v>2478</c:v>
                </c:pt>
                <c:pt idx="715">
                  <c:v>2490</c:v>
                </c:pt>
                <c:pt idx="716">
                  <c:v>2471</c:v>
                </c:pt>
                <c:pt idx="717">
                  <c:v>2458</c:v>
                </c:pt>
                <c:pt idx="718">
                  <c:v>2474</c:v>
                </c:pt>
                <c:pt idx="719">
                  <c:v>2467</c:v>
                </c:pt>
                <c:pt idx="720">
                  <c:v>2486</c:v>
                </c:pt>
                <c:pt idx="721">
                  <c:v>2501</c:v>
                </c:pt>
                <c:pt idx="722">
                  <c:v>2476</c:v>
                </c:pt>
                <c:pt idx="723">
                  <c:v>2464</c:v>
                </c:pt>
                <c:pt idx="724">
                  <c:v>2471</c:v>
                </c:pt>
                <c:pt idx="725">
                  <c:v>2427</c:v>
                </c:pt>
                <c:pt idx="726">
                  <c:v>2395</c:v>
                </c:pt>
                <c:pt idx="727">
                  <c:v>2413</c:v>
                </c:pt>
                <c:pt idx="728">
                  <c:v>2394</c:v>
                </c:pt>
                <c:pt idx="729">
                  <c:v>2395</c:v>
                </c:pt>
                <c:pt idx="730">
                  <c:v>2401</c:v>
                </c:pt>
                <c:pt idx="731">
                  <c:v>2433</c:v>
                </c:pt>
                <c:pt idx="732">
                  <c:v>2446</c:v>
                </c:pt>
                <c:pt idx="733">
                  <c:v>2453</c:v>
                </c:pt>
                <c:pt idx="734">
                  <c:v>2464</c:v>
                </c:pt>
                <c:pt idx="735">
                  <c:v>2460</c:v>
                </c:pt>
                <c:pt idx="736">
                  <c:v>2472</c:v>
                </c:pt>
                <c:pt idx="737">
                  <c:v>2480</c:v>
                </c:pt>
                <c:pt idx="738">
                  <c:v>2455</c:v>
                </c:pt>
                <c:pt idx="739">
                  <c:v>2440</c:v>
                </c:pt>
                <c:pt idx="740">
                  <c:v>2405</c:v>
                </c:pt>
                <c:pt idx="741">
                  <c:v>2375</c:v>
                </c:pt>
                <c:pt idx="742">
                  <c:v>2366</c:v>
                </c:pt>
                <c:pt idx="743">
                  <c:v>2362</c:v>
                </c:pt>
                <c:pt idx="744">
                  <c:v>2339</c:v>
                </c:pt>
                <c:pt idx="745">
                  <c:v>2338</c:v>
                </c:pt>
                <c:pt idx="746">
                  <c:v>2351</c:v>
                </c:pt>
                <c:pt idx="747">
                  <c:v>2384</c:v>
                </c:pt>
                <c:pt idx="748">
                  <c:v>2385</c:v>
                </c:pt>
                <c:pt idx="749">
                  <c:v>2392</c:v>
                </c:pt>
                <c:pt idx="750">
                  <c:v>2397</c:v>
                </c:pt>
                <c:pt idx="751">
                  <c:v>2393</c:v>
                </c:pt>
                <c:pt idx="752">
                  <c:v>2374</c:v>
                </c:pt>
                <c:pt idx="753">
                  <c:v>2336</c:v>
                </c:pt>
                <c:pt idx="754">
                  <c:v>2350</c:v>
                </c:pt>
                <c:pt idx="755">
                  <c:v>2355</c:v>
                </c:pt>
                <c:pt idx="756">
                  <c:v>2355</c:v>
                </c:pt>
                <c:pt idx="757">
                  <c:v>2344</c:v>
                </c:pt>
                <c:pt idx="758">
                  <c:v>2366</c:v>
                </c:pt>
                <c:pt idx="759">
                  <c:v>2379</c:v>
                </c:pt>
                <c:pt idx="760">
                  <c:v>2406</c:v>
                </c:pt>
                <c:pt idx="761">
                  <c:v>2411</c:v>
                </c:pt>
                <c:pt idx="762">
                  <c:v>2424</c:v>
                </c:pt>
                <c:pt idx="763">
                  <c:v>2453</c:v>
                </c:pt>
                <c:pt idx="764">
                  <c:v>2477</c:v>
                </c:pt>
                <c:pt idx="765">
                  <c:v>2478</c:v>
                </c:pt>
                <c:pt idx="766">
                  <c:v>2511</c:v>
                </c:pt>
                <c:pt idx="767">
                  <c:v>2528</c:v>
                </c:pt>
                <c:pt idx="768">
                  <c:v>2550</c:v>
                </c:pt>
                <c:pt idx="769">
                  <c:v>2552</c:v>
                </c:pt>
                <c:pt idx="770">
                  <c:v>2571</c:v>
                </c:pt>
                <c:pt idx="771">
                  <c:v>2549</c:v>
                </c:pt>
                <c:pt idx="772">
                  <c:v>2612</c:v>
                </c:pt>
                <c:pt idx="773">
                  <c:v>2601</c:v>
                </c:pt>
                <c:pt idx="774">
                  <c:v>2600</c:v>
                </c:pt>
                <c:pt idx="775">
                  <c:v>2654</c:v>
                </c:pt>
                <c:pt idx="776">
                  <c:v>2623</c:v>
                </c:pt>
                <c:pt idx="777">
                  <c:v>2662</c:v>
                </c:pt>
                <c:pt idx="778">
                  <c:v>2663</c:v>
                </c:pt>
                <c:pt idx="779">
                  <c:v>2690</c:v>
                </c:pt>
                <c:pt idx="780">
                  <c:v>2704</c:v>
                </c:pt>
                <c:pt idx="781">
                  <c:v>2710</c:v>
                </c:pt>
                <c:pt idx="782">
                  <c:v>2659</c:v>
                </c:pt>
                <c:pt idx="783">
                  <c:v>2646</c:v>
                </c:pt>
                <c:pt idx="784">
                  <c:v>2595</c:v>
                </c:pt>
                <c:pt idx="785">
                  <c:v>2583</c:v>
                </c:pt>
                <c:pt idx="786">
                  <c:v>2583</c:v>
                </c:pt>
                <c:pt idx="787">
                  <c:v>2612</c:v>
                </c:pt>
                <c:pt idx="788">
                  <c:v>2603</c:v>
                </c:pt>
                <c:pt idx="789">
                  <c:v>2593</c:v>
                </c:pt>
                <c:pt idx="790">
                  <c:v>2583</c:v>
                </c:pt>
                <c:pt idx="791">
                  <c:v>2554</c:v>
                </c:pt>
                <c:pt idx="792">
                  <c:v>2565</c:v>
                </c:pt>
                <c:pt idx="793">
                  <c:v>2538</c:v>
                </c:pt>
                <c:pt idx="794">
                  <c:v>2515</c:v>
                </c:pt>
                <c:pt idx="795">
                  <c:v>2506</c:v>
                </c:pt>
                <c:pt idx="796">
                  <c:v>2491</c:v>
                </c:pt>
                <c:pt idx="797">
                  <c:v>2516</c:v>
                </c:pt>
                <c:pt idx="798">
                  <c:v>2491</c:v>
                </c:pt>
                <c:pt idx="799">
                  <c:v>2514</c:v>
                </c:pt>
                <c:pt idx="800">
                  <c:v>2508</c:v>
                </c:pt>
                <c:pt idx="801">
                  <c:v>2480</c:v>
                </c:pt>
                <c:pt idx="802">
                  <c:v>2468</c:v>
                </c:pt>
                <c:pt idx="803">
                  <c:v>2466</c:v>
                </c:pt>
                <c:pt idx="804">
                  <c:v>2456</c:v>
                </c:pt>
                <c:pt idx="805">
                  <c:v>2498</c:v>
                </c:pt>
                <c:pt idx="806">
                  <c:v>2511</c:v>
                </c:pt>
                <c:pt idx="807">
                  <c:v>2549</c:v>
                </c:pt>
                <c:pt idx="808">
                  <c:v>2558</c:v>
                </c:pt>
                <c:pt idx="809">
                  <c:v>2511</c:v>
                </c:pt>
                <c:pt idx="810">
                  <c:v>2503</c:v>
                </c:pt>
                <c:pt idx="811">
                  <c:v>2546</c:v>
                </c:pt>
                <c:pt idx="812">
                  <c:v>2530</c:v>
                </c:pt>
                <c:pt idx="813">
                  <c:v>2519</c:v>
                </c:pt>
                <c:pt idx="814">
                  <c:v>2538</c:v>
                </c:pt>
                <c:pt idx="815">
                  <c:v>2543</c:v>
                </c:pt>
                <c:pt idx="816">
                  <c:v>2522</c:v>
                </c:pt>
                <c:pt idx="817">
                  <c:v>2505</c:v>
                </c:pt>
                <c:pt idx="818">
                  <c:v>2452</c:v>
                </c:pt>
                <c:pt idx="819">
                  <c:v>2467</c:v>
                </c:pt>
                <c:pt idx="820">
                  <c:v>2444</c:v>
                </c:pt>
                <c:pt idx="821">
                  <c:v>2443</c:v>
                </c:pt>
                <c:pt idx="822">
                  <c:v>2442</c:v>
                </c:pt>
                <c:pt idx="823">
                  <c:v>2451</c:v>
                </c:pt>
                <c:pt idx="824">
                  <c:v>2450</c:v>
                </c:pt>
                <c:pt idx="825">
                  <c:v>2472</c:v>
                </c:pt>
                <c:pt idx="826">
                  <c:v>2488</c:v>
                </c:pt>
                <c:pt idx="827">
                  <c:v>2480</c:v>
                </c:pt>
                <c:pt idx="828">
                  <c:v>2445</c:v>
                </c:pt>
                <c:pt idx="829">
                  <c:v>2418</c:v>
                </c:pt>
                <c:pt idx="830">
                  <c:v>2399</c:v>
                </c:pt>
                <c:pt idx="831">
                  <c:v>2403</c:v>
                </c:pt>
                <c:pt idx="832">
                  <c:v>2409</c:v>
                </c:pt>
                <c:pt idx="833">
                  <c:v>2387</c:v>
                </c:pt>
                <c:pt idx="834">
                  <c:v>2388</c:v>
                </c:pt>
                <c:pt idx="835">
                  <c:v>2404</c:v>
                </c:pt>
                <c:pt idx="836">
                  <c:v>2370</c:v>
                </c:pt>
                <c:pt idx="837">
                  <c:v>2339</c:v>
                </c:pt>
                <c:pt idx="838">
                  <c:v>2295</c:v>
                </c:pt>
                <c:pt idx="839">
                  <c:v>2305</c:v>
                </c:pt>
                <c:pt idx="840">
                  <c:v>2309</c:v>
                </c:pt>
                <c:pt idx="841">
                  <c:v>2330</c:v>
                </c:pt>
                <c:pt idx="842">
                  <c:v>2294</c:v>
                </c:pt>
                <c:pt idx="843">
                  <c:v>2298</c:v>
                </c:pt>
                <c:pt idx="844">
                  <c:v>2291</c:v>
                </c:pt>
                <c:pt idx="845">
                  <c:v>2259</c:v>
                </c:pt>
                <c:pt idx="846">
                  <c:v>2277</c:v>
                </c:pt>
                <c:pt idx="847">
                  <c:v>2322</c:v>
                </c:pt>
                <c:pt idx="848">
                  <c:v>2322</c:v>
                </c:pt>
                <c:pt idx="849">
                  <c:v>2330</c:v>
                </c:pt>
                <c:pt idx="850">
                  <c:v>2350</c:v>
                </c:pt>
                <c:pt idx="851">
                  <c:v>2354</c:v>
                </c:pt>
                <c:pt idx="852">
                  <c:v>2351</c:v>
                </c:pt>
                <c:pt idx="853">
                  <c:v>2365</c:v>
                </c:pt>
                <c:pt idx="854">
                  <c:v>2369</c:v>
                </c:pt>
                <c:pt idx="855">
                  <c:v>2388</c:v>
                </c:pt>
                <c:pt idx="856">
                  <c:v>2379</c:v>
                </c:pt>
                <c:pt idx="857">
                  <c:v>2346</c:v>
                </c:pt>
                <c:pt idx="858">
                  <c:v>2318</c:v>
                </c:pt>
                <c:pt idx="859">
                  <c:v>2302</c:v>
                </c:pt>
                <c:pt idx="860">
                  <c:v>2313</c:v>
                </c:pt>
                <c:pt idx="861">
                  <c:v>2305</c:v>
                </c:pt>
                <c:pt idx="862">
                  <c:v>2310</c:v>
                </c:pt>
                <c:pt idx="863">
                  <c:v>2301</c:v>
                </c:pt>
                <c:pt idx="864">
                  <c:v>2293</c:v>
                </c:pt>
                <c:pt idx="865">
                  <c:v>2258</c:v>
                </c:pt>
                <c:pt idx="866">
                  <c:v>2273</c:v>
                </c:pt>
                <c:pt idx="867">
                  <c:v>2272</c:v>
                </c:pt>
                <c:pt idx="868">
                  <c:v>2208</c:v>
                </c:pt>
                <c:pt idx="869">
                  <c:v>2211</c:v>
                </c:pt>
                <c:pt idx="870">
                  <c:v>2221</c:v>
                </c:pt>
                <c:pt idx="871">
                  <c:v>2205</c:v>
                </c:pt>
                <c:pt idx="872">
                  <c:v>2198</c:v>
                </c:pt>
                <c:pt idx="873">
                  <c:v>2187</c:v>
                </c:pt>
                <c:pt idx="874">
                  <c:v>2173</c:v>
                </c:pt>
                <c:pt idx="875">
                  <c:v>2178</c:v>
                </c:pt>
                <c:pt idx="876">
                  <c:v>2189</c:v>
                </c:pt>
                <c:pt idx="877">
                  <c:v>2182</c:v>
                </c:pt>
                <c:pt idx="878">
                  <c:v>2174</c:v>
                </c:pt>
                <c:pt idx="879">
                  <c:v>2182</c:v>
                </c:pt>
                <c:pt idx="880">
                  <c:v>2163</c:v>
                </c:pt>
                <c:pt idx="881">
                  <c:v>2173</c:v>
                </c:pt>
                <c:pt idx="882">
                  <c:v>2155</c:v>
                </c:pt>
                <c:pt idx="883">
                  <c:v>2155</c:v>
                </c:pt>
                <c:pt idx="884">
                  <c:v>2161</c:v>
                </c:pt>
                <c:pt idx="885">
                  <c:v>2131</c:v>
                </c:pt>
                <c:pt idx="886">
                  <c:v>2086</c:v>
                </c:pt>
                <c:pt idx="887">
                  <c:v>2093</c:v>
                </c:pt>
                <c:pt idx="888">
                  <c:v>2044</c:v>
                </c:pt>
                <c:pt idx="889">
                  <c:v>2035</c:v>
                </c:pt>
                <c:pt idx="890">
                  <c:v>1994</c:v>
                </c:pt>
                <c:pt idx="891">
                  <c:v>1994</c:v>
                </c:pt>
                <c:pt idx="892">
                  <c:v>1971</c:v>
                </c:pt>
                <c:pt idx="893">
                  <c:v>1965</c:v>
                </c:pt>
                <c:pt idx="894">
                  <c:v>1940</c:v>
                </c:pt>
                <c:pt idx="895">
                  <c:v>1941</c:v>
                </c:pt>
                <c:pt idx="896">
                  <c:v>1924</c:v>
                </c:pt>
                <c:pt idx="897">
                  <c:v>1948</c:v>
                </c:pt>
                <c:pt idx="898">
                  <c:v>1897</c:v>
                </c:pt>
                <c:pt idx="899">
                  <c:v>1880</c:v>
                </c:pt>
                <c:pt idx="900">
                  <c:v>1859</c:v>
                </c:pt>
                <c:pt idx="901">
                  <c:v>1882</c:v>
                </c:pt>
                <c:pt idx="902">
                  <c:v>1929</c:v>
                </c:pt>
                <c:pt idx="903">
                  <c:v>1937</c:v>
                </c:pt>
                <c:pt idx="904">
                  <c:v>1964</c:v>
                </c:pt>
                <c:pt idx="905">
                  <c:v>1942</c:v>
                </c:pt>
                <c:pt idx="906">
                  <c:v>1931</c:v>
                </c:pt>
                <c:pt idx="907">
                  <c:v>1969</c:v>
                </c:pt>
                <c:pt idx="908">
                  <c:v>1984</c:v>
                </c:pt>
                <c:pt idx="909">
                  <c:v>2020</c:v>
                </c:pt>
                <c:pt idx="910">
                  <c:v>2037</c:v>
                </c:pt>
                <c:pt idx="911">
                  <c:v>2062</c:v>
                </c:pt>
                <c:pt idx="912">
                  <c:v>2015</c:v>
                </c:pt>
                <c:pt idx="913">
                  <c:v>1978</c:v>
                </c:pt>
                <c:pt idx="914">
                  <c:v>2014</c:v>
                </c:pt>
                <c:pt idx="915">
                  <c:v>2042</c:v>
                </c:pt>
                <c:pt idx="916">
                  <c:v>2089</c:v>
                </c:pt>
                <c:pt idx="917">
                  <c:v>2083</c:v>
                </c:pt>
                <c:pt idx="918">
                  <c:v>2078</c:v>
                </c:pt>
                <c:pt idx="919">
                  <c:v>2101</c:v>
                </c:pt>
                <c:pt idx="920">
                  <c:v>2101</c:v>
                </c:pt>
                <c:pt idx="921">
                  <c:v>2090</c:v>
                </c:pt>
                <c:pt idx="922">
                  <c:v>2056</c:v>
                </c:pt>
                <c:pt idx="923">
                  <c:v>2083</c:v>
                </c:pt>
                <c:pt idx="924">
                  <c:v>2082</c:v>
                </c:pt>
                <c:pt idx="925">
                  <c:v>2089</c:v>
                </c:pt>
                <c:pt idx="926">
                  <c:v>2070</c:v>
                </c:pt>
                <c:pt idx="927">
                  <c:v>2064</c:v>
                </c:pt>
                <c:pt idx="928">
                  <c:v>2055</c:v>
                </c:pt>
                <c:pt idx="929">
                  <c:v>2030</c:v>
                </c:pt>
                <c:pt idx="930">
                  <c:v>1996</c:v>
                </c:pt>
                <c:pt idx="931">
                  <c:v>2013</c:v>
                </c:pt>
                <c:pt idx="932">
                  <c:v>1997</c:v>
                </c:pt>
                <c:pt idx="933">
                  <c:v>2006</c:v>
                </c:pt>
                <c:pt idx="934">
                  <c:v>2047</c:v>
                </c:pt>
                <c:pt idx="935">
                  <c:v>2059</c:v>
                </c:pt>
                <c:pt idx="936">
                  <c:v>2041</c:v>
                </c:pt>
                <c:pt idx="937">
                  <c:v>2081</c:v>
                </c:pt>
                <c:pt idx="938">
                  <c:v>2132</c:v>
                </c:pt>
                <c:pt idx="939">
                  <c:v>2167</c:v>
                </c:pt>
                <c:pt idx="940">
                  <c:v>2176</c:v>
                </c:pt>
                <c:pt idx="941">
                  <c:v>2210</c:v>
                </c:pt>
                <c:pt idx="942">
                  <c:v>2192</c:v>
                </c:pt>
                <c:pt idx="943">
                  <c:v>2155</c:v>
                </c:pt>
                <c:pt idx="944">
                  <c:v>2140</c:v>
                </c:pt>
                <c:pt idx="945">
                  <c:v>2117</c:v>
                </c:pt>
                <c:pt idx="946">
                  <c:v>2106</c:v>
                </c:pt>
                <c:pt idx="947">
                  <c:v>2136</c:v>
                </c:pt>
                <c:pt idx="948">
                  <c:v>2151</c:v>
                </c:pt>
                <c:pt idx="949">
                  <c:v>2110</c:v>
                </c:pt>
                <c:pt idx="950">
                  <c:v>2098</c:v>
                </c:pt>
                <c:pt idx="951">
                  <c:v>2093</c:v>
                </c:pt>
                <c:pt idx="952">
                  <c:v>2115</c:v>
                </c:pt>
                <c:pt idx="953">
                  <c:v>2131</c:v>
                </c:pt>
                <c:pt idx="954">
                  <c:v>2111</c:v>
                </c:pt>
                <c:pt idx="955">
                  <c:v>2114</c:v>
                </c:pt>
                <c:pt idx="956">
                  <c:v>2106</c:v>
                </c:pt>
                <c:pt idx="957">
                  <c:v>2089</c:v>
                </c:pt>
                <c:pt idx="958">
                  <c:v>2104</c:v>
                </c:pt>
                <c:pt idx="959">
                  <c:v>2097</c:v>
                </c:pt>
                <c:pt idx="960">
                  <c:v>2040</c:v>
                </c:pt>
                <c:pt idx="961">
                  <c:v>1992</c:v>
                </c:pt>
                <c:pt idx="962">
                  <c:v>2008</c:v>
                </c:pt>
                <c:pt idx="963">
                  <c:v>2042</c:v>
                </c:pt>
                <c:pt idx="964">
                  <c:v>2047</c:v>
                </c:pt>
                <c:pt idx="965">
                  <c:v>2038</c:v>
                </c:pt>
                <c:pt idx="966">
                  <c:v>2065</c:v>
                </c:pt>
                <c:pt idx="967">
                  <c:v>2031</c:v>
                </c:pt>
                <c:pt idx="968">
                  <c:v>2041</c:v>
                </c:pt>
                <c:pt idx="969">
                  <c:v>2059</c:v>
                </c:pt>
                <c:pt idx="970">
                  <c:v>2079</c:v>
                </c:pt>
                <c:pt idx="971">
                  <c:v>2049</c:v>
                </c:pt>
                <c:pt idx="972">
                  <c:v>2010</c:v>
                </c:pt>
                <c:pt idx="973">
                  <c:v>1995</c:v>
                </c:pt>
                <c:pt idx="974">
                  <c:v>2022</c:v>
                </c:pt>
                <c:pt idx="975">
                  <c:v>2013</c:v>
                </c:pt>
                <c:pt idx="976">
                  <c:v>2033</c:v>
                </c:pt>
                <c:pt idx="977">
                  <c:v>2074</c:v>
                </c:pt>
                <c:pt idx="978">
                  <c:v>2097</c:v>
                </c:pt>
                <c:pt idx="979">
                  <c:v>2111</c:v>
                </c:pt>
                <c:pt idx="980">
                  <c:v>2167</c:v>
                </c:pt>
                <c:pt idx="981">
                  <c:v>2164</c:v>
                </c:pt>
                <c:pt idx="982">
                  <c:v>2147</c:v>
                </c:pt>
                <c:pt idx="983">
                  <c:v>2144</c:v>
                </c:pt>
                <c:pt idx="984">
                  <c:v>2156</c:v>
                </c:pt>
                <c:pt idx="985">
                  <c:v>2169</c:v>
                </c:pt>
                <c:pt idx="986">
                  <c:v>2194</c:v>
                </c:pt>
                <c:pt idx="987">
                  <c:v>2238</c:v>
                </c:pt>
                <c:pt idx="988">
                  <c:v>2242</c:v>
                </c:pt>
                <c:pt idx="989">
                  <c:v>2231</c:v>
                </c:pt>
                <c:pt idx="990">
                  <c:v>2230</c:v>
                </c:pt>
                <c:pt idx="991">
                  <c:v>2204</c:v>
                </c:pt>
                <c:pt idx="992">
                  <c:v>2242</c:v>
                </c:pt>
                <c:pt idx="993">
                  <c:v>2226</c:v>
                </c:pt>
                <c:pt idx="994">
                  <c:v>2210</c:v>
                </c:pt>
                <c:pt idx="995">
                  <c:v>2220</c:v>
                </c:pt>
                <c:pt idx="996">
                  <c:v>2216</c:v>
                </c:pt>
                <c:pt idx="997">
                  <c:v>2167</c:v>
                </c:pt>
                <c:pt idx="998">
                  <c:v>2128</c:v>
                </c:pt>
                <c:pt idx="999">
                  <c:v>2118</c:v>
                </c:pt>
                <c:pt idx="1000">
                  <c:v>2068</c:v>
                </c:pt>
                <c:pt idx="1001">
                  <c:v>2104</c:v>
                </c:pt>
                <c:pt idx="1002">
                  <c:v>2069</c:v>
                </c:pt>
                <c:pt idx="1003">
                  <c:v>2038</c:v>
                </c:pt>
                <c:pt idx="1004">
                  <c:v>2091</c:v>
                </c:pt>
                <c:pt idx="1005">
                  <c:v>2206</c:v>
                </c:pt>
                <c:pt idx="1006">
                  <c:v>2239</c:v>
                </c:pt>
                <c:pt idx="1007">
                  <c:v>2249</c:v>
                </c:pt>
                <c:pt idx="1008">
                  <c:v>2238</c:v>
                </c:pt>
                <c:pt idx="1009">
                  <c:v>2210</c:v>
                </c:pt>
                <c:pt idx="1010">
                  <c:v>2203</c:v>
                </c:pt>
                <c:pt idx="1011">
                  <c:v>2212</c:v>
                </c:pt>
                <c:pt idx="1012">
                  <c:v>2224</c:v>
                </c:pt>
                <c:pt idx="1013">
                  <c:v>2218</c:v>
                </c:pt>
                <c:pt idx="1014">
                  <c:v>2215</c:v>
                </c:pt>
                <c:pt idx="1015">
                  <c:v>2194</c:v>
                </c:pt>
                <c:pt idx="1016">
                  <c:v>2162</c:v>
                </c:pt>
                <c:pt idx="1017">
                  <c:v>2179</c:v>
                </c:pt>
                <c:pt idx="1018">
                  <c:v>2187</c:v>
                </c:pt>
                <c:pt idx="1019">
                  <c:v>2224</c:v>
                </c:pt>
                <c:pt idx="1020">
                  <c:v>2282</c:v>
                </c:pt>
                <c:pt idx="1021">
                  <c:v>2285</c:v>
                </c:pt>
                <c:pt idx="1022">
                  <c:v>2303</c:v>
                </c:pt>
                <c:pt idx="1023">
                  <c:v>2267</c:v>
                </c:pt>
                <c:pt idx="1024">
                  <c:v>2210</c:v>
                </c:pt>
                <c:pt idx="1025">
                  <c:v>2215</c:v>
                </c:pt>
                <c:pt idx="1026">
                  <c:v>2179</c:v>
                </c:pt>
                <c:pt idx="1027">
                  <c:v>2183</c:v>
                </c:pt>
                <c:pt idx="1028">
                  <c:v>2174</c:v>
                </c:pt>
                <c:pt idx="1029">
                  <c:v>2154</c:v>
                </c:pt>
                <c:pt idx="1030">
                  <c:v>2131</c:v>
                </c:pt>
                <c:pt idx="1031">
                  <c:v>2124</c:v>
                </c:pt>
                <c:pt idx="1032">
                  <c:v>2106</c:v>
                </c:pt>
                <c:pt idx="1033">
                  <c:v>2133</c:v>
                </c:pt>
                <c:pt idx="1034">
                  <c:v>2121</c:v>
                </c:pt>
                <c:pt idx="1035">
                  <c:v>2121</c:v>
                </c:pt>
                <c:pt idx="1036">
                  <c:v>2105</c:v>
                </c:pt>
                <c:pt idx="1037">
                  <c:v>2085</c:v>
                </c:pt>
                <c:pt idx="1038">
                  <c:v>2115</c:v>
                </c:pt>
                <c:pt idx="1039">
                  <c:v>2094</c:v>
                </c:pt>
                <c:pt idx="1040">
                  <c:v>2108</c:v>
                </c:pt>
                <c:pt idx="1041">
                  <c:v>2097</c:v>
                </c:pt>
                <c:pt idx="1042">
                  <c:v>2093</c:v>
                </c:pt>
                <c:pt idx="1043">
                  <c:v>2087</c:v>
                </c:pt>
                <c:pt idx="1044">
                  <c:v>2104</c:v>
                </c:pt>
                <c:pt idx="1045">
                  <c:v>2158</c:v>
                </c:pt>
                <c:pt idx="1046">
                  <c:v>2141</c:v>
                </c:pt>
                <c:pt idx="1047">
                  <c:v>2115</c:v>
                </c:pt>
                <c:pt idx="1048">
                  <c:v>2074</c:v>
                </c:pt>
                <c:pt idx="1049">
                  <c:v>2052</c:v>
                </c:pt>
                <c:pt idx="1050">
                  <c:v>2074</c:v>
                </c:pt>
                <c:pt idx="1051">
                  <c:v>2069</c:v>
                </c:pt>
                <c:pt idx="1052">
                  <c:v>2093</c:v>
                </c:pt>
                <c:pt idx="1053">
                  <c:v>2100</c:v>
                </c:pt>
                <c:pt idx="1054">
                  <c:v>2082</c:v>
                </c:pt>
                <c:pt idx="1055">
                  <c:v>2097</c:v>
                </c:pt>
                <c:pt idx="1056">
                  <c:v>2120</c:v>
                </c:pt>
                <c:pt idx="1057">
                  <c:v>2089</c:v>
                </c:pt>
                <c:pt idx="1058">
                  <c:v>2087</c:v>
                </c:pt>
                <c:pt idx="1059">
                  <c:v>2099</c:v>
                </c:pt>
                <c:pt idx="1060">
                  <c:v>2070</c:v>
                </c:pt>
                <c:pt idx="1061">
                  <c:v>2038</c:v>
                </c:pt>
                <c:pt idx="1062">
                  <c:v>2016</c:v>
                </c:pt>
                <c:pt idx="1063">
                  <c:v>2031</c:v>
                </c:pt>
                <c:pt idx="1064">
                  <c:v>2091</c:v>
                </c:pt>
                <c:pt idx="1065">
                  <c:v>2123</c:v>
                </c:pt>
                <c:pt idx="1066">
                  <c:v>2102</c:v>
                </c:pt>
                <c:pt idx="1067">
                  <c:v>2086</c:v>
                </c:pt>
                <c:pt idx="1068">
                  <c:v>2119</c:v>
                </c:pt>
                <c:pt idx="1069">
                  <c:v>2153</c:v>
                </c:pt>
                <c:pt idx="1070">
                  <c:v>2156</c:v>
                </c:pt>
                <c:pt idx="1071">
                  <c:v>2131</c:v>
                </c:pt>
                <c:pt idx="1072">
                  <c:v>2141</c:v>
                </c:pt>
                <c:pt idx="1073">
                  <c:v>2116</c:v>
                </c:pt>
                <c:pt idx="1074">
                  <c:v>2103</c:v>
                </c:pt>
                <c:pt idx="1075">
                  <c:v>2081</c:v>
                </c:pt>
                <c:pt idx="1076">
                  <c:v>2097</c:v>
                </c:pt>
                <c:pt idx="1077">
                  <c:v>2086</c:v>
                </c:pt>
                <c:pt idx="1078">
                  <c:v>2081</c:v>
                </c:pt>
                <c:pt idx="1079">
                  <c:v>2125</c:v>
                </c:pt>
                <c:pt idx="1080">
                  <c:v>2129</c:v>
                </c:pt>
                <c:pt idx="1081">
                  <c:v>2151</c:v>
                </c:pt>
                <c:pt idx="1082">
                  <c:v>2153</c:v>
                </c:pt>
                <c:pt idx="1083">
                  <c:v>2227</c:v>
                </c:pt>
                <c:pt idx="1084">
                  <c:v>2279</c:v>
                </c:pt>
                <c:pt idx="1085">
                  <c:v>2240</c:v>
                </c:pt>
                <c:pt idx="1086">
                  <c:v>2255</c:v>
                </c:pt>
                <c:pt idx="1087">
                  <c:v>2275</c:v>
                </c:pt>
                <c:pt idx="1088">
                  <c:v>2290</c:v>
                </c:pt>
                <c:pt idx="1089">
                  <c:v>2247</c:v>
                </c:pt>
                <c:pt idx="1090">
                  <c:v>2243</c:v>
                </c:pt>
                <c:pt idx="1091">
                  <c:v>2233</c:v>
                </c:pt>
                <c:pt idx="1092">
                  <c:v>2214</c:v>
                </c:pt>
                <c:pt idx="1093">
                  <c:v>2214</c:v>
                </c:pt>
                <c:pt idx="1094">
                  <c:v>2227</c:v>
                </c:pt>
                <c:pt idx="1095">
                  <c:v>2233</c:v>
                </c:pt>
                <c:pt idx="1096">
                  <c:v>2200</c:v>
                </c:pt>
                <c:pt idx="1097">
                  <c:v>2190</c:v>
                </c:pt>
                <c:pt idx="1098">
                  <c:v>2175</c:v>
                </c:pt>
                <c:pt idx="1099">
                  <c:v>2176</c:v>
                </c:pt>
                <c:pt idx="1100">
                  <c:v>2204</c:v>
                </c:pt>
                <c:pt idx="1101">
                  <c:v>2215</c:v>
                </c:pt>
                <c:pt idx="1102">
                  <c:v>2210</c:v>
                </c:pt>
                <c:pt idx="1103">
                  <c:v>2207</c:v>
                </c:pt>
                <c:pt idx="1104">
                  <c:v>2177</c:v>
                </c:pt>
                <c:pt idx="1105">
                  <c:v>2198</c:v>
                </c:pt>
                <c:pt idx="1106">
                  <c:v>2208</c:v>
                </c:pt>
                <c:pt idx="1107">
                  <c:v>2215</c:v>
                </c:pt>
                <c:pt idx="1108">
                  <c:v>2181</c:v>
                </c:pt>
                <c:pt idx="1109">
                  <c:v>2177</c:v>
                </c:pt>
                <c:pt idx="1110">
                  <c:v>2086</c:v>
                </c:pt>
                <c:pt idx="1111">
                  <c:v>2122</c:v>
                </c:pt>
                <c:pt idx="1112">
                  <c:v>2139</c:v>
                </c:pt>
                <c:pt idx="1113">
                  <c:v>2133</c:v>
                </c:pt>
                <c:pt idx="1114">
                  <c:v>2160</c:v>
                </c:pt>
                <c:pt idx="1115">
                  <c:v>2137</c:v>
                </c:pt>
                <c:pt idx="1116">
                  <c:v>2128</c:v>
                </c:pt>
                <c:pt idx="1117">
                  <c:v>2122</c:v>
                </c:pt>
                <c:pt idx="1118">
                  <c:v>2152</c:v>
                </c:pt>
                <c:pt idx="1119">
                  <c:v>2150</c:v>
                </c:pt>
                <c:pt idx="1120">
                  <c:v>2128</c:v>
                </c:pt>
                <c:pt idx="1121">
                  <c:v>2111</c:v>
                </c:pt>
                <c:pt idx="1122">
                  <c:v>2084</c:v>
                </c:pt>
                <c:pt idx="1123">
                  <c:v>2072</c:v>
                </c:pt>
                <c:pt idx="1124">
                  <c:v>2073</c:v>
                </c:pt>
                <c:pt idx="1125">
                  <c:v>2053</c:v>
                </c:pt>
                <c:pt idx="1126">
                  <c:v>2060</c:v>
                </c:pt>
                <c:pt idx="1127">
                  <c:v>2042</c:v>
                </c:pt>
                <c:pt idx="1128">
                  <c:v>2000</c:v>
                </c:pt>
                <c:pt idx="1129">
                  <c:v>2011</c:v>
                </c:pt>
                <c:pt idx="1130">
                  <c:v>1978</c:v>
                </c:pt>
                <c:pt idx="1131">
                  <c:v>1980</c:v>
                </c:pt>
                <c:pt idx="1132">
                  <c:v>1991</c:v>
                </c:pt>
                <c:pt idx="1133">
                  <c:v>1990</c:v>
                </c:pt>
                <c:pt idx="1134">
                  <c:v>1968</c:v>
                </c:pt>
                <c:pt idx="1135">
                  <c:v>1958</c:v>
                </c:pt>
                <c:pt idx="1136">
                  <c:v>1986</c:v>
                </c:pt>
                <c:pt idx="1137">
                  <c:v>1971</c:v>
                </c:pt>
                <c:pt idx="1138">
                  <c:v>1987</c:v>
                </c:pt>
                <c:pt idx="1139">
                  <c:v>1964</c:v>
                </c:pt>
                <c:pt idx="1140">
                  <c:v>1941</c:v>
                </c:pt>
                <c:pt idx="1141">
                  <c:v>1944</c:v>
                </c:pt>
                <c:pt idx="1142">
                  <c:v>1876</c:v>
                </c:pt>
                <c:pt idx="1143">
                  <c:v>1853</c:v>
                </c:pt>
                <c:pt idx="1144">
                  <c:v>1822</c:v>
                </c:pt>
                <c:pt idx="1145">
                  <c:v>1846</c:v>
                </c:pt>
                <c:pt idx="1146">
                  <c:v>1913</c:v>
                </c:pt>
                <c:pt idx="1147">
                  <c:v>1937</c:v>
                </c:pt>
                <c:pt idx="1148">
                  <c:v>1921</c:v>
                </c:pt>
                <c:pt idx="1149">
                  <c:v>1966</c:v>
                </c:pt>
                <c:pt idx="1150">
                  <c:v>1960</c:v>
                </c:pt>
                <c:pt idx="1151">
                  <c:v>1972</c:v>
                </c:pt>
                <c:pt idx="1152">
                  <c:v>2018</c:v>
                </c:pt>
                <c:pt idx="1153">
                  <c:v>2050</c:v>
                </c:pt>
                <c:pt idx="1154">
                  <c:v>2077</c:v>
                </c:pt>
                <c:pt idx="1155">
                  <c:v>2098</c:v>
                </c:pt>
                <c:pt idx="1156">
                  <c:v>2114</c:v>
                </c:pt>
                <c:pt idx="1157">
                  <c:v>2125</c:v>
                </c:pt>
                <c:pt idx="1158">
                  <c:v>2041</c:v>
                </c:pt>
                <c:pt idx="1159">
                  <c:v>2017</c:v>
                </c:pt>
                <c:pt idx="1160">
                  <c:v>2027</c:v>
                </c:pt>
                <c:pt idx="1161">
                  <c:v>2062</c:v>
                </c:pt>
                <c:pt idx="1162">
                  <c:v>2105</c:v>
                </c:pt>
                <c:pt idx="1163">
                  <c:v>2203</c:v>
                </c:pt>
                <c:pt idx="1164">
                  <c:v>2264</c:v>
                </c:pt>
                <c:pt idx="1165">
                  <c:v>2319</c:v>
                </c:pt>
                <c:pt idx="1166">
                  <c:v>2302</c:v>
                </c:pt>
                <c:pt idx="1167">
                  <c:v>2300</c:v>
                </c:pt>
                <c:pt idx="1168">
                  <c:v>2300</c:v>
                </c:pt>
                <c:pt idx="1169">
                  <c:v>2294</c:v>
                </c:pt>
                <c:pt idx="1170">
                  <c:v>2298</c:v>
                </c:pt>
                <c:pt idx="1171">
                  <c:v>2244</c:v>
                </c:pt>
                <c:pt idx="1172">
                  <c:v>2188</c:v>
                </c:pt>
                <c:pt idx="1173">
                  <c:v>2119</c:v>
                </c:pt>
                <c:pt idx="1174">
                  <c:v>2145</c:v>
                </c:pt>
                <c:pt idx="1175">
                  <c:v>2191</c:v>
                </c:pt>
                <c:pt idx="1176">
                  <c:v>2179</c:v>
                </c:pt>
                <c:pt idx="1177">
                  <c:v>2169</c:v>
                </c:pt>
                <c:pt idx="1178">
                  <c:v>2150</c:v>
                </c:pt>
                <c:pt idx="1179">
                  <c:v>2150</c:v>
                </c:pt>
                <c:pt idx="1180">
                  <c:v>2202</c:v>
                </c:pt>
                <c:pt idx="1181">
                  <c:v>2216</c:v>
                </c:pt>
                <c:pt idx="1182">
                  <c:v>2169</c:v>
                </c:pt>
                <c:pt idx="1183">
                  <c:v>2157</c:v>
                </c:pt>
                <c:pt idx="1184">
                  <c:v>2161</c:v>
                </c:pt>
                <c:pt idx="1185">
                  <c:v>2173</c:v>
                </c:pt>
                <c:pt idx="1186">
                  <c:v>2202</c:v>
                </c:pt>
                <c:pt idx="1187">
                  <c:v>2207</c:v>
                </c:pt>
                <c:pt idx="1188">
                  <c:v>2204</c:v>
                </c:pt>
                <c:pt idx="1189">
                  <c:v>2144</c:v>
                </c:pt>
                <c:pt idx="1190">
                  <c:v>2197</c:v>
                </c:pt>
                <c:pt idx="1191">
                  <c:v>2216</c:v>
                </c:pt>
                <c:pt idx="1192">
                  <c:v>2163</c:v>
                </c:pt>
                <c:pt idx="1193">
                  <c:v>2214</c:v>
                </c:pt>
                <c:pt idx="1194">
                  <c:v>2185</c:v>
                </c:pt>
                <c:pt idx="1195">
                  <c:v>2177</c:v>
                </c:pt>
                <c:pt idx="1196">
                  <c:v>2180</c:v>
                </c:pt>
                <c:pt idx="1197">
                  <c:v>2119</c:v>
                </c:pt>
                <c:pt idx="1198">
                  <c:v>2080</c:v>
                </c:pt>
                <c:pt idx="1199">
                  <c:v>2085</c:v>
                </c:pt>
                <c:pt idx="1200">
                  <c:v>2065</c:v>
                </c:pt>
                <c:pt idx="1201">
                  <c:v>2045</c:v>
                </c:pt>
                <c:pt idx="1202">
                  <c:v>2055</c:v>
                </c:pt>
                <c:pt idx="1203">
                  <c:v>2049</c:v>
                </c:pt>
                <c:pt idx="1204">
                  <c:v>2058</c:v>
                </c:pt>
                <c:pt idx="1205">
                  <c:v>2079</c:v>
                </c:pt>
                <c:pt idx="1206">
                  <c:v>2112</c:v>
                </c:pt>
                <c:pt idx="1207">
                  <c:v>2103</c:v>
                </c:pt>
                <c:pt idx="1208">
                  <c:v>2114</c:v>
                </c:pt>
                <c:pt idx="1209">
                  <c:v>2103</c:v>
                </c:pt>
                <c:pt idx="1210">
                  <c:v>2114</c:v>
                </c:pt>
                <c:pt idx="1211">
                  <c:v>2126</c:v>
                </c:pt>
                <c:pt idx="1212">
                  <c:v>2179</c:v>
                </c:pt>
                <c:pt idx="1213">
                  <c:v>2162</c:v>
                </c:pt>
                <c:pt idx="1214">
                  <c:v>2162</c:v>
                </c:pt>
                <c:pt idx="1215">
                  <c:v>2140</c:v>
                </c:pt>
                <c:pt idx="1216">
                  <c:v>2204</c:v>
                </c:pt>
                <c:pt idx="1217">
                  <c:v>2194</c:v>
                </c:pt>
                <c:pt idx="1218">
                  <c:v>2185</c:v>
                </c:pt>
                <c:pt idx="1219">
                  <c:v>2134</c:v>
                </c:pt>
                <c:pt idx="1220">
                  <c:v>2108</c:v>
                </c:pt>
                <c:pt idx="1221">
                  <c:v>2108</c:v>
                </c:pt>
                <c:pt idx="1222">
                  <c:v>2160</c:v>
                </c:pt>
                <c:pt idx="1223">
                  <c:v>2176</c:v>
                </c:pt>
                <c:pt idx="1224">
                  <c:v>2193</c:v>
                </c:pt>
                <c:pt idx="1225">
                  <c:v>2190</c:v>
                </c:pt>
                <c:pt idx="1226">
                  <c:v>2200</c:v>
                </c:pt>
                <c:pt idx="1227">
                  <c:v>2207</c:v>
                </c:pt>
                <c:pt idx="1228">
                  <c:v>2211</c:v>
                </c:pt>
                <c:pt idx="1229">
                  <c:v>2177</c:v>
                </c:pt>
                <c:pt idx="1230">
                  <c:v>2165</c:v>
                </c:pt>
                <c:pt idx="1231">
                  <c:v>2169</c:v>
                </c:pt>
                <c:pt idx="1232">
                  <c:v>2160</c:v>
                </c:pt>
                <c:pt idx="1233">
                  <c:v>2143</c:v>
                </c:pt>
                <c:pt idx="1234">
                  <c:v>2156</c:v>
                </c:pt>
                <c:pt idx="1235">
                  <c:v>2098</c:v>
                </c:pt>
                <c:pt idx="1236">
                  <c:v>2116</c:v>
                </c:pt>
                <c:pt idx="1237">
                  <c:v>2124</c:v>
                </c:pt>
                <c:pt idx="1238">
                  <c:v>2105</c:v>
                </c:pt>
                <c:pt idx="1239">
                  <c:v>2123</c:v>
                </c:pt>
                <c:pt idx="1240">
                  <c:v>2108</c:v>
                </c:pt>
                <c:pt idx="1241">
                  <c:v>2096</c:v>
                </c:pt>
                <c:pt idx="1242">
                  <c:v>2085</c:v>
                </c:pt>
                <c:pt idx="1243">
                  <c:v>2072</c:v>
                </c:pt>
                <c:pt idx="1244">
                  <c:v>2085</c:v>
                </c:pt>
                <c:pt idx="1245">
                  <c:v>2110</c:v>
                </c:pt>
                <c:pt idx="1246">
                  <c:v>2111</c:v>
                </c:pt>
                <c:pt idx="1247">
                  <c:v>2065</c:v>
                </c:pt>
                <c:pt idx="1248">
                  <c:v>2125</c:v>
                </c:pt>
                <c:pt idx="1249">
                  <c:v>2154</c:v>
                </c:pt>
                <c:pt idx="1250">
                  <c:v>2163</c:v>
                </c:pt>
                <c:pt idx="1251">
                  <c:v>2201</c:v>
                </c:pt>
                <c:pt idx="1252">
                  <c:v>2194</c:v>
                </c:pt>
                <c:pt idx="1253">
                  <c:v>2201</c:v>
                </c:pt>
                <c:pt idx="1254">
                  <c:v>2251</c:v>
                </c:pt>
                <c:pt idx="1255">
                  <c:v>2259</c:v>
                </c:pt>
                <c:pt idx="1256">
                  <c:v>2233</c:v>
                </c:pt>
                <c:pt idx="1257">
                  <c:v>2221</c:v>
                </c:pt>
                <c:pt idx="1258">
                  <c:v>2231</c:v>
                </c:pt>
                <c:pt idx="1259">
                  <c:v>2235</c:v>
                </c:pt>
                <c:pt idx="1260">
                  <c:v>2219</c:v>
                </c:pt>
                <c:pt idx="1261">
                  <c:v>2176</c:v>
                </c:pt>
                <c:pt idx="1262">
                  <c:v>2153</c:v>
                </c:pt>
                <c:pt idx="1263">
                  <c:v>2159</c:v>
                </c:pt>
                <c:pt idx="1264">
                  <c:v>2158</c:v>
                </c:pt>
                <c:pt idx="1265">
                  <c:v>2172</c:v>
                </c:pt>
                <c:pt idx="1266">
                  <c:v>2148</c:v>
                </c:pt>
                <c:pt idx="1267">
                  <c:v>2130</c:v>
                </c:pt>
                <c:pt idx="1268">
                  <c:v>2108</c:v>
                </c:pt>
                <c:pt idx="1269">
                  <c:v>2137</c:v>
                </c:pt>
                <c:pt idx="1270">
                  <c:v>2149</c:v>
                </c:pt>
                <c:pt idx="1271">
                  <c:v>2157</c:v>
                </c:pt>
                <c:pt idx="1272">
                  <c:v>2169</c:v>
                </c:pt>
                <c:pt idx="1273">
                  <c:v>2183</c:v>
                </c:pt>
                <c:pt idx="1274">
                  <c:v>2218</c:v>
                </c:pt>
                <c:pt idx="1275">
                  <c:v>2238</c:v>
                </c:pt>
                <c:pt idx="1276">
                  <c:v>2226</c:v>
                </c:pt>
                <c:pt idx="1277">
                  <c:v>2218</c:v>
                </c:pt>
                <c:pt idx="1278">
                  <c:v>2259</c:v>
                </c:pt>
                <c:pt idx="1279">
                  <c:v>2298</c:v>
                </c:pt>
                <c:pt idx="1280">
                  <c:v>2313</c:v>
                </c:pt>
                <c:pt idx="1281">
                  <c:v>2333</c:v>
                </c:pt>
                <c:pt idx="1282">
                  <c:v>2320</c:v>
                </c:pt>
                <c:pt idx="1283">
                  <c:v>2299</c:v>
                </c:pt>
                <c:pt idx="1284">
                  <c:v>2338</c:v>
                </c:pt>
                <c:pt idx="1285">
                  <c:v>2376</c:v>
                </c:pt>
                <c:pt idx="1286">
                  <c:v>2403</c:v>
                </c:pt>
                <c:pt idx="1287">
                  <c:v>2390</c:v>
                </c:pt>
                <c:pt idx="1288">
                  <c:v>2385</c:v>
                </c:pt>
                <c:pt idx="1289">
                  <c:v>2378</c:v>
                </c:pt>
                <c:pt idx="1290">
                  <c:v>2385</c:v>
                </c:pt>
                <c:pt idx="1291">
                  <c:v>2399</c:v>
                </c:pt>
                <c:pt idx="1292">
                  <c:v>2347</c:v>
                </c:pt>
                <c:pt idx="1293">
                  <c:v>2345</c:v>
                </c:pt>
                <c:pt idx="1294">
                  <c:v>2323</c:v>
                </c:pt>
                <c:pt idx="1295">
                  <c:v>2315</c:v>
                </c:pt>
                <c:pt idx="1296">
                  <c:v>2281</c:v>
                </c:pt>
                <c:pt idx="1297">
                  <c:v>2299</c:v>
                </c:pt>
                <c:pt idx="1298">
                  <c:v>2297</c:v>
                </c:pt>
                <c:pt idx="1299">
                  <c:v>2276</c:v>
                </c:pt>
                <c:pt idx="1300">
                  <c:v>2296</c:v>
                </c:pt>
                <c:pt idx="1301">
                  <c:v>2319</c:v>
                </c:pt>
                <c:pt idx="1302">
                  <c:v>2356</c:v>
                </c:pt>
                <c:pt idx="1303">
                  <c:v>2366</c:v>
                </c:pt>
                <c:pt idx="1304">
                  <c:v>2348</c:v>
                </c:pt>
                <c:pt idx="1305">
                  <c:v>2317</c:v>
                </c:pt>
                <c:pt idx="1306">
                  <c:v>2300</c:v>
                </c:pt>
                <c:pt idx="1307">
                  <c:v>2293</c:v>
                </c:pt>
                <c:pt idx="1308">
                  <c:v>2232</c:v>
                </c:pt>
                <c:pt idx="1309">
                  <c:v>2232</c:v>
                </c:pt>
                <c:pt idx="1310">
                  <c:v>2199</c:v>
                </c:pt>
                <c:pt idx="1311">
                  <c:v>2250</c:v>
                </c:pt>
                <c:pt idx="1312">
                  <c:v>2266</c:v>
                </c:pt>
                <c:pt idx="1313">
                  <c:v>2255</c:v>
                </c:pt>
                <c:pt idx="1314">
                  <c:v>2296</c:v>
                </c:pt>
                <c:pt idx="1315">
                  <c:v>2312</c:v>
                </c:pt>
                <c:pt idx="1316">
                  <c:v>2340</c:v>
                </c:pt>
                <c:pt idx="1317">
                  <c:v>2297</c:v>
                </c:pt>
                <c:pt idx="1318">
                  <c:v>2226</c:v>
                </c:pt>
                <c:pt idx="1319">
                  <c:v>2247</c:v>
                </c:pt>
                <c:pt idx="1320">
                  <c:v>2266</c:v>
                </c:pt>
                <c:pt idx="1321">
                  <c:v>2262</c:v>
                </c:pt>
                <c:pt idx="1322">
                  <c:v>2219</c:v>
                </c:pt>
                <c:pt idx="1323">
                  <c:v>2184</c:v>
                </c:pt>
                <c:pt idx="1324">
                  <c:v>2154</c:v>
                </c:pt>
                <c:pt idx="1325">
                  <c:v>2166</c:v>
                </c:pt>
                <c:pt idx="1326">
                  <c:v>2193</c:v>
                </c:pt>
                <c:pt idx="1327">
                  <c:v>2237</c:v>
                </c:pt>
                <c:pt idx="1328">
                  <c:v>2242</c:v>
                </c:pt>
                <c:pt idx="1329">
                  <c:v>2252</c:v>
                </c:pt>
                <c:pt idx="1330">
                  <c:v>2273</c:v>
                </c:pt>
                <c:pt idx="1331">
                  <c:v>2284</c:v>
                </c:pt>
                <c:pt idx="1332">
                  <c:v>2297</c:v>
                </c:pt>
                <c:pt idx="1333">
                  <c:v>2327</c:v>
                </c:pt>
                <c:pt idx="1334">
                  <c:v>2320</c:v>
                </c:pt>
                <c:pt idx="1335">
                  <c:v>2331</c:v>
                </c:pt>
                <c:pt idx="1336">
                  <c:v>2260</c:v>
                </c:pt>
                <c:pt idx="1337">
                  <c:v>2262</c:v>
                </c:pt>
                <c:pt idx="1338">
                  <c:v>2258</c:v>
                </c:pt>
                <c:pt idx="1339">
                  <c:v>2248</c:v>
                </c:pt>
                <c:pt idx="1340">
                  <c:v>2178</c:v>
                </c:pt>
                <c:pt idx="1341">
                  <c:v>2165</c:v>
                </c:pt>
                <c:pt idx="1342">
                  <c:v>2114</c:v>
                </c:pt>
                <c:pt idx="1343">
                  <c:v>2133</c:v>
                </c:pt>
                <c:pt idx="1344">
                  <c:v>2130</c:v>
                </c:pt>
                <c:pt idx="1345">
                  <c:v>2098</c:v>
                </c:pt>
                <c:pt idx="1346">
                  <c:v>2092</c:v>
                </c:pt>
                <c:pt idx="1347">
                  <c:v>2087</c:v>
                </c:pt>
                <c:pt idx="1348">
                  <c:v>2083</c:v>
                </c:pt>
                <c:pt idx="1349">
                  <c:v>2071</c:v>
                </c:pt>
                <c:pt idx="1350">
                  <c:v>2040</c:v>
                </c:pt>
                <c:pt idx="1351">
                  <c:v>2054</c:v>
                </c:pt>
                <c:pt idx="1352">
                  <c:v>2054</c:v>
                </c:pt>
                <c:pt idx="1353">
                  <c:v>2079</c:v>
                </c:pt>
                <c:pt idx="1354">
                  <c:v>2058</c:v>
                </c:pt>
                <c:pt idx="1355">
                  <c:v>1955</c:v>
                </c:pt>
                <c:pt idx="1356">
                  <c:v>1934</c:v>
                </c:pt>
                <c:pt idx="1357">
                  <c:v>1925</c:v>
                </c:pt>
                <c:pt idx="1358">
                  <c:v>1916</c:v>
                </c:pt>
                <c:pt idx="1359">
                  <c:v>1947</c:v>
                </c:pt>
                <c:pt idx="1360">
                  <c:v>1974</c:v>
                </c:pt>
                <c:pt idx="1361">
                  <c:v>1985</c:v>
                </c:pt>
                <c:pt idx="1362">
                  <c:v>2004</c:v>
                </c:pt>
                <c:pt idx="1363">
                  <c:v>2050</c:v>
                </c:pt>
                <c:pt idx="1364">
                  <c:v>2063</c:v>
                </c:pt>
                <c:pt idx="1365">
                  <c:v>2043</c:v>
                </c:pt>
                <c:pt idx="1366">
                  <c:v>2009</c:v>
                </c:pt>
                <c:pt idx="1367">
                  <c:v>2023</c:v>
                </c:pt>
                <c:pt idx="1368">
                  <c:v>2034</c:v>
                </c:pt>
                <c:pt idx="1369">
                  <c:v>2016</c:v>
                </c:pt>
                <c:pt idx="1370">
                  <c:v>2030</c:v>
                </c:pt>
                <c:pt idx="1371">
                  <c:v>2051</c:v>
                </c:pt>
                <c:pt idx="1372">
                  <c:v>2044</c:v>
                </c:pt>
                <c:pt idx="1373">
                  <c:v>2115</c:v>
                </c:pt>
                <c:pt idx="1374">
                  <c:v>2147</c:v>
                </c:pt>
                <c:pt idx="1375">
                  <c:v>2139</c:v>
                </c:pt>
                <c:pt idx="1376">
                  <c:v>2139</c:v>
                </c:pt>
                <c:pt idx="1377">
                  <c:v>2180</c:v>
                </c:pt>
                <c:pt idx="1378">
                  <c:v>2200</c:v>
                </c:pt>
                <c:pt idx="1379">
                  <c:v>2181</c:v>
                </c:pt>
                <c:pt idx="1380">
                  <c:v>2219</c:v>
                </c:pt>
                <c:pt idx="1381">
                  <c:v>2290</c:v>
                </c:pt>
                <c:pt idx="1382">
                  <c:v>2287</c:v>
                </c:pt>
                <c:pt idx="1383">
                  <c:v>2371</c:v>
                </c:pt>
                <c:pt idx="1384">
                  <c:v>2343</c:v>
                </c:pt>
                <c:pt idx="1385">
                  <c:v>2328</c:v>
                </c:pt>
                <c:pt idx="1386">
                  <c:v>2309</c:v>
                </c:pt>
                <c:pt idx="1387">
                  <c:v>2284</c:v>
                </c:pt>
                <c:pt idx="1388">
                  <c:v>2326</c:v>
                </c:pt>
                <c:pt idx="1389">
                  <c:v>2277</c:v>
                </c:pt>
                <c:pt idx="1390">
                  <c:v>2270</c:v>
                </c:pt>
                <c:pt idx="1391">
                  <c:v>2276</c:v>
                </c:pt>
                <c:pt idx="1392">
                  <c:v>2244</c:v>
                </c:pt>
                <c:pt idx="1393">
                  <c:v>2225</c:v>
                </c:pt>
                <c:pt idx="1394">
                  <c:v>2301</c:v>
                </c:pt>
                <c:pt idx="1395">
                  <c:v>2361</c:v>
                </c:pt>
                <c:pt idx="1396">
                  <c:v>2365</c:v>
                </c:pt>
                <c:pt idx="1397">
                  <c:v>2331</c:v>
                </c:pt>
                <c:pt idx="1398">
                  <c:v>2326</c:v>
                </c:pt>
                <c:pt idx="1399">
                  <c:v>2359</c:v>
                </c:pt>
                <c:pt idx="1400">
                  <c:v>2348</c:v>
                </c:pt>
                <c:pt idx="1401">
                  <c:v>2279</c:v>
                </c:pt>
                <c:pt idx="1402">
                  <c:v>2313</c:v>
                </c:pt>
                <c:pt idx="1403">
                  <c:v>2405</c:v>
                </c:pt>
                <c:pt idx="1404">
                  <c:v>2482</c:v>
                </c:pt>
                <c:pt idx="1405">
                  <c:v>2473</c:v>
                </c:pt>
                <c:pt idx="1406">
                  <c:v>2465</c:v>
                </c:pt>
                <c:pt idx="1407">
                  <c:v>2465</c:v>
                </c:pt>
                <c:pt idx="1408">
                  <c:v>2474</c:v>
                </c:pt>
                <c:pt idx="1409">
                  <c:v>2442</c:v>
                </c:pt>
                <c:pt idx="1410">
                  <c:v>2414</c:v>
                </c:pt>
                <c:pt idx="1411">
                  <c:v>2387</c:v>
                </c:pt>
                <c:pt idx="1412">
                  <c:v>2397</c:v>
                </c:pt>
                <c:pt idx="1413">
                  <c:v>2371</c:v>
                </c:pt>
                <c:pt idx="1414">
                  <c:v>2364</c:v>
                </c:pt>
                <c:pt idx="1415">
                  <c:v>2346</c:v>
                </c:pt>
                <c:pt idx="1416">
                  <c:v>2375</c:v>
                </c:pt>
                <c:pt idx="1417">
                  <c:v>2356</c:v>
                </c:pt>
                <c:pt idx="1418">
                  <c:v>2389</c:v>
                </c:pt>
                <c:pt idx="1419">
                  <c:v>2430</c:v>
                </c:pt>
                <c:pt idx="1420">
                  <c:v>2428</c:v>
                </c:pt>
                <c:pt idx="1421">
                  <c:v>2456</c:v>
                </c:pt>
                <c:pt idx="1422">
                  <c:v>2547</c:v>
                </c:pt>
                <c:pt idx="1423">
                  <c:v>2569</c:v>
                </c:pt>
                <c:pt idx="1424">
                  <c:v>2521</c:v>
                </c:pt>
                <c:pt idx="1425">
                  <c:v>2525</c:v>
                </c:pt>
                <c:pt idx="1426">
                  <c:v>2504</c:v>
                </c:pt>
                <c:pt idx="1427">
                  <c:v>2597</c:v>
                </c:pt>
                <c:pt idx="1428">
                  <c:v>2591</c:v>
                </c:pt>
                <c:pt idx="1429">
                  <c:v>2575</c:v>
                </c:pt>
                <c:pt idx="1430">
                  <c:v>2589</c:v>
                </c:pt>
                <c:pt idx="1431">
                  <c:v>2576</c:v>
                </c:pt>
                <c:pt idx="1432">
                  <c:v>2556</c:v>
                </c:pt>
                <c:pt idx="1433">
                  <c:v>2561</c:v>
                </c:pt>
                <c:pt idx="1434">
                  <c:v>2533</c:v>
                </c:pt>
                <c:pt idx="1435">
                  <c:v>2545</c:v>
                </c:pt>
                <c:pt idx="1436">
                  <c:v>2545</c:v>
                </c:pt>
                <c:pt idx="1437">
                  <c:v>2563</c:v>
                </c:pt>
                <c:pt idx="1438">
                  <c:v>2632</c:v>
                </c:pt>
                <c:pt idx="1439">
                  <c:v>2629</c:v>
                </c:pt>
                <c:pt idx="1440">
                  <c:v>2672</c:v>
                </c:pt>
                <c:pt idx="1441">
                  <c:v>2858</c:v>
                </c:pt>
                <c:pt idx="1442">
                  <c:v>2691</c:v>
                </c:pt>
                <c:pt idx="1443">
                  <c:v>2669</c:v>
                </c:pt>
                <c:pt idx="1444">
                  <c:v>2669</c:v>
                </c:pt>
                <c:pt idx="1445">
                  <c:v>2693</c:v>
                </c:pt>
                <c:pt idx="1446">
                  <c:v>2660</c:v>
                </c:pt>
                <c:pt idx="1447">
                  <c:v>2715</c:v>
                </c:pt>
                <c:pt idx="1448">
                  <c:v>2727</c:v>
                </c:pt>
                <c:pt idx="1449">
                  <c:v>2742</c:v>
                </c:pt>
                <c:pt idx="1450">
                  <c:v>2875</c:v>
                </c:pt>
                <c:pt idx="1451">
                  <c:v>2834</c:v>
                </c:pt>
                <c:pt idx="1452">
                  <c:v>2865</c:v>
                </c:pt>
                <c:pt idx="1453">
                  <c:v>2858</c:v>
                </c:pt>
                <c:pt idx="1454">
                  <c:v>2866</c:v>
                </c:pt>
                <c:pt idx="1455">
                  <c:v>2878</c:v>
                </c:pt>
                <c:pt idx="1456">
                  <c:v>2890</c:v>
                </c:pt>
                <c:pt idx="1457">
                  <c:v>2921</c:v>
                </c:pt>
                <c:pt idx="1458">
                  <c:v>2957</c:v>
                </c:pt>
                <c:pt idx="1459">
                  <c:v>2954</c:v>
                </c:pt>
                <c:pt idx="1460">
                  <c:v>2901</c:v>
                </c:pt>
                <c:pt idx="1461">
                  <c:v>2879</c:v>
                </c:pt>
                <c:pt idx="1462">
                  <c:v>2877</c:v>
                </c:pt>
                <c:pt idx="1463">
                  <c:v>2914</c:v>
                </c:pt>
                <c:pt idx="1464">
                  <c:v>2969</c:v>
                </c:pt>
                <c:pt idx="1465">
                  <c:v>3002</c:v>
                </c:pt>
                <c:pt idx="1466">
                  <c:v>3002</c:v>
                </c:pt>
                <c:pt idx="1467">
                  <c:v>2926</c:v>
                </c:pt>
                <c:pt idx="1468">
                  <c:v>2931</c:v>
                </c:pt>
                <c:pt idx="1469">
                  <c:v>2924</c:v>
                </c:pt>
                <c:pt idx="1470">
                  <c:v>2861</c:v>
                </c:pt>
                <c:pt idx="1471">
                  <c:v>2934</c:v>
                </c:pt>
                <c:pt idx="1472">
                  <c:v>2953</c:v>
                </c:pt>
                <c:pt idx="1473">
                  <c:v>2928</c:v>
                </c:pt>
                <c:pt idx="1474">
                  <c:v>2921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90-4777-A1F6-0B94FAA2A582}"/>
            </c:ext>
          </c:extLst>
        </c:ser>
        <c:ser>
          <c:idx val="3"/>
          <c:order val="3"/>
          <c:tx>
            <c:strRef>
              <c:f>'Pivot date flattened'!$E$1</c:f>
              <c:strCache>
                <c:ptCount val="1"/>
                <c:pt idx="0">
                  <c:v>Min of 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strRef>
              <c:f>'Pivot date flattened'!$A$2:$A$1476</c:f>
              <c:strCache>
                <c:ptCount val="1475"/>
                <c:pt idx="0">
                  <c:v>2011-01-03</c:v>
                </c:pt>
                <c:pt idx="1">
                  <c:v>2011-01-04</c:v>
                </c:pt>
                <c:pt idx="2">
                  <c:v>2011-01-05</c:v>
                </c:pt>
                <c:pt idx="3">
                  <c:v>2011-01-06</c:v>
                </c:pt>
                <c:pt idx="4">
                  <c:v>2011-01-07</c:v>
                </c:pt>
                <c:pt idx="5">
                  <c:v>2011-01-10</c:v>
                </c:pt>
                <c:pt idx="6">
                  <c:v>2011-01-11</c:v>
                </c:pt>
                <c:pt idx="7">
                  <c:v>2011-01-12</c:v>
                </c:pt>
                <c:pt idx="8">
                  <c:v>2011-01-13</c:v>
                </c:pt>
                <c:pt idx="9">
                  <c:v>2011-01-14</c:v>
                </c:pt>
                <c:pt idx="10">
                  <c:v>2011-01-17</c:v>
                </c:pt>
                <c:pt idx="11">
                  <c:v>2011-01-18</c:v>
                </c:pt>
                <c:pt idx="12">
                  <c:v>2011-01-19</c:v>
                </c:pt>
                <c:pt idx="13">
                  <c:v>2011-01-21</c:v>
                </c:pt>
                <c:pt idx="14">
                  <c:v>2011-01-24</c:v>
                </c:pt>
                <c:pt idx="15">
                  <c:v>2011-01-25</c:v>
                </c:pt>
                <c:pt idx="16">
                  <c:v>2011-01-26</c:v>
                </c:pt>
                <c:pt idx="17">
                  <c:v>2011-01-27</c:v>
                </c:pt>
                <c:pt idx="18">
                  <c:v>2011-01-28</c:v>
                </c:pt>
                <c:pt idx="19">
                  <c:v>2011-01-31</c:v>
                </c:pt>
                <c:pt idx="20">
                  <c:v>2011-02-02</c:v>
                </c:pt>
                <c:pt idx="21">
                  <c:v>2011-02-07</c:v>
                </c:pt>
                <c:pt idx="22">
                  <c:v>2011-02-08</c:v>
                </c:pt>
                <c:pt idx="23">
                  <c:v>2011-02-09</c:v>
                </c:pt>
                <c:pt idx="24">
                  <c:v>2011-02-10</c:v>
                </c:pt>
                <c:pt idx="25">
                  <c:v>2011-02-11</c:v>
                </c:pt>
                <c:pt idx="26">
                  <c:v>2011-02-14</c:v>
                </c:pt>
                <c:pt idx="27">
                  <c:v>2011-02-16</c:v>
                </c:pt>
                <c:pt idx="28">
                  <c:v>2011-02-17</c:v>
                </c:pt>
                <c:pt idx="29">
                  <c:v>2011-02-18</c:v>
                </c:pt>
                <c:pt idx="30">
                  <c:v>2011-02-21</c:v>
                </c:pt>
                <c:pt idx="31">
                  <c:v>2011-02-22</c:v>
                </c:pt>
                <c:pt idx="32">
                  <c:v>2011-02-23</c:v>
                </c:pt>
                <c:pt idx="33">
                  <c:v>2011-02-24</c:v>
                </c:pt>
                <c:pt idx="34">
                  <c:v>2011-02-25</c:v>
                </c:pt>
                <c:pt idx="35">
                  <c:v>2011-02-28</c:v>
                </c:pt>
                <c:pt idx="36">
                  <c:v>2011-03-01</c:v>
                </c:pt>
                <c:pt idx="37">
                  <c:v>2011-03-02</c:v>
                </c:pt>
                <c:pt idx="38">
                  <c:v>2011-03-03</c:v>
                </c:pt>
                <c:pt idx="39">
                  <c:v>2011-03-04</c:v>
                </c:pt>
                <c:pt idx="40">
                  <c:v>2011-03-07</c:v>
                </c:pt>
                <c:pt idx="41">
                  <c:v>2011-03-08</c:v>
                </c:pt>
                <c:pt idx="42">
                  <c:v>2011-03-09</c:v>
                </c:pt>
                <c:pt idx="43">
                  <c:v>2011-03-10</c:v>
                </c:pt>
                <c:pt idx="44">
                  <c:v>2011-03-11</c:v>
                </c:pt>
                <c:pt idx="45">
                  <c:v>2011-03-14</c:v>
                </c:pt>
                <c:pt idx="46">
                  <c:v>2011-03-15</c:v>
                </c:pt>
                <c:pt idx="47">
                  <c:v>2011-03-16</c:v>
                </c:pt>
                <c:pt idx="48">
                  <c:v>2011-03-17</c:v>
                </c:pt>
                <c:pt idx="49">
                  <c:v>2011-03-18</c:v>
                </c:pt>
                <c:pt idx="50">
                  <c:v>2011-03-21</c:v>
                </c:pt>
                <c:pt idx="51">
                  <c:v>2011-03-22</c:v>
                </c:pt>
                <c:pt idx="52">
                  <c:v>2011-03-23</c:v>
                </c:pt>
                <c:pt idx="53">
                  <c:v>2011-03-24</c:v>
                </c:pt>
                <c:pt idx="54">
                  <c:v>2011-03-25</c:v>
                </c:pt>
                <c:pt idx="55">
                  <c:v>2011-03-28</c:v>
                </c:pt>
                <c:pt idx="56">
                  <c:v>2011-03-29</c:v>
                </c:pt>
                <c:pt idx="57">
                  <c:v>2011-03-30</c:v>
                </c:pt>
                <c:pt idx="58">
                  <c:v>2011-03-31</c:v>
                </c:pt>
                <c:pt idx="59">
                  <c:v>2011-04-01</c:v>
                </c:pt>
                <c:pt idx="60">
                  <c:v>2011-04-04</c:v>
                </c:pt>
                <c:pt idx="61">
                  <c:v>2011-04-05</c:v>
                </c:pt>
                <c:pt idx="62">
                  <c:v>2011-04-06</c:v>
                </c:pt>
                <c:pt idx="63">
                  <c:v>2011-04-07</c:v>
                </c:pt>
                <c:pt idx="64">
                  <c:v>2011-04-08</c:v>
                </c:pt>
                <c:pt idx="65">
                  <c:v>2011-04-11</c:v>
                </c:pt>
                <c:pt idx="66">
                  <c:v>2011-04-12</c:v>
                </c:pt>
                <c:pt idx="67">
                  <c:v>2011-04-13</c:v>
                </c:pt>
                <c:pt idx="68">
                  <c:v>2011-04-14</c:v>
                </c:pt>
                <c:pt idx="69">
                  <c:v>2011-04-15</c:v>
                </c:pt>
                <c:pt idx="70">
                  <c:v>2011-04-18</c:v>
                </c:pt>
                <c:pt idx="71">
                  <c:v>2011-04-19</c:v>
                </c:pt>
                <c:pt idx="72">
                  <c:v>2011-04-20</c:v>
                </c:pt>
                <c:pt idx="73">
                  <c:v>2011-04-21</c:v>
                </c:pt>
                <c:pt idx="74">
                  <c:v>2011-04-22</c:v>
                </c:pt>
                <c:pt idx="75">
                  <c:v>2011-04-25</c:v>
                </c:pt>
                <c:pt idx="76">
                  <c:v>2011-04-26</c:v>
                </c:pt>
                <c:pt idx="77">
                  <c:v>2011-04-27</c:v>
                </c:pt>
                <c:pt idx="78">
                  <c:v>2011-04-28</c:v>
                </c:pt>
                <c:pt idx="79">
                  <c:v>2011-04-29</c:v>
                </c:pt>
                <c:pt idx="80">
                  <c:v>2011-05-03</c:v>
                </c:pt>
                <c:pt idx="81">
                  <c:v>2011-05-04</c:v>
                </c:pt>
                <c:pt idx="82">
                  <c:v>2011-05-05</c:v>
                </c:pt>
                <c:pt idx="83">
                  <c:v>2011-05-06</c:v>
                </c:pt>
                <c:pt idx="84">
                  <c:v>2011-05-09</c:v>
                </c:pt>
                <c:pt idx="85">
                  <c:v>2011-05-10</c:v>
                </c:pt>
                <c:pt idx="86">
                  <c:v>2011-05-11</c:v>
                </c:pt>
                <c:pt idx="87">
                  <c:v>2011-05-12</c:v>
                </c:pt>
                <c:pt idx="88">
                  <c:v>2011-05-13</c:v>
                </c:pt>
                <c:pt idx="89">
                  <c:v>2011-05-16</c:v>
                </c:pt>
                <c:pt idx="90">
                  <c:v>2011-05-18</c:v>
                </c:pt>
                <c:pt idx="91">
                  <c:v>2011-05-19</c:v>
                </c:pt>
                <c:pt idx="92">
                  <c:v>2011-05-20</c:v>
                </c:pt>
                <c:pt idx="93">
                  <c:v>2011-05-23</c:v>
                </c:pt>
                <c:pt idx="94">
                  <c:v>2011-05-24</c:v>
                </c:pt>
                <c:pt idx="95">
                  <c:v>2011-05-25</c:v>
                </c:pt>
                <c:pt idx="96">
                  <c:v>2011-05-26</c:v>
                </c:pt>
                <c:pt idx="97">
                  <c:v>2011-05-27</c:v>
                </c:pt>
                <c:pt idx="98">
                  <c:v>2011-05-30</c:v>
                </c:pt>
                <c:pt idx="99">
                  <c:v>2011-05-31</c:v>
                </c:pt>
                <c:pt idx="100">
                  <c:v>2011-06-01</c:v>
                </c:pt>
                <c:pt idx="101">
                  <c:v>2011-06-02</c:v>
                </c:pt>
                <c:pt idx="102">
                  <c:v>2011-06-03</c:v>
                </c:pt>
                <c:pt idx="103">
                  <c:v>2011-06-06</c:v>
                </c:pt>
                <c:pt idx="104">
                  <c:v>2011-06-07</c:v>
                </c:pt>
                <c:pt idx="105">
                  <c:v>2011-06-08</c:v>
                </c:pt>
                <c:pt idx="106">
                  <c:v>2011-06-09</c:v>
                </c:pt>
                <c:pt idx="107">
                  <c:v>2011-06-10</c:v>
                </c:pt>
                <c:pt idx="108">
                  <c:v>2011-06-13</c:v>
                </c:pt>
                <c:pt idx="109">
                  <c:v>2011-06-14</c:v>
                </c:pt>
                <c:pt idx="110">
                  <c:v>2011-06-15</c:v>
                </c:pt>
                <c:pt idx="111">
                  <c:v>2011-06-16</c:v>
                </c:pt>
                <c:pt idx="112">
                  <c:v>2011-06-17</c:v>
                </c:pt>
                <c:pt idx="113">
                  <c:v>2011-06-20</c:v>
                </c:pt>
                <c:pt idx="114">
                  <c:v>2011-06-21</c:v>
                </c:pt>
                <c:pt idx="115">
                  <c:v>2011-06-22</c:v>
                </c:pt>
                <c:pt idx="116">
                  <c:v>2011-06-23</c:v>
                </c:pt>
                <c:pt idx="117">
                  <c:v>2011-06-24</c:v>
                </c:pt>
                <c:pt idx="118">
                  <c:v>2011-06-27</c:v>
                </c:pt>
                <c:pt idx="119">
                  <c:v>2011-06-28</c:v>
                </c:pt>
                <c:pt idx="120">
                  <c:v>2011-06-29</c:v>
                </c:pt>
                <c:pt idx="121">
                  <c:v>2011-06-30</c:v>
                </c:pt>
                <c:pt idx="122">
                  <c:v>2011-07-01</c:v>
                </c:pt>
                <c:pt idx="123">
                  <c:v>2011-07-04</c:v>
                </c:pt>
                <c:pt idx="124">
                  <c:v>2011-07-05</c:v>
                </c:pt>
                <c:pt idx="125">
                  <c:v>2011-07-06</c:v>
                </c:pt>
                <c:pt idx="126">
                  <c:v>2011-07-07</c:v>
                </c:pt>
                <c:pt idx="127">
                  <c:v>2011-07-08</c:v>
                </c:pt>
                <c:pt idx="128">
                  <c:v>2011-07-11</c:v>
                </c:pt>
                <c:pt idx="129">
                  <c:v>2011-07-12</c:v>
                </c:pt>
                <c:pt idx="130">
                  <c:v>2011-07-13</c:v>
                </c:pt>
                <c:pt idx="131">
                  <c:v>2011-07-14</c:v>
                </c:pt>
                <c:pt idx="132">
                  <c:v>2011-07-15</c:v>
                </c:pt>
                <c:pt idx="133">
                  <c:v>2011-07-18</c:v>
                </c:pt>
                <c:pt idx="134">
                  <c:v>2011-07-19</c:v>
                </c:pt>
                <c:pt idx="135">
                  <c:v>2011-07-20</c:v>
                </c:pt>
                <c:pt idx="136">
                  <c:v>2011-07-21</c:v>
                </c:pt>
                <c:pt idx="137">
                  <c:v>2011-07-22</c:v>
                </c:pt>
                <c:pt idx="138">
                  <c:v>2011-07-25</c:v>
                </c:pt>
                <c:pt idx="139">
                  <c:v>2011-07-26</c:v>
                </c:pt>
                <c:pt idx="140">
                  <c:v>2011-07-27</c:v>
                </c:pt>
                <c:pt idx="141">
                  <c:v>2011-07-28</c:v>
                </c:pt>
                <c:pt idx="142">
                  <c:v>2011-07-29</c:v>
                </c:pt>
                <c:pt idx="143">
                  <c:v>2011-08-01</c:v>
                </c:pt>
                <c:pt idx="144">
                  <c:v>2011-08-02</c:v>
                </c:pt>
                <c:pt idx="145">
                  <c:v>2011-08-03</c:v>
                </c:pt>
                <c:pt idx="146">
                  <c:v>2011-08-04</c:v>
                </c:pt>
                <c:pt idx="147">
                  <c:v>2011-08-05</c:v>
                </c:pt>
                <c:pt idx="148">
                  <c:v>2011-08-08</c:v>
                </c:pt>
                <c:pt idx="149">
                  <c:v>2011-08-09</c:v>
                </c:pt>
                <c:pt idx="150">
                  <c:v>2011-08-10</c:v>
                </c:pt>
                <c:pt idx="151">
                  <c:v>2011-08-11</c:v>
                </c:pt>
                <c:pt idx="152">
                  <c:v>2011-08-12</c:v>
                </c:pt>
                <c:pt idx="153">
                  <c:v>2011-08-15</c:v>
                </c:pt>
                <c:pt idx="154">
                  <c:v>2011-08-16</c:v>
                </c:pt>
                <c:pt idx="155">
                  <c:v>2011-08-17</c:v>
                </c:pt>
                <c:pt idx="156">
                  <c:v>2011-08-18</c:v>
                </c:pt>
                <c:pt idx="157">
                  <c:v>2011-08-19</c:v>
                </c:pt>
                <c:pt idx="158">
                  <c:v>2011-08-22</c:v>
                </c:pt>
                <c:pt idx="159">
                  <c:v>2011-08-23</c:v>
                </c:pt>
                <c:pt idx="160">
                  <c:v>2011-08-24</c:v>
                </c:pt>
                <c:pt idx="161">
                  <c:v>2011-08-25</c:v>
                </c:pt>
                <c:pt idx="162">
                  <c:v>2011-08-26</c:v>
                </c:pt>
                <c:pt idx="163">
                  <c:v>2011-08-29</c:v>
                </c:pt>
                <c:pt idx="164">
                  <c:v>2011-09-02</c:v>
                </c:pt>
                <c:pt idx="165">
                  <c:v>2011-09-05</c:v>
                </c:pt>
                <c:pt idx="166">
                  <c:v>2011-09-06</c:v>
                </c:pt>
                <c:pt idx="167">
                  <c:v>2011-09-07</c:v>
                </c:pt>
                <c:pt idx="168">
                  <c:v>2011-09-08</c:v>
                </c:pt>
                <c:pt idx="169">
                  <c:v>2011-09-09</c:v>
                </c:pt>
                <c:pt idx="170">
                  <c:v>2011-09-12</c:v>
                </c:pt>
                <c:pt idx="171">
                  <c:v>2011-09-13</c:v>
                </c:pt>
                <c:pt idx="172">
                  <c:v>2011-09-14</c:v>
                </c:pt>
                <c:pt idx="173">
                  <c:v>2011-09-15</c:v>
                </c:pt>
                <c:pt idx="174">
                  <c:v>2011-09-19</c:v>
                </c:pt>
                <c:pt idx="175">
                  <c:v>2011-09-20</c:v>
                </c:pt>
                <c:pt idx="176">
                  <c:v>2011-09-21</c:v>
                </c:pt>
                <c:pt idx="177">
                  <c:v>2011-09-22</c:v>
                </c:pt>
                <c:pt idx="178">
                  <c:v>2011-09-23</c:v>
                </c:pt>
                <c:pt idx="179">
                  <c:v>2011-09-26</c:v>
                </c:pt>
                <c:pt idx="180">
                  <c:v>2011-09-27</c:v>
                </c:pt>
                <c:pt idx="181">
                  <c:v>2011-09-28</c:v>
                </c:pt>
                <c:pt idx="182">
                  <c:v>2011-09-29</c:v>
                </c:pt>
                <c:pt idx="183">
                  <c:v>2011-09-30</c:v>
                </c:pt>
                <c:pt idx="184">
                  <c:v>2011-10-03</c:v>
                </c:pt>
                <c:pt idx="185">
                  <c:v>2011-10-04</c:v>
                </c:pt>
                <c:pt idx="186">
                  <c:v>2011-10-05</c:v>
                </c:pt>
                <c:pt idx="187">
                  <c:v>2011-10-06</c:v>
                </c:pt>
                <c:pt idx="188">
                  <c:v>2011-10-07</c:v>
                </c:pt>
                <c:pt idx="189">
                  <c:v>2011-10-10</c:v>
                </c:pt>
                <c:pt idx="190">
                  <c:v>2011-10-11</c:v>
                </c:pt>
                <c:pt idx="191">
                  <c:v>2011-10-12</c:v>
                </c:pt>
                <c:pt idx="192">
                  <c:v>2011-10-13</c:v>
                </c:pt>
                <c:pt idx="193">
                  <c:v>2011-10-14</c:v>
                </c:pt>
                <c:pt idx="194">
                  <c:v>2011-10-17</c:v>
                </c:pt>
                <c:pt idx="195">
                  <c:v>2011-10-18</c:v>
                </c:pt>
                <c:pt idx="196">
                  <c:v>2011-10-19</c:v>
                </c:pt>
                <c:pt idx="197">
                  <c:v>2011-10-20</c:v>
                </c:pt>
                <c:pt idx="198">
                  <c:v>2011-10-21</c:v>
                </c:pt>
                <c:pt idx="199">
                  <c:v>2011-10-24</c:v>
                </c:pt>
                <c:pt idx="200">
                  <c:v>2011-10-25</c:v>
                </c:pt>
                <c:pt idx="201">
                  <c:v>2011-10-27</c:v>
                </c:pt>
                <c:pt idx="202">
                  <c:v>2011-10-28</c:v>
                </c:pt>
                <c:pt idx="203">
                  <c:v>2011-10-31</c:v>
                </c:pt>
                <c:pt idx="204">
                  <c:v>2011-11-01</c:v>
                </c:pt>
                <c:pt idx="205">
                  <c:v>2011-11-02</c:v>
                </c:pt>
                <c:pt idx="206">
                  <c:v>2011-11-03</c:v>
                </c:pt>
                <c:pt idx="207">
                  <c:v>2011-11-04</c:v>
                </c:pt>
                <c:pt idx="208">
                  <c:v>2011-11-08</c:v>
                </c:pt>
                <c:pt idx="209">
                  <c:v>2011-11-09</c:v>
                </c:pt>
                <c:pt idx="210">
                  <c:v>2011-11-10</c:v>
                </c:pt>
                <c:pt idx="211">
                  <c:v>2011-11-11</c:v>
                </c:pt>
                <c:pt idx="212">
                  <c:v>2011-11-14</c:v>
                </c:pt>
                <c:pt idx="213">
                  <c:v>2011-11-15</c:v>
                </c:pt>
                <c:pt idx="214">
                  <c:v>2011-11-16</c:v>
                </c:pt>
                <c:pt idx="215">
                  <c:v>2011-11-17</c:v>
                </c:pt>
                <c:pt idx="216">
                  <c:v>2011-11-18</c:v>
                </c:pt>
                <c:pt idx="217">
                  <c:v>2011-11-21</c:v>
                </c:pt>
                <c:pt idx="218">
                  <c:v>2011-11-22</c:v>
                </c:pt>
                <c:pt idx="219">
                  <c:v>2011-11-23</c:v>
                </c:pt>
                <c:pt idx="220">
                  <c:v>2011-11-24</c:v>
                </c:pt>
                <c:pt idx="221">
                  <c:v>2011-11-25</c:v>
                </c:pt>
                <c:pt idx="222">
                  <c:v>2011-11-29</c:v>
                </c:pt>
                <c:pt idx="223">
                  <c:v>2011-11-30</c:v>
                </c:pt>
                <c:pt idx="224">
                  <c:v>2011-12-01</c:v>
                </c:pt>
                <c:pt idx="225">
                  <c:v>2011-12-02</c:v>
                </c:pt>
                <c:pt idx="226">
                  <c:v>2011-12-05</c:v>
                </c:pt>
                <c:pt idx="227">
                  <c:v>2011-12-06</c:v>
                </c:pt>
                <c:pt idx="228">
                  <c:v>2011-12-07</c:v>
                </c:pt>
                <c:pt idx="229">
                  <c:v>2011-12-08</c:v>
                </c:pt>
                <c:pt idx="230">
                  <c:v>2011-12-09</c:v>
                </c:pt>
                <c:pt idx="231">
                  <c:v>2011-12-12</c:v>
                </c:pt>
                <c:pt idx="232">
                  <c:v>2011-12-13</c:v>
                </c:pt>
                <c:pt idx="233">
                  <c:v>2011-12-14</c:v>
                </c:pt>
                <c:pt idx="234">
                  <c:v>2011-12-15</c:v>
                </c:pt>
                <c:pt idx="235">
                  <c:v>2011-12-16</c:v>
                </c:pt>
                <c:pt idx="236">
                  <c:v>2011-12-19</c:v>
                </c:pt>
                <c:pt idx="237">
                  <c:v>2011-12-20</c:v>
                </c:pt>
                <c:pt idx="238">
                  <c:v>2011-12-21</c:v>
                </c:pt>
                <c:pt idx="239">
                  <c:v>2011-12-22</c:v>
                </c:pt>
                <c:pt idx="240">
                  <c:v>2011-12-23</c:v>
                </c:pt>
                <c:pt idx="241">
                  <c:v>2011-12-27</c:v>
                </c:pt>
                <c:pt idx="242">
                  <c:v>2011-12-28</c:v>
                </c:pt>
                <c:pt idx="243">
                  <c:v>2011-12-29</c:v>
                </c:pt>
                <c:pt idx="244">
                  <c:v>2011-12-30</c:v>
                </c:pt>
                <c:pt idx="245">
                  <c:v>2012-01-03</c:v>
                </c:pt>
                <c:pt idx="246">
                  <c:v>2012-01-04</c:v>
                </c:pt>
                <c:pt idx="247">
                  <c:v>2012-01-05</c:v>
                </c:pt>
                <c:pt idx="248">
                  <c:v>2012-01-06</c:v>
                </c:pt>
                <c:pt idx="249">
                  <c:v>2012-01-09</c:v>
                </c:pt>
                <c:pt idx="250">
                  <c:v>2012-01-10</c:v>
                </c:pt>
                <c:pt idx="251">
                  <c:v>2012-01-11</c:v>
                </c:pt>
                <c:pt idx="252">
                  <c:v>2012-01-12</c:v>
                </c:pt>
                <c:pt idx="253">
                  <c:v>2012-01-13</c:v>
                </c:pt>
                <c:pt idx="254">
                  <c:v>2012-01-16</c:v>
                </c:pt>
                <c:pt idx="255">
                  <c:v>2012-01-17</c:v>
                </c:pt>
                <c:pt idx="256">
                  <c:v>2012-01-18</c:v>
                </c:pt>
                <c:pt idx="257">
                  <c:v>2012-01-19</c:v>
                </c:pt>
                <c:pt idx="258">
                  <c:v>2012-01-20</c:v>
                </c:pt>
                <c:pt idx="259">
                  <c:v>2012-01-25</c:v>
                </c:pt>
                <c:pt idx="260">
                  <c:v>2012-01-26</c:v>
                </c:pt>
                <c:pt idx="261">
                  <c:v>2012-01-27</c:v>
                </c:pt>
                <c:pt idx="262">
                  <c:v>2012-01-30</c:v>
                </c:pt>
                <c:pt idx="263">
                  <c:v>2012-01-31</c:v>
                </c:pt>
                <c:pt idx="264">
                  <c:v>2012-02-02</c:v>
                </c:pt>
                <c:pt idx="265">
                  <c:v>2012-02-03</c:v>
                </c:pt>
                <c:pt idx="266">
                  <c:v>2012-02-08</c:v>
                </c:pt>
                <c:pt idx="267">
                  <c:v>2012-02-09</c:v>
                </c:pt>
                <c:pt idx="268">
                  <c:v>2012-02-10</c:v>
                </c:pt>
                <c:pt idx="269">
                  <c:v>2012-02-13</c:v>
                </c:pt>
                <c:pt idx="270">
                  <c:v>2012-02-14</c:v>
                </c:pt>
                <c:pt idx="271">
                  <c:v>2012-02-15</c:v>
                </c:pt>
                <c:pt idx="272">
                  <c:v>2012-02-16</c:v>
                </c:pt>
                <c:pt idx="273">
                  <c:v>2012-02-17</c:v>
                </c:pt>
                <c:pt idx="274">
                  <c:v>2012-02-20</c:v>
                </c:pt>
                <c:pt idx="275">
                  <c:v>2012-02-21</c:v>
                </c:pt>
                <c:pt idx="276">
                  <c:v>2012-02-22</c:v>
                </c:pt>
                <c:pt idx="277">
                  <c:v>2012-02-23</c:v>
                </c:pt>
                <c:pt idx="278">
                  <c:v>2012-02-24</c:v>
                </c:pt>
                <c:pt idx="279">
                  <c:v>2012-02-27</c:v>
                </c:pt>
                <c:pt idx="280">
                  <c:v>2012-02-28</c:v>
                </c:pt>
                <c:pt idx="281">
                  <c:v>2012-02-29</c:v>
                </c:pt>
                <c:pt idx="282">
                  <c:v>2012-03-01</c:v>
                </c:pt>
                <c:pt idx="283">
                  <c:v>2012-03-02</c:v>
                </c:pt>
                <c:pt idx="284">
                  <c:v>2012-03-05</c:v>
                </c:pt>
                <c:pt idx="285">
                  <c:v>2012-03-06</c:v>
                </c:pt>
                <c:pt idx="286">
                  <c:v>2012-03-07</c:v>
                </c:pt>
                <c:pt idx="287">
                  <c:v>2012-03-08</c:v>
                </c:pt>
                <c:pt idx="288">
                  <c:v>2012-03-09</c:v>
                </c:pt>
                <c:pt idx="289">
                  <c:v>2012-03-12</c:v>
                </c:pt>
                <c:pt idx="290">
                  <c:v>2012-03-13</c:v>
                </c:pt>
                <c:pt idx="291">
                  <c:v>2012-03-14</c:v>
                </c:pt>
                <c:pt idx="292">
                  <c:v>2012-03-15</c:v>
                </c:pt>
                <c:pt idx="293">
                  <c:v>2012-03-16</c:v>
                </c:pt>
                <c:pt idx="294">
                  <c:v>2012-03-19</c:v>
                </c:pt>
                <c:pt idx="295">
                  <c:v>2012-03-20</c:v>
                </c:pt>
                <c:pt idx="296">
                  <c:v>2012-03-21</c:v>
                </c:pt>
                <c:pt idx="297">
                  <c:v>2012-03-22</c:v>
                </c:pt>
                <c:pt idx="298">
                  <c:v>2012-03-23</c:v>
                </c:pt>
                <c:pt idx="299">
                  <c:v>2012-03-26</c:v>
                </c:pt>
                <c:pt idx="300">
                  <c:v>2012-03-27</c:v>
                </c:pt>
                <c:pt idx="301">
                  <c:v>2012-03-28</c:v>
                </c:pt>
                <c:pt idx="302">
                  <c:v>2012-03-29</c:v>
                </c:pt>
                <c:pt idx="303">
                  <c:v>2012-03-30</c:v>
                </c:pt>
                <c:pt idx="304">
                  <c:v>2012-04-02</c:v>
                </c:pt>
                <c:pt idx="305">
                  <c:v>2012-04-03</c:v>
                </c:pt>
                <c:pt idx="306">
                  <c:v>2012-04-04</c:v>
                </c:pt>
                <c:pt idx="307">
                  <c:v>2012-04-05</c:v>
                </c:pt>
                <c:pt idx="308">
                  <c:v>2012-04-06</c:v>
                </c:pt>
                <c:pt idx="309">
                  <c:v>2012-04-09</c:v>
                </c:pt>
                <c:pt idx="310">
                  <c:v>2012-04-10</c:v>
                </c:pt>
                <c:pt idx="311">
                  <c:v>2012-04-12</c:v>
                </c:pt>
                <c:pt idx="312">
                  <c:v>2012-04-13</c:v>
                </c:pt>
                <c:pt idx="313">
                  <c:v>2012-04-16</c:v>
                </c:pt>
                <c:pt idx="314">
                  <c:v>2012-04-17</c:v>
                </c:pt>
                <c:pt idx="315">
                  <c:v>2012-04-18</c:v>
                </c:pt>
                <c:pt idx="316">
                  <c:v>2012-04-19</c:v>
                </c:pt>
                <c:pt idx="317">
                  <c:v>2012-04-20</c:v>
                </c:pt>
                <c:pt idx="318">
                  <c:v>2012-04-23</c:v>
                </c:pt>
                <c:pt idx="319">
                  <c:v>2012-04-24</c:v>
                </c:pt>
                <c:pt idx="320">
                  <c:v>2012-04-25</c:v>
                </c:pt>
                <c:pt idx="321">
                  <c:v>2012-04-26</c:v>
                </c:pt>
                <c:pt idx="322">
                  <c:v>2012-04-27</c:v>
                </c:pt>
                <c:pt idx="323">
                  <c:v>2012-04-30</c:v>
                </c:pt>
                <c:pt idx="324">
                  <c:v>2012-05-02</c:v>
                </c:pt>
                <c:pt idx="325">
                  <c:v>2012-05-03</c:v>
                </c:pt>
                <c:pt idx="326">
                  <c:v>2012-05-04</c:v>
                </c:pt>
                <c:pt idx="327">
                  <c:v>2012-05-07</c:v>
                </c:pt>
                <c:pt idx="328">
                  <c:v>2012-05-08</c:v>
                </c:pt>
                <c:pt idx="329">
                  <c:v>2012-05-09</c:v>
                </c:pt>
                <c:pt idx="330">
                  <c:v>2012-05-10</c:v>
                </c:pt>
                <c:pt idx="331">
                  <c:v>2012-05-11</c:v>
                </c:pt>
                <c:pt idx="332">
                  <c:v>2012-05-14</c:v>
                </c:pt>
                <c:pt idx="333">
                  <c:v>2012-05-15</c:v>
                </c:pt>
                <c:pt idx="334">
                  <c:v>2012-05-16</c:v>
                </c:pt>
                <c:pt idx="335">
                  <c:v>2012-05-17</c:v>
                </c:pt>
                <c:pt idx="336">
                  <c:v>2012-05-18</c:v>
                </c:pt>
                <c:pt idx="337">
                  <c:v>2012-05-21</c:v>
                </c:pt>
                <c:pt idx="338">
                  <c:v>2012-05-22</c:v>
                </c:pt>
                <c:pt idx="339">
                  <c:v>2012-05-23</c:v>
                </c:pt>
                <c:pt idx="340">
                  <c:v>2012-05-24</c:v>
                </c:pt>
                <c:pt idx="341">
                  <c:v>2012-05-25</c:v>
                </c:pt>
                <c:pt idx="342">
                  <c:v>2012-05-28</c:v>
                </c:pt>
                <c:pt idx="343">
                  <c:v>2012-05-29</c:v>
                </c:pt>
                <c:pt idx="344">
                  <c:v>2012-05-30</c:v>
                </c:pt>
                <c:pt idx="345">
                  <c:v>2012-05-31</c:v>
                </c:pt>
                <c:pt idx="346">
                  <c:v>2012-06-01</c:v>
                </c:pt>
                <c:pt idx="347">
                  <c:v>2012-06-04</c:v>
                </c:pt>
                <c:pt idx="348">
                  <c:v>2012-06-05</c:v>
                </c:pt>
                <c:pt idx="349">
                  <c:v>2012-06-06</c:v>
                </c:pt>
                <c:pt idx="350">
                  <c:v>2012-06-07</c:v>
                </c:pt>
                <c:pt idx="351">
                  <c:v>2012-06-08</c:v>
                </c:pt>
                <c:pt idx="352">
                  <c:v>2012-06-11</c:v>
                </c:pt>
                <c:pt idx="353">
                  <c:v>2012-06-12</c:v>
                </c:pt>
                <c:pt idx="354">
                  <c:v>2012-06-13</c:v>
                </c:pt>
                <c:pt idx="355">
                  <c:v>2012-06-14</c:v>
                </c:pt>
                <c:pt idx="356">
                  <c:v>2012-06-15</c:v>
                </c:pt>
                <c:pt idx="357">
                  <c:v>2012-06-18</c:v>
                </c:pt>
                <c:pt idx="358">
                  <c:v>2012-06-19</c:v>
                </c:pt>
                <c:pt idx="359">
                  <c:v>2012-06-20</c:v>
                </c:pt>
                <c:pt idx="360">
                  <c:v>2012-06-21</c:v>
                </c:pt>
                <c:pt idx="361">
                  <c:v>2012-06-22</c:v>
                </c:pt>
                <c:pt idx="362">
                  <c:v>2012-06-25</c:v>
                </c:pt>
                <c:pt idx="363">
                  <c:v>2012-06-26</c:v>
                </c:pt>
                <c:pt idx="364">
                  <c:v>2012-06-27</c:v>
                </c:pt>
                <c:pt idx="365">
                  <c:v>2012-06-28</c:v>
                </c:pt>
                <c:pt idx="366">
                  <c:v>2012-06-29</c:v>
                </c:pt>
                <c:pt idx="367">
                  <c:v>2012-07-02</c:v>
                </c:pt>
                <c:pt idx="368">
                  <c:v>2012-07-03</c:v>
                </c:pt>
                <c:pt idx="369">
                  <c:v>2012-07-04</c:v>
                </c:pt>
                <c:pt idx="370">
                  <c:v>2012-07-05</c:v>
                </c:pt>
                <c:pt idx="371">
                  <c:v>2012-07-06</c:v>
                </c:pt>
                <c:pt idx="372">
                  <c:v>2012-07-09</c:v>
                </c:pt>
                <c:pt idx="373">
                  <c:v>2012-07-10</c:v>
                </c:pt>
                <c:pt idx="374">
                  <c:v>2012-07-11</c:v>
                </c:pt>
                <c:pt idx="375">
                  <c:v>2012-07-12</c:v>
                </c:pt>
                <c:pt idx="376">
                  <c:v>2012-07-13</c:v>
                </c:pt>
                <c:pt idx="377">
                  <c:v>2012-07-16</c:v>
                </c:pt>
                <c:pt idx="378">
                  <c:v>2012-07-17</c:v>
                </c:pt>
                <c:pt idx="379">
                  <c:v>2012-07-18</c:v>
                </c:pt>
                <c:pt idx="380">
                  <c:v>2012-07-19</c:v>
                </c:pt>
                <c:pt idx="381">
                  <c:v>2012-07-20</c:v>
                </c:pt>
                <c:pt idx="382">
                  <c:v>2012-07-23</c:v>
                </c:pt>
                <c:pt idx="383">
                  <c:v>2012-07-24</c:v>
                </c:pt>
                <c:pt idx="384">
                  <c:v>2012-07-25</c:v>
                </c:pt>
                <c:pt idx="385">
                  <c:v>2012-07-26</c:v>
                </c:pt>
                <c:pt idx="386">
                  <c:v>2012-07-27</c:v>
                </c:pt>
                <c:pt idx="387">
                  <c:v>2012-07-30</c:v>
                </c:pt>
                <c:pt idx="388">
                  <c:v>2012-07-31</c:v>
                </c:pt>
                <c:pt idx="389">
                  <c:v>2012-08-01</c:v>
                </c:pt>
                <c:pt idx="390">
                  <c:v>2012-08-02</c:v>
                </c:pt>
                <c:pt idx="391">
                  <c:v>2012-08-03</c:v>
                </c:pt>
                <c:pt idx="392">
                  <c:v>2012-08-06</c:v>
                </c:pt>
                <c:pt idx="393">
                  <c:v>2012-08-07</c:v>
                </c:pt>
                <c:pt idx="394">
                  <c:v>2012-08-08</c:v>
                </c:pt>
                <c:pt idx="395">
                  <c:v>2012-08-09</c:v>
                </c:pt>
                <c:pt idx="396">
                  <c:v>2012-08-10</c:v>
                </c:pt>
                <c:pt idx="397">
                  <c:v>2012-08-13</c:v>
                </c:pt>
                <c:pt idx="398">
                  <c:v>2012-08-14</c:v>
                </c:pt>
                <c:pt idx="399">
                  <c:v>2012-08-15</c:v>
                </c:pt>
                <c:pt idx="400">
                  <c:v>2012-08-16</c:v>
                </c:pt>
                <c:pt idx="401">
                  <c:v>2012-08-17</c:v>
                </c:pt>
                <c:pt idx="402">
                  <c:v>2012-08-22</c:v>
                </c:pt>
                <c:pt idx="403">
                  <c:v>2012-08-23</c:v>
                </c:pt>
                <c:pt idx="404">
                  <c:v>2012-08-24</c:v>
                </c:pt>
                <c:pt idx="405">
                  <c:v>2012-08-27</c:v>
                </c:pt>
                <c:pt idx="406">
                  <c:v>2012-08-28</c:v>
                </c:pt>
                <c:pt idx="407">
                  <c:v>2012-08-29</c:v>
                </c:pt>
                <c:pt idx="408">
                  <c:v>2012-08-30</c:v>
                </c:pt>
                <c:pt idx="409">
                  <c:v>2012-09-03</c:v>
                </c:pt>
                <c:pt idx="410">
                  <c:v>2012-09-04</c:v>
                </c:pt>
                <c:pt idx="411">
                  <c:v>2012-09-05</c:v>
                </c:pt>
                <c:pt idx="412">
                  <c:v>2012-09-06</c:v>
                </c:pt>
                <c:pt idx="413">
                  <c:v>2012-09-07</c:v>
                </c:pt>
                <c:pt idx="414">
                  <c:v>2012-09-10</c:v>
                </c:pt>
                <c:pt idx="415">
                  <c:v>2012-09-11</c:v>
                </c:pt>
                <c:pt idx="416">
                  <c:v>2012-09-12</c:v>
                </c:pt>
                <c:pt idx="417">
                  <c:v>2012-09-13</c:v>
                </c:pt>
                <c:pt idx="418">
                  <c:v>2012-09-14</c:v>
                </c:pt>
                <c:pt idx="419">
                  <c:v>2012-09-18</c:v>
                </c:pt>
                <c:pt idx="420">
                  <c:v>2012-09-19</c:v>
                </c:pt>
                <c:pt idx="421">
                  <c:v>2012-09-20</c:v>
                </c:pt>
                <c:pt idx="422">
                  <c:v>2012-09-21</c:v>
                </c:pt>
                <c:pt idx="423">
                  <c:v>2012-09-24</c:v>
                </c:pt>
                <c:pt idx="424">
                  <c:v>2012-09-25</c:v>
                </c:pt>
                <c:pt idx="425">
                  <c:v>2012-09-26</c:v>
                </c:pt>
                <c:pt idx="426">
                  <c:v>2012-09-27</c:v>
                </c:pt>
                <c:pt idx="427">
                  <c:v>2012-09-28</c:v>
                </c:pt>
                <c:pt idx="428">
                  <c:v>2012-10-01</c:v>
                </c:pt>
                <c:pt idx="429">
                  <c:v>2012-10-02</c:v>
                </c:pt>
                <c:pt idx="430">
                  <c:v>2012-10-03</c:v>
                </c:pt>
                <c:pt idx="431">
                  <c:v>2012-10-04</c:v>
                </c:pt>
                <c:pt idx="432">
                  <c:v>2012-10-05</c:v>
                </c:pt>
                <c:pt idx="433">
                  <c:v>2012-10-08</c:v>
                </c:pt>
                <c:pt idx="434">
                  <c:v>2012-10-09</c:v>
                </c:pt>
                <c:pt idx="435">
                  <c:v>2012-10-10</c:v>
                </c:pt>
                <c:pt idx="436">
                  <c:v>2012-10-11</c:v>
                </c:pt>
                <c:pt idx="437">
                  <c:v>2012-10-12</c:v>
                </c:pt>
                <c:pt idx="438">
                  <c:v>2012-10-15</c:v>
                </c:pt>
                <c:pt idx="439">
                  <c:v>2012-10-16</c:v>
                </c:pt>
                <c:pt idx="440">
                  <c:v>2012-10-17</c:v>
                </c:pt>
                <c:pt idx="441">
                  <c:v>2012-10-18</c:v>
                </c:pt>
                <c:pt idx="442">
                  <c:v>2012-10-19</c:v>
                </c:pt>
                <c:pt idx="443">
                  <c:v>2012-10-22</c:v>
                </c:pt>
                <c:pt idx="444">
                  <c:v>2012-10-23</c:v>
                </c:pt>
                <c:pt idx="445">
                  <c:v>2012-10-24</c:v>
                </c:pt>
                <c:pt idx="446">
                  <c:v>2012-10-25</c:v>
                </c:pt>
                <c:pt idx="447">
                  <c:v>2012-10-29</c:v>
                </c:pt>
                <c:pt idx="448">
                  <c:v>2012-10-30</c:v>
                </c:pt>
                <c:pt idx="449">
                  <c:v>2012-10-31</c:v>
                </c:pt>
                <c:pt idx="450">
                  <c:v>2012-11-01</c:v>
                </c:pt>
                <c:pt idx="451">
                  <c:v>2012-11-02</c:v>
                </c:pt>
                <c:pt idx="452">
                  <c:v>2012-11-05</c:v>
                </c:pt>
                <c:pt idx="453">
                  <c:v>2012-11-06</c:v>
                </c:pt>
                <c:pt idx="454">
                  <c:v>2012-11-07</c:v>
                </c:pt>
                <c:pt idx="455">
                  <c:v>2012-11-08</c:v>
                </c:pt>
                <c:pt idx="456">
                  <c:v>2012-11-09</c:v>
                </c:pt>
                <c:pt idx="457">
                  <c:v>2012-11-12</c:v>
                </c:pt>
                <c:pt idx="458">
                  <c:v>2012-11-14</c:v>
                </c:pt>
                <c:pt idx="459">
                  <c:v>2012-11-16</c:v>
                </c:pt>
                <c:pt idx="460">
                  <c:v>2012-11-19</c:v>
                </c:pt>
                <c:pt idx="461">
                  <c:v>2012-11-20</c:v>
                </c:pt>
                <c:pt idx="462">
                  <c:v>2012-11-21</c:v>
                </c:pt>
                <c:pt idx="463">
                  <c:v>2012-11-22</c:v>
                </c:pt>
                <c:pt idx="464">
                  <c:v>2012-11-23</c:v>
                </c:pt>
                <c:pt idx="465">
                  <c:v>2012-11-26</c:v>
                </c:pt>
                <c:pt idx="466">
                  <c:v>2012-11-27</c:v>
                </c:pt>
                <c:pt idx="467">
                  <c:v>2012-11-28</c:v>
                </c:pt>
                <c:pt idx="468">
                  <c:v>2012-11-29</c:v>
                </c:pt>
                <c:pt idx="469">
                  <c:v>2012-11-30</c:v>
                </c:pt>
                <c:pt idx="470">
                  <c:v>2012-12-03</c:v>
                </c:pt>
                <c:pt idx="471">
                  <c:v>2012-12-04</c:v>
                </c:pt>
                <c:pt idx="472">
                  <c:v>2012-12-05</c:v>
                </c:pt>
                <c:pt idx="473">
                  <c:v>2012-12-06</c:v>
                </c:pt>
                <c:pt idx="474">
                  <c:v>2012-12-07</c:v>
                </c:pt>
                <c:pt idx="475">
                  <c:v>2012-12-10</c:v>
                </c:pt>
                <c:pt idx="476">
                  <c:v>2012-12-11</c:v>
                </c:pt>
                <c:pt idx="477">
                  <c:v>2012-12-12</c:v>
                </c:pt>
                <c:pt idx="478">
                  <c:v>2012-12-13</c:v>
                </c:pt>
                <c:pt idx="479">
                  <c:v>2012-12-14</c:v>
                </c:pt>
                <c:pt idx="480">
                  <c:v>2012-12-17</c:v>
                </c:pt>
                <c:pt idx="481">
                  <c:v>2012-12-18</c:v>
                </c:pt>
                <c:pt idx="482">
                  <c:v>2012-12-19</c:v>
                </c:pt>
                <c:pt idx="483">
                  <c:v>2012-12-20</c:v>
                </c:pt>
                <c:pt idx="484">
                  <c:v>2012-12-21</c:v>
                </c:pt>
                <c:pt idx="485">
                  <c:v>2012-12-24</c:v>
                </c:pt>
                <c:pt idx="486">
                  <c:v>2012-12-26</c:v>
                </c:pt>
                <c:pt idx="487">
                  <c:v>2012-12-27</c:v>
                </c:pt>
                <c:pt idx="488">
                  <c:v>2012-12-28</c:v>
                </c:pt>
                <c:pt idx="489">
                  <c:v>2012-12-31</c:v>
                </c:pt>
                <c:pt idx="490">
                  <c:v>2013-01-02</c:v>
                </c:pt>
                <c:pt idx="491">
                  <c:v>2013-01-03</c:v>
                </c:pt>
                <c:pt idx="492">
                  <c:v>2013-01-04</c:v>
                </c:pt>
                <c:pt idx="493">
                  <c:v>2013-01-07</c:v>
                </c:pt>
                <c:pt idx="494">
                  <c:v>2013-01-08</c:v>
                </c:pt>
                <c:pt idx="495">
                  <c:v>2013-01-09</c:v>
                </c:pt>
                <c:pt idx="496">
                  <c:v>2013-01-10</c:v>
                </c:pt>
                <c:pt idx="497">
                  <c:v>2013-01-11</c:v>
                </c:pt>
                <c:pt idx="498">
                  <c:v>2013-01-14</c:v>
                </c:pt>
                <c:pt idx="499">
                  <c:v>2013-01-15</c:v>
                </c:pt>
                <c:pt idx="500">
                  <c:v>2013-01-16</c:v>
                </c:pt>
                <c:pt idx="501">
                  <c:v>2013-01-17</c:v>
                </c:pt>
                <c:pt idx="502">
                  <c:v>2013-01-18</c:v>
                </c:pt>
                <c:pt idx="503">
                  <c:v>2013-01-21</c:v>
                </c:pt>
                <c:pt idx="504">
                  <c:v>2013-01-22</c:v>
                </c:pt>
                <c:pt idx="505">
                  <c:v>2013-01-23</c:v>
                </c:pt>
                <c:pt idx="506">
                  <c:v>2013-01-25</c:v>
                </c:pt>
                <c:pt idx="507">
                  <c:v>2013-01-29</c:v>
                </c:pt>
                <c:pt idx="508">
                  <c:v>2013-01-30</c:v>
                </c:pt>
                <c:pt idx="509">
                  <c:v>2013-01-31</c:v>
                </c:pt>
                <c:pt idx="510">
                  <c:v>2013-02-04</c:v>
                </c:pt>
                <c:pt idx="511">
                  <c:v>2013-02-05</c:v>
                </c:pt>
                <c:pt idx="512">
                  <c:v>2013-02-06</c:v>
                </c:pt>
                <c:pt idx="513">
                  <c:v>2013-02-07</c:v>
                </c:pt>
                <c:pt idx="514">
                  <c:v>2013-02-08</c:v>
                </c:pt>
                <c:pt idx="515">
                  <c:v>2013-02-13</c:v>
                </c:pt>
                <c:pt idx="516">
                  <c:v>2013-02-14</c:v>
                </c:pt>
                <c:pt idx="517">
                  <c:v>2013-02-15</c:v>
                </c:pt>
                <c:pt idx="518">
                  <c:v>2013-02-18</c:v>
                </c:pt>
                <c:pt idx="519">
                  <c:v>2013-02-19</c:v>
                </c:pt>
                <c:pt idx="520">
                  <c:v>2013-02-20</c:v>
                </c:pt>
                <c:pt idx="521">
                  <c:v>2013-02-21</c:v>
                </c:pt>
                <c:pt idx="522">
                  <c:v>2013-02-22</c:v>
                </c:pt>
                <c:pt idx="523">
                  <c:v>2013-02-25</c:v>
                </c:pt>
                <c:pt idx="524">
                  <c:v>2013-02-26</c:v>
                </c:pt>
                <c:pt idx="525">
                  <c:v>2013-02-27</c:v>
                </c:pt>
                <c:pt idx="526">
                  <c:v>2013-02-28</c:v>
                </c:pt>
                <c:pt idx="527">
                  <c:v>2013-03-01</c:v>
                </c:pt>
                <c:pt idx="528">
                  <c:v>2013-03-04</c:v>
                </c:pt>
                <c:pt idx="529">
                  <c:v>2013-03-05</c:v>
                </c:pt>
                <c:pt idx="530">
                  <c:v>2013-03-06</c:v>
                </c:pt>
                <c:pt idx="531">
                  <c:v>2013-03-07</c:v>
                </c:pt>
                <c:pt idx="532">
                  <c:v>2013-03-08</c:v>
                </c:pt>
                <c:pt idx="533">
                  <c:v>2013-03-11</c:v>
                </c:pt>
                <c:pt idx="534">
                  <c:v>2013-03-12</c:v>
                </c:pt>
                <c:pt idx="535">
                  <c:v>2013-03-13</c:v>
                </c:pt>
                <c:pt idx="536">
                  <c:v>2013-03-14</c:v>
                </c:pt>
                <c:pt idx="537">
                  <c:v>2013-03-15</c:v>
                </c:pt>
                <c:pt idx="538">
                  <c:v>2013-03-18</c:v>
                </c:pt>
                <c:pt idx="539">
                  <c:v>2013-03-19</c:v>
                </c:pt>
                <c:pt idx="540">
                  <c:v>2013-03-20</c:v>
                </c:pt>
                <c:pt idx="541">
                  <c:v>2013-03-21</c:v>
                </c:pt>
                <c:pt idx="542">
                  <c:v>2013-03-22</c:v>
                </c:pt>
                <c:pt idx="543">
                  <c:v>2013-03-25</c:v>
                </c:pt>
                <c:pt idx="544">
                  <c:v>2013-03-26</c:v>
                </c:pt>
                <c:pt idx="545">
                  <c:v>2013-03-27</c:v>
                </c:pt>
                <c:pt idx="546">
                  <c:v>2013-03-28</c:v>
                </c:pt>
                <c:pt idx="547">
                  <c:v>2013-03-29</c:v>
                </c:pt>
                <c:pt idx="548">
                  <c:v>2013-04-01</c:v>
                </c:pt>
                <c:pt idx="549">
                  <c:v>2013-04-02</c:v>
                </c:pt>
                <c:pt idx="550">
                  <c:v>2013-04-03</c:v>
                </c:pt>
                <c:pt idx="551">
                  <c:v>2013-04-04</c:v>
                </c:pt>
                <c:pt idx="552">
                  <c:v>2013-04-05</c:v>
                </c:pt>
                <c:pt idx="553">
                  <c:v>2013-04-08</c:v>
                </c:pt>
                <c:pt idx="554">
                  <c:v>2013-04-09</c:v>
                </c:pt>
                <c:pt idx="555">
                  <c:v>2013-04-10</c:v>
                </c:pt>
                <c:pt idx="556">
                  <c:v>2013-04-11</c:v>
                </c:pt>
                <c:pt idx="557">
                  <c:v>2013-04-12</c:v>
                </c:pt>
                <c:pt idx="558">
                  <c:v>2013-04-15</c:v>
                </c:pt>
                <c:pt idx="559">
                  <c:v>2013-04-16</c:v>
                </c:pt>
                <c:pt idx="560">
                  <c:v>2013-04-17</c:v>
                </c:pt>
                <c:pt idx="561">
                  <c:v>2013-04-18</c:v>
                </c:pt>
                <c:pt idx="562">
                  <c:v>2013-04-19</c:v>
                </c:pt>
                <c:pt idx="563">
                  <c:v>2013-04-22</c:v>
                </c:pt>
                <c:pt idx="564">
                  <c:v>2013-04-23</c:v>
                </c:pt>
                <c:pt idx="565">
                  <c:v>2013-04-24</c:v>
                </c:pt>
                <c:pt idx="566">
                  <c:v>2013-04-25</c:v>
                </c:pt>
                <c:pt idx="567">
                  <c:v>2013-04-26</c:v>
                </c:pt>
                <c:pt idx="568">
                  <c:v>2013-04-29</c:v>
                </c:pt>
                <c:pt idx="569">
                  <c:v>2013-04-30</c:v>
                </c:pt>
                <c:pt idx="570">
                  <c:v>2013-05-02</c:v>
                </c:pt>
                <c:pt idx="571">
                  <c:v>2013-05-03</c:v>
                </c:pt>
                <c:pt idx="572">
                  <c:v>2013-05-06</c:v>
                </c:pt>
                <c:pt idx="573">
                  <c:v>2013-05-07</c:v>
                </c:pt>
                <c:pt idx="574">
                  <c:v>2013-05-08</c:v>
                </c:pt>
                <c:pt idx="575">
                  <c:v>2013-05-09</c:v>
                </c:pt>
                <c:pt idx="576">
                  <c:v>2013-05-10</c:v>
                </c:pt>
                <c:pt idx="577">
                  <c:v>2013-05-13</c:v>
                </c:pt>
                <c:pt idx="578">
                  <c:v>2013-05-14</c:v>
                </c:pt>
                <c:pt idx="579">
                  <c:v>2013-05-15</c:v>
                </c:pt>
                <c:pt idx="580">
                  <c:v>2013-05-16</c:v>
                </c:pt>
                <c:pt idx="581">
                  <c:v>2013-05-17</c:v>
                </c:pt>
                <c:pt idx="582">
                  <c:v>2013-05-20</c:v>
                </c:pt>
                <c:pt idx="583">
                  <c:v>2013-05-21</c:v>
                </c:pt>
                <c:pt idx="584">
                  <c:v>2013-05-22</c:v>
                </c:pt>
                <c:pt idx="585">
                  <c:v>2013-05-23</c:v>
                </c:pt>
                <c:pt idx="586">
                  <c:v>2013-05-27</c:v>
                </c:pt>
                <c:pt idx="587">
                  <c:v>2013-05-28</c:v>
                </c:pt>
                <c:pt idx="588">
                  <c:v>2013-05-29</c:v>
                </c:pt>
                <c:pt idx="589">
                  <c:v>2013-05-30</c:v>
                </c:pt>
                <c:pt idx="590">
                  <c:v>2013-05-31</c:v>
                </c:pt>
                <c:pt idx="591">
                  <c:v>2013-06-03</c:v>
                </c:pt>
                <c:pt idx="592">
                  <c:v>2013-06-04</c:v>
                </c:pt>
                <c:pt idx="593">
                  <c:v>2013-06-05</c:v>
                </c:pt>
                <c:pt idx="594">
                  <c:v>2013-06-06</c:v>
                </c:pt>
                <c:pt idx="595">
                  <c:v>2013-06-07</c:v>
                </c:pt>
                <c:pt idx="596">
                  <c:v>2013-06-10</c:v>
                </c:pt>
                <c:pt idx="597">
                  <c:v>2013-06-11</c:v>
                </c:pt>
                <c:pt idx="598">
                  <c:v>2013-06-12</c:v>
                </c:pt>
                <c:pt idx="599">
                  <c:v>2013-06-13</c:v>
                </c:pt>
                <c:pt idx="600">
                  <c:v>2013-06-14</c:v>
                </c:pt>
                <c:pt idx="601">
                  <c:v>2013-06-17</c:v>
                </c:pt>
                <c:pt idx="602">
                  <c:v>2013-06-18</c:v>
                </c:pt>
                <c:pt idx="603">
                  <c:v>2013-06-19</c:v>
                </c:pt>
                <c:pt idx="604">
                  <c:v>2013-06-20</c:v>
                </c:pt>
                <c:pt idx="605">
                  <c:v>2013-06-21</c:v>
                </c:pt>
                <c:pt idx="606">
                  <c:v>2013-06-24</c:v>
                </c:pt>
                <c:pt idx="607">
                  <c:v>2013-06-25</c:v>
                </c:pt>
                <c:pt idx="608">
                  <c:v>2013-06-26</c:v>
                </c:pt>
                <c:pt idx="609">
                  <c:v>2013-06-27</c:v>
                </c:pt>
                <c:pt idx="610">
                  <c:v>2013-06-28</c:v>
                </c:pt>
                <c:pt idx="611">
                  <c:v>2013-07-01</c:v>
                </c:pt>
                <c:pt idx="612">
                  <c:v>2013-07-02</c:v>
                </c:pt>
                <c:pt idx="613">
                  <c:v>2013-07-03</c:v>
                </c:pt>
                <c:pt idx="614">
                  <c:v>2013-07-04</c:v>
                </c:pt>
                <c:pt idx="615">
                  <c:v>2013-07-05</c:v>
                </c:pt>
                <c:pt idx="616">
                  <c:v>2013-07-08</c:v>
                </c:pt>
                <c:pt idx="617">
                  <c:v>2013-07-09</c:v>
                </c:pt>
                <c:pt idx="618">
                  <c:v>2013-07-10</c:v>
                </c:pt>
                <c:pt idx="619">
                  <c:v>2013-07-11</c:v>
                </c:pt>
                <c:pt idx="620">
                  <c:v>2013-07-12</c:v>
                </c:pt>
                <c:pt idx="621">
                  <c:v>2013-07-15</c:v>
                </c:pt>
                <c:pt idx="622">
                  <c:v>2013-07-16</c:v>
                </c:pt>
                <c:pt idx="623">
                  <c:v>2013-07-17</c:v>
                </c:pt>
                <c:pt idx="624">
                  <c:v>2013-07-18</c:v>
                </c:pt>
                <c:pt idx="625">
                  <c:v>2013-07-19</c:v>
                </c:pt>
                <c:pt idx="626">
                  <c:v>2013-07-22</c:v>
                </c:pt>
                <c:pt idx="627">
                  <c:v>2013-07-23</c:v>
                </c:pt>
                <c:pt idx="628">
                  <c:v>2013-07-24</c:v>
                </c:pt>
                <c:pt idx="629">
                  <c:v>2013-07-25</c:v>
                </c:pt>
                <c:pt idx="630">
                  <c:v>2013-07-26</c:v>
                </c:pt>
                <c:pt idx="631">
                  <c:v>2013-07-29</c:v>
                </c:pt>
                <c:pt idx="632">
                  <c:v>2013-07-30</c:v>
                </c:pt>
                <c:pt idx="633">
                  <c:v>2013-07-31</c:v>
                </c:pt>
                <c:pt idx="634">
                  <c:v>2013-08-01</c:v>
                </c:pt>
                <c:pt idx="635">
                  <c:v>2013-08-02</c:v>
                </c:pt>
                <c:pt idx="636">
                  <c:v>2013-08-05</c:v>
                </c:pt>
                <c:pt idx="637">
                  <c:v>2013-08-06</c:v>
                </c:pt>
                <c:pt idx="638">
                  <c:v>2013-08-07</c:v>
                </c:pt>
                <c:pt idx="639">
                  <c:v>2013-08-12</c:v>
                </c:pt>
                <c:pt idx="640">
                  <c:v>2013-08-13</c:v>
                </c:pt>
                <c:pt idx="641">
                  <c:v>2013-08-14</c:v>
                </c:pt>
                <c:pt idx="642">
                  <c:v>2013-08-15</c:v>
                </c:pt>
                <c:pt idx="643">
                  <c:v>2013-08-16</c:v>
                </c:pt>
                <c:pt idx="644">
                  <c:v>2013-08-19</c:v>
                </c:pt>
                <c:pt idx="645">
                  <c:v>2013-08-20</c:v>
                </c:pt>
                <c:pt idx="646">
                  <c:v>2013-08-21</c:v>
                </c:pt>
                <c:pt idx="647">
                  <c:v>2013-08-22</c:v>
                </c:pt>
                <c:pt idx="648">
                  <c:v>2013-08-23</c:v>
                </c:pt>
                <c:pt idx="649">
                  <c:v>2013-08-26</c:v>
                </c:pt>
                <c:pt idx="650">
                  <c:v>2013-08-27</c:v>
                </c:pt>
                <c:pt idx="651">
                  <c:v>2013-08-28</c:v>
                </c:pt>
                <c:pt idx="652">
                  <c:v>2013-08-29</c:v>
                </c:pt>
                <c:pt idx="653">
                  <c:v>2013-08-30</c:v>
                </c:pt>
                <c:pt idx="654">
                  <c:v>2013-09-02</c:v>
                </c:pt>
                <c:pt idx="655">
                  <c:v>2013-09-03</c:v>
                </c:pt>
                <c:pt idx="656">
                  <c:v>2013-09-04</c:v>
                </c:pt>
                <c:pt idx="657">
                  <c:v>2013-09-05</c:v>
                </c:pt>
                <c:pt idx="658">
                  <c:v>2013-09-06</c:v>
                </c:pt>
                <c:pt idx="659">
                  <c:v>2013-09-09</c:v>
                </c:pt>
                <c:pt idx="660">
                  <c:v>2013-09-10</c:v>
                </c:pt>
                <c:pt idx="661">
                  <c:v>2013-09-11</c:v>
                </c:pt>
                <c:pt idx="662">
                  <c:v>2013-09-12</c:v>
                </c:pt>
                <c:pt idx="663">
                  <c:v>2013-09-13</c:v>
                </c:pt>
                <c:pt idx="664">
                  <c:v>2013-09-17</c:v>
                </c:pt>
                <c:pt idx="665">
                  <c:v>2013-09-18</c:v>
                </c:pt>
                <c:pt idx="666">
                  <c:v>2013-09-19</c:v>
                </c:pt>
                <c:pt idx="667">
                  <c:v>2013-09-20</c:v>
                </c:pt>
                <c:pt idx="668">
                  <c:v>2013-09-23</c:v>
                </c:pt>
                <c:pt idx="669">
                  <c:v>2013-09-24</c:v>
                </c:pt>
                <c:pt idx="670">
                  <c:v>2013-09-25</c:v>
                </c:pt>
                <c:pt idx="671">
                  <c:v>2013-09-26</c:v>
                </c:pt>
                <c:pt idx="672">
                  <c:v>2013-09-27</c:v>
                </c:pt>
                <c:pt idx="673">
                  <c:v>2013-09-30</c:v>
                </c:pt>
                <c:pt idx="674">
                  <c:v>2013-10-01</c:v>
                </c:pt>
                <c:pt idx="675">
                  <c:v>2013-10-02</c:v>
                </c:pt>
                <c:pt idx="676">
                  <c:v>2013-10-03</c:v>
                </c:pt>
                <c:pt idx="677">
                  <c:v>2013-10-04</c:v>
                </c:pt>
                <c:pt idx="678">
                  <c:v>2013-10-07</c:v>
                </c:pt>
                <c:pt idx="679">
                  <c:v>2013-10-08</c:v>
                </c:pt>
                <c:pt idx="680">
                  <c:v>2013-10-09</c:v>
                </c:pt>
                <c:pt idx="681">
                  <c:v>2013-10-10</c:v>
                </c:pt>
                <c:pt idx="682">
                  <c:v>2013-10-11</c:v>
                </c:pt>
                <c:pt idx="683">
                  <c:v>2013-10-14</c:v>
                </c:pt>
                <c:pt idx="684">
                  <c:v>2013-10-16</c:v>
                </c:pt>
                <c:pt idx="685">
                  <c:v>2013-10-17</c:v>
                </c:pt>
                <c:pt idx="686">
                  <c:v>2013-10-18</c:v>
                </c:pt>
                <c:pt idx="687">
                  <c:v>2013-10-21</c:v>
                </c:pt>
                <c:pt idx="688">
                  <c:v>2013-10-22</c:v>
                </c:pt>
                <c:pt idx="689">
                  <c:v>2013-10-23</c:v>
                </c:pt>
                <c:pt idx="690">
                  <c:v>2013-10-24</c:v>
                </c:pt>
                <c:pt idx="691">
                  <c:v>2013-10-25</c:v>
                </c:pt>
                <c:pt idx="692">
                  <c:v>2013-10-28</c:v>
                </c:pt>
                <c:pt idx="693">
                  <c:v>2013-10-29</c:v>
                </c:pt>
                <c:pt idx="694">
                  <c:v>2013-10-30</c:v>
                </c:pt>
                <c:pt idx="695">
                  <c:v>2013-10-31</c:v>
                </c:pt>
                <c:pt idx="696">
                  <c:v>2013-11-01</c:v>
                </c:pt>
                <c:pt idx="697">
                  <c:v>2013-11-04</c:v>
                </c:pt>
                <c:pt idx="698">
                  <c:v>2013-11-06</c:v>
                </c:pt>
                <c:pt idx="699">
                  <c:v>2013-11-07</c:v>
                </c:pt>
                <c:pt idx="700">
                  <c:v>2013-11-08</c:v>
                </c:pt>
                <c:pt idx="701">
                  <c:v>2013-11-11</c:v>
                </c:pt>
                <c:pt idx="702">
                  <c:v>2013-11-12</c:v>
                </c:pt>
                <c:pt idx="703">
                  <c:v>2013-11-13</c:v>
                </c:pt>
                <c:pt idx="704">
                  <c:v>2013-11-14</c:v>
                </c:pt>
                <c:pt idx="705">
                  <c:v>2013-11-15</c:v>
                </c:pt>
                <c:pt idx="706">
                  <c:v>2013-11-18</c:v>
                </c:pt>
                <c:pt idx="707">
                  <c:v>2013-11-19</c:v>
                </c:pt>
                <c:pt idx="708">
                  <c:v>2013-11-20</c:v>
                </c:pt>
                <c:pt idx="709">
                  <c:v>2013-11-21</c:v>
                </c:pt>
                <c:pt idx="710">
                  <c:v>2013-11-22</c:v>
                </c:pt>
                <c:pt idx="711">
                  <c:v>2013-11-25</c:v>
                </c:pt>
                <c:pt idx="712">
                  <c:v>2013-11-26</c:v>
                </c:pt>
                <c:pt idx="713">
                  <c:v>2013-11-27</c:v>
                </c:pt>
                <c:pt idx="714">
                  <c:v>2013-11-28</c:v>
                </c:pt>
                <c:pt idx="715">
                  <c:v>2013-11-29</c:v>
                </c:pt>
                <c:pt idx="716">
                  <c:v>2013-12-02</c:v>
                </c:pt>
                <c:pt idx="717">
                  <c:v>2013-12-03</c:v>
                </c:pt>
                <c:pt idx="718">
                  <c:v>2013-12-04</c:v>
                </c:pt>
                <c:pt idx="719">
                  <c:v>2013-12-05</c:v>
                </c:pt>
                <c:pt idx="720">
                  <c:v>2013-12-06</c:v>
                </c:pt>
                <c:pt idx="721">
                  <c:v>2013-12-09</c:v>
                </c:pt>
                <c:pt idx="722">
                  <c:v>2013-12-10</c:v>
                </c:pt>
                <c:pt idx="723">
                  <c:v>2013-12-11</c:v>
                </c:pt>
                <c:pt idx="724">
                  <c:v>2013-12-12</c:v>
                </c:pt>
                <c:pt idx="725">
                  <c:v>2013-12-13</c:v>
                </c:pt>
                <c:pt idx="726">
                  <c:v>2013-12-16</c:v>
                </c:pt>
                <c:pt idx="727">
                  <c:v>2013-12-17</c:v>
                </c:pt>
                <c:pt idx="728">
                  <c:v>2013-12-18</c:v>
                </c:pt>
                <c:pt idx="729">
                  <c:v>2013-12-19</c:v>
                </c:pt>
                <c:pt idx="730">
                  <c:v>2013-12-20</c:v>
                </c:pt>
                <c:pt idx="731">
                  <c:v>2013-12-23</c:v>
                </c:pt>
                <c:pt idx="732">
                  <c:v>2013-12-24</c:v>
                </c:pt>
                <c:pt idx="733">
                  <c:v>2013-12-26</c:v>
                </c:pt>
                <c:pt idx="734">
                  <c:v>2013-12-27</c:v>
                </c:pt>
                <c:pt idx="735">
                  <c:v>2013-12-30</c:v>
                </c:pt>
                <c:pt idx="736">
                  <c:v>2013-12-31</c:v>
                </c:pt>
                <c:pt idx="737">
                  <c:v>2014-01-02</c:v>
                </c:pt>
                <c:pt idx="738">
                  <c:v>2014-01-03</c:v>
                </c:pt>
                <c:pt idx="739">
                  <c:v>2014-01-06</c:v>
                </c:pt>
                <c:pt idx="740">
                  <c:v>2014-01-07</c:v>
                </c:pt>
                <c:pt idx="741">
                  <c:v>2014-01-08</c:v>
                </c:pt>
                <c:pt idx="742">
                  <c:v>2014-01-09</c:v>
                </c:pt>
                <c:pt idx="743">
                  <c:v>2014-01-10</c:v>
                </c:pt>
                <c:pt idx="744">
                  <c:v>2014-01-13</c:v>
                </c:pt>
                <c:pt idx="745">
                  <c:v>2014-01-15</c:v>
                </c:pt>
                <c:pt idx="746">
                  <c:v>2014-01-16</c:v>
                </c:pt>
                <c:pt idx="747">
                  <c:v>2014-01-20</c:v>
                </c:pt>
                <c:pt idx="748">
                  <c:v>2014-01-21</c:v>
                </c:pt>
                <c:pt idx="749">
                  <c:v>2014-01-22</c:v>
                </c:pt>
                <c:pt idx="750">
                  <c:v>2014-01-23</c:v>
                </c:pt>
                <c:pt idx="751">
                  <c:v>2014-01-24</c:v>
                </c:pt>
                <c:pt idx="752">
                  <c:v>2014-01-27</c:v>
                </c:pt>
                <c:pt idx="753">
                  <c:v>2014-01-28</c:v>
                </c:pt>
                <c:pt idx="754">
                  <c:v>2014-01-29</c:v>
                </c:pt>
                <c:pt idx="755">
                  <c:v>2014-01-30</c:v>
                </c:pt>
                <c:pt idx="756">
                  <c:v>2014-02-04</c:v>
                </c:pt>
                <c:pt idx="757">
                  <c:v>2014-02-05</c:v>
                </c:pt>
                <c:pt idx="758">
                  <c:v>2014-02-06</c:v>
                </c:pt>
                <c:pt idx="759">
                  <c:v>2014-02-07</c:v>
                </c:pt>
                <c:pt idx="760">
                  <c:v>2014-02-10</c:v>
                </c:pt>
                <c:pt idx="761">
                  <c:v>2014-02-11</c:v>
                </c:pt>
                <c:pt idx="762">
                  <c:v>2014-02-12</c:v>
                </c:pt>
                <c:pt idx="763">
                  <c:v>2014-02-13</c:v>
                </c:pt>
                <c:pt idx="764">
                  <c:v>2014-02-14</c:v>
                </c:pt>
                <c:pt idx="765">
                  <c:v>2014-02-17</c:v>
                </c:pt>
                <c:pt idx="766">
                  <c:v>2014-02-18</c:v>
                </c:pt>
                <c:pt idx="767">
                  <c:v>2014-02-19</c:v>
                </c:pt>
                <c:pt idx="768">
                  <c:v>2014-02-20</c:v>
                </c:pt>
                <c:pt idx="769">
                  <c:v>2014-02-21</c:v>
                </c:pt>
                <c:pt idx="770">
                  <c:v>2014-02-24</c:v>
                </c:pt>
                <c:pt idx="771">
                  <c:v>2014-02-25</c:v>
                </c:pt>
                <c:pt idx="772">
                  <c:v>2014-02-26</c:v>
                </c:pt>
                <c:pt idx="773">
                  <c:v>2014-02-27</c:v>
                </c:pt>
                <c:pt idx="774">
                  <c:v>2014-02-28</c:v>
                </c:pt>
                <c:pt idx="775">
                  <c:v>2014-03-03</c:v>
                </c:pt>
                <c:pt idx="776">
                  <c:v>2014-03-04</c:v>
                </c:pt>
                <c:pt idx="777">
                  <c:v>2014-03-05</c:v>
                </c:pt>
                <c:pt idx="778">
                  <c:v>2014-03-06</c:v>
                </c:pt>
                <c:pt idx="779">
                  <c:v>2014-03-07</c:v>
                </c:pt>
                <c:pt idx="780">
                  <c:v>2014-03-10</c:v>
                </c:pt>
                <c:pt idx="781">
                  <c:v>2014-03-11</c:v>
                </c:pt>
                <c:pt idx="782">
                  <c:v>2014-03-12</c:v>
                </c:pt>
                <c:pt idx="783">
                  <c:v>2014-03-13</c:v>
                </c:pt>
                <c:pt idx="784">
                  <c:v>2014-03-14</c:v>
                </c:pt>
                <c:pt idx="785">
                  <c:v>2014-03-17</c:v>
                </c:pt>
                <c:pt idx="786">
                  <c:v>2014-03-18</c:v>
                </c:pt>
                <c:pt idx="787">
                  <c:v>2014-03-19</c:v>
                </c:pt>
                <c:pt idx="788">
                  <c:v>2014-03-20</c:v>
                </c:pt>
                <c:pt idx="789">
                  <c:v>2014-03-21</c:v>
                </c:pt>
                <c:pt idx="790">
                  <c:v>2014-03-24</c:v>
                </c:pt>
                <c:pt idx="791">
                  <c:v>2014-03-25</c:v>
                </c:pt>
                <c:pt idx="792">
                  <c:v>2014-03-26</c:v>
                </c:pt>
                <c:pt idx="793">
                  <c:v>2014-03-27</c:v>
                </c:pt>
                <c:pt idx="794">
                  <c:v>2014-03-28</c:v>
                </c:pt>
                <c:pt idx="795">
                  <c:v>2014-03-31</c:v>
                </c:pt>
                <c:pt idx="796">
                  <c:v>2014-04-01</c:v>
                </c:pt>
                <c:pt idx="797">
                  <c:v>2014-04-02</c:v>
                </c:pt>
                <c:pt idx="798">
                  <c:v>2014-04-03</c:v>
                </c:pt>
                <c:pt idx="799">
                  <c:v>2014-04-04</c:v>
                </c:pt>
                <c:pt idx="800">
                  <c:v>2014-04-07</c:v>
                </c:pt>
                <c:pt idx="801">
                  <c:v>2014-04-08</c:v>
                </c:pt>
                <c:pt idx="802">
                  <c:v>2014-04-09</c:v>
                </c:pt>
                <c:pt idx="803">
                  <c:v>2014-04-10</c:v>
                </c:pt>
                <c:pt idx="804">
                  <c:v>2014-04-11</c:v>
                </c:pt>
                <c:pt idx="805">
                  <c:v>2014-04-14</c:v>
                </c:pt>
                <c:pt idx="806">
                  <c:v>2014-04-15</c:v>
                </c:pt>
                <c:pt idx="807">
                  <c:v>2014-04-16</c:v>
                </c:pt>
                <c:pt idx="808">
                  <c:v>2014-04-17</c:v>
                </c:pt>
                <c:pt idx="809">
                  <c:v>2014-04-18</c:v>
                </c:pt>
                <c:pt idx="810">
                  <c:v>2014-04-21</c:v>
                </c:pt>
                <c:pt idx="811">
                  <c:v>2014-04-22</c:v>
                </c:pt>
                <c:pt idx="812">
                  <c:v>2014-04-23</c:v>
                </c:pt>
                <c:pt idx="813">
                  <c:v>2014-04-24</c:v>
                </c:pt>
                <c:pt idx="814">
                  <c:v>2014-04-25</c:v>
                </c:pt>
                <c:pt idx="815">
                  <c:v>2014-04-28</c:v>
                </c:pt>
                <c:pt idx="816">
                  <c:v>2014-04-29</c:v>
                </c:pt>
                <c:pt idx="817">
                  <c:v>2014-04-30</c:v>
                </c:pt>
                <c:pt idx="818">
                  <c:v>2014-05-02</c:v>
                </c:pt>
                <c:pt idx="819">
                  <c:v>2014-05-05</c:v>
                </c:pt>
                <c:pt idx="820">
                  <c:v>2014-05-06</c:v>
                </c:pt>
                <c:pt idx="821">
                  <c:v>2014-05-07</c:v>
                </c:pt>
                <c:pt idx="822">
                  <c:v>2014-05-08</c:v>
                </c:pt>
                <c:pt idx="823">
                  <c:v>2014-05-09</c:v>
                </c:pt>
                <c:pt idx="824">
                  <c:v>2014-05-12</c:v>
                </c:pt>
                <c:pt idx="825">
                  <c:v>2014-05-14</c:v>
                </c:pt>
                <c:pt idx="826">
                  <c:v>2014-05-15</c:v>
                </c:pt>
                <c:pt idx="827">
                  <c:v>2014-05-16</c:v>
                </c:pt>
                <c:pt idx="828">
                  <c:v>2014-05-19</c:v>
                </c:pt>
                <c:pt idx="829">
                  <c:v>2014-05-20</c:v>
                </c:pt>
                <c:pt idx="830">
                  <c:v>2014-05-21</c:v>
                </c:pt>
                <c:pt idx="831">
                  <c:v>2014-05-22</c:v>
                </c:pt>
                <c:pt idx="832">
                  <c:v>2014-05-23</c:v>
                </c:pt>
                <c:pt idx="833">
                  <c:v>2014-05-26</c:v>
                </c:pt>
                <c:pt idx="834">
                  <c:v>2014-05-27</c:v>
                </c:pt>
                <c:pt idx="835">
                  <c:v>2014-05-28</c:v>
                </c:pt>
                <c:pt idx="836">
                  <c:v>2014-05-29</c:v>
                </c:pt>
                <c:pt idx="837">
                  <c:v>2014-05-30</c:v>
                </c:pt>
                <c:pt idx="838">
                  <c:v>2014-06-02</c:v>
                </c:pt>
                <c:pt idx="839">
                  <c:v>2014-06-03</c:v>
                </c:pt>
                <c:pt idx="840">
                  <c:v>2014-06-04</c:v>
                </c:pt>
                <c:pt idx="841">
                  <c:v>2014-06-05</c:v>
                </c:pt>
                <c:pt idx="842">
                  <c:v>2014-06-06</c:v>
                </c:pt>
                <c:pt idx="843">
                  <c:v>2014-06-09</c:v>
                </c:pt>
                <c:pt idx="844">
                  <c:v>2014-06-10</c:v>
                </c:pt>
                <c:pt idx="845">
                  <c:v>2014-06-11</c:v>
                </c:pt>
                <c:pt idx="846">
                  <c:v>2014-06-12</c:v>
                </c:pt>
                <c:pt idx="847">
                  <c:v>2014-06-13</c:v>
                </c:pt>
                <c:pt idx="848">
                  <c:v>2014-06-16</c:v>
                </c:pt>
                <c:pt idx="849">
                  <c:v>2014-06-17</c:v>
                </c:pt>
                <c:pt idx="850">
                  <c:v>2014-06-18</c:v>
                </c:pt>
                <c:pt idx="851">
                  <c:v>2014-06-19</c:v>
                </c:pt>
                <c:pt idx="852">
                  <c:v>2014-06-20</c:v>
                </c:pt>
                <c:pt idx="853">
                  <c:v>2014-06-23</c:v>
                </c:pt>
                <c:pt idx="854">
                  <c:v>2014-06-24</c:v>
                </c:pt>
                <c:pt idx="855">
                  <c:v>2014-06-25</c:v>
                </c:pt>
                <c:pt idx="856">
                  <c:v>2014-06-26</c:v>
                </c:pt>
                <c:pt idx="857">
                  <c:v>2014-06-27</c:v>
                </c:pt>
                <c:pt idx="858">
                  <c:v>2014-06-30</c:v>
                </c:pt>
                <c:pt idx="859">
                  <c:v>2014-07-01</c:v>
                </c:pt>
                <c:pt idx="860">
                  <c:v>2014-07-02</c:v>
                </c:pt>
                <c:pt idx="861">
                  <c:v>2014-07-03</c:v>
                </c:pt>
                <c:pt idx="862">
                  <c:v>2014-07-04</c:v>
                </c:pt>
                <c:pt idx="863">
                  <c:v>2014-07-07</c:v>
                </c:pt>
                <c:pt idx="864">
                  <c:v>2014-07-08</c:v>
                </c:pt>
                <c:pt idx="865">
                  <c:v>2014-07-09</c:v>
                </c:pt>
                <c:pt idx="866">
                  <c:v>2014-07-10</c:v>
                </c:pt>
                <c:pt idx="867">
                  <c:v>2014-07-11</c:v>
                </c:pt>
                <c:pt idx="868">
                  <c:v>2014-07-14</c:v>
                </c:pt>
                <c:pt idx="869">
                  <c:v>2014-07-16</c:v>
                </c:pt>
                <c:pt idx="870">
                  <c:v>2014-07-17</c:v>
                </c:pt>
                <c:pt idx="871">
                  <c:v>2014-07-18</c:v>
                </c:pt>
                <c:pt idx="872">
                  <c:v>2014-07-21</c:v>
                </c:pt>
                <c:pt idx="873">
                  <c:v>2014-07-22</c:v>
                </c:pt>
                <c:pt idx="874">
                  <c:v>2014-07-23</c:v>
                </c:pt>
                <c:pt idx="875">
                  <c:v>2014-07-24</c:v>
                </c:pt>
                <c:pt idx="876">
                  <c:v>2014-07-25</c:v>
                </c:pt>
                <c:pt idx="877">
                  <c:v>2014-07-30</c:v>
                </c:pt>
                <c:pt idx="878">
                  <c:v>2014-07-31</c:v>
                </c:pt>
                <c:pt idx="879">
                  <c:v>2014-08-01</c:v>
                </c:pt>
                <c:pt idx="880">
                  <c:v>2014-08-04</c:v>
                </c:pt>
                <c:pt idx="881">
                  <c:v>2014-08-05</c:v>
                </c:pt>
                <c:pt idx="882">
                  <c:v>2014-08-06</c:v>
                </c:pt>
                <c:pt idx="883">
                  <c:v>2014-08-07</c:v>
                </c:pt>
                <c:pt idx="884">
                  <c:v>2014-08-08</c:v>
                </c:pt>
                <c:pt idx="885">
                  <c:v>2014-08-11</c:v>
                </c:pt>
                <c:pt idx="886">
                  <c:v>2014-08-12</c:v>
                </c:pt>
                <c:pt idx="887">
                  <c:v>2014-08-13</c:v>
                </c:pt>
                <c:pt idx="888">
                  <c:v>2014-08-14</c:v>
                </c:pt>
                <c:pt idx="889">
                  <c:v>2014-08-15</c:v>
                </c:pt>
                <c:pt idx="890">
                  <c:v>2014-08-18</c:v>
                </c:pt>
                <c:pt idx="891">
                  <c:v>2014-08-19</c:v>
                </c:pt>
                <c:pt idx="892">
                  <c:v>2014-08-20</c:v>
                </c:pt>
                <c:pt idx="893">
                  <c:v>2014-08-21</c:v>
                </c:pt>
                <c:pt idx="894">
                  <c:v>2014-08-22</c:v>
                </c:pt>
                <c:pt idx="895">
                  <c:v>2014-08-25</c:v>
                </c:pt>
                <c:pt idx="896">
                  <c:v>2014-08-26</c:v>
                </c:pt>
                <c:pt idx="897">
                  <c:v>2014-08-27</c:v>
                </c:pt>
                <c:pt idx="898">
                  <c:v>2014-08-28</c:v>
                </c:pt>
                <c:pt idx="899">
                  <c:v>2014-08-29</c:v>
                </c:pt>
                <c:pt idx="900">
                  <c:v>2014-09-02</c:v>
                </c:pt>
                <c:pt idx="901">
                  <c:v>2014-09-03</c:v>
                </c:pt>
                <c:pt idx="902">
                  <c:v>2014-09-04</c:v>
                </c:pt>
                <c:pt idx="903">
                  <c:v>2014-09-05</c:v>
                </c:pt>
                <c:pt idx="904">
                  <c:v>2014-09-08</c:v>
                </c:pt>
                <c:pt idx="905">
                  <c:v>2014-09-09</c:v>
                </c:pt>
                <c:pt idx="906">
                  <c:v>2014-09-10</c:v>
                </c:pt>
                <c:pt idx="907">
                  <c:v>2014-09-11</c:v>
                </c:pt>
                <c:pt idx="908">
                  <c:v>2014-09-12</c:v>
                </c:pt>
                <c:pt idx="909">
                  <c:v>2014-09-15</c:v>
                </c:pt>
                <c:pt idx="910">
                  <c:v>2014-09-17</c:v>
                </c:pt>
                <c:pt idx="911">
                  <c:v>2014-09-18</c:v>
                </c:pt>
                <c:pt idx="912">
                  <c:v>2014-09-19</c:v>
                </c:pt>
                <c:pt idx="913">
                  <c:v>2014-09-22</c:v>
                </c:pt>
                <c:pt idx="914">
                  <c:v>2014-09-23</c:v>
                </c:pt>
                <c:pt idx="915">
                  <c:v>2014-09-24</c:v>
                </c:pt>
                <c:pt idx="916">
                  <c:v>2014-09-25</c:v>
                </c:pt>
                <c:pt idx="917">
                  <c:v>2014-09-26</c:v>
                </c:pt>
                <c:pt idx="918">
                  <c:v>2014-09-29</c:v>
                </c:pt>
                <c:pt idx="919">
                  <c:v>2014-09-30</c:v>
                </c:pt>
                <c:pt idx="920">
                  <c:v>2014-10-01</c:v>
                </c:pt>
                <c:pt idx="921">
                  <c:v>2014-10-02</c:v>
                </c:pt>
                <c:pt idx="922">
                  <c:v>2014-10-03</c:v>
                </c:pt>
                <c:pt idx="923">
                  <c:v>2014-10-07</c:v>
                </c:pt>
                <c:pt idx="924">
                  <c:v>2014-10-08</c:v>
                </c:pt>
                <c:pt idx="925">
                  <c:v>2014-10-09</c:v>
                </c:pt>
                <c:pt idx="926">
                  <c:v>2014-10-10</c:v>
                </c:pt>
                <c:pt idx="927">
                  <c:v>2014-10-13</c:v>
                </c:pt>
                <c:pt idx="928">
                  <c:v>2014-10-14</c:v>
                </c:pt>
                <c:pt idx="929">
                  <c:v>2014-10-15</c:v>
                </c:pt>
                <c:pt idx="930">
                  <c:v>2014-10-16</c:v>
                </c:pt>
                <c:pt idx="931">
                  <c:v>2014-10-17</c:v>
                </c:pt>
                <c:pt idx="932">
                  <c:v>2014-10-20</c:v>
                </c:pt>
                <c:pt idx="933">
                  <c:v>2014-10-21</c:v>
                </c:pt>
                <c:pt idx="934">
                  <c:v>2014-10-23</c:v>
                </c:pt>
                <c:pt idx="935">
                  <c:v>2014-10-24</c:v>
                </c:pt>
                <c:pt idx="936">
                  <c:v>2014-10-27</c:v>
                </c:pt>
                <c:pt idx="937">
                  <c:v>2014-10-28</c:v>
                </c:pt>
                <c:pt idx="938">
                  <c:v>2014-10-29</c:v>
                </c:pt>
                <c:pt idx="939">
                  <c:v>2014-10-30</c:v>
                </c:pt>
                <c:pt idx="940">
                  <c:v>2014-10-31</c:v>
                </c:pt>
                <c:pt idx="941">
                  <c:v>2014-11-03</c:v>
                </c:pt>
                <c:pt idx="942">
                  <c:v>2014-11-04</c:v>
                </c:pt>
                <c:pt idx="943">
                  <c:v>2014-11-05</c:v>
                </c:pt>
                <c:pt idx="944">
                  <c:v>2014-11-06</c:v>
                </c:pt>
                <c:pt idx="945">
                  <c:v>2014-11-07</c:v>
                </c:pt>
                <c:pt idx="946">
                  <c:v>2014-11-10</c:v>
                </c:pt>
                <c:pt idx="947">
                  <c:v>2014-11-11</c:v>
                </c:pt>
                <c:pt idx="948">
                  <c:v>2014-11-12</c:v>
                </c:pt>
                <c:pt idx="949">
                  <c:v>2014-11-13</c:v>
                </c:pt>
                <c:pt idx="950">
                  <c:v>2014-11-14</c:v>
                </c:pt>
                <c:pt idx="951">
                  <c:v>2014-11-17</c:v>
                </c:pt>
                <c:pt idx="952">
                  <c:v>2014-11-18</c:v>
                </c:pt>
                <c:pt idx="953">
                  <c:v>2014-11-19</c:v>
                </c:pt>
                <c:pt idx="954">
                  <c:v>2014-11-20</c:v>
                </c:pt>
                <c:pt idx="955">
                  <c:v>2014-11-21</c:v>
                </c:pt>
                <c:pt idx="956">
                  <c:v>2014-11-24</c:v>
                </c:pt>
                <c:pt idx="957">
                  <c:v>2014-11-25</c:v>
                </c:pt>
                <c:pt idx="958">
                  <c:v>2014-11-26</c:v>
                </c:pt>
                <c:pt idx="959">
                  <c:v>2014-11-27</c:v>
                </c:pt>
                <c:pt idx="960">
                  <c:v>2014-11-28</c:v>
                </c:pt>
                <c:pt idx="961">
                  <c:v>2014-12-01</c:v>
                </c:pt>
                <c:pt idx="962">
                  <c:v>2014-12-02</c:v>
                </c:pt>
                <c:pt idx="963">
                  <c:v>2014-12-03</c:v>
                </c:pt>
                <c:pt idx="964">
                  <c:v>2014-12-04</c:v>
                </c:pt>
                <c:pt idx="965">
                  <c:v>2014-12-05</c:v>
                </c:pt>
                <c:pt idx="966">
                  <c:v>2014-12-08</c:v>
                </c:pt>
                <c:pt idx="967">
                  <c:v>2014-12-09</c:v>
                </c:pt>
                <c:pt idx="968">
                  <c:v>2014-12-10</c:v>
                </c:pt>
                <c:pt idx="969">
                  <c:v>2014-12-11</c:v>
                </c:pt>
                <c:pt idx="970">
                  <c:v>2014-12-12</c:v>
                </c:pt>
                <c:pt idx="971">
                  <c:v>2014-12-15</c:v>
                </c:pt>
                <c:pt idx="972">
                  <c:v>2014-12-16</c:v>
                </c:pt>
                <c:pt idx="973">
                  <c:v>2014-12-17</c:v>
                </c:pt>
                <c:pt idx="974">
                  <c:v>2014-12-18</c:v>
                </c:pt>
                <c:pt idx="975">
                  <c:v>2014-12-19</c:v>
                </c:pt>
                <c:pt idx="976">
                  <c:v>2014-12-22</c:v>
                </c:pt>
                <c:pt idx="977">
                  <c:v>2014-12-23</c:v>
                </c:pt>
                <c:pt idx="978">
                  <c:v>2014-12-24</c:v>
                </c:pt>
                <c:pt idx="979">
                  <c:v>2014-12-26</c:v>
                </c:pt>
                <c:pt idx="980">
                  <c:v>2014-12-29</c:v>
                </c:pt>
                <c:pt idx="981">
                  <c:v>2014-12-30</c:v>
                </c:pt>
                <c:pt idx="982">
                  <c:v>2014-12-31</c:v>
                </c:pt>
                <c:pt idx="983">
                  <c:v>2015-01-02</c:v>
                </c:pt>
                <c:pt idx="984">
                  <c:v>2015-01-05</c:v>
                </c:pt>
                <c:pt idx="985">
                  <c:v>2015-01-06</c:v>
                </c:pt>
                <c:pt idx="986">
                  <c:v>2015-01-07</c:v>
                </c:pt>
                <c:pt idx="987">
                  <c:v>2015-01-08</c:v>
                </c:pt>
                <c:pt idx="988">
                  <c:v>2015-01-09</c:v>
                </c:pt>
                <c:pt idx="989">
                  <c:v>2015-01-12</c:v>
                </c:pt>
                <c:pt idx="990">
                  <c:v>2015-01-13</c:v>
                </c:pt>
                <c:pt idx="991">
                  <c:v>2015-01-14</c:v>
                </c:pt>
                <c:pt idx="992">
                  <c:v>2015-01-15</c:v>
                </c:pt>
                <c:pt idx="993">
                  <c:v>2015-01-16</c:v>
                </c:pt>
                <c:pt idx="994">
                  <c:v>2015-01-19</c:v>
                </c:pt>
                <c:pt idx="995">
                  <c:v>2015-01-20</c:v>
                </c:pt>
                <c:pt idx="996">
                  <c:v>2015-01-21</c:v>
                </c:pt>
                <c:pt idx="997">
                  <c:v>2015-01-22</c:v>
                </c:pt>
                <c:pt idx="998">
                  <c:v>2015-01-23</c:v>
                </c:pt>
                <c:pt idx="999">
                  <c:v>2015-01-26</c:v>
                </c:pt>
                <c:pt idx="1000">
                  <c:v>2015-01-27</c:v>
                </c:pt>
                <c:pt idx="1001">
                  <c:v>2015-01-28</c:v>
                </c:pt>
                <c:pt idx="1002">
                  <c:v>2015-01-29</c:v>
                </c:pt>
                <c:pt idx="1003">
                  <c:v>2015-01-30</c:v>
                </c:pt>
                <c:pt idx="1004">
                  <c:v>2015-02-04</c:v>
                </c:pt>
                <c:pt idx="1005">
                  <c:v>2015-02-05</c:v>
                </c:pt>
                <c:pt idx="1006">
                  <c:v>2015-02-06</c:v>
                </c:pt>
                <c:pt idx="1007">
                  <c:v>2015-02-09</c:v>
                </c:pt>
                <c:pt idx="1008">
                  <c:v>2015-02-10</c:v>
                </c:pt>
                <c:pt idx="1009">
                  <c:v>2015-02-11</c:v>
                </c:pt>
                <c:pt idx="1010">
                  <c:v>2015-02-12</c:v>
                </c:pt>
                <c:pt idx="1011">
                  <c:v>2015-02-13</c:v>
                </c:pt>
                <c:pt idx="1012">
                  <c:v>2015-02-16</c:v>
                </c:pt>
                <c:pt idx="1013">
                  <c:v>2015-02-17</c:v>
                </c:pt>
                <c:pt idx="1014">
                  <c:v>2015-02-18</c:v>
                </c:pt>
                <c:pt idx="1015">
                  <c:v>2015-02-23</c:v>
                </c:pt>
                <c:pt idx="1016">
                  <c:v>2015-02-24</c:v>
                </c:pt>
                <c:pt idx="1017">
                  <c:v>2015-02-25</c:v>
                </c:pt>
                <c:pt idx="1018">
                  <c:v>2015-02-26</c:v>
                </c:pt>
                <c:pt idx="1019">
                  <c:v>2015-02-27</c:v>
                </c:pt>
                <c:pt idx="1020">
                  <c:v>2015-03-02</c:v>
                </c:pt>
                <c:pt idx="1021">
                  <c:v>2015-03-03</c:v>
                </c:pt>
                <c:pt idx="1022">
                  <c:v>2015-03-04</c:v>
                </c:pt>
                <c:pt idx="1023">
                  <c:v>2015-03-05</c:v>
                </c:pt>
                <c:pt idx="1024">
                  <c:v>2015-03-06</c:v>
                </c:pt>
                <c:pt idx="1025">
                  <c:v>2015-03-09</c:v>
                </c:pt>
                <c:pt idx="1026">
                  <c:v>2015-03-10</c:v>
                </c:pt>
                <c:pt idx="1027">
                  <c:v>2015-03-11</c:v>
                </c:pt>
                <c:pt idx="1028">
                  <c:v>2015-03-12</c:v>
                </c:pt>
                <c:pt idx="1029">
                  <c:v>2015-03-13</c:v>
                </c:pt>
                <c:pt idx="1030">
                  <c:v>2015-03-16</c:v>
                </c:pt>
                <c:pt idx="1031">
                  <c:v>2015-03-17</c:v>
                </c:pt>
                <c:pt idx="1032">
                  <c:v>2015-03-18</c:v>
                </c:pt>
                <c:pt idx="1033">
                  <c:v>2015-03-19</c:v>
                </c:pt>
                <c:pt idx="1034">
                  <c:v>2015-03-20</c:v>
                </c:pt>
                <c:pt idx="1035">
                  <c:v>2015-03-23</c:v>
                </c:pt>
                <c:pt idx="1036">
                  <c:v>2015-03-24</c:v>
                </c:pt>
                <c:pt idx="1037">
                  <c:v>2015-03-25</c:v>
                </c:pt>
                <c:pt idx="1038">
                  <c:v>2015-03-26</c:v>
                </c:pt>
                <c:pt idx="1039">
                  <c:v>2015-03-27</c:v>
                </c:pt>
                <c:pt idx="1040">
                  <c:v>2015-03-30</c:v>
                </c:pt>
                <c:pt idx="1041">
                  <c:v>2015-03-31</c:v>
                </c:pt>
                <c:pt idx="1042">
                  <c:v>2015-04-01</c:v>
                </c:pt>
                <c:pt idx="1043">
                  <c:v>2015-04-02</c:v>
                </c:pt>
                <c:pt idx="1044">
                  <c:v>2015-04-03</c:v>
                </c:pt>
                <c:pt idx="1045">
                  <c:v>2015-04-06</c:v>
                </c:pt>
                <c:pt idx="1046">
                  <c:v>2015-04-07</c:v>
                </c:pt>
                <c:pt idx="1047">
                  <c:v>2015-04-08</c:v>
                </c:pt>
                <c:pt idx="1048">
                  <c:v>2015-04-09</c:v>
                </c:pt>
                <c:pt idx="1049">
                  <c:v>2015-04-10</c:v>
                </c:pt>
                <c:pt idx="1050">
                  <c:v>2015-04-13</c:v>
                </c:pt>
                <c:pt idx="1051">
                  <c:v>2015-04-14</c:v>
                </c:pt>
                <c:pt idx="1052">
                  <c:v>2015-04-15</c:v>
                </c:pt>
                <c:pt idx="1053">
                  <c:v>2015-04-16</c:v>
                </c:pt>
                <c:pt idx="1054">
                  <c:v>2015-04-17</c:v>
                </c:pt>
                <c:pt idx="1055">
                  <c:v>2015-04-20</c:v>
                </c:pt>
                <c:pt idx="1056">
                  <c:v>2015-04-21</c:v>
                </c:pt>
                <c:pt idx="1057">
                  <c:v>2015-04-22</c:v>
                </c:pt>
                <c:pt idx="1058">
                  <c:v>2015-04-23</c:v>
                </c:pt>
                <c:pt idx="1059">
                  <c:v>2015-04-24</c:v>
                </c:pt>
                <c:pt idx="1060">
                  <c:v>2015-04-27</c:v>
                </c:pt>
                <c:pt idx="1061">
                  <c:v>2015-04-28</c:v>
                </c:pt>
                <c:pt idx="1062">
                  <c:v>2015-04-29</c:v>
                </c:pt>
                <c:pt idx="1063">
                  <c:v>2015-04-30</c:v>
                </c:pt>
                <c:pt idx="1064">
                  <c:v>2015-05-05</c:v>
                </c:pt>
                <c:pt idx="1065">
                  <c:v>2015-05-06</c:v>
                </c:pt>
                <c:pt idx="1066">
                  <c:v>2015-05-07</c:v>
                </c:pt>
                <c:pt idx="1067">
                  <c:v>2015-05-08</c:v>
                </c:pt>
                <c:pt idx="1068">
                  <c:v>2015-05-11</c:v>
                </c:pt>
                <c:pt idx="1069">
                  <c:v>2015-05-12</c:v>
                </c:pt>
                <c:pt idx="1070">
                  <c:v>2015-05-13</c:v>
                </c:pt>
                <c:pt idx="1071">
                  <c:v>2015-05-14</c:v>
                </c:pt>
                <c:pt idx="1072">
                  <c:v>2015-05-15</c:v>
                </c:pt>
                <c:pt idx="1073">
                  <c:v>2015-05-18</c:v>
                </c:pt>
                <c:pt idx="1074">
                  <c:v>2015-05-19</c:v>
                </c:pt>
                <c:pt idx="1075">
                  <c:v>2015-05-20</c:v>
                </c:pt>
                <c:pt idx="1076">
                  <c:v>2015-05-21</c:v>
                </c:pt>
                <c:pt idx="1077">
                  <c:v>2015-05-22</c:v>
                </c:pt>
                <c:pt idx="1078">
                  <c:v>2015-05-25</c:v>
                </c:pt>
                <c:pt idx="1079">
                  <c:v>2015-05-26</c:v>
                </c:pt>
                <c:pt idx="1080">
                  <c:v>2015-05-27</c:v>
                </c:pt>
                <c:pt idx="1081">
                  <c:v>2015-05-28</c:v>
                </c:pt>
                <c:pt idx="1082">
                  <c:v>2015-05-29</c:v>
                </c:pt>
                <c:pt idx="1083">
                  <c:v>2015-06-01</c:v>
                </c:pt>
                <c:pt idx="1084">
                  <c:v>2015-06-02</c:v>
                </c:pt>
                <c:pt idx="1085">
                  <c:v>2015-06-03</c:v>
                </c:pt>
                <c:pt idx="1086">
                  <c:v>2015-06-04</c:v>
                </c:pt>
                <c:pt idx="1087">
                  <c:v>2015-06-05</c:v>
                </c:pt>
                <c:pt idx="1088">
                  <c:v>2015-06-08</c:v>
                </c:pt>
                <c:pt idx="1089">
                  <c:v>2015-06-09</c:v>
                </c:pt>
                <c:pt idx="1090">
                  <c:v>2015-06-10</c:v>
                </c:pt>
                <c:pt idx="1091">
                  <c:v>2015-06-11</c:v>
                </c:pt>
                <c:pt idx="1092">
                  <c:v>2015-06-12</c:v>
                </c:pt>
                <c:pt idx="1093">
                  <c:v>2015-06-15</c:v>
                </c:pt>
                <c:pt idx="1094">
                  <c:v>2015-06-16</c:v>
                </c:pt>
                <c:pt idx="1095">
                  <c:v>2015-06-17</c:v>
                </c:pt>
                <c:pt idx="1096">
                  <c:v>2015-06-18</c:v>
                </c:pt>
                <c:pt idx="1097">
                  <c:v>2015-06-19</c:v>
                </c:pt>
                <c:pt idx="1098">
                  <c:v>2015-06-22</c:v>
                </c:pt>
                <c:pt idx="1099">
                  <c:v>2015-06-23</c:v>
                </c:pt>
                <c:pt idx="1100">
                  <c:v>2015-06-24</c:v>
                </c:pt>
                <c:pt idx="1101">
                  <c:v>2015-06-25</c:v>
                </c:pt>
                <c:pt idx="1102">
                  <c:v>2015-06-26</c:v>
                </c:pt>
                <c:pt idx="1103">
                  <c:v>2015-06-29</c:v>
                </c:pt>
                <c:pt idx="1104">
                  <c:v>2015-06-30</c:v>
                </c:pt>
                <c:pt idx="1105">
                  <c:v>2015-07-01</c:v>
                </c:pt>
                <c:pt idx="1106">
                  <c:v>2015-07-02</c:v>
                </c:pt>
                <c:pt idx="1107">
                  <c:v>2015-07-03</c:v>
                </c:pt>
                <c:pt idx="1108">
                  <c:v>2015-07-06</c:v>
                </c:pt>
                <c:pt idx="1109">
                  <c:v>2015-07-07</c:v>
                </c:pt>
                <c:pt idx="1110">
                  <c:v>2015-07-08</c:v>
                </c:pt>
                <c:pt idx="1111">
                  <c:v>2015-07-09</c:v>
                </c:pt>
                <c:pt idx="1112">
                  <c:v>2015-07-10</c:v>
                </c:pt>
                <c:pt idx="1113">
                  <c:v>2015-07-13</c:v>
                </c:pt>
                <c:pt idx="1114">
                  <c:v>2015-07-14</c:v>
                </c:pt>
                <c:pt idx="1115">
                  <c:v>2015-07-15</c:v>
                </c:pt>
                <c:pt idx="1116">
                  <c:v>2015-07-16</c:v>
                </c:pt>
                <c:pt idx="1117">
                  <c:v>2015-07-20</c:v>
                </c:pt>
                <c:pt idx="1118">
                  <c:v>2015-07-21</c:v>
                </c:pt>
                <c:pt idx="1119">
                  <c:v>2015-07-22</c:v>
                </c:pt>
                <c:pt idx="1120">
                  <c:v>2015-07-23</c:v>
                </c:pt>
                <c:pt idx="1121">
                  <c:v>2015-07-24</c:v>
                </c:pt>
                <c:pt idx="1122">
                  <c:v>2015-07-27</c:v>
                </c:pt>
                <c:pt idx="1123">
                  <c:v>2015-07-28</c:v>
                </c:pt>
                <c:pt idx="1124">
                  <c:v>2015-07-29</c:v>
                </c:pt>
                <c:pt idx="1125">
                  <c:v>2015-07-30</c:v>
                </c:pt>
                <c:pt idx="1126">
                  <c:v>2015-07-31</c:v>
                </c:pt>
                <c:pt idx="1127">
                  <c:v>2015-08-03</c:v>
                </c:pt>
                <c:pt idx="1128">
                  <c:v>2015-08-04</c:v>
                </c:pt>
                <c:pt idx="1129">
                  <c:v>2015-08-05</c:v>
                </c:pt>
                <c:pt idx="1130">
                  <c:v>2015-08-06</c:v>
                </c:pt>
                <c:pt idx="1131">
                  <c:v>2015-08-07</c:v>
                </c:pt>
                <c:pt idx="1132">
                  <c:v>2015-08-10</c:v>
                </c:pt>
                <c:pt idx="1133">
                  <c:v>2015-08-11</c:v>
                </c:pt>
                <c:pt idx="1134">
                  <c:v>2015-08-12</c:v>
                </c:pt>
                <c:pt idx="1135">
                  <c:v>2015-08-13</c:v>
                </c:pt>
                <c:pt idx="1136">
                  <c:v>2015-08-14</c:v>
                </c:pt>
                <c:pt idx="1137">
                  <c:v>2015-08-17</c:v>
                </c:pt>
                <c:pt idx="1138">
                  <c:v>2015-08-18</c:v>
                </c:pt>
                <c:pt idx="1139">
                  <c:v>2015-08-19</c:v>
                </c:pt>
                <c:pt idx="1140">
                  <c:v>2015-08-20</c:v>
                </c:pt>
                <c:pt idx="1141">
                  <c:v>2015-08-21</c:v>
                </c:pt>
                <c:pt idx="1142">
                  <c:v>2015-08-24</c:v>
                </c:pt>
                <c:pt idx="1143">
                  <c:v>2015-08-25</c:v>
                </c:pt>
                <c:pt idx="1144">
                  <c:v>2015-08-26</c:v>
                </c:pt>
                <c:pt idx="1145">
                  <c:v>2015-08-27</c:v>
                </c:pt>
                <c:pt idx="1146">
                  <c:v>2015-08-28</c:v>
                </c:pt>
                <c:pt idx="1147">
                  <c:v>2015-09-01</c:v>
                </c:pt>
                <c:pt idx="1148">
                  <c:v>2015-09-02</c:v>
                </c:pt>
                <c:pt idx="1149">
                  <c:v>2015-09-03</c:v>
                </c:pt>
                <c:pt idx="1150">
                  <c:v>2015-09-04</c:v>
                </c:pt>
                <c:pt idx="1151">
                  <c:v>2015-09-07</c:v>
                </c:pt>
                <c:pt idx="1152">
                  <c:v>2015-09-08</c:v>
                </c:pt>
                <c:pt idx="1153">
                  <c:v>2015-09-09</c:v>
                </c:pt>
                <c:pt idx="1154">
                  <c:v>2015-09-10</c:v>
                </c:pt>
                <c:pt idx="1155">
                  <c:v>2015-09-11</c:v>
                </c:pt>
                <c:pt idx="1156">
                  <c:v>2015-09-14</c:v>
                </c:pt>
                <c:pt idx="1157">
                  <c:v>2015-09-15</c:v>
                </c:pt>
                <c:pt idx="1158">
                  <c:v>2015-09-17</c:v>
                </c:pt>
                <c:pt idx="1159">
                  <c:v>2015-09-18</c:v>
                </c:pt>
                <c:pt idx="1160">
                  <c:v>2015-09-21</c:v>
                </c:pt>
                <c:pt idx="1161">
                  <c:v>2015-09-22</c:v>
                </c:pt>
                <c:pt idx="1162">
                  <c:v>2015-09-23</c:v>
                </c:pt>
                <c:pt idx="1163">
                  <c:v>2015-09-25</c:v>
                </c:pt>
                <c:pt idx="1164">
                  <c:v>2015-09-28</c:v>
                </c:pt>
                <c:pt idx="1165">
                  <c:v>2015-09-29</c:v>
                </c:pt>
                <c:pt idx="1166">
                  <c:v>2015-09-30</c:v>
                </c:pt>
                <c:pt idx="1167">
                  <c:v>2015-10-01</c:v>
                </c:pt>
                <c:pt idx="1168">
                  <c:v>2015-10-02</c:v>
                </c:pt>
                <c:pt idx="1169">
                  <c:v>2015-10-05</c:v>
                </c:pt>
                <c:pt idx="1170">
                  <c:v>2015-10-06</c:v>
                </c:pt>
                <c:pt idx="1171">
                  <c:v>2015-10-07</c:v>
                </c:pt>
                <c:pt idx="1172">
                  <c:v>2015-10-08</c:v>
                </c:pt>
                <c:pt idx="1173">
                  <c:v>2015-10-09</c:v>
                </c:pt>
                <c:pt idx="1174">
                  <c:v>2015-10-12</c:v>
                </c:pt>
                <c:pt idx="1175">
                  <c:v>2015-10-13</c:v>
                </c:pt>
                <c:pt idx="1176">
                  <c:v>2015-10-15</c:v>
                </c:pt>
                <c:pt idx="1177">
                  <c:v>2015-10-16</c:v>
                </c:pt>
                <c:pt idx="1178">
                  <c:v>2015-10-19</c:v>
                </c:pt>
                <c:pt idx="1179">
                  <c:v>2015-10-20</c:v>
                </c:pt>
                <c:pt idx="1180">
                  <c:v>2015-10-21</c:v>
                </c:pt>
                <c:pt idx="1181">
                  <c:v>2015-10-22</c:v>
                </c:pt>
                <c:pt idx="1182">
                  <c:v>2015-10-23</c:v>
                </c:pt>
                <c:pt idx="1183">
                  <c:v>2015-10-26</c:v>
                </c:pt>
                <c:pt idx="1184">
                  <c:v>2015-10-27</c:v>
                </c:pt>
                <c:pt idx="1185">
                  <c:v>2015-10-28</c:v>
                </c:pt>
                <c:pt idx="1186">
                  <c:v>2015-10-29</c:v>
                </c:pt>
                <c:pt idx="1187">
                  <c:v>2015-10-30</c:v>
                </c:pt>
                <c:pt idx="1188">
                  <c:v>2015-11-02</c:v>
                </c:pt>
                <c:pt idx="1189">
                  <c:v>2015-11-03</c:v>
                </c:pt>
                <c:pt idx="1190">
                  <c:v>2015-11-04</c:v>
                </c:pt>
                <c:pt idx="1191">
                  <c:v>2015-11-05</c:v>
                </c:pt>
                <c:pt idx="1192">
                  <c:v>2015-11-06</c:v>
                </c:pt>
                <c:pt idx="1193">
                  <c:v>2015-11-09</c:v>
                </c:pt>
                <c:pt idx="1194">
                  <c:v>2015-11-11</c:v>
                </c:pt>
                <c:pt idx="1195">
                  <c:v>2015-11-12</c:v>
                </c:pt>
                <c:pt idx="1196">
                  <c:v>2015-11-13</c:v>
                </c:pt>
                <c:pt idx="1197">
                  <c:v>2015-11-16</c:v>
                </c:pt>
                <c:pt idx="1198">
                  <c:v>2015-11-17</c:v>
                </c:pt>
                <c:pt idx="1199">
                  <c:v>2015-11-18</c:v>
                </c:pt>
                <c:pt idx="1200">
                  <c:v>2015-11-19</c:v>
                </c:pt>
                <c:pt idx="1201">
                  <c:v>2015-11-20</c:v>
                </c:pt>
                <c:pt idx="1202">
                  <c:v>2015-11-23</c:v>
                </c:pt>
                <c:pt idx="1203">
                  <c:v>2015-11-24</c:v>
                </c:pt>
                <c:pt idx="1204">
                  <c:v>2015-11-25</c:v>
                </c:pt>
                <c:pt idx="1205">
                  <c:v>2015-11-26</c:v>
                </c:pt>
                <c:pt idx="1206">
                  <c:v>2015-11-27</c:v>
                </c:pt>
                <c:pt idx="1207">
                  <c:v>2015-11-30</c:v>
                </c:pt>
                <c:pt idx="1208">
                  <c:v>2015-12-01</c:v>
                </c:pt>
                <c:pt idx="1209">
                  <c:v>2015-12-02</c:v>
                </c:pt>
                <c:pt idx="1210">
                  <c:v>2015-12-03</c:v>
                </c:pt>
                <c:pt idx="1211">
                  <c:v>2015-12-04</c:v>
                </c:pt>
                <c:pt idx="1212">
                  <c:v>2015-12-07</c:v>
                </c:pt>
                <c:pt idx="1213">
                  <c:v>2015-12-08</c:v>
                </c:pt>
                <c:pt idx="1214">
                  <c:v>2015-12-09</c:v>
                </c:pt>
                <c:pt idx="1215">
                  <c:v>2015-12-10</c:v>
                </c:pt>
                <c:pt idx="1216">
                  <c:v>2015-12-11</c:v>
                </c:pt>
                <c:pt idx="1217">
                  <c:v>2015-12-14</c:v>
                </c:pt>
                <c:pt idx="1218">
                  <c:v>2015-12-15</c:v>
                </c:pt>
                <c:pt idx="1219">
                  <c:v>2015-12-16</c:v>
                </c:pt>
                <c:pt idx="1220">
                  <c:v>2015-12-17</c:v>
                </c:pt>
                <c:pt idx="1221">
                  <c:v>2015-12-18</c:v>
                </c:pt>
                <c:pt idx="1222">
                  <c:v>2015-12-21</c:v>
                </c:pt>
                <c:pt idx="1223">
                  <c:v>2015-12-22</c:v>
                </c:pt>
                <c:pt idx="1224">
                  <c:v>2015-12-23</c:v>
                </c:pt>
                <c:pt idx="1225">
                  <c:v>2015-12-28</c:v>
                </c:pt>
                <c:pt idx="1226">
                  <c:v>2015-12-29</c:v>
                </c:pt>
                <c:pt idx="1227">
                  <c:v>2015-12-30</c:v>
                </c:pt>
                <c:pt idx="1228">
                  <c:v>2015-12-31</c:v>
                </c:pt>
                <c:pt idx="1229">
                  <c:v>2016-01-04</c:v>
                </c:pt>
                <c:pt idx="1230">
                  <c:v>2016-01-05</c:v>
                </c:pt>
                <c:pt idx="1231">
                  <c:v>2016-01-06</c:v>
                </c:pt>
                <c:pt idx="1232">
                  <c:v>2016-01-07</c:v>
                </c:pt>
                <c:pt idx="1233">
                  <c:v>2016-01-08</c:v>
                </c:pt>
                <c:pt idx="1234">
                  <c:v>2016-01-11</c:v>
                </c:pt>
                <c:pt idx="1235">
                  <c:v>2016-01-12</c:v>
                </c:pt>
                <c:pt idx="1236">
                  <c:v>2016-01-13</c:v>
                </c:pt>
                <c:pt idx="1237">
                  <c:v>2016-01-14</c:v>
                </c:pt>
                <c:pt idx="1238">
                  <c:v>2016-01-15</c:v>
                </c:pt>
                <c:pt idx="1239">
                  <c:v>2016-01-18</c:v>
                </c:pt>
                <c:pt idx="1240">
                  <c:v>2016-01-19</c:v>
                </c:pt>
                <c:pt idx="1241">
                  <c:v>2016-01-20</c:v>
                </c:pt>
                <c:pt idx="1242">
                  <c:v>2016-01-21</c:v>
                </c:pt>
                <c:pt idx="1243">
                  <c:v>2016-01-22</c:v>
                </c:pt>
                <c:pt idx="1244">
                  <c:v>2016-01-26</c:v>
                </c:pt>
                <c:pt idx="1245">
                  <c:v>2016-01-27</c:v>
                </c:pt>
                <c:pt idx="1246">
                  <c:v>2016-01-28</c:v>
                </c:pt>
                <c:pt idx="1247">
                  <c:v>2016-01-29</c:v>
                </c:pt>
                <c:pt idx="1248">
                  <c:v>2016-02-02</c:v>
                </c:pt>
                <c:pt idx="1249">
                  <c:v>2016-02-03</c:v>
                </c:pt>
                <c:pt idx="1250">
                  <c:v>2016-02-04</c:v>
                </c:pt>
                <c:pt idx="1251">
                  <c:v>2016-02-05</c:v>
                </c:pt>
                <c:pt idx="1252">
                  <c:v>2016-02-10</c:v>
                </c:pt>
                <c:pt idx="1253">
                  <c:v>2016-02-11</c:v>
                </c:pt>
                <c:pt idx="1254">
                  <c:v>2016-02-12</c:v>
                </c:pt>
                <c:pt idx="1255">
                  <c:v>2016-02-15</c:v>
                </c:pt>
                <c:pt idx="1256">
                  <c:v>2016-02-16</c:v>
                </c:pt>
                <c:pt idx="1257">
                  <c:v>2016-02-17</c:v>
                </c:pt>
                <c:pt idx="1258">
                  <c:v>2016-02-18</c:v>
                </c:pt>
                <c:pt idx="1259">
                  <c:v>2016-02-19</c:v>
                </c:pt>
                <c:pt idx="1260">
                  <c:v>2016-02-22</c:v>
                </c:pt>
                <c:pt idx="1261">
                  <c:v>2016-02-23</c:v>
                </c:pt>
                <c:pt idx="1262">
                  <c:v>2016-02-24</c:v>
                </c:pt>
                <c:pt idx="1263">
                  <c:v>2016-02-25</c:v>
                </c:pt>
                <c:pt idx="1264">
                  <c:v>2016-02-26</c:v>
                </c:pt>
                <c:pt idx="1265">
                  <c:v>2016-02-29</c:v>
                </c:pt>
                <c:pt idx="1266">
                  <c:v>2016-03-01</c:v>
                </c:pt>
                <c:pt idx="1267">
                  <c:v>2016-03-02</c:v>
                </c:pt>
                <c:pt idx="1268">
                  <c:v>2016-03-03</c:v>
                </c:pt>
                <c:pt idx="1269">
                  <c:v>2016-03-04</c:v>
                </c:pt>
                <c:pt idx="1270">
                  <c:v>2016-03-07</c:v>
                </c:pt>
                <c:pt idx="1271">
                  <c:v>2016-03-08</c:v>
                </c:pt>
                <c:pt idx="1272">
                  <c:v>2016-03-09</c:v>
                </c:pt>
                <c:pt idx="1273">
                  <c:v>2016-03-10</c:v>
                </c:pt>
                <c:pt idx="1274">
                  <c:v>2016-03-11</c:v>
                </c:pt>
                <c:pt idx="1275">
                  <c:v>2016-03-14</c:v>
                </c:pt>
                <c:pt idx="1276">
                  <c:v>2016-03-15</c:v>
                </c:pt>
                <c:pt idx="1277">
                  <c:v>2016-03-16</c:v>
                </c:pt>
                <c:pt idx="1278">
                  <c:v>2016-03-17</c:v>
                </c:pt>
                <c:pt idx="1279">
                  <c:v>2016-03-18</c:v>
                </c:pt>
                <c:pt idx="1280">
                  <c:v>2016-03-21</c:v>
                </c:pt>
                <c:pt idx="1281">
                  <c:v>2016-03-22</c:v>
                </c:pt>
                <c:pt idx="1282">
                  <c:v>2016-03-23</c:v>
                </c:pt>
                <c:pt idx="1283">
                  <c:v>2016-03-24</c:v>
                </c:pt>
                <c:pt idx="1284">
                  <c:v>2016-03-25</c:v>
                </c:pt>
                <c:pt idx="1285">
                  <c:v>2016-03-28</c:v>
                </c:pt>
                <c:pt idx="1286">
                  <c:v>2016-03-29</c:v>
                </c:pt>
                <c:pt idx="1287">
                  <c:v>2016-03-30</c:v>
                </c:pt>
                <c:pt idx="1288">
                  <c:v>2016-03-31</c:v>
                </c:pt>
                <c:pt idx="1289">
                  <c:v>2016-04-01</c:v>
                </c:pt>
                <c:pt idx="1290">
                  <c:v>2016-04-04</c:v>
                </c:pt>
                <c:pt idx="1291">
                  <c:v>2016-04-05</c:v>
                </c:pt>
                <c:pt idx="1292">
                  <c:v>2016-04-06</c:v>
                </c:pt>
                <c:pt idx="1293">
                  <c:v>2016-04-07</c:v>
                </c:pt>
                <c:pt idx="1294">
                  <c:v>2016-04-08</c:v>
                </c:pt>
                <c:pt idx="1295">
                  <c:v>2016-04-11</c:v>
                </c:pt>
                <c:pt idx="1296">
                  <c:v>2016-04-12</c:v>
                </c:pt>
                <c:pt idx="1297">
                  <c:v>2016-04-13</c:v>
                </c:pt>
                <c:pt idx="1298">
                  <c:v>2016-04-14</c:v>
                </c:pt>
                <c:pt idx="1299">
                  <c:v>2016-04-15</c:v>
                </c:pt>
                <c:pt idx="1300">
                  <c:v>2016-04-18</c:v>
                </c:pt>
                <c:pt idx="1301">
                  <c:v>2016-04-19</c:v>
                </c:pt>
                <c:pt idx="1302">
                  <c:v>2016-04-20</c:v>
                </c:pt>
                <c:pt idx="1303">
                  <c:v>2016-04-21</c:v>
                </c:pt>
                <c:pt idx="1304">
                  <c:v>2016-04-22</c:v>
                </c:pt>
                <c:pt idx="1305">
                  <c:v>2016-04-25</c:v>
                </c:pt>
                <c:pt idx="1306">
                  <c:v>2016-04-26</c:v>
                </c:pt>
                <c:pt idx="1307">
                  <c:v>2016-04-27</c:v>
                </c:pt>
                <c:pt idx="1308">
                  <c:v>2016-04-28</c:v>
                </c:pt>
                <c:pt idx="1309">
                  <c:v>2016-04-29</c:v>
                </c:pt>
                <c:pt idx="1310">
                  <c:v>2016-05-03</c:v>
                </c:pt>
                <c:pt idx="1311">
                  <c:v>2016-05-04</c:v>
                </c:pt>
                <c:pt idx="1312">
                  <c:v>2016-05-05</c:v>
                </c:pt>
                <c:pt idx="1313">
                  <c:v>2016-05-06</c:v>
                </c:pt>
                <c:pt idx="1314">
                  <c:v>2016-05-09</c:v>
                </c:pt>
                <c:pt idx="1315">
                  <c:v>2016-05-10</c:v>
                </c:pt>
                <c:pt idx="1316">
                  <c:v>2016-05-11</c:v>
                </c:pt>
                <c:pt idx="1317">
                  <c:v>2016-05-12</c:v>
                </c:pt>
                <c:pt idx="1318">
                  <c:v>2016-05-13</c:v>
                </c:pt>
                <c:pt idx="1319">
                  <c:v>2016-05-16</c:v>
                </c:pt>
                <c:pt idx="1320">
                  <c:v>2016-05-17</c:v>
                </c:pt>
                <c:pt idx="1321">
                  <c:v>2016-05-18</c:v>
                </c:pt>
                <c:pt idx="1322">
                  <c:v>2016-05-19</c:v>
                </c:pt>
                <c:pt idx="1323">
                  <c:v>2016-05-20</c:v>
                </c:pt>
                <c:pt idx="1324">
                  <c:v>2016-05-23</c:v>
                </c:pt>
                <c:pt idx="1325">
                  <c:v>2016-05-24</c:v>
                </c:pt>
                <c:pt idx="1326">
                  <c:v>2016-05-25</c:v>
                </c:pt>
                <c:pt idx="1327">
                  <c:v>2016-05-26</c:v>
                </c:pt>
                <c:pt idx="1328">
                  <c:v>2016-05-27</c:v>
                </c:pt>
                <c:pt idx="1329">
                  <c:v>2016-05-30</c:v>
                </c:pt>
                <c:pt idx="1330">
                  <c:v>2016-05-31</c:v>
                </c:pt>
                <c:pt idx="1331">
                  <c:v>2016-06-01</c:v>
                </c:pt>
                <c:pt idx="1332">
                  <c:v>2016-06-02</c:v>
                </c:pt>
                <c:pt idx="1333">
                  <c:v>2016-06-03</c:v>
                </c:pt>
                <c:pt idx="1334">
                  <c:v>2016-06-06</c:v>
                </c:pt>
                <c:pt idx="1335">
                  <c:v>2016-06-07</c:v>
                </c:pt>
                <c:pt idx="1336">
                  <c:v>2016-06-08</c:v>
                </c:pt>
                <c:pt idx="1337">
                  <c:v>2016-06-09</c:v>
                </c:pt>
                <c:pt idx="1338">
                  <c:v>2016-06-10</c:v>
                </c:pt>
                <c:pt idx="1339">
                  <c:v>2016-06-13</c:v>
                </c:pt>
                <c:pt idx="1340">
                  <c:v>2016-06-14</c:v>
                </c:pt>
                <c:pt idx="1341">
                  <c:v>2016-06-15</c:v>
                </c:pt>
                <c:pt idx="1342">
                  <c:v>2016-06-16</c:v>
                </c:pt>
                <c:pt idx="1343">
                  <c:v>2016-06-17</c:v>
                </c:pt>
                <c:pt idx="1344">
                  <c:v>2016-06-20</c:v>
                </c:pt>
                <c:pt idx="1345">
                  <c:v>2016-06-21</c:v>
                </c:pt>
                <c:pt idx="1346">
                  <c:v>2016-06-23</c:v>
                </c:pt>
                <c:pt idx="1347">
                  <c:v>2016-06-24</c:v>
                </c:pt>
                <c:pt idx="1348">
                  <c:v>2016-06-27</c:v>
                </c:pt>
                <c:pt idx="1349">
                  <c:v>2016-06-28</c:v>
                </c:pt>
                <c:pt idx="1350">
                  <c:v>2016-06-29</c:v>
                </c:pt>
                <c:pt idx="1351">
                  <c:v>2016-06-30</c:v>
                </c:pt>
                <c:pt idx="1352">
                  <c:v>2016-07-01</c:v>
                </c:pt>
                <c:pt idx="1353">
                  <c:v>2016-07-04</c:v>
                </c:pt>
                <c:pt idx="1354">
                  <c:v>2016-07-05</c:v>
                </c:pt>
                <c:pt idx="1355">
                  <c:v>2016-07-08</c:v>
                </c:pt>
                <c:pt idx="1356">
                  <c:v>2016-07-11</c:v>
                </c:pt>
                <c:pt idx="1357">
                  <c:v>2016-07-12</c:v>
                </c:pt>
                <c:pt idx="1358">
                  <c:v>2016-07-13</c:v>
                </c:pt>
                <c:pt idx="1359">
                  <c:v>2016-07-14</c:v>
                </c:pt>
                <c:pt idx="1360">
                  <c:v>2016-07-15</c:v>
                </c:pt>
                <c:pt idx="1361">
                  <c:v>2016-07-18</c:v>
                </c:pt>
                <c:pt idx="1362">
                  <c:v>2016-07-19</c:v>
                </c:pt>
                <c:pt idx="1363">
                  <c:v>2016-07-20</c:v>
                </c:pt>
                <c:pt idx="1364">
                  <c:v>2016-07-21</c:v>
                </c:pt>
                <c:pt idx="1365">
                  <c:v>2016-07-22</c:v>
                </c:pt>
                <c:pt idx="1366">
                  <c:v>2016-07-25</c:v>
                </c:pt>
                <c:pt idx="1367">
                  <c:v>2016-07-26</c:v>
                </c:pt>
                <c:pt idx="1368">
                  <c:v>2016-07-27</c:v>
                </c:pt>
                <c:pt idx="1369">
                  <c:v>2016-07-28</c:v>
                </c:pt>
                <c:pt idx="1370">
                  <c:v>2016-07-29</c:v>
                </c:pt>
                <c:pt idx="1371">
                  <c:v>2016-08-01</c:v>
                </c:pt>
                <c:pt idx="1372">
                  <c:v>2016-08-02</c:v>
                </c:pt>
                <c:pt idx="1373">
                  <c:v>2016-08-03</c:v>
                </c:pt>
                <c:pt idx="1374">
                  <c:v>2016-08-04</c:v>
                </c:pt>
                <c:pt idx="1375">
                  <c:v>2016-08-05</c:v>
                </c:pt>
                <c:pt idx="1376">
                  <c:v>2016-08-08</c:v>
                </c:pt>
                <c:pt idx="1377">
                  <c:v>2016-08-09</c:v>
                </c:pt>
                <c:pt idx="1378">
                  <c:v>2016-08-10</c:v>
                </c:pt>
                <c:pt idx="1379">
                  <c:v>2016-08-11</c:v>
                </c:pt>
                <c:pt idx="1380">
                  <c:v>2016-08-12</c:v>
                </c:pt>
                <c:pt idx="1381">
                  <c:v>2016-08-15</c:v>
                </c:pt>
                <c:pt idx="1382">
                  <c:v>2016-08-16</c:v>
                </c:pt>
                <c:pt idx="1383">
                  <c:v>2016-08-17</c:v>
                </c:pt>
                <c:pt idx="1384">
                  <c:v>2016-08-18</c:v>
                </c:pt>
                <c:pt idx="1385">
                  <c:v>2016-08-19</c:v>
                </c:pt>
                <c:pt idx="1386">
                  <c:v>2016-08-22</c:v>
                </c:pt>
                <c:pt idx="1387">
                  <c:v>2016-08-23</c:v>
                </c:pt>
                <c:pt idx="1388">
                  <c:v>2016-08-24</c:v>
                </c:pt>
                <c:pt idx="1389">
                  <c:v>2016-08-25</c:v>
                </c:pt>
                <c:pt idx="1390">
                  <c:v>2016-08-26</c:v>
                </c:pt>
                <c:pt idx="1391">
                  <c:v>2016-08-29</c:v>
                </c:pt>
                <c:pt idx="1392">
                  <c:v>2016-08-30</c:v>
                </c:pt>
                <c:pt idx="1393">
                  <c:v>2016-09-01</c:v>
                </c:pt>
                <c:pt idx="1394">
                  <c:v>2016-09-02</c:v>
                </c:pt>
                <c:pt idx="1395">
                  <c:v>2016-09-05</c:v>
                </c:pt>
                <c:pt idx="1396">
                  <c:v>2016-09-06</c:v>
                </c:pt>
                <c:pt idx="1397">
                  <c:v>2016-09-07</c:v>
                </c:pt>
                <c:pt idx="1398">
                  <c:v>2016-09-08</c:v>
                </c:pt>
                <c:pt idx="1399">
                  <c:v>2016-09-09</c:v>
                </c:pt>
                <c:pt idx="1400">
                  <c:v>2016-09-13</c:v>
                </c:pt>
                <c:pt idx="1401">
                  <c:v>2016-09-14</c:v>
                </c:pt>
                <c:pt idx="1402">
                  <c:v>2016-09-15</c:v>
                </c:pt>
                <c:pt idx="1403">
                  <c:v>2016-09-19</c:v>
                </c:pt>
                <c:pt idx="1404">
                  <c:v>2016-09-20</c:v>
                </c:pt>
                <c:pt idx="1405">
                  <c:v>2016-09-21</c:v>
                </c:pt>
                <c:pt idx="1406">
                  <c:v>2016-09-22</c:v>
                </c:pt>
                <c:pt idx="1407">
                  <c:v>2016-09-23</c:v>
                </c:pt>
                <c:pt idx="1408">
                  <c:v>2016-09-26</c:v>
                </c:pt>
                <c:pt idx="1409">
                  <c:v>2016-09-27</c:v>
                </c:pt>
                <c:pt idx="1410">
                  <c:v>2016-09-28</c:v>
                </c:pt>
                <c:pt idx="1411">
                  <c:v>2016-09-29</c:v>
                </c:pt>
                <c:pt idx="1412">
                  <c:v>2016-09-30</c:v>
                </c:pt>
                <c:pt idx="1413">
                  <c:v>2016-10-04</c:v>
                </c:pt>
                <c:pt idx="1414">
                  <c:v>2016-10-05</c:v>
                </c:pt>
                <c:pt idx="1415">
                  <c:v>2016-10-06</c:v>
                </c:pt>
                <c:pt idx="1416">
                  <c:v>2016-10-07</c:v>
                </c:pt>
                <c:pt idx="1417">
                  <c:v>2016-10-10</c:v>
                </c:pt>
                <c:pt idx="1418">
                  <c:v>2016-10-11</c:v>
                </c:pt>
                <c:pt idx="1419">
                  <c:v>2016-10-12</c:v>
                </c:pt>
                <c:pt idx="1420">
                  <c:v>2016-10-13</c:v>
                </c:pt>
                <c:pt idx="1421">
                  <c:v>2016-10-14</c:v>
                </c:pt>
                <c:pt idx="1422">
                  <c:v>2016-10-17</c:v>
                </c:pt>
                <c:pt idx="1423">
                  <c:v>2016-10-18</c:v>
                </c:pt>
                <c:pt idx="1424">
                  <c:v>2016-10-19</c:v>
                </c:pt>
                <c:pt idx="1425">
                  <c:v>2016-10-20</c:v>
                </c:pt>
                <c:pt idx="1426">
                  <c:v>2016-10-21</c:v>
                </c:pt>
                <c:pt idx="1427">
                  <c:v>2016-10-24</c:v>
                </c:pt>
                <c:pt idx="1428">
                  <c:v>2016-10-25</c:v>
                </c:pt>
                <c:pt idx="1429">
                  <c:v>2016-10-26</c:v>
                </c:pt>
                <c:pt idx="1430">
                  <c:v>2016-10-27</c:v>
                </c:pt>
                <c:pt idx="1431">
                  <c:v>2016-10-28</c:v>
                </c:pt>
                <c:pt idx="1432">
                  <c:v>2016-10-31</c:v>
                </c:pt>
                <c:pt idx="1433">
                  <c:v>2016-11-01</c:v>
                </c:pt>
                <c:pt idx="1434">
                  <c:v>2016-11-02</c:v>
                </c:pt>
                <c:pt idx="1435">
                  <c:v>2016-11-03</c:v>
                </c:pt>
                <c:pt idx="1436">
                  <c:v>2016-11-04</c:v>
                </c:pt>
                <c:pt idx="1437">
                  <c:v>2016-11-07</c:v>
                </c:pt>
                <c:pt idx="1438">
                  <c:v>2016-11-08</c:v>
                </c:pt>
                <c:pt idx="1439">
                  <c:v>2016-11-09</c:v>
                </c:pt>
                <c:pt idx="1440">
                  <c:v>2016-11-10</c:v>
                </c:pt>
                <c:pt idx="1441">
                  <c:v>2016-11-11</c:v>
                </c:pt>
                <c:pt idx="1442">
                  <c:v>2016-11-14</c:v>
                </c:pt>
                <c:pt idx="1443">
                  <c:v>2016-11-15</c:v>
                </c:pt>
                <c:pt idx="1444">
                  <c:v>2016-11-16</c:v>
                </c:pt>
                <c:pt idx="1445">
                  <c:v>2016-11-17</c:v>
                </c:pt>
                <c:pt idx="1446">
                  <c:v>2016-11-18</c:v>
                </c:pt>
                <c:pt idx="1447">
                  <c:v>2016-11-21</c:v>
                </c:pt>
                <c:pt idx="1448">
                  <c:v>2016-11-22</c:v>
                </c:pt>
                <c:pt idx="1449">
                  <c:v>2016-11-23</c:v>
                </c:pt>
                <c:pt idx="1450">
                  <c:v>2016-11-24</c:v>
                </c:pt>
                <c:pt idx="1451">
                  <c:v>2016-11-25</c:v>
                </c:pt>
                <c:pt idx="1452">
                  <c:v>2016-11-28</c:v>
                </c:pt>
                <c:pt idx="1453">
                  <c:v>2016-11-29</c:v>
                </c:pt>
                <c:pt idx="1454">
                  <c:v>2016-11-30</c:v>
                </c:pt>
                <c:pt idx="1455">
                  <c:v>2016-12-01</c:v>
                </c:pt>
                <c:pt idx="1456">
                  <c:v>2016-12-02</c:v>
                </c:pt>
                <c:pt idx="1457">
                  <c:v>2016-12-05</c:v>
                </c:pt>
                <c:pt idx="1458">
                  <c:v>2016-12-06</c:v>
                </c:pt>
                <c:pt idx="1459">
                  <c:v>2016-12-07</c:v>
                </c:pt>
                <c:pt idx="1460">
                  <c:v>2016-12-08</c:v>
                </c:pt>
                <c:pt idx="1461">
                  <c:v>2016-12-09</c:v>
                </c:pt>
                <c:pt idx="1462">
                  <c:v>2016-12-13</c:v>
                </c:pt>
                <c:pt idx="1463">
                  <c:v>2016-12-14</c:v>
                </c:pt>
                <c:pt idx="1464">
                  <c:v>2016-12-15</c:v>
                </c:pt>
                <c:pt idx="1465">
                  <c:v>2016-12-16</c:v>
                </c:pt>
                <c:pt idx="1466">
                  <c:v>2016-12-19</c:v>
                </c:pt>
                <c:pt idx="1467">
                  <c:v>2016-12-20</c:v>
                </c:pt>
                <c:pt idx="1468">
                  <c:v>2016-12-21</c:v>
                </c:pt>
                <c:pt idx="1469">
                  <c:v>2016-12-22</c:v>
                </c:pt>
                <c:pt idx="1470">
                  <c:v>2016-12-23</c:v>
                </c:pt>
                <c:pt idx="1471">
                  <c:v>2016-12-27</c:v>
                </c:pt>
                <c:pt idx="1472">
                  <c:v>2016-12-28</c:v>
                </c:pt>
                <c:pt idx="1473">
                  <c:v>2016-12-29</c:v>
                </c:pt>
                <c:pt idx="1474">
                  <c:v>2016-12-30</c:v>
                </c:pt>
              </c:strCache>
            </c:strRef>
          </c:cat>
          <c:val>
            <c:numRef>
              <c:f>'Pivot date flattened'!$E$2:$E$1476</c:f>
              <c:numCache>
                <c:formatCode>0</c:formatCode>
                <c:ptCount val="1475"/>
                <c:pt idx="0">
                  <c:v>3628</c:v>
                </c:pt>
                <c:pt idx="1">
                  <c:v>3614</c:v>
                </c:pt>
                <c:pt idx="2">
                  <c:v>3598</c:v>
                </c:pt>
                <c:pt idx="3">
                  <c:v>3653</c:v>
                </c:pt>
                <c:pt idx="4">
                  <c:v>3567</c:v>
                </c:pt>
                <c:pt idx="5">
                  <c:v>3538</c:v>
                </c:pt>
                <c:pt idx="6">
                  <c:v>3508</c:v>
                </c:pt>
                <c:pt idx="7">
                  <c:v>3421</c:v>
                </c:pt>
                <c:pt idx="8">
                  <c:v>3448</c:v>
                </c:pt>
                <c:pt idx="9">
                  <c:v>3452</c:v>
                </c:pt>
                <c:pt idx="10">
                  <c:v>3429</c:v>
                </c:pt>
                <c:pt idx="11">
                  <c:v>3423</c:v>
                </c:pt>
                <c:pt idx="12">
                  <c:v>3509</c:v>
                </c:pt>
                <c:pt idx="13">
                  <c:v>3527</c:v>
                </c:pt>
                <c:pt idx="14">
                  <c:v>3561</c:v>
                </c:pt>
                <c:pt idx="15">
                  <c:v>3501</c:v>
                </c:pt>
                <c:pt idx="16">
                  <c:v>3428</c:v>
                </c:pt>
                <c:pt idx="17">
                  <c:v>3477</c:v>
                </c:pt>
                <c:pt idx="18">
                  <c:v>3495</c:v>
                </c:pt>
                <c:pt idx="19">
                  <c:v>3556</c:v>
                </c:pt>
                <c:pt idx="20">
                  <c:v>3676</c:v>
                </c:pt>
                <c:pt idx="21">
                  <c:v>3697</c:v>
                </c:pt>
                <c:pt idx="22">
                  <c:v>3656</c:v>
                </c:pt>
                <c:pt idx="23">
                  <c:v>3707</c:v>
                </c:pt>
                <c:pt idx="24">
                  <c:v>3722</c:v>
                </c:pt>
                <c:pt idx="25">
                  <c:v>3738</c:v>
                </c:pt>
                <c:pt idx="26">
                  <c:v>3743</c:v>
                </c:pt>
                <c:pt idx="27">
                  <c:v>3612</c:v>
                </c:pt>
                <c:pt idx="28">
                  <c:v>3519</c:v>
                </c:pt>
                <c:pt idx="29">
                  <c:v>3531</c:v>
                </c:pt>
                <c:pt idx="30">
                  <c:v>3492</c:v>
                </c:pt>
                <c:pt idx="31">
                  <c:v>3510</c:v>
                </c:pt>
                <c:pt idx="32">
                  <c:v>3374</c:v>
                </c:pt>
                <c:pt idx="33">
                  <c:v>3207</c:v>
                </c:pt>
                <c:pt idx="34">
                  <c:v>3294</c:v>
                </c:pt>
                <c:pt idx="35">
                  <c:v>3318</c:v>
                </c:pt>
                <c:pt idx="36">
                  <c:v>3321</c:v>
                </c:pt>
                <c:pt idx="37">
                  <c:v>3377</c:v>
                </c:pt>
                <c:pt idx="38">
                  <c:v>3435</c:v>
                </c:pt>
                <c:pt idx="39">
                  <c:v>3458</c:v>
                </c:pt>
                <c:pt idx="40">
                  <c:v>3531</c:v>
                </c:pt>
                <c:pt idx="41">
                  <c:v>3442</c:v>
                </c:pt>
                <c:pt idx="42">
                  <c:v>3428</c:v>
                </c:pt>
                <c:pt idx="43">
                  <c:v>3312</c:v>
                </c:pt>
                <c:pt idx="44">
                  <c:v>3227</c:v>
                </c:pt>
                <c:pt idx="45">
                  <c:v>3152</c:v>
                </c:pt>
                <c:pt idx="46">
                  <c:v>3121</c:v>
                </c:pt>
                <c:pt idx="47">
                  <c:v>3161</c:v>
                </c:pt>
                <c:pt idx="48">
                  <c:v>3201</c:v>
                </c:pt>
                <c:pt idx="49">
                  <c:v>3271</c:v>
                </c:pt>
                <c:pt idx="50">
                  <c:v>3306</c:v>
                </c:pt>
                <c:pt idx="51">
                  <c:v>3186</c:v>
                </c:pt>
                <c:pt idx="52">
                  <c:v>3199</c:v>
                </c:pt>
                <c:pt idx="53">
                  <c:v>3061</c:v>
                </c:pt>
                <c:pt idx="54">
                  <c:v>3113</c:v>
                </c:pt>
                <c:pt idx="55">
                  <c:v>3150</c:v>
                </c:pt>
                <c:pt idx="56">
                  <c:v>3117</c:v>
                </c:pt>
                <c:pt idx="57">
                  <c:v>3170</c:v>
                </c:pt>
                <c:pt idx="58">
                  <c:v>3184</c:v>
                </c:pt>
                <c:pt idx="59">
                  <c:v>3235</c:v>
                </c:pt>
                <c:pt idx="60">
                  <c:v>3248</c:v>
                </c:pt>
                <c:pt idx="61">
                  <c:v>3234</c:v>
                </c:pt>
                <c:pt idx="62">
                  <c:v>3256</c:v>
                </c:pt>
                <c:pt idx="63">
                  <c:v>3215</c:v>
                </c:pt>
                <c:pt idx="64">
                  <c:v>3219</c:v>
                </c:pt>
                <c:pt idx="65">
                  <c:v>3277</c:v>
                </c:pt>
                <c:pt idx="66">
                  <c:v>3245</c:v>
                </c:pt>
                <c:pt idx="67">
                  <c:v>3202</c:v>
                </c:pt>
                <c:pt idx="68">
                  <c:v>3179</c:v>
                </c:pt>
                <c:pt idx="69">
                  <c:v>3125</c:v>
                </c:pt>
                <c:pt idx="70">
                  <c:v>3123</c:v>
                </c:pt>
                <c:pt idx="71">
                  <c:v>3118</c:v>
                </c:pt>
                <c:pt idx="72">
                  <c:v>3171</c:v>
                </c:pt>
                <c:pt idx="73">
                  <c:v>3206</c:v>
                </c:pt>
                <c:pt idx="74">
                  <c:v>3222</c:v>
                </c:pt>
                <c:pt idx="75">
                  <c:v>3249</c:v>
                </c:pt>
                <c:pt idx="76">
                  <c:v>3197</c:v>
                </c:pt>
                <c:pt idx="77">
                  <c:v>3183</c:v>
                </c:pt>
                <c:pt idx="78">
                  <c:v>3194</c:v>
                </c:pt>
                <c:pt idx="79">
                  <c:v>3143</c:v>
                </c:pt>
                <c:pt idx="80">
                  <c:v>3177</c:v>
                </c:pt>
                <c:pt idx="81">
                  <c:v>3134</c:v>
                </c:pt>
                <c:pt idx="82">
                  <c:v>3135</c:v>
                </c:pt>
                <c:pt idx="83">
                  <c:v>3054</c:v>
                </c:pt>
                <c:pt idx="84">
                  <c:v>3098</c:v>
                </c:pt>
                <c:pt idx="85">
                  <c:v>3149</c:v>
                </c:pt>
                <c:pt idx="86">
                  <c:v>3163</c:v>
                </c:pt>
                <c:pt idx="87">
                  <c:v>3123</c:v>
                </c:pt>
                <c:pt idx="88">
                  <c:v>3135</c:v>
                </c:pt>
                <c:pt idx="89">
                  <c:v>3161</c:v>
                </c:pt>
                <c:pt idx="90">
                  <c:v>3226</c:v>
                </c:pt>
                <c:pt idx="91">
                  <c:v>3255</c:v>
                </c:pt>
                <c:pt idx="92">
                  <c:v>3283</c:v>
                </c:pt>
                <c:pt idx="93">
                  <c:v>3282</c:v>
                </c:pt>
                <c:pt idx="94">
                  <c:v>3306</c:v>
                </c:pt>
                <c:pt idx="95">
                  <c:v>3284</c:v>
                </c:pt>
                <c:pt idx="96">
                  <c:v>3336</c:v>
                </c:pt>
                <c:pt idx="97">
                  <c:v>3345</c:v>
                </c:pt>
                <c:pt idx="98">
                  <c:v>3329</c:v>
                </c:pt>
                <c:pt idx="99">
                  <c:v>3308</c:v>
                </c:pt>
                <c:pt idx="100">
                  <c:v>3285</c:v>
                </c:pt>
                <c:pt idx="101">
                  <c:v>3277</c:v>
                </c:pt>
                <c:pt idx="102">
                  <c:v>3359</c:v>
                </c:pt>
                <c:pt idx="103">
                  <c:v>3327</c:v>
                </c:pt>
                <c:pt idx="104">
                  <c:v>3288</c:v>
                </c:pt>
                <c:pt idx="105">
                  <c:v>3258</c:v>
                </c:pt>
                <c:pt idx="106">
                  <c:v>3160</c:v>
                </c:pt>
                <c:pt idx="107">
                  <c:v>3177</c:v>
                </c:pt>
                <c:pt idx="108">
                  <c:v>3149</c:v>
                </c:pt>
                <c:pt idx="109">
                  <c:v>3187</c:v>
                </c:pt>
                <c:pt idx="110">
                  <c:v>3192</c:v>
                </c:pt>
                <c:pt idx="111">
                  <c:v>3142</c:v>
                </c:pt>
                <c:pt idx="112">
                  <c:v>3112</c:v>
                </c:pt>
                <c:pt idx="113">
                  <c:v>3138</c:v>
                </c:pt>
                <c:pt idx="114">
                  <c:v>3152</c:v>
                </c:pt>
                <c:pt idx="115">
                  <c:v>3127</c:v>
                </c:pt>
                <c:pt idx="116">
                  <c:v>3079</c:v>
                </c:pt>
                <c:pt idx="117">
                  <c:v>3052</c:v>
                </c:pt>
                <c:pt idx="118">
                  <c:v>2987</c:v>
                </c:pt>
                <c:pt idx="119">
                  <c:v>2994</c:v>
                </c:pt>
                <c:pt idx="120">
                  <c:v>3036</c:v>
                </c:pt>
                <c:pt idx="121">
                  <c:v>3014</c:v>
                </c:pt>
                <c:pt idx="122">
                  <c:v>2980</c:v>
                </c:pt>
                <c:pt idx="123">
                  <c:v>2994</c:v>
                </c:pt>
                <c:pt idx="124">
                  <c:v>2972</c:v>
                </c:pt>
                <c:pt idx="125">
                  <c:v>2965</c:v>
                </c:pt>
                <c:pt idx="126">
                  <c:v>2980</c:v>
                </c:pt>
                <c:pt idx="127">
                  <c:v>3022</c:v>
                </c:pt>
                <c:pt idx="128">
                  <c:v>3004</c:v>
                </c:pt>
                <c:pt idx="129">
                  <c:v>2980</c:v>
                </c:pt>
                <c:pt idx="130">
                  <c:v>3004</c:v>
                </c:pt>
                <c:pt idx="131">
                  <c:v>3058</c:v>
                </c:pt>
                <c:pt idx="132">
                  <c:v>3064</c:v>
                </c:pt>
                <c:pt idx="133">
                  <c:v>3026</c:v>
                </c:pt>
                <c:pt idx="134">
                  <c:v>3019</c:v>
                </c:pt>
                <c:pt idx="135">
                  <c:v>3039</c:v>
                </c:pt>
                <c:pt idx="136">
                  <c:v>3087</c:v>
                </c:pt>
                <c:pt idx="137">
                  <c:v>3079</c:v>
                </c:pt>
                <c:pt idx="138">
                  <c:v>3043</c:v>
                </c:pt>
                <c:pt idx="139">
                  <c:v>3053</c:v>
                </c:pt>
                <c:pt idx="140">
                  <c:v>3082</c:v>
                </c:pt>
                <c:pt idx="141">
                  <c:v>3043</c:v>
                </c:pt>
                <c:pt idx="142">
                  <c:v>3039</c:v>
                </c:pt>
                <c:pt idx="143">
                  <c:v>3065</c:v>
                </c:pt>
                <c:pt idx="144">
                  <c:v>3063</c:v>
                </c:pt>
                <c:pt idx="145">
                  <c:v>3081</c:v>
                </c:pt>
                <c:pt idx="146">
                  <c:v>3050</c:v>
                </c:pt>
                <c:pt idx="147">
                  <c:v>2969</c:v>
                </c:pt>
                <c:pt idx="148">
                  <c:v>2938</c:v>
                </c:pt>
                <c:pt idx="149">
                  <c:v>2854</c:v>
                </c:pt>
                <c:pt idx="150">
                  <c:v>2861</c:v>
                </c:pt>
                <c:pt idx="151">
                  <c:v>2874</c:v>
                </c:pt>
                <c:pt idx="152">
                  <c:v>2929</c:v>
                </c:pt>
                <c:pt idx="153">
                  <c:v>2959</c:v>
                </c:pt>
                <c:pt idx="154">
                  <c:v>2952</c:v>
                </c:pt>
                <c:pt idx="155">
                  <c:v>2962</c:v>
                </c:pt>
                <c:pt idx="156">
                  <c:v>2969</c:v>
                </c:pt>
                <c:pt idx="157">
                  <c:v>2949</c:v>
                </c:pt>
                <c:pt idx="158">
                  <c:v>2972</c:v>
                </c:pt>
                <c:pt idx="159">
                  <c:v>2989</c:v>
                </c:pt>
                <c:pt idx="160">
                  <c:v>2992</c:v>
                </c:pt>
                <c:pt idx="161">
                  <c:v>2937</c:v>
                </c:pt>
                <c:pt idx="162">
                  <c:v>2912</c:v>
                </c:pt>
                <c:pt idx="163">
                  <c:v>2965</c:v>
                </c:pt>
                <c:pt idx="164">
                  <c:v>2993</c:v>
                </c:pt>
                <c:pt idx="165">
                  <c:v>2969</c:v>
                </c:pt>
                <c:pt idx="166">
                  <c:v>2937</c:v>
                </c:pt>
                <c:pt idx="167">
                  <c:v>2954</c:v>
                </c:pt>
                <c:pt idx="168">
                  <c:v>2974</c:v>
                </c:pt>
                <c:pt idx="169">
                  <c:v>2992</c:v>
                </c:pt>
                <c:pt idx="170">
                  <c:v>3012</c:v>
                </c:pt>
                <c:pt idx="171">
                  <c:v>2971</c:v>
                </c:pt>
                <c:pt idx="172">
                  <c:v>2948</c:v>
                </c:pt>
                <c:pt idx="173">
                  <c:v>2995</c:v>
                </c:pt>
                <c:pt idx="174">
                  <c:v>2994</c:v>
                </c:pt>
                <c:pt idx="175">
                  <c:v>2992</c:v>
                </c:pt>
                <c:pt idx="176">
                  <c:v>3011</c:v>
                </c:pt>
                <c:pt idx="177">
                  <c:v>2971</c:v>
                </c:pt>
                <c:pt idx="178">
                  <c:v>2920</c:v>
                </c:pt>
                <c:pt idx="179">
                  <c:v>2836</c:v>
                </c:pt>
                <c:pt idx="180">
                  <c:v>2868</c:v>
                </c:pt>
                <c:pt idx="181">
                  <c:v>2857</c:v>
                </c:pt>
                <c:pt idx="182">
                  <c:v>2822</c:v>
                </c:pt>
                <c:pt idx="183">
                  <c:v>2862</c:v>
                </c:pt>
                <c:pt idx="184">
                  <c:v>2799</c:v>
                </c:pt>
                <c:pt idx="185">
                  <c:v>2769</c:v>
                </c:pt>
                <c:pt idx="186">
                  <c:v>2751</c:v>
                </c:pt>
                <c:pt idx="187">
                  <c:v>2724</c:v>
                </c:pt>
                <c:pt idx="188">
                  <c:v>2741</c:v>
                </c:pt>
                <c:pt idx="189">
                  <c:v>2748</c:v>
                </c:pt>
                <c:pt idx="190">
                  <c:v>2753</c:v>
                </c:pt>
                <c:pt idx="191">
                  <c:v>2821</c:v>
                </c:pt>
                <c:pt idx="192">
                  <c:v>2812</c:v>
                </c:pt>
                <c:pt idx="193">
                  <c:v>2836</c:v>
                </c:pt>
                <c:pt idx="194">
                  <c:v>2843</c:v>
                </c:pt>
                <c:pt idx="195">
                  <c:v>2784</c:v>
                </c:pt>
                <c:pt idx="196">
                  <c:v>2817</c:v>
                </c:pt>
                <c:pt idx="197">
                  <c:v>2789</c:v>
                </c:pt>
                <c:pt idx="198">
                  <c:v>2834</c:v>
                </c:pt>
                <c:pt idx="199">
                  <c:v>2842</c:v>
                </c:pt>
                <c:pt idx="200">
                  <c:v>2863</c:v>
                </c:pt>
                <c:pt idx="201">
                  <c:v>2924</c:v>
                </c:pt>
                <c:pt idx="202">
                  <c:v>2925</c:v>
                </c:pt>
                <c:pt idx="203">
                  <c:v>2899</c:v>
                </c:pt>
                <c:pt idx="204">
                  <c:v>2881</c:v>
                </c:pt>
                <c:pt idx="205">
                  <c:v>2889</c:v>
                </c:pt>
                <c:pt idx="206">
                  <c:v>2901</c:v>
                </c:pt>
                <c:pt idx="207">
                  <c:v>2955</c:v>
                </c:pt>
                <c:pt idx="208">
                  <c:v>2951</c:v>
                </c:pt>
                <c:pt idx="209">
                  <c:v>2994</c:v>
                </c:pt>
                <c:pt idx="210">
                  <c:v>2968</c:v>
                </c:pt>
                <c:pt idx="211">
                  <c:v>3067</c:v>
                </c:pt>
                <c:pt idx="212">
                  <c:v>3129</c:v>
                </c:pt>
                <c:pt idx="213">
                  <c:v>3130</c:v>
                </c:pt>
                <c:pt idx="214">
                  <c:v>3125</c:v>
                </c:pt>
                <c:pt idx="215">
                  <c:v>3176</c:v>
                </c:pt>
                <c:pt idx="216">
                  <c:v>3142</c:v>
                </c:pt>
                <c:pt idx="217">
                  <c:v>3153</c:v>
                </c:pt>
                <c:pt idx="218">
                  <c:v>3110</c:v>
                </c:pt>
                <c:pt idx="219">
                  <c:v>3092</c:v>
                </c:pt>
                <c:pt idx="220">
                  <c:v>3055</c:v>
                </c:pt>
                <c:pt idx="221">
                  <c:v>3013</c:v>
                </c:pt>
                <c:pt idx="222">
                  <c:v>3019</c:v>
                </c:pt>
                <c:pt idx="223">
                  <c:v>2975</c:v>
                </c:pt>
                <c:pt idx="224">
                  <c:v>3011</c:v>
                </c:pt>
                <c:pt idx="225">
                  <c:v>3003</c:v>
                </c:pt>
                <c:pt idx="226">
                  <c:v>3041</c:v>
                </c:pt>
                <c:pt idx="227">
                  <c:v>3054</c:v>
                </c:pt>
                <c:pt idx="228">
                  <c:v>3064</c:v>
                </c:pt>
                <c:pt idx="229">
                  <c:v>3051</c:v>
                </c:pt>
                <c:pt idx="230">
                  <c:v>3031</c:v>
                </c:pt>
                <c:pt idx="231">
                  <c:v>2962</c:v>
                </c:pt>
                <c:pt idx="232">
                  <c:v>2946</c:v>
                </c:pt>
                <c:pt idx="233">
                  <c:v>2948</c:v>
                </c:pt>
                <c:pt idx="234">
                  <c:v>2936</c:v>
                </c:pt>
                <c:pt idx="235">
                  <c:v>2942</c:v>
                </c:pt>
                <c:pt idx="236">
                  <c:v>2949</c:v>
                </c:pt>
                <c:pt idx="237">
                  <c:v>2962</c:v>
                </c:pt>
                <c:pt idx="238">
                  <c:v>2991</c:v>
                </c:pt>
                <c:pt idx="239">
                  <c:v>3030</c:v>
                </c:pt>
                <c:pt idx="240">
                  <c:v>3077</c:v>
                </c:pt>
                <c:pt idx="241">
                  <c:v>3104</c:v>
                </c:pt>
                <c:pt idx="242">
                  <c:v>3146</c:v>
                </c:pt>
                <c:pt idx="243">
                  <c:v>3104</c:v>
                </c:pt>
                <c:pt idx="244">
                  <c:v>3119</c:v>
                </c:pt>
                <c:pt idx="245">
                  <c:v>3174</c:v>
                </c:pt>
                <c:pt idx="246">
                  <c:v>3162</c:v>
                </c:pt>
                <c:pt idx="247">
                  <c:v>3157</c:v>
                </c:pt>
                <c:pt idx="248">
                  <c:v>3141</c:v>
                </c:pt>
                <c:pt idx="249">
                  <c:v>3151</c:v>
                </c:pt>
                <c:pt idx="250">
                  <c:v>3173</c:v>
                </c:pt>
                <c:pt idx="251">
                  <c:v>3159</c:v>
                </c:pt>
                <c:pt idx="252">
                  <c:v>3163</c:v>
                </c:pt>
                <c:pt idx="253">
                  <c:v>3110</c:v>
                </c:pt>
                <c:pt idx="254">
                  <c:v>3072</c:v>
                </c:pt>
                <c:pt idx="255">
                  <c:v>3106</c:v>
                </c:pt>
                <c:pt idx="256">
                  <c:v>3109</c:v>
                </c:pt>
                <c:pt idx="257">
                  <c:v>3121</c:v>
                </c:pt>
                <c:pt idx="258">
                  <c:v>3119</c:v>
                </c:pt>
                <c:pt idx="259">
                  <c:v>3134</c:v>
                </c:pt>
                <c:pt idx="260">
                  <c:v>3096</c:v>
                </c:pt>
                <c:pt idx="261">
                  <c:v>3094</c:v>
                </c:pt>
                <c:pt idx="262">
                  <c:v>3050</c:v>
                </c:pt>
                <c:pt idx="263">
                  <c:v>3014</c:v>
                </c:pt>
                <c:pt idx="264">
                  <c:v>3008</c:v>
                </c:pt>
                <c:pt idx="265">
                  <c:v>3025</c:v>
                </c:pt>
                <c:pt idx="266">
                  <c:v>3075</c:v>
                </c:pt>
                <c:pt idx="267">
                  <c:v>3109</c:v>
                </c:pt>
                <c:pt idx="268">
                  <c:v>3095</c:v>
                </c:pt>
                <c:pt idx="269">
                  <c:v>3128</c:v>
                </c:pt>
                <c:pt idx="270">
                  <c:v>3136</c:v>
                </c:pt>
                <c:pt idx="271">
                  <c:v>3161</c:v>
                </c:pt>
                <c:pt idx="272">
                  <c:v>3145</c:v>
                </c:pt>
                <c:pt idx="273">
                  <c:v>3180</c:v>
                </c:pt>
                <c:pt idx="274">
                  <c:v>3217</c:v>
                </c:pt>
                <c:pt idx="275">
                  <c:v>3206</c:v>
                </c:pt>
                <c:pt idx="276">
                  <c:v>3225</c:v>
                </c:pt>
                <c:pt idx="277">
                  <c:v>3222</c:v>
                </c:pt>
                <c:pt idx="278">
                  <c:v>3227</c:v>
                </c:pt>
                <c:pt idx="279">
                  <c:v>3242</c:v>
                </c:pt>
                <c:pt idx="280">
                  <c:v>3266</c:v>
                </c:pt>
                <c:pt idx="281">
                  <c:v>3236</c:v>
                </c:pt>
                <c:pt idx="282">
                  <c:v>3209</c:v>
                </c:pt>
                <c:pt idx="283">
                  <c:v>3232</c:v>
                </c:pt>
                <c:pt idx="284">
                  <c:v>3212</c:v>
                </c:pt>
                <c:pt idx="285">
                  <c:v>3198</c:v>
                </c:pt>
                <c:pt idx="286">
                  <c:v>3200</c:v>
                </c:pt>
                <c:pt idx="287">
                  <c:v>3231</c:v>
                </c:pt>
                <c:pt idx="288">
                  <c:v>3296</c:v>
                </c:pt>
                <c:pt idx="289">
                  <c:v>3285</c:v>
                </c:pt>
                <c:pt idx="290">
                  <c:v>3297</c:v>
                </c:pt>
                <c:pt idx="291">
                  <c:v>3334</c:v>
                </c:pt>
                <c:pt idx="292">
                  <c:v>3359</c:v>
                </c:pt>
                <c:pt idx="293">
                  <c:v>3362</c:v>
                </c:pt>
                <c:pt idx="294">
                  <c:v>3346</c:v>
                </c:pt>
                <c:pt idx="295">
                  <c:v>3325</c:v>
                </c:pt>
                <c:pt idx="296">
                  <c:v>3323</c:v>
                </c:pt>
                <c:pt idx="297">
                  <c:v>3310</c:v>
                </c:pt>
                <c:pt idx="298">
                  <c:v>3334</c:v>
                </c:pt>
                <c:pt idx="299">
                  <c:v>3405</c:v>
                </c:pt>
                <c:pt idx="300">
                  <c:v>3421</c:v>
                </c:pt>
                <c:pt idx="301">
                  <c:v>3432</c:v>
                </c:pt>
                <c:pt idx="302">
                  <c:v>3414</c:v>
                </c:pt>
                <c:pt idx="303">
                  <c:v>3390</c:v>
                </c:pt>
                <c:pt idx="304">
                  <c:v>3465</c:v>
                </c:pt>
                <c:pt idx="305">
                  <c:v>3483</c:v>
                </c:pt>
                <c:pt idx="306">
                  <c:v>3490</c:v>
                </c:pt>
                <c:pt idx="307">
                  <c:v>3488</c:v>
                </c:pt>
                <c:pt idx="308">
                  <c:v>3524</c:v>
                </c:pt>
                <c:pt idx="309">
                  <c:v>3534</c:v>
                </c:pt>
                <c:pt idx="310">
                  <c:v>3526</c:v>
                </c:pt>
                <c:pt idx="311">
                  <c:v>3522</c:v>
                </c:pt>
                <c:pt idx="312">
                  <c:v>3478</c:v>
                </c:pt>
                <c:pt idx="313">
                  <c:v>3442</c:v>
                </c:pt>
                <c:pt idx="314">
                  <c:v>3452</c:v>
                </c:pt>
                <c:pt idx="315">
                  <c:v>3458</c:v>
                </c:pt>
                <c:pt idx="316">
                  <c:v>3423</c:v>
                </c:pt>
                <c:pt idx="317">
                  <c:v>3428</c:v>
                </c:pt>
                <c:pt idx="318">
                  <c:v>3456</c:v>
                </c:pt>
                <c:pt idx="319">
                  <c:v>3432</c:v>
                </c:pt>
                <c:pt idx="320">
                  <c:v>3437</c:v>
                </c:pt>
                <c:pt idx="321">
                  <c:v>3458</c:v>
                </c:pt>
                <c:pt idx="322">
                  <c:v>3467</c:v>
                </c:pt>
                <c:pt idx="323">
                  <c:v>3448</c:v>
                </c:pt>
                <c:pt idx="324">
                  <c:v>3425</c:v>
                </c:pt>
                <c:pt idx="325">
                  <c:v>3354</c:v>
                </c:pt>
                <c:pt idx="326">
                  <c:v>3319</c:v>
                </c:pt>
                <c:pt idx="327">
                  <c:v>3295</c:v>
                </c:pt>
                <c:pt idx="328">
                  <c:v>3335</c:v>
                </c:pt>
                <c:pt idx="329">
                  <c:v>3317</c:v>
                </c:pt>
                <c:pt idx="330">
                  <c:v>3314</c:v>
                </c:pt>
                <c:pt idx="331">
                  <c:v>3249</c:v>
                </c:pt>
                <c:pt idx="332">
                  <c:v>3129</c:v>
                </c:pt>
                <c:pt idx="333">
                  <c:v>3139</c:v>
                </c:pt>
                <c:pt idx="334">
                  <c:v>3045</c:v>
                </c:pt>
                <c:pt idx="335">
                  <c:v>3085</c:v>
                </c:pt>
                <c:pt idx="336">
                  <c:v>3025</c:v>
                </c:pt>
                <c:pt idx="337">
                  <c:v>3076</c:v>
                </c:pt>
                <c:pt idx="338">
                  <c:v>3079</c:v>
                </c:pt>
                <c:pt idx="339">
                  <c:v>2983</c:v>
                </c:pt>
                <c:pt idx="340">
                  <c:v>2989</c:v>
                </c:pt>
                <c:pt idx="341">
                  <c:v>3028</c:v>
                </c:pt>
                <c:pt idx="342">
                  <c:v>3116</c:v>
                </c:pt>
                <c:pt idx="343">
                  <c:v>3124</c:v>
                </c:pt>
                <c:pt idx="344">
                  <c:v>3098</c:v>
                </c:pt>
                <c:pt idx="345">
                  <c:v>3076</c:v>
                </c:pt>
                <c:pt idx="346">
                  <c:v>2993</c:v>
                </c:pt>
                <c:pt idx="347">
                  <c:v>2918</c:v>
                </c:pt>
                <c:pt idx="348">
                  <c:v>2951</c:v>
                </c:pt>
                <c:pt idx="349">
                  <c:v>2986</c:v>
                </c:pt>
                <c:pt idx="350">
                  <c:v>2938</c:v>
                </c:pt>
                <c:pt idx="351">
                  <c:v>2914</c:v>
                </c:pt>
                <c:pt idx="352">
                  <c:v>2979</c:v>
                </c:pt>
                <c:pt idx="353">
                  <c:v>2948</c:v>
                </c:pt>
                <c:pt idx="354">
                  <c:v>2942</c:v>
                </c:pt>
                <c:pt idx="355">
                  <c:v>2836</c:v>
                </c:pt>
                <c:pt idx="356">
                  <c:v>2837</c:v>
                </c:pt>
                <c:pt idx="357">
                  <c:v>2862</c:v>
                </c:pt>
                <c:pt idx="358">
                  <c:v>2906</c:v>
                </c:pt>
                <c:pt idx="359">
                  <c:v>2985</c:v>
                </c:pt>
                <c:pt idx="360">
                  <c:v>2979</c:v>
                </c:pt>
                <c:pt idx="361">
                  <c:v>2925</c:v>
                </c:pt>
                <c:pt idx="362">
                  <c:v>3015</c:v>
                </c:pt>
                <c:pt idx="363">
                  <c:v>3003</c:v>
                </c:pt>
                <c:pt idx="364">
                  <c:v>2997</c:v>
                </c:pt>
                <c:pt idx="365">
                  <c:v>2971</c:v>
                </c:pt>
                <c:pt idx="366">
                  <c:v>2984</c:v>
                </c:pt>
                <c:pt idx="367">
                  <c:v>3039</c:v>
                </c:pt>
                <c:pt idx="368">
                  <c:v>3077</c:v>
                </c:pt>
                <c:pt idx="369">
                  <c:v>3103</c:v>
                </c:pt>
                <c:pt idx="370">
                  <c:v>3088</c:v>
                </c:pt>
                <c:pt idx="371">
                  <c:v>3118</c:v>
                </c:pt>
                <c:pt idx="372">
                  <c:v>3138</c:v>
                </c:pt>
                <c:pt idx="373">
                  <c:v>3096</c:v>
                </c:pt>
                <c:pt idx="374">
                  <c:v>3073</c:v>
                </c:pt>
                <c:pt idx="375">
                  <c:v>2988</c:v>
                </c:pt>
                <c:pt idx="376">
                  <c:v>3008</c:v>
                </c:pt>
                <c:pt idx="377">
                  <c:v>3095</c:v>
                </c:pt>
                <c:pt idx="378">
                  <c:v>3046</c:v>
                </c:pt>
                <c:pt idx="379">
                  <c:v>2978</c:v>
                </c:pt>
                <c:pt idx="380">
                  <c:v>2974</c:v>
                </c:pt>
                <c:pt idx="381">
                  <c:v>3026</c:v>
                </c:pt>
                <c:pt idx="382">
                  <c:v>2962</c:v>
                </c:pt>
                <c:pt idx="383">
                  <c:v>2897</c:v>
                </c:pt>
                <c:pt idx="384">
                  <c:v>2890</c:v>
                </c:pt>
                <c:pt idx="385">
                  <c:v>2871</c:v>
                </c:pt>
                <c:pt idx="386">
                  <c:v>2883</c:v>
                </c:pt>
                <c:pt idx="387">
                  <c:v>2930</c:v>
                </c:pt>
                <c:pt idx="388">
                  <c:v>2938</c:v>
                </c:pt>
                <c:pt idx="389">
                  <c:v>2915</c:v>
                </c:pt>
                <c:pt idx="390">
                  <c:v>2897</c:v>
                </c:pt>
                <c:pt idx="391">
                  <c:v>2905</c:v>
                </c:pt>
                <c:pt idx="392">
                  <c:v>2905</c:v>
                </c:pt>
                <c:pt idx="393">
                  <c:v>2896</c:v>
                </c:pt>
                <c:pt idx="394">
                  <c:v>2859</c:v>
                </c:pt>
                <c:pt idx="395">
                  <c:v>2865</c:v>
                </c:pt>
                <c:pt idx="396">
                  <c:v>2846</c:v>
                </c:pt>
                <c:pt idx="397">
                  <c:v>2838</c:v>
                </c:pt>
                <c:pt idx="398">
                  <c:v>2829</c:v>
                </c:pt>
                <c:pt idx="399">
                  <c:v>2843</c:v>
                </c:pt>
                <c:pt idx="400">
                  <c:v>2863</c:v>
                </c:pt>
                <c:pt idx="401">
                  <c:v>2919</c:v>
                </c:pt>
                <c:pt idx="402">
                  <c:v>2991</c:v>
                </c:pt>
                <c:pt idx="403">
                  <c:v>3033</c:v>
                </c:pt>
                <c:pt idx="404">
                  <c:v>3047</c:v>
                </c:pt>
                <c:pt idx="405">
                  <c:v>3068</c:v>
                </c:pt>
                <c:pt idx="406">
                  <c:v>3005</c:v>
                </c:pt>
                <c:pt idx="407">
                  <c:v>2959</c:v>
                </c:pt>
                <c:pt idx="408">
                  <c:v>2981</c:v>
                </c:pt>
                <c:pt idx="409">
                  <c:v>3020</c:v>
                </c:pt>
                <c:pt idx="410">
                  <c:v>3013</c:v>
                </c:pt>
                <c:pt idx="411">
                  <c:v>2970</c:v>
                </c:pt>
                <c:pt idx="412">
                  <c:v>2894</c:v>
                </c:pt>
                <c:pt idx="413">
                  <c:v>2876</c:v>
                </c:pt>
                <c:pt idx="414">
                  <c:v>2878</c:v>
                </c:pt>
                <c:pt idx="415">
                  <c:v>2855</c:v>
                </c:pt>
                <c:pt idx="416">
                  <c:v>2868</c:v>
                </c:pt>
                <c:pt idx="417">
                  <c:v>2875</c:v>
                </c:pt>
                <c:pt idx="418">
                  <c:v>2886</c:v>
                </c:pt>
                <c:pt idx="419">
                  <c:v>2759</c:v>
                </c:pt>
                <c:pt idx="420">
                  <c:v>2793</c:v>
                </c:pt>
                <c:pt idx="421">
                  <c:v>2748</c:v>
                </c:pt>
                <c:pt idx="422">
                  <c:v>2706</c:v>
                </c:pt>
                <c:pt idx="423">
                  <c:v>2533</c:v>
                </c:pt>
                <c:pt idx="424">
                  <c:v>2565</c:v>
                </c:pt>
                <c:pt idx="425">
                  <c:v>2560</c:v>
                </c:pt>
                <c:pt idx="426">
                  <c:v>2524</c:v>
                </c:pt>
                <c:pt idx="427">
                  <c:v>2494</c:v>
                </c:pt>
                <c:pt idx="428">
                  <c:v>2403</c:v>
                </c:pt>
                <c:pt idx="429">
                  <c:v>2248</c:v>
                </c:pt>
                <c:pt idx="430">
                  <c:v>2204</c:v>
                </c:pt>
                <c:pt idx="431">
                  <c:v>2288</c:v>
                </c:pt>
                <c:pt idx="432">
                  <c:v>2333</c:v>
                </c:pt>
                <c:pt idx="433">
                  <c:v>2318</c:v>
                </c:pt>
                <c:pt idx="434">
                  <c:v>2349</c:v>
                </c:pt>
                <c:pt idx="435">
                  <c:v>2372</c:v>
                </c:pt>
                <c:pt idx="436">
                  <c:v>2396</c:v>
                </c:pt>
                <c:pt idx="437">
                  <c:v>2321</c:v>
                </c:pt>
                <c:pt idx="438">
                  <c:v>2341</c:v>
                </c:pt>
                <c:pt idx="439">
                  <c:v>2331</c:v>
                </c:pt>
                <c:pt idx="440">
                  <c:v>2344</c:v>
                </c:pt>
                <c:pt idx="441">
                  <c:v>2363</c:v>
                </c:pt>
                <c:pt idx="442">
                  <c:v>2380</c:v>
                </c:pt>
                <c:pt idx="443">
                  <c:v>2385</c:v>
                </c:pt>
                <c:pt idx="444">
                  <c:v>2408</c:v>
                </c:pt>
                <c:pt idx="445">
                  <c:v>2439</c:v>
                </c:pt>
                <c:pt idx="446">
                  <c:v>2431</c:v>
                </c:pt>
                <c:pt idx="447">
                  <c:v>2413</c:v>
                </c:pt>
                <c:pt idx="448">
                  <c:v>2379</c:v>
                </c:pt>
                <c:pt idx="449">
                  <c:v>2380</c:v>
                </c:pt>
                <c:pt idx="450">
                  <c:v>2396</c:v>
                </c:pt>
                <c:pt idx="451">
                  <c:v>2378</c:v>
                </c:pt>
                <c:pt idx="452">
                  <c:v>2269</c:v>
                </c:pt>
                <c:pt idx="453">
                  <c:v>2258</c:v>
                </c:pt>
                <c:pt idx="454">
                  <c:v>2252</c:v>
                </c:pt>
                <c:pt idx="455">
                  <c:v>2216</c:v>
                </c:pt>
                <c:pt idx="456">
                  <c:v>2196</c:v>
                </c:pt>
                <c:pt idx="457">
                  <c:v>2108</c:v>
                </c:pt>
                <c:pt idx="458">
                  <c:v>2214</c:v>
                </c:pt>
                <c:pt idx="459">
                  <c:v>2272</c:v>
                </c:pt>
                <c:pt idx="460">
                  <c:v>2306</c:v>
                </c:pt>
                <c:pt idx="461">
                  <c:v>2294</c:v>
                </c:pt>
                <c:pt idx="462">
                  <c:v>2288</c:v>
                </c:pt>
                <c:pt idx="463">
                  <c:v>2261</c:v>
                </c:pt>
                <c:pt idx="464">
                  <c:v>2241</c:v>
                </c:pt>
                <c:pt idx="465">
                  <c:v>2262</c:v>
                </c:pt>
                <c:pt idx="466">
                  <c:v>2269</c:v>
                </c:pt>
                <c:pt idx="467">
                  <c:v>2254</c:v>
                </c:pt>
                <c:pt idx="468">
                  <c:v>2245</c:v>
                </c:pt>
                <c:pt idx="469">
                  <c:v>2238</c:v>
                </c:pt>
                <c:pt idx="470">
                  <c:v>2204</c:v>
                </c:pt>
                <c:pt idx="471">
                  <c:v>2169</c:v>
                </c:pt>
                <c:pt idx="472">
                  <c:v>2164</c:v>
                </c:pt>
                <c:pt idx="473">
                  <c:v>2170</c:v>
                </c:pt>
                <c:pt idx="474">
                  <c:v>2168</c:v>
                </c:pt>
                <c:pt idx="475">
                  <c:v>2171</c:v>
                </c:pt>
                <c:pt idx="476">
                  <c:v>2184</c:v>
                </c:pt>
                <c:pt idx="477">
                  <c:v>2132</c:v>
                </c:pt>
                <c:pt idx="478">
                  <c:v>2117</c:v>
                </c:pt>
                <c:pt idx="479">
                  <c:v>2127</c:v>
                </c:pt>
                <c:pt idx="480">
                  <c:v>2156</c:v>
                </c:pt>
                <c:pt idx="481">
                  <c:v>2156</c:v>
                </c:pt>
                <c:pt idx="482">
                  <c:v>2137</c:v>
                </c:pt>
                <c:pt idx="483">
                  <c:v>2120</c:v>
                </c:pt>
                <c:pt idx="484">
                  <c:v>2150</c:v>
                </c:pt>
                <c:pt idx="485">
                  <c:v>2235</c:v>
                </c:pt>
                <c:pt idx="486">
                  <c:v>2244</c:v>
                </c:pt>
                <c:pt idx="487">
                  <c:v>2248</c:v>
                </c:pt>
                <c:pt idx="488">
                  <c:v>2291</c:v>
                </c:pt>
                <c:pt idx="489">
                  <c:v>2257</c:v>
                </c:pt>
                <c:pt idx="490">
                  <c:v>2273</c:v>
                </c:pt>
                <c:pt idx="491">
                  <c:v>2291</c:v>
                </c:pt>
                <c:pt idx="492">
                  <c:v>2286</c:v>
                </c:pt>
                <c:pt idx="493">
                  <c:v>2240</c:v>
                </c:pt>
                <c:pt idx="494">
                  <c:v>2206</c:v>
                </c:pt>
                <c:pt idx="495">
                  <c:v>2206</c:v>
                </c:pt>
                <c:pt idx="496">
                  <c:v>2180</c:v>
                </c:pt>
                <c:pt idx="497">
                  <c:v>2156</c:v>
                </c:pt>
                <c:pt idx="498">
                  <c:v>2172</c:v>
                </c:pt>
                <c:pt idx="499">
                  <c:v>2193</c:v>
                </c:pt>
                <c:pt idx="500">
                  <c:v>2211</c:v>
                </c:pt>
                <c:pt idx="501">
                  <c:v>2171</c:v>
                </c:pt>
                <c:pt idx="502">
                  <c:v>2173</c:v>
                </c:pt>
                <c:pt idx="503">
                  <c:v>2199</c:v>
                </c:pt>
                <c:pt idx="504">
                  <c:v>2225</c:v>
                </c:pt>
                <c:pt idx="505">
                  <c:v>2248</c:v>
                </c:pt>
                <c:pt idx="506">
                  <c:v>2242</c:v>
                </c:pt>
                <c:pt idx="507">
                  <c:v>2254</c:v>
                </c:pt>
                <c:pt idx="508">
                  <c:v>2277</c:v>
                </c:pt>
                <c:pt idx="509">
                  <c:v>2323</c:v>
                </c:pt>
                <c:pt idx="510">
                  <c:v>2344</c:v>
                </c:pt>
                <c:pt idx="511">
                  <c:v>2325</c:v>
                </c:pt>
                <c:pt idx="512">
                  <c:v>2320</c:v>
                </c:pt>
                <c:pt idx="513">
                  <c:v>2322</c:v>
                </c:pt>
                <c:pt idx="514">
                  <c:v>2323</c:v>
                </c:pt>
                <c:pt idx="515">
                  <c:v>2294</c:v>
                </c:pt>
                <c:pt idx="516">
                  <c:v>2280</c:v>
                </c:pt>
                <c:pt idx="517">
                  <c:v>2272</c:v>
                </c:pt>
                <c:pt idx="518">
                  <c:v>2274</c:v>
                </c:pt>
                <c:pt idx="519">
                  <c:v>2322</c:v>
                </c:pt>
                <c:pt idx="520">
                  <c:v>2318</c:v>
                </c:pt>
                <c:pt idx="521">
                  <c:v>2285</c:v>
                </c:pt>
                <c:pt idx="522">
                  <c:v>2299</c:v>
                </c:pt>
                <c:pt idx="523">
                  <c:v>2233</c:v>
                </c:pt>
                <c:pt idx="524">
                  <c:v>2183</c:v>
                </c:pt>
                <c:pt idx="525">
                  <c:v>2167</c:v>
                </c:pt>
                <c:pt idx="526">
                  <c:v>2140</c:v>
                </c:pt>
                <c:pt idx="527">
                  <c:v>2139</c:v>
                </c:pt>
                <c:pt idx="528">
                  <c:v>2147</c:v>
                </c:pt>
                <c:pt idx="529">
                  <c:v>2161</c:v>
                </c:pt>
                <c:pt idx="530">
                  <c:v>2161</c:v>
                </c:pt>
                <c:pt idx="531">
                  <c:v>2156</c:v>
                </c:pt>
                <c:pt idx="532">
                  <c:v>2198</c:v>
                </c:pt>
                <c:pt idx="533">
                  <c:v>2205</c:v>
                </c:pt>
                <c:pt idx="534">
                  <c:v>2178</c:v>
                </c:pt>
                <c:pt idx="535">
                  <c:v>2137</c:v>
                </c:pt>
                <c:pt idx="536">
                  <c:v>2132</c:v>
                </c:pt>
                <c:pt idx="537">
                  <c:v>2143</c:v>
                </c:pt>
                <c:pt idx="538">
                  <c:v>2155</c:v>
                </c:pt>
                <c:pt idx="539">
                  <c:v>2169</c:v>
                </c:pt>
                <c:pt idx="540">
                  <c:v>2188</c:v>
                </c:pt>
                <c:pt idx="541">
                  <c:v>2227</c:v>
                </c:pt>
                <c:pt idx="542">
                  <c:v>2232</c:v>
                </c:pt>
                <c:pt idx="543">
                  <c:v>2235</c:v>
                </c:pt>
                <c:pt idx="544">
                  <c:v>2203</c:v>
                </c:pt>
                <c:pt idx="545">
                  <c:v>2209</c:v>
                </c:pt>
                <c:pt idx="546">
                  <c:v>2193</c:v>
                </c:pt>
                <c:pt idx="547">
                  <c:v>2159</c:v>
                </c:pt>
                <c:pt idx="548">
                  <c:v>2117</c:v>
                </c:pt>
                <c:pt idx="549">
                  <c:v>2131</c:v>
                </c:pt>
                <c:pt idx="550">
                  <c:v>2136</c:v>
                </c:pt>
                <c:pt idx="551">
                  <c:v>2142</c:v>
                </c:pt>
                <c:pt idx="552">
                  <c:v>2128</c:v>
                </c:pt>
                <c:pt idx="553">
                  <c:v>2156</c:v>
                </c:pt>
                <c:pt idx="554">
                  <c:v>2167</c:v>
                </c:pt>
                <c:pt idx="555">
                  <c:v>2151</c:v>
                </c:pt>
                <c:pt idx="556">
                  <c:v>2124</c:v>
                </c:pt>
                <c:pt idx="557">
                  <c:v>2123</c:v>
                </c:pt>
                <c:pt idx="558">
                  <c:v>2065</c:v>
                </c:pt>
                <c:pt idx="559">
                  <c:v>2059</c:v>
                </c:pt>
                <c:pt idx="560">
                  <c:v>2043</c:v>
                </c:pt>
                <c:pt idx="561">
                  <c:v>2039</c:v>
                </c:pt>
                <c:pt idx="562">
                  <c:v>2057</c:v>
                </c:pt>
                <c:pt idx="563">
                  <c:v>2024</c:v>
                </c:pt>
                <c:pt idx="564">
                  <c:v>2029</c:v>
                </c:pt>
                <c:pt idx="565">
                  <c:v>2034</c:v>
                </c:pt>
                <c:pt idx="566">
                  <c:v>2076</c:v>
                </c:pt>
                <c:pt idx="567">
                  <c:v>2079</c:v>
                </c:pt>
                <c:pt idx="568">
                  <c:v>2034</c:v>
                </c:pt>
                <c:pt idx="569">
                  <c:v>2044</c:v>
                </c:pt>
                <c:pt idx="570">
                  <c:v>2032</c:v>
                </c:pt>
                <c:pt idx="571">
                  <c:v>2017</c:v>
                </c:pt>
                <c:pt idx="572">
                  <c:v>2004</c:v>
                </c:pt>
                <c:pt idx="573">
                  <c:v>2009</c:v>
                </c:pt>
                <c:pt idx="574">
                  <c:v>2040</c:v>
                </c:pt>
                <c:pt idx="575">
                  <c:v>2045</c:v>
                </c:pt>
                <c:pt idx="576">
                  <c:v>2070</c:v>
                </c:pt>
                <c:pt idx="577">
                  <c:v>2075</c:v>
                </c:pt>
                <c:pt idx="578">
                  <c:v>2065</c:v>
                </c:pt>
                <c:pt idx="579">
                  <c:v>2051</c:v>
                </c:pt>
                <c:pt idx="580">
                  <c:v>2068</c:v>
                </c:pt>
                <c:pt idx="581">
                  <c:v>2110</c:v>
                </c:pt>
                <c:pt idx="582">
                  <c:v>2117</c:v>
                </c:pt>
                <c:pt idx="583">
                  <c:v>2107</c:v>
                </c:pt>
                <c:pt idx="584">
                  <c:v>2133</c:v>
                </c:pt>
                <c:pt idx="585">
                  <c:v>2128</c:v>
                </c:pt>
                <c:pt idx="586">
                  <c:v>2148</c:v>
                </c:pt>
                <c:pt idx="587">
                  <c:v>2154</c:v>
                </c:pt>
                <c:pt idx="588">
                  <c:v>2182</c:v>
                </c:pt>
                <c:pt idx="589">
                  <c:v>2161</c:v>
                </c:pt>
                <c:pt idx="590">
                  <c:v>2165</c:v>
                </c:pt>
                <c:pt idx="591">
                  <c:v>2182</c:v>
                </c:pt>
                <c:pt idx="592">
                  <c:v>2165</c:v>
                </c:pt>
                <c:pt idx="593">
                  <c:v>2159</c:v>
                </c:pt>
                <c:pt idx="594">
                  <c:v>2180</c:v>
                </c:pt>
                <c:pt idx="595">
                  <c:v>2227</c:v>
                </c:pt>
                <c:pt idx="596">
                  <c:v>2236</c:v>
                </c:pt>
                <c:pt idx="597">
                  <c:v>2233</c:v>
                </c:pt>
                <c:pt idx="598">
                  <c:v>2236</c:v>
                </c:pt>
                <c:pt idx="599">
                  <c:v>2205</c:v>
                </c:pt>
                <c:pt idx="600">
                  <c:v>2197</c:v>
                </c:pt>
                <c:pt idx="601">
                  <c:v>2232</c:v>
                </c:pt>
                <c:pt idx="602">
                  <c:v>2247</c:v>
                </c:pt>
                <c:pt idx="603">
                  <c:v>2242</c:v>
                </c:pt>
                <c:pt idx="604">
                  <c:v>2253</c:v>
                </c:pt>
                <c:pt idx="605">
                  <c:v>2214</c:v>
                </c:pt>
                <c:pt idx="606">
                  <c:v>2187</c:v>
                </c:pt>
                <c:pt idx="607">
                  <c:v>2189</c:v>
                </c:pt>
                <c:pt idx="608">
                  <c:v>2170</c:v>
                </c:pt>
                <c:pt idx="609">
                  <c:v>2140</c:v>
                </c:pt>
                <c:pt idx="610">
                  <c:v>2134</c:v>
                </c:pt>
                <c:pt idx="611">
                  <c:v>2134</c:v>
                </c:pt>
                <c:pt idx="612">
                  <c:v>2117</c:v>
                </c:pt>
                <c:pt idx="613">
                  <c:v>2135</c:v>
                </c:pt>
                <c:pt idx="614">
                  <c:v>2159</c:v>
                </c:pt>
                <c:pt idx="615">
                  <c:v>2138</c:v>
                </c:pt>
                <c:pt idx="616">
                  <c:v>2158</c:v>
                </c:pt>
                <c:pt idx="617">
                  <c:v>2168</c:v>
                </c:pt>
                <c:pt idx="618">
                  <c:v>2163</c:v>
                </c:pt>
                <c:pt idx="619">
                  <c:v>2156</c:v>
                </c:pt>
                <c:pt idx="620">
                  <c:v>2088</c:v>
                </c:pt>
                <c:pt idx="621">
                  <c:v>2027</c:v>
                </c:pt>
                <c:pt idx="622">
                  <c:v>2033</c:v>
                </c:pt>
                <c:pt idx="623">
                  <c:v>2047</c:v>
                </c:pt>
                <c:pt idx="624">
                  <c:v>2057</c:v>
                </c:pt>
                <c:pt idx="625">
                  <c:v>2059</c:v>
                </c:pt>
                <c:pt idx="626">
                  <c:v>2050</c:v>
                </c:pt>
                <c:pt idx="627">
                  <c:v>2056</c:v>
                </c:pt>
                <c:pt idx="628">
                  <c:v>2027</c:v>
                </c:pt>
                <c:pt idx="629">
                  <c:v>1956</c:v>
                </c:pt>
                <c:pt idx="630">
                  <c:v>1948</c:v>
                </c:pt>
                <c:pt idx="631">
                  <c:v>1969</c:v>
                </c:pt>
                <c:pt idx="632">
                  <c:v>1947</c:v>
                </c:pt>
                <c:pt idx="633">
                  <c:v>2024</c:v>
                </c:pt>
                <c:pt idx="634">
                  <c:v>2031</c:v>
                </c:pt>
                <c:pt idx="635">
                  <c:v>2058</c:v>
                </c:pt>
                <c:pt idx="636">
                  <c:v>2045</c:v>
                </c:pt>
                <c:pt idx="637">
                  <c:v>2015</c:v>
                </c:pt>
                <c:pt idx="638">
                  <c:v>2010</c:v>
                </c:pt>
                <c:pt idx="639">
                  <c:v>2012</c:v>
                </c:pt>
                <c:pt idx="640">
                  <c:v>2078</c:v>
                </c:pt>
                <c:pt idx="641">
                  <c:v>2078</c:v>
                </c:pt>
                <c:pt idx="642">
                  <c:v>2096</c:v>
                </c:pt>
                <c:pt idx="643">
                  <c:v>2119</c:v>
                </c:pt>
                <c:pt idx="644">
                  <c:v>2129</c:v>
                </c:pt>
                <c:pt idx="645">
                  <c:v>2101</c:v>
                </c:pt>
                <c:pt idx="646">
                  <c:v>2125</c:v>
                </c:pt>
                <c:pt idx="647">
                  <c:v>2132</c:v>
                </c:pt>
                <c:pt idx="648">
                  <c:v>2151</c:v>
                </c:pt>
                <c:pt idx="649">
                  <c:v>2234</c:v>
                </c:pt>
                <c:pt idx="650">
                  <c:v>2248</c:v>
                </c:pt>
                <c:pt idx="651">
                  <c:v>2255</c:v>
                </c:pt>
                <c:pt idx="652">
                  <c:v>2220</c:v>
                </c:pt>
                <c:pt idx="653">
                  <c:v>2210</c:v>
                </c:pt>
                <c:pt idx="654">
                  <c:v>2225</c:v>
                </c:pt>
                <c:pt idx="655">
                  <c:v>2218</c:v>
                </c:pt>
                <c:pt idx="656">
                  <c:v>2206</c:v>
                </c:pt>
                <c:pt idx="657">
                  <c:v>2199</c:v>
                </c:pt>
                <c:pt idx="658">
                  <c:v>2228</c:v>
                </c:pt>
                <c:pt idx="659">
                  <c:v>2211</c:v>
                </c:pt>
                <c:pt idx="660">
                  <c:v>2160</c:v>
                </c:pt>
                <c:pt idx="661">
                  <c:v>2144</c:v>
                </c:pt>
                <c:pt idx="662">
                  <c:v>2136</c:v>
                </c:pt>
                <c:pt idx="663">
                  <c:v>2120</c:v>
                </c:pt>
                <c:pt idx="664">
                  <c:v>2114</c:v>
                </c:pt>
                <c:pt idx="665">
                  <c:v>2136</c:v>
                </c:pt>
                <c:pt idx="666">
                  <c:v>2112</c:v>
                </c:pt>
                <c:pt idx="667">
                  <c:v>2110</c:v>
                </c:pt>
                <c:pt idx="668">
                  <c:v>2094</c:v>
                </c:pt>
                <c:pt idx="669">
                  <c:v>2106</c:v>
                </c:pt>
                <c:pt idx="670">
                  <c:v>2106</c:v>
                </c:pt>
                <c:pt idx="671">
                  <c:v>2078</c:v>
                </c:pt>
                <c:pt idx="672">
                  <c:v>2078</c:v>
                </c:pt>
                <c:pt idx="673">
                  <c:v>2109</c:v>
                </c:pt>
                <c:pt idx="674">
                  <c:v>2099</c:v>
                </c:pt>
                <c:pt idx="675">
                  <c:v>2116</c:v>
                </c:pt>
                <c:pt idx="676">
                  <c:v>2096</c:v>
                </c:pt>
                <c:pt idx="677">
                  <c:v>2095</c:v>
                </c:pt>
                <c:pt idx="678">
                  <c:v>2115</c:v>
                </c:pt>
                <c:pt idx="679">
                  <c:v>2144</c:v>
                </c:pt>
                <c:pt idx="680">
                  <c:v>2165</c:v>
                </c:pt>
                <c:pt idx="681">
                  <c:v>2173</c:v>
                </c:pt>
                <c:pt idx="682">
                  <c:v>2187</c:v>
                </c:pt>
                <c:pt idx="683">
                  <c:v>2175</c:v>
                </c:pt>
                <c:pt idx="684">
                  <c:v>2184</c:v>
                </c:pt>
                <c:pt idx="685">
                  <c:v>2180</c:v>
                </c:pt>
                <c:pt idx="686">
                  <c:v>2189</c:v>
                </c:pt>
                <c:pt idx="687">
                  <c:v>2229</c:v>
                </c:pt>
                <c:pt idx="688">
                  <c:v>2231</c:v>
                </c:pt>
                <c:pt idx="689">
                  <c:v>2247</c:v>
                </c:pt>
                <c:pt idx="690">
                  <c:v>2266</c:v>
                </c:pt>
                <c:pt idx="691">
                  <c:v>2252</c:v>
                </c:pt>
                <c:pt idx="692">
                  <c:v>2237</c:v>
                </c:pt>
                <c:pt idx="693">
                  <c:v>2265</c:v>
                </c:pt>
                <c:pt idx="694">
                  <c:v>2331</c:v>
                </c:pt>
                <c:pt idx="695">
                  <c:v>2358</c:v>
                </c:pt>
                <c:pt idx="696">
                  <c:v>2387</c:v>
                </c:pt>
                <c:pt idx="697">
                  <c:v>2389</c:v>
                </c:pt>
                <c:pt idx="698">
                  <c:v>2356</c:v>
                </c:pt>
                <c:pt idx="699">
                  <c:v>2336</c:v>
                </c:pt>
                <c:pt idx="700">
                  <c:v>2317</c:v>
                </c:pt>
                <c:pt idx="701">
                  <c:v>2321</c:v>
                </c:pt>
                <c:pt idx="702">
                  <c:v>2317</c:v>
                </c:pt>
                <c:pt idx="703">
                  <c:v>2376</c:v>
                </c:pt>
                <c:pt idx="704">
                  <c:v>2394</c:v>
                </c:pt>
                <c:pt idx="705">
                  <c:v>2382</c:v>
                </c:pt>
                <c:pt idx="706">
                  <c:v>2391</c:v>
                </c:pt>
                <c:pt idx="707">
                  <c:v>2366</c:v>
                </c:pt>
                <c:pt idx="708">
                  <c:v>2358</c:v>
                </c:pt>
                <c:pt idx="709">
                  <c:v>2412</c:v>
                </c:pt>
                <c:pt idx="710">
                  <c:v>2441</c:v>
                </c:pt>
                <c:pt idx="711">
                  <c:v>2430</c:v>
                </c:pt>
                <c:pt idx="712">
                  <c:v>2413</c:v>
                </c:pt>
                <c:pt idx="713">
                  <c:v>2428</c:v>
                </c:pt>
                <c:pt idx="714">
                  <c:v>2438</c:v>
                </c:pt>
                <c:pt idx="715">
                  <c:v>2456</c:v>
                </c:pt>
                <c:pt idx="716">
                  <c:v>2445</c:v>
                </c:pt>
                <c:pt idx="717">
                  <c:v>2420</c:v>
                </c:pt>
                <c:pt idx="718">
                  <c:v>2435</c:v>
                </c:pt>
                <c:pt idx="719">
                  <c:v>2441</c:v>
                </c:pt>
                <c:pt idx="720">
                  <c:v>2444</c:v>
                </c:pt>
                <c:pt idx="721">
                  <c:v>2455</c:v>
                </c:pt>
                <c:pt idx="722">
                  <c:v>2441</c:v>
                </c:pt>
                <c:pt idx="723">
                  <c:v>2443</c:v>
                </c:pt>
                <c:pt idx="724">
                  <c:v>2432</c:v>
                </c:pt>
                <c:pt idx="725">
                  <c:v>2378</c:v>
                </c:pt>
                <c:pt idx="726">
                  <c:v>2361</c:v>
                </c:pt>
                <c:pt idx="727">
                  <c:v>2382</c:v>
                </c:pt>
                <c:pt idx="728">
                  <c:v>2356</c:v>
                </c:pt>
                <c:pt idx="729">
                  <c:v>2369</c:v>
                </c:pt>
                <c:pt idx="730">
                  <c:v>2369</c:v>
                </c:pt>
                <c:pt idx="731">
                  <c:v>2384</c:v>
                </c:pt>
                <c:pt idx="732">
                  <c:v>2414</c:v>
                </c:pt>
                <c:pt idx="733">
                  <c:v>2416</c:v>
                </c:pt>
                <c:pt idx="734">
                  <c:v>2437</c:v>
                </c:pt>
                <c:pt idx="735">
                  <c:v>2439</c:v>
                </c:pt>
                <c:pt idx="736">
                  <c:v>2425</c:v>
                </c:pt>
                <c:pt idx="737">
                  <c:v>2457</c:v>
                </c:pt>
                <c:pt idx="738">
                  <c:v>2436</c:v>
                </c:pt>
                <c:pt idx="739">
                  <c:v>2399</c:v>
                </c:pt>
                <c:pt idx="740">
                  <c:v>2369</c:v>
                </c:pt>
                <c:pt idx="741">
                  <c:v>2341</c:v>
                </c:pt>
                <c:pt idx="742">
                  <c:v>2327</c:v>
                </c:pt>
                <c:pt idx="743">
                  <c:v>2322</c:v>
                </c:pt>
                <c:pt idx="744">
                  <c:v>2299</c:v>
                </c:pt>
                <c:pt idx="745">
                  <c:v>2302</c:v>
                </c:pt>
                <c:pt idx="746">
                  <c:v>2336</c:v>
                </c:pt>
                <c:pt idx="747">
                  <c:v>2360</c:v>
                </c:pt>
                <c:pt idx="748">
                  <c:v>2353</c:v>
                </c:pt>
                <c:pt idx="749">
                  <c:v>2357</c:v>
                </c:pt>
                <c:pt idx="750">
                  <c:v>2367</c:v>
                </c:pt>
                <c:pt idx="751">
                  <c:v>2377</c:v>
                </c:pt>
                <c:pt idx="752">
                  <c:v>2342</c:v>
                </c:pt>
                <c:pt idx="753">
                  <c:v>2313</c:v>
                </c:pt>
                <c:pt idx="754">
                  <c:v>2318</c:v>
                </c:pt>
                <c:pt idx="755">
                  <c:v>2321</c:v>
                </c:pt>
                <c:pt idx="756">
                  <c:v>2316</c:v>
                </c:pt>
                <c:pt idx="757">
                  <c:v>2326</c:v>
                </c:pt>
                <c:pt idx="758">
                  <c:v>2345</c:v>
                </c:pt>
                <c:pt idx="759">
                  <c:v>2363</c:v>
                </c:pt>
                <c:pt idx="760">
                  <c:v>2378</c:v>
                </c:pt>
                <c:pt idx="761">
                  <c:v>2384</c:v>
                </c:pt>
                <c:pt idx="762">
                  <c:v>2397</c:v>
                </c:pt>
                <c:pt idx="763">
                  <c:v>2425</c:v>
                </c:pt>
                <c:pt idx="764">
                  <c:v>2445</c:v>
                </c:pt>
                <c:pt idx="765">
                  <c:v>2440</c:v>
                </c:pt>
                <c:pt idx="766">
                  <c:v>2481</c:v>
                </c:pt>
                <c:pt idx="767">
                  <c:v>2496</c:v>
                </c:pt>
                <c:pt idx="768">
                  <c:v>2494</c:v>
                </c:pt>
                <c:pt idx="769">
                  <c:v>2514</c:v>
                </c:pt>
                <c:pt idx="770">
                  <c:v>2531</c:v>
                </c:pt>
                <c:pt idx="771">
                  <c:v>2522</c:v>
                </c:pt>
                <c:pt idx="772">
                  <c:v>2515</c:v>
                </c:pt>
                <c:pt idx="773">
                  <c:v>2564</c:v>
                </c:pt>
                <c:pt idx="774">
                  <c:v>2550</c:v>
                </c:pt>
                <c:pt idx="775">
                  <c:v>2597</c:v>
                </c:pt>
                <c:pt idx="776">
                  <c:v>2582</c:v>
                </c:pt>
                <c:pt idx="777">
                  <c:v>2619</c:v>
                </c:pt>
                <c:pt idx="778">
                  <c:v>2602</c:v>
                </c:pt>
                <c:pt idx="779">
                  <c:v>2665</c:v>
                </c:pt>
                <c:pt idx="780">
                  <c:v>2655</c:v>
                </c:pt>
                <c:pt idx="781">
                  <c:v>2655</c:v>
                </c:pt>
                <c:pt idx="782">
                  <c:v>2602</c:v>
                </c:pt>
                <c:pt idx="783">
                  <c:v>2596</c:v>
                </c:pt>
                <c:pt idx="784">
                  <c:v>2563</c:v>
                </c:pt>
                <c:pt idx="785">
                  <c:v>2561</c:v>
                </c:pt>
                <c:pt idx="786">
                  <c:v>2552</c:v>
                </c:pt>
                <c:pt idx="787">
                  <c:v>2579</c:v>
                </c:pt>
                <c:pt idx="788">
                  <c:v>2561</c:v>
                </c:pt>
                <c:pt idx="789">
                  <c:v>2553</c:v>
                </c:pt>
                <c:pt idx="790">
                  <c:v>2523</c:v>
                </c:pt>
                <c:pt idx="791">
                  <c:v>2515</c:v>
                </c:pt>
                <c:pt idx="792">
                  <c:v>2525</c:v>
                </c:pt>
                <c:pt idx="793">
                  <c:v>2497</c:v>
                </c:pt>
                <c:pt idx="794">
                  <c:v>2488</c:v>
                </c:pt>
                <c:pt idx="795">
                  <c:v>2468</c:v>
                </c:pt>
                <c:pt idx="796">
                  <c:v>2456</c:v>
                </c:pt>
                <c:pt idx="797">
                  <c:v>2493</c:v>
                </c:pt>
                <c:pt idx="798">
                  <c:v>2446</c:v>
                </c:pt>
                <c:pt idx="799">
                  <c:v>2481</c:v>
                </c:pt>
                <c:pt idx="800">
                  <c:v>2460</c:v>
                </c:pt>
                <c:pt idx="801">
                  <c:v>2418</c:v>
                </c:pt>
                <c:pt idx="802">
                  <c:v>2424</c:v>
                </c:pt>
                <c:pt idx="803">
                  <c:v>2429</c:v>
                </c:pt>
                <c:pt idx="804">
                  <c:v>2418</c:v>
                </c:pt>
                <c:pt idx="805">
                  <c:v>2456</c:v>
                </c:pt>
                <c:pt idx="806">
                  <c:v>2460</c:v>
                </c:pt>
                <c:pt idx="807">
                  <c:v>2513</c:v>
                </c:pt>
                <c:pt idx="808">
                  <c:v>2498</c:v>
                </c:pt>
                <c:pt idx="809">
                  <c:v>2481</c:v>
                </c:pt>
                <c:pt idx="810">
                  <c:v>2470</c:v>
                </c:pt>
                <c:pt idx="811">
                  <c:v>2506</c:v>
                </c:pt>
                <c:pt idx="812">
                  <c:v>2505</c:v>
                </c:pt>
                <c:pt idx="813">
                  <c:v>2498</c:v>
                </c:pt>
                <c:pt idx="814">
                  <c:v>2515</c:v>
                </c:pt>
                <c:pt idx="815">
                  <c:v>2525</c:v>
                </c:pt>
                <c:pt idx="816">
                  <c:v>2493</c:v>
                </c:pt>
                <c:pt idx="817">
                  <c:v>2473</c:v>
                </c:pt>
                <c:pt idx="818">
                  <c:v>2416</c:v>
                </c:pt>
                <c:pt idx="819">
                  <c:v>2428</c:v>
                </c:pt>
                <c:pt idx="820">
                  <c:v>2416</c:v>
                </c:pt>
                <c:pt idx="821">
                  <c:v>2423</c:v>
                </c:pt>
                <c:pt idx="822">
                  <c:v>2410</c:v>
                </c:pt>
                <c:pt idx="823">
                  <c:v>2410</c:v>
                </c:pt>
                <c:pt idx="824">
                  <c:v>2426</c:v>
                </c:pt>
                <c:pt idx="825">
                  <c:v>2450</c:v>
                </c:pt>
                <c:pt idx="826">
                  <c:v>2461</c:v>
                </c:pt>
                <c:pt idx="827">
                  <c:v>2445</c:v>
                </c:pt>
                <c:pt idx="828">
                  <c:v>2408</c:v>
                </c:pt>
                <c:pt idx="829">
                  <c:v>2387</c:v>
                </c:pt>
                <c:pt idx="830">
                  <c:v>2367</c:v>
                </c:pt>
                <c:pt idx="831">
                  <c:v>2373</c:v>
                </c:pt>
                <c:pt idx="832">
                  <c:v>2383</c:v>
                </c:pt>
                <c:pt idx="833">
                  <c:v>2360</c:v>
                </c:pt>
                <c:pt idx="834">
                  <c:v>2367</c:v>
                </c:pt>
                <c:pt idx="835">
                  <c:v>2372</c:v>
                </c:pt>
                <c:pt idx="836">
                  <c:v>2335</c:v>
                </c:pt>
                <c:pt idx="837">
                  <c:v>2297</c:v>
                </c:pt>
                <c:pt idx="838">
                  <c:v>2264</c:v>
                </c:pt>
                <c:pt idx="839">
                  <c:v>2249</c:v>
                </c:pt>
                <c:pt idx="840">
                  <c:v>2269</c:v>
                </c:pt>
                <c:pt idx="841">
                  <c:v>2279</c:v>
                </c:pt>
                <c:pt idx="842">
                  <c:v>2269</c:v>
                </c:pt>
                <c:pt idx="843">
                  <c:v>2268</c:v>
                </c:pt>
                <c:pt idx="844">
                  <c:v>2254</c:v>
                </c:pt>
                <c:pt idx="845">
                  <c:v>2240</c:v>
                </c:pt>
                <c:pt idx="846">
                  <c:v>2238</c:v>
                </c:pt>
                <c:pt idx="847">
                  <c:v>2278</c:v>
                </c:pt>
                <c:pt idx="848">
                  <c:v>2297</c:v>
                </c:pt>
                <c:pt idx="849">
                  <c:v>2290</c:v>
                </c:pt>
                <c:pt idx="850">
                  <c:v>2322</c:v>
                </c:pt>
                <c:pt idx="851">
                  <c:v>2317</c:v>
                </c:pt>
                <c:pt idx="852">
                  <c:v>2311</c:v>
                </c:pt>
                <c:pt idx="853">
                  <c:v>2334</c:v>
                </c:pt>
                <c:pt idx="854">
                  <c:v>2341</c:v>
                </c:pt>
                <c:pt idx="855">
                  <c:v>2358</c:v>
                </c:pt>
                <c:pt idx="856">
                  <c:v>2346</c:v>
                </c:pt>
                <c:pt idx="857">
                  <c:v>2313</c:v>
                </c:pt>
                <c:pt idx="858">
                  <c:v>2298</c:v>
                </c:pt>
                <c:pt idx="859">
                  <c:v>2262</c:v>
                </c:pt>
                <c:pt idx="860">
                  <c:v>2282</c:v>
                </c:pt>
                <c:pt idx="861">
                  <c:v>2288</c:v>
                </c:pt>
                <c:pt idx="862">
                  <c:v>2276</c:v>
                </c:pt>
                <c:pt idx="863">
                  <c:v>2274</c:v>
                </c:pt>
                <c:pt idx="864">
                  <c:v>2259</c:v>
                </c:pt>
                <c:pt idx="865">
                  <c:v>2238</c:v>
                </c:pt>
                <c:pt idx="866">
                  <c:v>2226</c:v>
                </c:pt>
                <c:pt idx="867">
                  <c:v>2222</c:v>
                </c:pt>
                <c:pt idx="868">
                  <c:v>2169</c:v>
                </c:pt>
                <c:pt idx="869">
                  <c:v>2182</c:v>
                </c:pt>
                <c:pt idx="870">
                  <c:v>2180</c:v>
                </c:pt>
                <c:pt idx="871">
                  <c:v>2178</c:v>
                </c:pt>
                <c:pt idx="872">
                  <c:v>2183</c:v>
                </c:pt>
                <c:pt idx="873">
                  <c:v>2167</c:v>
                </c:pt>
                <c:pt idx="874">
                  <c:v>2142</c:v>
                </c:pt>
                <c:pt idx="875">
                  <c:v>2158</c:v>
                </c:pt>
                <c:pt idx="876">
                  <c:v>2158</c:v>
                </c:pt>
                <c:pt idx="877">
                  <c:v>2149</c:v>
                </c:pt>
                <c:pt idx="878">
                  <c:v>2143</c:v>
                </c:pt>
                <c:pt idx="879">
                  <c:v>2155</c:v>
                </c:pt>
                <c:pt idx="880">
                  <c:v>2148</c:v>
                </c:pt>
                <c:pt idx="881">
                  <c:v>2142</c:v>
                </c:pt>
                <c:pt idx="882">
                  <c:v>2132</c:v>
                </c:pt>
                <c:pt idx="883">
                  <c:v>2140</c:v>
                </c:pt>
                <c:pt idx="884">
                  <c:v>2124</c:v>
                </c:pt>
                <c:pt idx="885">
                  <c:v>2066</c:v>
                </c:pt>
                <c:pt idx="886">
                  <c:v>2053</c:v>
                </c:pt>
                <c:pt idx="887">
                  <c:v>2056</c:v>
                </c:pt>
                <c:pt idx="888">
                  <c:v>2009</c:v>
                </c:pt>
                <c:pt idx="889">
                  <c:v>1981</c:v>
                </c:pt>
                <c:pt idx="890">
                  <c:v>1979</c:v>
                </c:pt>
                <c:pt idx="891">
                  <c:v>1962</c:v>
                </c:pt>
                <c:pt idx="892">
                  <c:v>1941</c:v>
                </c:pt>
                <c:pt idx="893">
                  <c:v>1929</c:v>
                </c:pt>
                <c:pt idx="894">
                  <c:v>1885</c:v>
                </c:pt>
                <c:pt idx="895">
                  <c:v>1850</c:v>
                </c:pt>
                <c:pt idx="896">
                  <c:v>1880</c:v>
                </c:pt>
                <c:pt idx="897">
                  <c:v>1869</c:v>
                </c:pt>
                <c:pt idx="898">
                  <c:v>1861</c:v>
                </c:pt>
                <c:pt idx="899">
                  <c:v>1822</c:v>
                </c:pt>
                <c:pt idx="900">
                  <c:v>1810</c:v>
                </c:pt>
                <c:pt idx="901">
                  <c:v>1837</c:v>
                </c:pt>
                <c:pt idx="902">
                  <c:v>1861</c:v>
                </c:pt>
                <c:pt idx="903">
                  <c:v>1891</c:v>
                </c:pt>
                <c:pt idx="904">
                  <c:v>1923</c:v>
                </c:pt>
                <c:pt idx="905">
                  <c:v>1902</c:v>
                </c:pt>
                <c:pt idx="906">
                  <c:v>1893</c:v>
                </c:pt>
                <c:pt idx="907">
                  <c:v>1903</c:v>
                </c:pt>
                <c:pt idx="908">
                  <c:v>1947</c:v>
                </c:pt>
                <c:pt idx="909">
                  <c:v>1987</c:v>
                </c:pt>
                <c:pt idx="910">
                  <c:v>1989</c:v>
                </c:pt>
                <c:pt idx="911">
                  <c:v>2022</c:v>
                </c:pt>
                <c:pt idx="912">
                  <c:v>1986</c:v>
                </c:pt>
                <c:pt idx="913">
                  <c:v>1951</c:v>
                </c:pt>
                <c:pt idx="914">
                  <c:v>1982</c:v>
                </c:pt>
                <c:pt idx="915">
                  <c:v>2006</c:v>
                </c:pt>
                <c:pt idx="916">
                  <c:v>2050</c:v>
                </c:pt>
                <c:pt idx="917">
                  <c:v>2058</c:v>
                </c:pt>
                <c:pt idx="918">
                  <c:v>2044</c:v>
                </c:pt>
                <c:pt idx="919">
                  <c:v>2085</c:v>
                </c:pt>
                <c:pt idx="920">
                  <c:v>2070</c:v>
                </c:pt>
                <c:pt idx="921">
                  <c:v>2017</c:v>
                </c:pt>
                <c:pt idx="922">
                  <c:v>2032</c:v>
                </c:pt>
                <c:pt idx="923">
                  <c:v>2056</c:v>
                </c:pt>
                <c:pt idx="924">
                  <c:v>2057</c:v>
                </c:pt>
                <c:pt idx="925">
                  <c:v>2041</c:v>
                </c:pt>
                <c:pt idx="926">
                  <c:v>2035</c:v>
                </c:pt>
                <c:pt idx="927">
                  <c:v>2026</c:v>
                </c:pt>
                <c:pt idx="928">
                  <c:v>2027</c:v>
                </c:pt>
                <c:pt idx="929">
                  <c:v>1979</c:v>
                </c:pt>
                <c:pt idx="930">
                  <c:v>1969</c:v>
                </c:pt>
                <c:pt idx="931">
                  <c:v>1993</c:v>
                </c:pt>
                <c:pt idx="932">
                  <c:v>1977</c:v>
                </c:pt>
                <c:pt idx="933">
                  <c:v>1990</c:v>
                </c:pt>
                <c:pt idx="934">
                  <c:v>2012</c:v>
                </c:pt>
                <c:pt idx="935">
                  <c:v>2037</c:v>
                </c:pt>
                <c:pt idx="936">
                  <c:v>2029</c:v>
                </c:pt>
                <c:pt idx="937">
                  <c:v>2036</c:v>
                </c:pt>
                <c:pt idx="938">
                  <c:v>2086</c:v>
                </c:pt>
                <c:pt idx="939">
                  <c:v>2135</c:v>
                </c:pt>
                <c:pt idx="940">
                  <c:v>2139</c:v>
                </c:pt>
                <c:pt idx="941">
                  <c:v>2174</c:v>
                </c:pt>
                <c:pt idx="942">
                  <c:v>2158</c:v>
                </c:pt>
                <c:pt idx="943">
                  <c:v>2108</c:v>
                </c:pt>
                <c:pt idx="944">
                  <c:v>2082</c:v>
                </c:pt>
                <c:pt idx="945">
                  <c:v>2058</c:v>
                </c:pt>
                <c:pt idx="946">
                  <c:v>2062</c:v>
                </c:pt>
                <c:pt idx="947">
                  <c:v>2090</c:v>
                </c:pt>
                <c:pt idx="948">
                  <c:v>2122</c:v>
                </c:pt>
                <c:pt idx="949">
                  <c:v>2084</c:v>
                </c:pt>
                <c:pt idx="950">
                  <c:v>2064</c:v>
                </c:pt>
                <c:pt idx="951">
                  <c:v>2064</c:v>
                </c:pt>
                <c:pt idx="952">
                  <c:v>2085</c:v>
                </c:pt>
                <c:pt idx="953">
                  <c:v>2100</c:v>
                </c:pt>
                <c:pt idx="954">
                  <c:v>2084</c:v>
                </c:pt>
                <c:pt idx="955">
                  <c:v>2093</c:v>
                </c:pt>
                <c:pt idx="956">
                  <c:v>2067</c:v>
                </c:pt>
                <c:pt idx="957">
                  <c:v>2056</c:v>
                </c:pt>
                <c:pt idx="958">
                  <c:v>2072</c:v>
                </c:pt>
                <c:pt idx="959">
                  <c:v>2063</c:v>
                </c:pt>
                <c:pt idx="960">
                  <c:v>2013</c:v>
                </c:pt>
                <c:pt idx="961">
                  <c:v>1946</c:v>
                </c:pt>
                <c:pt idx="962">
                  <c:v>1988</c:v>
                </c:pt>
                <c:pt idx="963">
                  <c:v>1965</c:v>
                </c:pt>
                <c:pt idx="964">
                  <c:v>2011</c:v>
                </c:pt>
                <c:pt idx="965">
                  <c:v>2017</c:v>
                </c:pt>
                <c:pt idx="966">
                  <c:v>2032</c:v>
                </c:pt>
                <c:pt idx="967">
                  <c:v>1983</c:v>
                </c:pt>
                <c:pt idx="968">
                  <c:v>2002</c:v>
                </c:pt>
                <c:pt idx="969">
                  <c:v>2013</c:v>
                </c:pt>
                <c:pt idx="970">
                  <c:v>2028</c:v>
                </c:pt>
                <c:pt idx="971">
                  <c:v>2015</c:v>
                </c:pt>
                <c:pt idx="972">
                  <c:v>1973</c:v>
                </c:pt>
                <c:pt idx="973">
                  <c:v>1962</c:v>
                </c:pt>
                <c:pt idx="974">
                  <c:v>1994</c:v>
                </c:pt>
                <c:pt idx="975">
                  <c:v>1986</c:v>
                </c:pt>
                <c:pt idx="976">
                  <c:v>2011</c:v>
                </c:pt>
                <c:pt idx="977">
                  <c:v>2019</c:v>
                </c:pt>
                <c:pt idx="978">
                  <c:v>2066</c:v>
                </c:pt>
                <c:pt idx="979">
                  <c:v>2059</c:v>
                </c:pt>
                <c:pt idx="980">
                  <c:v>2142</c:v>
                </c:pt>
                <c:pt idx="981">
                  <c:v>2142</c:v>
                </c:pt>
                <c:pt idx="982">
                  <c:v>2120</c:v>
                </c:pt>
                <c:pt idx="983">
                  <c:v>2096</c:v>
                </c:pt>
                <c:pt idx="984">
                  <c:v>2121</c:v>
                </c:pt>
                <c:pt idx="985">
                  <c:v>2131</c:v>
                </c:pt>
                <c:pt idx="986">
                  <c:v>2149</c:v>
                </c:pt>
                <c:pt idx="987">
                  <c:v>2190</c:v>
                </c:pt>
                <c:pt idx="988">
                  <c:v>2200</c:v>
                </c:pt>
                <c:pt idx="989">
                  <c:v>2187</c:v>
                </c:pt>
                <c:pt idx="990">
                  <c:v>2183</c:v>
                </c:pt>
                <c:pt idx="991">
                  <c:v>2184</c:v>
                </c:pt>
                <c:pt idx="992">
                  <c:v>2207</c:v>
                </c:pt>
                <c:pt idx="993">
                  <c:v>2179</c:v>
                </c:pt>
                <c:pt idx="994">
                  <c:v>2174</c:v>
                </c:pt>
                <c:pt idx="995">
                  <c:v>2173</c:v>
                </c:pt>
                <c:pt idx="996">
                  <c:v>2156</c:v>
                </c:pt>
                <c:pt idx="997">
                  <c:v>2129</c:v>
                </c:pt>
                <c:pt idx="998">
                  <c:v>2110</c:v>
                </c:pt>
                <c:pt idx="999">
                  <c:v>2058</c:v>
                </c:pt>
                <c:pt idx="1000">
                  <c:v>2039</c:v>
                </c:pt>
                <c:pt idx="1001">
                  <c:v>2051</c:v>
                </c:pt>
                <c:pt idx="1002">
                  <c:v>2015</c:v>
                </c:pt>
                <c:pt idx="1003">
                  <c:v>1994</c:v>
                </c:pt>
                <c:pt idx="1004">
                  <c:v>2048</c:v>
                </c:pt>
                <c:pt idx="1005">
                  <c:v>2088</c:v>
                </c:pt>
                <c:pt idx="1006">
                  <c:v>2177</c:v>
                </c:pt>
                <c:pt idx="1007">
                  <c:v>2202</c:v>
                </c:pt>
                <c:pt idx="1008">
                  <c:v>2190</c:v>
                </c:pt>
                <c:pt idx="1009">
                  <c:v>2168</c:v>
                </c:pt>
                <c:pt idx="1010">
                  <c:v>2170</c:v>
                </c:pt>
                <c:pt idx="1011">
                  <c:v>2179</c:v>
                </c:pt>
                <c:pt idx="1012">
                  <c:v>2202</c:v>
                </c:pt>
                <c:pt idx="1013">
                  <c:v>2187</c:v>
                </c:pt>
                <c:pt idx="1014">
                  <c:v>2192</c:v>
                </c:pt>
                <c:pt idx="1015">
                  <c:v>2140</c:v>
                </c:pt>
                <c:pt idx="1016">
                  <c:v>2119</c:v>
                </c:pt>
                <c:pt idx="1017">
                  <c:v>2145</c:v>
                </c:pt>
                <c:pt idx="1018">
                  <c:v>2159</c:v>
                </c:pt>
                <c:pt idx="1019">
                  <c:v>2180</c:v>
                </c:pt>
                <c:pt idx="1020">
                  <c:v>2238</c:v>
                </c:pt>
                <c:pt idx="1021">
                  <c:v>2231</c:v>
                </c:pt>
                <c:pt idx="1022">
                  <c:v>2257</c:v>
                </c:pt>
                <c:pt idx="1023">
                  <c:v>2223</c:v>
                </c:pt>
                <c:pt idx="1024">
                  <c:v>2160</c:v>
                </c:pt>
                <c:pt idx="1025">
                  <c:v>2156</c:v>
                </c:pt>
                <c:pt idx="1026">
                  <c:v>2124</c:v>
                </c:pt>
                <c:pt idx="1027">
                  <c:v>2140</c:v>
                </c:pt>
                <c:pt idx="1028">
                  <c:v>2137</c:v>
                </c:pt>
                <c:pt idx="1029">
                  <c:v>2130</c:v>
                </c:pt>
                <c:pt idx="1030">
                  <c:v>2083</c:v>
                </c:pt>
                <c:pt idx="1031">
                  <c:v>2049</c:v>
                </c:pt>
                <c:pt idx="1032">
                  <c:v>2038</c:v>
                </c:pt>
                <c:pt idx="1033">
                  <c:v>2079</c:v>
                </c:pt>
                <c:pt idx="1034">
                  <c:v>2069</c:v>
                </c:pt>
                <c:pt idx="1035">
                  <c:v>2089</c:v>
                </c:pt>
                <c:pt idx="1036">
                  <c:v>2065</c:v>
                </c:pt>
                <c:pt idx="1037">
                  <c:v>2061</c:v>
                </c:pt>
                <c:pt idx="1038">
                  <c:v>2078</c:v>
                </c:pt>
                <c:pt idx="1039">
                  <c:v>2063</c:v>
                </c:pt>
                <c:pt idx="1040">
                  <c:v>2057</c:v>
                </c:pt>
                <c:pt idx="1041">
                  <c:v>2072</c:v>
                </c:pt>
                <c:pt idx="1042">
                  <c:v>2063</c:v>
                </c:pt>
                <c:pt idx="1043">
                  <c:v>2066</c:v>
                </c:pt>
                <c:pt idx="1044">
                  <c:v>2085</c:v>
                </c:pt>
                <c:pt idx="1045">
                  <c:v>2110</c:v>
                </c:pt>
                <c:pt idx="1046">
                  <c:v>2113</c:v>
                </c:pt>
                <c:pt idx="1047">
                  <c:v>2080</c:v>
                </c:pt>
                <c:pt idx="1048">
                  <c:v>2033</c:v>
                </c:pt>
                <c:pt idx="1049">
                  <c:v>2006</c:v>
                </c:pt>
                <c:pt idx="1050">
                  <c:v>2042</c:v>
                </c:pt>
                <c:pt idx="1051">
                  <c:v>2014</c:v>
                </c:pt>
                <c:pt idx="1052">
                  <c:v>2066</c:v>
                </c:pt>
                <c:pt idx="1053">
                  <c:v>2060</c:v>
                </c:pt>
                <c:pt idx="1054">
                  <c:v>2051</c:v>
                </c:pt>
                <c:pt idx="1055">
                  <c:v>2070</c:v>
                </c:pt>
                <c:pt idx="1056">
                  <c:v>2084</c:v>
                </c:pt>
                <c:pt idx="1057">
                  <c:v>2062</c:v>
                </c:pt>
                <c:pt idx="1058">
                  <c:v>2059</c:v>
                </c:pt>
                <c:pt idx="1059">
                  <c:v>2067</c:v>
                </c:pt>
                <c:pt idx="1060">
                  <c:v>2030</c:v>
                </c:pt>
                <c:pt idx="1061">
                  <c:v>1998</c:v>
                </c:pt>
                <c:pt idx="1062">
                  <c:v>1993</c:v>
                </c:pt>
                <c:pt idx="1063">
                  <c:v>2015</c:v>
                </c:pt>
                <c:pt idx="1064">
                  <c:v>2062</c:v>
                </c:pt>
                <c:pt idx="1065">
                  <c:v>2092</c:v>
                </c:pt>
                <c:pt idx="1066">
                  <c:v>2084</c:v>
                </c:pt>
                <c:pt idx="1067">
                  <c:v>2064</c:v>
                </c:pt>
                <c:pt idx="1068">
                  <c:v>2093</c:v>
                </c:pt>
                <c:pt idx="1069">
                  <c:v>2118</c:v>
                </c:pt>
                <c:pt idx="1070">
                  <c:v>2116</c:v>
                </c:pt>
                <c:pt idx="1071">
                  <c:v>2094</c:v>
                </c:pt>
                <c:pt idx="1072">
                  <c:v>2105</c:v>
                </c:pt>
                <c:pt idx="1073">
                  <c:v>2095</c:v>
                </c:pt>
                <c:pt idx="1074">
                  <c:v>2084</c:v>
                </c:pt>
                <c:pt idx="1075">
                  <c:v>2061</c:v>
                </c:pt>
                <c:pt idx="1076">
                  <c:v>2065</c:v>
                </c:pt>
                <c:pt idx="1077">
                  <c:v>2061</c:v>
                </c:pt>
                <c:pt idx="1078">
                  <c:v>2055</c:v>
                </c:pt>
                <c:pt idx="1079">
                  <c:v>2087</c:v>
                </c:pt>
                <c:pt idx="1080">
                  <c:v>2101</c:v>
                </c:pt>
                <c:pt idx="1081">
                  <c:v>2125</c:v>
                </c:pt>
                <c:pt idx="1082">
                  <c:v>2134</c:v>
                </c:pt>
                <c:pt idx="1083">
                  <c:v>2187</c:v>
                </c:pt>
                <c:pt idx="1084">
                  <c:v>2243</c:v>
                </c:pt>
                <c:pt idx="1085">
                  <c:v>2207</c:v>
                </c:pt>
                <c:pt idx="1086">
                  <c:v>2211</c:v>
                </c:pt>
                <c:pt idx="1087">
                  <c:v>2226</c:v>
                </c:pt>
                <c:pt idx="1088">
                  <c:v>2258</c:v>
                </c:pt>
                <c:pt idx="1089">
                  <c:v>2219</c:v>
                </c:pt>
                <c:pt idx="1090">
                  <c:v>2212</c:v>
                </c:pt>
                <c:pt idx="1091">
                  <c:v>2212</c:v>
                </c:pt>
                <c:pt idx="1092">
                  <c:v>2184</c:v>
                </c:pt>
                <c:pt idx="1093">
                  <c:v>2191</c:v>
                </c:pt>
                <c:pt idx="1094">
                  <c:v>2191</c:v>
                </c:pt>
                <c:pt idx="1095">
                  <c:v>2210</c:v>
                </c:pt>
                <c:pt idx="1096">
                  <c:v>2165</c:v>
                </c:pt>
                <c:pt idx="1097">
                  <c:v>2157</c:v>
                </c:pt>
                <c:pt idx="1098">
                  <c:v>2148</c:v>
                </c:pt>
                <c:pt idx="1099">
                  <c:v>2149</c:v>
                </c:pt>
                <c:pt idx="1100">
                  <c:v>2157</c:v>
                </c:pt>
                <c:pt idx="1101">
                  <c:v>2193</c:v>
                </c:pt>
                <c:pt idx="1102">
                  <c:v>2184</c:v>
                </c:pt>
                <c:pt idx="1103">
                  <c:v>2190</c:v>
                </c:pt>
                <c:pt idx="1104">
                  <c:v>2151</c:v>
                </c:pt>
                <c:pt idx="1105">
                  <c:v>2164</c:v>
                </c:pt>
                <c:pt idx="1106">
                  <c:v>2175</c:v>
                </c:pt>
                <c:pt idx="1107">
                  <c:v>2194</c:v>
                </c:pt>
                <c:pt idx="1108">
                  <c:v>2157</c:v>
                </c:pt>
                <c:pt idx="1109">
                  <c:v>2135</c:v>
                </c:pt>
                <c:pt idx="1110">
                  <c:v>2062</c:v>
                </c:pt>
                <c:pt idx="1111">
                  <c:v>2087</c:v>
                </c:pt>
                <c:pt idx="1112">
                  <c:v>2109</c:v>
                </c:pt>
                <c:pt idx="1113">
                  <c:v>2104</c:v>
                </c:pt>
                <c:pt idx="1114">
                  <c:v>2130</c:v>
                </c:pt>
                <c:pt idx="1115">
                  <c:v>2106</c:v>
                </c:pt>
                <c:pt idx="1116">
                  <c:v>2102</c:v>
                </c:pt>
                <c:pt idx="1117">
                  <c:v>2095</c:v>
                </c:pt>
                <c:pt idx="1118">
                  <c:v>2114</c:v>
                </c:pt>
                <c:pt idx="1119">
                  <c:v>2127</c:v>
                </c:pt>
                <c:pt idx="1120">
                  <c:v>2114</c:v>
                </c:pt>
                <c:pt idx="1121">
                  <c:v>2101</c:v>
                </c:pt>
                <c:pt idx="1122">
                  <c:v>2065</c:v>
                </c:pt>
                <c:pt idx="1123">
                  <c:v>2040</c:v>
                </c:pt>
                <c:pt idx="1124">
                  <c:v>2032</c:v>
                </c:pt>
                <c:pt idx="1125">
                  <c:v>2028</c:v>
                </c:pt>
                <c:pt idx="1126">
                  <c:v>2042</c:v>
                </c:pt>
                <c:pt idx="1127">
                  <c:v>1977</c:v>
                </c:pt>
                <c:pt idx="1128">
                  <c:v>1953</c:v>
                </c:pt>
                <c:pt idx="1129">
                  <c:v>1953</c:v>
                </c:pt>
                <c:pt idx="1130">
                  <c:v>1938</c:v>
                </c:pt>
                <c:pt idx="1131">
                  <c:v>1956</c:v>
                </c:pt>
                <c:pt idx="1132">
                  <c:v>1950</c:v>
                </c:pt>
                <c:pt idx="1133">
                  <c:v>1963</c:v>
                </c:pt>
                <c:pt idx="1134">
                  <c:v>1929</c:v>
                </c:pt>
                <c:pt idx="1135">
                  <c:v>1896</c:v>
                </c:pt>
                <c:pt idx="1136">
                  <c:v>1947</c:v>
                </c:pt>
                <c:pt idx="1137">
                  <c:v>1941</c:v>
                </c:pt>
                <c:pt idx="1138">
                  <c:v>1957</c:v>
                </c:pt>
                <c:pt idx="1139">
                  <c:v>1942</c:v>
                </c:pt>
                <c:pt idx="1140">
                  <c:v>1901</c:v>
                </c:pt>
                <c:pt idx="1141">
                  <c:v>1892</c:v>
                </c:pt>
                <c:pt idx="1142">
                  <c:v>1822</c:v>
                </c:pt>
                <c:pt idx="1143">
                  <c:v>1781</c:v>
                </c:pt>
                <c:pt idx="1144">
                  <c:v>1784</c:v>
                </c:pt>
                <c:pt idx="1145">
                  <c:v>1791</c:v>
                </c:pt>
                <c:pt idx="1146">
                  <c:v>1856</c:v>
                </c:pt>
                <c:pt idx="1147">
                  <c:v>1891</c:v>
                </c:pt>
                <c:pt idx="1148">
                  <c:v>1899</c:v>
                </c:pt>
                <c:pt idx="1149">
                  <c:v>1895</c:v>
                </c:pt>
                <c:pt idx="1150">
                  <c:v>1927</c:v>
                </c:pt>
                <c:pt idx="1151">
                  <c:v>1922</c:v>
                </c:pt>
                <c:pt idx="1152">
                  <c:v>1964</c:v>
                </c:pt>
                <c:pt idx="1153">
                  <c:v>2004</c:v>
                </c:pt>
                <c:pt idx="1154">
                  <c:v>2017</c:v>
                </c:pt>
                <c:pt idx="1155">
                  <c:v>2050</c:v>
                </c:pt>
                <c:pt idx="1156">
                  <c:v>2053</c:v>
                </c:pt>
                <c:pt idx="1157">
                  <c:v>2060</c:v>
                </c:pt>
                <c:pt idx="1158">
                  <c:v>1991</c:v>
                </c:pt>
                <c:pt idx="1159">
                  <c:v>1962</c:v>
                </c:pt>
                <c:pt idx="1160">
                  <c:v>1956</c:v>
                </c:pt>
                <c:pt idx="1161">
                  <c:v>2027</c:v>
                </c:pt>
                <c:pt idx="1162">
                  <c:v>2052</c:v>
                </c:pt>
                <c:pt idx="1163">
                  <c:v>2148</c:v>
                </c:pt>
                <c:pt idx="1164">
                  <c:v>2163</c:v>
                </c:pt>
                <c:pt idx="1165">
                  <c:v>2212</c:v>
                </c:pt>
                <c:pt idx="1166">
                  <c:v>2221</c:v>
                </c:pt>
                <c:pt idx="1167">
                  <c:v>2217</c:v>
                </c:pt>
                <c:pt idx="1168">
                  <c:v>2233</c:v>
                </c:pt>
                <c:pt idx="1169">
                  <c:v>2261</c:v>
                </c:pt>
                <c:pt idx="1170">
                  <c:v>2214</c:v>
                </c:pt>
                <c:pt idx="1171">
                  <c:v>2172</c:v>
                </c:pt>
                <c:pt idx="1172">
                  <c:v>2116</c:v>
                </c:pt>
                <c:pt idx="1173">
                  <c:v>2080</c:v>
                </c:pt>
                <c:pt idx="1174">
                  <c:v>2115</c:v>
                </c:pt>
                <c:pt idx="1175">
                  <c:v>2102</c:v>
                </c:pt>
                <c:pt idx="1176">
                  <c:v>2132</c:v>
                </c:pt>
                <c:pt idx="1177">
                  <c:v>2128</c:v>
                </c:pt>
                <c:pt idx="1178">
                  <c:v>2102</c:v>
                </c:pt>
                <c:pt idx="1179">
                  <c:v>2098</c:v>
                </c:pt>
                <c:pt idx="1180">
                  <c:v>2169</c:v>
                </c:pt>
                <c:pt idx="1181">
                  <c:v>2182</c:v>
                </c:pt>
                <c:pt idx="1182">
                  <c:v>2143</c:v>
                </c:pt>
                <c:pt idx="1183">
                  <c:v>2107</c:v>
                </c:pt>
                <c:pt idx="1184">
                  <c:v>2090</c:v>
                </c:pt>
                <c:pt idx="1185">
                  <c:v>2129</c:v>
                </c:pt>
                <c:pt idx="1186">
                  <c:v>2161</c:v>
                </c:pt>
                <c:pt idx="1187">
                  <c:v>2156</c:v>
                </c:pt>
                <c:pt idx="1188">
                  <c:v>2158</c:v>
                </c:pt>
                <c:pt idx="1189">
                  <c:v>2108</c:v>
                </c:pt>
                <c:pt idx="1190">
                  <c:v>2134</c:v>
                </c:pt>
                <c:pt idx="1191">
                  <c:v>2175</c:v>
                </c:pt>
                <c:pt idx="1192">
                  <c:v>2133</c:v>
                </c:pt>
                <c:pt idx="1193">
                  <c:v>2172</c:v>
                </c:pt>
                <c:pt idx="1194">
                  <c:v>2154</c:v>
                </c:pt>
                <c:pt idx="1195">
                  <c:v>2145</c:v>
                </c:pt>
                <c:pt idx="1196">
                  <c:v>2115</c:v>
                </c:pt>
                <c:pt idx="1197">
                  <c:v>2043</c:v>
                </c:pt>
                <c:pt idx="1198">
                  <c:v>2037</c:v>
                </c:pt>
                <c:pt idx="1199">
                  <c:v>2033</c:v>
                </c:pt>
                <c:pt idx="1200">
                  <c:v>2042</c:v>
                </c:pt>
                <c:pt idx="1201">
                  <c:v>2022</c:v>
                </c:pt>
                <c:pt idx="1202">
                  <c:v>2023</c:v>
                </c:pt>
                <c:pt idx="1203">
                  <c:v>2021</c:v>
                </c:pt>
                <c:pt idx="1204">
                  <c:v>2012</c:v>
                </c:pt>
                <c:pt idx="1205">
                  <c:v>2054</c:v>
                </c:pt>
                <c:pt idx="1206">
                  <c:v>2073</c:v>
                </c:pt>
                <c:pt idx="1207">
                  <c:v>2084</c:v>
                </c:pt>
                <c:pt idx="1208">
                  <c:v>2082</c:v>
                </c:pt>
                <c:pt idx="1209">
                  <c:v>2071</c:v>
                </c:pt>
                <c:pt idx="1210">
                  <c:v>2090</c:v>
                </c:pt>
                <c:pt idx="1211">
                  <c:v>2102</c:v>
                </c:pt>
                <c:pt idx="1212">
                  <c:v>2146</c:v>
                </c:pt>
                <c:pt idx="1213">
                  <c:v>2130</c:v>
                </c:pt>
                <c:pt idx="1214">
                  <c:v>2132</c:v>
                </c:pt>
                <c:pt idx="1215">
                  <c:v>2111</c:v>
                </c:pt>
                <c:pt idx="1216">
                  <c:v>2143</c:v>
                </c:pt>
                <c:pt idx="1217">
                  <c:v>2176</c:v>
                </c:pt>
                <c:pt idx="1218">
                  <c:v>2105</c:v>
                </c:pt>
                <c:pt idx="1219">
                  <c:v>2091</c:v>
                </c:pt>
                <c:pt idx="1220">
                  <c:v>2072</c:v>
                </c:pt>
                <c:pt idx="1221">
                  <c:v>2073</c:v>
                </c:pt>
                <c:pt idx="1222">
                  <c:v>2114</c:v>
                </c:pt>
                <c:pt idx="1223">
                  <c:v>2141</c:v>
                </c:pt>
                <c:pt idx="1224">
                  <c:v>2159</c:v>
                </c:pt>
                <c:pt idx="1225">
                  <c:v>2150</c:v>
                </c:pt>
                <c:pt idx="1226">
                  <c:v>2133</c:v>
                </c:pt>
                <c:pt idx="1227">
                  <c:v>2177</c:v>
                </c:pt>
                <c:pt idx="1228">
                  <c:v>2158</c:v>
                </c:pt>
                <c:pt idx="1229">
                  <c:v>2132</c:v>
                </c:pt>
                <c:pt idx="1230">
                  <c:v>2124</c:v>
                </c:pt>
                <c:pt idx="1231">
                  <c:v>2121</c:v>
                </c:pt>
                <c:pt idx="1232">
                  <c:v>2108</c:v>
                </c:pt>
                <c:pt idx="1233">
                  <c:v>2112</c:v>
                </c:pt>
                <c:pt idx="1234">
                  <c:v>2086</c:v>
                </c:pt>
                <c:pt idx="1235">
                  <c:v>2075</c:v>
                </c:pt>
                <c:pt idx="1236">
                  <c:v>2071</c:v>
                </c:pt>
                <c:pt idx="1237">
                  <c:v>2084</c:v>
                </c:pt>
                <c:pt idx="1238">
                  <c:v>2089</c:v>
                </c:pt>
                <c:pt idx="1239">
                  <c:v>2099</c:v>
                </c:pt>
                <c:pt idx="1240">
                  <c:v>2088</c:v>
                </c:pt>
                <c:pt idx="1241">
                  <c:v>2068</c:v>
                </c:pt>
                <c:pt idx="1242">
                  <c:v>2031</c:v>
                </c:pt>
                <c:pt idx="1243">
                  <c:v>2051</c:v>
                </c:pt>
                <c:pt idx="1244">
                  <c:v>2063</c:v>
                </c:pt>
                <c:pt idx="1245">
                  <c:v>2070</c:v>
                </c:pt>
                <c:pt idx="1246">
                  <c:v>2074</c:v>
                </c:pt>
                <c:pt idx="1247">
                  <c:v>2034</c:v>
                </c:pt>
                <c:pt idx="1248">
                  <c:v>2050</c:v>
                </c:pt>
                <c:pt idx="1249">
                  <c:v>2108</c:v>
                </c:pt>
                <c:pt idx="1250">
                  <c:v>2116</c:v>
                </c:pt>
                <c:pt idx="1251">
                  <c:v>2129</c:v>
                </c:pt>
                <c:pt idx="1252">
                  <c:v>2153</c:v>
                </c:pt>
                <c:pt idx="1253">
                  <c:v>2149</c:v>
                </c:pt>
                <c:pt idx="1254">
                  <c:v>2220</c:v>
                </c:pt>
                <c:pt idx="1255">
                  <c:v>2203</c:v>
                </c:pt>
                <c:pt idx="1256">
                  <c:v>2184</c:v>
                </c:pt>
                <c:pt idx="1257">
                  <c:v>2178</c:v>
                </c:pt>
                <c:pt idx="1258">
                  <c:v>2186</c:v>
                </c:pt>
                <c:pt idx="1259">
                  <c:v>2191</c:v>
                </c:pt>
                <c:pt idx="1260">
                  <c:v>2169</c:v>
                </c:pt>
                <c:pt idx="1261">
                  <c:v>2148</c:v>
                </c:pt>
                <c:pt idx="1262">
                  <c:v>2123</c:v>
                </c:pt>
                <c:pt idx="1263">
                  <c:v>2132</c:v>
                </c:pt>
                <c:pt idx="1264">
                  <c:v>2127</c:v>
                </c:pt>
                <c:pt idx="1265">
                  <c:v>2139</c:v>
                </c:pt>
                <c:pt idx="1266">
                  <c:v>2121</c:v>
                </c:pt>
                <c:pt idx="1267">
                  <c:v>2094</c:v>
                </c:pt>
                <c:pt idx="1268">
                  <c:v>2076</c:v>
                </c:pt>
                <c:pt idx="1269">
                  <c:v>2109</c:v>
                </c:pt>
                <c:pt idx="1270">
                  <c:v>2126</c:v>
                </c:pt>
                <c:pt idx="1271">
                  <c:v>2120</c:v>
                </c:pt>
                <c:pt idx="1272">
                  <c:v>2137</c:v>
                </c:pt>
                <c:pt idx="1273">
                  <c:v>2146</c:v>
                </c:pt>
                <c:pt idx="1274">
                  <c:v>2167</c:v>
                </c:pt>
                <c:pt idx="1275">
                  <c:v>2198</c:v>
                </c:pt>
                <c:pt idx="1276">
                  <c:v>2195</c:v>
                </c:pt>
                <c:pt idx="1277">
                  <c:v>2190</c:v>
                </c:pt>
                <c:pt idx="1278">
                  <c:v>2200</c:v>
                </c:pt>
                <c:pt idx="1279">
                  <c:v>2261</c:v>
                </c:pt>
                <c:pt idx="1280">
                  <c:v>2274</c:v>
                </c:pt>
                <c:pt idx="1281">
                  <c:v>2309</c:v>
                </c:pt>
                <c:pt idx="1282">
                  <c:v>2279</c:v>
                </c:pt>
                <c:pt idx="1283">
                  <c:v>2269</c:v>
                </c:pt>
                <c:pt idx="1284">
                  <c:v>2293</c:v>
                </c:pt>
                <c:pt idx="1285">
                  <c:v>2344</c:v>
                </c:pt>
                <c:pt idx="1286">
                  <c:v>2343</c:v>
                </c:pt>
                <c:pt idx="1287">
                  <c:v>2352</c:v>
                </c:pt>
                <c:pt idx="1288">
                  <c:v>2326</c:v>
                </c:pt>
                <c:pt idx="1289">
                  <c:v>2344</c:v>
                </c:pt>
                <c:pt idx="1290">
                  <c:v>2334</c:v>
                </c:pt>
                <c:pt idx="1291">
                  <c:v>2367</c:v>
                </c:pt>
                <c:pt idx="1292">
                  <c:v>2321</c:v>
                </c:pt>
                <c:pt idx="1293">
                  <c:v>2319</c:v>
                </c:pt>
                <c:pt idx="1294">
                  <c:v>2292</c:v>
                </c:pt>
                <c:pt idx="1295">
                  <c:v>2278</c:v>
                </c:pt>
                <c:pt idx="1296">
                  <c:v>2248</c:v>
                </c:pt>
                <c:pt idx="1297">
                  <c:v>2270</c:v>
                </c:pt>
                <c:pt idx="1298">
                  <c:v>2274</c:v>
                </c:pt>
                <c:pt idx="1299">
                  <c:v>2243</c:v>
                </c:pt>
                <c:pt idx="1300">
                  <c:v>2269</c:v>
                </c:pt>
                <c:pt idx="1301">
                  <c:v>2305</c:v>
                </c:pt>
                <c:pt idx="1302">
                  <c:v>2331</c:v>
                </c:pt>
                <c:pt idx="1303">
                  <c:v>2349</c:v>
                </c:pt>
                <c:pt idx="1304">
                  <c:v>2309</c:v>
                </c:pt>
                <c:pt idx="1305">
                  <c:v>2276</c:v>
                </c:pt>
                <c:pt idx="1306">
                  <c:v>2271</c:v>
                </c:pt>
                <c:pt idx="1307">
                  <c:v>2253</c:v>
                </c:pt>
                <c:pt idx="1308">
                  <c:v>2197</c:v>
                </c:pt>
                <c:pt idx="1309">
                  <c:v>2193</c:v>
                </c:pt>
                <c:pt idx="1310">
                  <c:v>2160</c:v>
                </c:pt>
                <c:pt idx="1311">
                  <c:v>2159</c:v>
                </c:pt>
                <c:pt idx="1312">
                  <c:v>2232</c:v>
                </c:pt>
                <c:pt idx="1313">
                  <c:v>2205</c:v>
                </c:pt>
                <c:pt idx="1314">
                  <c:v>2278</c:v>
                </c:pt>
                <c:pt idx="1315">
                  <c:v>2261</c:v>
                </c:pt>
                <c:pt idx="1316">
                  <c:v>2296</c:v>
                </c:pt>
                <c:pt idx="1317">
                  <c:v>2263</c:v>
                </c:pt>
                <c:pt idx="1318">
                  <c:v>2199</c:v>
                </c:pt>
                <c:pt idx="1319">
                  <c:v>2208</c:v>
                </c:pt>
                <c:pt idx="1320">
                  <c:v>2241</c:v>
                </c:pt>
                <c:pt idx="1321">
                  <c:v>2187</c:v>
                </c:pt>
                <c:pt idx="1322">
                  <c:v>2166</c:v>
                </c:pt>
                <c:pt idx="1323">
                  <c:v>2153</c:v>
                </c:pt>
                <c:pt idx="1324">
                  <c:v>2124</c:v>
                </c:pt>
                <c:pt idx="1325">
                  <c:v>2147</c:v>
                </c:pt>
                <c:pt idx="1326">
                  <c:v>2125</c:v>
                </c:pt>
                <c:pt idx="1327">
                  <c:v>2189</c:v>
                </c:pt>
                <c:pt idx="1328">
                  <c:v>2199</c:v>
                </c:pt>
                <c:pt idx="1329">
                  <c:v>2227</c:v>
                </c:pt>
                <c:pt idx="1330">
                  <c:v>2230</c:v>
                </c:pt>
                <c:pt idx="1331">
                  <c:v>2244</c:v>
                </c:pt>
                <c:pt idx="1332">
                  <c:v>2275</c:v>
                </c:pt>
                <c:pt idx="1333">
                  <c:v>2276</c:v>
                </c:pt>
                <c:pt idx="1334">
                  <c:v>2299</c:v>
                </c:pt>
                <c:pt idx="1335">
                  <c:v>2250</c:v>
                </c:pt>
                <c:pt idx="1336">
                  <c:v>2228</c:v>
                </c:pt>
                <c:pt idx="1337">
                  <c:v>2233</c:v>
                </c:pt>
                <c:pt idx="1338">
                  <c:v>2231</c:v>
                </c:pt>
                <c:pt idx="1339">
                  <c:v>2184</c:v>
                </c:pt>
                <c:pt idx="1340">
                  <c:v>2140</c:v>
                </c:pt>
                <c:pt idx="1341">
                  <c:v>2102</c:v>
                </c:pt>
                <c:pt idx="1342">
                  <c:v>2087</c:v>
                </c:pt>
                <c:pt idx="1343">
                  <c:v>2086</c:v>
                </c:pt>
                <c:pt idx="1344">
                  <c:v>2072</c:v>
                </c:pt>
                <c:pt idx="1345">
                  <c:v>2045</c:v>
                </c:pt>
                <c:pt idx="1346">
                  <c:v>2026</c:v>
                </c:pt>
                <c:pt idx="1347">
                  <c:v>2041</c:v>
                </c:pt>
                <c:pt idx="1348">
                  <c:v>2030</c:v>
                </c:pt>
                <c:pt idx="1349">
                  <c:v>2043</c:v>
                </c:pt>
                <c:pt idx="1350">
                  <c:v>1992</c:v>
                </c:pt>
                <c:pt idx="1351">
                  <c:v>1994</c:v>
                </c:pt>
                <c:pt idx="1352">
                  <c:v>2009</c:v>
                </c:pt>
                <c:pt idx="1353">
                  <c:v>2055</c:v>
                </c:pt>
                <c:pt idx="1354">
                  <c:v>2025</c:v>
                </c:pt>
                <c:pt idx="1355">
                  <c:v>1898</c:v>
                </c:pt>
                <c:pt idx="1356">
                  <c:v>1892</c:v>
                </c:pt>
                <c:pt idx="1357">
                  <c:v>1861</c:v>
                </c:pt>
                <c:pt idx="1358">
                  <c:v>1885</c:v>
                </c:pt>
                <c:pt idx="1359">
                  <c:v>1867</c:v>
                </c:pt>
                <c:pt idx="1360">
                  <c:v>1899</c:v>
                </c:pt>
                <c:pt idx="1361">
                  <c:v>1961</c:v>
                </c:pt>
                <c:pt idx="1362">
                  <c:v>1949</c:v>
                </c:pt>
                <c:pt idx="1363">
                  <c:v>1988</c:v>
                </c:pt>
                <c:pt idx="1364">
                  <c:v>2033</c:v>
                </c:pt>
                <c:pt idx="1365">
                  <c:v>2008</c:v>
                </c:pt>
                <c:pt idx="1366">
                  <c:v>1966</c:v>
                </c:pt>
                <c:pt idx="1367">
                  <c:v>1952</c:v>
                </c:pt>
                <c:pt idx="1368">
                  <c:v>1988</c:v>
                </c:pt>
                <c:pt idx="1369">
                  <c:v>1987</c:v>
                </c:pt>
                <c:pt idx="1370">
                  <c:v>2008</c:v>
                </c:pt>
                <c:pt idx="1371">
                  <c:v>2023</c:v>
                </c:pt>
                <c:pt idx="1372">
                  <c:v>2001</c:v>
                </c:pt>
                <c:pt idx="1373">
                  <c:v>2043</c:v>
                </c:pt>
                <c:pt idx="1374">
                  <c:v>2093</c:v>
                </c:pt>
                <c:pt idx="1375">
                  <c:v>2092</c:v>
                </c:pt>
                <c:pt idx="1376">
                  <c:v>2104</c:v>
                </c:pt>
                <c:pt idx="1377">
                  <c:v>2135</c:v>
                </c:pt>
                <c:pt idx="1378">
                  <c:v>2131</c:v>
                </c:pt>
                <c:pt idx="1379">
                  <c:v>2126</c:v>
                </c:pt>
                <c:pt idx="1380">
                  <c:v>2150</c:v>
                </c:pt>
                <c:pt idx="1381">
                  <c:v>2229</c:v>
                </c:pt>
                <c:pt idx="1382">
                  <c:v>2233</c:v>
                </c:pt>
                <c:pt idx="1383">
                  <c:v>2256</c:v>
                </c:pt>
                <c:pt idx="1384">
                  <c:v>2269</c:v>
                </c:pt>
                <c:pt idx="1385">
                  <c:v>2278</c:v>
                </c:pt>
                <c:pt idx="1386">
                  <c:v>2233</c:v>
                </c:pt>
                <c:pt idx="1387">
                  <c:v>2225</c:v>
                </c:pt>
                <c:pt idx="1388">
                  <c:v>2287</c:v>
                </c:pt>
                <c:pt idx="1389">
                  <c:v>2241</c:v>
                </c:pt>
                <c:pt idx="1390">
                  <c:v>2226</c:v>
                </c:pt>
                <c:pt idx="1391">
                  <c:v>2215</c:v>
                </c:pt>
                <c:pt idx="1392">
                  <c:v>2216</c:v>
                </c:pt>
                <c:pt idx="1393">
                  <c:v>2190</c:v>
                </c:pt>
                <c:pt idx="1394">
                  <c:v>2241</c:v>
                </c:pt>
                <c:pt idx="1395">
                  <c:v>2299</c:v>
                </c:pt>
                <c:pt idx="1396">
                  <c:v>2331</c:v>
                </c:pt>
                <c:pt idx="1397">
                  <c:v>2297</c:v>
                </c:pt>
                <c:pt idx="1398">
                  <c:v>2291</c:v>
                </c:pt>
                <c:pt idx="1399">
                  <c:v>2323</c:v>
                </c:pt>
                <c:pt idx="1400">
                  <c:v>2292</c:v>
                </c:pt>
                <c:pt idx="1401">
                  <c:v>2250</c:v>
                </c:pt>
                <c:pt idx="1402">
                  <c:v>2256</c:v>
                </c:pt>
                <c:pt idx="1403">
                  <c:v>2301</c:v>
                </c:pt>
                <c:pt idx="1404">
                  <c:v>2423</c:v>
                </c:pt>
                <c:pt idx="1405">
                  <c:v>2422</c:v>
                </c:pt>
                <c:pt idx="1406">
                  <c:v>2401</c:v>
                </c:pt>
                <c:pt idx="1407">
                  <c:v>2416</c:v>
                </c:pt>
                <c:pt idx="1408">
                  <c:v>2433</c:v>
                </c:pt>
                <c:pt idx="1409">
                  <c:v>2393</c:v>
                </c:pt>
                <c:pt idx="1410">
                  <c:v>2344</c:v>
                </c:pt>
                <c:pt idx="1411">
                  <c:v>2335</c:v>
                </c:pt>
                <c:pt idx="1412">
                  <c:v>2357</c:v>
                </c:pt>
                <c:pt idx="1413">
                  <c:v>2335</c:v>
                </c:pt>
                <c:pt idx="1414">
                  <c:v>2314</c:v>
                </c:pt>
                <c:pt idx="1415">
                  <c:v>2298</c:v>
                </c:pt>
                <c:pt idx="1416">
                  <c:v>2337</c:v>
                </c:pt>
                <c:pt idx="1417">
                  <c:v>2314</c:v>
                </c:pt>
                <c:pt idx="1418">
                  <c:v>2341</c:v>
                </c:pt>
                <c:pt idx="1419">
                  <c:v>2376</c:v>
                </c:pt>
                <c:pt idx="1420">
                  <c:v>2385</c:v>
                </c:pt>
                <c:pt idx="1421">
                  <c:v>2389</c:v>
                </c:pt>
                <c:pt idx="1422">
                  <c:v>2501</c:v>
                </c:pt>
                <c:pt idx="1423">
                  <c:v>2481</c:v>
                </c:pt>
                <c:pt idx="1424">
                  <c:v>2476</c:v>
                </c:pt>
                <c:pt idx="1425">
                  <c:v>2468</c:v>
                </c:pt>
                <c:pt idx="1426">
                  <c:v>2460</c:v>
                </c:pt>
                <c:pt idx="1427">
                  <c:v>2500</c:v>
                </c:pt>
                <c:pt idx="1428">
                  <c:v>2525</c:v>
                </c:pt>
                <c:pt idx="1429">
                  <c:v>2537</c:v>
                </c:pt>
                <c:pt idx="1430">
                  <c:v>2534</c:v>
                </c:pt>
                <c:pt idx="1431">
                  <c:v>2536</c:v>
                </c:pt>
                <c:pt idx="1432">
                  <c:v>2525</c:v>
                </c:pt>
                <c:pt idx="1433">
                  <c:v>2499</c:v>
                </c:pt>
                <c:pt idx="1434">
                  <c:v>2481</c:v>
                </c:pt>
                <c:pt idx="1435">
                  <c:v>2508</c:v>
                </c:pt>
                <c:pt idx="1436">
                  <c:v>2503</c:v>
                </c:pt>
                <c:pt idx="1437">
                  <c:v>2515</c:v>
                </c:pt>
                <c:pt idx="1438">
                  <c:v>2534</c:v>
                </c:pt>
                <c:pt idx="1439">
                  <c:v>2574</c:v>
                </c:pt>
                <c:pt idx="1440">
                  <c:v>2579</c:v>
                </c:pt>
                <c:pt idx="1441">
                  <c:v>2732</c:v>
                </c:pt>
                <c:pt idx="1442">
                  <c:v>2598</c:v>
                </c:pt>
                <c:pt idx="1443">
                  <c:v>2586</c:v>
                </c:pt>
                <c:pt idx="1444">
                  <c:v>2615</c:v>
                </c:pt>
                <c:pt idx="1445">
                  <c:v>2633</c:v>
                </c:pt>
                <c:pt idx="1446">
                  <c:v>2632</c:v>
                </c:pt>
                <c:pt idx="1447">
                  <c:v>2690</c:v>
                </c:pt>
                <c:pt idx="1448">
                  <c:v>2702</c:v>
                </c:pt>
                <c:pt idx="1449">
                  <c:v>2723</c:v>
                </c:pt>
                <c:pt idx="1450">
                  <c:v>2770</c:v>
                </c:pt>
                <c:pt idx="1451">
                  <c:v>2779</c:v>
                </c:pt>
                <c:pt idx="1452">
                  <c:v>2829</c:v>
                </c:pt>
                <c:pt idx="1453">
                  <c:v>2820</c:v>
                </c:pt>
                <c:pt idx="1454">
                  <c:v>2804</c:v>
                </c:pt>
                <c:pt idx="1455">
                  <c:v>2835</c:v>
                </c:pt>
                <c:pt idx="1456">
                  <c:v>2856</c:v>
                </c:pt>
                <c:pt idx="1457">
                  <c:v>2862</c:v>
                </c:pt>
                <c:pt idx="1458">
                  <c:v>2878</c:v>
                </c:pt>
                <c:pt idx="1459">
                  <c:v>2912</c:v>
                </c:pt>
                <c:pt idx="1460">
                  <c:v>2882</c:v>
                </c:pt>
                <c:pt idx="1461">
                  <c:v>2835</c:v>
                </c:pt>
                <c:pt idx="1462">
                  <c:v>2831</c:v>
                </c:pt>
                <c:pt idx="1463">
                  <c:v>2853</c:v>
                </c:pt>
                <c:pt idx="1464">
                  <c:v>2903</c:v>
                </c:pt>
                <c:pt idx="1465">
                  <c:v>2951</c:v>
                </c:pt>
                <c:pt idx="1466">
                  <c:v>2939</c:v>
                </c:pt>
                <c:pt idx="1467">
                  <c:v>2892</c:v>
                </c:pt>
                <c:pt idx="1468">
                  <c:v>2882</c:v>
                </c:pt>
                <c:pt idx="1469">
                  <c:v>2870</c:v>
                </c:pt>
                <c:pt idx="1470">
                  <c:v>2813</c:v>
                </c:pt>
                <c:pt idx="1471">
                  <c:v>2865</c:v>
                </c:pt>
                <c:pt idx="1472">
                  <c:v>2921</c:v>
                </c:pt>
                <c:pt idx="1473">
                  <c:v>2884</c:v>
                </c:pt>
                <c:pt idx="1474">
                  <c:v>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90-4777-A1F6-0B94FAA2A582}"/>
            </c:ext>
          </c:extLst>
        </c:ser>
        <c:ser>
          <c:idx val="4"/>
          <c:order val="4"/>
          <c:tx>
            <c:strRef>
              <c:f>'Pivot date flattened'!$F$1</c:f>
              <c:strCache>
                <c:ptCount val="1"/>
                <c:pt idx="0">
                  <c:v>Average of Close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date flattened'!$A$2:$A$1476</c:f>
              <c:strCache>
                <c:ptCount val="1475"/>
                <c:pt idx="0">
                  <c:v>2011-01-03</c:v>
                </c:pt>
                <c:pt idx="1">
                  <c:v>2011-01-04</c:v>
                </c:pt>
                <c:pt idx="2">
                  <c:v>2011-01-05</c:v>
                </c:pt>
                <c:pt idx="3">
                  <c:v>2011-01-06</c:v>
                </c:pt>
                <c:pt idx="4">
                  <c:v>2011-01-07</c:v>
                </c:pt>
                <c:pt idx="5">
                  <c:v>2011-01-10</c:v>
                </c:pt>
                <c:pt idx="6">
                  <c:v>2011-01-11</c:v>
                </c:pt>
                <c:pt idx="7">
                  <c:v>2011-01-12</c:v>
                </c:pt>
                <c:pt idx="8">
                  <c:v>2011-01-13</c:v>
                </c:pt>
                <c:pt idx="9">
                  <c:v>2011-01-14</c:v>
                </c:pt>
                <c:pt idx="10">
                  <c:v>2011-01-17</c:v>
                </c:pt>
                <c:pt idx="11">
                  <c:v>2011-01-18</c:v>
                </c:pt>
                <c:pt idx="12">
                  <c:v>2011-01-19</c:v>
                </c:pt>
                <c:pt idx="13">
                  <c:v>2011-01-21</c:v>
                </c:pt>
                <c:pt idx="14">
                  <c:v>2011-01-24</c:v>
                </c:pt>
                <c:pt idx="15">
                  <c:v>2011-01-25</c:v>
                </c:pt>
                <c:pt idx="16">
                  <c:v>2011-01-26</c:v>
                </c:pt>
                <c:pt idx="17">
                  <c:v>2011-01-27</c:v>
                </c:pt>
                <c:pt idx="18">
                  <c:v>2011-01-28</c:v>
                </c:pt>
                <c:pt idx="19">
                  <c:v>2011-01-31</c:v>
                </c:pt>
                <c:pt idx="20">
                  <c:v>2011-02-02</c:v>
                </c:pt>
                <c:pt idx="21">
                  <c:v>2011-02-07</c:v>
                </c:pt>
                <c:pt idx="22">
                  <c:v>2011-02-08</c:v>
                </c:pt>
                <c:pt idx="23">
                  <c:v>2011-02-09</c:v>
                </c:pt>
                <c:pt idx="24">
                  <c:v>2011-02-10</c:v>
                </c:pt>
                <c:pt idx="25">
                  <c:v>2011-02-11</c:v>
                </c:pt>
                <c:pt idx="26">
                  <c:v>2011-02-14</c:v>
                </c:pt>
                <c:pt idx="27">
                  <c:v>2011-02-16</c:v>
                </c:pt>
                <c:pt idx="28">
                  <c:v>2011-02-17</c:v>
                </c:pt>
                <c:pt idx="29">
                  <c:v>2011-02-18</c:v>
                </c:pt>
                <c:pt idx="30">
                  <c:v>2011-02-21</c:v>
                </c:pt>
                <c:pt idx="31">
                  <c:v>2011-02-22</c:v>
                </c:pt>
                <c:pt idx="32">
                  <c:v>2011-02-23</c:v>
                </c:pt>
                <c:pt idx="33">
                  <c:v>2011-02-24</c:v>
                </c:pt>
                <c:pt idx="34">
                  <c:v>2011-02-25</c:v>
                </c:pt>
                <c:pt idx="35">
                  <c:v>2011-02-28</c:v>
                </c:pt>
                <c:pt idx="36">
                  <c:v>2011-03-01</c:v>
                </c:pt>
                <c:pt idx="37">
                  <c:v>2011-03-02</c:v>
                </c:pt>
                <c:pt idx="38">
                  <c:v>2011-03-03</c:v>
                </c:pt>
                <c:pt idx="39">
                  <c:v>2011-03-04</c:v>
                </c:pt>
                <c:pt idx="40">
                  <c:v>2011-03-07</c:v>
                </c:pt>
                <c:pt idx="41">
                  <c:v>2011-03-08</c:v>
                </c:pt>
                <c:pt idx="42">
                  <c:v>2011-03-09</c:v>
                </c:pt>
                <c:pt idx="43">
                  <c:v>2011-03-10</c:v>
                </c:pt>
                <c:pt idx="44">
                  <c:v>2011-03-11</c:v>
                </c:pt>
                <c:pt idx="45">
                  <c:v>2011-03-14</c:v>
                </c:pt>
                <c:pt idx="46">
                  <c:v>2011-03-15</c:v>
                </c:pt>
                <c:pt idx="47">
                  <c:v>2011-03-16</c:v>
                </c:pt>
                <c:pt idx="48">
                  <c:v>2011-03-17</c:v>
                </c:pt>
                <c:pt idx="49">
                  <c:v>2011-03-18</c:v>
                </c:pt>
                <c:pt idx="50">
                  <c:v>2011-03-21</c:v>
                </c:pt>
                <c:pt idx="51">
                  <c:v>2011-03-22</c:v>
                </c:pt>
                <c:pt idx="52">
                  <c:v>2011-03-23</c:v>
                </c:pt>
                <c:pt idx="53">
                  <c:v>2011-03-24</c:v>
                </c:pt>
                <c:pt idx="54">
                  <c:v>2011-03-25</c:v>
                </c:pt>
                <c:pt idx="55">
                  <c:v>2011-03-28</c:v>
                </c:pt>
                <c:pt idx="56">
                  <c:v>2011-03-29</c:v>
                </c:pt>
                <c:pt idx="57">
                  <c:v>2011-03-30</c:v>
                </c:pt>
                <c:pt idx="58">
                  <c:v>2011-03-31</c:v>
                </c:pt>
                <c:pt idx="59">
                  <c:v>2011-04-01</c:v>
                </c:pt>
                <c:pt idx="60">
                  <c:v>2011-04-04</c:v>
                </c:pt>
                <c:pt idx="61">
                  <c:v>2011-04-05</c:v>
                </c:pt>
                <c:pt idx="62">
                  <c:v>2011-04-06</c:v>
                </c:pt>
                <c:pt idx="63">
                  <c:v>2011-04-07</c:v>
                </c:pt>
                <c:pt idx="64">
                  <c:v>2011-04-08</c:v>
                </c:pt>
                <c:pt idx="65">
                  <c:v>2011-04-11</c:v>
                </c:pt>
                <c:pt idx="66">
                  <c:v>2011-04-12</c:v>
                </c:pt>
                <c:pt idx="67">
                  <c:v>2011-04-13</c:v>
                </c:pt>
                <c:pt idx="68">
                  <c:v>2011-04-14</c:v>
                </c:pt>
                <c:pt idx="69">
                  <c:v>2011-04-15</c:v>
                </c:pt>
                <c:pt idx="70">
                  <c:v>2011-04-18</c:v>
                </c:pt>
                <c:pt idx="71">
                  <c:v>2011-04-19</c:v>
                </c:pt>
                <c:pt idx="72">
                  <c:v>2011-04-20</c:v>
                </c:pt>
                <c:pt idx="73">
                  <c:v>2011-04-21</c:v>
                </c:pt>
                <c:pt idx="74">
                  <c:v>2011-04-22</c:v>
                </c:pt>
                <c:pt idx="75">
                  <c:v>2011-04-25</c:v>
                </c:pt>
                <c:pt idx="76">
                  <c:v>2011-04-26</c:v>
                </c:pt>
                <c:pt idx="77">
                  <c:v>2011-04-27</c:v>
                </c:pt>
                <c:pt idx="78">
                  <c:v>2011-04-28</c:v>
                </c:pt>
                <c:pt idx="79">
                  <c:v>2011-04-29</c:v>
                </c:pt>
                <c:pt idx="80">
                  <c:v>2011-05-03</c:v>
                </c:pt>
                <c:pt idx="81">
                  <c:v>2011-05-04</c:v>
                </c:pt>
                <c:pt idx="82">
                  <c:v>2011-05-05</c:v>
                </c:pt>
                <c:pt idx="83">
                  <c:v>2011-05-06</c:v>
                </c:pt>
                <c:pt idx="84">
                  <c:v>2011-05-09</c:v>
                </c:pt>
                <c:pt idx="85">
                  <c:v>2011-05-10</c:v>
                </c:pt>
                <c:pt idx="86">
                  <c:v>2011-05-11</c:v>
                </c:pt>
                <c:pt idx="87">
                  <c:v>2011-05-12</c:v>
                </c:pt>
                <c:pt idx="88">
                  <c:v>2011-05-13</c:v>
                </c:pt>
                <c:pt idx="89">
                  <c:v>2011-05-16</c:v>
                </c:pt>
                <c:pt idx="90">
                  <c:v>2011-05-18</c:v>
                </c:pt>
                <c:pt idx="91">
                  <c:v>2011-05-19</c:v>
                </c:pt>
                <c:pt idx="92">
                  <c:v>2011-05-20</c:v>
                </c:pt>
                <c:pt idx="93">
                  <c:v>2011-05-23</c:v>
                </c:pt>
                <c:pt idx="94">
                  <c:v>2011-05-24</c:v>
                </c:pt>
                <c:pt idx="95">
                  <c:v>2011-05-25</c:v>
                </c:pt>
                <c:pt idx="96">
                  <c:v>2011-05-26</c:v>
                </c:pt>
                <c:pt idx="97">
                  <c:v>2011-05-27</c:v>
                </c:pt>
                <c:pt idx="98">
                  <c:v>2011-05-30</c:v>
                </c:pt>
                <c:pt idx="99">
                  <c:v>2011-05-31</c:v>
                </c:pt>
                <c:pt idx="100">
                  <c:v>2011-06-01</c:v>
                </c:pt>
                <c:pt idx="101">
                  <c:v>2011-06-02</c:v>
                </c:pt>
                <c:pt idx="102">
                  <c:v>2011-06-03</c:v>
                </c:pt>
                <c:pt idx="103">
                  <c:v>2011-06-06</c:v>
                </c:pt>
                <c:pt idx="104">
                  <c:v>2011-06-07</c:v>
                </c:pt>
                <c:pt idx="105">
                  <c:v>2011-06-08</c:v>
                </c:pt>
                <c:pt idx="106">
                  <c:v>2011-06-09</c:v>
                </c:pt>
                <c:pt idx="107">
                  <c:v>2011-06-10</c:v>
                </c:pt>
                <c:pt idx="108">
                  <c:v>2011-06-13</c:v>
                </c:pt>
                <c:pt idx="109">
                  <c:v>2011-06-14</c:v>
                </c:pt>
                <c:pt idx="110">
                  <c:v>2011-06-15</c:v>
                </c:pt>
                <c:pt idx="111">
                  <c:v>2011-06-16</c:v>
                </c:pt>
                <c:pt idx="112">
                  <c:v>2011-06-17</c:v>
                </c:pt>
                <c:pt idx="113">
                  <c:v>2011-06-20</c:v>
                </c:pt>
                <c:pt idx="114">
                  <c:v>2011-06-21</c:v>
                </c:pt>
                <c:pt idx="115">
                  <c:v>2011-06-22</c:v>
                </c:pt>
                <c:pt idx="116">
                  <c:v>2011-06-23</c:v>
                </c:pt>
                <c:pt idx="117">
                  <c:v>2011-06-24</c:v>
                </c:pt>
                <c:pt idx="118">
                  <c:v>2011-06-27</c:v>
                </c:pt>
                <c:pt idx="119">
                  <c:v>2011-06-28</c:v>
                </c:pt>
                <c:pt idx="120">
                  <c:v>2011-06-29</c:v>
                </c:pt>
                <c:pt idx="121">
                  <c:v>2011-06-30</c:v>
                </c:pt>
                <c:pt idx="122">
                  <c:v>2011-07-01</c:v>
                </c:pt>
                <c:pt idx="123">
                  <c:v>2011-07-04</c:v>
                </c:pt>
                <c:pt idx="124">
                  <c:v>2011-07-05</c:v>
                </c:pt>
                <c:pt idx="125">
                  <c:v>2011-07-06</c:v>
                </c:pt>
                <c:pt idx="126">
                  <c:v>2011-07-07</c:v>
                </c:pt>
                <c:pt idx="127">
                  <c:v>2011-07-08</c:v>
                </c:pt>
                <c:pt idx="128">
                  <c:v>2011-07-11</c:v>
                </c:pt>
                <c:pt idx="129">
                  <c:v>2011-07-12</c:v>
                </c:pt>
                <c:pt idx="130">
                  <c:v>2011-07-13</c:v>
                </c:pt>
                <c:pt idx="131">
                  <c:v>2011-07-14</c:v>
                </c:pt>
                <c:pt idx="132">
                  <c:v>2011-07-15</c:v>
                </c:pt>
                <c:pt idx="133">
                  <c:v>2011-07-18</c:v>
                </c:pt>
                <c:pt idx="134">
                  <c:v>2011-07-19</c:v>
                </c:pt>
                <c:pt idx="135">
                  <c:v>2011-07-20</c:v>
                </c:pt>
                <c:pt idx="136">
                  <c:v>2011-07-21</c:v>
                </c:pt>
                <c:pt idx="137">
                  <c:v>2011-07-22</c:v>
                </c:pt>
                <c:pt idx="138">
                  <c:v>2011-07-25</c:v>
                </c:pt>
                <c:pt idx="139">
                  <c:v>2011-07-26</c:v>
                </c:pt>
                <c:pt idx="140">
                  <c:v>2011-07-27</c:v>
                </c:pt>
                <c:pt idx="141">
                  <c:v>2011-07-28</c:v>
                </c:pt>
                <c:pt idx="142">
                  <c:v>2011-07-29</c:v>
                </c:pt>
                <c:pt idx="143">
                  <c:v>2011-08-01</c:v>
                </c:pt>
                <c:pt idx="144">
                  <c:v>2011-08-02</c:v>
                </c:pt>
                <c:pt idx="145">
                  <c:v>2011-08-03</c:v>
                </c:pt>
                <c:pt idx="146">
                  <c:v>2011-08-04</c:v>
                </c:pt>
                <c:pt idx="147">
                  <c:v>2011-08-05</c:v>
                </c:pt>
                <c:pt idx="148">
                  <c:v>2011-08-08</c:v>
                </c:pt>
                <c:pt idx="149">
                  <c:v>2011-08-09</c:v>
                </c:pt>
                <c:pt idx="150">
                  <c:v>2011-08-10</c:v>
                </c:pt>
                <c:pt idx="151">
                  <c:v>2011-08-11</c:v>
                </c:pt>
                <c:pt idx="152">
                  <c:v>2011-08-12</c:v>
                </c:pt>
                <c:pt idx="153">
                  <c:v>2011-08-15</c:v>
                </c:pt>
                <c:pt idx="154">
                  <c:v>2011-08-16</c:v>
                </c:pt>
                <c:pt idx="155">
                  <c:v>2011-08-17</c:v>
                </c:pt>
                <c:pt idx="156">
                  <c:v>2011-08-18</c:v>
                </c:pt>
                <c:pt idx="157">
                  <c:v>2011-08-19</c:v>
                </c:pt>
                <c:pt idx="158">
                  <c:v>2011-08-22</c:v>
                </c:pt>
                <c:pt idx="159">
                  <c:v>2011-08-23</c:v>
                </c:pt>
                <c:pt idx="160">
                  <c:v>2011-08-24</c:v>
                </c:pt>
                <c:pt idx="161">
                  <c:v>2011-08-25</c:v>
                </c:pt>
                <c:pt idx="162">
                  <c:v>2011-08-26</c:v>
                </c:pt>
                <c:pt idx="163">
                  <c:v>2011-08-29</c:v>
                </c:pt>
                <c:pt idx="164">
                  <c:v>2011-09-02</c:v>
                </c:pt>
                <c:pt idx="165">
                  <c:v>2011-09-05</c:v>
                </c:pt>
                <c:pt idx="166">
                  <c:v>2011-09-06</c:v>
                </c:pt>
                <c:pt idx="167">
                  <c:v>2011-09-07</c:v>
                </c:pt>
                <c:pt idx="168">
                  <c:v>2011-09-08</c:v>
                </c:pt>
                <c:pt idx="169">
                  <c:v>2011-09-09</c:v>
                </c:pt>
                <c:pt idx="170">
                  <c:v>2011-09-12</c:v>
                </c:pt>
                <c:pt idx="171">
                  <c:v>2011-09-13</c:v>
                </c:pt>
                <c:pt idx="172">
                  <c:v>2011-09-14</c:v>
                </c:pt>
                <c:pt idx="173">
                  <c:v>2011-09-15</c:v>
                </c:pt>
                <c:pt idx="174">
                  <c:v>2011-09-19</c:v>
                </c:pt>
                <c:pt idx="175">
                  <c:v>2011-09-20</c:v>
                </c:pt>
                <c:pt idx="176">
                  <c:v>2011-09-21</c:v>
                </c:pt>
                <c:pt idx="177">
                  <c:v>2011-09-22</c:v>
                </c:pt>
                <c:pt idx="178">
                  <c:v>2011-09-23</c:v>
                </c:pt>
                <c:pt idx="179">
                  <c:v>2011-09-26</c:v>
                </c:pt>
                <c:pt idx="180">
                  <c:v>2011-09-27</c:v>
                </c:pt>
                <c:pt idx="181">
                  <c:v>2011-09-28</c:v>
                </c:pt>
                <c:pt idx="182">
                  <c:v>2011-09-29</c:v>
                </c:pt>
                <c:pt idx="183">
                  <c:v>2011-09-30</c:v>
                </c:pt>
                <c:pt idx="184">
                  <c:v>2011-10-03</c:v>
                </c:pt>
                <c:pt idx="185">
                  <c:v>2011-10-04</c:v>
                </c:pt>
                <c:pt idx="186">
                  <c:v>2011-10-05</c:v>
                </c:pt>
                <c:pt idx="187">
                  <c:v>2011-10-06</c:v>
                </c:pt>
                <c:pt idx="188">
                  <c:v>2011-10-07</c:v>
                </c:pt>
                <c:pt idx="189">
                  <c:v>2011-10-10</c:v>
                </c:pt>
                <c:pt idx="190">
                  <c:v>2011-10-11</c:v>
                </c:pt>
                <c:pt idx="191">
                  <c:v>2011-10-12</c:v>
                </c:pt>
                <c:pt idx="192">
                  <c:v>2011-10-13</c:v>
                </c:pt>
                <c:pt idx="193">
                  <c:v>2011-10-14</c:v>
                </c:pt>
                <c:pt idx="194">
                  <c:v>2011-10-17</c:v>
                </c:pt>
                <c:pt idx="195">
                  <c:v>2011-10-18</c:v>
                </c:pt>
                <c:pt idx="196">
                  <c:v>2011-10-19</c:v>
                </c:pt>
                <c:pt idx="197">
                  <c:v>2011-10-20</c:v>
                </c:pt>
                <c:pt idx="198">
                  <c:v>2011-10-21</c:v>
                </c:pt>
                <c:pt idx="199">
                  <c:v>2011-10-24</c:v>
                </c:pt>
                <c:pt idx="200">
                  <c:v>2011-10-25</c:v>
                </c:pt>
                <c:pt idx="201">
                  <c:v>2011-10-27</c:v>
                </c:pt>
                <c:pt idx="202">
                  <c:v>2011-10-28</c:v>
                </c:pt>
                <c:pt idx="203">
                  <c:v>2011-10-31</c:v>
                </c:pt>
                <c:pt idx="204">
                  <c:v>2011-11-01</c:v>
                </c:pt>
                <c:pt idx="205">
                  <c:v>2011-11-02</c:v>
                </c:pt>
                <c:pt idx="206">
                  <c:v>2011-11-03</c:v>
                </c:pt>
                <c:pt idx="207">
                  <c:v>2011-11-04</c:v>
                </c:pt>
                <c:pt idx="208">
                  <c:v>2011-11-08</c:v>
                </c:pt>
                <c:pt idx="209">
                  <c:v>2011-11-09</c:v>
                </c:pt>
                <c:pt idx="210">
                  <c:v>2011-11-10</c:v>
                </c:pt>
                <c:pt idx="211">
                  <c:v>2011-11-11</c:v>
                </c:pt>
                <c:pt idx="212">
                  <c:v>2011-11-14</c:v>
                </c:pt>
                <c:pt idx="213">
                  <c:v>2011-11-15</c:v>
                </c:pt>
                <c:pt idx="214">
                  <c:v>2011-11-16</c:v>
                </c:pt>
                <c:pt idx="215">
                  <c:v>2011-11-17</c:v>
                </c:pt>
                <c:pt idx="216">
                  <c:v>2011-11-18</c:v>
                </c:pt>
                <c:pt idx="217">
                  <c:v>2011-11-21</c:v>
                </c:pt>
                <c:pt idx="218">
                  <c:v>2011-11-22</c:v>
                </c:pt>
                <c:pt idx="219">
                  <c:v>2011-11-23</c:v>
                </c:pt>
                <c:pt idx="220">
                  <c:v>2011-11-24</c:v>
                </c:pt>
                <c:pt idx="221">
                  <c:v>2011-11-25</c:v>
                </c:pt>
                <c:pt idx="222">
                  <c:v>2011-11-29</c:v>
                </c:pt>
                <c:pt idx="223">
                  <c:v>2011-11-30</c:v>
                </c:pt>
                <c:pt idx="224">
                  <c:v>2011-12-01</c:v>
                </c:pt>
                <c:pt idx="225">
                  <c:v>2011-12-02</c:v>
                </c:pt>
                <c:pt idx="226">
                  <c:v>2011-12-05</c:v>
                </c:pt>
                <c:pt idx="227">
                  <c:v>2011-12-06</c:v>
                </c:pt>
                <c:pt idx="228">
                  <c:v>2011-12-07</c:v>
                </c:pt>
                <c:pt idx="229">
                  <c:v>2011-12-08</c:v>
                </c:pt>
                <c:pt idx="230">
                  <c:v>2011-12-09</c:v>
                </c:pt>
                <c:pt idx="231">
                  <c:v>2011-12-12</c:v>
                </c:pt>
                <c:pt idx="232">
                  <c:v>2011-12-13</c:v>
                </c:pt>
                <c:pt idx="233">
                  <c:v>2011-12-14</c:v>
                </c:pt>
                <c:pt idx="234">
                  <c:v>2011-12-15</c:v>
                </c:pt>
                <c:pt idx="235">
                  <c:v>2011-12-16</c:v>
                </c:pt>
                <c:pt idx="236">
                  <c:v>2011-12-19</c:v>
                </c:pt>
                <c:pt idx="237">
                  <c:v>2011-12-20</c:v>
                </c:pt>
                <c:pt idx="238">
                  <c:v>2011-12-21</c:v>
                </c:pt>
                <c:pt idx="239">
                  <c:v>2011-12-22</c:v>
                </c:pt>
                <c:pt idx="240">
                  <c:v>2011-12-23</c:v>
                </c:pt>
                <c:pt idx="241">
                  <c:v>2011-12-27</c:v>
                </c:pt>
                <c:pt idx="242">
                  <c:v>2011-12-28</c:v>
                </c:pt>
                <c:pt idx="243">
                  <c:v>2011-12-29</c:v>
                </c:pt>
                <c:pt idx="244">
                  <c:v>2011-12-30</c:v>
                </c:pt>
                <c:pt idx="245">
                  <c:v>2012-01-03</c:v>
                </c:pt>
                <c:pt idx="246">
                  <c:v>2012-01-04</c:v>
                </c:pt>
                <c:pt idx="247">
                  <c:v>2012-01-05</c:v>
                </c:pt>
                <c:pt idx="248">
                  <c:v>2012-01-06</c:v>
                </c:pt>
                <c:pt idx="249">
                  <c:v>2012-01-09</c:v>
                </c:pt>
                <c:pt idx="250">
                  <c:v>2012-01-10</c:v>
                </c:pt>
                <c:pt idx="251">
                  <c:v>2012-01-11</c:v>
                </c:pt>
                <c:pt idx="252">
                  <c:v>2012-01-12</c:v>
                </c:pt>
                <c:pt idx="253">
                  <c:v>2012-01-13</c:v>
                </c:pt>
                <c:pt idx="254">
                  <c:v>2012-01-16</c:v>
                </c:pt>
                <c:pt idx="255">
                  <c:v>2012-01-17</c:v>
                </c:pt>
                <c:pt idx="256">
                  <c:v>2012-01-18</c:v>
                </c:pt>
                <c:pt idx="257">
                  <c:v>2012-01-19</c:v>
                </c:pt>
                <c:pt idx="258">
                  <c:v>2012-01-20</c:v>
                </c:pt>
                <c:pt idx="259">
                  <c:v>2012-01-25</c:v>
                </c:pt>
                <c:pt idx="260">
                  <c:v>2012-01-26</c:v>
                </c:pt>
                <c:pt idx="261">
                  <c:v>2012-01-27</c:v>
                </c:pt>
                <c:pt idx="262">
                  <c:v>2012-01-30</c:v>
                </c:pt>
                <c:pt idx="263">
                  <c:v>2012-01-31</c:v>
                </c:pt>
                <c:pt idx="264">
                  <c:v>2012-02-02</c:v>
                </c:pt>
                <c:pt idx="265">
                  <c:v>2012-02-03</c:v>
                </c:pt>
                <c:pt idx="266">
                  <c:v>2012-02-08</c:v>
                </c:pt>
                <c:pt idx="267">
                  <c:v>2012-02-09</c:v>
                </c:pt>
                <c:pt idx="268">
                  <c:v>2012-02-10</c:v>
                </c:pt>
                <c:pt idx="269">
                  <c:v>2012-02-13</c:v>
                </c:pt>
                <c:pt idx="270">
                  <c:v>2012-02-14</c:v>
                </c:pt>
                <c:pt idx="271">
                  <c:v>2012-02-15</c:v>
                </c:pt>
                <c:pt idx="272">
                  <c:v>2012-02-16</c:v>
                </c:pt>
                <c:pt idx="273">
                  <c:v>2012-02-17</c:v>
                </c:pt>
                <c:pt idx="274">
                  <c:v>2012-02-20</c:v>
                </c:pt>
                <c:pt idx="275">
                  <c:v>2012-02-21</c:v>
                </c:pt>
                <c:pt idx="276">
                  <c:v>2012-02-22</c:v>
                </c:pt>
                <c:pt idx="277">
                  <c:v>2012-02-23</c:v>
                </c:pt>
                <c:pt idx="278">
                  <c:v>2012-02-24</c:v>
                </c:pt>
                <c:pt idx="279">
                  <c:v>2012-02-27</c:v>
                </c:pt>
                <c:pt idx="280">
                  <c:v>2012-02-28</c:v>
                </c:pt>
                <c:pt idx="281">
                  <c:v>2012-02-29</c:v>
                </c:pt>
                <c:pt idx="282">
                  <c:v>2012-03-01</c:v>
                </c:pt>
                <c:pt idx="283">
                  <c:v>2012-03-02</c:v>
                </c:pt>
                <c:pt idx="284">
                  <c:v>2012-03-05</c:v>
                </c:pt>
                <c:pt idx="285">
                  <c:v>2012-03-06</c:v>
                </c:pt>
                <c:pt idx="286">
                  <c:v>2012-03-07</c:v>
                </c:pt>
                <c:pt idx="287">
                  <c:v>2012-03-08</c:v>
                </c:pt>
                <c:pt idx="288">
                  <c:v>2012-03-09</c:v>
                </c:pt>
                <c:pt idx="289">
                  <c:v>2012-03-12</c:v>
                </c:pt>
                <c:pt idx="290">
                  <c:v>2012-03-13</c:v>
                </c:pt>
                <c:pt idx="291">
                  <c:v>2012-03-14</c:v>
                </c:pt>
                <c:pt idx="292">
                  <c:v>2012-03-15</c:v>
                </c:pt>
                <c:pt idx="293">
                  <c:v>2012-03-16</c:v>
                </c:pt>
                <c:pt idx="294">
                  <c:v>2012-03-19</c:v>
                </c:pt>
                <c:pt idx="295">
                  <c:v>2012-03-20</c:v>
                </c:pt>
                <c:pt idx="296">
                  <c:v>2012-03-21</c:v>
                </c:pt>
                <c:pt idx="297">
                  <c:v>2012-03-22</c:v>
                </c:pt>
                <c:pt idx="298">
                  <c:v>2012-03-23</c:v>
                </c:pt>
                <c:pt idx="299">
                  <c:v>2012-03-26</c:v>
                </c:pt>
                <c:pt idx="300">
                  <c:v>2012-03-27</c:v>
                </c:pt>
                <c:pt idx="301">
                  <c:v>2012-03-28</c:v>
                </c:pt>
                <c:pt idx="302">
                  <c:v>2012-03-29</c:v>
                </c:pt>
                <c:pt idx="303">
                  <c:v>2012-03-30</c:v>
                </c:pt>
                <c:pt idx="304">
                  <c:v>2012-04-02</c:v>
                </c:pt>
                <c:pt idx="305">
                  <c:v>2012-04-03</c:v>
                </c:pt>
                <c:pt idx="306">
                  <c:v>2012-04-04</c:v>
                </c:pt>
                <c:pt idx="307">
                  <c:v>2012-04-05</c:v>
                </c:pt>
                <c:pt idx="308">
                  <c:v>2012-04-06</c:v>
                </c:pt>
                <c:pt idx="309">
                  <c:v>2012-04-09</c:v>
                </c:pt>
                <c:pt idx="310">
                  <c:v>2012-04-10</c:v>
                </c:pt>
                <c:pt idx="311">
                  <c:v>2012-04-12</c:v>
                </c:pt>
                <c:pt idx="312">
                  <c:v>2012-04-13</c:v>
                </c:pt>
                <c:pt idx="313">
                  <c:v>2012-04-16</c:v>
                </c:pt>
                <c:pt idx="314">
                  <c:v>2012-04-17</c:v>
                </c:pt>
                <c:pt idx="315">
                  <c:v>2012-04-18</c:v>
                </c:pt>
                <c:pt idx="316">
                  <c:v>2012-04-19</c:v>
                </c:pt>
                <c:pt idx="317">
                  <c:v>2012-04-20</c:v>
                </c:pt>
                <c:pt idx="318">
                  <c:v>2012-04-23</c:v>
                </c:pt>
                <c:pt idx="319">
                  <c:v>2012-04-24</c:v>
                </c:pt>
                <c:pt idx="320">
                  <c:v>2012-04-25</c:v>
                </c:pt>
                <c:pt idx="321">
                  <c:v>2012-04-26</c:v>
                </c:pt>
                <c:pt idx="322">
                  <c:v>2012-04-27</c:v>
                </c:pt>
                <c:pt idx="323">
                  <c:v>2012-04-30</c:v>
                </c:pt>
                <c:pt idx="324">
                  <c:v>2012-05-02</c:v>
                </c:pt>
                <c:pt idx="325">
                  <c:v>2012-05-03</c:v>
                </c:pt>
                <c:pt idx="326">
                  <c:v>2012-05-04</c:v>
                </c:pt>
                <c:pt idx="327">
                  <c:v>2012-05-07</c:v>
                </c:pt>
                <c:pt idx="328">
                  <c:v>2012-05-08</c:v>
                </c:pt>
                <c:pt idx="329">
                  <c:v>2012-05-09</c:v>
                </c:pt>
                <c:pt idx="330">
                  <c:v>2012-05-10</c:v>
                </c:pt>
                <c:pt idx="331">
                  <c:v>2012-05-11</c:v>
                </c:pt>
                <c:pt idx="332">
                  <c:v>2012-05-14</c:v>
                </c:pt>
                <c:pt idx="333">
                  <c:v>2012-05-15</c:v>
                </c:pt>
                <c:pt idx="334">
                  <c:v>2012-05-16</c:v>
                </c:pt>
                <c:pt idx="335">
                  <c:v>2012-05-17</c:v>
                </c:pt>
                <c:pt idx="336">
                  <c:v>2012-05-18</c:v>
                </c:pt>
                <c:pt idx="337">
                  <c:v>2012-05-21</c:v>
                </c:pt>
                <c:pt idx="338">
                  <c:v>2012-05-22</c:v>
                </c:pt>
                <c:pt idx="339">
                  <c:v>2012-05-23</c:v>
                </c:pt>
                <c:pt idx="340">
                  <c:v>2012-05-24</c:v>
                </c:pt>
                <c:pt idx="341">
                  <c:v>2012-05-25</c:v>
                </c:pt>
                <c:pt idx="342">
                  <c:v>2012-05-28</c:v>
                </c:pt>
                <c:pt idx="343">
                  <c:v>2012-05-29</c:v>
                </c:pt>
                <c:pt idx="344">
                  <c:v>2012-05-30</c:v>
                </c:pt>
                <c:pt idx="345">
                  <c:v>2012-05-31</c:v>
                </c:pt>
                <c:pt idx="346">
                  <c:v>2012-06-01</c:v>
                </c:pt>
                <c:pt idx="347">
                  <c:v>2012-06-04</c:v>
                </c:pt>
                <c:pt idx="348">
                  <c:v>2012-06-05</c:v>
                </c:pt>
                <c:pt idx="349">
                  <c:v>2012-06-06</c:v>
                </c:pt>
                <c:pt idx="350">
                  <c:v>2012-06-07</c:v>
                </c:pt>
                <c:pt idx="351">
                  <c:v>2012-06-08</c:v>
                </c:pt>
                <c:pt idx="352">
                  <c:v>2012-06-11</c:v>
                </c:pt>
                <c:pt idx="353">
                  <c:v>2012-06-12</c:v>
                </c:pt>
                <c:pt idx="354">
                  <c:v>2012-06-13</c:v>
                </c:pt>
                <c:pt idx="355">
                  <c:v>2012-06-14</c:v>
                </c:pt>
                <c:pt idx="356">
                  <c:v>2012-06-15</c:v>
                </c:pt>
                <c:pt idx="357">
                  <c:v>2012-06-18</c:v>
                </c:pt>
                <c:pt idx="358">
                  <c:v>2012-06-19</c:v>
                </c:pt>
                <c:pt idx="359">
                  <c:v>2012-06-20</c:v>
                </c:pt>
                <c:pt idx="360">
                  <c:v>2012-06-21</c:v>
                </c:pt>
                <c:pt idx="361">
                  <c:v>2012-06-22</c:v>
                </c:pt>
                <c:pt idx="362">
                  <c:v>2012-06-25</c:v>
                </c:pt>
                <c:pt idx="363">
                  <c:v>2012-06-26</c:v>
                </c:pt>
                <c:pt idx="364">
                  <c:v>2012-06-27</c:v>
                </c:pt>
                <c:pt idx="365">
                  <c:v>2012-06-28</c:v>
                </c:pt>
                <c:pt idx="366">
                  <c:v>2012-06-29</c:v>
                </c:pt>
                <c:pt idx="367">
                  <c:v>2012-07-02</c:v>
                </c:pt>
                <c:pt idx="368">
                  <c:v>2012-07-03</c:v>
                </c:pt>
                <c:pt idx="369">
                  <c:v>2012-07-04</c:v>
                </c:pt>
                <c:pt idx="370">
                  <c:v>2012-07-05</c:v>
                </c:pt>
                <c:pt idx="371">
                  <c:v>2012-07-06</c:v>
                </c:pt>
                <c:pt idx="372">
                  <c:v>2012-07-09</c:v>
                </c:pt>
                <c:pt idx="373">
                  <c:v>2012-07-10</c:v>
                </c:pt>
                <c:pt idx="374">
                  <c:v>2012-07-11</c:v>
                </c:pt>
                <c:pt idx="375">
                  <c:v>2012-07-12</c:v>
                </c:pt>
                <c:pt idx="376">
                  <c:v>2012-07-13</c:v>
                </c:pt>
                <c:pt idx="377">
                  <c:v>2012-07-16</c:v>
                </c:pt>
                <c:pt idx="378">
                  <c:v>2012-07-17</c:v>
                </c:pt>
                <c:pt idx="379">
                  <c:v>2012-07-18</c:v>
                </c:pt>
                <c:pt idx="380">
                  <c:v>2012-07-19</c:v>
                </c:pt>
                <c:pt idx="381">
                  <c:v>2012-07-20</c:v>
                </c:pt>
                <c:pt idx="382">
                  <c:v>2012-07-23</c:v>
                </c:pt>
                <c:pt idx="383">
                  <c:v>2012-07-24</c:v>
                </c:pt>
                <c:pt idx="384">
                  <c:v>2012-07-25</c:v>
                </c:pt>
                <c:pt idx="385">
                  <c:v>2012-07-26</c:v>
                </c:pt>
                <c:pt idx="386">
                  <c:v>2012-07-27</c:v>
                </c:pt>
                <c:pt idx="387">
                  <c:v>2012-07-30</c:v>
                </c:pt>
                <c:pt idx="388">
                  <c:v>2012-07-31</c:v>
                </c:pt>
                <c:pt idx="389">
                  <c:v>2012-08-01</c:v>
                </c:pt>
                <c:pt idx="390">
                  <c:v>2012-08-02</c:v>
                </c:pt>
                <c:pt idx="391">
                  <c:v>2012-08-03</c:v>
                </c:pt>
                <c:pt idx="392">
                  <c:v>2012-08-06</c:v>
                </c:pt>
                <c:pt idx="393">
                  <c:v>2012-08-07</c:v>
                </c:pt>
                <c:pt idx="394">
                  <c:v>2012-08-08</c:v>
                </c:pt>
                <c:pt idx="395">
                  <c:v>2012-08-09</c:v>
                </c:pt>
                <c:pt idx="396">
                  <c:v>2012-08-10</c:v>
                </c:pt>
                <c:pt idx="397">
                  <c:v>2012-08-13</c:v>
                </c:pt>
                <c:pt idx="398">
                  <c:v>2012-08-14</c:v>
                </c:pt>
                <c:pt idx="399">
                  <c:v>2012-08-15</c:v>
                </c:pt>
                <c:pt idx="400">
                  <c:v>2012-08-16</c:v>
                </c:pt>
                <c:pt idx="401">
                  <c:v>2012-08-17</c:v>
                </c:pt>
                <c:pt idx="402">
                  <c:v>2012-08-22</c:v>
                </c:pt>
                <c:pt idx="403">
                  <c:v>2012-08-23</c:v>
                </c:pt>
                <c:pt idx="404">
                  <c:v>2012-08-24</c:v>
                </c:pt>
                <c:pt idx="405">
                  <c:v>2012-08-27</c:v>
                </c:pt>
                <c:pt idx="406">
                  <c:v>2012-08-28</c:v>
                </c:pt>
                <c:pt idx="407">
                  <c:v>2012-08-29</c:v>
                </c:pt>
                <c:pt idx="408">
                  <c:v>2012-08-30</c:v>
                </c:pt>
                <c:pt idx="409">
                  <c:v>2012-09-03</c:v>
                </c:pt>
                <c:pt idx="410">
                  <c:v>2012-09-04</c:v>
                </c:pt>
                <c:pt idx="411">
                  <c:v>2012-09-05</c:v>
                </c:pt>
                <c:pt idx="412">
                  <c:v>2012-09-06</c:v>
                </c:pt>
                <c:pt idx="413">
                  <c:v>2012-09-07</c:v>
                </c:pt>
                <c:pt idx="414">
                  <c:v>2012-09-10</c:v>
                </c:pt>
                <c:pt idx="415">
                  <c:v>2012-09-11</c:v>
                </c:pt>
                <c:pt idx="416">
                  <c:v>2012-09-12</c:v>
                </c:pt>
                <c:pt idx="417">
                  <c:v>2012-09-13</c:v>
                </c:pt>
                <c:pt idx="418">
                  <c:v>2012-09-14</c:v>
                </c:pt>
                <c:pt idx="419">
                  <c:v>2012-09-18</c:v>
                </c:pt>
                <c:pt idx="420">
                  <c:v>2012-09-19</c:v>
                </c:pt>
                <c:pt idx="421">
                  <c:v>2012-09-20</c:v>
                </c:pt>
                <c:pt idx="422">
                  <c:v>2012-09-21</c:v>
                </c:pt>
                <c:pt idx="423">
                  <c:v>2012-09-24</c:v>
                </c:pt>
                <c:pt idx="424">
                  <c:v>2012-09-25</c:v>
                </c:pt>
                <c:pt idx="425">
                  <c:v>2012-09-26</c:v>
                </c:pt>
                <c:pt idx="426">
                  <c:v>2012-09-27</c:v>
                </c:pt>
                <c:pt idx="427">
                  <c:v>2012-09-28</c:v>
                </c:pt>
                <c:pt idx="428">
                  <c:v>2012-10-01</c:v>
                </c:pt>
                <c:pt idx="429">
                  <c:v>2012-10-02</c:v>
                </c:pt>
                <c:pt idx="430">
                  <c:v>2012-10-03</c:v>
                </c:pt>
                <c:pt idx="431">
                  <c:v>2012-10-04</c:v>
                </c:pt>
                <c:pt idx="432">
                  <c:v>2012-10-05</c:v>
                </c:pt>
                <c:pt idx="433">
                  <c:v>2012-10-08</c:v>
                </c:pt>
                <c:pt idx="434">
                  <c:v>2012-10-09</c:v>
                </c:pt>
                <c:pt idx="435">
                  <c:v>2012-10-10</c:v>
                </c:pt>
                <c:pt idx="436">
                  <c:v>2012-10-11</c:v>
                </c:pt>
                <c:pt idx="437">
                  <c:v>2012-10-12</c:v>
                </c:pt>
                <c:pt idx="438">
                  <c:v>2012-10-15</c:v>
                </c:pt>
                <c:pt idx="439">
                  <c:v>2012-10-16</c:v>
                </c:pt>
                <c:pt idx="440">
                  <c:v>2012-10-17</c:v>
                </c:pt>
                <c:pt idx="441">
                  <c:v>2012-10-18</c:v>
                </c:pt>
                <c:pt idx="442">
                  <c:v>2012-10-19</c:v>
                </c:pt>
                <c:pt idx="443">
                  <c:v>2012-10-22</c:v>
                </c:pt>
                <c:pt idx="444">
                  <c:v>2012-10-23</c:v>
                </c:pt>
                <c:pt idx="445">
                  <c:v>2012-10-24</c:v>
                </c:pt>
                <c:pt idx="446">
                  <c:v>2012-10-25</c:v>
                </c:pt>
                <c:pt idx="447">
                  <c:v>2012-10-29</c:v>
                </c:pt>
                <c:pt idx="448">
                  <c:v>2012-10-30</c:v>
                </c:pt>
                <c:pt idx="449">
                  <c:v>2012-10-31</c:v>
                </c:pt>
                <c:pt idx="450">
                  <c:v>2012-11-01</c:v>
                </c:pt>
                <c:pt idx="451">
                  <c:v>2012-11-02</c:v>
                </c:pt>
                <c:pt idx="452">
                  <c:v>2012-11-05</c:v>
                </c:pt>
                <c:pt idx="453">
                  <c:v>2012-11-06</c:v>
                </c:pt>
                <c:pt idx="454">
                  <c:v>2012-11-07</c:v>
                </c:pt>
                <c:pt idx="455">
                  <c:v>2012-11-08</c:v>
                </c:pt>
                <c:pt idx="456">
                  <c:v>2012-11-09</c:v>
                </c:pt>
                <c:pt idx="457">
                  <c:v>2012-11-12</c:v>
                </c:pt>
                <c:pt idx="458">
                  <c:v>2012-11-14</c:v>
                </c:pt>
                <c:pt idx="459">
                  <c:v>2012-11-16</c:v>
                </c:pt>
                <c:pt idx="460">
                  <c:v>2012-11-19</c:v>
                </c:pt>
                <c:pt idx="461">
                  <c:v>2012-11-20</c:v>
                </c:pt>
                <c:pt idx="462">
                  <c:v>2012-11-21</c:v>
                </c:pt>
                <c:pt idx="463">
                  <c:v>2012-11-22</c:v>
                </c:pt>
                <c:pt idx="464">
                  <c:v>2012-11-23</c:v>
                </c:pt>
                <c:pt idx="465">
                  <c:v>2012-11-26</c:v>
                </c:pt>
                <c:pt idx="466">
                  <c:v>2012-11-27</c:v>
                </c:pt>
                <c:pt idx="467">
                  <c:v>2012-11-28</c:v>
                </c:pt>
                <c:pt idx="468">
                  <c:v>2012-11-29</c:v>
                </c:pt>
                <c:pt idx="469">
                  <c:v>2012-11-30</c:v>
                </c:pt>
                <c:pt idx="470">
                  <c:v>2012-12-03</c:v>
                </c:pt>
                <c:pt idx="471">
                  <c:v>2012-12-04</c:v>
                </c:pt>
                <c:pt idx="472">
                  <c:v>2012-12-05</c:v>
                </c:pt>
                <c:pt idx="473">
                  <c:v>2012-12-06</c:v>
                </c:pt>
                <c:pt idx="474">
                  <c:v>2012-12-07</c:v>
                </c:pt>
                <c:pt idx="475">
                  <c:v>2012-12-10</c:v>
                </c:pt>
                <c:pt idx="476">
                  <c:v>2012-12-11</c:v>
                </c:pt>
                <c:pt idx="477">
                  <c:v>2012-12-12</c:v>
                </c:pt>
                <c:pt idx="478">
                  <c:v>2012-12-13</c:v>
                </c:pt>
                <c:pt idx="479">
                  <c:v>2012-12-14</c:v>
                </c:pt>
                <c:pt idx="480">
                  <c:v>2012-12-17</c:v>
                </c:pt>
                <c:pt idx="481">
                  <c:v>2012-12-18</c:v>
                </c:pt>
                <c:pt idx="482">
                  <c:v>2012-12-19</c:v>
                </c:pt>
                <c:pt idx="483">
                  <c:v>2012-12-20</c:v>
                </c:pt>
                <c:pt idx="484">
                  <c:v>2012-12-21</c:v>
                </c:pt>
                <c:pt idx="485">
                  <c:v>2012-12-24</c:v>
                </c:pt>
                <c:pt idx="486">
                  <c:v>2012-12-26</c:v>
                </c:pt>
                <c:pt idx="487">
                  <c:v>2012-12-27</c:v>
                </c:pt>
                <c:pt idx="488">
                  <c:v>2012-12-28</c:v>
                </c:pt>
                <c:pt idx="489">
                  <c:v>2012-12-31</c:v>
                </c:pt>
                <c:pt idx="490">
                  <c:v>2013-01-02</c:v>
                </c:pt>
                <c:pt idx="491">
                  <c:v>2013-01-03</c:v>
                </c:pt>
                <c:pt idx="492">
                  <c:v>2013-01-04</c:v>
                </c:pt>
                <c:pt idx="493">
                  <c:v>2013-01-07</c:v>
                </c:pt>
                <c:pt idx="494">
                  <c:v>2013-01-08</c:v>
                </c:pt>
                <c:pt idx="495">
                  <c:v>2013-01-09</c:v>
                </c:pt>
                <c:pt idx="496">
                  <c:v>2013-01-10</c:v>
                </c:pt>
                <c:pt idx="497">
                  <c:v>2013-01-11</c:v>
                </c:pt>
                <c:pt idx="498">
                  <c:v>2013-01-14</c:v>
                </c:pt>
                <c:pt idx="499">
                  <c:v>2013-01-15</c:v>
                </c:pt>
                <c:pt idx="500">
                  <c:v>2013-01-16</c:v>
                </c:pt>
                <c:pt idx="501">
                  <c:v>2013-01-17</c:v>
                </c:pt>
                <c:pt idx="502">
                  <c:v>2013-01-18</c:v>
                </c:pt>
                <c:pt idx="503">
                  <c:v>2013-01-21</c:v>
                </c:pt>
                <c:pt idx="504">
                  <c:v>2013-01-22</c:v>
                </c:pt>
                <c:pt idx="505">
                  <c:v>2013-01-23</c:v>
                </c:pt>
                <c:pt idx="506">
                  <c:v>2013-01-25</c:v>
                </c:pt>
                <c:pt idx="507">
                  <c:v>2013-01-29</c:v>
                </c:pt>
                <c:pt idx="508">
                  <c:v>2013-01-30</c:v>
                </c:pt>
                <c:pt idx="509">
                  <c:v>2013-01-31</c:v>
                </c:pt>
                <c:pt idx="510">
                  <c:v>2013-02-04</c:v>
                </c:pt>
                <c:pt idx="511">
                  <c:v>2013-02-05</c:v>
                </c:pt>
                <c:pt idx="512">
                  <c:v>2013-02-06</c:v>
                </c:pt>
                <c:pt idx="513">
                  <c:v>2013-02-07</c:v>
                </c:pt>
                <c:pt idx="514">
                  <c:v>2013-02-08</c:v>
                </c:pt>
                <c:pt idx="515">
                  <c:v>2013-02-13</c:v>
                </c:pt>
                <c:pt idx="516">
                  <c:v>2013-02-14</c:v>
                </c:pt>
                <c:pt idx="517">
                  <c:v>2013-02-15</c:v>
                </c:pt>
                <c:pt idx="518">
                  <c:v>2013-02-18</c:v>
                </c:pt>
                <c:pt idx="519">
                  <c:v>2013-02-19</c:v>
                </c:pt>
                <c:pt idx="520">
                  <c:v>2013-02-20</c:v>
                </c:pt>
                <c:pt idx="521">
                  <c:v>2013-02-21</c:v>
                </c:pt>
                <c:pt idx="522">
                  <c:v>2013-02-22</c:v>
                </c:pt>
                <c:pt idx="523">
                  <c:v>2013-02-25</c:v>
                </c:pt>
                <c:pt idx="524">
                  <c:v>2013-02-26</c:v>
                </c:pt>
                <c:pt idx="525">
                  <c:v>2013-02-27</c:v>
                </c:pt>
                <c:pt idx="526">
                  <c:v>2013-02-28</c:v>
                </c:pt>
                <c:pt idx="527">
                  <c:v>2013-03-01</c:v>
                </c:pt>
                <c:pt idx="528">
                  <c:v>2013-03-04</c:v>
                </c:pt>
                <c:pt idx="529">
                  <c:v>2013-03-05</c:v>
                </c:pt>
                <c:pt idx="530">
                  <c:v>2013-03-06</c:v>
                </c:pt>
                <c:pt idx="531">
                  <c:v>2013-03-07</c:v>
                </c:pt>
                <c:pt idx="532">
                  <c:v>2013-03-08</c:v>
                </c:pt>
                <c:pt idx="533">
                  <c:v>2013-03-11</c:v>
                </c:pt>
                <c:pt idx="534">
                  <c:v>2013-03-12</c:v>
                </c:pt>
                <c:pt idx="535">
                  <c:v>2013-03-13</c:v>
                </c:pt>
                <c:pt idx="536">
                  <c:v>2013-03-14</c:v>
                </c:pt>
                <c:pt idx="537">
                  <c:v>2013-03-15</c:v>
                </c:pt>
                <c:pt idx="538">
                  <c:v>2013-03-18</c:v>
                </c:pt>
                <c:pt idx="539">
                  <c:v>2013-03-19</c:v>
                </c:pt>
                <c:pt idx="540">
                  <c:v>2013-03-20</c:v>
                </c:pt>
                <c:pt idx="541">
                  <c:v>2013-03-21</c:v>
                </c:pt>
                <c:pt idx="542">
                  <c:v>2013-03-22</c:v>
                </c:pt>
                <c:pt idx="543">
                  <c:v>2013-03-25</c:v>
                </c:pt>
                <c:pt idx="544">
                  <c:v>2013-03-26</c:v>
                </c:pt>
                <c:pt idx="545">
                  <c:v>2013-03-27</c:v>
                </c:pt>
                <c:pt idx="546">
                  <c:v>2013-03-28</c:v>
                </c:pt>
                <c:pt idx="547">
                  <c:v>2013-03-29</c:v>
                </c:pt>
                <c:pt idx="548">
                  <c:v>2013-04-01</c:v>
                </c:pt>
                <c:pt idx="549">
                  <c:v>2013-04-02</c:v>
                </c:pt>
                <c:pt idx="550">
                  <c:v>2013-04-03</c:v>
                </c:pt>
                <c:pt idx="551">
                  <c:v>2013-04-04</c:v>
                </c:pt>
                <c:pt idx="552">
                  <c:v>2013-04-05</c:v>
                </c:pt>
                <c:pt idx="553">
                  <c:v>2013-04-08</c:v>
                </c:pt>
                <c:pt idx="554">
                  <c:v>2013-04-09</c:v>
                </c:pt>
                <c:pt idx="555">
                  <c:v>2013-04-10</c:v>
                </c:pt>
                <c:pt idx="556">
                  <c:v>2013-04-11</c:v>
                </c:pt>
                <c:pt idx="557">
                  <c:v>2013-04-12</c:v>
                </c:pt>
                <c:pt idx="558">
                  <c:v>2013-04-15</c:v>
                </c:pt>
                <c:pt idx="559">
                  <c:v>2013-04-16</c:v>
                </c:pt>
                <c:pt idx="560">
                  <c:v>2013-04-17</c:v>
                </c:pt>
                <c:pt idx="561">
                  <c:v>2013-04-18</c:v>
                </c:pt>
                <c:pt idx="562">
                  <c:v>2013-04-19</c:v>
                </c:pt>
                <c:pt idx="563">
                  <c:v>2013-04-22</c:v>
                </c:pt>
                <c:pt idx="564">
                  <c:v>2013-04-23</c:v>
                </c:pt>
                <c:pt idx="565">
                  <c:v>2013-04-24</c:v>
                </c:pt>
                <c:pt idx="566">
                  <c:v>2013-04-25</c:v>
                </c:pt>
                <c:pt idx="567">
                  <c:v>2013-04-26</c:v>
                </c:pt>
                <c:pt idx="568">
                  <c:v>2013-04-29</c:v>
                </c:pt>
                <c:pt idx="569">
                  <c:v>2013-04-30</c:v>
                </c:pt>
                <c:pt idx="570">
                  <c:v>2013-05-02</c:v>
                </c:pt>
                <c:pt idx="571">
                  <c:v>2013-05-03</c:v>
                </c:pt>
                <c:pt idx="572">
                  <c:v>2013-05-06</c:v>
                </c:pt>
                <c:pt idx="573">
                  <c:v>2013-05-07</c:v>
                </c:pt>
                <c:pt idx="574">
                  <c:v>2013-05-08</c:v>
                </c:pt>
                <c:pt idx="575">
                  <c:v>2013-05-09</c:v>
                </c:pt>
                <c:pt idx="576">
                  <c:v>2013-05-10</c:v>
                </c:pt>
                <c:pt idx="577">
                  <c:v>2013-05-13</c:v>
                </c:pt>
                <c:pt idx="578">
                  <c:v>2013-05-14</c:v>
                </c:pt>
                <c:pt idx="579">
                  <c:v>2013-05-15</c:v>
                </c:pt>
                <c:pt idx="580">
                  <c:v>2013-05-16</c:v>
                </c:pt>
                <c:pt idx="581">
                  <c:v>2013-05-17</c:v>
                </c:pt>
                <c:pt idx="582">
                  <c:v>2013-05-20</c:v>
                </c:pt>
                <c:pt idx="583">
                  <c:v>2013-05-21</c:v>
                </c:pt>
                <c:pt idx="584">
                  <c:v>2013-05-22</c:v>
                </c:pt>
                <c:pt idx="585">
                  <c:v>2013-05-23</c:v>
                </c:pt>
                <c:pt idx="586">
                  <c:v>2013-05-27</c:v>
                </c:pt>
                <c:pt idx="587">
                  <c:v>2013-05-28</c:v>
                </c:pt>
                <c:pt idx="588">
                  <c:v>2013-05-29</c:v>
                </c:pt>
                <c:pt idx="589">
                  <c:v>2013-05-30</c:v>
                </c:pt>
                <c:pt idx="590">
                  <c:v>2013-05-31</c:v>
                </c:pt>
                <c:pt idx="591">
                  <c:v>2013-06-03</c:v>
                </c:pt>
                <c:pt idx="592">
                  <c:v>2013-06-04</c:v>
                </c:pt>
                <c:pt idx="593">
                  <c:v>2013-06-05</c:v>
                </c:pt>
                <c:pt idx="594">
                  <c:v>2013-06-06</c:v>
                </c:pt>
                <c:pt idx="595">
                  <c:v>2013-06-07</c:v>
                </c:pt>
                <c:pt idx="596">
                  <c:v>2013-06-10</c:v>
                </c:pt>
                <c:pt idx="597">
                  <c:v>2013-06-11</c:v>
                </c:pt>
                <c:pt idx="598">
                  <c:v>2013-06-12</c:v>
                </c:pt>
                <c:pt idx="599">
                  <c:v>2013-06-13</c:v>
                </c:pt>
                <c:pt idx="600">
                  <c:v>2013-06-14</c:v>
                </c:pt>
                <c:pt idx="601">
                  <c:v>2013-06-17</c:v>
                </c:pt>
                <c:pt idx="602">
                  <c:v>2013-06-18</c:v>
                </c:pt>
                <c:pt idx="603">
                  <c:v>2013-06-19</c:v>
                </c:pt>
                <c:pt idx="604">
                  <c:v>2013-06-20</c:v>
                </c:pt>
                <c:pt idx="605">
                  <c:v>2013-06-21</c:v>
                </c:pt>
                <c:pt idx="606">
                  <c:v>2013-06-24</c:v>
                </c:pt>
                <c:pt idx="607">
                  <c:v>2013-06-25</c:v>
                </c:pt>
                <c:pt idx="608">
                  <c:v>2013-06-26</c:v>
                </c:pt>
                <c:pt idx="609">
                  <c:v>2013-06-27</c:v>
                </c:pt>
                <c:pt idx="610">
                  <c:v>2013-06-28</c:v>
                </c:pt>
                <c:pt idx="611">
                  <c:v>2013-07-01</c:v>
                </c:pt>
                <c:pt idx="612">
                  <c:v>2013-07-02</c:v>
                </c:pt>
                <c:pt idx="613">
                  <c:v>2013-07-03</c:v>
                </c:pt>
                <c:pt idx="614">
                  <c:v>2013-07-04</c:v>
                </c:pt>
                <c:pt idx="615">
                  <c:v>2013-07-05</c:v>
                </c:pt>
                <c:pt idx="616">
                  <c:v>2013-07-08</c:v>
                </c:pt>
                <c:pt idx="617">
                  <c:v>2013-07-09</c:v>
                </c:pt>
                <c:pt idx="618">
                  <c:v>2013-07-10</c:v>
                </c:pt>
                <c:pt idx="619">
                  <c:v>2013-07-11</c:v>
                </c:pt>
                <c:pt idx="620">
                  <c:v>2013-07-12</c:v>
                </c:pt>
                <c:pt idx="621">
                  <c:v>2013-07-15</c:v>
                </c:pt>
                <c:pt idx="622">
                  <c:v>2013-07-16</c:v>
                </c:pt>
                <c:pt idx="623">
                  <c:v>2013-07-17</c:v>
                </c:pt>
                <c:pt idx="624">
                  <c:v>2013-07-18</c:v>
                </c:pt>
                <c:pt idx="625">
                  <c:v>2013-07-19</c:v>
                </c:pt>
                <c:pt idx="626">
                  <c:v>2013-07-22</c:v>
                </c:pt>
                <c:pt idx="627">
                  <c:v>2013-07-23</c:v>
                </c:pt>
                <c:pt idx="628">
                  <c:v>2013-07-24</c:v>
                </c:pt>
                <c:pt idx="629">
                  <c:v>2013-07-25</c:v>
                </c:pt>
                <c:pt idx="630">
                  <c:v>2013-07-26</c:v>
                </c:pt>
                <c:pt idx="631">
                  <c:v>2013-07-29</c:v>
                </c:pt>
                <c:pt idx="632">
                  <c:v>2013-07-30</c:v>
                </c:pt>
                <c:pt idx="633">
                  <c:v>2013-07-31</c:v>
                </c:pt>
                <c:pt idx="634">
                  <c:v>2013-08-01</c:v>
                </c:pt>
                <c:pt idx="635">
                  <c:v>2013-08-02</c:v>
                </c:pt>
                <c:pt idx="636">
                  <c:v>2013-08-05</c:v>
                </c:pt>
                <c:pt idx="637">
                  <c:v>2013-08-06</c:v>
                </c:pt>
                <c:pt idx="638">
                  <c:v>2013-08-07</c:v>
                </c:pt>
                <c:pt idx="639">
                  <c:v>2013-08-12</c:v>
                </c:pt>
                <c:pt idx="640">
                  <c:v>2013-08-13</c:v>
                </c:pt>
                <c:pt idx="641">
                  <c:v>2013-08-14</c:v>
                </c:pt>
                <c:pt idx="642">
                  <c:v>2013-08-15</c:v>
                </c:pt>
                <c:pt idx="643">
                  <c:v>2013-08-16</c:v>
                </c:pt>
                <c:pt idx="644">
                  <c:v>2013-08-19</c:v>
                </c:pt>
                <c:pt idx="645">
                  <c:v>2013-08-20</c:v>
                </c:pt>
                <c:pt idx="646">
                  <c:v>2013-08-21</c:v>
                </c:pt>
                <c:pt idx="647">
                  <c:v>2013-08-22</c:v>
                </c:pt>
                <c:pt idx="648">
                  <c:v>2013-08-23</c:v>
                </c:pt>
                <c:pt idx="649">
                  <c:v>2013-08-26</c:v>
                </c:pt>
                <c:pt idx="650">
                  <c:v>2013-08-27</c:v>
                </c:pt>
                <c:pt idx="651">
                  <c:v>2013-08-28</c:v>
                </c:pt>
                <c:pt idx="652">
                  <c:v>2013-08-29</c:v>
                </c:pt>
                <c:pt idx="653">
                  <c:v>2013-08-30</c:v>
                </c:pt>
                <c:pt idx="654">
                  <c:v>2013-09-02</c:v>
                </c:pt>
                <c:pt idx="655">
                  <c:v>2013-09-03</c:v>
                </c:pt>
                <c:pt idx="656">
                  <c:v>2013-09-04</c:v>
                </c:pt>
                <c:pt idx="657">
                  <c:v>2013-09-05</c:v>
                </c:pt>
                <c:pt idx="658">
                  <c:v>2013-09-06</c:v>
                </c:pt>
                <c:pt idx="659">
                  <c:v>2013-09-09</c:v>
                </c:pt>
                <c:pt idx="660">
                  <c:v>2013-09-10</c:v>
                </c:pt>
                <c:pt idx="661">
                  <c:v>2013-09-11</c:v>
                </c:pt>
                <c:pt idx="662">
                  <c:v>2013-09-12</c:v>
                </c:pt>
                <c:pt idx="663">
                  <c:v>2013-09-13</c:v>
                </c:pt>
                <c:pt idx="664">
                  <c:v>2013-09-17</c:v>
                </c:pt>
                <c:pt idx="665">
                  <c:v>2013-09-18</c:v>
                </c:pt>
                <c:pt idx="666">
                  <c:v>2013-09-19</c:v>
                </c:pt>
                <c:pt idx="667">
                  <c:v>2013-09-20</c:v>
                </c:pt>
                <c:pt idx="668">
                  <c:v>2013-09-23</c:v>
                </c:pt>
                <c:pt idx="669">
                  <c:v>2013-09-24</c:v>
                </c:pt>
                <c:pt idx="670">
                  <c:v>2013-09-25</c:v>
                </c:pt>
                <c:pt idx="671">
                  <c:v>2013-09-26</c:v>
                </c:pt>
                <c:pt idx="672">
                  <c:v>2013-09-27</c:v>
                </c:pt>
                <c:pt idx="673">
                  <c:v>2013-09-30</c:v>
                </c:pt>
                <c:pt idx="674">
                  <c:v>2013-10-01</c:v>
                </c:pt>
                <c:pt idx="675">
                  <c:v>2013-10-02</c:v>
                </c:pt>
                <c:pt idx="676">
                  <c:v>2013-10-03</c:v>
                </c:pt>
                <c:pt idx="677">
                  <c:v>2013-10-04</c:v>
                </c:pt>
                <c:pt idx="678">
                  <c:v>2013-10-07</c:v>
                </c:pt>
                <c:pt idx="679">
                  <c:v>2013-10-08</c:v>
                </c:pt>
                <c:pt idx="680">
                  <c:v>2013-10-09</c:v>
                </c:pt>
                <c:pt idx="681">
                  <c:v>2013-10-10</c:v>
                </c:pt>
                <c:pt idx="682">
                  <c:v>2013-10-11</c:v>
                </c:pt>
                <c:pt idx="683">
                  <c:v>2013-10-14</c:v>
                </c:pt>
                <c:pt idx="684">
                  <c:v>2013-10-16</c:v>
                </c:pt>
                <c:pt idx="685">
                  <c:v>2013-10-17</c:v>
                </c:pt>
                <c:pt idx="686">
                  <c:v>2013-10-18</c:v>
                </c:pt>
                <c:pt idx="687">
                  <c:v>2013-10-21</c:v>
                </c:pt>
                <c:pt idx="688">
                  <c:v>2013-10-22</c:v>
                </c:pt>
                <c:pt idx="689">
                  <c:v>2013-10-23</c:v>
                </c:pt>
                <c:pt idx="690">
                  <c:v>2013-10-24</c:v>
                </c:pt>
                <c:pt idx="691">
                  <c:v>2013-10-25</c:v>
                </c:pt>
                <c:pt idx="692">
                  <c:v>2013-10-28</c:v>
                </c:pt>
                <c:pt idx="693">
                  <c:v>2013-10-29</c:v>
                </c:pt>
                <c:pt idx="694">
                  <c:v>2013-10-30</c:v>
                </c:pt>
                <c:pt idx="695">
                  <c:v>2013-10-31</c:v>
                </c:pt>
                <c:pt idx="696">
                  <c:v>2013-11-01</c:v>
                </c:pt>
                <c:pt idx="697">
                  <c:v>2013-11-04</c:v>
                </c:pt>
                <c:pt idx="698">
                  <c:v>2013-11-06</c:v>
                </c:pt>
                <c:pt idx="699">
                  <c:v>2013-11-07</c:v>
                </c:pt>
                <c:pt idx="700">
                  <c:v>2013-11-08</c:v>
                </c:pt>
                <c:pt idx="701">
                  <c:v>2013-11-11</c:v>
                </c:pt>
                <c:pt idx="702">
                  <c:v>2013-11-12</c:v>
                </c:pt>
                <c:pt idx="703">
                  <c:v>2013-11-13</c:v>
                </c:pt>
                <c:pt idx="704">
                  <c:v>2013-11-14</c:v>
                </c:pt>
                <c:pt idx="705">
                  <c:v>2013-11-15</c:v>
                </c:pt>
                <c:pt idx="706">
                  <c:v>2013-11-18</c:v>
                </c:pt>
                <c:pt idx="707">
                  <c:v>2013-11-19</c:v>
                </c:pt>
                <c:pt idx="708">
                  <c:v>2013-11-20</c:v>
                </c:pt>
                <c:pt idx="709">
                  <c:v>2013-11-21</c:v>
                </c:pt>
                <c:pt idx="710">
                  <c:v>2013-11-22</c:v>
                </c:pt>
                <c:pt idx="711">
                  <c:v>2013-11-25</c:v>
                </c:pt>
                <c:pt idx="712">
                  <c:v>2013-11-26</c:v>
                </c:pt>
                <c:pt idx="713">
                  <c:v>2013-11-27</c:v>
                </c:pt>
                <c:pt idx="714">
                  <c:v>2013-11-28</c:v>
                </c:pt>
                <c:pt idx="715">
                  <c:v>2013-11-29</c:v>
                </c:pt>
                <c:pt idx="716">
                  <c:v>2013-12-02</c:v>
                </c:pt>
                <c:pt idx="717">
                  <c:v>2013-12-03</c:v>
                </c:pt>
                <c:pt idx="718">
                  <c:v>2013-12-04</c:v>
                </c:pt>
                <c:pt idx="719">
                  <c:v>2013-12-05</c:v>
                </c:pt>
                <c:pt idx="720">
                  <c:v>2013-12-06</c:v>
                </c:pt>
                <c:pt idx="721">
                  <c:v>2013-12-09</c:v>
                </c:pt>
                <c:pt idx="722">
                  <c:v>2013-12-10</c:v>
                </c:pt>
                <c:pt idx="723">
                  <c:v>2013-12-11</c:v>
                </c:pt>
                <c:pt idx="724">
                  <c:v>2013-12-12</c:v>
                </c:pt>
                <c:pt idx="725">
                  <c:v>2013-12-13</c:v>
                </c:pt>
                <c:pt idx="726">
                  <c:v>2013-12-16</c:v>
                </c:pt>
                <c:pt idx="727">
                  <c:v>2013-12-17</c:v>
                </c:pt>
                <c:pt idx="728">
                  <c:v>2013-12-18</c:v>
                </c:pt>
                <c:pt idx="729">
                  <c:v>2013-12-19</c:v>
                </c:pt>
                <c:pt idx="730">
                  <c:v>2013-12-20</c:v>
                </c:pt>
                <c:pt idx="731">
                  <c:v>2013-12-23</c:v>
                </c:pt>
                <c:pt idx="732">
                  <c:v>2013-12-24</c:v>
                </c:pt>
                <c:pt idx="733">
                  <c:v>2013-12-26</c:v>
                </c:pt>
                <c:pt idx="734">
                  <c:v>2013-12-27</c:v>
                </c:pt>
                <c:pt idx="735">
                  <c:v>2013-12-30</c:v>
                </c:pt>
                <c:pt idx="736">
                  <c:v>2013-12-31</c:v>
                </c:pt>
                <c:pt idx="737">
                  <c:v>2014-01-02</c:v>
                </c:pt>
                <c:pt idx="738">
                  <c:v>2014-01-03</c:v>
                </c:pt>
                <c:pt idx="739">
                  <c:v>2014-01-06</c:v>
                </c:pt>
                <c:pt idx="740">
                  <c:v>2014-01-07</c:v>
                </c:pt>
                <c:pt idx="741">
                  <c:v>2014-01-08</c:v>
                </c:pt>
                <c:pt idx="742">
                  <c:v>2014-01-09</c:v>
                </c:pt>
                <c:pt idx="743">
                  <c:v>2014-01-10</c:v>
                </c:pt>
                <c:pt idx="744">
                  <c:v>2014-01-13</c:v>
                </c:pt>
                <c:pt idx="745">
                  <c:v>2014-01-15</c:v>
                </c:pt>
                <c:pt idx="746">
                  <c:v>2014-01-16</c:v>
                </c:pt>
                <c:pt idx="747">
                  <c:v>2014-01-20</c:v>
                </c:pt>
                <c:pt idx="748">
                  <c:v>2014-01-21</c:v>
                </c:pt>
                <c:pt idx="749">
                  <c:v>2014-01-22</c:v>
                </c:pt>
                <c:pt idx="750">
                  <c:v>2014-01-23</c:v>
                </c:pt>
                <c:pt idx="751">
                  <c:v>2014-01-24</c:v>
                </c:pt>
                <c:pt idx="752">
                  <c:v>2014-01-27</c:v>
                </c:pt>
                <c:pt idx="753">
                  <c:v>2014-01-28</c:v>
                </c:pt>
                <c:pt idx="754">
                  <c:v>2014-01-29</c:v>
                </c:pt>
                <c:pt idx="755">
                  <c:v>2014-01-30</c:v>
                </c:pt>
                <c:pt idx="756">
                  <c:v>2014-02-04</c:v>
                </c:pt>
                <c:pt idx="757">
                  <c:v>2014-02-05</c:v>
                </c:pt>
                <c:pt idx="758">
                  <c:v>2014-02-06</c:v>
                </c:pt>
                <c:pt idx="759">
                  <c:v>2014-02-07</c:v>
                </c:pt>
                <c:pt idx="760">
                  <c:v>2014-02-10</c:v>
                </c:pt>
                <c:pt idx="761">
                  <c:v>2014-02-11</c:v>
                </c:pt>
                <c:pt idx="762">
                  <c:v>2014-02-12</c:v>
                </c:pt>
                <c:pt idx="763">
                  <c:v>2014-02-13</c:v>
                </c:pt>
                <c:pt idx="764">
                  <c:v>2014-02-14</c:v>
                </c:pt>
                <c:pt idx="765">
                  <c:v>2014-02-17</c:v>
                </c:pt>
                <c:pt idx="766">
                  <c:v>2014-02-18</c:v>
                </c:pt>
                <c:pt idx="767">
                  <c:v>2014-02-19</c:v>
                </c:pt>
                <c:pt idx="768">
                  <c:v>2014-02-20</c:v>
                </c:pt>
                <c:pt idx="769">
                  <c:v>2014-02-21</c:v>
                </c:pt>
                <c:pt idx="770">
                  <c:v>2014-02-24</c:v>
                </c:pt>
                <c:pt idx="771">
                  <c:v>2014-02-25</c:v>
                </c:pt>
                <c:pt idx="772">
                  <c:v>2014-02-26</c:v>
                </c:pt>
                <c:pt idx="773">
                  <c:v>2014-02-27</c:v>
                </c:pt>
                <c:pt idx="774">
                  <c:v>2014-02-28</c:v>
                </c:pt>
                <c:pt idx="775">
                  <c:v>2014-03-03</c:v>
                </c:pt>
                <c:pt idx="776">
                  <c:v>2014-03-04</c:v>
                </c:pt>
                <c:pt idx="777">
                  <c:v>2014-03-05</c:v>
                </c:pt>
                <c:pt idx="778">
                  <c:v>2014-03-06</c:v>
                </c:pt>
                <c:pt idx="779">
                  <c:v>2014-03-07</c:v>
                </c:pt>
                <c:pt idx="780">
                  <c:v>2014-03-10</c:v>
                </c:pt>
                <c:pt idx="781">
                  <c:v>2014-03-11</c:v>
                </c:pt>
                <c:pt idx="782">
                  <c:v>2014-03-12</c:v>
                </c:pt>
                <c:pt idx="783">
                  <c:v>2014-03-13</c:v>
                </c:pt>
                <c:pt idx="784">
                  <c:v>2014-03-14</c:v>
                </c:pt>
                <c:pt idx="785">
                  <c:v>2014-03-17</c:v>
                </c:pt>
                <c:pt idx="786">
                  <c:v>2014-03-18</c:v>
                </c:pt>
                <c:pt idx="787">
                  <c:v>2014-03-19</c:v>
                </c:pt>
                <c:pt idx="788">
                  <c:v>2014-03-20</c:v>
                </c:pt>
                <c:pt idx="789">
                  <c:v>2014-03-21</c:v>
                </c:pt>
                <c:pt idx="790">
                  <c:v>2014-03-24</c:v>
                </c:pt>
                <c:pt idx="791">
                  <c:v>2014-03-25</c:v>
                </c:pt>
                <c:pt idx="792">
                  <c:v>2014-03-26</c:v>
                </c:pt>
                <c:pt idx="793">
                  <c:v>2014-03-27</c:v>
                </c:pt>
                <c:pt idx="794">
                  <c:v>2014-03-28</c:v>
                </c:pt>
                <c:pt idx="795">
                  <c:v>2014-03-31</c:v>
                </c:pt>
                <c:pt idx="796">
                  <c:v>2014-04-01</c:v>
                </c:pt>
                <c:pt idx="797">
                  <c:v>2014-04-02</c:v>
                </c:pt>
                <c:pt idx="798">
                  <c:v>2014-04-03</c:v>
                </c:pt>
                <c:pt idx="799">
                  <c:v>2014-04-04</c:v>
                </c:pt>
                <c:pt idx="800">
                  <c:v>2014-04-07</c:v>
                </c:pt>
                <c:pt idx="801">
                  <c:v>2014-04-08</c:v>
                </c:pt>
                <c:pt idx="802">
                  <c:v>2014-04-09</c:v>
                </c:pt>
                <c:pt idx="803">
                  <c:v>2014-04-10</c:v>
                </c:pt>
                <c:pt idx="804">
                  <c:v>2014-04-11</c:v>
                </c:pt>
                <c:pt idx="805">
                  <c:v>2014-04-14</c:v>
                </c:pt>
                <c:pt idx="806">
                  <c:v>2014-04-15</c:v>
                </c:pt>
                <c:pt idx="807">
                  <c:v>2014-04-16</c:v>
                </c:pt>
                <c:pt idx="808">
                  <c:v>2014-04-17</c:v>
                </c:pt>
                <c:pt idx="809">
                  <c:v>2014-04-18</c:v>
                </c:pt>
                <c:pt idx="810">
                  <c:v>2014-04-21</c:v>
                </c:pt>
                <c:pt idx="811">
                  <c:v>2014-04-22</c:v>
                </c:pt>
                <c:pt idx="812">
                  <c:v>2014-04-23</c:v>
                </c:pt>
                <c:pt idx="813">
                  <c:v>2014-04-24</c:v>
                </c:pt>
                <c:pt idx="814">
                  <c:v>2014-04-25</c:v>
                </c:pt>
                <c:pt idx="815">
                  <c:v>2014-04-28</c:v>
                </c:pt>
                <c:pt idx="816">
                  <c:v>2014-04-29</c:v>
                </c:pt>
                <c:pt idx="817">
                  <c:v>2014-04-30</c:v>
                </c:pt>
                <c:pt idx="818">
                  <c:v>2014-05-02</c:v>
                </c:pt>
                <c:pt idx="819">
                  <c:v>2014-05-05</c:v>
                </c:pt>
                <c:pt idx="820">
                  <c:v>2014-05-06</c:v>
                </c:pt>
                <c:pt idx="821">
                  <c:v>2014-05-07</c:v>
                </c:pt>
                <c:pt idx="822">
                  <c:v>2014-05-08</c:v>
                </c:pt>
                <c:pt idx="823">
                  <c:v>2014-05-09</c:v>
                </c:pt>
                <c:pt idx="824">
                  <c:v>2014-05-12</c:v>
                </c:pt>
                <c:pt idx="825">
                  <c:v>2014-05-14</c:v>
                </c:pt>
                <c:pt idx="826">
                  <c:v>2014-05-15</c:v>
                </c:pt>
                <c:pt idx="827">
                  <c:v>2014-05-16</c:v>
                </c:pt>
                <c:pt idx="828">
                  <c:v>2014-05-19</c:v>
                </c:pt>
                <c:pt idx="829">
                  <c:v>2014-05-20</c:v>
                </c:pt>
                <c:pt idx="830">
                  <c:v>2014-05-21</c:v>
                </c:pt>
                <c:pt idx="831">
                  <c:v>2014-05-22</c:v>
                </c:pt>
                <c:pt idx="832">
                  <c:v>2014-05-23</c:v>
                </c:pt>
                <c:pt idx="833">
                  <c:v>2014-05-26</c:v>
                </c:pt>
                <c:pt idx="834">
                  <c:v>2014-05-27</c:v>
                </c:pt>
                <c:pt idx="835">
                  <c:v>2014-05-28</c:v>
                </c:pt>
                <c:pt idx="836">
                  <c:v>2014-05-29</c:v>
                </c:pt>
                <c:pt idx="837">
                  <c:v>2014-05-30</c:v>
                </c:pt>
                <c:pt idx="838">
                  <c:v>2014-06-02</c:v>
                </c:pt>
                <c:pt idx="839">
                  <c:v>2014-06-03</c:v>
                </c:pt>
                <c:pt idx="840">
                  <c:v>2014-06-04</c:v>
                </c:pt>
                <c:pt idx="841">
                  <c:v>2014-06-05</c:v>
                </c:pt>
                <c:pt idx="842">
                  <c:v>2014-06-06</c:v>
                </c:pt>
                <c:pt idx="843">
                  <c:v>2014-06-09</c:v>
                </c:pt>
                <c:pt idx="844">
                  <c:v>2014-06-10</c:v>
                </c:pt>
                <c:pt idx="845">
                  <c:v>2014-06-11</c:v>
                </c:pt>
                <c:pt idx="846">
                  <c:v>2014-06-12</c:v>
                </c:pt>
                <c:pt idx="847">
                  <c:v>2014-06-13</c:v>
                </c:pt>
                <c:pt idx="848">
                  <c:v>2014-06-16</c:v>
                </c:pt>
                <c:pt idx="849">
                  <c:v>2014-06-17</c:v>
                </c:pt>
                <c:pt idx="850">
                  <c:v>2014-06-18</c:v>
                </c:pt>
                <c:pt idx="851">
                  <c:v>2014-06-19</c:v>
                </c:pt>
                <c:pt idx="852">
                  <c:v>2014-06-20</c:v>
                </c:pt>
                <c:pt idx="853">
                  <c:v>2014-06-23</c:v>
                </c:pt>
                <c:pt idx="854">
                  <c:v>2014-06-24</c:v>
                </c:pt>
                <c:pt idx="855">
                  <c:v>2014-06-25</c:v>
                </c:pt>
                <c:pt idx="856">
                  <c:v>2014-06-26</c:v>
                </c:pt>
                <c:pt idx="857">
                  <c:v>2014-06-27</c:v>
                </c:pt>
                <c:pt idx="858">
                  <c:v>2014-06-30</c:v>
                </c:pt>
                <c:pt idx="859">
                  <c:v>2014-07-01</c:v>
                </c:pt>
                <c:pt idx="860">
                  <c:v>2014-07-02</c:v>
                </c:pt>
                <c:pt idx="861">
                  <c:v>2014-07-03</c:v>
                </c:pt>
                <c:pt idx="862">
                  <c:v>2014-07-04</c:v>
                </c:pt>
                <c:pt idx="863">
                  <c:v>2014-07-07</c:v>
                </c:pt>
                <c:pt idx="864">
                  <c:v>2014-07-08</c:v>
                </c:pt>
                <c:pt idx="865">
                  <c:v>2014-07-09</c:v>
                </c:pt>
                <c:pt idx="866">
                  <c:v>2014-07-10</c:v>
                </c:pt>
                <c:pt idx="867">
                  <c:v>2014-07-11</c:v>
                </c:pt>
                <c:pt idx="868">
                  <c:v>2014-07-14</c:v>
                </c:pt>
                <c:pt idx="869">
                  <c:v>2014-07-16</c:v>
                </c:pt>
                <c:pt idx="870">
                  <c:v>2014-07-17</c:v>
                </c:pt>
                <c:pt idx="871">
                  <c:v>2014-07-18</c:v>
                </c:pt>
                <c:pt idx="872">
                  <c:v>2014-07-21</c:v>
                </c:pt>
                <c:pt idx="873">
                  <c:v>2014-07-22</c:v>
                </c:pt>
                <c:pt idx="874">
                  <c:v>2014-07-23</c:v>
                </c:pt>
                <c:pt idx="875">
                  <c:v>2014-07-24</c:v>
                </c:pt>
                <c:pt idx="876">
                  <c:v>2014-07-25</c:v>
                </c:pt>
                <c:pt idx="877">
                  <c:v>2014-07-30</c:v>
                </c:pt>
                <c:pt idx="878">
                  <c:v>2014-07-31</c:v>
                </c:pt>
                <c:pt idx="879">
                  <c:v>2014-08-01</c:v>
                </c:pt>
                <c:pt idx="880">
                  <c:v>2014-08-04</c:v>
                </c:pt>
                <c:pt idx="881">
                  <c:v>2014-08-05</c:v>
                </c:pt>
                <c:pt idx="882">
                  <c:v>2014-08-06</c:v>
                </c:pt>
                <c:pt idx="883">
                  <c:v>2014-08-07</c:v>
                </c:pt>
                <c:pt idx="884">
                  <c:v>2014-08-08</c:v>
                </c:pt>
                <c:pt idx="885">
                  <c:v>2014-08-11</c:v>
                </c:pt>
                <c:pt idx="886">
                  <c:v>2014-08-12</c:v>
                </c:pt>
                <c:pt idx="887">
                  <c:v>2014-08-13</c:v>
                </c:pt>
                <c:pt idx="888">
                  <c:v>2014-08-14</c:v>
                </c:pt>
                <c:pt idx="889">
                  <c:v>2014-08-15</c:v>
                </c:pt>
                <c:pt idx="890">
                  <c:v>2014-08-18</c:v>
                </c:pt>
                <c:pt idx="891">
                  <c:v>2014-08-19</c:v>
                </c:pt>
                <c:pt idx="892">
                  <c:v>2014-08-20</c:v>
                </c:pt>
                <c:pt idx="893">
                  <c:v>2014-08-21</c:v>
                </c:pt>
                <c:pt idx="894">
                  <c:v>2014-08-22</c:v>
                </c:pt>
                <c:pt idx="895">
                  <c:v>2014-08-25</c:v>
                </c:pt>
                <c:pt idx="896">
                  <c:v>2014-08-26</c:v>
                </c:pt>
                <c:pt idx="897">
                  <c:v>2014-08-27</c:v>
                </c:pt>
                <c:pt idx="898">
                  <c:v>2014-08-28</c:v>
                </c:pt>
                <c:pt idx="899">
                  <c:v>2014-08-29</c:v>
                </c:pt>
                <c:pt idx="900">
                  <c:v>2014-09-02</c:v>
                </c:pt>
                <c:pt idx="901">
                  <c:v>2014-09-03</c:v>
                </c:pt>
                <c:pt idx="902">
                  <c:v>2014-09-04</c:v>
                </c:pt>
                <c:pt idx="903">
                  <c:v>2014-09-05</c:v>
                </c:pt>
                <c:pt idx="904">
                  <c:v>2014-09-08</c:v>
                </c:pt>
                <c:pt idx="905">
                  <c:v>2014-09-09</c:v>
                </c:pt>
                <c:pt idx="906">
                  <c:v>2014-09-10</c:v>
                </c:pt>
                <c:pt idx="907">
                  <c:v>2014-09-11</c:v>
                </c:pt>
                <c:pt idx="908">
                  <c:v>2014-09-12</c:v>
                </c:pt>
                <c:pt idx="909">
                  <c:v>2014-09-15</c:v>
                </c:pt>
                <c:pt idx="910">
                  <c:v>2014-09-17</c:v>
                </c:pt>
                <c:pt idx="911">
                  <c:v>2014-09-18</c:v>
                </c:pt>
                <c:pt idx="912">
                  <c:v>2014-09-19</c:v>
                </c:pt>
                <c:pt idx="913">
                  <c:v>2014-09-22</c:v>
                </c:pt>
                <c:pt idx="914">
                  <c:v>2014-09-23</c:v>
                </c:pt>
                <c:pt idx="915">
                  <c:v>2014-09-24</c:v>
                </c:pt>
                <c:pt idx="916">
                  <c:v>2014-09-25</c:v>
                </c:pt>
                <c:pt idx="917">
                  <c:v>2014-09-26</c:v>
                </c:pt>
                <c:pt idx="918">
                  <c:v>2014-09-29</c:v>
                </c:pt>
                <c:pt idx="919">
                  <c:v>2014-09-30</c:v>
                </c:pt>
                <c:pt idx="920">
                  <c:v>2014-10-01</c:v>
                </c:pt>
                <c:pt idx="921">
                  <c:v>2014-10-02</c:v>
                </c:pt>
                <c:pt idx="922">
                  <c:v>2014-10-03</c:v>
                </c:pt>
                <c:pt idx="923">
                  <c:v>2014-10-07</c:v>
                </c:pt>
                <c:pt idx="924">
                  <c:v>2014-10-08</c:v>
                </c:pt>
                <c:pt idx="925">
                  <c:v>2014-10-09</c:v>
                </c:pt>
                <c:pt idx="926">
                  <c:v>2014-10-10</c:v>
                </c:pt>
                <c:pt idx="927">
                  <c:v>2014-10-13</c:v>
                </c:pt>
                <c:pt idx="928">
                  <c:v>2014-10-14</c:v>
                </c:pt>
                <c:pt idx="929">
                  <c:v>2014-10-15</c:v>
                </c:pt>
                <c:pt idx="930">
                  <c:v>2014-10-16</c:v>
                </c:pt>
                <c:pt idx="931">
                  <c:v>2014-10-17</c:v>
                </c:pt>
                <c:pt idx="932">
                  <c:v>2014-10-20</c:v>
                </c:pt>
                <c:pt idx="933">
                  <c:v>2014-10-21</c:v>
                </c:pt>
                <c:pt idx="934">
                  <c:v>2014-10-23</c:v>
                </c:pt>
                <c:pt idx="935">
                  <c:v>2014-10-24</c:v>
                </c:pt>
                <c:pt idx="936">
                  <c:v>2014-10-27</c:v>
                </c:pt>
                <c:pt idx="937">
                  <c:v>2014-10-28</c:v>
                </c:pt>
                <c:pt idx="938">
                  <c:v>2014-10-29</c:v>
                </c:pt>
                <c:pt idx="939">
                  <c:v>2014-10-30</c:v>
                </c:pt>
                <c:pt idx="940">
                  <c:v>2014-10-31</c:v>
                </c:pt>
                <c:pt idx="941">
                  <c:v>2014-11-03</c:v>
                </c:pt>
                <c:pt idx="942">
                  <c:v>2014-11-04</c:v>
                </c:pt>
                <c:pt idx="943">
                  <c:v>2014-11-05</c:v>
                </c:pt>
                <c:pt idx="944">
                  <c:v>2014-11-06</c:v>
                </c:pt>
                <c:pt idx="945">
                  <c:v>2014-11-07</c:v>
                </c:pt>
                <c:pt idx="946">
                  <c:v>2014-11-10</c:v>
                </c:pt>
                <c:pt idx="947">
                  <c:v>2014-11-11</c:v>
                </c:pt>
                <c:pt idx="948">
                  <c:v>2014-11-12</c:v>
                </c:pt>
                <c:pt idx="949">
                  <c:v>2014-11-13</c:v>
                </c:pt>
                <c:pt idx="950">
                  <c:v>2014-11-14</c:v>
                </c:pt>
                <c:pt idx="951">
                  <c:v>2014-11-17</c:v>
                </c:pt>
                <c:pt idx="952">
                  <c:v>2014-11-18</c:v>
                </c:pt>
                <c:pt idx="953">
                  <c:v>2014-11-19</c:v>
                </c:pt>
                <c:pt idx="954">
                  <c:v>2014-11-20</c:v>
                </c:pt>
                <c:pt idx="955">
                  <c:v>2014-11-21</c:v>
                </c:pt>
                <c:pt idx="956">
                  <c:v>2014-11-24</c:v>
                </c:pt>
                <c:pt idx="957">
                  <c:v>2014-11-25</c:v>
                </c:pt>
                <c:pt idx="958">
                  <c:v>2014-11-26</c:v>
                </c:pt>
                <c:pt idx="959">
                  <c:v>2014-11-27</c:v>
                </c:pt>
                <c:pt idx="960">
                  <c:v>2014-11-28</c:v>
                </c:pt>
                <c:pt idx="961">
                  <c:v>2014-12-01</c:v>
                </c:pt>
                <c:pt idx="962">
                  <c:v>2014-12-02</c:v>
                </c:pt>
                <c:pt idx="963">
                  <c:v>2014-12-03</c:v>
                </c:pt>
                <c:pt idx="964">
                  <c:v>2014-12-04</c:v>
                </c:pt>
                <c:pt idx="965">
                  <c:v>2014-12-05</c:v>
                </c:pt>
                <c:pt idx="966">
                  <c:v>2014-12-08</c:v>
                </c:pt>
                <c:pt idx="967">
                  <c:v>2014-12-09</c:v>
                </c:pt>
                <c:pt idx="968">
                  <c:v>2014-12-10</c:v>
                </c:pt>
                <c:pt idx="969">
                  <c:v>2014-12-11</c:v>
                </c:pt>
                <c:pt idx="970">
                  <c:v>2014-12-12</c:v>
                </c:pt>
                <c:pt idx="971">
                  <c:v>2014-12-15</c:v>
                </c:pt>
                <c:pt idx="972">
                  <c:v>2014-12-16</c:v>
                </c:pt>
                <c:pt idx="973">
                  <c:v>2014-12-17</c:v>
                </c:pt>
                <c:pt idx="974">
                  <c:v>2014-12-18</c:v>
                </c:pt>
                <c:pt idx="975">
                  <c:v>2014-12-19</c:v>
                </c:pt>
                <c:pt idx="976">
                  <c:v>2014-12-22</c:v>
                </c:pt>
                <c:pt idx="977">
                  <c:v>2014-12-23</c:v>
                </c:pt>
                <c:pt idx="978">
                  <c:v>2014-12-24</c:v>
                </c:pt>
                <c:pt idx="979">
                  <c:v>2014-12-26</c:v>
                </c:pt>
                <c:pt idx="980">
                  <c:v>2014-12-29</c:v>
                </c:pt>
                <c:pt idx="981">
                  <c:v>2014-12-30</c:v>
                </c:pt>
                <c:pt idx="982">
                  <c:v>2014-12-31</c:v>
                </c:pt>
                <c:pt idx="983">
                  <c:v>2015-01-02</c:v>
                </c:pt>
                <c:pt idx="984">
                  <c:v>2015-01-05</c:v>
                </c:pt>
                <c:pt idx="985">
                  <c:v>2015-01-06</c:v>
                </c:pt>
                <c:pt idx="986">
                  <c:v>2015-01-07</c:v>
                </c:pt>
                <c:pt idx="987">
                  <c:v>2015-01-08</c:v>
                </c:pt>
                <c:pt idx="988">
                  <c:v>2015-01-09</c:v>
                </c:pt>
                <c:pt idx="989">
                  <c:v>2015-01-12</c:v>
                </c:pt>
                <c:pt idx="990">
                  <c:v>2015-01-13</c:v>
                </c:pt>
                <c:pt idx="991">
                  <c:v>2015-01-14</c:v>
                </c:pt>
                <c:pt idx="992">
                  <c:v>2015-01-15</c:v>
                </c:pt>
                <c:pt idx="993">
                  <c:v>2015-01-16</c:v>
                </c:pt>
                <c:pt idx="994">
                  <c:v>2015-01-19</c:v>
                </c:pt>
                <c:pt idx="995">
                  <c:v>2015-01-20</c:v>
                </c:pt>
                <c:pt idx="996">
                  <c:v>2015-01-21</c:v>
                </c:pt>
                <c:pt idx="997">
                  <c:v>2015-01-22</c:v>
                </c:pt>
                <c:pt idx="998">
                  <c:v>2015-01-23</c:v>
                </c:pt>
                <c:pt idx="999">
                  <c:v>2015-01-26</c:v>
                </c:pt>
                <c:pt idx="1000">
                  <c:v>2015-01-27</c:v>
                </c:pt>
                <c:pt idx="1001">
                  <c:v>2015-01-28</c:v>
                </c:pt>
                <c:pt idx="1002">
                  <c:v>2015-01-29</c:v>
                </c:pt>
                <c:pt idx="1003">
                  <c:v>2015-01-30</c:v>
                </c:pt>
                <c:pt idx="1004">
                  <c:v>2015-02-04</c:v>
                </c:pt>
                <c:pt idx="1005">
                  <c:v>2015-02-05</c:v>
                </c:pt>
                <c:pt idx="1006">
                  <c:v>2015-02-06</c:v>
                </c:pt>
                <c:pt idx="1007">
                  <c:v>2015-02-09</c:v>
                </c:pt>
                <c:pt idx="1008">
                  <c:v>2015-02-10</c:v>
                </c:pt>
                <c:pt idx="1009">
                  <c:v>2015-02-11</c:v>
                </c:pt>
                <c:pt idx="1010">
                  <c:v>2015-02-12</c:v>
                </c:pt>
                <c:pt idx="1011">
                  <c:v>2015-02-13</c:v>
                </c:pt>
                <c:pt idx="1012">
                  <c:v>2015-02-16</c:v>
                </c:pt>
                <c:pt idx="1013">
                  <c:v>2015-02-17</c:v>
                </c:pt>
                <c:pt idx="1014">
                  <c:v>2015-02-18</c:v>
                </c:pt>
                <c:pt idx="1015">
                  <c:v>2015-02-23</c:v>
                </c:pt>
                <c:pt idx="1016">
                  <c:v>2015-02-24</c:v>
                </c:pt>
                <c:pt idx="1017">
                  <c:v>2015-02-25</c:v>
                </c:pt>
                <c:pt idx="1018">
                  <c:v>2015-02-26</c:v>
                </c:pt>
                <c:pt idx="1019">
                  <c:v>2015-02-27</c:v>
                </c:pt>
                <c:pt idx="1020">
                  <c:v>2015-03-02</c:v>
                </c:pt>
                <c:pt idx="1021">
                  <c:v>2015-03-03</c:v>
                </c:pt>
                <c:pt idx="1022">
                  <c:v>2015-03-04</c:v>
                </c:pt>
                <c:pt idx="1023">
                  <c:v>2015-03-05</c:v>
                </c:pt>
                <c:pt idx="1024">
                  <c:v>2015-03-06</c:v>
                </c:pt>
                <c:pt idx="1025">
                  <c:v>2015-03-09</c:v>
                </c:pt>
                <c:pt idx="1026">
                  <c:v>2015-03-10</c:v>
                </c:pt>
                <c:pt idx="1027">
                  <c:v>2015-03-11</c:v>
                </c:pt>
                <c:pt idx="1028">
                  <c:v>2015-03-12</c:v>
                </c:pt>
                <c:pt idx="1029">
                  <c:v>2015-03-13</c:v>
                </c:pt>
                <c:pt idx="1030">
                  <c:v>2015-03-16</c:v>
                </c:pt>
                <c:pt idx="1031">
                  <c:v>2015-03-17</c:v>
                </c:pt>
                <c:pt idx="1032">
                  <c:v>2015-03-18</c:v>
                </c:pt>
                <c:pt idx="1033">
                  <c:v>2015-03-19</c:v>
                </c:pt>
                <c:pt idx="1034">
                  <c:v>2015-03-20</c:v>
                </c:pt>
                <c:pt idx="1035">
                  <c:v>2015-03-23</c:v>
                </c:pt>
                <c:pt idx="1036">
                  <c:v>2015-03-24</c:v>
                </c:pt>
                <c:pt idx="1037">
                  <c:v>2015-03-25</c:v>
                </c:pt>
                <c:pt idx="1038">
                  <c:v>2015-03-26</c:v>
                </c:pt>
                <c:pt idx="1039">
                  <c:v>2015-03-27</c:v>
                </c:pt>
                <c:pt idx="1040">
                  <c:v>2015-03-30</c:v>
                </c:pt>
                <c:pt idx="1041">
                  <c:v>2015-03-31</c:v>
                </c:pt>
                <c:pt idx="1042">
                  <c:v>2015-04-01</c:v>
                </c:pt>
                <c:pt idx="1043">
                  <c:v>2015-04-02</c:v>
                </c:pt>
                <c:pt idx="1044">
                  <c:v>2015-04-03</c:v>
                </c:pt>
                <c:pt idx="1045">
                  <c:v>2015-04-06</c:v>
                </c:pt>
                <c:pt idx="1046">
                  <c:v>2015-04-07</c:v>
                </c:pt>
                <c:pt idx="1047">
                  <c:v>2015-04-08</c:v>
                </c:pt>
                <c:pt idx="1048">
                  <c:v>2015-04-09</c:v>
                </c:pt>
                <c:pt idx="1049">
                  <c:v>2015-04-10</c:v>
                </c:pt>
                <c:pt idx="1050">
                  <c:v>2015-04-13</c:v>
                </c:pt>
                <c:pt idx="1051">
                  <c:v>2015-04-14</c:v>
                </c:pt>
                <c:pt idx="1052">
                  <c:v>2015-04-15</c:v>
                </c:pt>
                <c:pt idx="1053">
                  <c:v>2015-04-16</c:v>
                </c:pt>
                <c:pt idx="1054">
                  <c:v>2015-04-17</c:v>
                </c:pt>
                <c:pt idx="1055">
                  <c:v>2015-04-20</c:v>
                </c:pt>
                <c:pt idx="1056">
                  <c:v>2015-04-21</c:v>
                </c:pt>
                <c:pt idx="1057">
                  <c:v>2015-04-22</c:v>
                </c:pt>
                <c:pt idx="1058">
                  <c:v>2015-04-23</c:v>
                </c:pt>
                <c:pt idx="1059">
                  <c:v>2015-04-24</c:v>
                </c:pt>
                <c:pt idx="1060">
                  <c:v>2015-04-27</c:v>
                </c:pt>
                <c:pt idx="1061">
                  <c:v>2015-04-28</c:v>
                </c:pt>
                <c:pt idx="1062">
                  <c:v>2015-04-29</c:v>
                </c:pt>
                <c:pt idx="1063">
                  <c:v>2015-04-30</c:v>
                </c:pt>
                <c:pt idx="1064">
                  <c:v>2015-05-05</c:v>
                </c:pt>
                <c:pt idx="1065">
                  <c:v>2015-05-06</c:v>
                </c:pt>
                <c:pt idx="1066">
                  <c:v>2015-05-07</c:v>
                </c:pt>
                <c:pt idx="1067">
                  <c:v>2015-05-08</c:v>
                </c:pt>
                <c:pt idx="1068">
                  <c:v>2015-05-11</c:v>
                </c:pt>
                <c:pt idx="1069">
                  <c:v>2015-05-12</c:v>
                </c:pt>
                <c:pt idx="1070">
                  <c:v>2015-05-13</c:v>
                </c:pt>
                <c:pt idx="1071">
                  <c:v>2015-05-14</c:v>
                </c:pt>
                <c:pt idx="1072">
                  <c:v>2015-05-15</c:v>
                </c:pt>
                <c:pt idx="1073">
                  <c:v>2015-05-18</c:v>
                </c:pt>
                <c:pt idx="1074">
                  <c:v>2015-05-19</c:v>
                </c:pt>
                <c:pt idx="1075">
                  <c:v>2015-05-20</c:v>
                </c:pt>
                <c:pt idx="1076">
                  <c:v>2015-05-21</c:v>
                </c:pt>
                <c:pt idx="1077">
                  <c:v>2015-05-22</c:v>
                </c:pt>
                <c:pt idx="1078">
                  <c:v>2015-05-25</c:v>
                </c:pt>
                <c:pt idx="1079">
                  <c:v>2015-05-26</c:v>
                </c:pt>
                <c:pt idx="1080">
                  <c:v>2015-05-27</c:v>
                </c:pt>
                <c:pt idx="1081">
                  <c:v>2015-05-28</c:v>
                </c:pt>
                <c:pt idx="1082">
                  <c:v>2015-05-29</c:v>
                </c:pt>
                <c:pt idx="1083">
                  <c:v>2015-06-01</c:v>
                </c:pt>
                <c:pt idx="1084">
                  <c:v>2015-06-02</c:v>
                </c:pt>
                <c:pt idx="1085">
                  <c:v>2015-06-03</c:v>
                </c:pt>
                <c:pt idx="1086">
                  <c:v>2015-06-04</c:v>
                </c:pt>
                <c:pt idx="1087">
                  <c:v>2015-06-05</c:v>
                </c:pt>
                <c:pt idx="1088">
                  <c:v>2015-06-08</c:v>
                </c:pt>
                <c:pt idx="1089">
                  <c:v>2015-06-09</c:v>
                </c:pt>
                <c:pt idx="1090">
                  <c:v>2015-06-10</c:v>
                </c:pt>
                <c:pt idx="1091">
                  <c:v>2015-06-11</c:v>
                </c:pt>
                <c:pt idx="1092">
                  <c:v>2015-06-12</c:v>
                </c:pt>
                <c:pt idx="1093">
                  <c:v>2015-06-15</c:v>
                </c:pt>
                <c:pt idx="1094">
                  <c:v>2015-06-16</c:v>
                </c:pt>
                <c:pt idx="1095">
                  <c:v>2015-06-17</c:v>
                </c:pt>
                <c:pt idx="1096">
                  <c:v>2015-06-18</c:v>
                </c:pt>
                <c:pt idx="1097">
                  <c:v>2015-06-19</c:v>
                </c:pt>
                <c:pt idx="1098">
                  <c:v>2015-06-22</c:v>
                </c:pt>
                <c:pt idx="1099">
                  <c:v>2015-06-23</c:v>
                </c:pt>
                <c:pt idx="1100">
                  <c:v>2015-06-24</c:v>
                </c:pt>
                <c:pt idx="1101">
                  <c:v>2015-06-25</c:v>
                </c:pt>
                <c:pt idx="1102">
                  <c:v>2015-06-26</c:v>
                </c:pt>
                <c:pt idx="1103">
                  <c:v>2015-06-29</c:v>
                </c:pt>
                <c:pt idx="1104">
                  <c:v>2015-06-30</c:v>
                </c:pt>
                <c:pt idx="1105">
                  <c:v>2015-07-01</c:v>
                </c:pt>
                <c:pt idx="1106">
                  <c:v>2015-07-02</c:v>
                </c:pt>
                <c:pt idx="1107">
                  <c:v>2015-07-03</c:v>
                </c:pt>
                <c:pt idx="1108">
                  <c:v>2015-07-06</c:v>
                </c:pt>
                <c:pt idx="1109">
                  <c:v>2015-07-07</c:v>
                </c:pt>
                <c:pt idx="1110">
                  <c:v>2015-07-08</c:v>
                </c:pt>
                <c:pt idx="1111">
                  <c:v>2015-07-09</c:v>
                </c:pt>
                <c:pt idx="1112">
                  <c:v>2015-07-10</c:v>
                </c:pt>
                <c:pt idx="1113">
                  <c:v>2015-07-13</c:v>
                </c:pt>
                <c:pt idx="1114">
                  <c:v>2015-07-14</c:v>
                </c:pt>
                <c:pt idx="1115">
                  <c:v>2015-07-15</c:v>
                </c:pt>
                <c:pt idx="1116">
                  <c:v>2015-07-16</c:v>
                </c:pt>
                <c:pt idx="1117">
                  <c:v>2015-07-20</c:v>
                </c:pt>
                <c:pt idx="1118">
                  <c:v>2015-07-21</c:v>
                </c:pt>
                <c:pt idx="1119">
                  <c:v>2015-07-22</c:v>
                </c:pt>
                <c:pt idx="1120">
                  <c:v>2015-07-23</c:v>
                </c:pt>
                <c:pt idx="1121">
                  <c:v>2015-07-24</c:v>
                </c:pt>
                <c:pt idx="1122">
                  <c:v>2015-07-27</c:v>
                </c:pt>
                <c:pt idx="1123">
                  <c:v>2015-07-28</c:v>
                </c:pt>
                <c:pt idx="1124">
                  <c:v>2015-07-29</c:v>
                </c:pt>
                <c:pt idx="1125">
                  <c:v>2015-07-30</c:v>
                </c:pt>
                <c:pt idx="1126">
                  <c:v>2015-07-31</c:v>
                </c:pt>
                <c:pt idx="1127">
                  <c:v>2015-08-03</c:v>
                </c:pt>
                <c:pt idx="1128">
                  <c:v>2015-08-04</c:v>
                </c:pt>
                <c:pt idx="1129">
                  <c:v>2015-08-05</c:v>
                </c:pt>
                <c:pt idx="1130">
                  <c:v>2015-08-06</c:v>
                </c:pt>
                <c:pt idx="1131">
                  <c:v>2015-08-07</c:v>
                </c:pt>
                <c:pt idx="1132">
                  <c:v>2015-08-10</c:v>
                </c:pt>
                <c:pt idx="1133">
                  <c:v>2015-08-11</c:v>
                </c:pt>
                <c:pt idx="1134">
                  <c:v>2015-08-12</c:v>
                </c:pt>
                <c:pt idx="1135">
                  <c:v>2015-08-13</c:v>
                </c:pt>
                <c:pt idx="1136">
                  <c:v>2015-08-14</c:v>
                </c:pt>
                <c:pt idx="1137">
                  <c:v>2015-08-17</c:v>
                </c:pt>
                <c:pt idx="1138">
                  <c:v>2015-08-18</c:v>
                </c:pt>
                <c:pt idx="1139">
                  <c:v>2015-08-19</c:v>
                </c:pt>
                <c:pt idx="1140">
                  <c:v>2015-08-20</c:v>
                </c:pt>
                <c:pt idx="1141">
                  <c:v>2015-08-21</c:v>
                </c:pt>
                <c:pt idx="1142">
                  <c:v>2015-08-24</c:v>
                </c:pt>
                <c:pt idx="1143">
                  <c:v>2015-08-25</c:v>
                </c:pt>
                <c:pt idx="1144">
                  <c:v>2015-08-26</c:v>
                </c:pt>
                <c:pt idx="1145">
                  <c:v>2015-08-27</c:v>
                </c:pt>
                <c:pt idx="1146">
                  <c:v>2015-08-28</c:v>
                </c:pt>
                <c:pt idx="1147">
                  <c:v>2015-09-01</c:v>
                </c:pt>
                <c:pt idx="1148">
                  <c:v>2015-09-02</c:v>
                </c:pt>
                <c:pt idx="1149">
                  <c:v>2015-09-03</c:v>
                </c:pt>
                <c:pt idx="1150">
                  <c:v>2015-09-04</c:v>
                </c:pt>
                <c:pt idx="1151">
                  <c:v>2015-09-07</c:v>
                </c:pt>
                <c:pt idx="1152">
                  <c:v>2015-09-08</c:v>
                </c:pt>
                <c:pt idx="1153">
                  <c:v>2015-09-09</c:v>
                </c:pt>
                <c:pt idx="1154">
                  <c:v>2015-09-10</c:v>
                </c:pt>
                <c:pt idx="1155">
                  <c:v>2015-09-11</c:v>
                </c:pt>
                <c:pt idx="1156">
                  <c:v>2015-09-14</c:v>
                </c:pt>
                <c:pt idx="1157">
                  <c:v>2015-09-15</c:v>
                </c:pt>
                <c:pt idx="1158">
                  <c:v>2015-09-17</c:v>
                </c:pt>
                <c:pt idx="1159">
                  <c:v>2015-09-18</c:v>
                </c:pt>
                <c:pt idx="1160">
                  <c:v>2015-09-21</c:v>
                </c:pt>
                <c:pt idx="1161">
                  <c:v>2015-09-22</c:v>
                </c:pt>
                <c:pt idx="1162">
                  <c:v>2015-09-23</c:v>
                </c:pt>
                <c:pt idx="1163">
                  <c:v>2015-09-25</c:v>
                </c:pt>
                <c:pt idx="1164">
                  <c:v>2015-09-28</c:v>
                </c:pt>
                <c:pt idx="1165">
                  <c:v>2015-09-29</c:v>
                </c:pt>
                <c:pt idx="1166">
                  <c:v>2015-09-30</c:v>
                </c:pt>
                <c:pt idx="1167">
                  <c:v>2015-10-01</c:v>
                </c:pt>
                <c:pt idx="1168">
                  <c:v>2015-10-02</c:v>
                </c:pt>
                <c:pt idx="1169">
                  <c:v>2015-10-05</c:v>
                </c:pt>
                <c:pt idx="1170">
                  <c:v>2015-10-06</c:v>
                </c:pt>
                <c:pt idx="1171">
                  <c:v>2015-10-07</c:v>
                </c:pt>
                <c:pt idx="1172">
                  <c:v>2015-10-08</c:v>
                </c:pt>
                <c:pt idx="1173">
                  <c:v>2015-10-09</c:v>
                </c:pt>
                <c:pt idx="1174">
                  <c:v>2015-10-12</c:v>
                </c:pt>
                <c:pt idx="1175">
                  <c:v>2015-10-13</c:v>
                </c:pt>
                <c:pt idx="1176">
                  <c:v>2015-10-15</c:v>
                </c:pt>
                <c:pt idx="1177">
                  <c:v>2015-10-16</c:v>
                </c:pt>
                <c:pt idx="1178">
                  <c:v>2015-10-19</c:v>
                </c:pt>
                <c:pt idx="1179">
                  <c:v>2015-10-20</c:v>
                </c:pt>
                <c:pt idx="1180">
                  <c:v>2015-10-21</c:v>
                </c:pt>
                <c:pt idx="1181">
                  <c:v>2015-10-22</c:v>
                </c:pt>
                <c:pt idx="1182">
                  <c:v>2015-10-23</c:v>
                </c:pt>
                <c:pt idx="1183">
                  <c:v>2015-10-26</c:v>
                </c:pt>
                <c:pt idx="1184">
                  <c:v>2015-10-27</c:v>
                </c:pt>
                <c:pt idx="1185">
                  <c:v>2015-10-28</c:v>
                </c:pt>
                <c:pt idx="1186">
                  <c:v>2015-10-29</c:v>
                </c:pt>
                <c:pt idx="1187">
                  <c:v>2015-10-30</c:v>
                </c:pt>
                <c:pt idx="1188">
                  <c:v>2015-11-02</c:v>
                </c:pt>
                <c:pt idx="1189">
                  <c:v>2015-11-03</c:v>
                </c:pt>
                <c:pt idx="1190">
                  <c:v>2015-11-04</c:v>
                </c:pt>
                <c:pt idx="1191">
                  <c:v>2015-11-05</c:v>
                </c:pt>
                <c:pt idx="1192">
                  <c:v>2015-11-06</c:v>
                </c:pt>
                <c:pt idx="1193">
                  <c:v>2015-11-09</c:v>
                </c:pt>
                <c:pt idx="1194">
                  <c:v>2015-11-11</c:v>
                </c:pt>
                <c:pt idx="1195">
                  <c:v>2015-11-12</c:v>
                </c:pt>
                <c:pt idx="1196">
                  <c:v>2015-11-13</c:v>
                </c:pt>
                <c:pt idx="1197">
                  <c:v>2015-11-16</c:v>
                </c:pt>
                <c:pt idx="1198">
                  <c:v>2015-11-17</c:v>
                </c:pt>
                <c:pt idx="1199">
                  <c:v>2015-11-18</c:v>
                </c:pt>
                <c:pt idx="1200">
                  <c:v>2015-11-19</c:v>
                </c:pt>
                <c:pt idx="1201">
                  <c:v>2015-11-20</c:v>
                </c:pt>
                <c:pt idx="1202">
                  <c:v>2015-11-23</c:v>
                </c:pt>
                <c:pt idx="1203">
                  <c:v>2015-11-24</c:v>
                </c:pt>
                <c:pt idx="1204">
                  <c:v>2015-11-25</c:v>
                </c:pt>
                <c:pt idx="1205">
                  <c:v>2015-11-26</c:v>
                </c:pt>
                <c:pt idx="1206">
                  <c:v>2015-11-27</c:v>
                </c:pt>
                <c:pt idx="1207">
                  <c:v>2015-11-30</c:v>
                </c:pt>
                <c:pt idx="1208">
                  <c:v>2015-12-01</c:v>
                </c:pt>
                <c:pt idx="1209">
                  <c:v>2015-12-02</c:v>
                </c:pt>
                <c:pt idx="1210">
                  <c:v>2015-12-03</c:v>
                </c:pt>
                <c:pt idx="1211">
                  <c:v>2015-12-04</c:v>
                </c:pt>
                <c:pt idx="1212">
                  <c:v>2015-12-07</c:v>
                </c:pt>
                <c:pt idx="1213">
                  <c:v>2015-12-08</c:v>
                </c:pt>
                <c:pt idx="1214">
                  <c:v>2015-12-09</c:v>
                </c:pt>
                <c:pt idx="1215">
                  <c:v>2015-12-10</c:v>
                </c:pt>
                <c:pt idx="1216">
                  <c:v>2015-12-11</c:v>
                </c:pt>
                <c:pt idx="1217">
                  <c:v>2015-12-14</c:v>
                </c:pt>
                <c:pt idx="1218">
                  <c:v>2015-12-15</c:v>
                </c:pt>
                <c:pt idx="1219">
                  <c:v>2015-12-16</c:v>
                </c:pt>
                <c:pt idx="1220">
                  <c:v>2015-12-17</c:v>
                </c:pt>
                <c:pt idx="1221">
                  <c:v>2015-12-18</c:v>
                </c:pt>
                <c:pt idx="1222">
                  <c:v>2015-12-21</c:v>
                </c:pt>
                <c:pt idx="1223">
                  <c:v>2015-12-22</c:v>
                </c:pt>
                <c:pt idx="1224">
                  <c:v>2015-12-23</c:v>
                </c:pt>
                <c:pt idx="1225">
                  <c:v>2015-12-28</c:v>
                </c:pt>
                <c:pt idx="1226">
                  <c:v>2015-12-29</c:v>
                </c:pt>
                <c:pt idx="1227">
                  <c:v>2015-12-30</c:v>
                </c:pt>
                <c:pt idx="1228">
                  <c:v>2015-12-31</c:v>
                </c:pt>
                <c:pt idx="1229">
                  <c:v>2016-01-04</c:v>
                </c:pt>
                <c:pt idx="1230">
                  <c:v>2016-01-05</c:v>
                </c:pt>
                <c:pt idx="1231">
                  <c:v>2016-01-06</c:v>
                </c:pt>
                <c:pt idx="1232">
                  <c:v>2016-01-07</c:v>
                </c:pt>
                <c:pt idx="1233">
                  <c:v>2016-01-08</c:v>
                </c:pt>
                <c:pt idx="1234">
                  <c:v>2016-01-11</c:v>
                </c:pt>
                <c:pt idx="1235">
                  <c:v>2016-01-12</c:v>
                </c:pt>
                <c:pt idx="1236">
                  <c:v>2016-01-13</c:v>
                </c:pt>
                <c:pt idx="1237">
                  <c:v>2016-01-14</c:v>
                </c:pt>
                <c:pt idx="1238">
                  <c:v>2016-01-15</c:v>
                </c:pt>
                <c:pt idx="1239">
                  <c:v>2016-01-18</c:v>
                </c:pt>
                <c:pt idx="1240">
                  <c:v>2016-01-19</c:v>
                </c:pt>
                <c:pt idx="1241">
                  <c:v>2016-01-20</c:v>
                </c:pt>
                <c:pt idx="1242">
                  <c:v>2016-01-21</c:v>
                </c:pt>
                <c:pt idx="1243">
                  <c:v>2016-01-22</c:v>
                </c:pt>
                <c:pt idx="1244">
                  <c:v>2016-01-26</c:v>
                </c:pt>
                <c:pt idx="1245">
                  <c:v>2016-01-27</c:v>
                </c:pt>
                <c:pt idx="1246">
                  <c:v>2016-01-28</c:v>
                </c:pt>
                <c:pt idx="1247">
                  <c:v>2016-01-29</c:v>
                </c:pt>
                <c:pt idx="1248">
                  <c:v>2016-02-02</c:v>
                </c:pt>
                <c:pt idx="1249">
                  <c:v>2016-02-03</c:v>
                </c:pt>
                <c:pt idx="1250">
                  <c:v>2016-02-04</c:v>
                </c:pt>
                <c:pt idx="1251">
                  <c:v>2016-02-05</c:v>
                </c:pt>
                <c:pt idx="1252">
                  <c:v>2016-02-10</c:v>
                </c:pt>
                <c:pt idx="1253">
                  <c:v>2016-02-11</c:v>
                </c:pt>
                <c:pt idx="1254">
                  <c:v>2016-02-12</c:v>
                </c:pt>
                <c:pt idx="1255">
                  <c:v>2016-02-15</c:v>
                </c:pt>
                <c:pt idx="1256">
                  <c:v>2016-02-16</c:v>
                </c:pt>
                <c:pt idx="1257">
                  <c:v>2016-02-17</c:v>
                </c:pt>
                <c:pt idx="1258">
                  <c:v>2016-02-18</c:v>
                </c:pt>
                <c:pt idx="1259">
                  <c:v>2016-02-19</c:v>
                </c:pt>
                <c:pt idx="1260">
                  <c:v>2016-02-22</c:v>
                </c:pt>
                <c:pt idx="1261">
                  <c:v>2016-02-23</c:v>
                </c:pt>
                <c:pt idx="1262">
                  <c:v>2016-02-24</c:v>
                </c:pt>
                <c:pt idx="1263">
                  <c:v>2016-02-25</c:v>
                </c:pt>
                <c:pt idx="1264">
                  <c:v>2016-02-26</c:v>
                </c:pt>
                <c:pt idx="1265">
                  <c:v>2016-02-29</c:v>
                </c:pt>
                <c:pt idx="1266">
                  <c:v>2016-03-01</c:v>
                </c:pt>
                <c:pt idx="1267">
                  <c:v>2016-03-02</c:v>
                </c:pt>
                <c:pt idx="1268">
                  <c:v>2016-03-03</c:v>
                </c:pt>
                <c:pt idx="1269">
                  <c:v>2016-03-04</c:v>
                </c:pt>
                <c:pt idx="1270">
                  <c:v>2016-03-07</c:v>
                </c:pt>
                <c:pt idx="1271">
                  <c:v>2016-03-08</c:v>
                </c:pt>
                <c:pt idx="1272">
                  <c:v>2016-03-09</c:v>
                </c:pt>
                <c:pt idx="1273">
                  <c:v>2016-03-10</c:v>
                </c:pt>
                <c:pt idx="1274">
                  <c:v>2016-03-11</c:v>
                </c:pt>
                <c:pt idx="1275">
                  <c:v>2016-03-14</c:v>
                </c:pt>
                <c:pt idx="1276">
                  <c:v>2016-03-15</c:v>
                </c:pt>
                <c:pt idx="1277">
                  <c:v>2016-03-16</c:v>
                </c:pt>
                <c:pt idx="1278">
                  <c:v>2016-03-17</c:v>
                </c:pt>
                <c:pt idx="1279">
                  <c:v>2016-03-18</c:v>
                </c:pt>
                <c:pt idx="1280">
                  <c:v>2016-03-21</c:v>
                </c:pt>
                <c:pt idx="1281">
                  <c:v>2016-03-22</c:v>
                </c:pt>
                <c:pt idx="1282">
                  <c:v>2016-03-23</c:v>
                </c:pt>
                <c:pt idx="1283">
                  <c:v>2016-03-24</c:v>
                </c:pt>
                <c:pt idx="1284">
                  <c:v>2016-03-25</c:v>
                </c:pt>
                <c:pt idx="1285">
                  <c:v>2016-03-28</c:v>
                </c:pt>
                <c:pt idx="1286">
                  <c:v>2016-03-29</c:v>
                </c:pt>
                <c:pt idx="1287">
                  <c:v>2016-03-30</c:v>
                </c:pt>
                <c:pt idx="1288">
                  <c:v>2016-03-31</c:v>
                </c:pt>
                <c:pt idx="1289">
                  <c:v>2016-04-01</c:v>
                </c:pt>
                <c:pt idx="1290">
                  <c:v>2016-04-04</c:v>
                </c:pt>
                <c:pt idx="1291">
                  <c:v>2016-04-05</c:v>
                </c:pt>
                <c:pt idx="1292">
                  <c:v>2016-04-06</c:v>
                </c:pt>
                <c:pt idx="1293">
                  <c:v>2016-04-07</c:v>
                </c:pt>
                <c:pt idx="1294">
                  <c:v>2016-04-08</c:v>
                </c:pt>
                <c:pt idx="1295">
                  <c:v>2016-04-11</c:v>
                </c:pt>
                <c:pt idx="1296">
                  <c:v>2016-04-12</c:v>
                </c:pt>
                <c:pt idx="1297">
                  <c:v>2016-04-13</c:v>
                </c:pt>
                <c:pt idx="1298">
                  <c:v>2016-04-14</c:v>
                </c:pt>
                <c:pt idx="1299">
                  <c:v>2016-04-15</c:v>
                </c:pt>
                <c:pt idx="1300">
                  <c:v>2016-04-18</c:v>
                </c:pt>
                <c:pt idx="1301">
                  <c:v>2016-04-19</c:v>
                </c:pt>
                <c:pt idx="1302">
                  <c:v>2016-04-20</c:v>
                </c:pt>
                <c:pt idx="1303">
                  <c:v>2016-04-21</c:v>
                </c:pt>
                <c:pt idx="1304">
                  <c:v>2016-04-22</c:v>
                </c:pt>
                <c:pt idx="1305">
                  <c:v>2016-04-25</c:v>
                </c:pt>
                <c:pt idx="1306">
                  <c:v>2016-04-26</c:v>
                </c:pt>
                <c:pt idx="1307">
                  <c:v>2016-04-27</c:v>
                </c:pt>
                <c:pt idx="1308">
                  <c:v>2016-04-28</c:v>
                </c:pt>
                <c:pt idx="1309">
                  <c:v>2016-04-29</c:v>
                </c:pt>
                <c:pt idx="1310">
                  <c:v>2016-05-03</c:v>
                </c:pt>
                <c:pt idx="1311">
                  <c:v>2016-05-04</c:v>
                </c:pt>
                <c:pt idx="1312">
                  <c:v>2016-05-05</c:v>
                </c:pt>
                <c:pt idx="1313">
                  <c:v>2016-05-06</c:v>
                </c:pt>
                <c:pt idx="1314">
                  <c:v>2016-05-09</c:v>
                </c:pt>
                <c:pt idx="1315">
                  <c:v>2016-05-10</c:v>
                </c:pt>
                <c:pt idx="1316">
                  <c:v>2016-05-11</c:v>
                </c:pt>
                <c:pt idx="1317">
                  <c:v>2016-05-12</c:v>
                </c:pt>
                <c:pt idx="1318">
                  <c:v>2016-05-13</c:v>
                </c:pt>
                <c:pt idx="1319">
                  <c:v>2016-05-16</c:v>
                </c:pt>
                <c:pt idx="1320">
                  <c:v>2016-05-17</c:v>
                </c:pt>
                <c:pt idx="1321">
                  <c:v>2016-05-18</c:v>
                </c:pt>
                <c:pt idx="1322">
                  <c:v>2016-05-19</c:v>
                </c:pt>
                <c:pt idx="1323">
                  <c:v>2016-05-20</c:v>
                </c:pt>
                <c:pt idx="1324">
                  <c:v>2016-05-23</c:v>
                </c:pt>
                <c:pt idx="1325">
                  <c:v>2016-05-24</c:v>
                </c:pt>
                <c:pt idx="1326">
                  <c:v>2016-05-25</c:v>
                </c:pt>
                <c:pt idx="1327">
                  <c:v>2016-05-26</c:v>
                </c:pt>
                <c:pt idx="1328">
                  <c:v>2016-05-27</c:v>
                </c:pt>
                <c:pt idx="1329">
                  <c:v>2016-05-30</c:v>
                </c:pt>
                <c:pt idx="1330">
                  <c:v>2016-05-31</c:v>
                </c:pt>
                <c:pt idx="1331">
                  <c:v>2016-06-01</c:v>
                </c:pt>
                <c:pt idx="1332">
                  <c:v>2016-06-02</c:v>
                </c:pt>
                <c:pt idx="1333">
                  <c:v>2016-06-03</c:v>
                </c:pt>
                <c:pt idx="1334">
                  <c:v>2016-06-06</c:v>
                </c:pt>
                <c:pt idx="1335">
                  <c:v>2016-06-07</c:v>
                </c:pt>
                <c:pt idx="1336">
                  <c:v>2016-06-08</c:v>
                </c:pt>
                <c:pt idx="1337">
                  <c:v>2016-06-09</c:v>
                </c:pt>
                <c:pt idx="1338">
                  <c:v>2016-06-10</c:v>
                </c:pt>
                <c:pt idx="1339">
                  <c:v>2016-06-13</c:v>
                </c:pt>
                <c:pt idx="1340">
                  <c:v>2016-06-14</c:v>
                </c:pt>
                <c:pt idx="1341">
                  <c:v>2016-06-15</c:v>
                </c:pt>
                <c:pt idx="1342">
                  <c:v>2016-06-16</c:v>
                </c:pt>
                <c:pt idx="1343">
                  <c:v>2016-06-17</c:v>
                </c:pt>
                <c:pt idx="1344">
                  <c:v>2016-06-20</c:v>
                </c:pt>
                <c:pt idx="1345">
                  <c:v>2016-06-21</c:v>
                </c:pt>
                <c:pt idx="1346">
                  <c:v>2016-06-23</c:v>
                </c:pt>
                <c:pt idx="1347">
                  <c:v>2016-06-24</c:v>
                </c:pt>
                <c:pt idx="1348">
                  <c:v>2016-06-27</c:v>
                </c:pt>
                <c:pt idx="1349">
                  <c:v>2016-06-28</c:v>
                </c:pt>
                <c:pt idx="1350">
                  <c:v>2016-06-29</c:v>
                </c:pt>
                <c:pt idx="1351">
                  <c:v>2016-06-30</c:v>
                </c:pt>
                <c:pt idx="1352">
                  <c:v>2016-07-01</c:v>
                </c:pt>
                <c:pt idx="1353">
                  <c:v>2016-07-04</c:v>
                </c:pt>
                <c:pt idx="1354">
                  <c:v>2016-07-05</c:v>
                </c:pt>
                <c:pt idx="1355">
                  <c:v>2016-07-08</c:v>
                </c:pt>
                <c:pt idx="1356">
                  <c:v>2016-07-11</c:v>
                </c:pt>
                <c:pt idx="1357">
                  <c:v>2016-07-12</c:v>
                </c:pt>
                <c:pt idx="1358">
                  <c:v>2016-07-13</c:v>
                </c:pt>
                <c:pt idx="1359">
                  <c:v>2016-07-14</c:v>
                </c:pt>
                <c:pt idx="1360">
                  <c:v>2016-07-15</c:v>
                </c:pt>
                <c:pt idx="1361">
                  <c:v>2016-07-18</c:v>
                </c:pt>
                <c:pt idx="1362">
                  <c:v>2016-07-19</c:v>
                </c:pt>
                <c:pt idx="1363">
                  <c:v>2016-07-20</c:v>
                </c:pt>
                <c:pt idx="1364">
                  <c:v>2016-07-21</c:v>
                </c:pt>
                <c:pt idx="1365">
                  <c:v>2016-07-22</c:v>
                </c:pt>
                <c:pt idx="1366">
                  <c:v>2016-07-25</c:v>
                </c:pt>
                <c:pt idx="1367">
                  <c:v>2016-07-26</c:v>
                </c:pt>
                <c:pt idx="1368">
                  <c:v>2016-07-27</c:v>
                </c:pt>
                <c:pt idx="1369">
                  <c:v>2016-07-28</c:v>
                </c:pt>
                <c:pt idx="1370">
                  <c:v>2016-07-29</c:v>
                </c:pt>
                <c:pt idx="1371">
                  <c:v>2016-08-01</c:v>
                </c:pt>
                <c:pt idx="1372">
                  <c:v>2016-08-02</c:v>
                </c:pt>
                <c:pt idx="1373">
                  <c:v>2016-08-03</c:v>
                </c:pt>
                <c:pt idx="1374">
                  <c:v>2016-08-04</c:v>
                </c:pt>
                <c:pt idx="1375">
                  <c:v>2016-08-05</c:v>
                </c:pt>
                <c:pt idx="1376">
                  <c:v>2016-08-08</c:v>
                </c:pt>
                <c:pt idx="1377">
                  <c:v>2016-08-09</c:v>
                </c:pt>
                <c:pt idx="1378">
                  <c:v>2016-08-10</c:v>
                </c:pt>
                <c:pt idx="1379">
                  <c:v>2016-08-11</c:v>
                </c:pt>
                <c:pt idx="1380">
                  <c:v>2016-08-12</c:v>
                </c:pt>
                <c:pt idx="1381">
                  <c:v>2016-08-15</c:v>
                </c:pt>
                <c:pt idx="1382">
                  <c:v>2016-08-16</c:v>
                </c:pt>
                <c:pt idx="1383">
                  <c:v>2016-08-17</c:v>
                </c:pt>
                <c:pt idx="1384">
                  <c:v>2016-08-18</c:v>
                </c:pt>
                <c:pt idx="1385">
                  <c:v>2016-08-19</c:v>
                </c:pt>
                <c:pt idx="1386">
                  <c:v>2016-08-22</c:v>
                </c:pt>
                <c:pt idx="1387">
                  <c:v>2016-08-23</c:v>
                </c:pt>
                <c:pt idx="1388">
                  <c:v>2016-08-24</c:v>
                </c:pt>
                <c:pt idx="1389">
                  <c:v>2016-08-25</c:v>
                </c:pt>
                <c:pt idx="1390">
                  <c:v>2016-08-26</c:v>
                </c:pt>
                <c:pt idx="1391">
                  <c:v>2016-08-29</c:v>
                </c:pt>
                <c:pt idx="1392">
                  <c:v>2016-08-30</c:v>
                </c:pt>
                <c:pt idx="1393">
                  <c:v>2016-09-01</c:v>
                </c:pt>
                <c:pt idx="1394">
                  <c:v>2016-09-02</c:v>
                </c:pt>
                <c:pt idx="1395">
                  <c:v>2016-09-05</c:v>
                </c:pt>
                <c:pt idx="1396">
                  <c:v>2016-09-06</c:v>
                </c:pt>
                <c:pt idx="1397">
                  <c:v>2016-09-07</c:v>
                </c:pt>
                <c:pt idx="1398">
                  <c:v>2016-09-08</c:v>
                </c:pt>
                <c:pt idx="1399">
                  <c:v>2016-09-09</c:v>
                </c:pt>
                <c:pt idx="1400">
                  <c:v>2016-09-13</c:v>
                </c:pt>
                <c:pt idx="1401">
                  <c:v>2016-09-14</c:v>
                </c:pt>
                <c:pt idx="1402">
                  <c:v>2016-09-15</c:v>
                </c:pt>
                <c:pt idx="1403">
                  <c:v>2016-09-19</c:v>
                </c:pt>
                <c:pt idx="1404">
                  <c:v>2016-09-20</c:v>
                </c:pt>
                <c:pt idx="1405">
                  <c:v>2016-09-21</c:v>
                </c:pt>
                <c:pt idx="1406">
                  <c:v>2016-09-22</c:v>
                </c:pt>
                <c:pt idx="1407">
                  <c:v>2016-09-23</c:v>
                </c:pt>
                <c:pt idx="1408">
                  <c:v>2016-09-26</c:v>
                </c:pt>
                <c:pt idx="1409">
                  <c:v>2016-09-27</c:v>
                </c:pt>
                <c:pt idx="1410">
                  <c:v>2016-09-28</c:v>
                </c:pt>
                <c:pt idx="1411">
                  <c:v>2016-09-29</c:v>
                </c:pt>
                <c:pt idx="1412">
                  <c:v>2016-09-30</c:v>
                </c:pt>
                <c:pt idx="1413">
                  <c:v>2016-10-04</c:v>
                </c:pt>
                <c:pt idx="1414">
                  <c:v>2016-10-05</c:v>
                </c:pt>
                <c:pt idx="1415">
                  <c:v>2016-10-06</c:v>
                </c:pt>
                <c:pt idx="1416">
                  <c:v>2016-10-07</c:v>
                </c:pt>
                <c:pt idx="1417">
                  <c:v>2016-10-10</c:v>
                </c:pt>
                <c:pt idx="1418">
                  <c:v>2016-10-11</c:v>
                </c:pt>
                <c:pt idx="1419">
                  <c:v>2016-10-12</c:v>
                </c:pt>
                <c:pt idx="1420">
                  <c:v>2016-10-13</c:v>
                </c:pt>
                <c:pt idx="1421">
                  <c:v>2016-10-14</c:v>
                </c:pt>
                <c:pt idx="1422">
                  <c:v>2016-10-17</c:v>
                </c:pt>
                <c:pt idx="1423">
                  <c:v>2016-10-18</c:v>
                </c:pt>
                <c:pt idx="1424">
                  <c:v>2016-10-19</c:v>
                </c:pt>
                <c:pt idx="1425">
                  <c:v>2016-10-20</c:v>
                </c:pt>
                <c:pt idx="1426">
                  <c:v>2016-10-21</c:v>
                </c:pt>
                <c:pt idx="1427">
                  <c:v>2016-10-24</c:v>
                </c:pt>
                <c:pt idx="1428">
                  <c:v>2016-10-25</c:v>
                </c:pt>
                <c:pt idx="1429">
                  <c:v>2016-10-26</c:v>
                </c:pt>
                <c:pt idx="1430">
                  <c:v>2016-10-27</c:v>
                </c:pt>
                <c:pt idx="1431">
                  <c:v>2016-10-28</c:v>
                </c:pt>
                <c:pt idx="1432">
                  <c:v>2016-10-31</c:v>
                </c:pt>
                <c:pt idx="1433">
                  <c:v>2016-11-01</c:v>
                </c:pt>
                <c:pt idx="1434">
                  <c:v>2016-11-02</c:v>
                </c:pt>
                <c:pt idx="1435">
                  <c:v>2016-11-03</c:v>
                </c:pt>
                <c:pt idx="1436">
                  <c:v>2016-11-04</c:v>
                </c:pt>
                <c:pt idx="1437">
                  <c:v>2016-11-07</c:v>
                </c:pt>
                <c:pt idx="1438">
                  <c:v>2016-11-08</c:v>
                </c:pt>
                <c:pt idx="1439">
                  <c:v>2016-11-09</c:v>
                </c:pt>
                <c:pt idx="1440">
                  <c:v>2016-11-10</c:v>
                </c:pt>
                <c:pt idx="1441">
                  <c:v>2016-11-11</c:v>
                </c:pt>
                <c:pt idx="1442">
                  <c:v>2016-11-14</c:v>
                </c:pt>
                <c:pt idx="1443">
                  <c:v>2016-11-15</c:v>
                </c:pt>
                <c:pt idx="1444">
                  <c:v>2016-11-16</c:v>
                </c:pt>
                <c:pt idx="1445">
                  <c:v>2016-11-17</c:v>
                </c:pt>
                <c:pt idx="1446">
                  <c:v>2016-11-18</c:v>
                </c:pt>
                <c:pt idx="1447">
                  <c:v>2016-11-21</c:v>
                </c:pt>
                <c:pt idx="1448">
                  <c:v>2016-11-22</c:v>
                </c:pt>
                <c:pt idx="1449">
                  <c:v>2016-11-23</c:v>
                </c:pt>
                <c:pt idx="1450">
                  <c:v>2016-11-24</c:v>
                </c:pt>
                <c:pt idx="1451">
                  <c:v>2016-11-25</c:v>
                </c:pt>
                <c:pt idx="1452">
                  <c:v>2016-11-28</c:v>
                </c:pt>
                <c:pt idx="1453">
                  <c:v>2016-11-29</c:v>
                </c:pt>
                <c:pt idx="1454">
                  <c:v>2016-11-30</c:v>
                </c:pt>
                <c:pt idx="1455">
                  <c:v>2016-12-01</c:v>
                </c:pt>
                <c:pt idx="1456">
                  <c:v>2016-12-02</c:v>
                </c:pt>
                <c:pt idx="1457">
                  <c:v>2016-12-05</c:v>
                </c:pt>
                <c:pt idx="1458">
                  <c:v>2016-12-06</c:v>
                </c:pt>
                <c:pt idx="1459">
                  <c:v>2016-12-07</c:v>
                </c:pt>
                <c:pt idx="1460">
                  <c:v>2016-12-08</c:v>
                </c:pt>
                <c:pt idx="1461">
                  <c:v>2016-12-09</c:v>
                </c:pt>
                <c:pt idx="1462">
                  <c:v>2016-12-13</c:v>
                </c:pt>
                <c:pt idx="1463">
                  <c:v>2016-12-14</c:v>
                </c:pt>
                <c:pt idx="1464">
                  <c:v>2016-12-15</c:v>
                </c:pt>
                <c:pt idx="1465">
                  <c:v>2016-12-16</c:v>
                </c:pt>
                <c:pt idx="1466">
                  <c:v>2016-12-19</c:v>
                </c:pt>
                <c:pt idx="1467">
                  <c:v>2016-12-20</c:v>
                </c:pt>
                <c:pt idx="1468">
                  <c:v>2016-12-21</c:v>
                </c:pt>
                <c:pt idx="1469">
                  <c:v>2016-12-22</c:v>
                </c:pt>
                <c:pt idx="1470">
                  <c:v>2016-12-23</c:v>
                </c:pt>
                <c:pt idx="1471">
                  <c:v>2016-12-27</c:v>
                </c:pt>
                <c:pt idx="1472">
                  <c:v>2016-12-28</c:v>
                </c:pt>
                <c:pt idx="1473">
                  <c:v>2016-12-29</c:v>
                </c:pt>
                <c:pt idx="1474">
                  <c:v>2016-12-30</c:v>
                </c:pt>
              </c:strCache>
            </c:strRef>
          </c:cat>
          <c:val>
            <c:numRef>
              <c:f>'Pivot date flattened'!$F$2:$F$1476</c:f>
              <c:numCache>
                <c:formatCode>0</c:formatCode>
                <c:ptCount val="1475"/>
                <c:pt idx="0">
                  <c:v>3654.1010830324908</c:v>
                </c:pt>
                <c:pt idx="1">
                  <c:v>3647.0588235294117</c:v>
                </c:pt>
                <c:pt idx="2">
                  <c:v>3633.1903114186853</c:v>
                </c:pt>
                <c:pt idx="3">
                  <c:v>3685.080291970803</c:v>
                </c:pt>
                <c:pt idx="4">
                  <c:v>3601.4570446735397</c:v>
                </c:pt>
                <c:pt idx="5">
                  <c:v>3573.1896551724139</c:v>
                </c:pt>
                <c:pt idx="6">
                  <c:v>3542.4494773519164</c:v>
                </c:pt>
                <c:pt idx="7">
                  <c:v>3485.5532994923856</c:v>
                </c:pt>
                <c:pt idx="8">
                  <c:v>3471.9834710743803</c:v>
                </c:pt>
                <c:pt idx="9">
                  <c:v>3482.7440000000001</c:v>
                </c:pt>
                <c:pt idx="10">
                  <c:v>3470.0769230769229</c:v>
                </c:pt>
                <c:pt idx="11">
                  <c:v>3463.6708860759495</c:v>
                </c:pt>
                <c:pt idx="12">
                  <c:v>3537.7164179104479</c:v>
                </c:pt>
                <c:pt idx="13">
                  <c:v>3582.7692307692309</c:v>
                </c:pt>
                <c:pt idx="14">
                  <c:v>3608.1944444444443</c:v>
                </c:pt>
                <c:pt idx="15">
                  <c:v>3522.8716216216217</c:v>
                </c:pt>
                <c:pt idx="16">
                  <c:v>3463.9299363057326</c:v>
                </c:pt>
                <c:pt idx="17">
                  <c:v>3513.0374999999999</c:v>
                </c:pt>
                <c:pt idx="18">
                  <c:v>3520.7</c:v>
                </c:pt>
                <c:pt idx="19">
                  <c:v>3582.6884057971015</c:v>
                </c:pt>
                <c:pt idx="20">
                  <c:v>3716.7746478873241</c:v>
                </c:pt>
                <c:pt idx="21">
                  <c:v>3712.7449664429532</c:v>
                </c:pt>
                <c:pt idx="22">
                  <c:v>3676.4739884393061</c:v>
                </c:pt>
                <c:pt idx="23">
                  <c:v>3744.6972972972972</c:v>
                </c:pt>
                <c:pt idx="24">
                  <c:v>3752.7538461538461</c:v>
                </c:pt>
                <c:pt idx="25">
                  <c:v>3758.435582822086</c:v>
                </c:pt>
                <c:pt idx="26">
                  <c:v>3760.4292929292928</c:v>
                </c:pt>
                <c:pt idx="27">
                  <c:v>3652.340350877193</c:v>
                </c:pt>
                <c:pt idx="28">
                  <c:v>3576.248275862069</c:v>
                </c:pt>
                <c:pt idx="29">
                  <c:v>3578.0269360269358</c:v>
                </c:pt>
                <c:pt idx="30">
                  <c:v>3531.3881118881118</c:v>
                </c:pt>
                <c:pt idx="31">
                  <c:v>3540.2721088435374</c:v>
                </c:pt>
                <c:pt idx="32">
                  <c:v>3396.3150684931506</c:v>
                </c:pt>
                <c:pt idx="33">
                  <c:v>3315.6644518272424</c:v>
                </c:pt>
                <c:pt idx="34">
                  <c:v>3360.6335616438355</c:v>
                </c:pt>
                <c:pt idx="35">
                  <c:v>3401.3265993265995</c:v>
                </c:pt>
                <c:pt idx="36">
                  <c:v>3389.4523809523807</c:v>
                </c:pt>
                <c:pt idx="37">
                  <c:v>3461.6208053691275</c:v>
                </c:pt>
                <c:pt idx="38">
                  <c:v>3479.1608391608393</c:v>
                </c:pt>
                <c:pt idx="39">
                  <c:v>3506.3356643356642</c:v>
                </c:pt>
                <c:pt idx="40">
                  <c:v>3555.0321428571428</c:v>
                </c:pt>
                <c:pt idx="41">
                  <c:v>3477.182456140351</c:v>
                </c:pt>
                <c:pt idx="42">
                  <c:v>3454.3235294117649</c:v>
                </c:pt>
                <c:pt idx="43">
                  <c:v>3350.1020408163267</c:v>
                </c:pt>
                <c:pt idx="44">
                  <c:v>3309.5290102389076</c:v>
                </c:pt>
                <c:pt idx="45">
                  <c:v>3190.0334448160534</c:v>
                </c:pt>
                <c:pt idx="46">
                  <c:v>3216.4414715719063</c:v>
                </c:pt>
                <c:pt idx="47">
                  <c:v>3203.0639269406392</c:v>
                </c:pt>
                <c:pt idx="48">
                  <c:v>3229.8545454545456</c:v>
                </c:pt>
                <c:pt idx="49">
                  <c:v>3297.9464285714284</c:v>
                </c:pt>
                <c:pt idx="50">
                  <c:v>3332.2440944881891</c:v>
                </c:pt>
                <c:pt idx="51">
                  <c:v>3240.1437500000002</c:v>
                </c:pt>
                <c:pt idx="52">
                  <c:v>3230.0657894736842</c:v>
                </c:pt>
                <c:pt idx="53">
                  <c:v>3121.4597156398104</c:v>
                </c:pt>
                <c:pt idx="54">
                  <c:v>3167.9937888198756</c:v>
                </c:pt>
                <c:pt idx="55">
                  <c:v>3171.3121387283236</c:v>
                </c:pt>
                <c:pt idx="56">
                  <c:v>3149.6127167630057</c:v>
                </c:pt>
                <c:pt idx="57">
                  <c:v>3193.0113636363635</c:v>
                </c:pt>
                <c:pt idx="58">
                  <c:v>3213.9333333333334</c:v>
                </c:pt>
                <c:pt idx="59">
                  <c:v>3256.1511627906975</c:v>
                </c:pt>
                <c:pt idx="60">
                  <c:v>3273.687116564417</c:v>
                </c:pt>
                <c:pt idx="61">
                  <c:v>3259.7558139534885</c:v>
                </c:pt>
                <c:pt idx="62">
                  <c:v>3274.3153846153846</c:v>
                </c:pt>
                <c:pt idx="63">
                  <c:v>3237.6038961038962</c:v>
                </c:pt>
                <c:pt idx="64">
                  <c:v>3264.6910112359551</c:v>
                </c:pt>
                <c:pt idx="65">
                  <c:v>3318.5168539325841</c:v>
                </c:pt>
                <c:pt idx="66">
                  <c:v>3267.695652173913</c:v>
                </c:pt>
                <c:pt idx="67">
                  <c:v>3224.6267281105993</c:v>
                </c:pt>
                <c:pt idx="68">
                  <c:v>3218.9024390243903</c:v>
                </c:pt>
                <c:pt idx="69">
                  <c:v>3161.6974789915967</c:v>
                </c:pt>
                <c:pt idx="70">
                  <c:v>3147.6654929577467</c:v>
                </c:pt>
                <c:pt idx="71">
                  <c:v>3141.294117647059</c:v>
                </c:pt>
                <c:pt idx="72">
                  <c:v>3203.8958333333335</c:v>
                </c:pt>
                <c:pt idx="73">
                  <c:v>3226.8285714285716</c:v>
                </c:pt>
                <c:pt idx="74">
                  <c:v>3254.856603773585</c:v>
                </c:pt>
                <c:pt idx="75">
                  <c:v>3269.481617647059</c:v>
                </c:pt>
                <c:pt idx="76">
                  <c:v>3221.0209790209792</c:v>
                </c:pt>
                <c:pt idx="77">
                  <c:v>3196.3273381294962</c:v>
                </c:pt>
                <c:pt idx="78">
                  <c:v>3216.9245283018868</c:v>
                </c:pt>
                <c:pt idx="79">
                  <c:v>3162.322695035461</c:v>
                </c:pt>
                <c:pt idx="80">
                  <c:v>3195.8095238095239</c:v>
                </c:pt>
                <c:pt idx="81">
                  <c:v>3162.7429577464791</c:v>
                </c:pt>
                <c:pt idx="82">
                  <c:v>3179.4516129032259</c:v>
                </c:pt>
                <c:pt idx="83">
                  <c:v>3087.3924914675767</c:v>
                </c:pt>
                <c:pt idx="84">
                  <c:v>3132.4271186440678</c:v>
                </c:pt>
                <c:pt idx="85">
                  <c:v>3173.5243055555557</c:v>
                </c:pt>
                <c:pt idx="86">
                  <c:v>3175.0772058823532</c:v>
                </c:pt>
                <c:pt idx="87">
                  <c:v>3152.5482758620687</c:v>
                </c:pt>
                <c:pt idx="88">
                  <c:v>3171.1061643835615</c:v>
                </c:pt>
                <c:pt idx="89">
                  <c:v>3197.9712918660289</c:v>
                </c:pt>
                <c:pt idx="90">
                  <c:v>3243.9100529100529</c:v>
                </c:pt>
                <c:pt idx="91">
                  <c:v>3275.6100628930817</c:v>
                </c:pt>
                <c:pt idx="92">
                  <c:v>3316.882681564246</c:v>
                </c:pt>
                <c:pt idx="93">
                  <c:v>3303.3205128205127</c:v>
                </c:pt>
                <c:pt idx="94">
                  <c:v>3314.5743243243242</c:v>
                </c:pt>
                <c:pt idx="95">
                  <c:v>3315.2312925170068</c:v>
                </c:pt>
                <c:pt idx="96">
                  <c:v>3355.4551724137932</c:v>
                </c:pt>
                <c:pt idx="97">
                  <c:v>3362.6666666666665</c:v>
                </c:pt>
                <c:pt idx="98">
                  <c:v>3361.3357664233577</c:v>
                </c:pt>
                <c:pt idx="99">
                  <c:v>3335.2735849056603</c:v>
                </c:pt>
                <c:pt idx="100">
                  <c:v>3305.0109289617485</c:v>
                </c:pt>
                <c:pt idx="101">
                  <c:v>3309.8809523809523</c:v>
                </c:pt>
                <c:pt idx="102">
                  <c:v>3378.3764044943819</c:v>
                </c:pt>
                <c:pt idx="103">
                  <c:v>3348.6607142857142</c:v>
                </c:pt>
                <c:pt idx="104">
                  <c:v>3309.6342857142859</c:v>
                </c:pt>
                <c:pt idx="105">
                  <c:v>3277.2046511627909</c:v>
                </c:pt>
                <c:pt idx="106">
                  <c:v>3262.1844660194174</c:v>
                </c:pt>
                <c:pt idx="107">
                  <c:v>3201.5294117647059</c:v>
                </c:pt>
                <c:pt idx="108">
                  <c:v>3186.8016194331985</c:v>
                </c:pt>
                <c:pt idx="109">
                  <c:v>3206.5269709543568</c:v>
                </c:pt>
                <c:pt idx="110">
                  <c:v>3214.2133891213389</c:v>
                </c:pt>
                <c:pt idx="111">
                  <c:v>3177.9006849315069</c:v>
                </c:pt>
                <c:pt idx="112">
                  <c:v>3137.1365187713309</c:v>
                </c:pt>
                <c:pt idx="113">
                  <c:v>3156.9419795221843</c:v>
                </c:pt>
                <c:pt idx="114">
                  <c:v>3163.0479704797049</c:v>
                </c:pt>
                <c:pt idx="115">
                  <c:v>3159.6989619377164</c:v>
                </c:pt>
                <c:pt idx="116">
                  <c:v>3105.7254237288134</c:v>
                </c:pt>
                <c:pt idx="117">
                  <c:v>3072</c:v>
                </c:pt>
                <c:pt idx="118">
                  <c:v>3034.4551724137932</c:v>
                </c:pt>
                <c:pt idx="119">
                  <c:v>3016.0240549828177</c:v>
                </c:pt>
                <c:pt idx="120">
                  <c:v>3052.9290780141846</c:v>
                </c:pt>
                <c:pt idx="121">
                  <c:v>3060.7567567567567</c:v>
                </c:pt>
                <c:pt idx="122">
                  <c:v>2997.278911564626</c:v>
                </c:pt>
                <c:pt idx="123">
                  <c:v>3016.280701754386</c:v>
                </c:pt>
                <c:pt idx="124">
                  <c:v>2985.1258503401359</c:v>
                </c:pt>
                <c:pt idx="125">
                  <c:v>2984.1501706484642</c:v>
                </c:pt>
                <c:pt idx="126">
                  <c:v>2997.7301038062283</c:v>
                </c:pt>
                <c:pt idx="127">
                  <c:v>3037.6006825938566</c:v>
                </c:pt>
                <c:pt idx="128">
                  <c:v>3026.6140350877195</c:v>
                </c:pt>
                <c:pt idx="129">
                  <c:v>2990.5773195876291</c:v>
                </c:pt>
                <c:pt idx="130">
                  <c:v>3023.516129032258</c:v>
                </c:pt>
                <c:pt idx="131">
                  <c:v>3074.0669014084506</c:v>
                </c:pt>
                <c:pt idx="132">
                  <c:v>3074.6075085324233</c:v>
                </c:pt>
                <c:pt idx="133">
                  <c:v>3053.9865470852019</c:v>
                </c:pt>
                <c:pt idx="134">
                  <c:v>3053.4620253164558</c:v>
                </c:pt>
                <c:pt idx="135">
                  <c:v>3089.367741935484</c:v>
                </c:pt>
                <c:pt idx="136">
                  <c:v>3103.1614906832297</c:v>
                </c:pt>
                <c:pt idx="137">
                  <c:v>3097.3984962406016</c:v>
                </c:pt>
                <c:pt idx="138">
                  <c:v>3058.7249999999999</c:v>
                </c:pt>
                <c:pt idx="139">
                  <c:v>3070.5238095238096</c:v>
                </c:pt>
                <c:pt idx="140">
                  <c:v>3090.2809917355371</c:v>
                </c:pt>
                <c:pt idx="141">
                  <c:v>3065.2641509433961</c:v>
                </c:pt>
                <c:pt idx="142">
                  <c:v>3055.8492063492063</c:v>
                </c:pt>
                <c:pt idx="143">
                  <c:v>3080.5258620689656</c:v>
                </c:pt>
                <c:pt idx="144">
                  <c:v>3073.2708333333335</c:v>
                </c:pt>
                <c:pt idx="145">
                  <c:v>3091.1904761904761</c:v>
                </c:pt>
                <c:pt idx="146">
                  <c:v>3062.6785714285716</c:v>
                </c:pt>
                <c:pt idx="147">
                  <c:v>2992.1801801801803</c:v>
                </c:pt>
                <c:pt idx="148">
                  <c:v>2970.7399103139014</c:v>
                </c:pt>
                <c:pt idx="149">
                  <c:v>2891.2956521739129</c:v>
                </c:pt>
                <c:pt idx="150">
                  <c:v>2885.7685185185187</c:v>
                </c:pt>
                <c:pt idx="151">
                  <c:v>2905.4519230769229</c:v>
                </c:pt>
                <c:pt idx="152">
                  <c:v>2937.7747252747254</c:v>
                </c:pt>
                <c:pt idx="153">
                  <c:v>2980.8301886792451</c:v>
                </c:pt>
                <c:pt idx="154">
                  <c:v>2975.2857142857142</c:v>
                </c:pt>
                <c:pt idx="155">
                  <c:v>2978.8596491228072</c:v>
                </c:pt>
                <c:pt idx="156">
                  <c:v>2990.5222222222224</c:v>
                </c:pt>
                <c:pt idx="157">
                  <c:v>2964.6070175438595</c:v>
                </c:pt>
                <c:pt idx="158">
                  <c:v>2982.6145038167938</c:v>
                </c:pt>
                <c:pt idx="159">
                  <c:v>3013.2241992882564</c:v>
                </c:pt>
                <c:pt idx="160">
                  <c:v>3006.9442379182155</c:v>
                </c:pt>
                <c:pt idx="161">
                  <c:v>2976.7299270072995</c:v>
                </c:pt>
                <c:pt idx="162">
                  <c:v>2931.4891304347825</c:v>
                </c:pt>
                <c:pt idx="163">
                  <c:v>2972.4563106796118</c:v>
                </c:pt>
                <c:pt idx="164">
                  <c:v>3011.4007633587785</c:v>
                </c:pt>
                <c:pt idx="165">
                  <c:v>2995.3251028806585</c:v>
                </c:pt>
                <c:pt idx="166">
                  <c:v>2954.9753521126759</c:v>
                </c:pt>
                <c:pt idx="167">
                  <c:v>2989.9822695035459</c:v>
                </c:pt>
                <c:pt idx="168">
                  <c:v>3002.1013986013986</c:v>
                </c:pt>
                <c:pt idx="169">
                  <c:v>3003.6029411764707</c:v>
                </c:pt>
                <c:pt idx="170">
                  <c:v>3025.2702702702704</c:v>
                </c:pt>
                <c:pt idx="171">
                  <c:v>2984.1254355400697</c:v>
                </c:pt>
                <c:pt idx="172">
                  <c:v>2971.017006802721</c:v>
                </c:pt>
                <c:pt idx="173">
                  <c:v>3023.0503597122301</c:v>
                </c:pt>
                <c:pt idx="174">
                  <c:v>3005.2131147540986</c:v>
                </c:pt>
                <c:pt idx="175">
                  <c:v>3021.6082474226805</c:v>
                </c:pt>
                <c:pt idx="176">
                  <c:v>3026.0613496932515</c:v>
                </c:pt>
                <c:pt idx="177">
                  <c:v>2985.8391608391607</c:v>
                </c:pt>
                <c:pt idx="178">
                  <c:v>2945.8283582089553</c:v>
                </c:pt>
                <c:pt idx="179">
                  <c:v>2884.22</c:v>
                </c:pt>
                <c:pt idx="180">
                  <c:v>2899.7672955974845</c:v>
                </c:pt>
                <c:pt idx="181">
                  <c:v>2876.0112359550562</c:v>
                </c:pt>
                <c:pt idx="182">
                  <c:v>2850.0238095238096</c:v>
                </c:pt>
                <c:pt idx="183">
                  <c:v>2887.1111111111113</c:v>
                </c:pt>
                <c:pt idx="184">
                  <c:v>2813.1621621621621</c:v>
                </c:pt>
                <c:pt idx="185">
                  <c:v>2794.6666666666665</c:v>
                </c:pt>
                <c:pt idx="186">
                  <c:v>2778.7435897435898</c:v>
                </c:pt>
                <c:pt idx="187">
                  <c:v>2760.7350000000001</c:v>
                </c:pt>
                <c:pt idx="188">
                  <c:v>2758.71875</c:v>
                </c:pt>
                <c:pt idx="189">
                  <c:v>2766.7258064516127</c:v>
                </c:pt>
                <c:pt idx="190">
                  <c:v>2769.2061855670104</c:v>
                </c:pt>
                <c:pt idx="191">
                  <c:v>2834.8935185185187</c:v>
                </c:pt>
                <c:pt idx="192">
                  <c:v>2830.1363636363635</c:v>
                </c:pt>
                <c:pt idx="193">
                  <c:v>2852.5765765765764</c:v>
                </c:pt>
                <c:pt idx="194">
                  <c:v>2890.1689655172413</c:v>
                </c:pt>
                <c:pt idx="195">
                  <c:v>2808.5774647887324</c:v>
                </c:pt>
                <c:pt idx="196">
                  <c:v>2831.6917808219177</c:v>
                </c:pt>
                <c:pt idx="197">
                  <c:v>2815.3979591836733</c:v>
                </c:pt>
                <c:pt idx="198">
                  <c:v>2847.1342281879197</c:v>
                </c:pt>
                <c:pt idx="199">
                  <c:v>2868.3780068728524</c:v>
                </c:pt>
                <c:pt idx="200">
                  <c:v>2898.2689655172412</c:v>
                </c:pt>
                <c:pt idx="201">
                  <c:v>2954.1802721088434</c:v>
                </c:pt>
                <c:pt idx="202">
                  <c:v>2938.7918088737201</c:v>
                </c:pt>
                <c:pt idx="203">
                  <c:v>2906.5218978102189</c:v>
                </c:pt>
                <c:pt idx="204">
                  <c:v>2903.7491289198606</c:v>
                </c:pt>
                <c:pt idx="205">
                  <c:v>2912.4013840830448</c:v>
                </c:pt>
                <c:pt idx="206">
                  <c:v>2917.6739926739929</c:v>
                </c:pt>
                <c:pt idx="207">
                  <c:v>2971.182481751825</c:v>
                </c:pt>
                <c:pt idx="208">
                  <c:v>2990.6881355932205</c:v>
                </c:pt>
                <c:pt idx="209">
                  <c:v>3010.9084507042253</c:v>
                </c:pt>
                <c:pt idx="210">
                  <c:v>3017.955479452055</c:v>
                </c:pt>
                <c:pt idx="211">
                  <c:v>3097.7657342657344</c:v>
                </c:pt>
                <c:pt idx="212">
                  <c:v>3140.832142857143</c:v>
                </c:pt>
                <c:pt idx="213">
                  <c:v>3152.5819397993309</c:v>
                </c:pt>
                <c:pt idx="214">
                  <c:v>3156.9234972677596</c:v>
                </c:pt>
                <c:pt idx="215">
                  <c:v>3206.155172413793</c:v>
                </c:pt>
                <c:pt idx="216">
                  <c:v>3191.8972972972974</c:v>
                </c:pt>
                <c:pt idx="217">
                  <c:v>3182.298013245033</c:v>
                </c:pt>
                <c:pt idx="218">
                  <c:v>3134.2142857142858</c:v>
                </c:pt>
                <c:pt idx="219">
                  <c:v>3113.7266666666665</c:v>
                </c:pt>
                <c:pt idx="220">
                  <c:v>3074.6241610738257</c:v>
                </c:pt>
                <c:pt idx="221">
                  <c:v>3046.7067669172934</c:v>
                </c:pt>
                <c:pt idx="222">
                  <c:v>3041.3785310734465</c:v>
                </c:pt>
                <c:pt idx="223">
                  <c:v>3006.2518518518518</c:v>
                </c:pt>
                <c:pt idx="224">
                  <c:v>3027.7419354838707</c:v>
                </c:pt>
                <c:pt idx="225">
                  <c:v>3021.8782608695651</c:v>
                </c:pt>
                <c:pt idx="226">
                  <c:v>3070.1111111111113</c:v>
                </c:pt>
                <c:pt idx="227">
                  <c:v>3068.062857142857</c:v>
                </c:pt>
                <c:pt idx="228">
                  <c:v>3077.5067567567567</c:v>
                </c:pt>
                <c:pt idx="229">
                  <c:v>3066.0529801324506</c:v>
                </c:pt>
                <c:pt idx="230">
                  <c:v>3045.7823129251701</c:v>
                </c:pt>
                <c:pt idx="231">
                  <c:v>2994.6481481481483</c:v>
                </c:pt>
                <c:pt idx="232">
                  <c:v>2972.4010695187167</c:v>
                </c:pt>
                <c:pt idx="233">
                  <c:v>2979.3259668508285</c:v>
                </c:pt>
                <c:pt idx="234">
                  <c:v>2967.2786885245901</c:v>
                </c:pt>
                <c:pt idx="235">
                  <c:v>2961.5051194539251</c:v>
                </c:pt>
                <c:pt idx="236">
                  <c:v>2969.1678082191779</c:v>
                </c:pt>
                <c:pt idx="237">
                  <c:v>2973.9428571428571</c:v>
                </c:pt>
                <c:pt idx="238">
                  <c:v>3014.7260273972602</c:v>
                </c:pt>
                <c:pt idx="239">
                  <c:v>3047.7770270270271</c:v>
                </c:pt>
                <c:pt idx="240">
                  <c:v>3103.6610169491523</c:v>
                </c:pt>
                <c:pt idx="241">
                  <c:v>3119.5263157894738</c:v>
                </c:pt>
                <c:pt idx="242">
                  <c:v>3158.5176056338028</c:v>
                </c:pt>
                <c:pt idx="243">
                  <c:v>3127.1649484536083</c:v>
                </c:pt>
                <c:pt idx="244">
                  <c:v>3134.6267605633802</c:v>
                </c:pt>
                <c:pt idx="245">
                  <c:v>3193.2837370242214</c:v>
                </c:pt>
                <c:pt idx="246">
                  <c:v>3181.8513513513512</c:v>
                </c:pt>
                <c:pt idx="247">
                  <c:v>3176.0895522388059</c:v>
                </c:pt>
                <c:pt idx="248">
                  <c:v>3159.5902777777778</c:v>
                </c:pt>
                <c:pt idx="249">
                  <c:v>3170.1072664359863</c:v>
                </c:pt>
                <c:pt idx="250">
                  <c:v>3188.5268817204301</c:v>
                </c:pt>
                <c:pt idx="251">
                  <c:v>3177.2391304347825</c:v>
                </c:pt>
                <c:pt idx="252">
                  <c:v>3176.3438596491228</c:v>
                </c:pt>
                <c:pt idx="253">
                  <c:v>3127</c:v>
                </c:pt>
                <c:pt idx="254">
                  <c:v>3092.621052631579</c:v>
                </c:pt>
                <c:pt idx="255">
                  <c:v>3124.0296296296297</c:v>
                </c:pt>
                <c:pt idx="256">
                  <c:v>3121.4328358208954</c:v>
                </c:pt>
                <c:pt idx="257">
                  <c:v>3128.7</c:v>
                </c:pt>
                <c:pt idx="258">
                  <c:v>3135.9416666666666</c:v>
                </c:pt>
                <c:pt idx="259">
                  <c:v>3144.3373493975905</c:v>
                </c:pt>
                <c:pt idx="260">
                  <c:v>3105.9732142857142</c:v>
                </c:pt>
                <c:pt idx="261">
                  <c:v>3103.5048543689322</c:v>
                </c:pt>
                <c:pt idx="262">
                  <c:v>3075.1133333333332</c:v>
                </c:pt>
                <c:pt idx="263">
                  <c:v>3041.8173913043479</c:v>
                </c:pt>
                <c:pt idx="264">
                  <c:v>3037.9673202614381</c:v>
                </c:pt>
                <c:pt idx="265">
                  <c:v>3035.8333333333335</c:v>
                </c:pt>
                <c:pt idx="266">
                  <c:v>3108.6136363636365</c:v>
                </c:pt>
                <c:pt idx="267">
                  <c:v>3122.6993865030677</c:v>
                </c:pt>
                <c:pt idx="268">
                  <c:v>3103.3241379310343</c:v>
                </c:pt>
                <c:pt idx="269">
                  <c:v>3140.5255102040815</c:v>
                </c:pt>
                <c:pt idx="270">
                  <c:v>3157.538043478261</c:v>
                </c:pt>
                <c:pt idx="271">
                  <c:v>3176.4032921810699</c:v>
                </c:pt>
                <c:pt idx="272">
                  <c:v>3163.9081272084804</c:v>
                </c:pt>
                <c:pt idx="273">
                  <c:v>3204.9137931034484</c:v>
                </c:pt>
                <c:pt idx="274">
                  <c:v>3232.2329749103942</c:v>
                </c:pt>
                <c:pt idx="275">
                  <c:v>3230.4459459459458</c:v>
                </c:pt>
                <c:pt idx="276">
                  <c:v>3248.4863013698632</c:v>
                </c:pt>
                <c:pt idx="277">
                  <c:v>3231.1678321678323</c:v>
                </c:pt>
                <c:pt idx="278">
                  <c:v>3246.5759717314486</c:v>
                </c:pt>
                <c:pt idx="279">
                  <c:v>3260.4409722222222</c:v>
                </c:pt>
                <c:pt idx="280">
                  <c:v>3273.4250871080139</c:v>
                </c:pt>
                <c:pt idx="281">
                  <c:v>3248.158620689655</c:v>
                </c:pt>
                <c:pt idx="282">
                  <c:v>3224.6840277777778</c:v>
                </c:pt>
                <c:pt idx="283">
                  <c:v>3241.525925925926</c:v>
                </c:pt>
                <c:pt idx="284">
                  <c:v>3224.0694444444443</c:v>
                </c:pt>
                <c:pt idx="285">
                  <c:v>3214.4930069930069</c:v>
                </c:pt>
                <c:pt idx="286">
                  <c:v>3219.2559726962459</c:v>
                </c:pt>
                <c:pt idx="287">
                  <c:v>3263.1301369863013</c:v>
                </c:pt>
                <c:pt idx="288">
                  <c:v>3325.9264214046821</c:v>
                </c:pt>
                <c:pt idx="289">
                  <c:v>3308.1331058020478</c:v>
                </c:pt>
                <c:pt idx="290">
                  <c:v>3320.0865051903115</c:v>
                </c:pt>
                <c:pt idx="291">
                  <c:v>3356.7541528239203</c:v>
                </c:pt>
                <c:pt idx="292">
                  <c:v>3375.9659863945576</c:v>
                </c:pt>
                <c:pt idx="293">
                  <c:v>3379.6653061224488</c:v>
                </c:pt>
                <c:pt idx="294">
                  <c:v>3363.6101694915255</c:v>
                </c:pt>
                <c:pt idx="295">
                  <c:v>3339.9020979020979</c:v>
                </c:pt>
                <c:pt idx="296">
                  <c:v>3337.7037037037039</c:v>
                </c:pt>
                <c:pt idx="297">
                  <c:v>3328.0454545454545</c:v>
                </c:pt>
                <c:pt idx="298">
                  <c:v>3370.0289017341042</c:v>
                </c:pt>
                <c:pt idx="299">
                  <c:v>3429.0340136054424</c:v>
                </c:pt>
                <c:pt idx="300">
                  <c:v>3444.9097744360902</c:v>
                </c:pt>
                <c:pt idx="301">
                  <c:v>3446.7042253521126</c:v>
                </c:pt>
                <c:pt idx="302">
                  <c:v>3427.8364779874214</c:v>
                </c:pt>
                <c:pt idx="303">
                  <c:v>3399.6058394160582</c:v>
                </c:pt>
                <c:pt idx="304">
                  <c:v>3481.6709677419353</c:v>
                </c:pt>
                <c:pt idx="305">
                  <c:v>3501.9485714285715</c:v>
                </c:pt>
                <c:pt idx="306">
                  <c:v>3505.741176470588</c:v>
                </c:pt>
                <c:pt idx="307">
                  <c:v>3507.8431372549021</c:v>
                </c:pt>
                <c:pt idx="308">
                  <c:v>3547.4935064935066</c:v>
                </c:pt>
                <c:pt idx="309">
                  <c:v>3557.3544303797466</c:v>
                </c:pt>
                <c:pt idx="310">
                  <c:v>3567.6318407960198</c:v>
                </c:pt>
                <c:pt idx="311">
                  <c:v>3541.1</c:v>
                </c:pt>
                <c:pt idx="312">
                  <c:v>3527.4979757085021</c:v>
                </c:pt>
                <c:pt idx="313">
                  <c:v>3463.3068965517241</c:v>
                </c:pt>
                <c:pt idx="314">
                  <c:v>3469.0884353741499</c:v>
                </c:pt>
                <c:pt idx="315">
                  <c:v>3473.0979020979021</c:v>
                </c:pt>
                <c:pt idx="316">
                  <c:v>3443.5066666666667</c:v>
                </c:pt>
                <c:pt idx="317">
                  <c:v>3442.5155709342562</c:v>
                </c:pt>
                <c:pt idx="318">
                  <c:v>3478.85618729097</c:v>
                </c:pt>
                <c:pt idx="319">
                  <c:v>3448.540268456376</c:v>
                </c:pt>
                <c:pt idx="320">
                  <c:v>3450.2152777777778</c:v>
                </c:pt>
                <c:pt idx="321">
                  <c:v>3478.4201388888887</c:v>
                </c:pt>
                <c:pt idx="322">
                  <c:v>3483.144329896907</c:v>
                </c:pt>
                <c:pt idx="323">
                  <c:v>3479.776978417266</c:v>
                </c:pt>
                <c:pt idx="324">
                  <c:v>3438.562711864407</c:v>
                </c:pt>
                <c:pt idx="325">
                  <c:v>3399.1790540540542</c:v>
                </c:pt>
                <c:pt idx="326">
                  <c:v>3359.943143812709</c:v>
                </c:pt>
                <c:pt idx="327">
                  <c:v>3321.7060810810813</c:v>
                </c:pt>
                <c:pt idx="328">
                  <c:v>3357.3661016949154</c:v>
                </c:pt>
                <c:pt idx="329">
                  <c:v>3334.0134228187922</c:v>
                </c:pt>
                <c:pt idx="330">
                  <c:v>3338.8639455782313</c:v>
                </c:pt>
                <c:pt idx="331">
                  <c:v>3280.5780730897009</c:v>
                </c:pt>
                <c:pt idx="332">
                  <c:v>3187.6486486486488</c:v>
                </c:pt>
                <c:pt idx="333">
                  <c:v>3181.0452961672472</c:v>
                </c:pt>
                <c:pt idx="334">
                  <c:v>3128.5</c:v>
                </c:pt>
                <c:pt idx="335">
                  <c:v>3110.1637168141592</c:v>
                </c:pt>
                <c:pt idx="336">
                  <c:v>3066.6298342541436</c:v>
                </c:pt>
                <c:pt idx="337">
                  <c:v>3101.8445945945946</c:v>
                </c:pt>
                <c:pt idx="338">
                  <c:v>3097.6094674556211</c:v>
                </c:pt>
                <c:pt idx="339">
                  <c:v>3016.9850746268658</c:v>
                </c:pt>
                <c:pt idx="340">
                  <c:v>3024.3419689119173</c:v>
                </c:pt>
                <c:pt idx="341">
                  <c:v>3085.8078602620089</c:v>
                </c:pt>
                <c:pt idx="342">
                  <c:v>3130.8012048192772</c:v>
                </c:pt>
                <c:pt idx="343">
                  <c:v>3161.0094339622642</c:v>
                </c:pt>
                <c:pt idx="344">
                  <c:v>3123.1904761904761</c:v>
                </c:pt>
                <c:pt idx="345">
                  <c:v>3090.9812499999998</c:v>
                </c:pt>
                <c:pt idx="346">
                  <c:v>3020.9344262295081</c:v>
                </c:pt>
                <c:pt idx="347">
                  <c:v>2939.0239234449759</c:v>
                </c:pt>
                <c:pt idx="348">
                  <c:v>2974.7441860465115</c:v>
                </c:pt>
                <c:pt idx="349">
                  <c:v>2999.4497041420118</c:v>
                </c:pt>
                <c:pt idx="350">
                  <c:v>2975.8549222797928</c:v>
                </c:pt>
                <c:pt idx="351">
                  <c:v>2944.9330357142858</c:v>
                </c:pt>
                <c:pt idx="352">
                  <c:v>2995.9885057471265</c:v>
                </c:pt>
                <c:pt idx="353">
                  <c:v>2962.8514285714286</c:v>
                </c:pt>
                <c:pt idx="354">
                  <c:v>2956.5705128205127</c:v>
                </c:pt>
                <c:pt idx="355">
                  <c:v>2875.6198347107438</c:v>
                </c:pt>
                <c:pt idx="356">
                  <c:v>2855.6216216216217</c:v>
                </c:pt>
                <c:pt idx="357">
                  <c:v>2876.2466216216217</c:v>
                </c:pt>
                <c:pt idx="358">
                  <c:v>2924.0836120401336</c:v>
                </c:pt>
                <c:pt idx="359">
                  <c:v>3022.4381270903009</c:v>
                </c:pt>
                <c:pt idx="360">
                  <c:v>3006.8355704697988</c:v>
                </c:pt>
                <c:pt idx="361">
                  <c:v>2942.1722972972975</c:v>
                </c:pt>
                <c:pt idx="362">
                  <c:v>3033.8779661016947</c:v>
                </c:pt>
                <c:pt idx="363">
                  <c:v>3016.5578231292516</c:v>
                </c:pt>
                <c:pt idx="364">
                  <c:v>3019.8</c:v>
                </c:pt>
                <c:pt idx="365">
                  <c:v>2994.4089347079039</c:v>
                </c:pt>
                <c:pt idx="366">
                  <c:v>3007.2891156462583</c:v>
                </c:pt>
                <c:pt idx="367">
                  <c:v>3058.1362126245849</c:v>
                </c:pt>
                <c:pt idx="368">
                  <c:v>3100.1033333333335</c:v>
                </c:pt>
                <c:pt idx="369">
                  <c:v>3120.7785234899329</c:v>
                </c:pt>
                <c:pt idx="370">
                  <c:v>3110.0167785234898</c:v>
                </c:pt>
                <c:pt idx="371">
                  <c:v>3149.2702702702704</c:v>
                </c:pt>
                <c:pt idx="372">
                  <c:v>3152.1677852348994</c:v>
                </c:pt>
                <c:pt idx="373">
                  <c:v>3121.7474747474748</c:v>
                </c:pt>
                <c:pt idx="374">
                  <c:v>3100.9503311258277</c:v>
                </c:pt>
                <c:pt idx="375">
                  <c:v>3002.4186046511627</c:v>
                </c:pt>
                <c:pt idx="376">
                  <c:v>3025.8060200668897</c:v>
                </c:pt>
                <c:pt idx="377">
                  <c:v>3113.6583333333333</c:v>
                </c:pt>
                <c:pt idx="378">
                  <c:v>3081.8793103448274</c:v>
                </c:pt>
                <c:pt idx="379">
                  <c:v>3005.9085365853657</c:v>
                </c:pt>
                <c:pt idx="380">
                  <c:v>3017.477011494253</c:v>
                </c:pt>
                <c:pt idx="381">
                  <c:v>3038.7339449541282</c:v>
                </c:pt>
                <c:pt idx="382">
                  <c:v>2976.9387755102039</c:v>
                </c:pt>
                <c:pt idx="383">
                  <c:v>2917.5665024630543</c:v>
                </c:pt>
                <c:pt idx="384">
                  <c:v>2925.3451776649745</c:v>
                </c:pt>
                <c:pt idx="385">
                  <c:v>2914.931216931217</c:v>
                </c:pt>
                <c:pt idx="386">
                  <c:v>2908.9848484848485</c:v>
                </c:pt>
                <c:pt idx="387">
                  <c:v>2965.3676470588234</c:v>
                </c:pt>
                <c:pt idx="388">
                  <c:v>2955.6666666666665</c:v>
                </c:pt>
                <c:pt idx="389">
                  <c:v>2957.7579617834394</c:v>
                </c:pt>
                <c:pt idx="390">
                  <c:v>2919.7607361963192</c:v>
                </c:pt>
                <c:pt idx="391">
                  <c:v>2924.2929292929293</c:v>
                </c:pt>
                <c:pt idx="392">
                  <c:v>2913.7735849056603</c:v>
                </c:pt>
                <c:pt idx="393">
                  <c:v>2913.7964071856286</c:v>
                </c:pt>
                <c:pt idx="394">
                  <c:v>2890.0059880239519</c:v>
                </c:pt>
                <c:pt idx="395">
                  <c:v>2879.483870967742</c:v>
                </c:pt>
                <c:pt idx="396">
                  <c:v>2865.5482233502539</c:v>
                </c:pt>
                <c:pt idx="397">
                  <c:v>2863.2748815165878</c:v>
                </c:pt>
                <c:pt idx="398">
                  <c:v>2850.1</c:v>
                </c:pt>
                <c:pt idx="399">
                  <c:v>2862.4978165938865</c:v>
                </c:pt>
                <c:pt idx="400">
                  <c:v>2891.7201365187711</c:v>
                </c:pt>
                <c:pt idx="401">
                  <c:v>2937.6288659793813</c:v>
                </c:pt>
                <c:pt idx="402">
                  <c:v>3032.9230769230771</c:v>
                </c:pt>
                <c:pt idx="403">
                  <c:v>3054.8277027027025</c:v>
                </c:pt>
                <c:pt idx="404">
                  <c:v>3057.9662162162163</c:v>
                </c:pt>
                <c:pt idx="405">
                  <c:v>3092.0204778156995</c:v>
                </c:pt>
                <c:pt idx="406">
                  <c:v>3031.0172413793102</c:v>
                </c:pt>
                <c:pt idx="407">
                  <c:v>2984.3087248322149</c:v>
                </c:pt>
                <c:pt idx="408">
                  <c:v>2999.1129568106312</c:v>
                </c:pt>
                <c:pt idx="409">
                  <c:v>3035.7482993197277</c:v>
                </c:pt>
                <c:pt idx="410">
                  <c:v>3042.0774647887324</c:v>
                </c:pt>
                <c:pt idx="411">
                  <c:v>3009.1385135135133</c:v>
                </c:pt>
                <c:pt idx="412">
                  <c:v>2921.1461794019933</c:v>
                </c:pt>
                <c:pt idx="413">
                  <c:v>2896.8333333333335</c:v>
                </c:pt>
                <c:pt idx="414">
                  <c:v>2905.4433333333332</c:v>
                </c:pt>
                <c:pt idx="415">
                  <c:v>2879.4247491638798</c:v>
                </c:pt>
                <c:pt idx="416">
                  <c:v>2891.0169491525426</c:v>
                </c:pt>
                <c:pt idx="417">
                  <c:v>2894.2483221476509</c:v>
                </c:pt>
                <c:pt idx="418">
                  <c:v>2903.7871621621621</c:v>
                </c:pt>
                <c:pt idx="419">
                  <c:v>2787.9196428571427</c:v>
                </c:pt>
                <c:pt idx="420">
                  <c:v>2814.4545454545455</c:v>
                </c:pt>
                <c:pt idx="421">
                  <c:v>2783.5811518324608</c:v>
                </c:pt>
                <c:pt idx="422">
                  <c:v>2727.2108108108109</c:v>
                </c:pt>
                <c:pt idx="423">
                  <c:v>2584.971590909091</c:v>
                </c:pt>
                <c:pt idx="424">
                  <c:v>2599.2264957264956</c:v>
                </c:pt>
                <c:pt idx="425">
                  <c:v>2581.7116279069769</c:v>
                </c:pt>
                <c:pt idx="426">
                  <c:v>2551.7577092511015</c:v>
                </c:pt>
                <c:pt idx="427">
                  <c:v>2552.5380952380951</c:v>
                </c:pt>
                <c:pt idx="428">
                  <c:v>2436.7853881278538</c:v>
                </c:pt>
                <c:pt idx="429">
                  <c:v>2337.1674208144796</c:v>
                </c:pt>
                <c:pt idx="430">
                  <c:v>2287.1019607843136</c:v>
                </c:pt>
                <c:pt idx="431">
                  <c:v>2335.4833333333331</c:v>
                </c:pt>
                <c:pt idx="432">
                  <c:v>2367.74693877551</c:v>
                </c:pt>
                <c:pt idx="433">
                  <c:v>2356.3669724770643</c:v>
                </c:pt>
                <c:pt idx="434">
                  <c:v>2383.4285714285716</c:v>
                </c:pt>
                <c:pt idx="435">
                  <c:v>2410.9260700389104</c:v>
                </c:pt>
                <c:pt idx="436">
                  <c:v>2448.6570247933882</c:v>
                </c:pt>
                <c:pt idx="437">
                  <c:v>2410.7910447761192</c:v>
                </c:pt>
                <c:pt idx="438">
                  <c:v>2368.9169811320753</c:v>
                </c:pt>
                <c:pt idx="439">
                  <c:v>2372.8000000000002</c:v>
                </c:pt>
                <c:pt idx="440">
                  <c:v>2356.3569023569025</c:v>
                </c:pt>
                <c:pt idx="441">
                  <c:v>2377.0491228070177</c:v>
                </c:pt>
                <c:pt idx="442">
                  <c:v>2399.4355400696863</c:v>
                </c:pt>
                <c:pt idx="443">
                  <c:v>2413.4236111111113</c:v>
                </c:pt>
                <c:pt idx="444">
                  <c:v>2428.6959459459458</c:v>
                </c:pt>
                <c:pt idx="445">
                  <c:v>2450.0836236933796</c:v>
                </c:pt>
                <c:pt idx="446">
                  <c:v>2463.916955017301</c:v>
                </c:pt>
                <c:pt idx="447">
                  <c:v>2427.288732394366</c:v>
                </c:pt>
                <c:pt idx="448">
                  <c:v>2387.3255033557048</c:v>
                </c:pt>
                <c:pt idx="449">
                  <c:v>2398.4063604240282</c:v>
                </c:pt>
                <c:pt idx="450">
                  <c:v>2416.112244897959</c:v>
                </c:pt>
                <c:pt idx="451">
                  <c:v>2398.3310344827587</c:v>
                </c:pt>
                <c:pt idx="452">
                  <c:v>2292.3277591973242</c:v>
                </c:pt>
                <c:pt idx="453">
                  <c:v>2285.0637583892617</c:v>
                </c:pt>
                <c:pt idx="454">
                  <c:v>2289.0912162162163</c:v>
                </c:pt>
                <c:pt idx="455">
                  <c:v>2270.871972318339</c:v>
                </c:pt>
                <c:pt idx="456">
                  <c:v>2217.0838926174497</c:v>
                </c:pt>
                <c:pt idx="457">
                  <c:v>2160.8350168350166</c:v>
                </c:pt>
                <c:pt idx="458">
                  <c:v>2269.7804054054054</c:v>
                </c:pt>
                <c:pt idx="459">
                  <c:v>2283.6408163265305</c:v>
                </c:pt>
                <c:pt idx="460">
                  <c:v>2320.7382550335569</c:v>
                </c:pt>
                <c:pt idx="461">
                  <c:v>2315.8313953488373</c:v>
                </c:pt>
                <c:pt idx="462">
                  <c:v>2308.9305555555557</c:v>
                </c:pt>
                <c:pt idx="463">
                  <c:v>2290.1569767441861</c:v>
                </c:pt>
                <c:pt idx="464">
                  <c:v>2250.9583333333335</c:v>
                </c:pt>
                <c:pt idx="465">
                  <c:v>2284.5485714285714</c:v>
                </c:pt>
                <c:pt idx="466">
                  <c:v>2292.3301435406697</c:v>
                </c:pt>
                <c:pt idx="467">
                  <c:v>2266.40490797546</c:v>
                </c:pt>
                <c:pt idx="468">
                  <c:v>2260.0774193548386</c:v>
                </c:pt>
                <c:pt idx="469">
                  <c:v>2248.4161849710981</c:v>
                </c:pt>
                <c:pt idx="470">
                  <c:v>2246.8284313725489</c:v>
                </c:pt>
                <c:pt idx="471">
                  <c:v>2189.9102564102564</c:v>
                </c:pt>
                <c:pt idx="472">
                  <c:v>2183.9071038251368</c:v>
                </c:pt>
                <c:pt idx="473">
                  <c:v>2185.867924528302</c:v>
                </c:pt>
                <c:pt idx="474">
                  <c:v>2186.9783549783551</c:v>
                </c:pt>
                <c:pt idx="475">
                  <c:v>2190.9078341013824</c:v>
                </c:pt>
                <c:pt idx="476">
                  <c:v>2197.7972972972975</c:v>
                </c:pt>
                <c:pt idx="477">
                  <c:v>2149.9770642201834</c:v>
                </c:pt>
                <c:pt idx="478">
                  <c:v>2130.7318181818182</c:v>
                </c:pt>
                <c:pt idx="479">
                  <c:v>2159.7389558232931</c:v>
                </c:pt>
                <c:pt idx="480">
                  <c:v>2174.6999999999998</c:v>
                </c:pt>
                <c:pt idx="481">
                  <c:v>2167.2640845070423</c:v>
                </c:pt>
                <c:pt idx="482">
                  <c:v>2145.8703703703704</c:v>
                </c:pt>
                <c:pt idx="483">
                  <c:v>2138.4295774647885</c:v>
                </c:pt>
                <c:pt idx="484">
                  <c:v>2200.9285714285716</c:v>
                </c:pt>
                <c:pt idx="485">
                  <c:v>2250.2710622710624</c:v>
                </c:pt>
                <c:pt idx="486">
                  <c:v>2251.9704641350213</c:v>
                </c:pt>
                <c:pt idx="487">
                  <c:v>2289.7301038062283</c:v>
                </c:pt>
                <c:pt idx="488">
                  <c:v>2311.1966666666667</c:v>
                </c:pt>
                <c:pt idx="489">
                  <c:v>2298.3952702702704</c:v>
                </c:pt>
                <c:pt idx="490">
                  <c:v>2310.0838926174497</c:v>
                </c:pt>
                <c:pt idx="491">
                  <c:v>2305.2617449664431</c:v>
                </c:pt>
                <c:pt idx="492">
                  <c:v>2303.4343434343436</c:v>
                </c:pt>
                <c:pt idx="493">
                  <c:v>2264.922033898305</c:v>
                </c:pt>
                <c:pt idx="494">
                  <c:v>2223.5762711864409</c:v>
                </c:pt>
                <c:pt idx="495">
                  <c:v>2222.8922558922559</c:v>
                </c:pt>
                <c:pt idx="496">
                  <c:v>2221.2466666666664</c:v>
                </c:pt>
                <c:pt idx="497">
                  <c:v>2180.3547297297296</c:v>
                </c:pt>
                <c:pt idx="498">
                  <c:v>2194.4611111111112</c:v>
                </c:pt>
                <c:pt idx="499">
                  <c:v>2207.9085365853657</c:v>
                </c:pt>
                <c:pt idx="500">
                  <c:v>2222.0204081632655</c:v>
                </c:pt>
                <c:pt idx="501">
                  <c:v>2199.0782608695654</c:v>
                </c:pt>
                <c:pt idx="502">
                  <c:v>2191.8564593301435</c:v>
                </c:pt>
                <c:pt idx="503">
                  <c:v>2208.7090909090907</c:v>
                </c:pt>
                <c:pt idx="504">
                  <c:v>2251.2441860465115</c:v>
                </c:pt>
                <c:pt idx="505">
                  <c:v>2269.1913875598084</c:v>
                </c:pt>
                <c:pt idx="506">
                  <c:v>2254.8563829787236</c:v>
                </c:pt>
                <c:pt idx="507">
                  <c:v>2270.2205882352941</c:v>
                </c:pt>
                <c:pt idx="508">
                  <c:v>2293.9044943820227</c:v>
                </c:pt>
                <c:pt idx="509">
                  <c:v>2354.0583333333334</c:v>
                </c:pt>
                <c:pt idx="510">
                  <c:v>2363.7723214285716</c:v>
                </c:pt>
                <c:pt idx="511">
                  <c:v>2334.4791666666665</c:v>
                </c:pt>
                <c:pt idx="512">
                  <c:v>2332.220994475138</c:v>
                </c:pt>
                <c:pt idx="513">
                  <c:v>2344.6185567010311</c:v>
                </c:pt>
                <c:pt idx="514">
                  <c:v>2337.0496894409939</c:v>
                </c:pt>
                <c:pt idx="515">
                  <c:v>2309.5476190476193</c:v>
                </c:pt>
                <c:pt idx="516">
                  <c:v>2293.9207920792078</c:v>
                </c:pt>
                <c:pt idx="517">
                  <c:v>2294.8739837398375</c:v>
                </c:pt>
                <c:pt idx="518">
                  <c:v>2307.5354609929077</c:v>
                </c:pt>
                <c:pt idx="519">
                  <c:v>2332.9169811320753</c:v>
                </c:pt>
                <c:pt idx="520">
                  <c:v>2341.7525423728812</c:v>
                </c:pt>
                <c:pt idx="521">
                  <c:v>2304.8741007194244</c:v>
                </c:pt>
                <c:pt idx="522">
                  <c:v>2312.9392857142857</c:v>
                </c:pt>
                <c:pt idx="523">
                  <c:v>2243.2993197278911</c:v>
                </c:pt>
                <c:pt idx="524">
                  <c:v>2212.6972789115648</c:v>
                </c:pt>
                <c:pt idx="525">
                  <c:v>2200.0235690235691</c:v>
                </c:pt>
                <c:pt idx="526">
                  <c:v>2160.8310810810813</c:v>
                </c:pt>
                <c:pt idx="527">
                  <c:v>2157.2080536912754</c:v>
                </c:pt>
                <c:pt idx="528">
                  <c:v>2169.2414965986395</c:v>
                </c:pt>
                <c:pt idx="529">
                  <c:v>2176.8146853146854</c:v>
                </c:pt>
                <c:pt idx="530">
                  <c:v>2172.6508474576272</c:v>
                </c:pt>
                <c:pt idx="531">
                  <c:v>2182.9285714285716</c:v>
                </c:pt>
                <c:pt idx="532">
                  <c:v>2212.2249999999999</c:v>
                </c:pt>
                <c:pt idx="533">
                  <c:v>2225.4630872483222</c:v>
                </c:pt>
                <c:pt idx="534">
                  <c:v>2190.4</c:v>
                </c:pt>
                <c:pt idx="535">
                  <c:v>2149.8256227758006</c:v>
                </c:pt>
                <c:pt idx="536">
                  <c:v>2144.5618374558303</c:v>
                </c:pt>
                <c:pt idx="537">
                  <c:v>2171.7113402061855</c:v>
                </c:pt>
                <c:pt idx="538">
                  <c:v>2168.6869565217389</c:v>
                </c:pt>
                <c:pt idx="539">
                  <c:v>2191.5317073170731</c:v>
                </c:pt>
                <c:pt idx="540">
                  <c:v>2207.7355769230771</c:v>
                </c:pt>
                <c:pt idx="541">
                  <c:v>2240.4797979797981</c:v>
                </c:pt>
                <c:pt idx="542">
                  <c:v>2249.6574585635358</c:v>
                </c:pt>
                <c:pt idx="543">
                  <c:v>2253.2901785714284</c:v>
                </c:pt>
                <c:pt idx="544">
                  <c:v>2215.8089887640449</c:v>
                </c:pt>
                <c:pt idx="545">
                  <c:v>2228.140703517588</c:v>
                </c:pt>
                <c:pt idx="546">
                  <c:v>2199.6071428571427</c:v>
                </c:pt>
                <c:pt idx="547">
                  <c:v>2174.9473684210525</c:v>
                </c:pt>
                <c:pt idx="548">
                  <c:v>2137.5921787709499</c:v>
                </c:pt>
                <c:pt idx="549">
                  <c:v>2151.5099009900991</c:v>
                </c:pt>
                <c:pt idx="550">
                  <c:v>2161.8235294117649</c:v>
                </c:pt>
                <c:pt idx="551">
                  <c:v>2155.3251533742332</c:v>
                </c:pt>
                <c:pt idx="552">
                  <c:v>2142.7484662576685</c:v>
                </c:pt>
                <c:pt idx="553">
                  <c:v>2166.8000000000002</c:v>
                </c:pt>
                <c:pt idx="554">
                  <c:v>2184.67</c:v>
                </c:pt>
                <c:pt idx="555">
                  <c:v>2171.9178082191779</c:v>
                </c:pt>
                <c:pt idx="556">
                  <c:v>2143.8222222222221</c:v>
                </c:pt>
                <c:pt idx="557">
                  <c:v>2133</c:v>
                </c:pt>
                <c:pt idx="558">
                  <c:v>2091.3694779116468</c:v>
                </c:pt>
                <c:pt idx="559">
                  <c:v>2073.9113475177305</c:v>
                </c:pt>
                <c:pt idx="560">
                  <c:v>2069.6737588652481</c:v>
                </c:pt>
                <c:pt idx="561">
                  <c:v>2062.925170068027</c:v>
                </c:pt>
                <c:pt idx="562">
                  <c:v>2075.5053003533567</c:v>
                </c:pt>
                <c:pt idx="563">
                  <c:v>2039.8051470588234</c:v>
                </c:pt>
                <c:pt idx="564">
                  <c:v>2047.7610921501707</c:v>
                </c:pt>
                <c:pt idx="565">
                  <c:v>2052.6357388316151</c:v>
                </c:pt>
                <c:pt idx="566">
                  <c:v>2087.1666666666665</c:v>
                </c:pt>
                <c:pt idx="567">
                  <c:v>2093.3541666666665</c:v>
                </c:pt>
                <c:pt idx="568">
                  <c:v>2068.5017064846415</c:v>
                </c:pt>
                <c:pt idx="569">
                  <c:v>2057.5323741007196</c:v>
                </c:pt>
                <c:pt idx="570">
                  <c:v>2040.822463768116</c:v>
                </c:pt>
                <c:pt idx="571">
                  <c:v>2033.1678571428572</c:v>
                </c:pt>
                <c:pt idx="572">
                  <c:v>2020.1647940074906</c:v>
                </c:pt>
                <c:pt idx="573">
                  <c:v>2022.1867704280155</c:v>
                </c:pt>
                <c:pt idx="574">
                  <c:v>2059.1890909090907</c:v>
                </c:pt>
                <c:pt idx="575">
                  <c:v>2057.9645390070923</c:v>
                </c:pt>
                <c:pt idx="576">
                  <c:v>2092.9381443298971</c:v>
                </c:pt>
                <c:pt idx="577">
                  <c:v>2089.6156716417909</c:v>
                </c:pt>
                <c:pt idx="578">
                  <c:v>2076.2482014388488</c:v>
                </c:pt>
                <c:pt idx="579">
                  <c:v>2060.0185873605947</c:v>
                </c:pt>
                <c:pt idx="580">
                  <c:v>2094.0913043478263</c:v>
                </c:pt>
                <c:pt idx="581">
                  <c:v>2117.8901098901097</c:v>
                </c:pt>
                <c:pt idx="582">
                  <c:v>2126.6241134751772</c:v>
                </c:pt>
                <c:pt idx="583">
                  <c:v>2120.9078947368421</c:v>
                </c:pt>
                <c:pt idx="584">
                  <c:v>2140.6666666666665</c:v>
                </c:pt>
                <c:pt idx="585">
                  <c:v>2145.3061224489797</c:v>
                </c:pt>
                <c:pt idx="586">
                  <c:v>2159.1044776119402</c:v>
                </c:pt>
                <c:pt idx="587">
                  <c:v>2168.5306122448978</c:v>
                </c:pt>
                <c:pt idx="588">
                  <c:v>2193.6242774566472</c:v>
                </c:pt>
                <c:pt idx="589">
                  <c:v>2170.0714285714284</c:v>
                </c:pt>
                <c:pt idx="590">
                  <c:v>2177.1102362204724</c:v>
                </c:pt>
                <c:pt idx="591">
                  <c:v>2192.8617886178863</c:v>
                </c:pt>
                <c:pt idx="592">
                  <c:v>2171.1626016260161</c:v>
                </c:pt>
                <c:pt idx="593">
                  <c:v>2176.2248520710059</c:v>
                </c:pt>
                <c:pt idx="594">
                  <c:v>2206.2850467289718</c:v>
                </c:pt>
                <c:pt idx="595">
                  <c:v>2247.6173913043476</c:v>
                </c:pt>
                <c:pt idx="596">
                  <c:v>2248.2395209580836</c:v>
                </c:pt>
                <c:pt idx="597">
                  <c:v>2242.924778761062</c:v>
                </c:pt>
                <c:pt idx="598">
                  <c:v>2245.3962264150941</c:v>
                </c:pt>
                <c:pt idx="599">
                  <c:v>2235.0540540540542</c:v>
                </c:pt>
                <c:pt idx="600">
                  <c:v>2218.1321585903083</c:v>
                </c:pt>
                <c:pt idx="601">
                  <c:v>2245.3481481481481</c:v>
                </c:pt>
                <c:pt idx="602">
                  <c:v>2263.341379310345</c:v>
                </c:pt>
                <c:pt idx="603">
                  <c:v>2255.548736462094</c:v>
                </c:pt>
                <c:pt idx="604">
                  <c:v>2271.8989547038327</c:v>
                </c:pt>
                <c:pt idx="605">
                  <c:v>2228.1564625850342</c:v>
                </c:pt>
                <c:pt idx="606">
                  <c:v>2201.5215827338129</c:v>
                </c:pt>
                <c:pt idx="607">
                  <c:v>2201.2965517241378</c:v>
                </c:pt>
                <c:pt idx="608">
                  <c:v>2178.1642857142856</c:v>
                </c:pt>
                <c:pt idx="609">
                  <c:v>2147.5865724381624</c:v>
                </c:pt>
                <c:pt idx="610">
                  <c:v>2154.562711864407</c:v>
                </c:pt>
                <c:pt idx="611">
                  <c:v>2151.4436619718308</c:v>
                </c:pt>
                <c:pt idx="612">
                  <c:v>2138.2093023255816</c:v>
                </c:pt>
                <c:pt idx="613">
                  <c:v>2145.5798611111113</c:v>
                </c:pt>
                <c:pt idx="614">
                  <c:v>2169.8541666666665</c:v>
                </c:pt>
                <c:pt idx="615">
                  <c:v>2154.9387755102039</c:v>
                </c:pt>
                <c:pt idx="616">
                  <c:v>2176.02787456446</c:v>
                </c:pt>
                <c:pt idx="617">
                  <c:v>2179.3150183150183</c:v>
                </c:pt>
                <c:pt idx="618">
                  <c:v>2176.5618374558303</c:v>
                </c:pt>
                <c:pt idx="619">
                  <c:v>2168.8432835820895</c:v>
                </c:pt>
                <c:pt idx="620">
                  <c:v>2131.056856187291</c:v>
                </c:pt>
                <c:pt idx="621">
                  <c:v>2048.3564013840833</c:v>
                </c:pt>
                <c:pt idx="622">
                  <c:v>2054.0188679245284</c:v>
                </c:pt>
                <c:pt idx="623">
                  <c:v>2064.5847457627119</c:v>
                </c:pt>
                <c:pt idx="624">
                  <c:v>2084.6847826086955</c:v>
                </c:pt>
                <c:pt idx="625">
                  <c:v>2084.3313253012047</c:v>
                </c:pt>
                <c:pt idx="626">
                  <c:v>2068.0310559006211</c:v>
                </c:pt>
                <c:pt idx="627">
                  <c:v>2070.8786127167632</c:v>
                </c:pt>
                <c:pt idx="628">
                  <c:v>2041.9880952380952</c:v>
                </c:pt>
                <c:pt idx="629">
                  <c:v>2011.4972972972973</c:v>
                </c:pt>
                <c:pt idx="630">
                  <c:v>1972.5232558139535</c:v>
                </c:pt>
                <c:pt idx="631">
                  <c:v>1983.0978260869565</c:v>
                </c:pt>
                <c:pt idx="632">
                  <c:v>1990.0952380952381</c:v>
                </c:pt>
                <c:pt idx="633">
                  <c:v>2034.7616279069769</c:v>
                </c:pt>
                <c:pt idx="634">
                  <c:v>2046.7078651685392</c:v>
                </c:pt>
                <c:pt idx="635">
                  <c:v>2069.5925925925926</c:v>
                </c:pt>
                <c:pt idx="636">
                  <c:v>2057.0261437908498</c:v>
                </c:pt>
                <c:pt idx="637">
                  <c:v>2049.8161764705883</c:v>
                </c:pt>
                <c:pt idx="638">
                  <c:v>2019.0459770114942</c:v>
                </c:pt>
                <c:pt idx="639">
                  <c:v>2047.5898617511521</c:v>
                </c:pt>
                <c:pt idx="640">
                  <c:v>2093.6346153846152</c:v>
                </c:pt>
                <c:pt idx="641">
                  <c:v>2090.5525114155253</c:v>
                </c:pt>
                <c:pt idx="642">
                  <c:v>2108.0772200772199</c:v>
                </c:pt>
                <c:pt idx="643">
                  <c:v>2139.6408450704225</c:v>
                </c:pt>
                <c:pt idx="644">
                  <c:v>2149.5354609929077</c:v>
                </c:pt>
                <c:pt idx="645">
                  <c:v>2125.5690235690236</c:v>
                </c:pt>
                <c:pt idx="646">
                  <c:v>2144.7298245614033</c:v>
                </c:pt>
                <c:pt idx="647">
                  <c:v>2161.2101694915254</c:v>
                </c:pt>
                <c:pt idx="648">
                  <c:v>2172.3732876712329</c:v>
                </c:pt>
                <c:pt idx="649">
                  <c:v>2246.7432432432433</c:v>
                </c:pt>
                <c:pt idx="650">
                  <c:v>2268.5858585858587</c:v>
                </c:pt>
                <c:pt idx="651">
                  <c:v>2277.6212624584718</c:v>
                </c:pt>
                <c:pt idx="652">
                  <c:v>2259.5782312925171</c:v>
                </c:pt>
                <c:pt idx="653">
                  <c:v>2222.9793814432992</c:v>
                </c:pt>
                <c:pt idx="654">
                  <c:v>2243.7952218430032</c:v>
                </c:pt>
                <c:pt idx="655">
                  <c:v>2231.1498257839721</c:v>
                </c:pt>
                <c:pt idx="656">
                  <c:v>2218.3379310344826</c:v>
                </c:pt>
                <c:pt idx="657">
                  <c:v>2217.9965156794424</c:v>
                </c:pt>
                <c:pt idx="658">
                  <c:v>2250.335593220339</c:v>
                </c:pt>
                <c:pt idx="659">
                  <c:v>2239.8776223776222</c:v>
                </c:pt>
                <c:pt idx="660">
                  <c:v>2174.7430555555557</c:v>
                </c:pt>
                <c:pt idx="661">
                  <c:v>2167.5993031358885</c:v>
                </c:pt>
                <c:pt idx="662">
                  <c:v>2156.8356164383563</c:v>
                </c:pt>
                <c:pt idx="663">
                  <c:v>2146.9684210526316</c:v>
                </c:pt>
                <c:pt idx="664">
                  <c:v>2142.3916666666669</c:v>
                </c:pt>
                <c:pt idx="665">
                  <c:v>2152.0430107526881</c:v>
                </c:pt>
                <c:pt idx="666">
                  <c:v>2125.1525423728813</c:v>
                </c:pt>
                <c:pt idx="667">
                  <c:v>2118.328125</c:v>
                </c:pt>
                <c:pt idx="668">
                  <c:v>2112.4895104895104</c:v>
                </c:pt>
                <c:pt idx="669">
                  <c:v>2128.4313725490197</c:v>
                </c:pt>
                <c:pt idx="670">
                  <c:v>2117.3846153846152</c:v>
                </c:pt>
                <c:pt idx="671">
                  <c:v>2089.1301775147931</c:v>
                </c:pt>
                <c:pt idx="672">
                  <c:v>2096.7253886010362</c:v>
                </c:pt>
                <c:pt idx="673">
                  <c:v>2118.913043478261</c:v>
                </c:pt>
                <c:pt idx="674">
                  <c:v>2118.1597938144332</c:v>
                </c:pt>
                <c:pt idx="675">
                  <c:v>2130.44</c:v>
                </c:pt>
                <c:pt idx="676">
                  <c:v>2107.1388888888887</c:v>
                </c:pt>
                <c:pt idx="677">
                  <c:v>2108.5962732919256</c:v>
                </c:pt>
                <c:pt idx="678">
                  <c:v>2128.4305555555557</c:v>
                </c:pt>
                <c:pt idx="679">
                  <c:v>2149.627659574468</c:v>
                </c:pt>
                <c:pt idx="680">
                  <c:v>2173.8201058201057</c:v>
                </c:pt>
                <c:pt idx="681">
                  <c:v>2191.1273584905662</c:v>
                </c:pt>
                <c:pt idx="682">
                  <c:v>2194.9292929292928</c:v>
                </c:pt>
                <c:pt idx="683">
                  <c:v>2186.4976076555022</c:v>
                </c:pt>
                <c:pt idx="684">
                  <c:v>2201.3875432525952</c:v>
                </c:pt>
                <c:pt idx="685">
                  <c:v>2214.9455782312925</c:v>
                </c:pt>
                <c:pt idx="686">
                  <c:v>2205.2992957746478</c:v>
                </c:pt>
                <c:pt idx="687">
                  <c:v>2240.7222222222222</c:v>
                </c:pt>
                <c:pt idx="688">
                  <c:v>2246.25</c:v>
                </c:pt>
                <c:pt idx="689">
                  <c:v>2266.896907216495</c:v>
                </c:pt>
                <c:pt idx="690">
                  <c:v>2277.0666666666666</c:v>
                </c:pt>
                <c:pt idx="691">
                  <c:v>2263.5255972696245</c:v>
                </c:pt>
                <c:pt idx="692">
                  <c:v>2265.1933333333332</c:v>
                </c:pt>
                <c:pt idx="693">
                  <c:v>2282.5532646048109</c:v>
                </c:pt>
                <c:pt idx="694">
                  <c:v>2357.0166112956813</c:v>
                </c:pt>
                <c:pt idx="695">
                  <c:v>2378.9560810810813</c:v>
                </c:pt>
                <c:pt idx="696">
                  <c:v>2420.3624161073826</c:v>
                </c:pt>
                <c:pt idx="697">
                  <c:v>2403.2341137123744</c:v>
                </c:pt>
                <c:pt idx="698">
                  <c:v>2380.121212121212</c:v>
                </c:pt>
                <c:pt idx="699">
                  <c:v>2354.5397923875435</c:v>
                </c:pt>
                <c:pt idx="700">
                  <c:v>2331.4756944444443</c:v>
                </c:pt>
                <c:pt idx="701">
                  <c:v>2348.7491638795987</c:v>
                </c:pt>
                <c:pt idx="702">
                  <c:v>2356.6588628762543</c:v>
                </c:pt>
                <c:pt idx="703">
                  <c:v>2415.6073825503354</c:v>
                </c:pt>
                <c:pt idx="704">
                  <c:v>2409.31654676259</c:v>
                </c:pt>
                <c:pt idx="705">
                  <c:v>2409.9488054607509</c:v>
                </c:pt>
                <c:pt idx="706">
                  <c:v>2398.1307189542486</c:v>
                </c:pt>
                <c:pt idx="707">
                  <c:v>2380.5033112582782</c:v>
                </c:pt>
                <c:pt idx="708">
                  <c:v>2386.2134831460676</c:v>
                </c:pt>
                <c:pt idx="709">
                  <c:v>2449.4259259259261</c:v>
                </c:pt>
                <c:pt idx="710">
                  <c:v>2467.2324324324322</c:v>
                </c:pt>
                <c:pt idx="711">
                  <c:v>2456.3076923076924</c:v>
                </c:pt>
                <c:pt idx="712">
                  <c:v>2428.4314720812181</c:v>
                </c:pt>
                <c:pt idx="713">
                  <c:v>2441.4407894736842</c:v>
                </c:pt>
                <c:pt idx="714">
                  <c:v>2458.51572327044</c:v>
                </c:pt>
                <c:pt idx="715">
                  <c:v>2473.5979381443299</c:v>
                </c:pt>
                <c:pt idx="716">
                  <c:v>2457.711956521739</c:v>
                </c:pt>
                <c:pt idx="717">
                  <c:v>2442.7318435754191</c:v>
                </c:pt>
                <c:pt idx="718">
                  <c:v>2457.2290502793294</c:v>
                </c:pt>
                <c:pt idx="719">
                  <c:v>2454.9895287958116</c:v>
                </c:pt>
                <c:pt idx="720">
                  <c:v>2460.5698324022346</c:v>
                </c:pt>
                <c:pt idx="721">
                  <c:v>2479.1970443349755</c:v>
                </c:pt>
                <c:pt idx="722">
                  <c:v>2454.7638888888887</c:v>
                </c:pt>
                <c:pt idx="723">
                  <c:v>2453.4047619047619</c:v>
                </c:pt>
                <c:pt idx="724">
                  <c:v>2448.0765957446811</c:v>
                </c:pt>
                <c:pt idx="725">
                  <c:v>2396.2442748091603</c:v>
                </c:pt>
                <c:pt idx="726">
                  <c:v>2378.5865724381624</c:v>
                </c:pt>
                <c:pt idx="727">
                  <c:v>2394.3885135135133</c:v>
                </c:pt>
                <c:pt idx="728">
                  <c:v>2375.2380952380954</c:v>
                </c:pt>
                <c:pt idx="729">
                  <c:v>2381.05033557047</c:v>
                </c:pt>
                <c:pt idx="730">
                  <c:v>2387.5986159169552</c:v>
                </c:pt>
                <c:pt idx="731">
                  <c:v>2420.8006872852234</c:v>
                </c:pt>
                <c:pt idx="732">
                  <c:v>2434.5201465201467</c:v>
                </c:pt>
                <c:pt idx="733">
                  <c:v>2435.4961832061067</c:v>
                </c:pt>
                <c:pt idx="734">
                  <c:v>2449.9965034965035</c:v>
                </c:pt>
                <c:pt idx="735">
                  <c:v>2451.5629921259842</c:v>
                </c:pt>
                <c:pt idx="736">
                  <c:v>2450.6258741258739</c:v>
                </c:pt>
                <c:pt idx="737">
                  <c:v>2465.5054945054944</c:v>
                </c:pt>
                <c:pt idx="738">
                  <c:v>2446.2655172413793</c:v>
                </c:pt>
                <c:pt idx="739">
                  <c:v>2410.8266666666668</c:v>
                </c:pt>
                <c:pt idx="740">
                  <c:v>2388.0408163265306</c:v>
                </c:pt>
                <c:pt idx="741">
                  <c:v>2357.6889632107022</c:v>
                </c:pt>
                <c:pt idx="742">
                  <c:v>2342.5066666666667</c:v>
                </c:pt>
                <c:pt idx="743">
                  <c:v>2338.3846153846152</c:v>
                </c:pt>
                <c:pt idx="744">
                  <c:v>2320.7593984962405</c:v>
                </c:pt>
                <c:pt idx="745">
                  <c:v>2317.0285714285715</c:v>
                </c:pt>
                <c:pt idx="746">
                  <c:v>2342.560975609756</c:v>
                </c:pt>
                <c:pt idx="747">
                  <c:v>2369.4358974358975</c:v>
                </c:pt>
                <c:pt idx="748">
                  <c:v>2370.2596685082872</c:v>
                </c:pt>
                <c:pt idx="749">
                  <c:v>2377.8198757763976</c:v>
                </c:pt>
                <c:pt idx="750">
                  <c:v>2383.8820224719102</c:v>
                </c:pt>
                <c:pt idx="751">
                  <c:v>2383.086956521739</c:v>
                </c:pt>
                <c:pt idx="752">
                  <c:v>2363.994680851064</c:v>
                </c:pt>
                <c:pt idx="753">
                  <c:v>2323.2068965517242</c:v>
                </c:pt>
                <c:pt idx="754">
                  <c:v>2329.0696721311474</c:v>
                </c:pt>
                <c:pt idx="755">
                  <c:v>2339</c:v>
                </c:pt>
                <c:pt idx="756">
                  <c:v>2331.7922077922076</c:v>
                </c:pt>
                <c:pt idx="757">
                  <c:v>2335.1333333333332</c:v>
                </c:pt>
                <c:pt idx="758">
                  <c:v>2353.3201970443351</c:v>
                </c:pt>
                <c:pt idx="759">
                  <c:v>2372.8928571428573</c:v>
                </c:pt>
                <c:pt idx="760">
                  <c:v>2390.6404958677685</c:v>
                </c:pt>
                <c:pt idx="761">
                  <c:v>2399.6926406926409</c:v>
                </c:pt>
                <c:pt idx="762">
                  <c:v>2409.7860082304528</c:v>
                </c:pt>
                <c:pt idx="763">
                  <c:v>2440.5622641509435</c:v>
                </c:pt>
                <c:pt idx="764">
                  <c:v>2464.9003831417626</c:v>
                </c:pt>
                <c:pt idx="765">
                  <c:v>2457.8561151079139</c:v>
                </c:pt>
                <c:pt idx="766">
                  <c:v>2492.4625850340135</c:v>
                </c:pt>
                <c:pt idx="767">
                  <c:v>2513.0034602076125</c:v>
                </c:pt>
                <c:pt idx="768">
                  <c:v>2526.2804054054054</c:v>
                </c:pt>
                <c:pt idx="769">
                  <c:v>2527.8888888888887</c:v>
                </c:pt>
                <c:pt idx="770">
                  <c:v>2556.6354515050166</c:v>
                </c:pt>
                <c:pt idx="771">
                  <c:v>2537.8435374149658</c:v>
                </c:pt>
                <c:pt idx="772">
                  <c:v>2565.9762711864405</c:v>
                </c:pt>
                <c:pt idx="773">
                  <c:v>2581.2619047619046</c:v>
                </c:pt>
                <c:pt idx="774">
                  <c:v>2571.9375</c:v>
                </c:pt>
                <c:pt idx="775">
                  <c:v>2625.5872483221478</c:v>
                </c:pt>
                <c:pt idx="776">
                  <c:v>2599.6802721088434</c:v>
                </c:pt>
                <c:pt idx="777">
                  <c:v>2639.3254237288133</c:v>
                </c:pt>
                <c:pt idx="778">
                  <c:v>2628.3050847457625</c:v>
                </c:pt>
                <c:pt idx="779">
                  <c:v>2678.1666666666665</c:v>
                </c:pt>
                <c:pt idx="780">
                  <c:v>2680.9760273972602</c:v>
                </c:pt>
                <c:pt idx="781">
                  <c:v>2685.6840277777778</c:v>
                </c:pt>
                <c:pt idx="782">
                  <c:v>2636.361204013378</c:v>
                </c:pt>
                <c:pt idx="783">
                  <c:v>2628.9054054054054</c:v>
                </c:pt>
                <c:pt idx="784">
                  <c:v>2579.4147157190637</c:v>
                </c:pt>
                <c:pt idx="785">
                  <c:v>2574.8641509433965</c:v>
                </c:pt>
                <c:pt idx="786">
                  <c:v>2566.78515625</c:v>
                </c:pt>
                <c:pt idx="787">
                  <c:v>2598.7070707070707</c:v>
                </c:pt>
                <c:pt idx="788">
                  <c:v>2581.7678571428573</c:v>
                </c:pt>
                <c:pt idx="789">
                  <c:v>2571.73</c:v>
                </c:pt>
                <c:pt idx="790">
                  <c:v>2558.0187793427231</c:v>
                </c:pt>
                <c:pt idx="791">
                  <c:v>2531.008888888889</c:v>
                </c:pt>
                <c:pt idx="792">
                  <c:v>2541.29</c:v>
                </c:pt>
                <c:pt idx="793">
                  <c:v>2516.7702702702704</c:v>
                </c:pt>
                <c:pt idx="794">
                  <c:v>2500.6964285714284</c:v>
                </c:pt>
                <c:pt idx="795">
                  <c:v>2484.5210526315791</c:v>
                </c:pt>
                <c:pt idx="796">
                  <c:v>2473.3532110091742</c:v>
                </c:pt>
                <c:pt idx="797">
                  <c:v>2506.1145833333335</c:v>
                </c:pt>
                <c:pt idx="798">
                  <c:v>2471.8765432098767</c:v>
                </c:pt>
                <c:pt idx="799">
                  <c:v>2499.8532110091742</c:v>
                </c:pt>
                <c:pt idx="800">
                  <c:v>2479.4333333333334</c:v>
                </c:pt>
                <c:pt idx="801">
                  <c:v>2455.676616915423</c:v>
                </c:pt>
                <c:pt idx="802">
                  <c:v>2441.92</c:v>
                </c:pt>
                <c:pt idx="803">
                  <c:v>2451.2274881516587</c:v>
                </c:pt>
                <c:pt idx="804">
                  <c:v>2437.0484581497799</c:v>
                </c:pt>
                <c:pt idx="805">
                  <c:v>2486.6190476190477</c:v>
                </c:pt>
                <c:pt idx="806">
                  <c:v>2501.035019455253</c:v>
                </c:pt>
                <c:pt idx="807">
                  <c:v>2530.8472222222222</c:v>
                </c:pt>
                <c:pt idx="808">
                  <c:v>2532.0738255033557</c:v>
                </c:pt>
                <c:pt idx="809">
                  <c:v>2493.372340425532</c:v>
                </c:pt>
                <c:pt idx="810">
                  <c:v>2485.5292096219932</c:v>
                </c:pt>
                <c:pt idx="811">
                  <c:v>2530.1414141414143</c:v>
                </c:pt>
                <c:pt idx="812">
                  <c:v>2515.9183673469388</c:v>
                </c:pt>
                <c:pt idx="813">
                  <c:v>2509.1924398625429</c:v>
                </c:pt>
                <c:pt idx="814">
                  <c:v>2524.0472972972975</c:v>
                </c:pt>
                <c:pt idx="815">
                  <c:v>2533.4966666666664</c:v>
                </c:pt>
                <c:pt idx="816">
                  <c:v>2513.7179487179487</c:v>
                </c:pt>
                <c:pt idx="817">
                  <c:v>2488.2346938775509</c:v>
                </c:pt>
                <c:pt idx="818">
                  <c:v>2434.4664429530203</c:v>
                </c:pt>
                <c:pt idx="819">
                  <c:v>2446.1140939597317</c:v>
                </c:pt>
                <c:pt idx="820">
                  <c:v>2425.5782312925171</c:v>
                </c:pt>
                <c:pt idx="821">
                  <c:v>2431.5154639175257</c:v>
                </c:pt>
                <c:pt idx="822">
                  <c:v>2425.586440677966</c:v>
                </c:pt>
                <c:pt idx="823">
                  <c:v>2431.1237458193982</c:v>
                </c:pt>
                <c:pt idx="824">
                  <c:v>2440.0680272108843</c:v>
                </c:pt>
                <c:pt idx="825">
                  <c:v>2460.2975778546711</c:v>
                </c:pt>
                <c:pt idx="826">
                  <c:v>2479.0788530465948</c:v>
                </c:pt>
                <c:pt idx="827">
                  <c:v>2463.1115537848605</c:v>
                </c:pt>
                <c:pt idx="828">
                  <c:v>2430.6947791164657</c:v>
                </c:pt>
                <c:pt idx="829">
                  <c:v>2401.77</c:v>
                </c:pt>
                <c:pt idx="830">
                  <c:v>2385.925170068027</c:v>
                </c:pt>
                <c:pt idx="831">
                  <c:v>2389.0729927007301</c:v>
                </c:pt>
                <c:pt idx="832">
                  <c:v>2394.2899408284025</c:v>
                </c:pt>
                <c:pt idx="833">
                  <c:v>2371.312883435583</c:v>
                </c:pt>
                <c:pt idx="834">
                  <c:v>2376.5813953488373</c:v>
                </c:pt>
                <c:pt idx="835">
                  <c:v>2383.8323699421967</c:v>
                </c:pt>
                <c:pt idx="836">
                  <c:v>2353.4598930481284</c:v>
                </c:pt>
                <c:pt idx="837">
                  <c:v>2321.0154639175257</c:v>
                </c:pt>
                <c:pt idx="838">
                  <c:v>2276.2797927461138</c:v>
                </c:pt>
                <c:pt idx="839">
                  <c:v>2275.7857142857142</c:v>
                </c:pt>
                <c:pt idx="840">
                  <c:v>2284.0564102564103</c:v>
                </c:pt>
                <c:pt idx="841">
                  <c:v>2291.7511961722489</c:v>
                </c:pt>
                <c:pt idx="842">
                  <c:v>2281.3937282229967</c:v>
                </c:pt>
                <c:pt idx="843">
                  <c:v>2281.9301075268818</c:v>
                </c:pt>
                <c:pt idx="844">
                  <c:v>2270.7797356828196</c:v>
                </c:pt>
                <c:pt idx="845">
                  <c:v>2251.0257731958764</c:v>
                </c:pt>
                <c:pt idx="846">
                  <c:v>2256.7022222222222</c:v>
                </c:pt>
                <c:pt idx="847">
                  <c:v>2303.99209486166</c:v>
                </c:pt>
                <c:pt idx="848">
                  <c:v>2306.9793814432992</c:v>
                </c:pt>
                <c:pt idx="849">
                  <c:v>2314.5221843003415</c:v>
                </c:pt>
                <c:pt idx="850">
                  <c:v>2332.0479452054797</c:v>
                </c:pt>
                <c:pt idx="851">
                  <c:v>2341.7770270270271</c:v>
                </c:pt>
                <c:pt idx="852">
                  <c:v>2334.6109215017063</c:v>
                </c:pt>
                <c:pt idx="853">
                  <c:v>2352.2949152542374</c:v>
                </c:pt>
                <c:pt idx="854">
                  <c:v>2352.9078498293516</c:v>
                </c:pt>
                <c:pt idx="855">
                  <c:v>2376.2380952380954</c:v>
                </c:pt>
                <c:pt idx="856">
                  <c:v>2367.0481099656358</c:v>
                </c:pt>
                <c:pt idx="857">
                  <c:v>2323.9243986254296</c:v>
                </c:pt>
                <c:pt idx="858">
                  <c:v>2308.3711340206187</c:v>
                </c:pt>
                <c:pt idx="859">
                  <c:v>2273.0753424657532</c:v>
                </c:pt>
                <c:pt idx="860">
                  <c:v>2298.8345070422533</c:v>
                </c:pt>
                <c:pt idx="861">
                  <c:v>2294.1313131313132</c:v>
                </c:pt>
                <c:pt idx="862">
                  <c:v>2286.9285714285716</c:v>
                </c:pt>
                <c:pt idx="863">
                  <c:v>2281.9227941176468</c:v>
                </c:pt>
                <c:pt idx="864">
                  <c:v>2274.0726643598614</c:v>
                </c:pt>
                <c:pt idx="865">
                  <c:v>2248.8611111111113</c:v>
                </c:pt>
                <c:pt idx="866">
                  <c:v>2250.6464646464647</c:v>
                </c:pt>
                <c:pt idx="867">
                  <c:v>2245.2135593220337</c:v>
                </c:pt>
                <c:pt idx="868">
                  <c:v>2194.3060498220639</c:v>
                </c:pt>
                <c:pt idx="869">
                  <c:v>2198.9181034482758</c:v>
                </c:pt>
                <c:pt idx="870">
                  <c:v>2202.181818181818</c:v>
                </c:pt>
                <c:pt idx="871">
                  <c:v>2192.8428571428572</c:v>
                </c:pt>
                <c:pt idx="872">
                  <c:v>2190.2534246575342</c:v>
                </c:pt>
                <c:pt idx="873">
                  <c:v>2179.1</c:v>
                </c:pt>
                <c:pt idx="874">
                  <c:v>2152.6359223300969</c:v>
                </c:pt>
                <c:pt idx="875">
                  <c:v>2169.6459627329191</c:v>
                </c:pt>
                <c:pt idx="876">
                  <c:v>2177.037037037037</c:v>
                </c:pt>
                <c:pt idx="877">
                  <c:v>2166.0964467005078</c:v>
                </c:pt>
                <c:pt idx="878">
                  <c:v>2158.8461538461538</c:v>
                </c:pt>
                <c:pt idx="879">
                  <c:v>2173.4</c:v>
                </c:pt>
                <c:pt idx="880">
                  <c:v>2153.6768292682927</c:v>
                </c:pt>
                <c:pt idx="881">
                  <c:v>2152.4554973821992</c:v>
                </c:pt>
                <c:pt idx="882">
                  <c:v>2141.6772486772488</c:v>
                </c:pt>
                <c:pt idx="883">
                  <c:v>2147.9157303370785</c:v>
                </c:pt>
                <c:pt idx="884">
                  <c:v>2139.2253521126759</c:v>
                </c:pt>
                <c:pt idx="885">
                  <c:v>2098.4360000000001</c:v>
                </c:pt>
                <c:pt idx="886">
                  <c:v>2069.4907407407409</c:v>
                </c:pt>
                <c:pt idx="887">
                  <c:v>2076.2837209302324</c:v>
                </c:pt>
                <c:pt idx="888">
                  <c:v>2030.0038910505837</c:v>
                </c:pt>
                <c:pt idx="889">
                  <c:v>2016.6039215686274</c:v>
                </c:pt>
                <c:pt idx="890">
                  <c:v>1984.5379061371841</c:v>
                </c:pt>
                <c:pt idx="891">
                  <c:v>1981.0144404332129</c:v>
                </c:pt>
                <c:pt idx="892">
                  <c:v>1952.3665480427046</c:v>
                </c:pt>
                <c:pt idx="893">
                  <c:v>1946.0906040268455</c:v>
                </c:pt>
                <c:pt idx="894">
                  <c:v>1919.5567010309278</c:v>
                </c:pt>
                <c:pt idx="895">
                  <c:v>1892.1254237288135</c:v>
                </c:pt>
                <c:pt idx="896">
                  <c:v>1899.7718120805368</c:v>
                </c:pt>
                <c:pt idx="897">
                  <c:v>1909.0546075085324</c:v>
                </c:pt>
                <c:pt idx="898">
                  <c:v>1880.1310344827587</c:v>
                </c:pt>
                <c:pt idx="899">
                  <c:v>1852.5709342560554</c:v>
                </c:pt>
                <c:pt idx="900">
                  <c:v>1836.2516778523491</c:v>
                </c:pt>
                <c:pt idx="901">
                  <c:v>1865.3108108108108</c:v>
                </c:pt>
                <c:pt idx="902">
                  <c:v>1894.5</c:v>
                </c:pt>
                <c:pt idx="903">
                  <c:v>1918.8633333333332</c:v>
                </c:pt>
                <c:pt idx="904">
                  <c:v>1943.1133333333332</c:v>
                </c:pt>
                <c:pt idx="905">
                  <c:v>1925.0379310344827</c:v>
                </c:pt>
                <c:pt idx="906">
                  <c:v>1909.9563758389261</c:v>
                </c:pt>
                <c:pt idx="907">
                  <c:v>1935.7744107744109</c:v>
                </c:pt>
                <c:pt idx="908">
                  <c:v>1967.8630136986301</c:v>
                </c:pt>
                <c:pt idx="909">
                  <c:v>2002.0134228187919</c:v>
                </c:pt>
                <c:pt idx="910">
                  <c:v>2004.2727272727273</c:v>
                </c:pt>
                <c:pt idx="911">
                  <c:v>2042.7302325581395</c:v>
                </c:pt>
                <c:pt idx="912">
                  <c:v>2001.7578475336322</c:v>
                </c:pt>
                <c:pt idx="913">
                  <c:v>1964.09375</c:v>
                </c:pt>
                <c:pt idx="914">
                  <c:v>2002.8534482758621</c:v>
                </c:pt>
                <c:pt idx="915">
                  <c:v>2024.3464912280701</c:v>
                </c:pt>
                <c:pt idx="916">
                  <c:v>2068.3478260869565</c:v>
                </c:pt>
                <c:pt idx="917">
                  <c:v>2068.9718309859154</c:v>
                </c:pt>
                <c:pt idx="918">
                  <c:v>2060.2333333333331</c:v>
                </c:pt>
                <c:pt idx="919">
                  <c:v>2094.7064220183488</c:v>
                </c:pt>
                <c:pt idx="920">
                  <c:v>2087.1904761904761</c:v>
                </c:pt>
                <c:pt idx="921">
                  <c:v>2056.2959641255607</c:v>
                </c:pt>
                <c:pt idx="922">
                  <c:v>2045.5047619047618</c:v>
                </c:pt>
                <c:pt idx="923">
                  <c:v>2068.384236453202</c:v>
                </c:pt>
                <c:pt idx="924">
                  <c:v>2069.4190476190474</c:v>
                </c:pt>
                <c:pt idx="925">
                  <c:v>2065.4910714285716</c:v>
                </c:pt>
                <c:pt idx="926">
                  <c:v>2050.4050632911394</c:v>
                </c:pt>
                <c:pt idx="927">
                  <c:v>2046.0245098039215</c:v>
                </c:pt>
                <c:pt idx="928">
                  <c:v>2043.4025974025974</c:v>
                </c:pt>
                <c:pt idx="929">
                  <c:v>2006.9964412811387</c:v>
                </c:pt>
                <c:pt idx="930">
                  <c:v>1982.1040268456377</c:v>
                </c:pt>
                <c:pt idx="931">
                  <c:v>2002.9429530201342</c:v>
                </c:pt>
                <c:pt idx="932">
                  <c:v>1991.39446366782</c:v>
                </c:pt>
                <c:pt idx="933">
                  <c:v>1998.208480565371</c:v>
                </c:pt>
                <c:pt idx="934">
                  <c:v>2030.4931034482759</c:v>
                </c:pt>
                <c:pt idx="935">
                  <c:v>2050.7804878048782</c:v>
                </c:pt>
                <c:pt idx="936">
                  <c:v>2034.9154411764705</c:v>
                </c:pt>
                <c:pt idx="937">
                  <c:v>2061.017006802721</c:v>
                </c:pt>
                <c:pt idx="938">
                  <c:v>2104.2677966101696</c:v>
                </c:pt>
                <c:pt idx="939">
                  <c:v>2148.9796610169492</c:v>
                </c:pt>
                <c:pt idx="940">
                  <c:v>2160.151515151515</c:v>
                </c:pt>
                <c:pt idx="941">
                  <c:v>2191.9896551724137</c:v>
                </c:pt>
                <c:pt idx="942">
                  <c:v>2175.4315068493152</c:v>
                </c:pt>
                <c:pt idx="943">
                  <c:v>2128.9118644067798</c:v>
                </c:pt>
                <c:pt idx="944">
                  <c:v>2116.7432432432433</c:v>
                </c:pt>
                <c:pt idx="945">
                  <c:v>2086.3651877133107</c:v>
                </c:pt>
                <c:pt idx="946">
                  <c:v>2078.1862068965515</c:v>
                </c:pt>
                <c:pt idx="947">
                  <c:v>2104.0721649484535</c:v>
                </c:pt>
                <c:pt idx="948">
                  <c:v>2138.6632653061224</c:v>
                </c:pt>
                <c:pt idx="949">
                  <c:v>2097.5206896551722</c:v>
                </c:pt>
                <c:pt idx="950">
                  <c:v>2077.4548611111113</c:v>
                </c:pt>
                <c:pt idx="951">
                  <c:v>2077.5615942028985</c:v>
                </c:pt>
                <c:pt idx="952">
                  <c:v>2100.8534031413615</c:v>
                </c:pt>
                <c:pt idx="953">
                  <c:v>2115.9292929292928</c:v>
                </c:pt>
                <c:pt idx="954">
                  <c:v>2093.5632183908046</c:v>
                </c:pt>
                <c:pt idx="955">
                  <c:v>2105.1073446327682</c:v>
                </c:pt>
                <c:pt idx="956">
                  <c:v>2085.6226415094338</c:v>
                </c:pt>
                <c:pt idx="957">
                  <c:v>2070.7213930348257</c:v>
                </c:pt>
                <c:pt idx="958">
                  <c:v>2089.21608040201</c:v>
                </c:pt>
                <c:pt idx="959">
                  <c:v>2081.5422535211269</c:v>
                </c:pt>
                <c:pt idx="960">
                  <c:v>2025.5404040404039</c:v>
                </c:pt>
                <c:pt idx="961">
                  <c:v>1960.1921397379913</c:v>
                </c:pt>
                <c:pt idx="962">
                  <c:v>1995.8926829268294</c:v>
                </c:pt>
                <c:pt idx="963">
                  <c:v>1997.4618834080718</c:v>
                </c:pt>
                <c:pt idx="964">
                  <c:v>2028.6153846153845</c:v>
                </c:pt>
                <c:pt idx="965">
                  <c:v>2028.0196078431372</c:v>
                </c:pt>
                <c:pt idx="966">
                  <c:v>2052.146739130435</c:v>
                </c:pt>
                <c:pt idx="967">
                  <c:v>2010.5413223140497</c:v>
                </c:pt>
                <c:pt idx="968">
                  <c:v>2021.2274678111587</c:v>
                </c:pt>
                <c:pt idx="969">
                  <c:v>2030.6434782608696</c:v>
                </c:pt>
                <c:pt idx="970">
                  <c:v>2052.6382113821137</c:v>
                </c:pt>
                <c:pt idx="971">
                  <c:v>2035.7440944881889</c:v>
                </c:pt>
                <c:pt idx="972">
                  <c:v>1991.3838383838383</c:v>
                </c:pt>
                <c:pt idx="973">
                  <c:v>1978.1010101010102</c:v>
                </c:pt>
                <c:pt idx="974">
                  <c:v>2008.265100671141</c:v>
                </c:pt>
                <c:pt idx="975">
                  <c:v>2004.5590277777778</c:v>
                </c:pt>
                <c:pt idx="976">
                  <c:v>2026.3701067615659</c:v>
                </c:pt>
                <c:pt idx="977">
                  <c:v>2051.2733564013843</c:v>
                </c:pt>
                <c:pt idx="978">
                  <c:v>2083.8344827586207</c:v>
                </c:pt>
                <c:pt idx="979">
                  <c:v>2080</c:v>
                </c:pt>
                <c:pt idx="980">
                  <c:v>2152.6936026936028</c:v>
                </c:pt>
                <c:pt idx="981">
                  <c:v>2154.7655172413793</c:v>
                </c:pt>
                <c:pt idx="982">
                  <c:v>2134.190812720848</c:v>
                </c:pt>
                <c:pt idx="983">
                  <c:v>2108.9824561403507</c:v>
                </c:pt>
                <c:pt idx="984">
                  <c:v>2144.5578231292516</c:v>
                </c:pt>
                <c:pt idx="985">
                  <c:v>2152.2617449664431</c:v>
                </c:pt>
                <c:pt idx="986">
                  <c:v>2174.48</c:v>
                </c:pt>
                <c:pt idx="987">
                  <c:v>2222.413559322034</c:v>
                </c:pt>
                <c:pt idx="988">
                  <c:v>2216.6904761904761</c:v>
                </c:pt>
                <c:pt idx="989">
                  <c:v>2208.0659722222222</c:v>
                </c:pt>
                <c:pt idx="990">
                  <c:v>2207.5672268907565</c:v>
                </c:pt>
                <c:pt idx="991">
                  <c:v>2195.5187165775401</c:v>
                </c:pt>
                <c:pt idx="992">
                  <c:v>2225.9852216748768</c:v>
                </c:pt>
                <c:pt idx="993">
                  <c:v>2203.6384976525824</c:v>
                </c:pt>
                <c:pt idx="994">
                  <c:v>2194.6490066225165</c:v>
                </c:pt>
                <c:pt idx="995">
                  <c:v>2201.0141509433961</c:v>
                </c:pt>
                <c:pt idx="996">
                  <c:v>2188.5811965811968</c:v>
                </c:pt>
                <c:pt idx="997">
                  <c:v>2147.8063063063064</c:v>
                </c:pt>
                <c:pt idx="998">
                  <c:v>2119.3080357142858</c:v>
                </c:pt>
                <c:pt idx="999">
                  <c:v>2084.1773399014778</c:v>
                </c:pt>
                <c:pt idx="1000">
                  <c:v>2052.2488479262674</c:v>
                </c:pt>
                <c:pt idx="1001">
                  <c:v>2083.9543568464728</c:v>
                </c:pt>
                <c:pt idx="1002">
                  <c:v>2055.9234449760766</c:v>
                </c:pt>
                <c:pt idx="1003">
                  <c:v>2013.8396624472573</c:v>
                </c:pt>
                <c:pt idx="1004">
                  <c:v>2065.9176029962546</c:v>
                </c:pt>
                <c:pt idx="1005">
                  <c:v>2154.448148148148</c:v>
                </c:pt>
                <c:pt idx="1006">
                  <c:v>2213.7955390334573</c:v>
                </c:pt>
                <c:pt idx="1007">
                  <c:v>2225.9885057471265</c:v>
                </c:pt>
                <c:pt idx="1008">
                  <c:v>2216.8906882591095</c:v>
                </c:pt>
                <c:pt idx="1009">
                  <c:v>2193.4708333333333</c:v>
                </c:pt>
                <c:pt idx="1010">
                  <c:v>2185.2559055118109</c:v>
                </c:pt>
                <c:pt idx="1011">
                  <c:v>2196.2156862745096</c:v>
                </c:pt>
                <c:pt idx="1012">
                  <c:v>2213.0957446808511</c:v>
                </c:pt>
                <c:pt idx="1013">
                  <c:v>2201.7068965517242</c:v>
                </c:pt>
                <c:pt idx="1014">
                  <c:v>2205.8898305084745</c:v>
                </c:pt>
                <c:pt idx="1015">
                  <c:v>2155.6912751677851</c:v>
                </c:pt>
                <c:pt idx="1016">
                  <c:v>2133.7172413793105</c:v>
                </c:pt>
                <c:pt idx="1017">
                  <c:v>2164.0200668896323</c:v>
                </c:pt>
                <c:pt idx="1018">
                  <c:v>2172.6418918918921</c:v>
                </c:pt>
                <c:pt idx="1019">
                  <c:v>2209.1385135135133</c:v>
                </c:pt>
                <c:pt idx="1020">
                  <c:v>2263.8093645484951</c:v>
                </c:pt>
                <c:pt idx="1021">
                  <c:v>2260.8996655518395</c:v>
                </c:pt>
                <c:pt idx="1022">
                  <c:v>2278.1999999999998</c:v>
                </c:pt>
                <c:pt idx="1023">
                  <c:v>2250.1784511784513</c:v>
                </c:pt>
                <c:pt idx="1024">
                  <c:v>2188.3131313131312</c:v>
                </c:pt>
                <c:pt idx="1025">
                  <c:v>2183.7224080267561</c:v>
                </c:pt>
                <c:pt idx="1026">
                  <c:v>2147.612244897959</c:v>
                </c:pt>
                <c:pt idx="1027">
                  <c:v>2157.1389830508474</c:v>
                </c:pt>
                <c:pt idx="1028">
                  <c:v>2158.9491525423728</c:v>
                </c:pt>
                <c:pt idx="1029">
                  <c:v>2144.1917808219177</c:v>
                </c:pt>
                <c:pt idx="1030">
                  <c:v>2106.7653429602888</c:v>
                </c:pt>
                <c:pt idx="1031">
                  <c:v>2089.6059479553905</c:v>
                </c:pt>
                <c:pt idx="1032">
                  <c:v>2066.2105263157896</c:v>
                </c:pt>
                <c:pt idx="1033">
                  <c:v>2104.8984375</c:v>
                </c:pt>
                <c:pt idx="1034">
                  <c:v>2101.9400921658985</c:v>
                </c:pt>
                <c:pt idx="1035">
                  <c:v>2108.3857868020305</c:v>
                </c:pt>
                <c:pt idx="1036">
                  <c:v>2079.9435897435897</c:v>
                </c:pt>
                <c:pt idx="1037">
                  <c:v>2073.5789473684213</c:v>
                </c:pt>
                <c:pt idx="1038">
                  <c:v>2105.6428571428573</c:v>
                </c:pt>
                <c:pt idx="1039">
                  <c:v>2077.7409326424872</c:v>
                </c:pt>
                <c:pt idx="1040">
                  <c:v>2089.25</c:v>
                </c:pt>
                <c:pt idx="1041">
                  <c:v>2082.8144329896909</c:v>
                </c:pt>
                <c:pt idx="1042">
                  <c:v>2075.4161849710981</c:v>
                </c:pt>
                <c:pt idx="1043">
                  <c:v>2077</c:v>
                </c:pt>
                <c:pt idx="1044">
                  <c:v>2094.9615384615386</c:v>
                </c:pt>
                <c:pt idx="1045">
                  <c:v>2133.6285714285714</c:v>
                </c:pt>
                <c:pt idx="1046">
                  <c:v>2127.0541871921182</c:v>
                </c:pt>
                <c:pt idx="1047">
                  <c:v>2096.0582524271845</c:v>
                </c:pt>
                <c:pt idx="1048">
                  <c:v>2052.8558558558557</c:v>
                </c:pt>
                <c:pt idx="1049">
                  <c:v>2033.7685950413222</c:v>
                </c:pt>
                <c:pt idx="1050">
                  <c:v>2059.7155172413795</c:v>
                </c:pt>
                <c:pt idx="1051">
                  <c:v>2035.5018450184502</c:v>
                </c:pt>
                <c:pt idx="1052">
                  <c:v>2081.5944881889764</c:v>
                </c:pt>
                <c:pt idx="1053">
                  <c:v>2077.9758620689654</c:v>
                </c:pt>
                <c:pt idx="1054">
                  <c:v>2062.2214765100671</c:v>
                </c:pt>
                <c:pt idx="1055">
                  <c:v>2082.2315436241611</c:v>
                </c:pt>
                <c:pt idx="1056">
                  <c:v>2106.2214532871972</c:v>
                </c:pt>
                <c:pt idx="1057">
                  <c:v>2074.6428571428573</c:v>
                </c:pt>
                <c:pt idx="1058">
                  <c:v>2075.1909722222222</c:v>
                </c:pt>
                <c:pt idx="1059">
                  <c:v>2080.8710801393727</c:v>
                </c:pt>
                <c:pt idx="1060">
                  <c:v>2048.037037037037</c:v>
                </c:pt>
                <c:pt idx="1061">
                  <c:v>2015.7508417508418</c:v>
                </c:pt>
                <c:pt idx="1062">
                  <c:v>2004.639455782313</c:v>
                </c:pt>
                <c:pt idx="1063">
                  <c:v>2021.6491228070176</c:v>
                </c:pt>
                <c:pt idx="1064">
                  <c:v>2074.358361774744</c:v>
                </c:pt>
                <c:pt idx="1065">
                  <c:v>2107.4932885906042</c:v>
                </c:pt>
                <c:pt idx="1066">
                  <c:v>2091.4551971326164</c:v>
                </c:pt>
                <c:pt idx="1067">
                  <c:v>2076.3620689655172</c:v>
                </c:pt>
                <c:pt idx="1068">
                  <c:v>2103.0334448160534</c:v>
                </c:pt>
                <c:pt idx="1069">
                  <c:v>2135.9429530201342</c:v>
                </c:pt>
                <c:pt idx="1070">
                  <c:v>2134.7852348993288</c:v>
                </c:pt>
                <c:pt idx="1071">
                  <c:v>2109.5167785234898</c:v>
                </c:pt>
                <c:pt idx="1072">
                  <c:v>2122.9143835616437</c:v>
                </c:pt>
                <c:pt idx="1073">
                  <c:v>2107.1441048034935</c:v>
                </c:pt>
                <c:pt idx="1074">
                  <c:v>2094.4729064039407</c:v>
                </c:pt>
                <c:pt idx="1075">
                  <c:v>2074.5838509316768</c:v>
                </c:pt>
                <c:pt idx="1076">
                  <c:v>2078.181818181818</c:v>
                </c:pt>
                <c:pt idx="1077">
                  <c:v>2071.3798449612405</c:v>
                </c:pt>
                <c:pt idx="1078">
                  <c:v>2069.811475409836</c:v>
                </c:pt>
                <c:pt idx="1079">
                  <c:v>2115.112244897959</c:v>
                </c:pt>
                <c:pt idx="1080">
                  <c:v>2114.7396449704142</c:v>
                </c:pt>
                <c:pt idx="1081">
                  <c:v>2142.8019801980199</c:v>
                </c:pt>
                <c:pt idx="1082">
                  <c:v>2146.9791666666665</c:v>
                </c:pt>
                <c:pt idx="1083">
                  <c:v>2204.0324324324324</c:v>
                </c:pt>
                <c:pt idx="1084">
                  <c:v>2266.2946859903382</c:v>
                </c:pt>
                <c:pt idx="1085">
                  <c:v>2225.3108108108108</c:v>
                </c:pt>
                <c:pt idx="1086">
                  <c:v>2230.6717171717173</c:v>
                </c:pt>
                <c:pt idx="1087">
                  <c:v>2256.5402843601896</c:v>
                </c:pt>
                <c:pt idx="1088">
                  <c:v>2273.0136363636366</c:v>
                </c:pt>
                <c:pt idx="1089">
                  <c:v>2233.7649769585255</c:v>
                </c:pt>
                <c:pt idx="1090">
                  <c:v>2225.2281553398057</c:v>
                </c:pt>
                <c:pt idx="1091">
                  <c:v>2222.3736263736264</c:v>
                </c:pt>
                <c:pt idx="1092">
                  <c:v>2194.6534653465346</c:v>
                </c:pt>
                <c:pt idx="1093">
                  <c:v>2201.0740740740739</c:v>
                </c:pt>
                <c:pt idx="1094">
                  <c:v>2212.0034129692831</c:v>
                </c:pt>
                <c:pt idx="1095">
                  <c:v>2220.3377926421404</c:v>
                </c:pt>
                <c:pt idx="1096">
                  <c:v>2181.6206896551726</c:v>
                </c:pt>
                <c:pt idx="1097">
                  <c:v>2177.6881720430106</c:v>
                </c:pt>
                <c:pt idx="1098">
                  <c:v>2160.6301886792453</c:v>
                </c:pt>
                <c:pt idx="1099">
                  <c:v>2159.4416961130742</c:v>
                </c:pt>
                <c:pt idx="1100">
                  <c:v>2183.3255033557048</c:v>
                </c:pt>
                <c:pt idx="1101">
                  <c:v>2206.3728813559323</c:v>
                </c:pt>
                <c:pt idx="1102">
                  <c:v>2196.537037037037</c:v>
                </c:pt>
                <c:pt idx="1103">
                  <c:v>2195.7993197278911</c:v>
                </c:pt>
                <c:pt idx="1104">
                  <c:v>2161.8060200668897</c:v>
                </c:pt>
                <c:pt idx="1105">
                  <c:v>2176.2184300341296</c:v>
                </c:pt>
                <c:pt idx="1106">
                  <c:v>2192.6533333333332</c:v>
                </c:pt>
                <c:pt idx="1107">
                  <c:v>2202.7966101694915</c:v>
                </c:pt>
                <c:pt idx="1108">
                  <c:v>2167.8557046979868</c:v>
                </c:pt>
                <c:pt idx="1109">
                  <c:v>2157.6891891891892</c:v>
                </c:pt>
                <c:pt idx="1110">
                  <c:v>2076.7625418060202</c:v>
                </c:pt>
                <c:pt idx="1111">
                  <c:v>2103.3728813559323</c:v>
                </c:pt>
                <c:pt idx="1112">
                  <c:v>2122.4527027027025</c:v>
                </c:pt>
                <c:pt idx="1113">
                  <c:v>2120.4654545454546</c:v>
                </c:pt>
                <c:pt idx="1114">
                  <c:v>2149.3380281690143</c:v>
                </c:pt>
                <c:pt idx="1115">
                  <c:v>2116.7728937728939</c:v>
                </c:pt>
                <c:pt idx="1116">
                  <c:v>2114.58</c:v>
                </c:pt>
                <c:pt idx="1117">
                  <c:v>2107.6615384615384</c:v>
                </c:pt>
                <c:pt idx="1118">
                  <c:v>2131.3055555555557</c:v>
                </c:pt>
                <c:pt idx="1119">
                  <c:v>2138.6736111111113</c:v>
                </c:pt>
                <c:pt idx="1120">
                  <c:v>2119.8705035971225</c:v>
                </c:pt>
                <c:pt idx="1121">
                  <c:v>2105.864</c:v>
                </c:pt>
                <c:pt idx="1122">
                  <c:v>2072.7022471910113</c:v>
                </c:pt>
                <c:pt idx="1123">
                  <c:v>2055.411111111111</c:v>
                </c:pt>
                <c:pt idx="1124">
                  <c:v>2050.3818181818183</c:v>
                </c:pt>
                <c:pt idx="1125">
                  <c:v>2039.875</c:v>
                </c:pt>
                <c:pt idx="1126">
                  <c:v>2051.9251336898396</c:v>
                </c:pt>
                <c:pt idx="1127">
                  <c:v>2007.9710144927535</c:v>
                </c:pt>
                <c:pt idx="1128">
                  <c:v>1985.9233716475096</c:v>
                </c:pt>
                <c:pt idx="1129">
                  <c:v>1988.3484162895927</c:v>
                </c:pt>
                <c:pt idx="1130">
                  <c:v>1957.7578475336322</c:v>
                </c:pt>
                <c:pt idx="1131">
                  <c:v>1966.5</c:v>
                </c:pt>
                <c:pt idx="1132">
                  <c:v>1970.799180327869</c:v>
                </c:pt>
                <c:pt idx="1133">
                  <c:v>1971.5087719298247</c:v>
                </c:pt>
                <c:pt idx="1134">
                  <c:v>1951.9139344262296</c:v>
                </c:pt>
                <c:pt idx="1135">
                  <c:v>1932.040650406504</c:v>
                </c:pt>
                <c:pt idx="1136">
                  <c:v>1969.2117117117118</c:v>
                </c:pt>
                <c:pt idx="1137">
                  <c:v>1954.7857142857142</c:v>
                </c:pt>
                <c:pt idx="1138">
                  <c:v>1971.0899653979238</c:v>
                </c:pt>
                <c:pt idx="1139">
                  <c:v>1952.2808219178082</c:v>
                </c:pt>
                <c:pt idx="1140">
                  <c:v>1922.7759197324415</c:v>
                </c:pt>
                <c:pt idx="1141">
                  <c:v>1911.8888888888889</c:v>
                </c:pt>
                <c:pt idx="1142">
                  <c:v>1843.4715719063545</c:v>
                </c:pt>
                <c:pt idx="1143">
                  <c:v>1824.9197324414715</c:v>
                </c:pt>
                <c:pt idx="1144">
                  <c:v>1806.3378839590443</c:v>
                </c:pt>
                <c:pt idx="1145">
                  <c:v>1818.7986577181207</c:v>
                </c:pt>
                <c:pt idx="1146">
                  <c:v>1880.7319587628865</c:v>
                </c:pt>
                <c:pt idx="1147">
                  <c:v>1915.8557046979865</c:v>
                </c:pt>
                <c:pt idx="1148">
                  <c:v>1908.2585034013605</c:v>
                </c:pt>
                <c:pt idx="1149">
                  <c:v>1923.4101694915255</c:v>
                </c:pt>
                <c:pt idx="1150">
                  <c:v>1943.0940766550523</c:v>
                </c:pt>
                <c:pt idx="1151">
                  <c:v>1943.3013698630136</c:v>
                </c:pt>
                <c:pt idx="1152">
                  <c:v>1983.8120805369128</c:v>
                </c:pt>
                <c:pt idx="1153">
                  <c:v>2027.1271477663231</c:v>
                </c:pt>
                <c:pt idx="1154">
                  <c:v>2040.9689655172415</c:v>
                </c:pt>
                <c:pt idx="1155">
                  <c:v>2078.3401360544217</c:v>
                </c:pt>
                <c:pt idx="1156">
                  <c:v>2096.1677852348994</c:v>
                </c:pt>
                <c:pt idx="1157">
                  <c:v>2083.6141078838173</c:v>
                </c:pt>
                <c:pt idx="1158">
                  <c:v>2003.4921465968587</c:v>
                </c:pt>
                <c:pt idx="1159">
                  <c:v>1987.2894736842106</c:v>
                </c:pt>
                <c:pt idx="1160">
                  <c:v>1999.8792270531401</c:v>
                </c:pt>
                <c:pt idx="1161">
                  <c:v>2045.1834061135371</c:v>
                </c:pt>
                <c:pt idx="1162">
                  <c:v>2078.8611111111113</c:v>
                </c:pt>
                <c:pt idx="1163">
                  <c:v>2164.2474226804125</c:v>
                </c:pt>
                <c:pt idx="1164">
                  <c:v>2214.8169014084506</c:v>
                </c:pt>
                <c:pt idx="1165">
                  <c:v>2258.6959999999999</c:v>
                </c:pt>
                <c:pt idx="1166">
                  <c:v>2265.7229437229439</c:v>
                </c:pt>
                <c:pt idx="1167">
                  <c:v>2269.1615384615384</c:v>
                </c:pt>
                <c:pt idx="1168">
                  <c:v>2268.4422310756972</c:v>
                </c:pt>
                <c:pt idx="1169">
                  <c:v>2275.8095238095239</c:v>
                </c:pt>
                <c:pt idx="1170">
                  <c:v>2249.7345132743362</c:v>
                </c:pt>
                <c:pt idx="1171">
                  <c:v>2198.8547008547007</c:v>
                </c:pt>
                <c:pt idx="1172">
                  <c:v>2134.5129310344828</c:v>
                </c:pt>
                <c:pt idx="1173">
                  <c:v>2098.6653061224488</c:v>
                </c:pt>
                <c:pt idx="1174">
                  <c:v>2124.3585858585857</c:v>
                </c:pt>
                <c:pt idx="1175">
                  <c:v>2154.1759999999999</c:v>
                </c:pt>
                <c:pt idx="1176">
                  <c:v>2149.6521739130435</c:v>
                </c:pt>
                <c:pt idx="1177">
                  <c:v>2148.7370242214533</c:v>
                </c:pt>
                <c:pt idx="1178">
                  <c:v>2127.7342657342656</c:v>
                </c:pt>
                <c:pt idx="1179">
                  <c:v>2123.3806228373701</c:v>
                </c:pt>
                <c:pt idx="1180">
                  <c:v>2191.2033898305085</c:v>
                </c:pt>
                <c:pt idx="1181">
                  <c:v>2195.5189003436426</c:v>
                </c:pt>
                <c:pt idx="1182">
                  <c:v>2154.9335664335663</c:v>
                </c:pt>
                <c:pt idx="1183">
                  <c:v>2128.188552188552</c:v>
                </c:pt>
                <c:pt idx="1184">
                  <c:v>2126.6941580756015</c:v>
                </c:pt>
                <c:pt idx="1185">
                  <c:v>2154.1144781144781</c:v>
                </c:pt>
                <c:pt idx="1186">
                  <c:v>2183.811447811448</c:v>
                </c:pt>
                <c:pt idx="1187">
                  <c:v>2188.3103448275861</c:v>
                </c:pt>
                <c:pt idx="1188">
                  <c:v>2182.3367346938776</c:v>
                </c:pt>
                <c:pt idx="1189">
                  <c:v>2131.3344594594596</c:v>
                </c:pt>
                <c:pt idx="1190">
                  <c:v>2174.752508361204</c:v>
                </c:pt>
                <c:pt idx="1191">
                  <c:v>2199.5728813559322</c:v>
                </c:pt>
                <c:pt idx="1192">
                  <c:v>2143.8493150684931</c:v>
                </c:pt>
                <c:pt idx="1193">
                  <c:v>2194.5454545454545</c:v>
                </c:pt>
                <c:pt idx="1194">
                  <c:v>2168.9513888888887</c:v>
                </c:pt>
                <c:pt idx="1195">
                  <c:v>2166.6512455516013</c:v>
                </c:pt>
                <c:pt idx="1196">
                  <c:v>2140.8406779661018</c:v>
                </c:pt>
                <c:pt idx="1197">
                  <c:v>2075.8811188811187</c:v>
                </c:pt>
                <c:pt idx="1198">
                  <c:v>2062.1098039215685</c:v>
                </c:pt>
                <c:pt idx="1199">
                  <c:v>2064.6506550218342</c:v>
                </c:pt>
                <c:pt idx="1200">
                  <c:v>2053.2416107382551</c:v>
                </c:pt>
                <c:pt idx="1201">
                  <c:v>2034.0392156862745</c:v>
                </c:pt>
                <c:pt idx="1202">
                  <c:v>2034.3062500000001</c:v>
                </c:pt>
                <c:pt idx="1203">
                  <c:v>2036.8994082840236</c:v>
                </c:pt>
                <c:pt idx="1204">
                  <c:v>2032.0641711229946</c:v>
                </c:pt>
                <c:pt idx="1205">
                  <c:v>2069.4718309859154</c:v>
                </c:pt>
                <c:pt idx="1206">
                  <c:v>2093.840579710145</c:v>
                </c:pt>
                <c:pt idx="1207">
                  <c:v>2090.8620689655172</c:v>
                </c:pt>
                <c:pt idx="1208">
                  <c:v>2098.9166666666665</c:v>
                </c:pt>
                <c:pt idx="1209">
                  <c:v>2082.6666666666665</c:v>
                </c:pt>
                <c:pt idx="1210">
                  <c:v>2102.3263157894735</c:v>
                </c:pt>
                <c:pt idx="1211">
                  <c:v>2115.3414634146343</c:v>
                </c:pt>
                <c:pt idx="1212">
                  <c:v>2161.6974358974358</c:v>
                </c:pt>
                <c:pt idx="1213">
                  <c:v>2144.726368159204</c:v>
                </c:pt>
                <c:pt idx="1214">
                  <c:v>2147.1</c:v>
                </c:pt>
                <c:pt idx="1215">
                  <c:v>2121.815028901734</c:v>
                </c:pt>
                <c:pt idx="1216">
                  <c:v>2171.695238095238</c:v>
                </c:pt>
                <c:pt idx="1217">
                  <c:v>2182.6872037914691</c:v>
                </c:pt>
                <c:pt idx="1218">
                  <c:v>2139.2688172043013</c:v>
                </c:pt>
                <c:pt idx="1219">
                  <c:v>2111.1152542372884</c:v>
                </c:pt>
                <c:pt idx="1220">
                  <c:v>2087.3965517241381</c:v>
                </c:pt>
                <c:pt idx="1221">
                  <c:v>2086.1881533101046</c:v>
                </c:pt>
                <c:pt idx="1222">
                  <c:v>2142.4324324324325</c:v>
                </c:pt>
                <c:pt idx="1223">
                  <c:v>2161.0810810810813</c:v>
                </c:pt>
                <c:pt idx="1224">
                  <c:v>2174.9263157894738</c:v>
                </c:pt>
                <c:pt idx="1225">
                  <c:v>2168.0140845070423</c:v>
                </c:pt>
                <c:pt idx="1226">
                  <c:v>2177.7372013651875</c:v>
                </c:pt>
                <c:pt idx="1227">
                  <c:v>2193.7113402061855</c:v>
                </c:pt>
                <c:pt idx="1228">
                  <c:v>2185.9307958477507</c:v>
                </c:pt>
                <c:pt idx="1229">
                  <c:v>2149.4623287671234</c:v>
                </c:pt>
                <c:pt idx="1230">
                  <c:v>2148.8724137931035</c:v>
                </c:pt>
                <c:pt idx="1231">
                  <c:v>2143.4610169491525</c:v>
                </c:pt>
                <c:pt idx="1232">
                  <c:v>2132.2684563758389</c:v>
                </c:pt>
                <c:pt idx="1233">
                  <c:v>2129.1730103806231</c:v>
                </c:pt>
                <c:pt idx="1234">
                  <c:v>2123.0777027027025</c:v>
                </c:pt>
                <c:pt idx="1235">
                  <c:v>2085.0101694915256</c:v>
                </c:pt>
                <c:pt idx="1236">
                  <c:v>2092.1047297297296</c:v>
                </c:pt>
                <c:pt idx="1237">
                  <c:v>2108.899581589958</c:v>
                </c:pt>
                <c:pt idx="1238">
                  <c:v>2096.6690140845071</c:v>
                </c:pt>
                <c:pt idx="1239">
                  <c:v>2110.2206896551725</c:v>
                </c:pt>
                <c:pt idx="1240">
                  <c:v>2096.9189189189187</c:v>
                </c:pt>
                <c:pt idx="1241">
                  <c:v>2078.5955056179773</c:v>
                </c:pt>
                <c:pt idx="1242">
                  <c:v>2049.5685279187819</c:v>
                </c:pt>
                <c:pt idx="1243">
                  <c:v>2061.9514563106795</c:v>
                </c:pt>
                <c:pt idx="1244">
                  <c:v>2077.2195121951218</c:v>
                </c:pt>
                <c:pt idx="1245">
                  <c:v>2089.8027522935781</c:v>
                </c:pt>
                <c:pt idx="1246">
                  <c:v>2090.9573459715639</c:v>
                </c:pt>
                <c:pt idx="1247">
                  <c:v>2045.1684782608695</c:v>
                </c:pt>
                <c:pt idx="1248">
                  <c:v>2103.1643835616437</c:v>
                </c:pt>
                <c:pt idx="1249">
                  <c:v>2142.5374449339206</c:v>
                </c:pt>
                <c:pt idx="1250">
                  <c:v>2138.3418803418804</c:v>
                </c:pt>
                <c:pt idx="1251">
                  <c:v>2164.5196506550219</c:v>
                </c:pt>
                <c:pt idx="1252">
                  <c:v>2175.015544041451</c:v>
                </c:pt>
                <c:pt idx="1253">
                  <c:v>2180.0821256038648</c:v>
                </c:pt>
                <c:pt idx="1254">
                  <c:v>2234.3169642857142</c:v>
                </c:pt>
                <c:pt idx="1255">
                  <c:v>2226.2613636363635</c:v>
                </c:pt>
                <c:pt idx="1256">
                  <c:v>2209.0542372881355</c:v>
                </c:pt>
                <c:pt idx="1257">
                  <c:v>2199.4644067796612</c:v>
                </c:pt>
                <c:pt idx="1258">
                  <c:v>2202.6530612244896</c:v>
                </c:pt>
                <c:pt idx="1259">
                  <c:v>2220.7128378378379</c:v>
                </c:pt>
                <c:pt idx="1260">
                  <c:v>2195.5641891891892</c:v>
                </c:pt>
                <c:pt idx="1261">
                  <c:v>2162.8956228956231</c:v>
                </c:pt>
                <c:pt idx="1262">
                  <c:v>2135.6394557823128</c:v>
                </c:pt>
                <c:pt idx="1263">
                  <c:v>2147.3082191780823</c:v>
                </c:pt>
                <c:pt idx="1264">
                  <c:v>2141.006734006734</c:v>
                </c:pt>
                <c:pt idx="1265">
                  <c:v>2163.4517241379313</c:v>
                </c:pt>
                <c:pt idx="1266">
                  <c:v>2135.3712374581942</c:v>
                </c:pt>
                <c:pt idx="1267">
                  <c:v>2107.4470989761094</c:v>
                </c:pt>
                <c:pt idx="1268">
                  <c:v>2091.3869863013697</c:v>
                </c:pt>
                <c:pt idx="1269">
                  <c:v>2125.0472972972975</c:v>
                </c:pt>
                <c:pt idx="1270">
                  <c:v>2138.4612794612794</c:v>
                </c:pt>
                <c:pt idx="1271">
                  <c:v>2139.2644067796609</c:v>
                </c:pt>
                <c:pt idx="1272">
                  <c:v>2158.1762711864408</c:v>
                </c:pt>
                <c:pt idx="1273">
                  <c:v>2163.5559322033901</c:v>
                </c:pt>
                <c:pt idx="1274">
                  <c:v>2195.2423208191126</c:v>
                </c:pt>
                <c:pt idx="1275">
                  <c:v>2215.0668896321072</c:v>
                </c:pt>
                <c:pt idx="1276">
                  <c:v>2205.3174061433447</c:v>
                </c:pt>
                <c:pt idx="1277">
                  <c:v>2201.4918032786886</c:v>
                </c:pt>
                <c:pt idx="1278">
                  <c:v>2238.8232931726907</c:v>
                </c:pt>
                <c:pt idx="1279">
                  <c:v>2280.4267241379312</c:v>
                </c:pt>
                <c:pt idx="1280">
                  <c:v>2298.1773399014778</c:v>
                </c:pt>
                <c:pt idx="1281">
                  <c:v>2322.2916666666665</c:v>
                </c:pt>
                <c:pt idx="1282">
                  <c:v>2296.7285067873304</c:v>
                </c:pt>
                <c:pt idx="1283">
                  <c:v>2280.2421875</c:v>
                </c:pt>
                <c:pt idx="1284">
                  <c:v>2325.0424528301887</c:v>
                </c:pt>
                <c:pt idx="1285">
                  <c:v>2358.9545454545455</c:v>
                </c:pt>
                <c:pt idx="1286">
                  <c:v>2371.4553191489363</c:v>
                </c:pt>
                <c:pt idx="1287">
                  <c:v>2365.6391304347826</c:v>
                </c:pt>
                <c:pt idx="1288">
                  <c:v>2351.3008474576272</c:v>
                </c:pt>
                <c:pt idx="1289">
                  <c:v>2365.5098039215686</c:v>
                </c:pt>
                <c:pt idx="1290">
                  <c:v>2355.3417085427136</c:v>
                </c:pt>
                <c:pt idx="1291">
                  <c:v>2388.890476190476</c:v>
                </c:pt>
                <c:pt idx="1292">
                  <c:v>2332.6837606837607</c:v>
                </c:pt>
                <c:pt idx="1293">
                  <c:v>2333.4768518518517</c:v>
                </c:pt>
                <c:pt idx="1294">
                  <c:v>2311.8961038961038</c:v>
                </c:pt>
                <c:pt idx="1295">
                  <c:v>2293.7051282051284</c:v>
                </c:pt>
                <c:pt idx="1296">
                  <c:v>2262.2770562770561</c:v>
                </c:pt>
                <c:pt idx="1297">
                  <c:v>2277.9911504424781</c:v>
                </c:pt>
                <c:pt idx="1298">
                  <c:v>2285.077551020408</c:v>
                </c:pt>
                <c:pt idx="1299">
                  <c:v>2258.462962962963</c:v>
                </c:pt>
                <c:pt idx="1300">
                  <c:v>2278.335740072202</c:v>
                </c:pt>
                <c:pt idx="1301">
                  <c:v>2310.5540069686413</c:v>
                </c:pt>
                <c:pt idx="1302">
                  <c:v>2349.2996254681648</c:v>
                </c:pt>
                <c:pt idx="1303">
                  <c:v>2357.6689655172413</c:v>
                </c:pt>
                <c:pt idx="1304">
                  <c:v>2326.2399999999998</c:v>
                </c:pt>
                <c:pt idx="1305">
                  <c:v>2294.2619047619046</c:v>
                </c:pt>
                <c:pt idx="1306">
                  <c:v>2287.8546712802768</c:v>
                </c:pt>
                <c:pt idx="1307">
                  <c:v>2274.8255033557048</c:v>
                </c:pt>
                <c:pt idx="1308">
                  <c:v>2217.9421768707484</c:v>
                </c:pt>
                <c:pt idx="1309">
                  <c:v>2212.0202020202019</c:v>
                </c:pt>
                <c:pt idx="1310">
                  <c:v>2175.6452702702704</c:v>
                </c:pt>
                <c:pt idx="1311">
                  <c:v>2208.030303030303</c:v>
                </c:pt>
                <c:pt idx="1312">
                  <c:v>2250.0707070707072</c:v>
                </c:pt>
                <c:pt idx="1313">
                  <c:v>2223.6174496644294</c:v>
                </c:pt>
                <c:pt idx="1314">
                  <c:v>2286.7337883959044</c:v>
                </c:pt>
                <c:pt idx="1315">
                  <c:v>2293.4006734006734</c:v>
                </c:pt>
                <c:pt idx="1316">
                  <c:v>2319.9299999999998</c:v>
                </c:pt>
                <c:pt idx="1317">
                  <c:v>2276.2006802721089</c:v>
                </c:pt>
                <c:pt idx="1318">
                  <c:v>2214.8929765886287</c:v>
                </c:pt>
                <c:pt idx="1319">
                  <c:v>2226.7341269841268</c:v>
                </c:pt>
                <c:pt idx="1320">
                  <c:v>2253.5978835978835</c:v>
                </c:pt>
                <c:pt idx="1321">
                  <c:v>2211.2300884955753</c:v>
                </c:pt>
                <c:pt idx="1322">
                  <c:v>2189.8122065727698</c:v>
                </c:pt>
                <c:pt idx="1323">
                  <c:v>2171.0269230769231</c:v>
                </c:pt>
                <c:pt idx="1324">
                  <c:v>2137.2788461538462</c:v>
                </c:pt>
                <c:pt idx="1325">
                  <c:v>2158.9591836734694</c:v>
                </c:pt>
                <c:pt idx="1326">
                  <c:v>2153.4392523364486</c:v>
                </c:pt>
                <c:pt idx="1327">
                  <c:v>2213.0896860986545</c:v>
                </c:pt>
                <c:pt idx="1328">
                  <c:v>2218.7155172413795</c:v>
                </c:pt>
                <c:pt idx="1329">
                  <c:v>2241.9219512195123</c:v>
                </c:pt>
                <c:pt idx="1330">
                  <c:v>2251.9798994974876</c:v>
                </c:pt>
                <c:pt idx="1331">
                  <c:v>2268.787037037037</c:v>
                </c:pt>
                <c:pt idx="1332">
                  <c:v>2286.0673076923076</c:v>
                </c:pt>
                <c:pt idx="1333">
                  <c:v>2297.5296803652968</c:v>
                </c:pt>
                <c:pt idx="1334">
                  <c:v>2312.2155963302753</c:v>
                </c:pt>
                <c:pt idx="1335">
                  <c:v>2296.3384030418251</c:v>
                </c:pt>
                <c:pt idx="1336">
                  <c:v>2240.8858267716537</c:v>
                </c:pt>
                <c:pt idx="1337">
                  <c:v>2245.0731707317073</c:v>
                </c:pt>
                <c:pt idx="1338">
                  <c:v>2243.2149532710282</c:v>
                </c:pt>
                <c:pt idx="1339">
                  <c:v>2207.9745762711864</c:v>
                </c:pt>
                <c:pt idx="1340">
                  <c:v>2152.3863636363635</c:v>
                </c:pt>
                <c:pt idx="1341">
                  <c:v>2123.8241379310343</c:v>
                </c:pt>
                <c:pt idx="1342">
                  <c:v>2096.0134228187922</c:v>
                </c:pt>
                <c:pt idx="1343">
                  <c:v>2117.448160535117</c:v>
                </c:pt>
                <c:pt idx="1344">
                  <c:v>2099.782608695652</c:v>
                </c:pt>
                <c:pt idx="1345">
                  <c:v>2061.2709030100336</c:v>
                </c:pt>
                <c:pt idx="1346">
                  <c:v>2043.2566666666667</c:v>
                </c:pt>
                <c:pt idx="1347">
                  <c:v>2057.9488054607509</c:v>
                </c:pt>
                <c:pt idx="1348">
                  <c:v>2063.2289562289561</c:v>
                </c:pt>
                <c:pt idx="1349">
                  <c:v>2056.4776632302405</c:v>
                </c:pt>
                <c:pt idx="1350">
                  <c:v>2010.244966442953</c:v>
                </c:pt>
                <c:pt idx="1351">
                  <c:v>2030.1505016722408</c:v>
                </c:pt>
                <c:pt idx="1352">
                  <c:v>2029.6868686868686</c:v>
                </c:pt>
                <c:pt idx="1353">
                  <c:v>2066.1993127147766</c:v>
                </c:pt>
                <c:pt idx="1354">
                  <c:v>2037.2166666666667</c:v>
                </c:pt>
                <c:pt idx="1355">
                  <c:v>1924.4682274247491</c:v>
                </c:pt>
                <c:pt idx="1356">
                  <c:v>1916.1655405405406</c:v>
                </c:pt>
                <c:pt idx="1357">
                  <c:v>1894.3741496598639</c:v>
                </c:pt>
                <c:pt idx="1358">
                  <c:v>1902.1510067114093</c:v>
                </c:pt>
                <c:pt idx="1359">
                  <c:v>1911.5938566552902</c:v>
                </c:pt>
                <c:pt idx="1360">
                  <c:v>1943.9290540540539</c:v>
                </c:pt>
                <c:pt idx="1361">
                  <c:v>1976.2471482889734</c:v>
                </c:pt>
                <c:pt idx="1362">
                  <c:v>1969.2159624413146</c:v>
                </c:pt>
                <c:pt idx="1363">
                  <c:v>2026.1964285714287</c:v>
                </c:pt>
                <c:pt idx="1364">
                  <c:v>2049.0331753554501</c:v>
                </c:pt>
                <c:pt idx="1365">
                  <c:v>2023.1666666666667</c:v>
                </c:pt>
                <c:pt idx="1366">
                  <c:v>1991.279792746114</c:v>
                </c:pt>
                <c:pt idx="1367">
                  <c:v>1985.2868217054263</c:v>
                </c:pt>
                <c:pt idx="1368">
                  <c:v>2015.9082568807339</c:v>
                </c:pt>
                <c:pt idx="1369">
                  <c:v>2002.9281767955802</c:v>
                </c:pt>
                <c:pt idx="1370">
                  <c:v>2021.186170212766</c:v>
                </c:pt>
                <c:pt idx="1371">
                  <c:v>2037.3882978723404</c:v>
                </c:pt>
                <c:pt idx="1372">
                  <c:v>2029.2676056338028</c:v>
                </c:pt>
                <c:pt idx="1373">
                  <c:v>2075.2907488986784</c:v>
                </c:pt>
                <c:pt idx="1374">
                  <c:v>2121.9957446808512</c:v>
                </c:pt>
                <c:pt idx="1375">
                  <c:v>2109.3560975609757</c:v>
                </c:pt>
                <c:pt idx="1376">
                  <c:v>2123.8401639344261</c:v>
                </c:pt>
                <c:pt idx="1377">
                  <c:v>2161.6772908366534</c:v>
                </c:pt>
                <c:pt idx="1378">
                  <c:v>2170.2088353413656</c:v>
                </c:pt>
                <c:pt idx="1379">
                  <c:v>2153.6852589641435</c:v>
                </c:pt>
                <c:pt idx="1380">
                  <c:v>2192.9852398523985</c:v>
                </c:pt>
                <c:pt idx="1381">
                  <c:v>2265.3057553956833</c:v>
                </c:pt>
                <c:pt idx="1382">
                  <c:v>2252.5791245791247</c:v>
                </c:pt>
                <c:pt idx="1383">
                  <c:v>2315.21</c:v>
                </c:pt>
                <c:pt idx="1384">
                  <c:v>2302.0434782608695</c:v>
                </c:pt>
                <c:pt idx="1385">
                  <c:v>2305.94966442953</c:v>
                </c:pt>
                <c:pt idx="1386">
                  <c:v>2261.212121212121</c:v>
                </c:pt>
                <c:pt idx="1387">
                  <c:v>2260.551839464883</c:v>
                </c:pt>
                <c:pt idx="1388">
                  <c:v>2310.0610169491524</c:v>
                </c:pt>
                <c:pt idx="1389">
                  <c:v>2260.8624161073826</c:v>
                </c:pt>
                <c:pt idx="1390">
                  <c:v>2250.6360544217687</c:v>
                </c:pt>
                <c:pt idx="1391">
                  <c:v>2241.086956521739</c:v>
                </c:pt>
                <c:pt idx="1392">
                  <c:v>2230.112244897959</c:v>
                </c:pt>
                <c:pt idx="1393">
                  <c:v>2210.1379310344828</c:v>
                </c:pt>
                <c:pt idx="1394">
                  <c:v>2269.3103448275861</c:v>
                </c:pt>
                <c:pt idx="1395">
                  <c:v>2345.1554054054054</c:v>
                </c:pt>
                <c:pt idx="1396">
                  <c:v>2346.4189189189187</c:v>
                </c:pt>
                <c:pt idx="1397">
                  <c:v>2309.0033898305087</c:v>
                </c:pt>
                <c:pt idx="1398">
                  <c:v>2306.4794520547944</c:v>
                </c:pt>
                <c:pt idx="1399">
                  <c:v>2342.901754385965</c:v>
                </c:pt>
                <c:pt idx="1400">
                  <c:v>2312.7449664429532</c:v>
                </c:pt>
                <c:pt idx="1401">
                  <c:v>2265.850847457627</c:v>
                </c:pt>
                <c:pt idx="1402">
                  <c:v>2289.7986348122868</c:v>
                </c:pt>
                <c:pt idx="1403">
                  <c:v>2366.6948529411766</c:v>
                </c:pt>
                <c:pt idx="1404">
                  <c:v>2454.93359375</c:v>
                </c:pt>
                <c:pt idx="1405">
                  <c:v>2441.9714285714285</c:v>
                </c:pt>
                <c:pt idx="1406">
                  <c:v>2433.9684684684685</c:v>
                </c:pt>
                <c:pt idx="1407">
                  <c:v>2436.5914893617023</c:v>
                </c:pt>
                <c:pt idx="1408">
                  <c:v>2456.6787564766842</c:v>
                </c:pt>
                <c:pt idx="1409">
                  <c:v>2425.005681818182</c:v>
                </c:pt>
                <c:pt idx="1410">
                  <c:v>2377.1298701298701</c:v>
                </c:pt>
                <c:pt idx="1411">
                  <c:v>2357</c:v>
                </c:pt>
                <c:pt idx="1412">
                  <c:v>2374.7049180327867</c:v>
                </c:pt>
                <c:pt idx="1413">
                  <c:v>2352.02</c:v>
                </c:pt>
                <c:pt idx="1414">
                  <c:v>2337.1737089201879</c:v>
                </c:pt>
                <c:pt idx="1415">
                  <c:v>2313.890476190476</c:v>
                </c:pt>
                <c:pt idx="1416">
                  <c:v>2354.8296943231439</c:v>
                </c:pt>
                <c:pt idx="1417">
                  <c:v>2337.2125603864733</c:v>
                </c:pt>
                <c:pt idx="1418">
                  <c:v>2357.5854700854702</c:v>
                </c:pt>
                <c:pt idx="1419">
                  <c:v>2396.9752066115702</c:v>
                </c:pt>
                <c:pt idx="1420">
                  <c:v>2408.2457627118642</c:v>
                </c:pt>
                <c:pt idx="1421">
                  <c:v>2423.794117647059</c:v>
                </c:pt>
                <c:pt idx="1422">
                  <c:v>2526.2237288135593</c:v>
                </c:pt>
                <c:pt idx="1423">
                  <c:v>2533.8033333333333</c:v>
                </c:pt>
                <c:pt idx="1424">
                  <c:v>2497.114864864865</c:v>
                </c:pt>
                <c:pt idx="1425">
                  <c:v>2496.0939597315437</c:v>
                </c:pt>
                <c:pt idx="1426">
                  <c:v>2472.6564625850342</c:v>
                </c:pt>
                <c:pt idx="1427">
                  <c:v>2546.4324324324325</c:v>
                </c:pt>
                <c:pt idx="1428">
                  <c:v>2550.247491638796</c:v>
                </c:pt>
                <c:pt idx="1429">
                  <c:v>2559.6488294314381</c:v>
                </c:pt>
                <c:pt idx="1430">
                  <c:v>2561.1466666666665</c:v>
                </c:pt>
                <c:pt idx="1431">
                  <c:v>2559.1452702702704</c:v>
                </c:pt>
                <c:pt idx="1432">
                  <c:v>2539.9479166666665</c:v>
                </c:pt>
                <c:pt idx="1433">
                  <c:v>2522.7931034482758</c:v>
                </c:pt>
                <c:pt idx="1434">
                  <c:v>2504.5290102389076</c:v>
                </c:pt>
                <c:pt idx="1435">
                  <c:v>2521.925170068027</c:v>
                </c:pt>
                <c:pt idx="1436">
                  <c:v>2525.0067567567567</c:v>
                </c:pt>
                <c:pt idx="1437">
                  <c:v>2544.239864864865</c:v>
                </c:pt>
                <c:pt idx="1438">
                  <c:v>2602.1505016722408</c:v>
                </c:pt>
                <c:pt idx="1439">
                  <c:v>2599.3578595317726</c:v>
                </c:pt>
                <c:pt idx="1440">
                  <c:v>2629.4421768707484</c:v>
                </c:pt>
                <c:pt idx="1441">
                  <c:v>2776.7804054054054</c:v>
                </c:pt>
                <c:pt idx="1442">
                  <c:v>2631.4261744966443</c:v>
                </c:pt>
                <c:pt idx="1443">
                  <c:v>2628.1505016722408</c:v>
                </c:pt>
                <c:pt idx="1444">
                  <c:v>2642.3008130081303</c:v>
                </c:pt>
                <c:pt idx="1445">
                  <c:v>2672.731707317073</c:v>
                </c:pt>
                <c:pt idx="1446">
                  <c:v>2647.9574468085107</c:v>
                </c:pt>
                <c:pt idx="1447">
                  <c:v>2705.2864077669901</c:v>
                </c:pt>
                <c:pt idx="1448">
                  <c:v>2716.0515463917527</c:v>
                </c:pt>
                <c:pt idx="1449">
                  <c:v>2732.6724137931033</c:v>
                </c:pt>
                <c:pt idx="1450">
                  <c:v>2804.151219512195</c:v>
                </c:pt>
                <c:pt idx="1451">
                  <c:v>2813.64</c:v>
                </c:pt>
                <c:pt idx="1452">
                  <c:v>2848.6931216931216</c:v>
                </c:pt>
                <c:pt idx="1453">
                  <c:v>2834.4759036144578</c:v>
                </c:pt>
                <c:pt idx="1454">
                  <c:v>2833.4913043478259</c:v>
                </c:pt>
                <c:pt idx="1455">
                  <c:v>2864.4829268292683</c:v>
                </c:pt>
                <c:pt idx="1456">
                  <c:v>2870.0366492146595</c:v>
                </c:pt>
                <c:pt idx="1457">
                  <c:v>2897.0089285714284</c:v>
                </c:pt>
                <c:pt idx="1458">
                  <c:v>2914.4734693877549</c:v>
                </c:pt>
                <c:pt idx="1459">
                  <c:v>2936.7848101265822</c:v>
                </c:pt>
                <c:pt idx="1460">
                  <c:v>2890.6271929824561</c:v>
                </c:pt>
                <c:pt idx="1461">
                  <c:v>2861.5180180180182</c:v>
                </c:pt>
                <c:pt idx="1462">
                  <c:v>2850.9045454545453</c:v>
                </c:pt>
                <c:pt idx="1463">
                  <c:v>2894.0040816326532</c:v>
                </c:pt>
                <c:pt idx="1464">
                  <c:v>2949.0476190476193</c:v>
                </c:pt>
                <c:pt idx="1465">
                  <c:v>2970.8395904436861</c:v>
                </c:pt>
                <c:pt idx="1466">
                  <c:v>2970.7465277777778</c:v>
                </c:pt>
                <c:pt idx="1467">
                  <c:v>2905.0236486486488</c:v>
                </c:pt>
                <c:pt idx="1468">
                  <c:v>2907.841750841751</c:v>
                </c:pt>
                <c:pt idx="1469">
                  <c:v>2895.4709897610924</c:v>
                </c:pt>
                <c:pt idx="1470">
                  <c:v>2838.7235494880547</c:v>
                </c:pt>
                <c:pt idx="1471">
                  <c:v>2915.2764505119453</c:v>
                </c:pt>
                <c:pt idx="1472">
                  <c:v>2942.7147887323945</c:v>
                </c:pt>
                <c:pt idx="1473">
                  <c:v>2904.0167785234898</c:v>
                </c:pt>
                <c:pt idx="1474">
                  <c:v>2902.7758620689656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90-4777-A1F6-0B94FAA2A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2056718384"/>
        <c:axId val="1526911312"/>
      </c:stockChart>
      <c:catAx>
        <c:axId val="2056705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12976"/>
        <c:crosses val="autoZero"/>
        <c:auto val="1"/>
        <c:lblAlgn val="ctr"/>
        <c:lblOffset val="100"/>
        <c:noMultiLvlLbl val="0"/>
      </c:catAx>
      <c:valAx>
        <c:axId val="15269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Trading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05184"/>
        <c:crosses val="autoZero"/>
        <c:crossBetween val="between"/>
      </c:valAx>
      <c:valAx>
        <c:axId val="152691131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Price (RM$)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18384"/>
        <c:crosses val="max"/>
        <c:crossBetween val="between"/>
      </c:valAx>
      <c:catAx>
        <c:axId val="2056718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26911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AEB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380588</xdr:colOff>
      <xdr:row>36</xdr:row>
      <xdr:rowOff>178991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46031B-BEB3-426F-9037-51165574B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0.23119</cdr:x>
      <cdr:y>0.07716</cdr:y>
    </cdr:from>
    <cdr:to>
      <cdr:x>0.30444</cdr:x>
      <cdr:y>0.15001</cdr:y>
    </cdr:to>
    <cdr:sp macro="" textlink="">
      <cdr:nvSpPr>
        <cdr:cNvPr id="2" name="Speech Bubble: Rectangle with Corners Rounded 1">
          <a:extLst xmlns:a="http://schemas.openxmlformats.org/drawingml/2006/main">
            <a:ext uri="{FF2B5EF4-FFF2-40B4-BE49-F238E27FC236}">
              <a16:creationId xmlns:a16="http://schemas.microsoft.com/office/drawing/2014/main" id="{FC1DB319-155F-4E91-A721-51DDE51F0675}"/>
            </a:ext>
          </a:extLst>
        </cdr:cNvPr>
        <cdr:cNvSpPr/>
      </cdr:nvSpPr>
      <cdr:spPr>
        <a:xfrm xmlns:a="http://schemas.openxmlformats.org/drawingml/2006/main">
          <a:off x="2776004" y="528428"/>
          <a:ext cx="879533" cy="498912"/>
        </a:xfrm>
        <a:prstGeom xmlns:a="http://schemas.openxmlformats.org/drawingml/2006/main" prst="wedgeRoundRectCallout">
          <a:avLst>
            <a:gd name="adj1" fmla="val -39254"/>
            <a:gd name="adj2" fmla="val 104167"/>
            <a:gd name="adj3" fmla="val 16667"/>
          </a:avLst>
        </a:prstGeom>
        <a:solidFill xmlns:a="http://schemas.openxmlformats.org/drawingml/2006/main">
          <a:schemeClr val="accent6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80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</a:rPr>
            <a:t>Daily Closing Price</a:t>
          </a:r>
        </a:p>
      </cdr:txBody>
    </cdr:sp>
  </cdr:relSizeAnchor>
  <cdr:relSizeAnchor xmlns:cdr="http://schemas.openxmlformats.org/drawingml/2006/chartDrawing">
    <cdr:from>
      <cdr:x>0.1932</cdr:x>
      <cdr:y>0.65787</cdr:y>
    </cdr:from>
    <cdr:to>
      <cdr:x>0.27976</cdr:x>
      <cdr:y>0.73569</cdr:y>
    </cdr:to>
    <cdr:sp macro="" textlink="">
      <cdr:nvSpPr>
        <cdr:cNvPr id="3" name="Speech Bubble: Rectangle with Corners Rounded 2">
          <a:extLst xmlns:a="http://schemas.openxmlformats.org/drawingml/2006/main">
            <a:ext uri="{FF2B5EF4-FFF2-40B4-BE49-F238E27FC236}">
              <a16:creationId xmlns:a16="http://schemas.microsoft.com/office/drawing/2014/main" id="{F6429EE8-16FA-49A8-9D44-9FE2AF0095F7}"/>
            </a:ext>
          </a:extLst>
        </cdr:cNvPr>
        <cdr:cNvSpPr/>
      </cdr:nvSpPr>
      <cdr:spPr>
        <a:xfrm xmlns:a="http://schemas.openxmlformats.org/drawingml/2006/main">
          <a:off x="3154397" y="4505419"/>
          <a:ext cx="1413289" cy="532922"/>
        </a:xfrm>
        <a:prstGeom xmlns:a="http://schemas.openxmlformats.org/drawingml/2006/main" prst="wedgeRoundRectCallout">
          <a:avLst>
            <a:gd name="adj1" fmla="val 73081"/>
            <a:gd name="adj2" fmla="val 9274"/>
            <a:gd name="adj3" fmla="val 16667"/>
          </a:avLst>
        </a:prstGeom>
        <a:solidFill xmlns:a="http://schemas.openxmlformats.org/drawingml/2006/main">
          <a:schemeClr val="accent5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</a:rPr>
            <a:t>MACD (12-day EMA minus 26-day EMA)</a:t>
          </a:r>
        </a:p>
      </cdr:txBody>
    </cdr:sp>
  </cdr:relSizeAnchor>
  <cdr:relSizeAnchor xmlns:cdr="http://schemas.openxmlformats.org/drawingml/2006/chartDrawing">
    <cdr:from>
      <cdr:x>0.32358</cdr:x>
      <cdr:y>0.62496</cdr:y>
    </cdr:from>
    <cdr:to>
      <cdr:x>0.41014</cdr:x>
      <cdr:y>0.70277</cdr:y>
    </cdr:to>
    <cdr:sp macro="" textlink="">
      <cdr:nvSpPr>
        <cdr:cNvPr id="4" name="Speech Bubble: Rectangle with Corners Rounded 3">
          <a:extLst xmlns:a="http://schemas.openxmlformats.org/drawingml/2006/main">
            <a:ext uri="{FF2B5EF4-FFF2-40B4-BE49-F238E27FC236}">
              <a16:creationId xmlns:a16="http://schemas.microsoft.com/office/drawing/2014/main" id="{B7EF9852-3534-40C4-8FF2-C021D20EB15B}"/>
            </a:ext>
          </a:extLst>
        </cdr:cNvPr>
        <cdr:cNvSpPr/>
      </cdr:nvSpPr>
      <cdr:spPr>
        <a:xfrm xmlns:a="http://schemas.openxmlformats.org/drawingml/2006/main">
          <a:off x="5283169" y="4279989"/>
          <a:ext cx="1413289" cy="532923"/>
        </a:xfrm>
        <a:prstGeom xmlns:a="http://schemas.openxmlformats.org/drawingml/2006/main" prst="wedgeRoundRectCallout">
          <a:avLst>
            <a:gd name="adj1" fmla="val -68368"/>
            <a:gd name="adj2" fmla="val 4167"/>
            <a:gd name="adj3" fmla="val 16667"/>
          </a:avLst>
        </a:prstGeom>
        <a:solidFill xmlns:a="http://schemas.openxmlformats.org/drawingml/2006/main">
          <a:schemeClr val="accent2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</a:rPr>
            <a:t>Signal Line (9-day EMA of MACD)</a:t>
          </a:r>
        </a:p>
      </cdr:txBody>
    </cdr:sp>
  </cdr:relSizeAnchor>
  <cdr:relSizeAnchor xmlns:cdr="http://schemas.openxmlformats.org/drawingml/2006/chartDrawing">
    <cdr:from>
      <cdr:x>0.31644</cdr:x>
      <cdr:y>0.2477</cdr:y>
    </cdr:from>
    <cdr:to>
      <cdr:x>0.40301</cdr:x>
      <cdr:y>0.29539</cdr:y>
    </cdr:to>
    <cdr:sp macro="" textlink="">
      <cdr:nvSpPr>
        <cdr:cNvPr id="5" name="Speech Bubble: Rectangle with Corners Rounded 4">
          <a:extLst xmlns:a="http://schemas.openxmlformats.org/drawingml/2006/main">
            <a:ext uri="{FF2B5EF4-FFF2-40B4-BE49-F238E27FC236}">
              <a16:creationId xmlns:a16="http://schemas.microsoft.com/office/drawing/2014/main" id="{2F02E921-307E-4235-BAB1-D267F9628A83}"/>
            </a:ext>
          </a:extLst>
        </cdr:cNvPr>
        <cdr:cNvSpPr/>
      </cdr:nvSpPr>
      <cdr:spPr>
        <a:xfrm xmlns:a="http://schemas.openxmlformats.org/drawingml/2006/main">
          <a:off x="5166629" y="1696379"/>
          <a:ext cx="1413289" cy="326576"/>
        </a:xfrm>
        <a:prstGeom xmlns:a="http://schemas.openxmlformats.org/drawingml/2006/main" prst="wedgeRoundRectCallout">
          <a:avLst>
            <a:gd name="adj1" fmla="val -55682"/>
            <a:gd name="adj2" fmla="val 139006"/>
            <a:gd name="adj3" fmla="val 16667"/>
          </a:avLst>
        </a:prstGeom>
        <a:solidFill xmlns:a="http://schemas.openxmlformats.org/drawingml/2006/main">
          <a:schemeClr val="tx2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</a:rPr>
            <a:t>MACD in histogram</a:t>
          </a:r>
        </a:p>
      </cdr:txBody>
    </cdr:sp>
  </cdr:relSizeAnchor>
  <cdr:relSizeAnchor xmlns:cdr="http://schemas.openxmlformats.org/drawingml/2006/chartDrawing">
    <cdr:from>
      <cdr:x>0.46483</cdr:x>
      <cdr:y>0.14287</cdr:y>
    </cdr:from>
    <cdr:to>
      <cdr:x>0.49482</cdr:x>
      <cdr:y>0.18722</cdr:y>
    </cdr:to>
    <cdr:sp macro="" textlink="">
      <cdr:nvSpPr>
        <cdr:cNvPr id="6" name="Speech Bubble: Rectangle with Corners Rounded 5">
          <a:extLst xmlns:a="http://schemas.openxmlformats.org/drawingml/2006/main">
            <a:ext uri="{FF2B5EF4-FFF2-40B4-BE49-F238E27FC236}">
              <a16:creationId xmlns:a16="http://schemas.microsoft.com/office/drawing/2014/main" id="{50A2249A-2773-4341-A5D3-842CD2C358B8}"/>
            </a:ext>
          </a:extLst>
        </cdr:cNvPr>
        <cdr:cNvSpPr/>
      </cdr:nvSpPr>
      <cdr:spPr>
        <a:xfrm xmlns:a="http://schemas.openxmlformats.org/drawingml/2006/main">
          <a:off x="5581427" y="978442"/>
          <a:ext cx="360110" cy="303729"/>
        </a:xfrm>
        <a:prstGeom xmlns:a="http://schemas.openxmlformats.org/drawingml/2006/main" prst="wedgeRoundRectCallout">
          <a:avLst>
            <a:gd name="adj1" fmla="val -39254"/>
            <a:gd name="adj2" fmla="val 104167"/>
            <a:gd name="adj3" fmla="val 16667"/>
          </a:avLst>
        </a:prstGeom>
        <a:solidFill xmlns:a="http://schemas.openxmlformats.org/drawingml/2006/main">
          <a:srgbClr val="EADCF4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</a:rPr>
            <a:t>RSI</a:t>
          </a:r>
        </a:p>
      </cdr:txBody>
    </cdr:sp>
  </cdr:relSizeAnchor>
  <cdr:relSizeAnchor xmlns:cdr="http://schemas.openxmlformats.org/drawingml/2006/chartDrawing">
    <cdr:from>
      <cdr:x>0.5792</cdr:x>
      <cdr:y>0.17147</cdr:y>
    </cdr:from>
    <cdr:to>
      <cdr:x>0.64846</cdr:x>
      <cdr:y>0.21582</cdr:y>
    </cdr:to>
    <cdr:sp macro="" textlink="">
      <cdr:nvSpPr>
        <cdr:cNvPr id="7" name="Speech Bubble: Rectangle with Corners Rounded 6">
          <a:extLst xmlns:a="http://schemas.openxmlformats.org/drawingml/2006/main">
            <a:ext uri="{FF2B5EF4-FFF2-40B4-BE49-F238E27FC236}">
              <a16:creationId xmlns:a16="http://schemas.microsoft.com/office/drawing/2014/main" id="{953AE89F-0D19-441B-A1E5-9C04FA30ADF8}"/>
            </a:ext>
          </a:extLst>
        </cdr:cNvPr>
        <cdr:cNvSpPr/>
      </cdr:nvSpPr>
      <cdr:spPr>
        <a:xfrm xmlns:a="http://schemas.openxmlformats.org/drawingml/2006/main">
          <a:off x="6954720" y="1174308"/>
          <a:ext cx="831659" cy="303730"/>
        </a:xfrm>
        <a:prstGeom xmlns:a="http://schemas.openxmlformats.org/drawingml/2006/main" prst="wedgeRoundRectCallout">
          <a:avLst>
            <a:gd name="adj1" fmla="val -39254"/>
            <a:gd name="adj2" fmla="val 104167"/>
            <a:gd name="adj3" fmla="val 16667"/>
          </a:avLst>
        </a:prstGeom>
        <a:solidFill xmlns:a="http://schemas.openxmlformats.org/drawingml/2006/main">
          <a:srgbClr val="EADCF4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</a:rPr>
            <a:t>Overbought</a:t>
          </a:r>
        </a:p>
      </cdr:txBody>
    </cdr:sp>
  </cdr:relSizeAnchor>
  <cdr:relSizeAnchor xmlns:cdr="http://schemas.openxmlformats.org/drawingml/2006/chartDrawing">
    <cdr:from>
      <cdr:x>0.5737</cdr:x>
      <cdr:y>0.25931</cdr:y>
    </cdr:from>
    <cdr:to>
      <cdr:x>0.62759</cdr:x>
      <cdr:y>0.30366</cdr:y>
    </cdr:to>
    <cdr:sp macro="" textlink="">
      <cdr:nvSpPr>
        <cdr:cNvPr id="8" name="Speech Bubble: Rectangle with Corners Rounded 7">
          <a:extLst xmlns:a="http://schemas.openxmlformats.org/drawingml/2006/main">
            <a:ext uri="{FF2B5EF4-FFF2-40B4-BE49-F238E27FC236}">
              <a16:creationId xmlns:a16="http://schemas.microsoft.com/office/drawing/2014/main" id="{953AE89F-0D19-441B-A1E5-9C04FA30ADF8}"/>
            </a:ext>
          </a:extLst>
        </cdr:cNvPr>
        <cdr:cNvSpPr/>
      </cdr:nvSpPr>
      <cdr:spPr>
        <a:xfrm xmlns:a="http://schemas.openxmlformats.org/drawingml/2006/main">
          <a:off x="6888679" y="1775878"/>
          <a:ext cx="647042" cy="303730"/>
        </a:xfrm>
        <a:prstGeom xmlns:a="http://schemas.openxmlformats.org/drawingml/2006/main" prst="wedgeRoundRectCallout">
          <a:avLst>
            <a:gd name="adj1" fmla="val -39254"/>
            <a:gd name="adj2" fmla="val 104167"/>
            <a:gd name="adj3" fmla="val 16667"/>
          </a:avLst>
        </a:prstGeom>
        <a:solidFill xmlns:a="http://schemas.openxmlformats.org/drawingml/2006/main">
          <a:srgbClr val="EADCF4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</a:rPr>
            <a:t>Oversold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21</xdr:col>
      <xdr:colOff>168805</xdr:colOff>
      <xdr:row>36</xdr:row>
      <xdr:rowOff>25797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028B0-98CB-4ED1-936D-EE30265B5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5EA8B-F7C0-44E5-AC14-466DE4DA4CC2}">
  <dimension ref="A1:BA1477"/>
  <sheetViews>
    <sheetView tabSelected="1" zoomScale="90" zoomScaleNormal="90" workbookViewId="0">
      <pane ySplit="1" topLeftCell="A272" activePane="bottomLeft" state="frozen"/>
      <selection sqref="A1:XFD1048576"/>
      <selection pane="bottomLeft" sqref="A1:XFD1048576"/>
    </sheetView>
  </sheetViews>
  <sheetFormatPr baseColWidth="10" defaultColWidth="8.83203125" defaultRowHeight="15" x14ac:dyDescent="0.2"/>
  <cols>
    <col min="1" max="1" width="11.1640625" bestFit="1" customWidth="1"/>
    <col min="2" max="11" width="11.33203125" customWidth="1"/>
    <col min="12" max="12" width="11.33203125" style="6" customWidth="1"/>
    <col min="13" max="17" width="11.33203125" customWidth="1"/>
    <col min="18" max="22" width="8.5" customWidth="1"/>
    <col min="23" max="26" width="11.33203125" customWidth="1"/>
    <col min="27" max="33" width="8.5" customWidth="1"/>
    <col min="34" max="35" width="11.5" customWidth="1"/>
    <col min="42" max="42" width="10.1640625" customWidth="1"/>
    <col min="43" max="43" width="12.5" customWidth="1"/>
    <col min="44" max="44" width="12" customWidth="1"/>
    <col min="51" max="51" width="10.1640625" customWidth="1"/>
    <col min="52" max="52" width="11.33203125" bestFit="1" customWidth="1"/>
    <col min="53" max="53" width="10.1640625" bestFit="1" customWidth="1"/>
  </cols>
  <sheetData>
    <row r="1" spans="1:53" s="22" customFormat="1" ht="48" x14ac:dyDescent="0.2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24" t="s">
        <v>9</v>
      </c>
      <c r="K1" s="24" t="s">
        <v>10</v>
      </c>
      <c r="L1" s="24" t="s">
        <v>11</v>
      </c>
      <c r="M1" s="24" t="s">
        <v>12</v>
      </c>
      <c r="N1" s="24" t="s">
        <v>13</v>
      </c>
      <c r="O1" s="24" t="s">
        <v>14</v>
      </c>
      <c r="P1" s="20" t="s">
        <v>15</v>
      </c>
      <c r="Q1" s="20" t="s">
        <v>16</v>
      </c>
      <c r="R1" s="20" t="s">
        <v>1521</v>
      </c>
      <c r="S1" s="20" t="s">
        <v>17</v>
      </c>
      <c r="T1" s="20" t="s">
        <v>18</v>
      </c>
      <c r="U1" s="20" t="s">
        <v>19</v>
      </c>
      <c r="V1" s="20" t="s">
        <v>20</v>
      </c>
      <c r="W1" s="20" t="s">
        <v>21</v>
      </c>
      <c r="X1" s="20" t="s">
        <v>22</v>
      </c>
      <c r="Y1" s="21" t="s">
        <v>23</v>
      </c>
      <c r="Z1" s="21" t="s">
        <v>24</v>
      </c>
      <c r="AA1" s="21" t="s">
        <v>25</v>
      </c>
      <c r="AB1" s="21" t="s">
        <v>26</v>
      </c>
      <c r="AC1" s="21" t="s">
        <v>27</v>
      </c>
      <c r="AD1" s="21" t="s">
        <v>17</v>
      </c>
      <c r="AE1" s="21" t="s">
        <v>18</v>
      </c>
      <c r="AF1" s="21" t="s">
        <v>19</v>
      </c>
      <c r="AG1" s="21" t="s">
        <v>20</v>
      </c>
      <c r="AH1" s="21" t="s">
        <v>21</v>
      </c>
      <c r="AI1" s="21" t="s">
        <v>22</v>
      </c>
      <c r="AJ1" s="38" t="s">
        <v>1517</v>
      </c>
      <c r="AK1" s="38" t="s">
        <v>1518</v>
      </c>
      <c r="AL1" s="38" t="s">
        <v>1519</v>
      </c>
      <c r="AM1" s="38" t="s">
        <v>17</v>
      </c>
      <c r="AN1" s="38" t="s">
        <v>18</v>
      </c>
      <c r="AO1" s="38" t="s">
        <v>19</v>
      </c>
      <c r="AP1" s="38" t="s">
        <v>20</v>
      </c>
      <c r="AQ1" s="38" t="s">
        <v>21</v>
      </c>
      <c r="AR1" s="38" t="s">
        <v>22</v>
      </c>
      <c r="AS1" s="33" t="s">
        <v>1514</v>
      </c>
      <c r="AT1" s="33" t="s">
        <v>1515</v>
      </c>
      <c r="AU1" s="33" t="s">
        <v>1516</v>
      </c>
      <c r="AV1" s="33" t="s">
        <v>17</v>
      </c>
      <c r="AW1" s="33" t="s">
        <v>18</v>
      </c>
      <c r="AX1" s="33" t="s">
        <v>19</v>
      </c>
      <c r="AY1" s="33" t="s">
        <v>20</v>
      </c>
      <c r="AZ1" s="33" t="s">
        <v>21</v>
      </c>
      <c r="BA1" s="33" t="s">
        <v>22</v>
      </c>
    </row>
    <row r="2" spans="1:53" x14ac:dyDescent="0.2">
      <c r="A2" s="1" t="s">
        <v>28</v>
      </c>
      <c r="B2" s="8">
        <v>6729</v>
      </c>
      <c r="C2" s="8">
        <v>3654.1263537906138</v>
      </c>
      <c r="D2" s="8">
        <v>3669</v>
      </c>
      <c r="E2" s="8">
        <v>3628</v>
      </c>
      <c r="F2" s="8">
        <v>3654.1010830324908</v>
      </c>
      <c r="G2" s="8"/>
      <c r="H2" s="8"/>
      <c r="I2" s="8"/>
      <c r="J2" s="25"/>
      <c r="K2" s="25"/>
      <c r="L2" s="26"/>
      <c r="M2" s="25"/>
      <c r="N2" s="25"/>
      <c r="O2" s="25"/>
      <c r="P2" s="3"/>
      <c r="Q2" s="3"/>
      <c r="R2" s="3"/>
      <c r="S2" s="3"/>
      <c r="T2" s="3"/>
      <c r="U2" s="3"/>
      <c r="V2" s="3"/>
      <c r="W2" s="2"/>
      <c r="X2" s="2"/>
      <c r="Y2" s="7"/>
      <c r="Z2" s="7"/>
      <c r="AA2" s="7"/>
      <c r="AB2" s="7"/>
      <c r="AC2" s="7"/>
      <c r="AD2" s="16"/>
      <c r="AE2" s="16"/>
      <c r="AF2" s="16"/>
      <c r="AG2" s="16"/>
      <c r="AH2" s="5"/>
      <c r="AI2" s="5"/>
      <c r="AJ2" s="39"/>
      <c r="AK2" s="39"/>
      <c r="AL2" s="39"/>
      <c r="AM2" s="39"/>
      <c r="AN2" s="39"/>
      <c r="AO2" s="39"/>
      <c r="AP2" s="39"/>
      <c r="AQ2" s="39"/>
      <c r="AR2" s="39"/>
      <c r="AS2" s="34"/>
      <c r="AT2" s="34"/>
      <c r="AU2" s="34"/>
      <c r="AV2" s="34"/>
      <c r="AW2" s="34"/>
      <c r="AX2" s="34"/>
      <c r="AY2" s="34"/>
      <c r="AZ2" s="35"/>
      <c r="BA2" s="35"/>
    </row>
    <row r="3" spans="1:53" x14ac:dyDescent="0.2">
      <c r="A3" s="1" t="s">
        <v>29</v>
      </c>
      <c r="B3" s="8">
        <v>6776</v>
      </c>
      <c r="C3" s="8">
        <v>3646.8865546218485</v>
      </c>
      <c r="D3" s="8">
        <v>3713</v>
      </c>
      <c r="E3" s="8">
        <v>3614</v>
      </c>
      <c r="F3" s="8">
        <v>3647.0588235294117</v>
      </c>
      <c r="G3" s="8">
        <f>F3-F2</f>
        <v>-7.0422595030790944</v>
      </c>
      <c r="H3" s="8">
        <f>IF(G3&gt;0, G3, 0)</f>
        <v>0</v>
      </c>
      <c r="I3" s="8">
        <f>IF(G3&lt;0, -G3, 0)</f>
        <v>7.0422595030790944</v>
      </c>
      <c r="J3" s="25"/>
      <c r="K3" s="25"/>
      <c r="L3" s="23" t="s">
        <v>30</v>
      </c>
      <c r="M3" s="25"/>
      <c r="N3" s="25"/>
      <c r="O3" s="25"/>
      <c r="P3" s="3"/>
      <c r="Q3" s="3"/>
      <c r="R3" s="3"/>
      <c r="S3" s="15" t="s">
        <v>31</v>
      </c>
      <c r="T3" s="13"/>
      <c r="U3" s="3"/>
      <c r="V3" s="3"/>
      <c r="W3" s="2"/>
      <c r="X3" s="2"/>
      <c r="Y3" s="15" t="s">
        <v>32</v>
      </c>
      <c r="Z3" s="13"/>
      <c r="AA3" s="7"/>
      <c r="AB3" s="7"/>
      <c r="AC3" s="7"/>
      <c r="AD3" s="17"/>
      <c r="AE3" s="16"/>
      <c r="AF3" s="16"/>
      <c r="AG3" s="16"/>
      <c r="AH3" s="5"/>
      <c r="AI3" s="5"/>
      <c r="AJ3" s="39"/>
      <c r="AK3" s="39"/>
      <c r="AL3" s="39"/>
      <c r="AM3" s="15" t="s">
        <v>1520</v>
      </c>
      <c r="AN3" s="13"/>
      <c r="AO3" s="39"/>
      <c r="AP3" s="39"/>
      <c r="AQ3" s="39"/>
      <c r="AR3" s="39"/>
      <c r="AS3" s="34"/>
      <c r="AT3" s="34"/>
      <c r="AU3" s="34"/>
      <c r="AV3" s="15" t="s">
        <v>31</v>
      </c>
      <c r="AW3" s="13"/>
      <c r="AX3" s="34"/>
      <c r="AY3" s="34"/>
      <c r="AZ3" s="35"/>
      <c r="BA3" s="35"/>
    </row>
    <row r="4" spans="1:53" x14ac:dyDescent="0.2">
      <c r="A4" s="1" t="s">
        <v>33</v>
      </c>
      <c r="B4" s="8">
        <v>13129</v>
      </c>
      <c r="C4" s="8">
        <v>3633.2352941176468</v>
      </c>
      <c r="D4" s="8">
        <v>3659</v>
      </c>
      <c r="E4" s="8">
        <v>3598</v>
      </c>
      <c r="F4" s="8">
        <v>3633.1903114186853</v>
      </c>
      <c r="G4" s="8">
        <f t="shared" ref="G4:G67" si="0">F4-F3</f>
        <v>-13.868512110726442</v>
      </c>
      <c r="H4" s="8">
        <f t="shared" ref="H4:H67" si="1">IF(G4&gt;0, G4, 0)</f>
        <v>0</v>
      </c>
      <c r="I4" s="8">
        <f t="shared" ref="I4:I67" si="2">IF(G4&lt;0, -G4, 0)</f>
        <v>13.868512110726442</v>
      </c>
      <c r="J4" s="25"/>
      <c r="K4" s="25"/>
      <c r="L4" s="23">
        <v>14</v>
      </c>
      <c r="M4" s="25"/>
      <c r="N4" s="25"/>
      <c r="O4" s="25"/>
      <c r="P4" s="3"/>
      <c r="Q4" s="3"/>
      <c r="R4" s="3"/>
      <c r="S4" s="11" t="s">
        <v>34</v>
      </c>
      <c r="T4" s="12">
        <v>5</v>
      </c>
      <c r="U4" s="3"/>
      <c r="V4" s="3"/>
      <c r="W4" s="2"/>
      <c r="X4" s="2"/>
      <c r="Y4" s="13" t="s">
        <v>35</v>
      </c>
      <c r="Z4" s="13">
        <f>2/(1+9)</f>
        <v>0.2</v>
      </c>
      <c r="AA4" s="7"/>
      <c r="AB4" s="7"/>
      <c r="AC4" s="7"/>
      <c r="AD4" s="5"/>
      <c r="AE4" s="4"/>
      <c r="AF4" s="16"/>
      <c r="AG4" s="16"/>
      <c r="AH4" s="5"/>
      <c r="AI4" s="5"/>
      <c r="AJ4" s="39"/>
      <c r="AK4" s="39"/>
      <c r="AL4" s="39"/>
      <c r="AM4" s="11" t="s">
        <v>34</v>
      </c>
      <c r="AN4" s="12">
        <v>5</v>
      </c>
      <c r="AO4" s="39"/>
      <c r="AP4" s="39"/>
      <c r="AQ4" s="39"/>
      <c r="AR4" s="39"/>
      <c r="AS4" s="34"/>
      <c r="AT4" s="34"/>
      <c r="AU4" s="34"/>
      <c r="AV4" s="11" t="s">
        <v>34</v>
      </c>
      <c r="AW4" s="12">
        <v>5</v>
      </c>
      <c r="AX4" s="34"/>
      <c r="AY4" s="34"/>
      <c r="AZ4" s="35"/>
      <c r="BA4" s="35"/>
    </row>
    <row r="5" spans="1:53" x14ac:dyDescent="0.2">
      <c r="A5" s="1" t="s">
        <v>36</v>
      </c>
      <c r="B5" s="8">
        <v>11863</v>
      </c>
      <c r="C5" s="8">
        <v>3685.1861313868612</v>
      </c>
      <c r="D5" s="8">
        <v>3702</v>
      </c>
      <c r="E5" s="8">
        <v>3653</v>
      </c>
      <c r="F5" s="8">
        <v>3685.080291970803</v>
      </c>
      <c r="G5" s="8">
        <f t="shared" si="0"/>
        <v>51.889980552117777</v>
      </c>
      <c r="H5" s="8">
        <f t="shared" si="1"/>
        <v>51.889980552117777</v>
      </c>
      <c r="I5" s="8">
        <f t="shared" si="2"/>
        <v>0</v>
      </c>
      <c r="J5" s="25"/>
      <c r="K5" s="25"/>
      <c r="L5" s="26"/>
      <c r="M5" s="25"/>
      <c r="N5" s="25"/>
      <c r="O5" s="25"/>
      <c r="P5" s="9"/>
      <c r="Q5" s="9"/>
      <c r="R5" s="9"/>
      <c r="S5" s="11" t="s">
        <v>37</v>
      </c>
      <c r="T5" s="12">
        <v>-5</v>
      </c>
      <c r="U5" s="3"/>
      <c r="V5" s="3"/>
      <c r="W5" s="2"/>
      <c r="X5" s="2"/>
      <c r="Y5" s="13" t="s">
        <v>38</v>
      </c>
      <c r="Z5" s="13">
        <f>2/(1+12)</f>
        <v>0.15384615384615385</v>
      </c>
      <c r="AA5" s="14"/>
      <c r="AB5" s="14"/>
      <c r="AC5" s="14"/>
      <c r="AD5" s="5"/>
      <c r="AE5" s="4"/>
      <c r="AF5" s="16"/>
      <c r="AG5" s="16"/>
      <c r="AH5" s="5"/>
      <c r="AI5" s="5"/>
      <c r="AJ5" s="39"/>
      <c r="AK5" s="39"/>
      <c r="AL5" s="39"/>
      <c r="AM5" s="11" t="s">
        <v>37</v>
      </c>
      <c r="AN5" s="12">
        <v>-5</v>
      </c>
      <c r="AO5" s="39"/>
      <c r="AP5" s="39"/>
      <c r="AQ5" s="39"/>
      <c r="AR5" s="39"/>
      <c r="AS5" s="37"/>
      <c r="AT5" s="37"/>
      <c r="AU5" s="37"/>
      <c r="AV5" s="11" t="s">
        <v>37</v>
      </c>
      <c r="AW5" s="12">
        <v>-5</v>
      </c>
      <c r="AX5" s="34"/>
      <c r="AY5" s="34"/>
      <c r="AZ5" s="35"/>
      <c r="BA5" s="35"/>
    </row>
    <row r="6" spans="1:53" x14ac:dyDescent="0.2">
      <c r="A6" s="1" t="s">
        <v>39</v>
      </c>
      <c r="B6" s="8">
        <v>17658</v>
      </c>
      <c r="C6" s="8">
        <v>3601.7182130584192</v>
      </c>
      <c r="D6" s="8">
        <v>3655</v>
      </c>
      <c r="E6" s="8">
        <v>3567</v>
      </c>
      <c r="F6" s="8">
        <v>3601.4570446735397</v>
      </c>
      <c r="G6" s="8">
        <f t="shared" si="0"/>
        <v>-83.623247297263333</v>
      </c>
      <c r="H6" s="8">
        <f t="shared" si="1"/>
        <v>0</v>
      </c>
      <c r="I6" s="8">
        <f t="shared" si="2"/>
        <v>83.623247297263333</v>
      </c>
      <c r="J6" s="25"/>
      <c r="K6" s="25"/>
      <c r="L6" s="26"/>
      <c r="M6" s="25"/>
      <c r="N6" s="25"/>
      <c r="O6" s="25"/>
      <c r="P6" s="9"/>
      <c r="Q6" s="9"/>
      <c r="R6" s="9"/>
      <c r="S6" s="13"/>
      <c r="T6" s="13"/>
      <c r="U6" s="3"/>
      <c r="V6" s="3"/>
      <c r="W6" s="2"/>
      <c r="X6" s="2"/>
      <c r="Y6" s="13" t="s">
        <v>40</v>
      </c>
      <c r="Z6" s="13">
        <f>2/(1+26)</f>
        <v>7.407407407407407E-2</v>
      </c>
      <c r="AA6" s="14"/>
      <c r="AB6" s="14"/>
      <c r="AC6" s="14"/>
      <c r="AD6" s="16"/>
      <c r="AE6" s="16"/>
      <c r="AF6" s="16"/>
      <c r="AG6" s="16"/>
      <c r="AH6" s="5"/>
      <c r="AI6" s="5"/>
      <c r="AJ6" s="39"/>
      <c r="AK6" s="39"/>
      <c r="AL6" s="39"/>
      <c r="AM6" s="13"/>
      <c r="AN6" s="13"/>
      <c r="AO6" s="39"/>
      <c r="AP6" s="39"/>
      <c r="AQ6" s="39"/>
      <c r="AR6" s="39"/>
      <c r="AS6" s="37"/>
      <c r="AT6" s="37"/>
      <c r="AU6" s="37"/>
      <c r="AV6" s="13"/>
      <c r="AW6" s="13"/>
      <c r="AX6" s="34"/>
      <c r="AY6" s="34"/>
      <c r="AZ6" s="35"/>
      <c r="BA6" s="35"/>
    </row>
    <row r="7" spans="1:53" x14ac:dyDescent="0.2">
      <c r="A7" s="1" t="s">
        <v>41</v>
      </c>
      <c r="B7" s="8">
        <v>10650</v>
      </c>
      <c r="C7" s="8">
        <v>3573.3310344827587</v>
      </c>
      <c r="D7" s="8">
        <v>3615</v>
      </c>
      <c r="E7" s="8">
        <v>3538</v>
      </c>
      <c r="F7" s="8">
        <v>3573.1896551724139</v>
      </c>
      <c r="G7" s="8">
        <f t="shared" si="0"/>
        <v>-28.267389501125763</v>
      </c>
      <c r="H7" s="8">
        <f t="shared" si="1"/>
        <v>0</v>
      </c>
      <c r="I7" s="8">
        <f t="shared" si="2"/>
        <v>28.267389501125763</v>
      </c>
      <c r="J7" s="25"/>
      <c r="K7" s="25"/>
      <c r="L7" s="26"/>
      <c r="M7" s="25"/>
      <c r="N7" s="25"/>
      <c r="O7" s="25"/>
      <c r="P7" s="9"/>
      <c r="Q7" s="9"/>
      <c r="R7" s="9"/>
      <c r="S7" s="3"/>
      <c r="T7" s="3"/>
      <c r="U7" s="3"/>
      <c r="V7" s="3"/>
      <c r="W7" s="2"/>
      <c r="X7" s="2"/>
      <c r="Y7" s="13"/>
      <c r="Z7" s="13"/>
      <c r="AA7" s="14"/>
      <c r="AB7" s="14"/>
      <c r="AC7" s="14"/>
      <c r="AD7" s="16"/>
      <c r="AE7" s="16"/>
      <c r="AF7" s="16"/>
      <c r="AG7" s="16"/>
      <c r="AH7" s="5"/>
      <c r="AI7" s="5"/>
      <c r="AJ7" s="39"/>
      <c r="AK7" s="39"/>
      <c r="AL7" s="39"/>
      <c r="AM7" s="39"/>
      <c r="AN7" s="39"/>
      <c r="AO7" s="39"/>
      <c r="AP7" s="39"/>
      <c r="AQ7" s="39"/>
      <c r="AR7" s="39"/>
      <c r="AS7" s="37"/>
      <c r="AT7" s="37"/>
      <c r="AU7" s="37"/>
      <c r="AV7" s="34"/>
      <c r="AW7" s="34"/>
      <c r="AX7" s="34"/>
      <c r="AY7" s="34"/>
      <c r="AZ7" s="35"/>
      <c r="BA7" s="35"/>
    </row>
    <row r="8" spans="1:53" x14ac:dyDescent="0.2">
      <c r="A8" s="1" t="s">
        <v>42</v>
      </c>
      <c r="B8" s="8">
        <v>11125</v>
      </c>
      <c r="C8" s="8">
        <v>3542.7212543554006</v>
      </c>
      <c r="D8" s="8">
        <v>3567</v>
      </c>
      <c r="E8" s="8">
        <v>3508</v>
      </c>
      <c r="F8" s="8">
        <v>3542.4494773519164</v>
      </c>
      <c r="G8" s="8">
        <f t="shared" si="0"/>
        <v>-30.740177820497593</v>
      </c>
      <c r="H8" s="8">
        <f t="shared" si="1"/>
        <v>0</v>
      </c>
      <c r="I8" s="8">
        <f t="shared" si="2"/>
        <v>30.740177820497593</v>
      </c>
      <c r="J8" s="25"/>
      <c r="K8" s="25"/>
      <c r="L8" s="26"/>
      <c r="M8" s="25"/>
      <c r="N8" s="25"/>
      <c r="O8" s="25"/>
      <c r="P8" s="9"/>
      <c r="Q8" s="9"/>
      <c r="R8" s="9"/>
      <c r="S8" s="3" t="s">
        <v>43</v>
      </c>
      <c r="T8" s="3"/>
      <c r="U8" s="3"/>
      <c r="V8" s="3"/>
      <c r="W8" s="2"/>
      <c r="X8" s="2"/>
      <c r="Y8" s="14"/>
      <c r="Z8" s="14"/>
      <c r="AA8" s="14"/>
      <c r="AB8" s="14"/>
      <c r="AC8" s="14"/>
      <c r="AD8" s="16"/>
      <c r="AE8" s="16"/>
      <c r="AF8" s="16"/>
      <c r="AG8" s="16"/>
      <c r="AH8" s="5"/>
      <c r="AI8" s="5"/>
      <c r="AJ8" s="39"/>
      <c r="AK8" s="39"/>
      <c r="AL8" s="39"/>
      <c r="AM8" s="39"/>
      <c r="AN8" s="39"/>
      <c r="AO8" s="39"/>
      <c r="AP8" s="39"/>
      <c r="AQ8" s="39"/>
      <c r="AR8" s="39"/>
      <c r="AS8" s="34"/>
      <c r="AT8" s="34"/>
      <c r="AU8" s="34"/>
      <c r="AV8" s="34"/>
      <c r="AW8" s="34"/>
      <c r="AX8" s="34"/>
      <c r="AY8" s="34"/>
      <c r="AZ8" s="34"/>
      <c r="BA8" s="34"/>
    </row>
    <row r="9" spans="1:53" x14ac:dyDescent="0.2">
      <c r="A9" s="1" t="s">
        <v>44</v>
      </c>
      <c r="B9" s="8">
        <v>7160</v>
      </c>
      <c r="C9" s="8">
        <v>3485.8984771573605</v>
      </c>
      <c r="D9" s="8">
        <v>3542</v>
      </c>
      <c r="E9" s="8">
        <v>3421</v>
      </c>
      <c r="F9" s="8">
        <v>3485.5532994923856</v>
      </c>
      <c r="G9" s="8">
        <f t="shared" si="0"/>
        <v>-56.896177859530781</v>
      </c>
      <c r="H9" s="8">
        <f t="shared" si="1"/>
        <v>0</v>
      </c>
      <c r="I9" s="8">
        <f t="shared" si="2"/>
        <v>56.896177859530781</v>
      </c>
      <c r="J9" s="25"/>
      <c r="K9" s="25"/>
      <c r="L9" s="26"/>
      <c r="M9" s="25"/>
      <c r="N9" s="25"/>
      <c r="O9" s="25"/>
      <c r="P9" s="9"/>
      <c r="Q9" s="9"/>
      <c r="R9" s="9"/>
      <c r="S9" s="3" t="s">
        <v>45</v>
      </c>
      <c r="T9" s="3"/>
      <c r="U9" s="3"/>
      <c r="V9" s="3"/>
      <c r="W9" s="2"/>
      <c r="X9" s="2"/>
      <c r="Y9" s="14"/>
      <c r="Z9" s="14"/>
      <c r="AA9" s="14"/>
      <c r="AB9" s="14"/>
      <c r="AC9" s="14"/>
      <c r="AD9" s="16"/>
      <c r="AE9" s="16"/>
      <c r="AF9" s="16"/>
      <c r="AG9" s="16"/>
      <c r="AH9" s="5"/>
      <c r="AI9" s="5"/>
      <c r="AJ9" s="39"/>
      <c r="AK9" s="39"/>
      <c r="AL9" s="39"/>
      <c r="AM9" s="39"/>
      <c r="AN9" s="39"/>
      <c r="AO9" s="39"/>
      <c r="AP9" s="39"/>
      <c r="AQ9" s="39"/>
      <c r="AR9" s="39"/>
      <c r="AS9" s="34"/>
      <c r="AT9" s="34"/>
      <c r="AU9" s="34"/>
      <c r="AV9" s="34"/>
      <c r="AW9" s="34"/>
      <c r="AX9" s="34"/>
      <c r="AY9" s="34"/>
      <c r="AZ9" s="34"/>
      <c r="BA9" s="34"/>
    </row>
    <row r="10" spans="1:53" x14ac:dyDescent="0.2">
      <c r="A10" s="1" t="s">
        <v>46</v>
      </c>
      <c r="B10" s="8">
        <v>2944</v>
      </c>
      <c r="C10" s="8">
        <v>3472.4710743801652</v>
      </c>
      <c r="D10" s="8">
        <v>3516</v>
      </c>
      <c r="E10" s="8">
        <v>3448</v>
      </c>
      <c r="F10" s="8">
        <v>3471.9834710743803</v>
      </c>
      <c r="G10" s="8">
        <f t="shared" si="0"/>
        <v>-13.569828418005272</v>
      </c>
      <c r="H10" s="8">
        <f t="shared" si="1"/>
        <v>0</v>
      </c>
      <c r="I10" s="8">
        <f t="shared" si="2"/>
        <v>13.569828418005272</v>
      </c>
      <c r="J10" s="25"/>
      <c r="K10" s="25"/>
      <c r="L10" s="26"/>
      <c r="M10" s="25"/>
      <c r="N10" s="25"/>
      <c r="O10" s="25"/>
      <c r="P10" s="9"/>
      <c r="Q10" s="9"/>
      <c r="R10" s="9"/>
      <c r="S10" s="3"/>
      <c r="T10" s="3"/>
      <c r="U10" s="3"/>
      <c r="V10" s="3"/>
      <c r="W10" s="2"/>
      <c r="X10" s="2"/>
      <c r="Y10" s="14"/>
      <c r="Z10" s="14"/>
      <c r="AA10" s="14"/>
      <c r="AB10" s="14"/>
      <c r="AC10" s="14"/>
      <c r="AD10" s="16"/>
      <c r="AE10" s="16"/>
      <c r="AF10" s="16"/>
      <c r="AG10" s="16"/>
      <c r="AH10" s="5"/>
      <c r="AI10" s="5"/>
      <c r="AJ10" s="39"/>
      <c r="AK10" s="39"/>
      <c r="AL10" s="39"/>
      <c r="AM10" s="39"/>
      <c r="AN10" s="39"/>
      <c r="AO10" s="39"/>
      <c r="AP10" s="39"/>
      <c r="AQ10" s="39"/>
      <c r="AR10" s="39"/>
      <c r="AS10" s="34"/>
      <c r="AT10" s="34"/>
      <c r="AU10" s="34"/>
      <c r="AV10" s="34"/>
      <c r="AW10" s="34"/>
      <c r="AX10" s="34"/>
      <c r="AY10" s="34"/>
      <c r="AZ10" s="34"/>
      <c r="BA10" s="34"/>
    </row>
    <row r="11" spans="1:53" x14ac:dyDescent="0.2">
      <c r="A11" s="1" t="s">
        <v>47</v>
      </c>
      <c r="B11" s="8">
        <v>2368</v>
      </c>
      <c r="C11" s="8">
        <v>3483.0160000000001</v>
      </c>
      <c r="D11" s="8">
        <v>3508</v>
      </c>
      <c r="E11" s="8">
        <v>3452</v>
      </c>
      <c r="F11" s="8">
        <v>3482.7440000000001</v>
      </c>
      <c r="G11" s="8">
        <f t="shared" si="0"/>
        <v>10.760528925619838</v>
      </c>
      <c r="H11" s="8">
        <f t="shared" si="1"/>
        <v>10.760528925619838</v>
      </c>
      <c r="I11" s="8">
        <f t="shared" si="2"/>
        <v>0</v>
      </c>
      <c r="J11" s="25"/>
      <c r="K11" s="25"/>
      <c r="L11" s="26"/>
      <c r="M11" s="25"/>
      <c r="N11" s="25"/>
      <c r="O11" s="25"/>
      <c r="P11" s="9"/>
      <c r="Q11" s="9"/>
      <c r="R11" s="9"/>
      <c r="S11" s="3"/>
      <c r="T11" s="3"/>
      <c r="U11" s="3"/>
      <c r="V11" s="3"/>
      <c r="W11" s="3"/>
      <c r="X11" s="3"/>
      <c r="Y11" s="14"/>
      <c r="Z11" s="14"/>
      <c r="AA11" s="14"/>
      <c r="AB11" s="14"/>
      <c r="AC11" s="14"/>
      <c r="AD11" s="16"/>
      <c r="AE11" s="16"/>
      <c r="AF11" s="16"/>
      <c r="AG11" s="16"/>
      <c r="AH11" s="16"/>
      <c r="AI11" s="16"/>
      <c r="AJ11" s="39"/>
      <c r="AK11" s="39"/>
      <c r="AL11" s="39"/>
      <c r="AM11" s="39"/>
      <c r="AN11" s="39"/>
      <c r="AO11" s="39"/>
      <c r="AP11" s="39"/>
      <c r="AQ11" s="39"/>
      <c r="AR11" s="39"/>
      <c r="AS11" s="34"/>
      <c r="AT11" s="34"/>
      <c r="AU11" s="34"/>
      <c r="AV11" s="34"/>
      <c r="AW11" s="34"/>
      <c r="AX11" s="34"/>
      <c r="AY11" s="34"/>
      <c r="AZ11" s="34"/>
      <c r="BA11" s="34"/>
    </row>
    <row r="12" spans="1:53" x14ac:dyDescent="0.2">
      <c r="A12" s="1" t="s">
        <v>48</v>
      </c>
      <c r="B12" s="8">
        <v>1227</v>
      </c>
      <c r="C12" s="8">
        <v>3470.1057692307691</v>
      </c>
      <c r="D12" s="8">
        <v>3505</v>
      </c>
      <c r="E12" s="8">
        <v>3429</v>
      </c>
      <c r="F12" s="8">
        <v>3470.0769230769229</v>
      </c>
      <c r="G12" s="8">
        <f t="shared" si="0"/>
        <v>-12.667076923077275</v>
      </c>
      <c r="H12" s="8">
        <f t="shared" si="1"/>
        <v>0</v>
      </c>
      <c r="I12" s="8">
        <f t="shared" si="2"/>
        <v>12.667076923077275</v>
      </c>
      <c r="J12" s="25"/>
      <c r="K12" s="25"/>
      <c r="L12" s="26"/>
      <c r="M12" s="25"/>
      <c r="N12" s="25"/>
      <c r="O12" s="25"/>
      <c r="P12" s="9"/>
      <c r="Q12" s="9"/>
      <c r="R12" s="9"/>
      <c r="S12" s="3"/>
      <c r="T12" s="3"/>
      <c r="U12" s="3"/>
      <c r="V12" s="3"/>
      <c r="W12" s="3"/>
      <c r="X12" s="3"/>
      <c r="Y12" s="14"/>
      <c r="Z12" s="14"/>
      <c r="AA12" s="14"/>
      <c r="AB12" s="14"/>
      <c r="AC12" s="14"/>
      <c r="AD12" s="16"/>
      <c r="AE12" s="16"/>
      <c r="AF12" s="16"/>
      <c r="AG12" s="16"/>
      <c r="AH12" s="16"/>
      <c r="AI12" s="16"/>
      <c r="AJ12" s="39"/>
      <c r="AK12" s="39"/>
      <c r="AL12" s="39"/>
      <c r="AM12" s="39"/>
      <c r="AN12" s="39"/>
      <c r="AO12" s="39"/>
      <c r="AP12" s="39"/>
      <c r="AQ12" s="39"/>
      <c r="AR12" s="39"/>
      <c r="AS12" s="34"/>
      <c r="AT12" s="34"/>
      <c r="AU12" s="34"/>
      <c r="AV12" s="34"/>
      <c r="AW12" s="34"/>
      <c r="AX12" s="34"/>
      <c r="AY12" s="34"/>
      <c r="AZ12" s="34"/>
      <c r="BA12" s="34"/>
    </row>
    <row r="13" spans="1:53" x14ac:dyDescent="0.2">
      <c r="A13" s="1" t="s">
        <v>49</v>
      </c>
      <c r="B13" s="8">
        <v>1837</v>
      </c>
      <c r="C13" s="8">
        <v>3463.6012658227846</v>
      </c>
      <c r="D13" s="8">
        <v>3487</v>
      </c>
      <c r="E13" s="8">
        <v>3423</v>
      </c>
      <c r="F13" s="8">
        <v>3463.6708860759495</v>
      </c>
      <c r="G13" s="8">
        <f t="shared" si="0"/>
        <v>-6.406037000973356</v>
      </c>
      <c r="H13" s="8">
        <f t="shared" si="1"/>
        <v>0</v>
      </c>
      <c r="I13" s="8">
        <f t="shared" si="2"/>
        <v>6.406037000973356</v>
      </c>
      <c r="J13" s="25"/>
      <c r="K13" s="25"/>
      <c r="L13" s="26"/>
      <c r="M13" s="25"/>
      <c r="N13" s="25"/>
      <c r="O13" s="25"/>
      <c r="P13" s="9"/>
      <c r="Q13" s="9"/>
      <c r="R13" s="9"/>
      <c r="S13" s="3"/>
      <c r="T13" s="3"/>
      <c r="U13" s="3"/>
      <c r="V13" s="3"/>
      <c r="W13" s="2"/>
      <c r="X13" s="2"/>
      <c r="Y13" s="14"/>
      <c r="Z13" s="14"/>
      <c r="AA13" s="14"/>
      <c r="AB13" s="14"/>
      <c r="AC13" s="14"/>
      <c r="AD13" s="16"/>
      <c r="AE13" s="16"/>
      <c r="AF13" s="16"/>
      <c r="AG13" s="16"/>
      <c r="AH13" s="5"/>
      <c r="AI13" s="5"/>
      <c r="AJ13" s="39"/>
      <c r="AK13" s="39"/>
      <c r="AL13" s="39"/>
      <c r="AM13" s="39"/>
      <c r="AN13" s="39"/>
      <c r="AO13" s="39"/>
      <c r="AP13" s="39"/>
      <c r="AQ13" s="39"/>
      <c r="AR13" s="39"/>
      <c r="AS13" s="34"/>
      <c r="AT13" s="34"/>
      <c r="AU13" s="34"/>
      <c r="AV13" s="34"/>
      <c r="AW13" s="34"/>
      <c r="AX13" s="34"/>
      <c r="AY13" s="34"/>
      <c r="AZ13" s="34"/>
      <c r="BA13" s="34"/>
    </row>
    <row r="14" spans="1:53" x14ac:dyDescent="0.2">
      <c r="A14" s="1" t="s">
        <v>50</v>
      </c>
      <c r="B14" s="8">
        <v>3281</v>
      </c>
      <c r="C14" s="8">
        <v>3537.6641791044776</v>
      </c>
      <c r="D14" s="8">
        <v>3551</v>
      </c>
      <c r="E14" s="8">
        <v>3509</v>
      </c>
      <c r="F14" s="8">
        <v>3537.7164179104479</v>
      </c>
      <c r="G14" s="8">
        <f t="shared" si="0"/>
        <v>74.045531834498433</v>
      </c>
      <c r="H14" s="8">
        <f t="shared" si="1"/>
        <v>74.045531834498433</v>
      </c>
      <c r="I14" s="8">
        <f t="shared" si="2"/>
        <v>0</v>
      </c>
      <c r="J14" s="25"/>
      <c r="K14" s="25"/>
      <c r="L14" s="26"/>
      <c r="M14" s="25"/>
      <c r="N14" s="25"/>
      <c r="O14" s="25"/>
      <c r="P14" s="9"/>
      <c r="Q14" s="9"/>
      <c r="R14" s="9"/>
      <c r="S14" s="3"/>
      <c r="T14" s="3"/>
      <c r="U14" s="3"/>
      <c r="V14" s="3"/>
      <c r="W14" s="2"/>
      <c r="X14" s="2"/>
      <c r="Y14" s="14"/>
      <c r="Z14" s="14"/>
      <c r="AA14" s="14"/>
      <c r="AB14" s="14"/>
      <c r="AC14" s="14"/>
      <c r="AD14" s="16"/>
      <c r="AE14" s="16"/>
      <c r="AF14" s="16"/>
      <c r="AG14" s="16"/>
      <c r="AH14" s="5"/>
      <c r="AI14" s="5"/>
      <c r="AJ14" s="39"/>
      <c r="AK14" s="39"/>
      <c r="AL14" s="39"/>
      <c r="AM14" s="39"/>
      <c r="AN14" s="39"/>
      <c r="AO14" s="39"/>
      <c r="AP14" s="39"/>
      <c r="AQ14" s="39"/>
      <c r="AR14" s="39"/>
      <c r="AS14" s="34"/>
      <c r="AT14" s="34"/>
      <c r="AU14" s="34"/>
      <c r="AV14" s="34"/>
      <c r="AW14" s="34"/>
      <c r="AX14" s="34"/>
      <c r="AY14" s="34"/>
      <c r="AZ14" s="34"/>
      <c r="BA14" s="34"/>
    </row>
    <row r="15" spans="1:53" x14ac:dyDescent="0.2">
      <c r="A15" s="1" t="s">
        <v>51</v>
      </c>
      <c r="B15" s="8">
        <v>1260</v>
      </c>
      <c r="C15" s="8">
        <v>3582.5897435897436</v>
      </c>
      <c r="D15" s="8">
        <v>3614</v>
      </c>
      <c r="E15" s="8">
        <v>3527</v>
      </c>
      <c r="F15" s="8">
        <v>3582.7692307692309</v>
      </c>
      <c r="G15" s="8">
        <f t="shared" si="0"/>
        <v>45.052812858783</v>
      </c>
      <c r="H15" s="8">
        <f t="shared" si="1"/>
        <v>45.052812858783</v>
      </c>
      <c r="I15" s="8">
        <f t="shared" si="2"/>
        <v>0</v>
      </c>
      <c r="J15" s="25"/>
      <c r="K15" s="25"/>
      <c r="L15" s="26"/>
      <c r="M15" s="25"/>
      <c r="N15" s="25"/>
      <c r="O15" s="25"/>
      <c r="P15" s="9"/>
      <c r="Q15" s="9"/>
      <c r="R15" s="9"/>
      <c r="S15" s="10"/>
      <c r="T15" s="3"/>
      <c r="U15" s="3"/>
      <c r="V15" s="3"/>
      <c r="W15" s="3"/>
      <c r="X15" s="3"/>
      <c r="Y15" s="14"/>
      <c r="Z15" s="14"/>
      <c r="AA15" s="14"/>
      <c r="AB15" s="14"/>
      <c r="AC15" s="14"/>
      <c r="AD15" s="18"/>
      <c r="AE15" s="16"/>
      <c r="AF15" s="16"/>
      <c r="AG15" s="16"/>
      <c r="AH15" s="16"/>
      <c r="AI15" s="16"/>
      <c r="AJ15" s="39"/>
      <c r="AK15" s="39"/>
      <c r="AL15" s="39"/>
      <c r="AM15" s="39"/>
      <c r="AN15" s="39"/>
      <c r="AO15" s="39"/>
      <c r="AP15" s="39"/>
      <c r="AQ15" s="39"/>
      <c r="AR15" s="39"/>
      <c r="AS15" s="34"/>
      <c r="AT15" s="34"/>
      <c r="AU15" s="34"/>
      <c r="AV15" s="34"/>
      <c r="AW15" s="34"/>
      <c r="AX15" s="34"/>
      <c r="AY15" s="34"/>
      <c r="AZ15" s="34"/>
      <c r="BA15" s="34"/>
    </row>
    <row r="16" spans="1:53" x14ac:dyDescent="0.2">
      <c r="A16" s="1" t="s">
        <v>52</v>
      </c>
      <c r="B16" s="8">
        <v>1810</v>
      </c>
      <c r="C16" s="8">
        <v>3608.3472222222222</v>
      </c>
      <c r="D16" s="8">
        <v>3652</v>
      </c>
      <c r="E16" s="8">
        <v>3561</v>
      </c>
      <c r="F16" s="8">
        <v>3608.1944444444443</v>
      </c>
      <c r="G16" s="8">
        <f t="shared" si="0"/>
        <v>25.425213675213399</v>
      </c>
      <c r="H16" s="8">
        <f t="shared" si="1"/>
        <v>25.425213675213399</v>
      </c>
      <c r="I16" s="8">
        <f t="shared" si="2"/>
        <v>0</v>
      </c>
      <c r="J16" s="25">
        <f>AVERAGE(H3:H16)</f>
        <v>14.798147703302318</v>
      </c>
      <c r="K16" s="25">
        <f>AVERAGE(I3:I16)</f>
        <v>18.077193316734206</v>
      </c>
      <c r="L16" s="26">
        <f>J16/K16</f>
        <v>0.81860869903977573</v>
      </c>
      <c r="M16" s="25">
        <f>IF(K16=0, 100, 100-(100/(1+L16)))</f>
        <v>45.012910114858713</v>
      </c>
      <c r="N16" s="25">
        <v>30</v>
      </c>
      <c r="O16" s="25">
        <v>70</v>
      </c>
      <c r="P16" s="9"/>
      <c r="Q16" s="9"/>
      <c r="R16" s="9"/>
      <c r="S16" s="10"/>
      <c r="T16" s="3"/>
      <c r="U16" s="3"/>
      <c r="V16" s="3"/>
      <c r="W16" s="3"/>
      <c r="X16" s="3"/>
      <c r="Y16" s="14"/>
      <c r="Z16" s="14"/>
      <c r="AA16" s="14"/>
      <c r="AB16" s="14"/>
      <c r="AC16" s="14"/>
      <c r="AD16" s="18"/>
      <c r="AE16" s="16"/>
      <c r="AF16" s="16"/>
      <c r="AG16" s="16"/>
      <c r="AH16" s="16"/>
      <c r="AI16" s="16"/>
      <c r="AJ16" s="39"/>
      <c r="AK16" s="39"/>
      <c r="AL16" s="39"/>
      <c r="AM16" s="39"/>
      <c r="AN16" s="39"/>
      <c r="AO16" s="39"/>
      <c r="AP16" s="39"/>
      <c r="AQ16" s="39"/>
      <c r="AR16" s="39"/>
      <c r="AS16" s="34"/>
      <c r="AT16" s="34"/>
      <c r="AU16" s="34"/>
      <c r="AV16" s="34"/>
      <c r="AW16" s="34"/>
      <c r="AX16" s="34"/>
      <c r="AY16" s="34"/>
      <c r="AZ16" s="34"/>
      <c r="BA16" s="34"/>
    </row>
    <row r="17" spans="1:53" x14ac:dyDescent="0.2">
      <c r="A17" s="1" t="s">
        <v>53</v>
      </c>
      <c r="B17" s="8">
        <v>3190</v>
      </c>
      <c r="C17" s="8">
        <v>3522.9324324324325</v>
      </c>
      <c r="D17" s="8">
        <v>3552</v>
      </c>
      <c r="E17" s="8">
        <v>3501</v>
      </c>
      <c r="F17" s="8">
        <v>3522.8716216216217</v>
      </c>
      <c r="G17" s="8">
        <f t="shared" si="0"/>
        <v>-85.322822822822673</v>
      </c>
      <c r="H17" s="8">
        <f t="shared" si="1"/>
        <v>0</v>
      </c>
      <c r="I17" s="8">
        <f t="shared" si="2"/>
        <v>85.322822822822673</v>
      </c>
      <c r="J17" s="25">
        <f>((J16*($L$4-1)+H17)/$L$4)</f>
        <v>13.741137153066438</v>
      </c>
      <c r="K17" s="25">
        <f>((K16*($L$4-1)+I17)/$L$4)</f>
        <v>22.880452567169097</v>
      </c>
      <c r="L17" s="26">
        <f t="shared" ref="L17:L80" si="3">J17/K17</f>
        <v>0.6005622971279615</v>
      </c>
      <c r="M17" s="25">
        <f t="shared" ref="M17:M80" si="4">IF(K17=0, 100, 100-(100/(1+L17)))</f>
        <v>37.521957015081917</v>
      </c>
      <c r="N17" s="25">
        <v>30</v>
      </c>
      <c r="O17" s="25">
        <v>70</v>
      </c>
      <c r="P17" s="9"/>
      <c r="Q17" s="9"/>
      <c r="R17" s="9"/>
      <c r="S17" s="3"/>
      <c r="T17" s="3"/>
      <c r="U17" s="3"/>
      <c r="V17" s="3"/>
      <c r="W17" s="3"/>
      <c r="X17" s="3"/>
      <c r="Y17" s="14"/>
      <c r="Z17" s="14"/>
      <c r="AA17" s="14"/>
      <c r="AB17" s="14"/>
      <c r="AC17" s="14"/>
      <c r="AD17" s="18"/>
      <c r="AE17" s="16"/>
      <c r="AF17" s="16"/>
      <c r="AG17" s="16"/>
      <c r="AH17" s="16"/>
      <c r="AI17" s="16"/>
      <c r="AJ17" s="39"/>
      <c r="AK17" s="39"/>
      <c r="AL17" s="39"/>
      <c r="AM17" s="39"/>
      <c r="AN17" s="39"/>
      <c r="AO17" s="39"/>
      <c r="AP17" s="39"/>
      <c r="AQ17" s="39"/>
      <c r="AR17" s="39"/>
      <c r="AS17" s="34"/>
      <c r="AT17" s="34"/>
      <c r="AU17" s="34"/>
      <c r="AV17" s="34"/>
      <c r="AW17" s="34"/>
      <c r="AX17" s="34"/>
      <c r="AY17" s="34"/>
      <c r="AZ17" s="34"/>
      <c r="BA17" s="34"/>
    </row>
    <row r="18" spans="1:53" x14ac:dyDescent="0.2">
      <c r="A18" s="1" t="s">
        <v>54</v>
      </c>
      <c r="B18" s="8">
        <v>1781</v>
      </c>
      <c r="C18" s="8">
        <v>3463.8789808917199</v>
      </c>
      <c r="D18" s="8">
        <v>3503</v>
      </c>
      <c r="E18" s="8">
        <v>3428</v>
      </c>
      <c r="F18" s="8">
        <v>3463.9299363057326</v>
      </c>
      <c r="G18" s="8">
        <f t="shared" si="0"/>
        <v>-58.941685315889117</v>
      </c>
      <c r="H18" s="8">
        <f t="shared" si="1"/>
        <v>0</v>
      </c>
      <c r="I18" s="8">
        <f t="shared" si="2"/>
        <v>58.941685315889117</v>
      </c>
      <c r="J18" s="25">
        <f t="shared" ref="J18:J81" si="5">((J17*($L$4-1)+H18)/$L$4)</f>
        <v>12.759627356418834</v>
      </c>
      <c r="K18" s="25">
        <f t="shared" ref="K18:K81" si="6">((K17*($L$4-1)+I18)/$L$4)</f>
        <v>25.456254906363387</v>
      </c>
      <c r="L18" s="26">
        <f t="shared" si="3"/>
        <v>0.50123741309760639</v>
      </c>
      <c r="M18" s="25">
        <f t="shared" si="4"/>
        <v>33.388284139772992</v>
      </c>
      <c r="N18" s="25">
        <v>30</v>
      </c>
      <c r="O18" s="25">
        <v>70</v>
      </c>
      <c r="P18" s="9"/>
      <c r="Q18" s="9"/>
      <c r="R18" s="9"/>
      <c r="S18" s="9"/>
      <c r="T18" s="3"/>
      <c r="U18" s="3"/>
      <c r="V18" s="3"/>
      <c r="W18" s="3"/>
      <c r="X18" s="3"/>
      <c r="Y18" s="14"/>
      <c r="Z18" s="14"/>
      <c r="AA18" s="14"/>
      <c r="AB18" s="14"/>
      <c r="AC18" s="14"/>
      <c r="AD18" s="18"/>
      <c r="AE18" s="16"/>
      <c r="AF18" s="16"/>
      <c r="AG18" s="16"/>
      <c r="AH18" s="16"/>
      <c r="AI18" s="16"/>
      <c r="AJ18" s="39"/>
      <c r="AK18" s="39"/>
      <c r="AL18" s="39"/>
      <c r="AM18" s="39"/>
      <c r="AN18" s="39"/>
      <c r="AO18" s="39"/>
      <c r="AP18" s="39"/>
      <c r="AQ18" s="39"/>
      <c r="AR18" s="39"/>
      <c r="AS18" s="34"/>
      <c r="AT18" s="34"/>
      <c r="AU18" s="34"/>
      <c r="AV18" s="34"/>
      <c r="AW18" s="34"/>
      <c r="AX18" s="34"/>
      <c r="AY18" s="34"/>
      <c r="AZ18" s="34"/>
      <c r="BA18" s="34"/>
    </row>
    <row r="19" spans="1:53" x14ac:dyDescent="0.2">
      <c r="A19" s="1" t="s">
        <v>55</v>
      </c>
      <c r="B19" s="8">
        <v>1833</v>
      </c>
      <c r="C19" s="8">
        <v>3512.9749999999999</v>
      </c>
      <c r="D19" s="8">
        <v>3532</v>
      </c>
      <c r="E19" s="8">
        <v>3477</v>
      </c>
      <c r="F19" s="8">
        <v>3513.0374999999999</v>
      </c>
      <c r="G19" s="8">
        <f t="shared" si="0"/>
        <v>49.107563694267355</v>
      </c>
      <c r="H19" s="8">
        <f t="shared" si="1"/>
        <v>49.107563694267355</v>
      </c>
      <c r="I19" s="8">
        <f t="shared" si="2"/>
        <v>0</v>
      </c>
      <c r="J19" s="25">
        <f t="shared" si="5"/>
        <v>15.355908523408015</v>
      </c>
      <c r="K19" s="25">
        <f t="shared" si="6"/>
        <v>23.637950984480288</v>
      </c>
      <c r="L19" s="26">
        <f t="shared" si="3"/>
        <v>0.64962942572687776</v>
      </c>
      <c r="M19" s="25">
        <f t="shared" si="4"/>
        <v>39.380324792680689</v>
      </c>
      <c r="N19" s="25">
        <v>30</v>
      </c>
      <c r="O19" s="25">
        <v>70</v>
      </c>
      <c r="P19" s="9"/>
      <c r="Q19" s="9"/>
      <c r="R19" s="9"/>
      <c r="S19" s="3"/>
      <c r="T19" s="3"/>
      <c r="U19" s="3"/>
      <c r="V19" s="3"/>
      <c r="W19" s="3"/>
      <c r="X19" s="3"/>
      <c r="Y19" s="14"/>
      <c r="Z19" s="14"/>
      <c r="AA19" s="14"/>
      <c r="AB19" s="14"/>
      <c r="AC19" s="14"/>
      <c r="AD19" s="18"/>
      <c r="AE19" s="16"/>
      <c r="AF19" s="16"/>
      <c r="AG19" s="16"/>
      <c r="AH19" s="16"/>
      <c r="AI19" s="16"/>
      <c r="AJ19" s="39"/>
      <c r="AK19" s="39"/>
      <c r="AL19" s="39"/>
      <c r="AM19" s="39"/>
      <c r="AN19" s="39"/>
      <c r="AO19" s="39"/>
      <c r="AP19" s="39"/>
      <c r="AQ19" s="39"/>
      <c r="AR19" s="39"/>
      <c r="AS19" s="34"/>
      <c r="AT19" s="34"/>
      <c r="AU19" s="34"/>
      <c r="AV19" s="34"/>
      <c r="AW19" s="34"/>
      <c r="AX19" s="34"/>
      <c r="AY19" s="34"/>
      <c r="AZ19" s="34"/>
      <c r="BA19" s="34"/>
    </row>
    <row r="20" spans="1:53" x14ac:dyDescent="0.2">
      <c r="A20" s="1" t="s">
        <v>56</v>
      </c>
      <c r="B20" s="8">
        <v>1172</v>
      </c>
      <c r="C20" s="8">
        <v>3520.7333333333331</v>
      </c>
      <c r="D20" s="8">
        <v>3533</v>
      </c>
      <c r="E20" s="8">
        <v>3495</v>
      </c>
      <c r="F20" s="8">
        <v>3520.7</v>
      </c>
      <c r="G20" s="8">
        <f t="shared" si="0"/>
        <v>7.6624999999999091</v>
      </c>
      <c r="H20" s="8">
        <f t="shared" si="1"/>
        <v>7.6624999999999091</v>
      </c>
      <c r="I20" s="8">
        <f t="shared" si="2"/>
        <v>0</v>
      </c>
      <c r="J20" s="25">
        <f t="shared" si="5"/>
        <v>14.806379343164579</v>
      </c>
      <c r="K20" s="25">
        <f t="shared" si="6"/>
        <v>21.949525914160265</v>
      </c>
      <c r="L20" s="26">
        <f t="shared" si="3"/>
        <v>0.67456488131311121</v>
      </c>
      <c r="M20" s="25">
        <f t="shared" si="4"/>
        <v>40.282994635845377</v>
      </c>
      <c r="N20" s="25">
        <v>30</v>
      </c>
      <c r="O20" s="25">
        <v>70</v>
      </c>
      <c r="P20" s="9"/>
      <c r="Q20" s="9"/>
      <c r="R20" s="9"/>
      <c r="S20" s="3"/>
      <c r="T20" s="3"/>
      <c r="U20" s="3"/>
      <c r="V20" s="3"/>
      <c r="W20" s="2"/>
      <c r="X20" s="2"/>
      <c r="Y20" s="14"/>
      <c r="Z20" s="14"/>
      <c r="AA20" s="14"/>
      <c r="AB20" s="14"/>
      <c r="AC20" s="14"/>
      <c r="AD20" s="16"/>
      <c r="AE20" s="16"/>
      <c r="AF20" s="16"/>
      <c r="AG20" s="16"/>
      <c r="AH20" s="5"/>
      <c r="AI20" s="5"/>
      <c r="AJ20" s="39"/>
      <c r="AK20" s="39"/>
      <c r="AL20" s="39"/>
      <c r="AM20" s="39"/>
      <c r="AN20" s="39"/>
      <c r="AO20" s="39"/>
      <c r="AP20" s="39"/>
      <c r="AQ20" s="39"/>
      <c r="AR20" s="39"/>
      <c r="AS20" s="34"/>
      <c r="AT20" s="34"/>
      <c r="AU20" s="34"/>
      <c r="AV20" s="34"/>
      <c r="AW20" s="34"/>
      <c r="AX20" s="34"/>
      <c r="AY20" s="34"/>
      <c r="AZ20" s="34"/>
      <c r="BA20" s="34"/>
    </row>
    <row r="21" spans="1:53" x14ac:dyDescent="0.2">
      <c r="A21" s="1" t="s">
        <v>57</v>
      </c>
      <c r="B21" s="8">
        <v>1910</v>
      </c>
      <c r="C21" s="8">
        <v>3582.521739130435</v>
      </c>
      <c r="D21" s="8">
        <v>3631</v>
      </c>
      <c r="E21" s="8">
        <v>3556</v>
      </c>
      <c r="F21" s="8">
        <v>3582.6884057971015</v>
      </c>
      <c r="G21" s="8">
        <f t="shared" si="0"/>
        <v>61.988405797101677</v>
      </c>
      <c r="H21" s="8">
        <f t="shared" si="1"/>
        <v>61.988405797101677</v>
      </c>
      <c r="I21" s="8">
        <f t="shared" si="2"/>
        <v>0</v>
      </c>
      <c r="J21" s="25">
        <f t="shared" si="5"/>
        <v>18.17652408987437</v>
      </c>
      <c r="K21" s="25">
        <f t="shared" si="6"/>
        <v>20.381702634577387</v>
      </c>
      <c r="L21" s="26">
        <f t="shared" si="3"/>
        <v>0.89180597007818418</v>
      </c>
      <c r="M21" s="25">
        <f t="shared" si="4"/>
        <v>47.140456483564634</v>
      </c>
      <c r="N21" s="25">
        <v>30</v>
      </c>
      <c r="O21" s="25">
        <v>70</v>
      </c>
      <c r="P21" s="9"/>
      <c r="Q21" s="9"/>
      <c r="R21" s="9"/>
      <c r="S21" s="3"/>
      <c r="T21" s="3"/>
      <c r="U21" s="3"/>
      <c r="V21" s="3"/>
      <c r="W21" s="2"/>
      <c r="X21" s="2"/>
      <c r="Y21" s="14"/>
      <c r="Z21" s="14"/>
      <c r="AA21" s="14"/>
      <c r="AB21" s="14"/>
      <c r="AC21" s="14"/>
      <c r="AD21" s="16"/>
      <c r="AE21" s="16"/>
      <c r="AF21" s="16"/>
      <c r="AG21" s="16"/>
      <c r="AH21" s="5"/>
      <c r="AI21" s="5"/>
      <c r="AJ21" s="39"/>
      <c r="AK21" s="39"/>
      <c r="AL21" s="39"/>
      <c r="AM21" s="39"/>
      <c r="AN21" s="39"/>
      <c r="AO21" s="39"/>
      <c r="AP21" s="39"/>
      <c r="AQ21" s="39"/>
      <c r="AR21" s="39"/>
      <c r="AS21" s="34"/>
      <c r="AT21" s="34"/>
      <c r="AU21" s="34"/>
      <c r="AV21" s="34"/>
      <c r="AW21" s="34"/>
      <c r="AX21" s="34"/>
      <c r="AY21" s="34"/>
      <c r="AZ21" s="34"/>
      <c r="BA21" s="34"/>
    </row>
    <row r="22" spans="1:53" x14ac:dyDescent="0.2">
      <c r="A22" s="1" t="s">
        <v>58</v>
      </c>
      <c r="B22" s="8">
        <v>864</v>
      </c>
      <c r="C22" s="8">
        <v>3716.394366197183</v>
      </c>
      <c r="D22" s="8">
        <v>3730</v>
      </c>
      <c r="E22" s="8">
        <v>3676</v>
      </c>
      <c r="F22" s="8">
        <v>3716.7746478873241</v>
      </c>
      <c r="G22" s="8">
        <f t="shared" si="0"/>
        <v>134.08624209022264</v>
      </c>
      <c r="H22" s="8">
        <f t="shared" si="1"/>
        <v>134.08624209022264</v>
      </c>
      <c r="I22" s="8">
        <f t="shared" si="2"/>
        <v>0</v>
      </c>
      <c r="J22" s="25">
        <f t="shared" si="5"/>
        <v>26.455789661327817</v>
      </c>
      <c r="K22" s="25">
        <f t="shared" si="6"/>
        <v>18.925866732107576</v>
      </c>
      <c r="L22" s="26">
        <f t="shared" si="3"/>
        <v>1.3978640997426972</v>
      </c>
      <c r="M22" s="25">
        <f t="shared" si="4"/>
        <v>58.29621870116388</v>
      </c>
      <c r="N22" s="25">
        <v>30</v>
      </c>
      <c r="O22" s="25">
        <v>70</v>
      </c>
      <c r="P22" s="9"/>
      <c r="Q22" s="9"/>
      <c r="R22" s="9"/>
      <c r="S22" s="3"/>
      <c r="T22" s="3"/>
      <c r="U22" s="3"/>
      <c r="V22" s="3"/>
      <c r="W22" s="2"/>
      <c r="X22" s="2"/>
      <c r="Y22" s="14"/>
      <c r="Z22" s="14"/>
      <c r="AA22" s="14"/>
      <c r="AB22" s="14"/>
      <c r="AC22" s="14"/>
      <c r="AD22" s="16"/>
      <c r="AE22" s="16"/>
      <c r="AF22" s="16"/>
      <c r="AG22" s="16"/>
      <c r="AH22" s="5"/>
      <c r="AI22" s="5"/>
      <c r="AJ22" s="39"/>
      <c r="AK22" s="39"/>
      <c r="AL22" s="39"/>
      <c r="AM22" s="39"/>
      <c r="AN22" s="39"/>
      <c r="AO22" s="39"/>
      <c r="AP22" s="39"/>
      <c r="AQ22" s="39"/>
      <c r="AR22" s="39"/>
      <c r="AS22" s="34"/>
      <c r="AT22" s="34"/>
      <c r="AU22" s="34"/>
      <c r="AV22" s="34"/>
      <c r="AW22" s="34"/>
      <c r="AX22" s="34"/>
      <c r="AY22" s="34"/>
      <c r="AZ22" s="34"/>
      <c r="BA22" s="34"/>
    </row>
    <row r="23" spans="1:53" x14ac:dyDescent="0.2">
      <c r="A23" s="1" t="s">
        <v>59</v>
      </c>
      <c r="B23" s="8">
        <v>2994</v>
      </c>
      <c r="C23" s="8">
        <v>3712.8926174496646</v>
      </c>
      <c r="D23" s="8">
        <v>3746</v>
      </c>
      <c r="E23" s="8">
        <v>3697</v>
      </c>
      <c r="F23" s="8">
        <v>3712.7449664429532</v>
      </c>
      <c r="G23" s="8">
        <f t="shared" si="0"/>
        <v>-4.0296814443709081</v>
      </c>
      <c r="H23" s="8">
        <f t="shared" si="1"/>
        <v>0</v>
      </c>
      <c r="I23" s="8">
        <f t="shared" si="2"/>
        <v>4.0296814443709081</v>
      </c>
      <c r="J23" s="25">
        <f t="shared" si="5"/>
        <v>24.566090399804402</v>
      </c>
      <c r="K23" s="25">
        <f t="shared" si="6"/>
        <v>17.861853497269241</v>
      </c>
      <c r="L23" s="26">
        <f t="shared" si="3"/>
        <v>1.375338253869349</v>
      </c>
      <c r="M23" s="25">
        <f t="shared" si="4"/>
        <v>57.9007327326526</v>
      </c>
      <c r="N23" s="25">
        <v>30</v>
      </c>
      <c r="O23" s="25">
        <v>70</v>
      </c>
      <c r="P23" s="9"/>
      <c r="Q23" s="9"/>
      <c r="R23" s="9"/>
      <c r="S23" s="3"/>
      <c r="T23" s="3"/>
      <c r="U23" s="3"/>
      <c r="V23" s="3"/>
      <c r="W23" s="2"/>
      <c r="X23" s="2"/>
      <c r="Y23" s="14"/>
      <c r="Z23" s="14"/>
      <c r="AA23" s="14"/>
      <c r="AB23" s="14"/>
      <c r="AC23" s="14"/>
      <c r="AD23" s="16"/>
      <c r="AE23" s="16"/>
      <c r="AF23" s="16"/>
      <c r="AG23" s="16"/>
      <c r="AH23" s="5"/>
      <c r="AI23" s="5"/>
      <c r="AJ23" s="39"/>
      <c r="AK23" s="39"/>
      <c r="AL23" s="39"/>
      <c r="AM23" s="39"/>
      <c r="AN23" s="39"/>
      <c r="AO23" s="39"/>
      <c r="AP23" s="39"/>
      <c r="AQ23" s="39"/>
      <c r="AR23" s="39"/>
      <c r="AS23" s="34"/>
      <c r="AT23" s="34"/>
      <c r="AU23" s="34"/>
      <c r="AV23" s="34"/>
      <c r="AW23" s="34"/>
      <c r="AX23" s="34"/>
      <c r="AY23" s="34"/>
      <c r="AZ23" s="34"/>
      <c r="BA23" s="34"/>
    </row>
    <row r="24" spans="1:53" x14ac:dyDescent="0.2">
      <c r="A24" s="1" t="s">
        <v>60</v>
      </c>
      <c r="B24" s="8">
        <v>2860</v>
      </c>
      <c r="C24" s="8">
        <v>3676.4682080924854</v>
      </c>
      <c r="D24" s="8">
        <v>3724</v>
      </c>
      <c r="E24" s="8">
        <v>3656</v>
      </c>
      <c r="F24" s="8">
        <v>3676.4739884393061</v>
      </c>
      <c r="G24" s="8">
        <f t="shared" si="0"/>
        <v>-36.270978003647087</v>
      </c>
      <c r="H24" s="8">
        <f t="shared" si="1"/>
        <v>0</v>
      </c>
      <c r="I24" s="8">
        <f t="shared" si="2"/>
        <v>36.270978003647087</v>
      </c>
      <c r="J24" s="25">
        <f t="shared" si="5"/>
        <v>22.811369656961229</v>
      </c>
      <c r="K24" s="25">
        <f t="shared" si="6"/>
        <v>19.176790962010518</v>
      </c>
      <c r="L24" s="26">
        <f t="shared" si="3"/>
        <v>1.1895300784240106</v>
      </c>
      <c r="M24" s="25">
        <f t="shared" si="4"/>
        <v>54.328099446809873</v>
      </c>
      <c r="N24" s="25">
        <v>30</v>
      </c>
      <c r="O24" s="25">
        <v>70</v>
      </c>
      <c r="P24" s="9"/>
      <c r="Q24" s="9"/>
      <c r="R24" s="9"/>
      <c r="S24" s="3"/>
      <c r="T24" s="3"/>
      <c r="U24" s="3"/>
      <c r="V24" s="3"/>
      <c r="W24" s="2"/>
      <c r="X24" s="2"/>
      <c r="Y24" s="14"/>
      <c r="Z24" s="14"/>
      <c r="AA24" s="14"/>
      <c r="AB24" s="14"/>
      <c r="AC24" s="14"/>
      <c r="AD24" s="16"/>
      <c r="AE24" s="16"/>
      <c r="AF24" s="16"/>
      <c r="AG24" s="16"/>
      <c r="AH24" s="5"/>
      <c r="AI24" s="5"/>
      <c r="AJ24" s="39"/>
      <c r="AK24" s="39"/>
      <c r="AL24" s="39"/>
      <c r="AM24" s="39"/>
      <c r="AN24" s="39"/>
      <c r="AO24" s="39"/>
      <c r="AP24" s="39"/>
      <c r="AQ24" s="39"/>
      <c r="AR24" s="39"/>
      <c r="AS24" s="34"/>
      <c r="AT24" s="34"/>
      <c r="AU24" s="34"/>
      <c r="AV24" s="34"/>
      <c r="AW24" s="34"/>
      <c r="AX24" s="34"/>
      <c r="AY24" s="34"/>
      <c r="AZ24" s="34"/>
      <c r="BA24" s="34"/>
    </row>
    <row r="25" spans="1:53" x14ac:dyDescent="0.2">
      <c r="A25" s="1" t="s">
        <v>61</v>
      </c>
      <c r="B25" s="8">
        <v>3433</v>
      </c>
      <c r="C25" s="8">
        <v>3744.610810810811</v>
      </c>
      <c r="D25" s="8">
        <v>3772</v>
      </c>
      <c r="E25" s="8">
        <v>3707</v>
      </c>
      <c r="F25" s="8">
        <v>3744.6972972972972</v>
      </c>
      <c r="G25" s="8">
        <f t="shared" si="0"/>
        <v>68.223308857991015</v>
      </c>
      <c r="H25" s="8">
        <f t="shared" si="1"/>
        <v>68.223308857991015</v>
      </c>
      <c r="I25" s="8">
        <f t="shared" si="2"/>
        <v>0</v>
      </c>
      <c r="J25" s="25">
        <f t="shared" si="5"/>
        <v>26.055079599891929</v>
      </c>
      <c r="K25" s="25">
        <f t="shared" si="6"/>
        <v>17.807020179009765</v>
      </c>
      <c r="L25" s="26">
        <f t="shared" si="3"/>
        <v>1.4631914457313111</v>
      </c>
      <c r="M25" s="25">
        <f t="shared" si="4"/>
        <v>59.402262388780578</v>
      </c>
      <c r="N25" s="25">
        <v>30</v>
      </c>
      <c r="O25" s="25">
        <v>70</v>
      </c>
      <c r="P25" s="9"/>
      <c r="Q25" s="9"/>
      <c r="R25" s="9"/>
      <c r="S25" s="3"/>
      <c r="T25" s="3"/>
      <c r="U25" s="3"/>
      <c r="V25" s="3"/>
      <c r="W25" s="3"/>
      <c r="X25" s="2"/>
      <c r="Y25" s="14"/>
      <c r="Z25" s="14"/>
      <c r="AA25" s="14"/>
      <c r="AB25" s="14"/>
      <c r="AC25" s="14"/>
      <c r="AD25" s="16"/>
      <c r="AE25" s="16"/>
      <c r="AF25" s="16"/>
      <c r="AG25" s="16"/>
      <c r="AH25" s="16"/>
      <c r="AI25" s="5"/>
      <c r="AJ25" s="39"/>
      <c r="AK25" s="39"/>
      <c r="AL25" s="39"/>
      <c r="AM25" s="39"/>
      <c r="AN25" s="39"/>
      <c r="AO25" s="39"/>
      <c r="AP25" s="39"/>
      <c r="AQ25" s="39"/>
      <c r="AR25" s="41"/>
      <c r="AS25" s="34"/>
      <c r="AT25" s="34"/>
      <c r="AU25" s="34"/>
      <c r="AV25" s="34"/>
      <c r="AW25" s="34"/>
      <c r="AX25" s="34"/>
      <c r="AY25" s="34"/>
      <c r="AZ25" s="34"/>
      <c r="BA25" s="34"/>
    </row>
    <row r="26" spans="1:53" x14ac:dyDescent="0.2">
      <c r="A26" s="1" t="s">
        <v>63</v>
      </c>
      <c r="B26" s="8">
        <v>2578</v>
      </c>
      <c r="C26" s="8">
        <v>3752.9589743589745</v>
      </c>
      <c r="D26" s="8">
        <v>3801</v>
      </c>
      <c r="E26" s="8">
        <v>3722</v>
      </c>
      <c r="F26" s="8">
        <v>3752.7538461538461</v>
      </c>
      <c r="G26" s="8">
        <f t="shared" si="0"/>
        <v>8.0565488565489431</v>
      </c>
      <c r="H26" s="8">
        <f t="shared" si="1"/>
        <v>8.0565488565489431</v>
      </c>
      <c r="I26" s="8">
        <f t="shared" si="2"/>
        <v>0</v>
      </c>
      <c r="J26" s="25">
        <f t="shared" si="5"/>
        <v>24.769470261081718</v>
      </c>
      <c r="K26" s="25">
        <f t="shared" si="6"/>
        <v>16.535090166223352</v>
      </c>
      <c r="L26" s="26">
        <f t="shared" si="3"/>
        <v>1.4979942662592154</v>
      </c>
      <c r="M26" s="25">
        <f t="shared" si="4"/>
        <v>59.967882492480044</v>
      </c>
      <c r="N26" s="25">
        <v>30</v>
      </c>
      <c r="O26" s="25">
        <v>70</v>
      </c>
      <c r="P26" s="9"/>
      <c r="Q26" s="9"/>
      <c r="R26" s="9"/>
      <c r="S26" s="3"/>
      <c r="T26" s="3"/>
      <c r="U26" s="3"/>
      <c r="V26" s="3"/>
      <c r="W26" s="31" t="s">
        <v>62</v>
      </c>
      <c r="X26" s="31"/>
      <c r="Y26" s="14"/>
      <c r="Z26" s="14"/>
      <c r="AA26" s="14"/>
      <c r="AB26" s="14"/>
      <c r="AC26" s="14"/>
      <c r="AD26" s="16"/>
      <c r="AE26" s="16"/>
      <c r="AF26" s="16"/>
      <c r="AG26" s="16"/>
      <c r="AH26" s="5"/>
      <c r="AI26" s="5"/>
      <c r="AJ26" s="39"/>
      <c r="AK26" s="39"/>
      <c r="AL26" s="39"/>
      <c r="AM26" s="39"/>
      <c r="AN26" s="39"/>
      <c r="AO26" s="39"/>
      <c r="AP26" s="39"/>
      <c r="AQ26" s="40" t="s">
        <v>62</v>
      </c>
      <c r="AR26" s="43"/>
      <c r="AS26" s="34"/>
      <c r="AT26" s="34"/>
      <c r="AU26" s="34"/>
      <c r="AV26" s="34"/>
      <c r="AW26" s="34"/>
      <c r="AX26" s="34"/>
      <c r="AY26" s="34"/>
      <c r="AZ26" s="34"/>
      <c r="BA26" s="34"/>
    </row>
    <row r="27" spans="1:53" x14ac:dyDescent="0.2">
      <c r="A27" s="1" t="s">
        <v>64</v>
      </c>
      <c r="B27" s="8">
        <v>1902</v>
      </c>
      <c r="C27" s="8">
        <v>3758.435582822086</v>
      </c>
      <c r="D27" s="8">
        <v>3791</v>
      </c>
      <c r="E27" s="8">
        <v>3738</v>
      </c>
      <c r="F27" s="8">
        <v>3758.435582822086</v>
      </c>
      <c r="G27" s="8">
        <f t="shared" si="0"/>
        <v>5.6817366682398642</v>
      </c>
      <c r="H27" s="8">
        <f t="shared" si="1"/>
        <v>5.6817366682398642</v>
      </c>
      <c r="I27" s="8">
        <f t="shared" si="2"/>
        <v>0</v>
      </c>
      <c r="J27" s="25">
        <f t="shared" si="5"/>
        <v>23.406060718735869</v>
      </c>
      <c r="K27" s="25">
        <f t="shared" si="6"/>
        <v>15.354012297207399</v>
      </c>
      <c r="L27" s="26">
        <f t="shared" si="3"/>
        <v>1.5244263366255726</v>
      </c>
      <c r="M27" s="25">
        <f t="shared" si="4"/>
        <v>60.387039800229999</v>
      </c>
      <c r="N27" s="25">
        <v>30</v>
      </c>
      <c r="O27" s="25">
        <v>70</v>
      </c>
      <c r="P27" s="9"/>
      <c r="Q27" s="9"/>
      <c r="R27" s="9"/>
      <c r="S27" s="9"/>
      <c r="T27" s="9"/>
      <c r="U27" s="3">
        <v>0</v>
      </c>
      <c r="V27" s="3"/>
      <c r="W27" s="32">
        <v>10000000</v>
      </c>
      <c r="X27" s="32">
        <f>W27</f>
        <v>10000000</v>
      </c>
      <c r="Y27" s="14">
        <f>P28</f>
        <v>3592.4747366446277</v>
      </c>
      <c r="Z27" s="14">
        <f>Q28</f>
        <v>3631.1085197676425</v>
      </c>
      <c r="AA27" s="14">
        <f>Z27-Y27</f>
        <v>38.633783123014837</v>
      </c>
      <c r="AB27" s="14"/>
      <c r="AC27" s="14"/>
      <c r="AD27" s="16"/>
      <c r="AE27" s="16"/>
      <c r="AF27" s="16"/>
      <c r="AG27" s="16"/>
      <c r="AH27" s="5"/>
      <c r="AI27" s="5"/>
      <c r="AJ27" s="42"/>
      <c r="AK27" s="39"/>
      <c r="AL27" s="39"/>
      <c r="AM27" s="39"/>
      <c r="AN27" s="39"/>
      <c r="AO27" s="39">
        <v>0</v>
      </c>
      <c r="AP27" s="39"/>
      <c r="AQ27" s="43">
        <v>10000000</v>
      </c>
      <c r="AR27" s="43">
        <f>AQ27</f>
        <v>10000000</v>
      </c>
      <c r="AS27" s="34"/>
      <c r="AT27" s="34"/>
      <c r="AU27" s="34"/>
      <c r="AV27" s="34"/>
      <c r="AW27" s="34"/>
      <c r="AX27" s="34"/>
      <c r="AY27" s="34"/>
      <c r="AZ27" s="34"/>
      <c r="BA27" s="34"/>
    </row>
    <row r="28" spans="1:53" x14ac:dyDescent="0.2">
      <c r="A28" s="1" t="s">
        <v>65</v>
      </c>
      <c r="B28" s="8">
        <v>3260</v>
      </c>
      <c r="C28" s="8">
        <v>3760.5202020202019</v>
      </c>
      <c r="D28" s="8">
        <v>3778</v>
      </c>
      <c r="E28" s="8">
        <v>3743</v>
      </c>
      <c r="F28" s="8">
        <v>3760.4292929292928</v>
      </c>
      <c r="G28" s="8">
        <f t="shared" si="0"/>
        <v>1.9937101072068799</v>
      </c>
      <c r="H28" s="8">
        <f t="shared" si="1"/>
        <v>1.9937101072068799</v>
      </c>
      <c r="I28" s="8">
        <f t="shared" si="2"/>
        <v>0</v>
      </c>
      <c r="J28" s="25">
        <f t="shared" si="5"/>
        <v>21.876607103626657</v>
      </c>
      <c r="K28" s="25">
        <f t="shared" si="6"/>
        <v>14.257297133121156</v>
      </c>
      <c r="L28" s="26">
        <f t="shared" si="3"/>
        <v>1.5344147561324977</v>
      </c>
      <c r="M28" s="25">
        <f t="shared" si="4"/>
        <v>60.543159023979399</v>
      </c>
      <c r="N28" s="25">
        <v>30</v>
      </c>
      <c r="O28" s="25">
        <v>70</v>
      </c>
      <c r="P28" s="9">
        <f>AVERAGE(F2:F27)</f>
        <v>3592.4747366446277</v>
      </c>
      <c r="Q28" s="9">
        <f>AVERAGE(F16:F27)</f>
        <v>3631.1085197676425</v>
      </c>
      <c r="R28" s="9">
        <f>Q28-P28</f>
        <v>38.633783123014837</v>
      </c>
      <c r="S28" s="3">
        <f>IF(AND(R28&gt;$T$4,W27-30&gt;=D28),1,0)</f>
        <v>1</v>
      </c>
      <c r="T28" s="3">
        <f>IF(AND(R28&lt;$T$5,U27&gt;=1),1,0)</f>
        <v>0</v>
      </c>
      <c r="U28" s="3">
        <f>U27+S28-T28</f>
        <v>1</v>
      </c>
      <c r="V28" s="3">
        <f>IF(S28&gt;0, MAX(30, 0.002*S28*D28), IF(T28&gt;0, MAX(30, 0.002*T28*E28), 0))</f>
        <v>30</v>
      </c>
      <c r="W28" s="2">
        <f>W27-(S28*D27) + (T28*E27) - V28</f>
        <v>9996179</v>
      </c>
      <c r="X28" s="2">
        <f>U28*E28 + W28</f>
        <v>9999922</v>
      </c>
      <c r="Y28" s="14">
        <f>(F28-Y27)*$Z$6+Y27</f>
        <v>3604.915814887936</v>
      </c>
      <c r="Z28" s="14">
        <f>(F28-Z27)*$Z$5+Z27</f>
        <v>3651.0040233309733</v>
      </c>
      <c r="AA28" s="14">
        <f t="shared" ref="AA28:AA91" si="7">Z28-Y28</f>
        <v>46.088208443037274</v>
      </c>
      <c r="AB28" s="14"/>
      <c r="AC28" s="14"/>
      <c r="AD28" s="16"/>
      <c r="AE28" s="16"/>
      <c r="AF28" s="16"/>
      <c r="AG28" s="16"/>
      <c r="AH28" s="5"/>
      <c r="AI28" s="5"/>
      <c r="AJ28" s="39">
        <f xml:space="preserve"> (MAX(F2:F27) + MIN(F2:F27) + F27 ) / 3</f>
        <v>3660.1806839067067</v>
      </c>
      <c r="AK28" s="39">
        <f xml:space="preserve"> (MAX(F16:F27) + MIN(F16:F27) + F27 ) / 3</f>
        <v>3660.2670339833016</v>
      </c>
      <c r="AL28" s="39">
        <f>AK28 - AJ28</f>
        <v>8.6350076594953862E-2</v>
      </c>
      <c r="AM28" s="39">
        <f>IF(AND(AL28&gt;$AN$4,AQ27-30&gt;=D28),1,0)</f>
        <v>0</v>
      </c>
      <c r="AN28" s="39">
        <f>IF(AND(AL28&lt;$AN$5,AO27&gt;=1),1,0)</f>
        <v>0</v>
      </c>
      <c r="AO28" s="39">
        <f>AO27+AM28-AN28</f>
        <v>0</v>
      </c>
      <c r="AP28" s="39">
        <f>IF(AM28&gt;0, MAX(30, 0.002*AM28*D28), IF(AN28&gt;0, MAX(30, 0.002*AN28*E28), 0))</f>
        <v>0</v>
      </c>
      <c r="AQ28" s="39">
        <f>AQ27-(AM28*D28) + (AN28*E28) - AP28</f>
        <v>10000000</v>
      </c>
      <c r="AR28" s="39">
        <f>AO28*E28 + AQ28</f>
        <v>10000000</v>
      </c>
      <c r="AS28" s="34"/>
      <c r="AT28" s="34"/>
      <c r="AU28" s="34"/>
      <c r="AV28" s="34"/>
      <c r="AW28" s="34"/>
      <c r="AX28" s="34"/>
      <c r="AY28" s="34"/>
      <c r="AZ28" s="34"/>
      <c r="BA28" s="34"/>
    </row>
    <row r="29" spans="1:53" x14ac:dyDescent="0.2">
      <c r="A29" s="1" t="s">
        <v>66</v>
      </c>
      <c r="B29" s="8">
        <v>11703</v>
      </c>
      <c r="C29" s="8">
        <v>3652.6280701754386</v>
      </c>
      <c r="D29" s="8">
        <v>3693</v>
      </c>
      <c r="E29" s="8">
        <v>3612</v>
      </c>
      <c r="F29" s="8">
        <v>3652.340350877193</v>
      </c>
      <c r="G29" s="8">
        <f t="shared" si="0"/>
        <v>-108.08894205209981</v>
      </c>
      <c r="H29" s="8">
        <f t="shared" si="1"/>
        <v>0</v>
      </c>
      <c r="I29" s="8">
        <f t="shared" si="2"/>
        <v>108.08894205209981</v>
      </c>
      <c r="J29" s="25">
        <f t="shared" si="5"/>
        <v>20.313992310510468</v>
      </c>
      <c r="K29" s="25">
        <f t="shared" si="6"/>
        <v>20.959557484476772</v>
      </c>
      <c r="L29" s="26">
        <f t="shared" si="3"/>
        <v>0.96919948455760918</v>
      </c>
      <c r="M29" s="25">
        <f t="shared" si="4"/>
        <v>49.217943238256787</v>
      </c>
      <c r="N29" s="25">
        <v>30</v>
      </c>
      <c r="O29" s="25">
        <v>70</v>
      </c>
      <c r="P29" s="9">
        <f t="shared" ref="P28:P91" si="8">AVERAGE(F3:F28)</f>
        <v>3596.5642831791192</v>
      </c>
      <c r="Q29" s="9">
        <f t="shared" ref="Q28:Q91" si="9">AVERAGE(F17:F28)</f>
        <v>3643.7947571413802</v>
      </c>
      <c r="R29" s="9">
        <f t="shared" ref="R28:R91" si="10">Q29-P29</f>
        <v>47.23047396226093</v>
      </c>
      <c r="S29" s="3">
        <f>IF(AND(R29&gt;$T$4,W28-30&gt;=D29),1,0)</f>
        <v>1</v>
      </c>
      <c r="T29" s="3">
        <f t="shared" ref="T28:T91" si="11">IF(AND(R29&lt;$T$5,U28&gt;=1),1,0)</f>
        <v>0</v>
      </c>
      <c r="U29" s="3">
        <f t="shared" ref="U28:U91" si="12">U28+S29-T29</f>
        <v>2</v>
      </c>
      <c r="V29" s="3">
        <f t="shared" ref="V29:V92" si="13">IF(S29&gt;0, MAX(30, 0.002*S29*D29), IF(T29&gt;0, MAX(30, 0.002*T29*E29), 0))</f>
        <v>30</v>
      </c>
      <c r="W29" s="2">
        <f t="shared" ref="W28:W91" si="14">W28-(S29*D28) + (T29*E28) - V29</f>
        <v>9992371</v>
      </c>
      <c r="X29" s="2">
        <f t="shared" ref="X29:X92" si="15">U29*E29 + W29</f>
        <v>9999595</v>
      </c>
      <c r="Y29" s="14">
        <f t="shared" ref="Y29:Y92" si="16">(F29-Y28)*$Z$6+Y28</f>
        <v>3608.4287434797329</v>
      </c>
      <c r="Z29" s="14">
        <f t="shared" ref="Z29:Z92" si="17">(F29-Z28)*$Z$5+Z28</f>
        <v>3651.2096121842378</v>
      </c>
      <c r="AA29" s="14">
        <f t="shared" si="7"/>
        <v>42.780868704504883</v>
      </c>
      <c r="AB29" s="14"/>
      <c r="AC29" s="14"/>
      <c r="AD29" s="16"/>
      <c r="AE29" s="16"/>
      <c r="AF29" s="16"/>
      <c r="AG29" s="16"/>
      <c r="AH29" s="5"/>
      <c r="AI29" s="5"/>
      <c r="AJ29" s="39">
        <f t="shared" ref="AJ29:AJ92" si="18" xml:space="preserve"> (MAX(F3:F28) + MIN(F3:F28) + F28 ) / 3</f>
        <v>3661.5098239781782</v>
      </c>
      <c r="AK29" s="39">
        <f t="shared" ref="AK29:AK92" si="19" xml:space="preserve"> (MAX(F17:F28) + MIN(F17:F28) + F28 ) / 3</f>
        <v>3661.5961740547732</v>
      </c>
      <c r="AL29" s="39">
        <f t="shared" ref="AL29:AL92" si="20">AK29 - AJ29</f>
        <v>8.6350076594953862E-2</v>
      </c>
      <c r="AM29" s="39">
        <f t="shared" ref="AM29:AM92" si="21">IF(AND(AL29&gt;$AN$4,AQ28-30&gt;=D29),1,0)</f>
        <v>0</v>
      </c>
      <c r="AN29" s="39">
        <f t="shared" ref="AN29:AN92" si="22">IF(AND(AL29&lt;$AN$5,AO28&gt;=1),1,0)</f>
        <v>0</v>
      </c>
      <c r="AO29" s="39">
        <f t="shared" ref="AO29:AO92" si="23">AO28+AM29-AN29</f>
        <v>0</v>
      </c>
      <c r="AP29" s="39">
        <f t="shared" ref="AP29:AP92" si="24">IF(AM29&gt;0, MAX(30, 0.002*AM29*D29), IF(AN29&gt;0, MAX(30, 0.002*AN29*E29), 0))</f>
        <v>0</v>
      </c>
      <c r="AQ29" s="39">
        <f t="shared" ref="AQ29:AQ92" si="25">AQ28-(AM29*D29) + (AN29*E29) - AP29</f>
        <v>10000000</v>
      </c>
      <c r="AR29" s="39">
        <f t="shared" ref="AR29:AR92" si="26">AO29*E29 + AQ29</f>
        <v>10000000</v>
      </c>
      <c r="AS29" s="34"/>
      <c r="AT29" s="34"/>
      <c r="AU29" s="34"/>
      <c r="AV29" s="34"/>
      <c r="AW29" s="34"/>
      <c r="AX29" s="34"/>
      <c r="AY29" s="34"/>
      <c r="AZ29" s="34"/>
      <c r="BA29" s="34"/>
    </row>
    <row r="30" spans="1:53" x14ac:dyDescent="0.2">
      <c r="A30" s="1" t="s">
        <v>67</v>
      </c>
      <c r="B30" s="8">
        <v>16742</v>
      </c>
      <c r="C30" s="8">
        <v>3576.3689655172416</v>
      </c>
      <c r="D30" s="8">
        <v>3651</v>
      </c>
      <c r="E30" s="8">
        <v>3519</v>
      </c>
      <c r="F30" s="8">
        <v>3576.248275862069</v>
      </c>
      <c r="G30" s="8">
        <f t="shared" si="0"/>
        <v>-76.09207501512401</v>
      </c>
      <c r="H30" s="8">
        <f t="shared" si="1"/>
        <v>0</v>
      </c>
      <c r="I30" s="8">
        <f t="shared" si="2"/>
        <v>76.09207501512401</v>
      </c>
      <c r="J30" s="25">
        <f t="shared" si="5"/>
        <v>18.862992859759718</v>
      </c>
      <c r="K30" s="25">
        <f t="shared" si="6"/>
        <v>24.897594450951573</v>
      </c>
      <c r="L30" s="26">
        <f t="shared" si="3"/>
        <v>0.75762310679933109</v>
      </c>
      <c r="M30" s="25">
        <f t="shared" si="4"/>
        <v>43.10498103196759</v>
      </c>
      <c r="N30" s="25">
        <v>30</v>
      </c>
      <c r="O30" s="25">
        <v>70</v>
      </c>
      <c r="P30" s="9">
        <f t="shared" si="8"/>
        <v>3596.7674188463416</v>
      </c>
      <c r="Q30" s="9">
        <f t="shared" si="9"/>
        <v>3654.5838179126781</v>
      </c>
      <c r="R30" s="9">
        <f t="shared" si="10"/>
        <v>57.816399066336544</v>
      </c>
      <c r="S30" s="3">
        <f t="shared" ref="S28:S91" si="27">IF(AND(R30&gt;$T$4,W29-30&gt;=D30),1,0)</f>
        <v>1</v>
      </c>
      <c r="T30" s="3">
        <f t="shared" si="11"/>
        <v>0</v>
      </c>
      <c r="U30" s="3">
        <f t="shared" si="12"/>
        <v>3</v>
      </c>
      <c r="V30" s="3">
        <f t="shared" si="13"/>
        <v>30</v>
      </c>
      <c r="W30" s="2">
        <f t="shared" si="14"/>
        <v>9988648</v>
      </c>
      <c r="X30" s="2">
        <f t="shared" si="15"/>
        <v>9999205</v>
      </c>
      <c r="Y30" s="14">
        <f t="shared" si="16"/>
        <v>3606.0450051376838</v>
      </c>
      <c r="Z30" s="14">
        <f t="shared" si="17"/>
        <v>3639.6770989039042</v>
      </c>
      <c r="AA30" s="14">
        <f t="shared" si="7"/>
        <v>33.632093766220351</v>
      </c>
      <c r="AB30" s="14"/>
      <c r="AC30" s="14"/>
      <c r="AD30" s="16"/>
      <c r="AE30" s="16"/>
      <c r="AF30" s="16"/>
      <c r="AG30" s="16"/>
      <c r="AH30" s="5"/>
      <c r="AI30" s="5"/>
      <c r="AJ30" s="39">
        <f t="shared" si="18"/>
        <v>3625.4801766274782</v>
      </c>
      <c r="AK30" s="39">
        <f t="shared" si="19"/>
        <v>3625.5665267040731</v>
      </c>
      <c r="AL30" s="39">
        <f t="shared" si="20"/>
        <v>8.6350076594953862E-2</v>
      </c>
      <c r="AM30" s="39">
        <f t="shared" si="21"/>
        <v>0</v>
      </c>
      <c r="AN30" s="39">
        <f t="shared" si="22"/>
        <v>0</v>
      </c>
      <c r="AO30" s="39">
        <f t="shared" si="23"/>
        <v>0</v>
      </c>
      <c r="AP30" s="39">
        <f t="shared" si="24"/>
        <v>0</v>
      </c>
      <c r="AQ30" s="39">
        <f t="shared" si="25"/>
        <v>10000000</v>
      </c>
      <c r="AR30" s="39">
        <f t="shared" si="26"/>
        <v>10000000</v>
      </c>
      <c r="AS30" s="34"/>
      <c r="AT30" s="34"/>
      <c r="AU30" s="34"/>
      <c r="AV30" s="34"/>
      <c r="AW30" s="34"/>
      <c r="AX30" s="34"/>
      <c r="AY30" s="34"/>
      <c r="AZ30" s="34"/>
      <c r="BA30" s="34"/>
    </row>
    <row r="31" spans="1:53" x14ac:dyDescent="0.2">
      <c r="A31" s="1" t="s">
        <v>68</v>
      </c>
      <c r="B31" s="8">
        <v>16129</v>
      </c>
      <c r="C31" s="8">
        <v>3578.1111111111113</v>
      </c>
      <c r="D31" s="8">
        <v>3656</v>
      </c>
      <c r="E31" s="8">
        <v>3531</v>
      </c>
      <c r="F31" s="8">
        <v>3578.0269360269358</v>
      </c>
      <c r="G31" s="8">
        <f t="shared" si="0"/>
        <v>1.7786601648667784</v>
      </c>
      <c r="H31" s="8">
        <f t="shared" si="1"/>
        <v>1.7786601648667784</v>
      </c>
      <c r="I31" s="8">
        <f t="shared" si="2"/>
        <v>0</v>
      </c>
      <c r="J31" s="25">
        <f t="shared" si="5"/>
        <v>17.642683381553081</v>
      </c>
      <c r="K31" s="25">
        <f t="shared" si="6"/>
        <v>23.119194847312176</v>
      </c>
      <c r="L31" s="26">
        <f t="shared" si="3"/>
        <v>0.76311841731824881</v>
      </c>
      <c r="M31" s="25">
        <f t="shared" si="4"/>
        <v>43.282312170442452</v>
      </c>
      <c r="N31" s="25">
        <v>30</v>
      </c>
      <c r="O31" s="25">
        <v>70</v>
      </c>
      <c r="P31" s="9">
        <f t="shared" si="8"/>
        <v>3594.5773405557024</v>
      </c>
      <c r="Q31" s="9">
        <f t="shared" si="9"/>
        <v>3663.943679542373</v>
      </c>
      <c r="R31" s="9">
        <f t="shared" si="10"/>
        <v>69.366338986670598</v>
      </c>
      <c r="S31" s="3">
        <f t="shared" si="27"/>
        <v>1</v>
      </c>
      <c r="T31" s="3">
        <f t="shared" si="11"/>
        <v>0</v>
      </c>
      <c r="U31" s="3">
        <f t="shared" si="12"/>
        <v>4</v>
      </c>
      <c r="V31" s="3">
        <f t="shared" si="13"/>
        <v>30</v>
      </c>
      <c r="W31" s="2">
        <f t="shared" si="14"/>
        <v>9984967</v>
      </c>
      <c r="X31" s="2">
        <f t="shared" si="15"/>
        <v>9999091</v>
      </c>
      <c r="Y31" s="14">
        <f t="shared" si="16"/>
        <v>3603.9695926109616</v>
      </c>
      <c r="Z31" s="14">
        <f t="shared" si="17"/>
        <v>3630.1924584612934</v>
      </c>
      <c r="AA31" s="14">
        <f t="shared" si="7"/>
        <v>26.2228658503318</v>
      </c>
      <c r="AB31" s="14"/>
      <c r="AC31" s="14"/>
      <c r="AD31" s="16"/>
      <c r="AE31" s="16"/>
      <c r="AF31" s="16"/>
      <c r="AG31" s="16"/>
      <c r="AH31" s="5"/>
      <c r="AI31" s="5"/>
      <c r="AJ31" s="39">
        <f t="shared" si="18"/>
        <v>3600.116151622437</v>
      </c>
      <c r="AK31" s="39">
        <f t="shared" si="19"/>
        <v>3616.5716895971204</v>
      </c>
      <c r="AL31" s="39">
        <f t="shared" si="20"/>
        <v>16.455537974683466</v>
      </c>
      <c r="AM31" s="39">
        <f t="shared" si="21"/>
        <v>1</v>
      </c>
      <c r="AN31" s="39">
        <f t="shared" si="22"/>
        <v>0</v>
      </c>
      <c r="AO31" s="39">
        <f t="shared" si="23"/>
        <v>1</v>
      </c>
      <c r="AP31" s="39">
        <f t="shared" si="24"/>
        <v>30</v>
      </c>
      <c r="AQ31" s="39">
        <f t="shared" si="25"/>
        <v>9996314</v>
      </c>
      <c r="AR31" s="39">
        <f t="shared" si="26"/>
        <v>9999845</v>
      </c>
      <c r="AS31" s="34"/>
      <c r="AT31" s="34"/>
      <c r="AU31" s="34"/>
      <c r="AV31" s="34"/>
      <c r="AW31" s="34"/>
      <c r="AX31" s="34"/>
      <c r="AY31" s="34"/>
      <c r="AZ31" s="34"/>
      <c r="BA31" s="34"/>
    </row>
    <row r="32" spans="1:53" x14ac:dyDescent="0.2">
      <c r="A32" s="1" t="s">
        <v>69</v>
      </c>
      <c r="B32" s="8">
        <v>11407</v>
      </c>
      <c r="C32" s="8">
        <v>3531.3706293706296</v>
      </c>
      <c r="D32" s="8">
        <v>3549</v>
      </c>
      <c r="E32" s="8">
        <v>3492</v>
      </c>
      <c r="F32" s="8">
        <v>3531.3881118881118</v>
      </c>
      <c r="G32" s="8">
        <f t="shared" si="0"/>
        <v>-46.63882413882402</v>
      </c>
      <c r="H32" s="8">
        <f t="shared" si="1"/>
        <v>0</v>
      </c>
      <c r="I32" s="8">
        <f t="shared" si="2"/>
        <v>46.63882413882402</v>
      </c>
      <c r="J32" s="25">
        <f t="shared" si="5"/>
        <v>16.382491711442146</v>
      </c>
      <c r="K32" s="25">
        <f t="shared" si="6"/>
        <v>24.799168368134449</v>
      </c>
      <c r="L32" s="26">
        <f t="shared" si="3"/>
        <v>0.66060649567961871</v>
      </c>
      <c r="M32" s="25">
        <f t="shared" si="4"/>
        <v>39.781037674988703</v>
      </c>
      <c r="N32" s="25">
        <v>30</v>
      </c>
      <c r="O32" s="25">
        <v>70</v>
      </c>
      <c r="P32" s="9">
        <f t="shared" si="8"/>
        <v>3590.4599037886301</v>
      </c>
      <c r="Q32" s="9">
        <f t="shared" si="9"/>
        <v>3669.3594658779507</v>
      </c>
      <c r="R32" s="9">
        <f t="shared" si="10"/>
        <v>78.899562089320625</v>
      </c>
      <c r="S32" s="3">
        <f t="shared" si="27"/>
        <v>1</v>
      </c>
      <c r="T32" s="3">
        <f t="shared" si="11"/>
        <v>0</v>
      </c>
      <c r="U32" s="3">
        <f t="shared" si="12"/>
        <v>5</v>
      </c>
      <c r="V32" s="3">
        <f t="shared" si="13"/>
        <v>30</v>
      </c>
      <c r="W32" s="2">
        <f t="shared" si="14"/>
        <v>9981281</v>
      </c>
      <c r="X32" s="2">
        <f t="shared" si="15"/>
        <v>9998741</v>
      </c>
      <c r="Y32" s="14">
        <f t="shared" si="16"/>
        <v>3598.5931866314913</v>
      </c>
      <c r="Z32" s="14">
        <f t="shared" si="17"/>
        <v>3614.991789757727</v>
      </c>
      <c r="AA32" s="14">
        <f t="shared" si="7"/>
        <v>16.398603126235685</v>
      </c>
      <c r="AB32" s="14"/>
      <c r="AC32" s="14"/>
      <c r="AD32" s="16"/>
      <c r="AE32" s="16"/>
      <c r="AF32" s="16"/>
      <c r="AG32" s="16"/>
      <c r="AH32" s="5"/>
      <c r="AI32" s="5"/>
      <c r="AJ32" s="39">
        <f t="shared" si="18"/>
        <v>3600.7090383440591</v>
      </c>
      <c r="AK32" s="39">
        <f t="shared" si="19"/>
        <v>3619.7187429854093</v>
      </c>
      <c r="AL32" s="39">
        <f t="shared" si="20"/>
        <v>19.009704641350254</v>
      </c>
      <c r="AM32" s="39">
        <f t="shared" si="21"/>
        <v>1</v>
      </c>
      <c r="AN32" s="39">
        <f t="shared" si="22"/>
        <v>0</v>
      </c>
      <c r="AO32" s="39">
        <f t="shared" si="23"/>
        <v>2</v>
      </c>
      <c r="AP32" s="39">
        <f t="shared" si="24"/>
        <v>30</v>
      </c>
      <c r="AQ32" s="39">
        <f t="shared" si="25"/>
        <v>9992735</v>
      </c>
      <c r="AR32" s="39">
        <f t="shared" si="26"/>
        <v>9999719</v>
      </c>
      <c r="AS32" s="34"/>
      <c r="AT32" s="34"/>
      <c r="AU32" s="34"/>
      <c r="AV32" s="34"/>
      <c r="AW32" s="34"/>
      <c r="AX32" s="34"/>
      <c r="AY32" s="34"/>
      <c r="AZ32" s="34"/>
      <c r="BA32" s="34"/>
    </row>
    <row r="33" spans="1:53" x14ac:dyDescent="0.2">
      <c r="A33" s="1" t="s">
        <v>70</v>
      </c>
      <c r="B33" s="8">
        <v>13795</v>
      </c>
      <c r="C33" s="8">
        <v>3540.3333333333335</v>
      </c>
      <c r="D33" s="8">
        <v>3575</v>
      </c>
      <c r="E33" s="8">
        <v>3510</v>
      </c>
      <c r="F33" s="8">
        <v>3540.2721088435374</v>
      </c>
      <c r="G33" s="8">
        <f t="shared" si="0"/>
        <v>8.8839969554255731</v>
      </c>
      <c r="H33" s="8">
        <f t="shared" si="1"/>
        <v>8.8839969554255731</v>
      </c>
      <c r="I33" s="8">
        <f t="shared" si="2"/>
        <v>0</v>
      </c>
      <c r="J33" s="25">
        <f t="shared" si="5"/>
        <v>15.846884943155247</v>
      </c>
      <c r="K33" s="25">
        <f t="shared" si="6"/>
        <v>23.027799198981988</v>
      </c>
      <c r="L33" s="26">
        <f t="shared" si="3"/>
        <v>0.68816324157698083</v>
      </c>
      <c r="M33" s="25">
        <f t="shared" si="4"/>
        <v>40.764022378199641</v>
      </c>
      <c r="N33" s="25">
        <v>30</v>
      </c>
      <c r="O33" s="25">
        <v>70</v>
      </c>
      <c r="P33" s="9">
        <f t="shared" si="8"/>
        <v>3587.7649448353436</v>
      </c>
      <c r="Q33" s="9">
        <f t="shared" si="9"/>
        <v>3670.2501418686265</v>
      </c>
      <c r="R33" s="9">
        <f t="shared" si="10"/>
        <v>82.48519703328293</v>
      </c>
      <c r="S33" s="3">
        <f t="shared" si="27"/>
        <v>1</v>
      </c>
      <c r="T33" s="3">
        <f t="shared" si="11"/>
        <v>0</v>
      </c>
      <c r="U33" s="3">
        <f t="shared" si="12"/>
        <v>6</v>
      </c>
      <c r="V33" s="3">
        <f t="shared" si="13"/>
        <v>30</v>
      </c>
      <c r="W33" s="2">
        <f t="shared" si="14"/>
        <v>9977702</v>
      </c>
      <c r="X33" s="2">
        <f t="shared" si="15"/>
        <v>9998762</v>
      </c>
      <c r="Y33" s="14">
        <f t="shared" si="16"/>
        <v>3594.2731067953464</v>
      </c>
      <c r="Z33" s="14">
        <f t="shared" si="17"/>
        <v>3603.4964542324669</v>
      </c>
      <c r="AA33" s="14">
        <f t="shared" si="7"/>
        <v>9.2233474371205375</v>
      </c>
      <c r="AB33" s="14"/>
      <c r="AC33" s="14"/>
      <c r="AD33" s="16"/>
      <c r="AE33" s="16"/>
      <c r="AF33" s="16"/>
      <c r="AG33" s="16"/>
      <c r="AH33" s="17" t="s">
        <v>62</v>
      </c>
      <c r="AI33" s="30"/>
      <c r="AJ33" s="39">
        <f t="shared" si="18"/>
        <v>3585.1627636311182</v>
      </c>
      <c r="AK33" s="39">
        <f t="shared" si="19"/>
        <v>3607.7351722351718</v>
      </c>
      <c r="AL33" s="39">
        <f t="shared" si="20"/>
        <v>22.572408604053635</v>
      </c>
      <c r="AM33" s="39">
        <f t="shared" si="21"/>
        <v>1</v>
      </c>
      <c r="AN33" s="39">
        <f t="shared" si="22"/>
        <v>0</v>
      </c>
      <c r="AO33" s="39">
        <f t="shared" si="23"/>
        <v>3</v>
      </c>
      <c r="AP33" s="39">
        <f t="shared" si="24"/>
        <v>30</v>
      </c>
      <c r="AQ33" s="39">
        <f t="shared" si="25"/>
        <v>9989130</v>
      </c>
      <c r="AR33" s="39">
        <f t="shared" si="26"/>
        <v>9999660</v>
      </c>
      <c r="AS33" s="34"/>
      <c r="AT33" s="34"/>
      <c r="AU33" s="34"/>
      <c r="AV33" s="34"/>
      <c r="AW33" s="34"/>
      <c r="AX33" s="34"/>
      <c r="AY33" s="34"/>
      <c r="AZ33" s="34"/>
      <c r="BA33" s="34"/>
    </row>
    <row r="34" spans="1:53" x14ac:dyDescent="0.2">
      <c r="A34" s="1" t="s">
        <v>71</v>
      </c>
      <c r="B34" s="8">
        <v>16587</v>
      </c>
      <c r="C34" s="8">
        <v>3396.3972602739727</v>
      </c>
      <c r="D34" s="8">
        <v>3429</v>
      </c>
      <c r="E34" s="8">
        <v>3374</v>
      </c>
      <c r="F34" s="8">
        <v>3396.3150684931506</v>
      </c>
      <c r="G34" s="8">
        <f t="shared" si="0"/>
        <v>-143.95704035038671</v>
      </c>
      <c r="H34" s="8">
        <f t="shared" si="1"/>
        <v>0</v>
      </c>
      <c r="I34" s="8">
        <f t="shared" si="2"/>
        <v>143.95704035038671</v>
      </c>
      <c r="J34" s="25">
        <f t="shared" si="5"/>
        <v>14.714964590072729</v>
      </c>
      <c r="K34" s="25">
        <f t="shared" si="6"/>
        <v>31.665602138368037</v>
      </c>
      <c r="L34" s="26">
        <f t="shared" si="3"/>
        <v>0.46469871394749673</v>
      </c>
      <c r="M34" s="25">
        <f t="shared" si="4"/>
        <v>31.726573494086793</v>
      </c>
      <c r="N34" s="25">
        <v>30</v>
      </c>
      <c r="O34" s="25">
        <v>70</v>
      </c>
      <c r="P34" s="9">
        <f t="shared" si="8"/>
        <v>3586.4988853611567</v>
      </c>
      <c r="Q34" s="9">
        <f t="shared" si="9"/>
        <v>3666.7154504558293</v>
      </c>
      <c r="R34" s="9">
        <f t="shared" si="10"/>
        <v>80.21656509467266</v>
      </c>
      <c r="S34" s="3">
        <f t="shared" si="27"/>
        <v>1</v>
      </c>
      <c r="T34" s="3">
        <f t="shared" si="11"/>
        <v>0</v>
      </c>
      <c r="U34" s="3">
        <f t="shared" si="12"/>
        <v>7</v>
      </c>
      <c r="V34" s="3">
        <f t="shared" si="13"/>
        <v>30</v>
      </c>
      <c r="W34" s="2">
        <f t="shared" si="14"/>
        <v>9974097</v>
      </c>
      <c r="X34" s="2">
        <f t="shared" si="15"/>
        <v>9997715</v>
      </c>
      <c r="Y34" s="14">
        <f t="shared" si="16"/>
        <v>3579.6095484025914</v>
      </c>
      <c r="Z34" s="14">
        <f t="shared" si="17"/>
        <v>3571.6223948879569</v>
      </c>
      <c r="AA34" s="14">
        <f t="shared" si="7"/>
        <v>-7.9871535146344286</v>
      </c>
      <c r="AB34" s="14"/>
      <c r="AC34" s="14"/>
      <c r="AD34" s="16"/>
      <c r="AE34" s="16"/>
      <c r="AF34" s="16">
        <v>0</v>
      </c>
      <c r="AG34" s="16"/>
      <c r="AH34" s="30">
        <v>10000000</v>
      </c>
      <c r="AI34" s="30">
        <f>AH34</f>
        <v>10000000</v>
      </c>
      <c r="AJ34" s="39">
        <f t="shared" si="18"/>
        <v>3588.1240959495931</v>
      </c>
      <c r="AK34" s="39">
        <f t="shared" si="19"/>
        <v>3610.6965045536472</v>
      </c>
      <c r="AL34" s="39">
        <f t="shared" si="20"/>
        <v>22.57240860405409</v>
      </c>
      <c r="AM34" s="39">
        <f t="shared" si="21"/>
        <v>1</v>
      </c>
      <c r="AN34" s="39">
        <f t="shared" si="22"/>
        <v>0</v>
      </c>
      <c r="AO34" s="39">
        <f t="shared" si="23"/>
        <v>4</v>
      </c>
      <c r="AP34" s="39">
        <f t="shared" si="24"/>
        <v>30</v>
      </c>
      <c r="AQ34" s="39">
        <f t="shared" si="25"/>
        <v>9985671</v>
      </c>
      <c r="AR34" s="39">
        <f t="shared" si="26"/>
        <v>9999167</v>
      </c>
      <c r="AS34" s="34"/>
      <c r="AT34" s="34"/>
      <c r="AU34" s="34"/>
      <c r="AV34" s="34"/>
      <c r="AW34" s="34"/>
      <c r="AX34" s="34"/>
      <c r="AY34" s="34"/>
      <c r="AZ34" s="34"/>
      <c r="BA34" s="34"/>
    </row>
    <row r="35" spans="1:53" x14ac:dyDescent="0.2">
      <c r="A35" s="1" t="s">
        <v>72</v>
      </c>
      <c r="B35" s="8">
        <v>27351</v>
      </c>
      <c r="C35" s="8">
        <v>3315.7308970099666</v>
      </c>
      <c r="D35" s="8">
        <v>3421</v>
      </c>
      <c r="E35" s="8">
        <v>3207</v>
      </c>
      <c r="F35" s="8">
        <v>3315.6644518272424</v>
      </c>
      <c r="G35" s="8">
        <f t="shared" si="0"/>
        <v>-80.650616665908274</v>
      </c>
      <c r="H35" s="8">
        <f t="shared" si="1"/>
        <v>0</v>
      </c>
      <c r="I35" s="8">
        <f t="shared" si="2"/>
        <v>80.650616665908274</v>
      </c>
      <c r="J35" s="25">
        <f t="shared" si="5"/>
        <v>13.663895690781819</v>
      </c>
      <c r="K35" s="25">
        <f t="shared" si="6"/>
        <v>35.164531747478051</v>
      </c>
      <c r="L35" s="26">
        <f t="shared" si="3"/>
        <v>0.38857038645941233</v>
      </c>
      <c r="M35" s="25">
        <f t="shared" si="4"/>
        <v>27.983485046817989</v>
      </c>
      <c r="N35" s="25">
        <v>30</v>
      </c>
      <c r="O35" s="25">
        <v>70</v>
      </c>
      <c r="P35" s="9">
        <f t="shared" si="8"/>
        <v>3580.8783311742809</v>
      </c>
      <c r="Q35" s="9">
        <f t="shared" si="9"/>
        <v>3640.0104855063146</v>
      </c>
      <c r="R35" s="9">
        <f t="shared" si="10"/>
        <v>59.132154332033679</v>
      </c>
      <c r="S35" s="3">
        <f t="shared" si="27"/>
        <v>1</v>
      </c>
      <c r="T35" s="3">
        <f t="shared" si="11"/>
        <v>0</v>
      </c>
      <c r="U35" s="3">
        <f t="shared" si="12"/>
        <v>8</v>
      </c>
      <c r="V35" s="3">
        <f t="shared" si="13"/>
        <v>30</v>
      </c>
      <c r="W35" s="2">
        <f t="shared" si="14"/>
        <v>9970638</v>
      </c>
      <c r="X35" s="2">
        <f t="shared" si="15"/>
        <v>9996294</v>
      </c>
      <c r="Y35" s="14">
        <f t="shared" si="16"/>
        <v>3560.0580597673802</v>
      </c>
      <c r="Z35" s="14">
        <f t="shared" si="17"/>
        <v>3532.2442498016931</v>
      </c>
      <c r="AA35" s="14">
        <f t="shared" si="7"/>
        <v>-27.813809965687142</v>
      </c>
      <c r="AB35" s="14">
        <f>AVERAGE(AA27:AA35)</f>
        <v>19.686534107793754</v>
      </c>
      <c r="AC35" s="14">
        <f>AA35-AB35</f>
        <v>-47.500344073480896</v>
      </c>
      <c r="AD35" s="16">
        <f>IF(AND(AC35&gt;0,AH34-30&gt;=D35),1,0)</f>
        <v>0</v>
      </c>
      <c r="AE35" s="16">
        <f>IF(AND(AC35&lt;=0,AF34&gt;=1),1,0)</f>
        <v>0</v>
      </c>
      <c r="AF35" s="16">
        <f t="shared" ref="AF35:AF91" si="28">AF34+AD35-AE35</f>
        <v>0</v>
      </c>
      <c r="AG35" s="16">
        <f>IF(AD35&gt;0, MAX(30, 0.002*AD35*D35), IF(AE35&gt;0, MAX(30, 0.002*AE35*E35), 0))</f>
        <v>0</v>
      </c>
      <c r="AH35" s="5">
        <f>AH34-(AD35*D35) + (AE35*E35) - AG35</f>
        <v>10000000</v>
      </c>
      <c r="AI35" s="5">
        <f>AF35*E35 + AH35</f>
        <v>10000000</v>
      </c>
      <c r="AJ35" s="39">
        <f t="shared" si="18"/>
        <v>3517.6864766385311</v>
      </c>
      <c r="AK35" s="39">
        <f t="shared" si="19"/>
        <v>3517.6864766385311</v>
      </c>
      <c r="AL35" s="39">
        <f t="shared" si="20"/>
        <v>0</v>
      </c>
      <c r="AM35" s="39">
        <f t="shared" si="21"/>
        <v>0</v>
      </c>
      <c r="AN35" s="39">
        <f t="shared" si="22"/>
        <v>0</v>
      </c>
      <c r="AO35" s="39">
        <f t="shared" si="23"/>
        <v>4</v>
      </c>
      <c r="AP35" s="39">
        <f t="shared" si="24"/>
        <v>0</v>
      </c>
      <c r="AQ35" s="39">
        <f t="shared" si="25"/>
        <v>9985671</v>
      </c>
      <c r="AR35" s="39">
        <f t="shared" si="26"/>
        <v>9998499</v>
      </c>
      <c r="AS35" s="34"/>
      <c r="AT35" s="34"/>
      <c r="AU35" s="34"/>
      <c r="AV35" s="34"/>
      <c r="AW35" s="34"/>
      <c r="AX35" s="34"/>
      <c r="AY35" s="34"/>
      <c r="AZ35" s="34"/>
      <c r="BA35" s="34"/>
    </row>
    <row r="36" spans="1:53" x14ac:dyDescent="0.2">
      <c r="A36" s="1" t="s">
        <v>73</v>
      </c>
      <c r="B36" s="8">
        <v>16027</v>
      </c>
      <c r="C36" s="8">
        <v>3360.2876712328766</v>
      </c>
      <c r="D36" s="8">
        <v>3412</v>
      </c>
      <c r="E36" s="8">
        <v>3294</v>
      </c>
      <c r="F36" s="8">
        <v>3360.6335616438355</v>
      </c>
      <c r="G36" s="8">
        <f t="shared" si="0"/>
        <v>44.969109816593118</v>
      </c>
      <c r="H36" s="8">
        <f t="shared" si="1"/>
        <v>44.969109816593118</v>
      </c>
      <c r="I36" s="8">
        <f t="shared" si="2"/>
        <v>0</v>
      </c>
      <c r="J36" s="25">
        <f t="shared" si="5"/>
        <v>15.899982414054055</v>
      </c>
      <c r="K36" s="25">
        <f t="shared" si="6"/>
        <v>32.652779479801048</v>
      </c>
      <c r="L36" s="26">
        <f t="shared" si="3"/>
        <v>0.4869411629686764</v>
      </c>
      <c r="M36" s="25">
        <f t="shared" si="4"/>
        <v>32.747843364326457</v>
      </c>
      <c r="N36" s="25">
        <v>30</v>
      </c>
      <c r="O36" s="25">
        <v>70</v>
      </c>
      <c r="P36" s="9">
        <f t="shared" si="8"/>
        <v>3574.3441447256214</v>
      </c>
      <c r="Q36" s="9">
        <f t="shared" si="9"/>
        <v>3606.9204426216725</v>
      </c>
      <c r="R36" s="9">
        <f t="shared" si="10"/>
        <v>32.576297896051074</v>
      </c>
      <c r="S36" s="3">
        <f t="shared" si="27"/>
        <v>1</v>
      </c>
      <c r="T36" s="3">
        <f t="shared" si="11"/>
        <v>0</v>
      </c>
      <c r="U36" s="3">
        <f t="shared" si="12"/>
        <v>9</v>
      </c>
      <c r="V36" s="3">
        <f t="shared" si="13"/>
        <v>30</v>
      </c>
      <c r="W36" s="2">
        <f t="shared" si="14"/>
        <v>9967187</v>
      </c>
      <c r="X36" s="2">
        <f t="shared" si="15"/>
        <v>9996833</v>
      </c>
      <c r="Y36" s="14">
        <f t="shared" si="16"/>
        <v>3545.2858747211917</v>
      </c>
      <c r="Z36" s="14">
        <f t="shared" si="17"/>
        <v>3505.8426054697152</v>
      </c>
      <c r="AA36" s="14">
        <f t="shared" si="7"/>
        <v>-39.443269251476522</v>
      </c>
      <c r="AB36" s="14">
        <f>(AA36-AB35)*$Z$4+AB35</f>
        <v>7.860573435939699</v>
      </c>
      <c r="AC36" s="14">
        <f t="shared" ref="AC36:AC99" si="29">AA36-AB36</f>
        <v>-47.303842687416221</v>
      </c>
      <c r="AD36" s="16">
        <f t="shared" ref="AD36:AD99" si="30">IF(AND(AC36&gt;0,AH35-30&gt;=D36),1,0)</f>
        <v>0</v>
      </c>
      <c r="AE36" s="16">
        <f t="shared" ref="AE36:AE99" si="31">IF(AND(AC36&lt;=0,AF35&gt;=1),1,0)</f>
        <v>0</v>
      </c>
      <c r="AF36" s="16">
        <f t="shared" si="28"/>
        <v>0</v>
      </c>
      <c r="AG36" s="16">
        <f t="shared" ref="AG36:AG99" si="32">IF(AD36&gt;0, MAX(30, 0.002*AD36*D36), IF(AE36&gt;0, MAX(30, 0.002*AE36*E36), 0))</f>
        <v>0</v>
      </c>
      <c r="AH36" s="5">
        <f t="shared" ref="AH36:AH99" si="33">AH35-(AD36*D36) + (AE36*E36) - AG36</f>
        <v>10000000</v>
      </c>
      <c r="AI36" s="5">
        <f t="shared" ref="AI36:AI99" si="34">AF36*E36 + AH36</f>
        <v>10000000</v>
      </c>
      <c r="AJ36" s="39">
        <f t="shared" si="18"/>
        <v>3463.9193988612592</v>
      </c>
      <c r="AK36" s="39">
        <f t="shared" si="19"/>
        <v>3463.9193988612592</v>
      </c>
      <c r="AL36" s="39">
        <f t="shared" si="20"/>
        <v>0</v>
      </c>
      <c r="AM36" s="39">
        <f t="shared" si="21"/>
        <v>0</v>
      </c>
      <c r="AN36" s="39">
        <f t="shared" si="22"/>
        <v>0</v>
      </c>
      <c r="AO36" s="39">
        <f t="shared" si="23"/>
        <v>4</v>
      </c>
      <c r="AP36" s="39">
        <f t="shared" si="24"/>
        <v>0</v>
      </c>
      <c r="AQ36" s="39">
        <f t="shared" si="25"/>
        <v>9985671</v>
      </c>
      <c r="AR36" s="39">
        <f t="shared" si="26"/>
        <v>9998847</v>
      </c>
      <c r="AS36" s="34"/>
      <c r="AT36" s="34"/>
      <c r="AU36" s="34"/>
      <c r="AV36" s="34"/>
      <c r="AW36" s="34"/>
      <c r="AX36" s="34"/>
      <c r="AY36" s="34"/>
      <c r="AZ36" s="34"/>
      <c r="BA36" s="34"/>
    </row>
    <row r="37" spans="1:53" x14ac:dyDescent="0.2">
      <c r="A37" s="1" t="s">
        <v>74</v>
      </c>
      <c r="B37" s="8">
        <v>16891</v>
      </c>
      <c r="C37" s="8">
        <v>3401.7542087542088</v>
      </c>
      <c r="D37" s="8">
        <v>3462</v>
      </c>
      <c r="E37" s="8">
        <v>3318</v>
      </c>
      <c r="F37" s="8">
        <v>3401.3265993265995</v>
      </c>
      <c r="G37" s="8">
        <f t="shared" si="0"/>
        <v>40.693037682764043</v>
      </c>
      <c r="H37" s="8">
        <f t="shared" si="1"/>
        <v>40.693037682764043</v>
      </c>
      <c r="I37" s="8">
        <f t="shared" si="2"/>
        <v>0</v>
      </c>
      <c r="J37" s="25">
        <f t="shared" si="5"/>
        <v>17.670914933247627</v>
      </c>
      <c r="K37" s="25">
        <f t="shared" si="6"/>
        <v>30.320438088386688</v>
      </c>
      <c r="L37" s="26">
        <f t="shared" si="3"/>
        <v>0.58280539620619554</v>
      </c>
      <c r="M37" s="25">
        <f t="shared" si="4"/>
        <v>36.821039251136852</v>
      </c>
      <c r="N37" s="25">
        <v>30</v>
      </c>
      <c r="O37" s="25">
        <v>70</v>
      </c>
      <c r="P37" s="9">
        <f t="shared" si="8"/>
        <v>3570.0614559013698</v>
      </c>
      <c r="Q37" s="9">
        <f t="shared" si="9"/>
        <v>3580.6004070553831</v>
      </c>
      <c r="R37" s="9">
        <f t="shared" si="10"/>
        <v>10.538951154013375</v>
      </c>
      <c r="S37" s="3">
        <f t="shared" si="27"/>
        <v>1</v>
      </c>
      <c r="T37" s="3">
        <f t="shared" si="11"/>
        <v>0</v>
      </c>
      <c r="U37" s="3">
        <f t="shared" si="12"/>
        <v>10</v>
      </c>
      <c r="V37" s="3">
        <f t="shared" si="13"/>
        <v>30</v>
      </c>
      <c r="W37" s="2">
        <f t="shared" si="14"/>
        <v>9963745</v>
      </c>
      <c r="X37" s="2">
        <f t="shared" si="15"/>
        <v>9996925</v>
      </c>
      <c r="Y37" s="14">
        <f t="shared" si="16"/>
        <v>3534.6222246919629</v>
      </c>
      <c r="Z37" s="14">
        <f t="shared" si="17"/>
        <v>3489.7632199092359</v>
      </c>
      <c r="AA37" s="14">
        <f t="shared" si="7"/>
        <v>-44.85900478272697</v>
      </c>
      <c r="AB37" s="14">
        <f>(AA37-AB36)*$Z$4+AB36</f>
        <v>-2.6833422077936362</v>
      </c>
      <c r="AC37" s="14">
        <f t="shared" si="29"/>
        <v>-42.175662574933334</v>
      </c>
      <c r="AD37" s="16">
        <f t="shared" si="30"/>
        <v>0</v>
      </c>
      <c r="AE37" s="16">
        <f t="shared" si="31"/>
        <v>0</v>
      </c>
      <c r="AF37" s="16">
        <f t="shared" si="28"/>
        <v>0</v>
      </c>
      <c r="AG37" s="16">
        <f t="shared" si="32"/>
        <v>0</v>
      </c>
      <c r="AH37" s="5">
        <f t="shared" si="33"/>
        <v>10000000</v>
      </c>
      <c r="AI37" s="5">
        <f t="shared" si="34"/>
        <v>10000000</v>
      </c>
      <c r="AJ37" s="39">
        <f t="shared" si="18"/>
        <v>3478.9091021334571</v>
      </c>
      <c r="AK37" s="39">
        <f t="shared" si="19"/>
        <v>3478.9091021334571</v>
      </c>
      <c r="AL37" s="39">
        <f t="shared" si="20"/>
        <v>0</v>
      </c>
      <c r="AM37" s="39">
        <f t="shared" si="21"/>
        <v>0</v>
      </c>
      <c r="AN37" s="39">
        <f t="shared" si="22"/>
        <v>0</v>
      </c>
      <c r="AO37" s="39">
        <f t="shared" si="23"/>
        <v>4</v>
      </c>
      <c r="AP37" s="39">
        <f t="shared" si="24"/>
        <v>0</v>
      </c>
      <c r="AQ37" s="39">
        <f t="shared" si="25"/>
        <v>9985671</v>
      </c>
      <c r="AR37" s="39">
        <f t="shared" si="26"/>
        <v>9998943</v>
      </c>
      <c r="AS37" s="34"/>
      <c r="AT37" s="34"/>
      <c r="AU37" s="34"/>
      <c r="AV37" s="34"/>
      <c r="AW37" s="34"/>
      <c r="AX37" s="34"/>
      <c r="AY37" s="34"/>
      <c r="AZ37" s="34"/>
      <c r="BA37" s="34"/>
    </row>
    <row r="38" spans="1:53" x14ac:dyDescent="0.2">
      <c r="A38" s="1" t="s">
        <v>75</v>
      </c>
      <c r="B38" s="8">
        <v>13506</v>
      </c>
      <c r="C38" s="8">
        <v>3389.2380952380954</v>
      </c>
      <c r="D38" s="8">
        <v>3433</v>
      </c>
      <c r="E38" s="8">
        <v>3321</v>
      </c>
      <c r="F38" s="8">
        <v>3389.4523809523807</v>
      </c>
      <c r="G38" s="8">
        <f t="shared" si="0"/>
        <v>-11.874218374218799</v>
      </c>
      <c r="H38" s="8">
        <f t="shared" si="1"/>
        <v>0</v>
      </c>
      <c r="I38" s="8">
        <f t="shared" si="2"/>
        <v>11.874218374218799</v>
      </c>
      <c r="J38" s="25">
        <f t="shared" si="5"/>
        <v>16.408706723729939</v>
      </c>
      <c r="K38" s="25">
        <f t="shared" si="6"/>
        <v>29.002850965946124</v>
      </c>
      <c r="L38" s="26">
        <f t="shared" si="3"/>
        <v>0.56576185365350196</v>
      </c>
      <c r="M38" s="25">
        <f t="shared" si="4"/>
        <v>36.133327193619522</v>
      </c>
      <c r="N38" s="25">
        <v>30</v>
      </c>
      <c r="O38" s="25">
        <v>70</v>
      </c>
      <c r="P38" s="9">
        <f t="shared" si="8"/>
        <v>3566.9300174139312</v>
      </c>
      <c r="Q38" s="9">
        <f t="shared" si="9"/>
        <v>3551.9861822244916</v>
      </c>
      <c r="R38" s="9">
        <f t="shared" si="10"/>
        <v>-14.943835189439596</v>
      </c>
      <c r="S38" s="3">
        <f t="shared" si="27"/>
        <v>0</v>
      </c>
      <c r="T38" s="3">
        <f t="shared" si="11"/>
        <v>1</v>
      </c>
      <c r="U38" s="3">
        <f t="shared" si="12"/>
        <v>9</v>
      </c>
      <c r="V38" s="3">
        <f t="shared" si="13"/>
        <v>30</v>
      </c>
      <c r="W38" s="2">
        <f t="shared" si="14"/>
        <v>9967033</v>
      </c>
      <c r="X38" s="2">
        <f t="shared" si="15"/>
        <v>9996922</v>
      </c>
      <c r="Y38" s="14">
        <f t="shared" si="16"/>
        <v>3523.8689029334755</v>
      </c>
      <c r="Z38" s="14">
        <f t="shared" si="17"/>
        <v>3474.3307831466427</v>
      </c>
      <c r="AA38" s="14">
        <f t="shared" si="7"/>
        <v>-49.538119786832794</v>
      </c>
      <c r="AB38" s="14">
        <f t="shared" ref="AB38:AB101" si="35">(AA38-AB37)*$Z$4+AB37</f>
        <v>-12.054297723601469</v>
      </c>
      <c r="AC38" s="14">
        <f t="shared" si="29"/>
        <v>-37.483822063231329</v>
      </c>
      <c r="AD38" s="16">
        <f t="shared" si="30"/>
        <v>0</v>
      </c>
      <c r="AE38" s="16">
        <f t="shared" si="31"/>
        <v>0</v>
      </c>
      <c r="AF38" s="16">
        <f t="shared" si="28"/>
        <v>0</v>
      </c>
      <c r="AG38" s="16">
        <f t="shared" si="32"/>
        <v>0</v>
      </c>
      <c r="AH38" s="5">
        <f t="shared" si="33"/>
        <v>10000000</v>
      </c>
      <c r="AI38" s="5">
        <f t="shared" si="34"/>
        <v>10000000</v>
      </c>
      <c r="AJ38" s="39">
        <f t="shared" si="18"/>
        <v>3492.4734480277116</v>
      </c>
      <c r="AK38" s="39">
        <f t="shared" si="19"/>
        <v>3492.4734480277116</v>
      </c>
      <c r="AL38" s="39">
        <f t="shared" si="20"/>
        <v>0</v>
      </c>
      <c r="AM38" s="39">
        <f t="shared" si="21"/>
        <v>0</v>
      </c>
      <c r="AN38" s="39">
        <f t="shared" si="22"/>
        <v>0</v>
      </c>
      <c r="AO38" s="39">
        <f t="shared" si="23"/>
        <v>4</v>
      </c>
      <c r="AP38" s="39">
        <f t="shared" si="24"/>
        <v>0</v>
      </c>
      <c r="AQ38" s="39">
        <f t="shared" si="25"/>
        <v>9985671</v>
      </c>
      <c r="AR38" s="39">
        <f t="shared" si="26"/>
        <v>9998955</v>
      </c>
      <c r="AS38" s="34"/>
      <c r="AT38" s="34"/>
      <c r="AU38" s="34"/>
      <c r="AV38" s="34"/>
      <c r="AW38" s="34"/>
      <c r="AX38" s="34"/>
      <c r="AY38" s="34"/>
      <c r="AZ38" s="34"/>
      <c r="BA38" s="34"/>
    </row>
    <row r="39" spans="1:53" x14ac:dyDescent="0.2">
      <c r="A39" s="1" t="s">
        <v>76</v>
      </c>
      <c r="B39" s="8">
        <v>20891</v>
      </c>
      <c r="C39" s="8">
        <v>3461.4429530201342</v>
      </c>
      <c r="D39" s="8">
        <v>3500</v>
      </c>
      <c r="E39" s="8">
        <v>3377</v>
      </c>
      <c r="F39" s="8">
        <v>3461.6208053691275</v>
      </c>
      <c r="G39" s="8">
        <f t="shared" si="0"/>
        <v>72.168424416746802</v>
      </c>
      <c r="H39" s="8">
        <f t="shared" si="1"/>
        <v>72.168424416746802</v>
      </c>
      <c r="I39" s="8">
        <f t="shared" si="2"/>
        <v>0</v>
      </c>
      <c r="J39" s="25">
        <f t="shared" si="5"/>
        <v>20.391543701802568</v>
      </c>
      <c r="K39" s="25">
        <f t="shared" si="6"/>
        <v>26.931218754092829</v>
      </c>
      <c r="L39" s="26">
        <f t="shared" si="3"/>
        <v>0.75717121783445451</v>
      </c>
      <c r="M39" s="25">
        <f t="shared" si="4"/>
        <v>43.09034942921474</v>
      </c>
      <c r="N39" s="25">
        <v>30</v>
      </c>
      <c r="O39" s="25">
        <v>70</v>
      </c>
      <c r="P39" s="9">
        <f t="shared" si="8"/>
        <v>3563.8290734860643</v>
      </c>
      <c r="Q39" s="9">
        <f t="shared" si="9"/>
        <v>3521.7110601243694</v>
      </c>
      <c r="R39" s="9">
        <f t="shared" si="10"/>
        <v>-42.118013361694921</v>
      </c>
      <c r="S39" s="3">
        <f t="shared" si="27"/>
        <v>0</v>
      </c>
      <c r="T39" s="3">
        <f t="shared" si="11"/>
        <v>1</v>
      </c>
      <c r="U39" s="3">
        <f t="shared" si="12"/>
        <v>8</v>
      </c>
      <c r="V39" s="3">
        <f t="shared" si="13"/>
        <v>30</v>
      </c>
      <c r="W39" s="2">
        <f t="shared" si="14"/>
        <v>9970324</v>
      </c>
      <c r="X39" s="2">
        <f t="shared" si="15"/>
        <v>9997340</v>
      </c>
      <c r="Y39" s="14">
        <f t="shared" si="16"/>
        <v>3519.2579327435237</v>
      </c>
      <c r="Z39" s="14">
        <f t="shared" si="17"/>
        <v>3472.3754019501021</v>
      </c>
      <c r="AA39" s="14">
        <f t="shared" si="7"/>
        <v>-46.882530793421665</v>
      </c>
      <c r="AB39" s="14">
        <f t="shared" si="35"/>
        <v>-19.019944337565509</v>
      </c>
      <c r="AC39" s="14">
        <f t="shared" si="29"/>
        <v>-27.862586455856157</v>
      </c>
      <c r="AD39" s="16">
        <f t="shared" si="30"/>
        <v>0</v>
      </c>
      <c r="AE39" s="16">
        <f t="shared" si="31"/>
        <v>0</v>
      </c>
      <c r="AF39" s="16">
        <f t="shared" si="28"/>
        <v>0</v>
      </c>
      <c r="AG39" s="16">
        <f t="shared" si="32"/>
        <v>0</v>
      </c>
      <c r="AH39" s="5">
        <f t="shared" si="33"/>
        <v>10000000</v>
      </c>
      <c r="AI39" s="5">
        <f t="shared" si="34"/>
        <v>10000000</v>
      </c>
      <c r="AJ39" s="39">
        <f t="shared" si="18"/>
        <v>3488.5153752363053</v>
      </c>
      <c r="AK39" s="39">
        <f t="shared" si="19"/>
        <v>3488.5153752363053</v>
      </c>
      <c r="AL39" s="39">
        <f t="shared" si="20"/>
        <v>0</v>
      </c>
      <c r="AM39" s="39">
        <f t="shared" si="21"/>
        <v>0</v>
      </c>
      <c r="AN39" s="39">
        <f t="shared" si="22"/>
        <v>0</v>
      </c>
      <c r="AO39" s="39">
        <f t="shared" si="23"/>
        <v>4</v>
      </c>
      <c r="AP39" s="39">
        <f t="shared" si="24"/>
        <v>0</v>
      </c>
      <c r="AQ39" s="39">
        <f t="shared" si="25"/>
        <v>9985671</v>
      </c>
      <c r="AR39" s="39">
        <f t="shared" si="26"/>
        <v>9999179</v>
      </c>
      <c r="AS39" s="34"/>
      <c r="AT39" s="34"/>
      <c r="AU39" s="34"/>
      <c r="AV39" s="34"/>
      <c r="AW39" s="34"/>
      <c r="AX39" s="34"/>
      <c r="AY39" s="34"/>
      <c r="AZ39" s="34"/>
      <c r="BA39" s="34"/>
    </row>
    <row r="40" spans="1:53" x14ac:dyDescent="0.2">
      <c r="A40" s="1" t="s">
        <v>77</v>
      </c>
      <c r="B40" s="8">
        <v>14839</v>
      </c>
      <c r="C40" s="8">
        <v>3479.1958041958042</v>
      </c>
      <c r="D40" s="8">
        <v>3519</v>
      </c>
      <c r="E40" s="8">
        <v>3435</v>
      </c>
      <c r="F40" s="8">
        <v>3479.1608391608393</v>
      </c>
      <c r="G40" s="8">
        <f t="shared" si="0"/>
        <v>17.540033791711721</v>
      </c>
      <c r="H40" s="8">
        <f t="shared" si="1"/>
        <v>17.540033791711721</v>
      </c>
      <c r="I40" s="8">
        <f t="shared" si="2"/>
        <v>0</v>
      </c>
      <c r="J40" s="25">
        <f t="shared" si="5"/>
        <v>20.187864422510366</v>
      </c>
      <c r="K40" s="25">
        <f t="shared" si="6"/>
        <v>25.007560271657628</v>
      </c>
      <c r="L40" s="26">
        <f t="shared" si="3"/>
        <v>0.80727044954442539</v>
      </c>
      <c r="M40" s="25">
        <f t="shared" si="4"/>
        <v>44.667938312604022</v>
      </c>
      <c r="N40" s="25">
        <v>30</v>
      </c>
      <c r="O40" s="25">
        <v>70</v>
      </c>
      <c r="P40" s="9">
        <f t="shared" si="8"/>
        <v>3563.7502242281093</v>
      </c>
      <c r="Q40" s="9">
        <f t="shared" si="9"/>
        <v>3496.976495336623</v>
      </c>
      <c r="R40" s="9">
        <f t="shared" si="10"/>
        <v>-66.773728891486371</v>
      </c>
      <c r="S40" s="3">
        <f t="shared" si="27"/>
        <v>0</v>
      </c>
      <c r="T40" s="3">
        <f t="shared" si="11"/>
        <v>1</v>
      </c>
      <c r="U40" s="3">
        <f t="shared" si="12"/>
        <v>7</v>
      </c>
      <c r="V40" s="3">
        <f t="shared" si="13"/>
        <v>30</v>
      </c>
      <c r="W40" s="2">
        <f t="shared" si="14"/>
        <v>9973671</v>
      </c>
      <c r="X40" s="2">
        <f t="shared" si="15"/>
        <v>9997716</v>
      </c>
      <c r="Y40" s="14">
        <f t="shared" si="16"/>
        <v>3516.287777663325</v>
      </c>
      <c r="Z40" s="14">
        <f t="shared" si="17"/>
        <v>3473.4193153671386</v>
      </c>
      <c r="AA40" s="14">
        <f t="shared" si="7"/>
        <v>-42.868462296186408</v>
      </c>
      <c r="AB40" s="14">
        <f t="shared" si="35"/>
        <v>-23.789647929289689</v>
      </c>
      <c r="AC40" s="14">
        <f t="shared" si="29"/>
        <v>-19.078814366896719</v>
      </c>
      <c r="AD40" s="16">
        <f t="shared" si="30"/>
        <v>0</v>
      </c>
      <c r="AE40" s="16">
        <f t="shared" si="31"/>
        <v>0</v>
      </c>
      <c r="AF40" s="16">
        <f t="shared" si="28"/>
        <v>0</v>
      </c>
      <c r="AG40" s="16">
        <f t="shared" si="32"/>
        <v>0</v>
      </c>
      <c r="AH40" s="5">
        <f t="shared" si="33"/>
        <v>10000000</v>
      </c>
      <c r="AI40" s="5">
        <f t="shared" si="34"/>
        <v>10000000</v>
      </c>
      <c r="AJ40" s="39">
        <f t="shared" si="18"/>
        <v>3512.5715167085546</v>
      </c>
      <c r="AK40" s="39">
        <f t="shared" si="19"/>
        <v>3512.5715167085546</v>
      </c>
      <c r="AL40" s="39">
        <f t="shared" si="20"/>
        <v>0</v>
      </c>
      <c r="AM40" s="39">
        <f t="shared" si="21"/>
        <v>0</v>
      </c>
      <c r="AN40" s="39">
        <f t="shared" si="22"/>
        <v>0</v>
      </c>
      <c r="AO40" s="39">
        <f t="shared" si="23"/>
        <v>4</v>
      </c>
      <c r="AP40" s="39">
        <f t="shared" si="24"/>
        <v>0</v>
      </c>
      <c r="AQ40" s="39">
        <f t="shared" si="25"/>
        <v>9985671</v>
      </c>
      <c r="AR40" s="39">
        <f t="shared" si="26"/>
        <v>9999411</v>
      </c>
      <c r="AS40" s="34"/>
      <c r="AT40" s="34"/>
      <c r="AU40" s="34"/>
      <c r="AV40" s="34"/>
      <c r="AW40" s="34"/>
      <c r="AX40" s="34"/>
      <c r="AY40" s="34"/>
      <c r="AZ40" s="34"/>
      <c r="BA40" s="34"/>
    </row>
    <row r="41" spans="1:53" x14ac:dyDescent="0.2">
      <c r="A41" s="1" t="s">
        <v>78</v>
      </c>
      <c r="B41" s="8">
        <v>10593</v>
      </c>
      <c r="C41" s="8">
        <v>3506.2937062937062</v>
      </c>
      <c r="D41" s="8">
        <v>3536</v>
      </c>
      <c r="E41" s="8">
        <v>3458</v>
      </c>
      <c r="F41" s="8">
        <v>3506.3356643356642</v>
      </c>
      <c r="G41" s="8">
        <f t="shared" si="0"/>
        <v>27.174825174824946</v>
      </c>
      <c r="H41" s="8">
        <f t="shared" si="1"/>
        <v>27.174825174824946</v>
      </c>
      <c r="I41" s="8">
        <f t="shared" si="2"/>
        <v>0</v>
      </c>
      <c r="J41" s="25">
        <f t="shared" si="5"/>
        <v>20.686933047675694</v>
      </c>
      <c r="K41" s="25">
        <f t="shared" si="6"/>
        <v>23.221305966539227</v>
      </c>
      <c r="L41" s="26">
        <f t="shared" si="3"/>
        <v>0.89086001784243141</v>
      </c>
      <c r="M41" s="25">
        <f t="shared" si="4"/>
        <v>47.114012112802968</v>
      </c>
      <c r="N41" s="25">
        <v>30</v>
      </c>
      <c r="O41" s="25">
        <v>70</v>
      </c>
      <c r="P41" s="9">
        <f t="shared" si="8"/>
        <v>3561.4980865838943</v>
      </c>
      <c r="Q41" s="9">
        <f t="shared" si="9"/>
        <v>3473.5374575225851</v>
      </c>
      <c r="R41" s="9">
        <f t="shared" si="10"/>
        <v>-87.960629061309191</v>
      </c>
      <c r="S41" s="3">
        <f t="shared" si="27"/>
        <v>0</v>
      </c>
      <c r="T41" s="3">
        <f t="shared" si="11"/>
        <v>1</v>
      </c>
      <c r="U41" s="3">
        <f t="shared" si="12"/>
        <v>6</v>
      </c>
      <c r="V41" s="3">
        <f t="shared" si="13"/>
        <v>30</v>
      </c>
      <c r="W41" s="2">
        <f t="shared" si="14"/>
        <v>9977076</v>
      </c>
      <c r="X41" s="2">
        <f t="shared" si="15"/>
        <v>9997824</v>
      </c>
      <c r="Y41" s="14">
        <f t="shared" si="16"/>
        <v>3515.5505840834981</v>
      </c>
      <c r="Z41" s="14">
        <f t="shared" si="17"/>
        <v>3478.4833690546038</v>
      </c>
      <c r="AA41" s="14">
        <f t="shared" si="7"/>
        <v>-37.067215028894225</v>
      </c>
      <c r="AB41" s="14">
        <f t="shared" si="35"/>
        <v>-26.445161349210597</v>
      </c>
      <c r="AC41" s="14">
        <f t="shared" si="29"/>
        <v>-10.622053679683628</v>
      </c>
      <c r="AD41" s="16">
        <f t="shared" si="30"/>
        <v>0</v>
      </c>
      <c r="AE41" s="16">
        <f t="shared" si="31"/>
        <v>0</v>
      </c>
      <c r="AF41" s="16">
        <f t="shared" si="28"/>
        <v>0</v>
      </c>
      <c r="AG41" s="16">
        <f t="shared" si="32"/>
        <v>0</v>
      </c>
      <c r="AH41" s="5">
        <f t="shared" si="33"/>
        <v>10000000</v>
      </c>
      <c r="AI41" s="5">
        <f t="shared" si="34"/>
        <v>10000000</v>
      </c>
      <c r="AJ41" s="39">
        <f t="shared" si="18"/>
        <v>3518.418194639125</v>
      </c>
      <c r="AK41" s="39">
        <f t="shared" si="19"/>
        <v>3482.3885472884249</v>
      </c>
      <c r="AL41" s="39">
        <f t="shared" si="20"/>
        <v>-36.029647350700088</v>
      </c>
      <c r="AM41" s="39">
        <f t="shared" si="21"/>
        <v>0</v>
      </c>
      <c r="AN41" s="39">
        <f t="shared" si="22"/>
        <v>1</v>
      </c>
      <c r="AO41" s="39">
        <f t="shared" si="23"/>
        <v>3</v>
      </c>
      <c r="AP41" s="39">
        <f t="shared" si="24"/>
        <v>30</v>
      </c>
      <c r="AQ41" s="39">
        <f t="shared" si="25"/>
        <v>9989099</v>
      </c>
      <c r="AR41" s="39">
        <f t="shared" si="26"/>
        <v>9999473</v>
      </c>
      <c r="AS41" s="34"/>
      <c r="AT41" s="34"/>
      <c r="AU41" s="34"/>
      <c r="AV41" s="34"/>
      <c r="AW41" s="34"/>
      <c r="AX41" s="34"/>
      <c r="AY41" s="34"/>
      <c r="AZ41" s="34"/>
      <c r="BA41" s="34"/>
    </row>
    <row r="42" spans="1:53" x14ac:dyDescent="0.2">
      <c r="A42" s="1" t="s">
        <v>79</v>
      </c>
      <c r="B42" s="8">
        <v>8414</v>
      </c>
      <c r="C42" s="8">
        <v>3555.0035714285714</v>
      </c>
      <c r="D42" s="8">
        <v>3571</v>
      </c>
      <c r="E42" s="8">
        <v>3531</v>
      </c>
      <c r="F42" s="8">
        <v>3555.0321428571428</v>
      </c>
      <c r="G42" s="8">
        <f t="shared" si="0"/>
        <v>48.696478521478639</v>
      </c>
      <c r="H42" s="8">
        <f t="shared" si="1"/>
        <v>48.696478521478639</v>
      </c>
      <c r="I42" s="8">
        <f t="shared" si="2"/>
        <v>0</v>
      </c>
      <c r="J42" s="25">
        <f t="shared" si="5"/>
        <v>22.687614867233044</v>
      </c>
      <c r="K42" s="25">
        <f t="shared" si="6"/>
        <v>21.56264125464357</v>
      </c>
      <c r="L42" s="26">
        <f t="shared" si="3"/>
        <v>1.0521723475015943</v>
      </c>
      <c r="M42" s="25">
        <f t="shared" si="4"/>
        <v>51.271149266900295</v>
      </c>
      <c r="N42" s="25">
        <v>30</v>
      </c>
      <c r="O42" s="25">
        <v>70</v>
      </c>
      <c r="P42" s="9">
        <f t="shared" si="8"/>
        <v>3558.5583340287567</v>
      </c>
      <c r="Q42" s="9">
        <f t="shared" si="9"/>
        <v>3461.3704003107919</v>
      </c>
      <c r="R42" s="9">
        <f t="shared" si="10"/>
        <v>-97.187933717964825</v>
      </c>
      <c r="S42" s="3">
        <f t="shared" si="27"/>
        <v>0</v>
      </c>
      <c r="T42" s="3">
        <f t="shared" si="11"/>
        <v>1</v>
      </c>
      <c r="U42" s="3">
        <f t="shared" si="12"/>
        <v>5</v>
      </c>
      <c r="V42" s="3">
        <f t="shared" si="13"/>
        <v>30</v>
      </c>
      <c r="W42" s="2">
        <f t="shared" si="14"/>
        <v>9980504</v>
      </c>
      <c r="X42" s="2">
        <f t="shared" si="15"/>
        <v>9998159</v>
      </c>
      <c r="Y42" s="14">
        <f t="shared" si="16"/>
        <v>3518.4751439926567</v>
      </c>
      <c r="Z42" s="14">
        <f t="shared" si="17"/>
        <v>3490.2601034857635</v>
      </c>
      <c r="AA42" s="14">
        <f t="shared" si="7"/>
        <v>-28.215040506893274</v>
      </c>
      <c r="AB42" s="14">
        <f t="shared" si="35"/>
        <v>-26.799137180747131</v>
      </c>
      <c r="AC42" s="14">
        <f t="shared" si="29"/>
        <v>-1.4159033261461431</v>
      </c>
      <c r="AD42" s="16">
        <f t="shared" si="30"/>
        <v>0</v>
      </c>
      <c r="AE42" s="16">
        <f t="shared" si="31"/>
        <v>0</v>
      </c>
      <c r="AF42" s="16">
        <f t="shared" si="28"/>
        <v>0</v>
      </c>
      <c r="AG42" s="16">
        <f t="shared" si="32"/>
        <v>0</v>
      </c>
      <c r="AH42" s="5">
        <f t="shared" si="33"/>
        <v>10000000</v>
      </c>
      <c r="AI42" s="5">
        <f t="shared" si="34"/>
        <v>10000000</v>
      </c>
      <c r="AJ42" s="39">
        <f t="shared" si="18"/>
        <v>3527.4764696973998</v>
      </c>
      <c r="AK42" s="39">
        <f t="shared" si="19"/>
        <v>3466.6756840632806</v>
      </c>
      <c r="AL42" s="39">
        <f t="shared" si="20"/>
        <v>-60.800785634119165</v>
      </c>
      <c r="AM42" s="39">
        <f t="shared" si="21"/>
        <v>0</v>
      </c>
      <c r="AN42" s="39">
        <f t="shared" si="22"/>
        <v>1</v>
      </c>
      <c r="AO42" s="39">
        <f t="shared" si="23"/>
        <v>2</v>
      </c>
      <c r="AP42" s="39">
        <f t="shared" si="24"/>
        <v>30</v>
      </c>
      <c r="AQ42" s="39">
        <f t="shared" si="25"/>
        <v>9992600</v>
      </c>
      <c r="AR42" s="39">
        <f t="shared" si="26"/>
        <v>9999662</v>
      </c>
      <c r="AS42" s="34"/>
      <c r="AT42" s="34"/>
      <c r="AU42" s="34"/>
      <c r="AV42" s="34"/>
      <c r="AW42" s="34"/>
      <c r="AX42" s="34"/>
      <c r="AY42" s="34"/>
      <c r="AZ42" s="34"/>
      <c r="BA42" s="34"/>
    </row>
    <row r="43" spans="1:53" x14ac:dyDescent="0.2">
      <c r="A43" s="1" t="s">
        <v>80</v>
      </c>
      <c r="B43" s="8">
        <v>13849</v>
      </c>
      <c r="C43" s="8">
        <v>3477.4596491228071</v>
      </c>
      <c r="D43" s="8">
        <v>3536</v>
      </c>
      <c r="E43" s="8">
        <v>3442</v>
      </c>
      <c r="F43" s="8">
        <v>3477.182456140351</v>
      </c>
      <c r="G43" s="8">
        <f t="shared" si="0"/>
        <v>-77.849686716791894</v>
      </c>
      <c r="H43" s="8">
        <f t="shared" si="1"/>
        <v>0</v>
      </c>
      <c r="I43" s="8">
        <f t="shared" si="2"/>
        <v>77.849686716791894</v>
      </c>
      <c r="J43" s="25">
        <f t="shared" si="5"/>
        <v>21.06707094814497</v>
      </c>
      <c r="K43" s="25">
        <f t="shared" si="6"/>
        <v>25.583144501939877</v>
      </c>
      <c r="L43" s="26">
        <f t="shared" si="3"/>
        <v>0.82347464935545867</v>
      </c>
      <c r="M43" s="25">
        <f t="shared" si="4"/>
        <v>45.159643411907659</v>
      </c>
      <c r="N43" s="25">
        <v>30</v>
      </c>
      <c r="O43" s="25">
        <v>70</v>
      </c>
      <c r="P43" s="9">
        <f t="shared" si="8"/>
        <v>3556.5136301215534</v>
      </c>
      <c r="Q43" s="9">
        <f t="shared" si="9"/>
        <v>3459.6023892270473</v>
      </c>
      <c r="R43" s="9">
        <f t="shared" si="10"/>
        <v>-96.911240894506136</v>
      </c>
      <c r="S43" s="3">
        <f t="shared" si="27"/>
        <v>0</v>
      </c>
      <c r="T43" s="3">
        <f t="shared" si="11"/>
        <v>1</v>
      </c>
      <c r="U43" s="3">
        <f t="shared" si="12"/>
        <v>4</v>
      </c>
      <c r="V43" s="3">
        <f t="shared" si="13"/>
        <v>30</v>
      </c>
      <c r="W43" s="2">
        <f t="shared" si="14"/>
        <v>9984005</v>
      </c>
      <c r="X43" s="2">
        <f t="shared" si="15"/>
        <v>9997773</v>
      </c>
      <c r="Y43" s="14">
        <f t="shared" si="16"/>
        <v>3515.4164263739676</v>
      </c>
      <c r="Z43" s="14">
        <f t="shared" si="17"/>
        <v>3488.2481577403155</v>
      </c>
      <c r="AA43" s="14">
        <f t="shared" si="7"/>
        <v>-27.168268633652133</v>
      </c>
      <c r="AB43" s="14">
        <f t="shared" si="35"/>
        <v>-26.872963471328131</v>
      </c>
      <c r="AC43" s="14">
        <f t="shared" si="29"/>
        <v>-0.29530516232400217</v>
      </c>
      <c r="AD43" s="16">
        <f t="shared" si="30"/>
        <v>0</v>
      </c>
      <c r="AE43" s="16">
        <f t="shared" si="31"/>
        <v>0</v>
      </c>
      <c r="AF43" s="16">
        <f t="shared" si="28"/>
        <v>0</v>
      </c>
      <c r="AG43" s="16">
        <f t="shared" si="32"/>
        <v>0</v>
      </c>
      <c r="AH43" s="5">
        <f t="shared" si="33"/>
        <v>10000000</v>
      </c>
      <c r="AI43" s="5">
        <f t="shared" si="34"/>
        <v>10000000</v>
      </c>
      <c r="AJ43" s="39">
        <f t="shared" si="18"/>
        <v>3543.7086292045592</v>
      </c>
      <c r="AK43" s="39">
        <f t="shared" si="19"/>
        <v>3482.90784357044</v>
      </c>
      <c r="AL43" s="39">
        <f t="shared" si="20"/>
        <v>-60.800785634119165</v>
      </c>
      <c r="AM43" s="39">
        <f t="shared" si="21"/>
        <v>0</v>
      </c>
      <c r="AN43" s="39">
        <f t="shared" si="22"/>
        <v>1</v>
      </c>
      <c r="AO43" s="39">
        <f t="shared" si="23"/>
        <v>1</v>
      </c>
      <c r="AP43" s="39">
        <f t="shared" si="24"/>
        <v>30</v>
      </c>
      <c r="AQ43" s="39">
        <f t="shared" si="25"/>
        <v>9996012</v>
      </c>
      <c r="AR43" s="39">
        <f t="shared" si="26"/>
        <v>9999454</v>
      </c>
      <c r="AS43" s="34"/>
      <c r="AT43" s="34"/>
      <c r="AU43" s="34"/>
      <c r="AV43" s="34"/>
      <c r="AW43" s="34"/>
      <c r="AX43" s="34"/>
      <c r="AY43" s="34"/>
      <c r="AZ43" s="34"/>
      <c r="BA43" s="34"/>
    </row>
    <row r="44" spans="1:53" x14ac:dyDescent="0.2">
      <c r="A44" s="1" t="s">
        <v>81</v>
      </c>
      <c r="B44" s="8">
        <v>8931</v>
      </c>
      <c r="C44" s="8">
        <v>3454.4448529411766</v>
      </c>
      <c r="D44" s="8">
        <v>3490</v>
      </c>
      <c r="E44" s="8">
        <v>3428</v>
      </c>
      <c r="F44" s="8">
        <v>3454.3235294117649</v>
      </c>
      <c r="G44" s="8">
        <f t="shared" si="0"/>
        <v>-22.858926728586084</v>
      </c>
      <c r="H44" s="8">
        <f t="shared" si="1"/>
        <v>0</v>
      </c>
      <c r="I44" s="8">
        <f t="shared" si="2"/>
        <v>22.858926728586084</v>
      </c>
      <c r="J44" s="25">
        <f t="shared" si="5"/>
        <v>19.562280166134617</v>
      </c>
      <c r="K44" s="25">
        <f t="shared" si="6"/>
        <v>25.388557518128891</v>
      </c>
      <c r="L44" s="26">
        <f t="shared" si="3"/>
        <v>0.77051562114807126</v>
      </c>
      <c r="M44" s="25">
        <f t="shared" si="4"/>
        <v>43.519278335903017</v>
      </c>
      <c r="N44" s="25">
        <v>30</v>
      </c>
      <c r="O44" s="25">
        <v>70</v>
      </c>
      <c r="P44" s="9">
        <f t="shared" si="8"/>
        <v>3554.75635452612</v>
      </c>
      <c r="Q44" s="9">
        <f t="shared" si="9"/>
        <v>3451.1986825698314</v>
      </c>
      <c r="R44" s="9">
        <f t="shared" si="10"/>
        <v>-103.55767195628869</v>
      </c>
      <c r="S44" s="3">
        <f t="shared" si="27"/>
        <v>0</v>
      </c>
      <c r="T44" s="3">
        <f t="shared" si="11"/>
        <v>1</v>
      </c>
      <c r="U44" s="3">
        <f t="shared" si="12"/>
        <v>3</v>
      </c>
      <c r="V44" s="3">
        <f t="shared" si="13"/>
        <v>30</v>
      </c>
      <c r="W44" s="2">
        <f t="shared" si="14"/>
        <v>9987417</v>
      </c>
      <c r="X44" s="2">
        <f t="shared" si="15"/>
        <v>9997701</v>
      </c>
      <c r="Y44" s="14">
        <f t="shared" si="16"/>
        <v>3510.8910265989898</v>
      </c>
      <c r="Z44" s="14">
        <f t="shared" si="17"/>
        <v>3483.0289841513077</v>
      </c>
      <c r="AA44" s="14">
        <f t="shared" si="7"/>
        <v>-27.862042447682143</v>
      </c>
      <c r="AB44" s="14">
        <f t="shared" si="35"/>
        <v>-27.070779266598933</v>
      </c>
      <c r="AC44" s="14">
        <f t="shared" si="29"/>
        <v>-0.79126318108320959</v>
      </c>
      <c r="AD44" s="16">
        <f t="shared" si="30"/>
        <v>0</v>
      </c>
      <c r="AE44" s="16">
        <f t="shared" si="31"/>
        <v>0</v>
      </c>
      <c r="AF44" s="16">
        <f t="shared" si="28"/>
        <v>0</v>
      </c>
      <c r="AG44" s="16">
        <f t="shared" si="32"/>
        <v>0</v>
      </c>
      <c r="AH44" s="5">
        <f t="shared" si="33"/>
        <v>10000000</v>
      </c>
      <c r="AI44" s="5">
        <f t="shared" si="34"/>
        <v>10000000</v>
      </c>
      <c r="AJ44" s="39">
        <f t="shared" si="18"/>
        <v>3517.7587336322954</v>
      </c>
      <c r="AK44" s="39">
        <f t="shared" si="19"/>
        <v>3449.293016941579</v>
      </c>
      <c r="AL44" s="39">
        <f t="shared" si="20"/>
        <v>-68.465716690716363</v>
      </c>
      <c r="AM44" s="39">
        <f t="shared" si="21"/>
        <v>0</v>
      </c>
      <c r="AN44" s="39">
        <f t="shared" si="22"/>
        <v>1</v>
      </c>
      <c r="AO44" s="39">
        <f t="shared" si="23"/>
        <v>0</v>
      </c>
      <c r="AP44" s="39">
        <f t="shared" si="24"/>
        <v>30</v>
      </c>
      <c r="AQ44" s="39">
        <f t="shared" si="25"/>
        <v>9999410</v>
      </c>
      <c r="AR44" s="39">
        <f t="shared" si="26"/>
        <v>9999410</v>
      </c>
      <c r="AS44" s="34"/>
      <c r="AT44" s="34"/>
      <c r="AU44" s="34"/>
      <c r="AV44" s="34"/>
      <c r="AW44" s="34"/>
      <c r="AX44" s="34"/>
      <c r="AY44" s="34"/>
      <c r="AZ44" s="34"/>
      <c r="BA44" s="34"/>
    </row>
    <row r="45" spans="1:53" x14ac:dyDescent="0.2">
      <c r="A45" s="1" t="s">
        <v>82</v>
      </c>
      <c r="B45" s="8">
        <v>16952</v>
      </c>
      <c r="C45" s="8">
        <v>3350.2006802721089</v>
      </c>
      <c r="D45" s="8">
        <v>3403</v>
      </c>
      <c r="E45" s="8">
        <v>3312</v>
      </c>
      <c r="F45" s="8">
        <v>3350.1020408163267</v>
      </c>
      <c r="G45" s="8">
        <f t="shared" si="0"/>
        <v>-104.22148859543813</v>
      </c>
      <c r="H45" s="8">
        <f t="shared" si="1"/>
        <v>0</v>
      </c>
      <c r="I45" s="8">
        <f t="shared" si="2"/>
        <v>104.22148859543813</v>
      </c>
      <c r="J45" s="25">
        <f t="shared" si="5"/>
        <v>18.164974439982142</v>
      </c>
      <c r="K45" s="25">
        <f t="shared" si="6"/>
        <v>31.019481166508122</v>
      </c>
      <c r="L45" s="26">
        <f t="shared" si="3"/>
        <v>0.58559891258255314</v>
      </c>
      <c r="M45" s="25">
        <f t="shared" si="4"/>
        <v>36.932348271402105</v>
      </c>
      <c r="N45" s="25">
        <v>30</v>
      </c>
      <c r="O45" s="25">
        <v>70</v>
      </c>
      <c r="P45" s="9">
        <f t="shared" si="8"/>
        <v>3554.3868773378908</v>
      </c>
      <c r="Q45" s="9">
        <f t="shared" si="9"/>
        <v>3444.7766340301355</v>
      </c>
      <c r="R45" s="9">
        <f t="shared" si="10"/>
        <v>-109.61024330775535</v>
      </c>
      <c r="S45" s="3">
        <f t="shared" si="27"/>
        <v>0</v>
      </c>
      <c r="T45" s="3">
        <f t="shared" si="11"/>
        <v>1</v>
      </c>
      <c r="U45" s="3">
        <f t="shared" si="12"/>
        <v>2</v>
      </c>
      <c r="V45" s="3">
        <f t="shared" si="13"/>
        <v>30</v>
      </c>
      <c r="W45" s="2">
        <f t="shared" si="14"/>
        <v>9990815</v>
      </c>
      <c r="X45" s="2">
        <f t="shared" si="15"/>
        <v>9997439</v>
      </c>
      <c r="Y45" s="14">
        <f t="shared" si="16"/>
        <v>3498.9807313558294</v>
      </c>
      <c r="Z45" s="14">
        <f t="shared" si="17"/>
        <v>3462.5786851766952</v>
      </c>
      <c r="AA45" s="14">
        <f t="shared" si="7"/>
        <v>-36.402046179134231</v>
      </c>
      <c r="AB45" s="14">
        <f t="shared" si="35"/>
        <v>-28.937032649105994</v>
      </c>
      <c r="AC45" s="14">
        <f t="shared" si="29"/>
        <v>-7.4650135300282372</v>
      </c>
      <c r="AD45" s="16">
        <f t="shared" si="30"/>
        <v>0</v>
      </c>
      <c r="AE45" s="16">
        <f t="shared" si="31"/>
        <v>0</v>
      </c>
      <c r="AF45" s="16">
        <f t="shared" si="28"/>
        <v>0</v>
      </c>
      <c r="AG45" s="16">
        <f t="shared" si="32"/>
        <v>0</v>
      </c>
      <c r="AH45" s="5">
        <f t="shared" si="33"/>
        <v>10000000</v>
      </c>
      <c r="AI45" s="5">
        <f t="shared" si="34"/>
        <v>10000000</v>
      </c>
      <c r="AJ45" s="39">
        <f t="shared" si="18"/>
        <v>3510.1390913894334</v>
      </c>
      <c r="AK45" s="39">
        <f t="shared" si="19"/>
        <v>3441.673374698717</v>
      </c>
      <c r="AL45" s="39">
        <f t="shared" si="20"/>
        <v>-68.465716690716363</v>
      </c>
      <c r="AM45" s="39">
        <f t="shared" si="21"/>
        <v>0</v>
      </c>
      <c r="AN45" s="39">
        <f t="shared" si="22"/>
        <v>0</v>
      </c>
      <c r="AO45" s="39">
        <f t="shared" si="23"/>
        <v>0</v>
      </c>
      <c r="AP45" s="39">
        <f t="shared" si="24"/>
        <v>0</v>
      </c>
      <c r="AQ45" s="39">
        <f t="shared" si="25"/>
        <v>9999410</v>
      </c>
      <c r="AR45" s="39">
        <f t="shared" si="26"/>
        <v>9999410</v>
      </c>
      <c r="AS45" s="34"/>
      <c r="AT45" s="34"/>
      <c r="AU45" s="34"/>
      <c r="AV45" s="34"/>
      <c r="AW45" s="34"/>
      <c r="AX45" s="34"/>
      <c r="AY45" s="34"/>
      <c r="AZ45" s="34"/>
      <c r="BA45" s="34"/>
    </row>
    <row r="46" spans="1:53" x14ac:dyDescent="0.2">
      <c r="A46" s="1" t="s">
        <v>83</v>
      </c>
      <c r="B46" s="8">
        <v>19837</v>
      </c>
      <c r="C46" s="8">
        <v>3309.7064846416383</v>
      </c>
      <c r="D46" s="8">
        <v>3354</v>
      </c>
      <c r="E46" s="8">
        <v>3227</v>
      </c>
      <c r="F46" s="8">
        <v>3309.5290102389076</v>
      </c>
      <c r="G46" s="8">
        <f t="shared" si="0"/>
        <v>-40.573030577419104</v>
      </c>
      <c r="H46" s="8">
        <f t="shared" si="1"/>
        <v>0</v>
      </c>
      <c r="I46" s="8">
        <f t="shared" si="2"/>
        <v>40.573030577419104</v>
      </c>
      <c r="J46" s="25">
        <f t="shared" si="5"/>
        <v>16.867476265697704</v>
      </c>
      <c r="K46" s="25">
        <f t="shared" si="6"/>
        <v>31.701877553001765</v>
      </c>
      <c r="L46" s="26">
        <f t="shared" si="3"/>
        <v>0.53206552947841312</v>
      </c>
      <c r="M46" s="25">
        <f t="shared" si="4"/>
        <v>34.728640468763317</v>
      </c>
      <c r="N46" s="25">
        <v>30</v>
      </c>
      <c r="O46" s="25">
        <v>70</v>
      </c>
      <c r="P46" s="9">
        <f t="shared" si="8"/>
        <v>3548.1201289077499</v>
      </c>
      <c r="Q46" s="9">
        <f t="shared" si="9"/>
        <v>3428.9291283612015</v>
      </c>
      <c r="R46" s="9">
        <f t="shared" si="10"/>
        <v>-119.19100054654837</v>
      </c>
      <c r="S46" s="3">
        <f t="shared" si="27"/>
        <v>0</v>
      </c>
      <c r="T46" s="3">
        <f t="shared" si="11"/>
        <v>1</v>
      </c>
      <c r="U46" s="3">
        <f t="shared" si="12"/>
        <v>1</v>
      </c>
      <c r="V46" s="3">
        <f t="shared" si="13"/>
        <v>30</v>
      </c>
      <c r="W46" s="2">
        <f t="shared" si="14"/>
        <v>9994097</v>
      </c>
      <c r="X46" s="2">
        <f t="shared" si="15"/>
        <v>9997324</v>
      </c>
      <c r="Y46" s="14">
        <f t="shared" si="16"/>
        <v>3484.9472705323537</v>
      </c>
      <c r="Z46" s="14">
        <f t="shared" si="17"/>
        <v>3439.0325813401123</v>
      </c>
      <c r="AA46" s="14">
        <f t="shared" si="7"/>
        <v>-45.91468919224144</v>
      </c>
      <c r="AB46" s="14">
        <f t="shared" si="35"/>
        <v>-32.332563957733086</v>
      </c>
      <c r="AC46" s="14">
        <f t="shared" si="29"/>
        <v>-13.582125234508354</v>
      </c>
      <c r="AD46" s="16">
        <f t="shared" si="30"/>
        <v>0</v>
      </c>
      <c r="AE46" s="16">
        <f t="shared" si="31"/>
        <v>0</v>
      </c>
      <c r="AF46" s="16">
        <f t="shared" si="28"/>
        <v>0</v>
      </c>
      <c r="AG46" s="16">
        <f t="shared" si="32"/>
        <v>0</v>
      </c>
      <c r="AH46" s="5">
        <f t="shared" si="33"/>
        <v>10000000</v>
      </c>
      <c r="AI46" s="5">
        <f t="shared" si="34"/>
        <v>10000000</v>
      </c>
      <c r="AJ46" s="39">
        <f t="shared" si="18"/>
        <v>3475.398595190954</v>
      </c>
      <c r="AK46" s="39">
        <f t="shared" si="19"/>
        <v>3406.9328785002376</v>
      </c>
      <c r="AL46" s="39">
        <f t="shared" si="20"/>
        <v>-68.465716690716363</v>
      </c>
      <c r="AM46" s="39">
        <f t="shared" si="21"/>
        <v>0</v>
      </c>
      <c r="AN46" s="39">
        <f t="shared" si="22"/>
        <v>0</v>
      </c>
      <c r="AO46" s="39">
        <f t="shared" si="23"/>
        <v>0</v>
      </c>
      <c r="AP46" s="39">
        <f t="shared" si="24"/>
        <v>0</v>
      </c>
      <c r="AQ46" s="39">
        <f t="shared" si="25"/>
        <v>9999410</v>
      </c>
      <c r="AR46" s="39">
        <f t="shared" si="26"/>
        <v>9999410</v>
      </c>
      <c r="AS46" s="34"/>
      <c r="AT46" s="34"/>
      <c r="AU46" s="34"/>
      <c r="AV46" s="34"/>
      <c r="AW46" s="34"/>
      <c r="AX46" s="34"/>
      <c r="AY46" s="34"/>
      <c r="AZ46" s="34"/>
      <c r="BA46" s="34"/>
    </row>
    <row r="47" spans="1:53" x14ac:dyDescent="0.2">
      <c r="A47" s="1" t="s">
        <v>84</v>
      </c>
      <c r="B47" s="8">
        <v>19886</v>
      </c>
      <c r="C47" s="8">
        <v>3190.1304347826085</v>
      </c>
      <c r="D47" s="8">
        <v>3230</v>
      </c>
      <c r="E47" s="8">
        <v>3152</v>
      </c>
      <c r="F47" s="8">
        <v>3190.0334448160534</v>
      </c>
      <c r="G47" s="8">
        <f t="shared" si="0"/>
        <v>-119.49556542285427</v>
      </c>
      <c r="H47" s="8">
        <f t="shared" si="1"/>
        <v>0</v>
      </c>
      <c r="I47" s="8">
        <f t="shared" si="2"/>
        <v>119.49556542285427</v>
      </c>
      <c r="J47" s="25">
        <f t="shared" si="5"/>
        <v>15.662656532433582</v>
      </c>
      <c r="K47" s="25">
        <f t="shared" si="6"/>
        <v>37.972855257991228</v>
      </c>
      <c r="L47" s="26">
        <f t="shared" si="3"/>
        <v>0.41246981366083713</v>
      </c>
      <c r="M47" s="25">
        <f t="shared" si="4"/>
        <v>29.20202680946494</v>
      </c>
      <c r="N47" s="25">
        <v>30</v>
      </c>
      <c r="O47" s="25">
        <v>70</v>
      </c>
      <c r="P47" s="9">
        <f t="shared" si="8"/>
        <v>3539.9981677630926</v>
      </c>
      <c r="Q47" s="9">
        <f t="shared" si="9"/>
        <v>3421.6969568400145</v>
      </c>
      <c r="R47" s="9">
        <f t="shared" si="10"/>
        <v>-118.30121092307809</v>
      </c>
      <c r="S47" s="3">
        <f t="shared" si="27"/>
        <v>0</v>
      </c>
      <c r="T47" s="3">
        <f t="shared" si="11"/>
        <v>1</v>
      </c>
      <c r="U47" s="3">
        <f t="shared" si="12"/>
        <v>0</v>
      </c>
      <c r="V47" s="3">
        <f t="shared" si="13"/>
        <v>30</v>
      </c>
      <c r="W47" s="2">
        <f t="shared" si="14"/>
        <v>9997294</v>
      </c>
      <c r="X47" s="2">
        <f t="shared" si="15"/>
        <v>9997294</v>
      </c>
      <c r="Y47" s="14">
        <f t="shared" si="16"/>
        <v>3463.1018019607759</v>
      </c>
      <c r="Z47" s="14">
        <f t="shared" si="17"/>
        <v>3400.7250218748723</v>
      </c>
      <c r="AA47" s="14">
        <f t="shared" si="7"/>
        <v>-62.376780085903647</v>
      </c>
      <c r="AB47" s="14">
        <f t="shared" si="35"/>
        <v>-38.341407183367195</v>
      </c>
      <c r="AC47" s="14">
        <f t="shared" si="29"/>
        <v>-24.035372902536452</v>
      </c>
      <c r="AD47" s="16">
        <f t="shared" si="30"/>
        <v>0</v>
      </c>
      <c r="AE47" s="16">
        <f t="shared" si="31"/>
        <v>0</v>
      </c>
      <c r="AF47" s="16">
        <f t="shared" si="28"/>
        <v>0</v>
      </c>
      <c r="AG47" s="16">
        <f t="shared" si="32"/>
        <v>0</v>
      </c>
      <c r="AH47" s="5">
        <f t="shared" si="33"/>
        <v>10000000</v>
      </c>
      <c r="AI47" s="5">
        <f t="shared" si="34"/>
        <v>10000000</v>
      </c>
      <c r="AJ47" s="39">
        <f t="shared" si="18"/>
        <v>3459.8291044690359</v>
      </c>
      <c r="AK47" s="39">
        <f t="shared" si="19"/>
        <v>3391.3633877783195</v>
      </c>
      <c r="AL47" s="39">
        <f t="shared" si="20"/>
        <v>-68.465716690716363</v>
      </c>
      <c r="AM47" s="39">
        <f t="shared" si="21"/>
        <v>0</v>
      </c>
      <c r="AN47" s="39">
        <f t="shared" si="22"/>
        <v>0</v>
      </c>
      <c r="AO47" s="39">
        <f t="shared" si="23"/>
        <v>0</v>
      </c>
      <c r="AP47" s="39">
        <f t="shared" si="24"/>
        <v>0</v>
      </c>
      <c r="AQ47" s="39">
        <f t="shared" si="25"/>
        <v>9999410</v>
      </c>
      <c r="AR47" s="39">
        <f t="shared" si="26"/>
        <v>9999410</v>
      </c>
      <c r="AS47" s="34"/>
      <c r="AT47" s="34"/>
      <c r="AU47" s="34"/>
      <c r="AV47" s="34"/>
      <c r="AW47" s="34"/>
      <c r="AX47" s="34"/>
      <c r="AY47" s="34"/>
      <c r="AZ47" s="34"/>
      <c r="BA47" s="34"/>
    </row>
    <row r="48" spans="1:53" x14ac:dyDescent="0.2">
      <c r="A48" s="1" t="s">
        <v>85</v>
      </c>
      <c r="B48" s="8">
        <v>16991</v>
      </c>
      <c r="C48" s="8">
        <v>3216.1705685618731</v>
      </c>
      <c r="D48" s="8">
        <v>3291</v>
      </c>
      <c r="E48" s="8">
        <v>3121</v>
      </c>
      <c r="F48" s="8">
        <v>3216.4414715719063</v>
      </c>
      <c r="G48" s="8">
        <f t="shared" si="0"/>
        <v>26.408026755852916</v>
      </c>
      <c r="H48" s="8">
        <f t="shared" si="1"/>
        <v>26.408026755852916</v>
      </c>
      <c r="I48" s="8">
        <f t="shared" si="2"/>
        <v>0</v>
      </c>
      <c r="J48" s="25">
        <f t="shared" si="5"/>
        <v>16.430182976963533</v>
      </c>
      <c r="K48" s="25">
        <f t="shared" si="6"/>
        <v>35.260508453848999</v>
      </c>
      <c r="L48" s="26">
        <f t="shared" si="3"/>
        <v>0.46596557161018565</v>
      </c>
      <c r="M48" s="25">
        <f t="shared" si="4"/>
        <v>31.785574002149232</v>
      </c>
      <c r="N48" s="25">
        <v>30</v>
      </c>
      <c r="O48" s="25">
        <v>70</v>
      </c>
      <c r="P48" s="9">
        <f t="shared" si="8"/>
        <v>3524.8960538792062</v>
      </c>
      <c r="Q48" s="9">
        <f t="shared" si="9"/>
        <v>3411.2277062557491</v>
      </c>
      <c r="R48" s="9">
        <f t="shared" si="10"/>
        <v>-113.66834762345707</v>
      </c>
      <c r="S48" s="3">
        <f t="shared" si="27"/>
        <v>0</v>
      </c>
      <c r="T48" s="3">
        <f t="shared" si="11"/>
        <v>0</v>
      </c>
      <c r="U48" s="3">
        <f t="shared" si="12"/>
        <v>0</v>
      </c>
      <c r="V48" s="3">
        <f t="shared" si="13"/>
        <v>0</v>
      </c>
      <c r="W48" s="2">
        <f t="shared" si="14"/>
        <v>9997294</v>
      </c>
      <c r="X48" s="2">
        <f t="shared" si="15"/>
        <v>9997294</v>
      </c>
      <c r="Y48" s="14">
        <f t="shared" si="16"/>
        <v>3444.8306663764151</v>
      </c>
      <c r="Z48" s="14">
        <f t="shared" si="17"/>
        <v>3372.3737064436468</v>
      </c>
      <c r="AA48" s="14">
        <f t="shared" si="7"/>
        <v>-72.456959932768314</v>
      </c>
      <c r="AB48" s="14">
        <f t="shared" si="35"/>
        <v>-45.164517733247422</v>
      </c>
      <c r="AC48" s="14">
        <f t="shared" si="29"/>
        <v>-27.292442199520892</v>
      </c>
      <c r="AD48" s="16">
        <f t="shared" si="30"/>
        <v>0</v>
      </c>
      <c r="AE48" s="16">
        <f t="shared" si="31"/>
        <v>0</v>
      </c>
      <c r="AF48" s="16">
        <f t="shared" si="28"/>
        <v>0</v>
      </c>
      <c r="AG48" s="16">
        <f t="shared" si="32"/>
        <v>0</v>
      </c>
      <c r="AH48" s="5">
        <f t="shared" si="33"/>
        <v>10000000</v>
      </c>
      <c r="AI48" s="5">
        <f t="shared" si="34"/>
        <v>10000000</v>
      </c>
      <c r="AJ48" s="39">
        <f t="shared" si="18"/>
        <v>3380.1653941871332</v>
      </c>
      <c r="AK48" s="39">
        <f t="shared" si="19"/>
        <v>3311.6996774964168</v>
      </c>
      <c r="AL48" s="39">
        <f t="shared" si="20"/>
        <v>-68.465716690716363</v>
      </c>
      <c r="AM48" s="39">
        <f t="shared" si="21"/>
        <v>0</v>
      </c>
      <c r="AN48" s="39">
        <f t="shared" si="22"/>
        <v>0</v>
      </c>
      <c r="AO48" s="39">
        <f t="shared" si="23"/>
        <v>0</v>
      </c>
      <c r="AP48" s="39">
        <f t="shared" si="24"/>
        <v>0</v>
      </c>
      <c r="AQ48" s="39">
        <f t="shared" si="25"/>
        <v>9999410</v>
      </c>
      <c r="AR48" s="39">
        <f t="shared" si="26"/>
        <v>9999410</v>
      </c>
      <c r="AS48" s="34"/>
      <c r="AT48" s="34"/>
      <c r="AU48" s="34"/>
      <c r="AV48" s="34"/>
      <c r="AW48" s="34"/>
      <c r="AX48" s="34"/>
      <c r="AY48" s="34"/>
      <c r="AZ48" s="34"/>
      <c r="BA48" s="34"/>
    </row>
    <row r="49" spans="1:53" x14ac:dyDescent="0.2">
      <c r="A49" s="1" t="s">
        <v>86</v>
      </c>
      <c r="B49" s="8">
        <v>5983</v>
      </c>
      <c r="C49" s="8">
        <v>3203.077625570776</v>
      </c>
      <c r="D49" s="8">
        <v>3254</v>
      </c>
      <c r="E49" s="8">
        <v>3161</v>
      </c>
      <c r="F49" s="8">
        <v>3203.0639269406392</v>
      </c>
      <c r="G49" s="8">
        <f t="shared" si="0"/>
        <v>-13.377544631267028</v>
      </c>
      <c r="H49" s="8">
        <f t="shared" si="1"/>
        <v>0</v>
      </c>
      <c r="I49" s="8">
        <f t="shared" si="2"/>
        <v>13.377544631267028</v>
      </c>
      <c r="J49" s="25">
        <f t="shared" si="5"/>
        <v>15.256598478608995</v>
      </c>
      <c r="K49" s="25">
        <f t="shared" si="6"/>
        <v>33.697439609378861</v>
      </c>
      <c r="L49" s="26">
        <f t="shared" si="3"/>
        <v>0.45275245405774661</v>
      </c>
      <c r="M49" s="25">
        <f t="shared" si="4"/>
        <v>31.165148115437276</v>
      </c>
      <c r="N49" s="25">
        <v>30</v>
      </c>
      <c r="O49" s="25">
        <v>70</v>
      </c>
      <c r="P49" s="9">
        <f t="shared" si="8"/>
        <v>3505.6524701747667</v>
      </c>
      <c r="Q49" s="9">
        <f t="shared" si="9"/>
        <v>3399.2116987497552</v>
      </c>
      <c r="R49" s="9">
        <f t="shared" si="10"/>
        <v>-106.44077142501146</v>
      </c>
      <c r="S49" s="3">
        <f t="shared" si="27"/>
        <v>0</v>
      </c>
      <c r="T49" s="3">
        <f t="shared" si="11"/>
        <v>0</v>
      </c>
      <c r="U49" s="3">
        <f t="shared" si="12"/>
        <v>0</v>
      </c>
      <c r="V49" s="3">
        <f t="shared" si="13"/>
        <v>0</v>
      </c>
      <c r="W49" s="2">
        <f t="shared" si="14"/>
        <v>9997294</v>
      </c>
      <c r="X49" s="2">
        <f t="shared" si="15"/>
        <v>9997294</v>
      </c>
      <c r="Y49" s="14">
        <f t="shared" si="16"/>
        <v>3426.9220190108022</v>
      </c>
      <c r="Z49" s="14">
        <f t="shared" si="17"/>
        <v>3346.3260480585686</v>
      </c>
      <c r="AA49" s="14">
        <f t="shared" si="7"/>
        <v>-80.595970952233529</v>
      </c>
      <c r="AB49" s="14">
        <f t="shared" si="35"/>
        <v>-52.250808377044642</v>
      </c>
      <c r="AC49" s="14">
        <f t="shared" si="29"/>
        <v>-28.345162575188887</v>
      </c>
      <c r="AD49" s="16">
        <f t="shared" si="30"/>
        <v>0</v>
      </c>
      <c r="AE49" s="16">
        <f t="shared" si="31"/>
        <v>0</v>
      </c>
      <c r="AF49" s="16">
        <f t="shared" si="28"/>
        <v>0</v>
      </c>
      <c r="AG49" s="16">
        <f t="shared" si="32"/>
        <v>0</v>
      </c>
      <c r="AH49" s="5">
        <f t="shared" si="33"/>
        <v>10000000</v>
      </c>
      <c r="AI49" s="5">
        <f t="shared" si="34"/>
        <v>10000000</v>
      </c>
      <c r="AJ49" s="39">
        <f t="shared" si="18"/>
        <v>3388.9680697724175</v>
      </c>
      <c r="AK49" s="39">
        <f t="shared" si="19"/>
        <v>3320.5023530817011</v>
      </c>
      <c r="AL49" s="39">
        <f t="shared" si="20"/>
        <v>-68.465716690716363</v>
      </c>
      <c r="AM49" s="39">
        <f t="shared" si="21"/>
        <v>0</v>
      </c>
      <c r="AN49" s="39">
        <f t="shared" si="22"/>
        <v>0</v>
      </c>
      <c r="AO49" s="39">
        <f t="shared" si="23"/>
        <v>0</v>
      </c>
      <c r="AP49" s="39">
        <f t="shared" si="24"/>
        <v>0</v>
      </c>
      <c r="AQ49" s="39">
        <f t="shared" si="25"/>
        <v>9999410</v>
      </c>
      <c r="AR49" s="39">
        <f t="shared" si="26"/>
        <v>9999410</v>
      </c>
      <c r="AS49" s="34"/>
      <c r="AT49" s="34"/>
      <c r="AU49" s="34"/>
      <c r="AV49" s="34"/>
      <c r="AW49" s="34"/>
      <c r="AX49" s="34"/>
      <c r="AY49" s="34"/>
      <c r="AZ49" s="34"/>
      <c r="BA49" s="34"/>
    </row>
    <row r="50" spans="1:53" x14ac:dyDescent="0.2">
      <c r="A50" s="1" t="s">
        <v>87</v>
      </c>
      <c r="B50" s="8">
        <v>2889</v>
      </c>
      <c r="C50" s="8">
        <v>3229.7515151515154</v>
      </c>
      <c r="D50" s="8">
        <v>3256</v>
      </c>
      <c r="E50" s="8">
        <v>3201</v>
      </c>
      <c r="F50" s="8">
        <v>3229.8545454545456</v>
      </c>
      <c r="G50" s="8">
        <f t="shared" si="0"/>
        <v>26.790618513906338</v>
      </c>
      <c r="H50" s="8">
        <f t="shared" si="1"/>
        <v>26.790618513906338</v>
      </c>
      <c r="I50" s="8">
        <f t="shared" si="2"/>
        <v>0</v>
      </c>
      <c r="J50" s="25">
        <f t="shared" si="5"/>
        <v>16.080457052558806</v>
      </c>
      <c r="K50" s="25">
        <f t="shared" si="6"/>
        <v>31.290479637280374</v>
      </c>
      <c r="L50" s="26">
        <f t="shared" si="3"/>
        <v>0.51390893456935349</v>
      </c>
      <c r="M50" s="25">
        <f t="shared" si="4"/>
        <v>33.945828763837767</v>
      </c>
      <c r="N50" s="25">
        <v>30</v>
      </c>
      <c r="O50" s="25">
        <v>70</v>
      </c>
      <c r="P50" s="9">
        <f t="shared" si="8"/>
        <v>3486.0493532708319</v>
      </c>
      <c r="Q50" s="9">
        <f t="shared" si="9"/>
        <v>3382.6898093842588</v>
      </c>
      <c r="R50" s="9">
        <f t="shared" si="10"/>
        <v>-103.35954388657319</v>
      </c>
      <c r="S50" s="3">
        <f t="shared" si="27"/>
        <v>0</v>
      </c>
      <c r="T50" s="3">
        <f t="shared" si="11"/>
        <v>0</v>
      </c>
      <c r="U50" s="3">
        <f t="shared" si="12"/>
        <v>0</v>
      </c>
      <c r="V50" s="3">
        <f t="shared" si="13"/>
        <v>0</v>
      </c>
      <c r="W50" s="2">
        <f t="shared" si="14"/>
        <v>9997294</v>
      </c>
      <c r="X50" s="2">
        <f t="shared" si="15"/>
        <v>9997294</v>
      </c>
      <c r="Y50" s="14">
        <f t="shared" si="16"/>
        <v>3412.3244283770055</v>
      </c>
      <c r="Z50" s="14">
        <f t="shared" si="17"/>
        <v>3328.4073553502576</v>
      </c>
      <c r="AA50" s="14">
        <f t="shared" si="7"/>
        <v>-83.917073026747858</v>
      </c>
      <c r="AB50" s="14">
        <f t="shared" si="35"/>
        <v>-58.584061306985284</v>
      </c>
      <c r="AC50" s="14">
        <f t="shared" si="29"/>
        <v>-25.333011719762574</v>
      </c>
      <c r="AD50" s="16">
        <f t="shared" si="30"/>
        <v>0</v>
      </c>
      <c r="AE50" s="16">
        <f t="shared" si="31"/>
        <v>0</v>
      </c>
      <c r="AF50" s="16">
        <f t="shared" si="28"/>
        <v>0</v>
      </c>
      <c r="AG50" s="16">
        <f t="shared" si="32"/>
        <v>0</v>
      </c>
      <c r="AH50" s="5">
        <f t="shared" si="33"/>
        <v>10000000</v>
      </c>
      <c r="AI50" s="5">
        <f t="shared" si="34"/>
        <v>10000000</v>
      </c>
      <c r="AJ50" s="39">
        <f t="shared" si="18"/>
        <v>3384.5088882286618</v>
      </c>
      <c r="AK50" s="39">
        <f t="shared" si="19"/>
        <v>3316.0431715379455</v>
      </c>
      <c r="AL50" s="39">
        <f t="shared" si="20"/>
        <v>-68.465716690716363</v>
      </c>
      <c r="AM50" s="39">
        <f t="shared" si="21"/>
        <v>0</v>
      </c>
      <c r="AN50" s="39">
        <f t="shared" si="22"/>
        <v>0</v>
      </c>
      <c r="AO50" s="39">
        <f t="shared" si="23"/>
        <v>0</v>
      </c>
      <c r="AP50" s="39">
        <f t="shared" si="24"/>
        <v>0</v>
      </c>
      <c r="AQ50" s="39">
        <f t="shared" si="25"/>
        <v>9999410</v>
      </c>
      <c r="AR50" s="39">
        <f t="shared" si="26"/>
        <v>9999410</v>
      </c>
      <c r="AS50" s="34"/>
      <c r="AT50" s="34"/>
      <c r="AU50" s="34"/>
      <c r="AV50" s="34"/>
      <c r="AW50" s="34"/>
      <c r="AX50" s="34"/>
      <c r="AY50" s="34"/>
      <c r="AZ50" s="34"/>
      <c r="BA50" s="34"/>
    </row>
    <row r="51" spans="1:53" x14ac:dyDescent="0.2">
      <c r="A51" s="1" t="s">
        <v>88</v>
      </c>
      <c r="B51" s="8">
        <v>1272</v>
      </c>
      <c r="C51" s="8">
        <v>3297.9375</v>
      </c>
      <c r="D51" s="8">
        <v>3334</v>
      </c>
      <c r="E51" s="8">
        <v>3271</v>
      </c>
      <c r="F51" s="8">
        <v>3297.9464285714284</v>
      </c>
      <c r="G51" s="8">
        <f t="shared" si="0"/>
        <v>68.091883116882855</v>
      </c>
      <c r="H51" s="8">
        <f t="shared" si="1"/>
        <v>68.091883116882855</v>
      </c>
      <c r="I51" s="8">
        <f t="shared" si="2"/>
        <v>0</v>
      </c>
      <c r="J51" s="25">
        <f t="shared" si="5"/>
        <v>19.795558914296237</v>
      </c>
      <c r="K51" s="25">
        <f t="shared" si="6"/>
        <v>29.055445377474634</v>
      </c>
      <c r="L51" s="26">
        <f t="shared" si="3"/>
        <v>0.6813028902886078</v>
      </c>
      <c r="M51" s="25">
        <f t="shared" si="4"/>
        <v>40.522317199589018</v>
      </c>
      <c r="N51" s="25">
        <v>30</v>
      </c>
      <c r="O51" s="25">
        <v>70</v>
      </c>
      <c r="P51" s="9">
        <f t="shared" si="8"/>
        <v>3468.8716823868026</v>
      </c>
      <c r="Q51" s="9">
        <f t="shared" si="9"/>
        <v>3369.3899897594388</v>
      </c>
      <c r="R51" s="9">
        <f t="shared" si="10"/>
        <v>-99.481692627363827</v>
      </c>
      <c r="S51" s="3">
        <f t="shared" si="27"/>
        <v>0</v>
      </c>
      <c r="T51" s="3">
        <f t="shared" si="11"/>
        <v>0</v>
      </c>
      <c r="U51" s="3">
        <f t="shared" si="12"/>
        <v>0</v>
      </c>
      <c r="V51" s="3">
        <f t="shared" si="13"/>
        <v>0</v>
      </c>
      <c r="W51" s="2">
        <f t="shared" si="14"/>
        <v>9997294</v>
      </c>
      <c r="X51" s="2">
        <f t="shared" si="15"/>
        <v>9997294</v>
      </c>
      <c r="Y51" s="14">
        <f t="shared" si="16"/>
        <v>3403.8519839469627</v>
      </c>
      <c r="Z51" s="14">
        <f t="shared" si="17"/>
        <v>3323.7210589227452</v>
      </c>
      <c r="AA51" s="14">
        <f t="shared" si="7"/>
        <v>-80.130925024217504</v>
      </c>
      <c r="AB51" s="14">
        <f t="shared" si="35"/>
        <v>-62.893434050431729</v>
      </c>
      <c r="AC51" s="14">
        <f t="shared" si="29"/>
        <v>-17.237490973785775</v>
      </c>
      <c r="AD51" s="16">
        <f t="shared" si="30"/>
        <v>0</v>
      </c>
      <c r="AE51" s="16">
        <f t="shared" si="31"/>
        <v>0</v>
      </c>
      <c r="AF51" s="16">
        <f t="shared" si="28"/>
        <v>0</v>
      </c>
      <c r="AG51" s="16">
        <f t="shared" si="32"/>
        <v>0</v>
      </c>
      <c r="AH51" s="5">
        <f t="shared" si="33"/>
        <v>10000000</v>
      </c>
      <c r="AI51" s="5">
        <f t="shared" si="34"/>
        <v>10000000</v>
      </c>
      <c r="AJ51" s="39">
        <f t="shared" si="18"/>
        <v>3393.4390943999642</v>
      </c>
      <c r="AK51" s="39">
        <f t="shared" si="19"/>
        <v>3324.9733777092474</v>
      </c>
      <c r="AL51" s="39">
        <f t="shared" si="20"/>
        <v>-68.465716690716818</v>
      </c>
      <c r="AM51" s="39">
        <f t="shared" si="21"/>
        <v>0</v>
      </c>
      <c r="AN51" s="39">
        <f t="shared" si="22"/>
        <v>0</v>
      </c>
      <c r="AO51" s="39">
        <f t="shared" si="23"/>
        <v>0</v>
      </c>
      <c r="AP51" s="39">
        <f t="shared" si="24"/>
        <v>0</v>
      </c>
      <c r="AQ51" s="39">
        <f t="shared" si="25"/>
        <v>9999410</v>
      </c>
      <c r="AR51" s="39">
        <f t="shared" si="26"/>
        <v>9999410</v>
      </c>
      <c r="AS51" s="34"/>
      <c r="AT51" s="34"/>
      <c r="AU51" s="34"/>
      <c r="AV51" s="34"/>
      <c r="AW51" s="34"/>
      <c r="AX51" s="34"/>
      <c r="AY51" s="34"/>
      <c r="AZ51" s="34"/>
      <c r="BA51" s="34"/>
    </row>
    <row r="52" spans="1:53" x14ac:dyDescent="0.2">
      <c r="A52" s="1" t="s">
        <v>89</v>
      </c>
      <c r="B52" s="8">
        <v>2187</v>
      </c>
      <c r="C52" s="8">
        <v>3332.1338582677167</v>
      </c>
      <c r="D52" s="8">
        <v>3366</v>
      </c>
      <c r="E52" s="8">
        <v>3306</v>
      </c>
      <c r="F52" s="8">
        <v>3332.2440944881891</v>
      </c>
      <c r="G52" s="8">
        <f t="shared" si="0"/>
        <v>34.297665916760707</v>
      </c>
      <c r="H52" s="8">
        <f t="shared" si="1"/>
        <v>34.297665916760707</v>
      </c>
      <c r="I52" s="8">
        <f t="shared" si="2"/>
        <v>0</v>
      </c>
      <c r="J52" s="25">
        <f t="shared" si="5"/>
        <v>20.831423700186555</v>
      </c>
      <c r="K52" s="25">
        <f t="shared" si="6"/>
        <v>26.980056421940731</v>
      </c>
      <c r="L52" s="26">
        <f t="shared" si="3"/>
        <v>0.7721045269292327</v>
      </c>
      <c r="M52" s="25">
        <f t="shared" si="4"/>
        <v>43.569920125827096</v>
      </c>
      <c r="N52" s="25">
        <v>30</v>
      </c>
      <c r="O52" s="25">
        <v>70</v>
      </c>
      <c r="P52" s="9">
        <f t="shared" si="8"/>
        <v>3451.6889566665773</v>
      </c>
      <c r="Q52" s="9">
        <f t="shared" si="9"/>
        <v>3355.750458359631</v>
      </c>
      <c r="R52" s="9">
        <f t="shared" si="10"/>
        <v>-95.938498306946258</v>
      </c>
      <c r="S52" s="3">
        <f t="shared" si="27"/>
        <v>0</v>
      </c>
      <c r="T52" s="3">
        <f t="shared" si="11"/>
        <v>0</v>
      </c>
      <c r="U52" s="3">
        <f t="shared" si="12"/>
        <v>0</v>
      </c>
      <c r="V52" s="3">
        <f t="shared" si="13"/>
        <v>0</v>
      </c>
      <c r="W52" s="2">
        <f t="shared" si="14"/>
        <v>9997294</v>
      </c>
      <c r="X52" s="2">
        <f t="shared" si="15"/>
        <v>9997294</v>
      </c>
      <c r="Y52" s="14">
        <f t="shared" si="16"/>
        <v>3398.5476958389054</v>
      </c>
      <c r="Z52" s="14">
        <f t="shared" si="17"/>
        <v>3325.0322951635826</v>
      </c>
      <c r="AA52" s="14">
        <f t="shared" si="7"/>
        <v>-73.51540067532278</v>
      </c>
      <c r="AB52" s="14">
        <f t="shared" si="35"/>
        <v>-65.017827375409937</v>
      </c>
      <c r="AC52" s="14">
        <f t="shared" si="29"/>
        <v>-8.4975732999128439</v>
      </c>
      <c r="AD52" s="16">
        <f t="shared" si="30"/>
        <v>0</v>
      </c>
      <c r="AE52" s="16">
        <f t="shared" si="31"/>
        <v>0</v>
      </c>
      <c r="AF52" s="16">
        <f t="shared" si="28"/>
        <v>0</v>
      </c>
      <c r="AG52" s="16">
        <f t="shared" si="32"/>
        <v>0</v>
      </c>
      <c r="AH52" s="5">
        <f t="shared" si="33"/>
        <v>10000000</v>
      </c>
      <c r="AI52" s="5">
        <f t="shared" si="34"/>
        <v>10000000</v>
      </c>
      <c r="AJ52" s="39">
        <f t="shared" si="18"/>
        <v>3416.1363887722582</v>
      </c>
      <c r="AK52" s="39">
        <f t="shared" si="19"/>
        <v>3347.6706720815419</v>
      </c>
      <c r="AL52" s="39">
        <f t="shared" si="20"/>
        <v>-68.465716690716363</v>
      </c>
      <c r="AM52" s="39">
        <f t="shared" si="21"/>
        <v>0</v>
      </c>
      <c r="AN52" s="39">
        <f t="shared" si="22"/>
        <v>0</v>
      </c>
      <c r="AO52" s="39">
        <f t="shared" si="23"/>
        <v>0</v>
      </c>
      <c r="AP52" s="39">
        <f t="shared" si="24"/>
        <v>0</v>
      </c>
      <c r="AQ52" s="39">
        <f t="shared" si="25"/>
        <v>9999410</v>
      </c>
      <c r="AR52" s="39">
        <f t="shared" si="26"/>
        <v>9999410</v>
      </c>
      <c r="AS52" s="34"/>
      <c r="AT52" s="34"/>
      <c r="AU52" s="34"/>
      <c r="AV52" s="34"/>
      <c r="AW52" s="34"/>
      <c r="AX52" s="34"/>
      <c r="AY52" s="34"/>
      <c r="AZ52" s="36" t="s">
        <v>62</v>
      </c>
      <c r="BA52" s="44"/>
    </row>
    <row r="53" spans="1:53" x14ac:dyDescent="0.2">
      <c r="A53" s="1" t="s">
        <v>90</v>
      </c>
      <c r="B53" s="8">
        <v>2340</v>
      </c>
      <c r="C53" s="8">
        <v>3240.4437499999999</v>
      </c>
      <c r="D53" s="8">
        <v>3286</v>
      </c>
      <c r="E53" s="8">
        <v>3186</v>
      </c>
      <c r="F53" s="8">
        <v>3240.1437500000002</v>
      </c>
      <c r="G53" s="8">
        <f t="shared" si="0"/>
        <v>-92.100344488188966</v>
      </c>
      <c r="H53" s="8">
        <f t="shared" si="1"/>
        <v>0</v>
      </c>
      <c r="I53" s="8">
        <f t="shared" si="2"/>
        <v>92.100344488188966</v>
      </c>
      <c r="J53" s="25">
        <f t="shared" si="5"/>
        <v>19.343464864458944</v>
      </c>
      <c r="K53" s="25">
        <f t="shared" si="6"/>
        <v>31.631505569529889</v>
      </c>
      <c r="L53" s="26">
        <f t="shared" si="3"/>
        <v>0.61152526622356496</v>
      </c>
      <c r="M53" s="25">
        <f t="shared" si="4"/>
        <v>37.946985941871588</v>
      </c>
      <c r="N53" s="25">
        <v>30</v>
      </c>
      <c r="O53" s="25">
        <v>70</v>
      </c>
      <c r="P53" s="9">
        <f t="shared" si="8"/>
        <v>3435.5155046794357</v>
      </c>
      <c r="Q53" s="9">
        <f t="shared" si="9"/>
        <v>3343.507396303577</v>
      </c>
      <c r="R53" s="9">
        <f t="shared" si="10"/>
        <v>-92.008108375858683</v>
      </c>
      <c r="S53" s="3">
        <f t="shared" si="27"/>
        <v>0</v>
      </c>
      <c r="T53" s="3">
        <f t="shared" si="11"/>
        <v>0</v>
      </c>
      <c r="U53" s="3">
        <f t="shared" si="12"/>
        <v>0</v>
      </c>
      <c r="V53" s="3">
        <f t="shared" si="13"/>
        <v>0</v>
      </c>
      <c r="W53" s="2">
        <f t="shared" si="14"/>
        <v>9997294</v>
      </c>
      <c r="X53" s="2">
        <f t="shared" si="15"/>
        <v>9997294</v>
      </c>
      <c r="Y53" s="14">
        <f t="shared" si="16"/>
        <v>3386.8140702212086</v>
      </c>
      <c r="Z53" s="14">
        <f t="shared" si="17"/>
        <v>3311.9725189845699</v>
      </c>
      <c r="AA53" s="14">
        <f t="shared" si="7"/>
        <v>-74.841551236638679</v>
      </c>
      <c r="AB53" s="14">
        <f t="shared" si="35"/>
        <v>-66.982572147655688</v>
      </c>
      <c r="AC53" s="14">
        <f t="shared" si="29"/>
        <v>-7.8589790889829914</v>
      </c>
      <c r="AD53" s="16">
        <f t="shared" si="30"/>
        <v>0</v>
      </c>
      <c r="AE53" s="16">
        <f t="shared" si="31"/>
        <v>0</v>
      </c>
      <c r="AF53" s="16">
        <f t="shared" si="28"/>
        <v>0</v>
      </c>
      <c r="AG53" s="16">
        <f t="shared" si="32"/>
        <v>0</v>
      </c>
      <c r="AH53" s="5">
        <f t="shared" si="33"/>
        <v>10000000</v>
      </c>
      <c r="AI53" s="5">
        <f t="shared" si="34"/>
        <v>10000000</v>
      </c>
      <c r="AJ53" s="39">
        <f t="shared" si="18"/>
        <v>3427.5689440778456</v>
      </c>
      <c r="AK53" s="39">
        <f t="shared" si="19"/>
        <v>3359.1032273871283</v>
      </c>
      <c r="AL53" s="39">
        <f t="shared" si="20"/>
        <v>-68.465716690717272</v>
      </c>
      <c r="AM53" s="39">
        <f t="shared" si="21"/>
        <v>0</v>
      </c>
      <c r="AN53" s="39">
        <f t="shared" si="22"/>
        <v>0</v>
      </c>
      <c r="AO53" s="39">
        <f t="shared" si="23"/>
        <v>0</v>
      </c>
      <c r="AP53" s="39">
        <f t="shared" si="24"/>
        <v>0</v>
      </c>
      <c r="AQ53" s="39">
        <f t="shared" si="25"/>
        <v>9999410</v>
      </c>
      <c r="AR53" s="39">
        <f t="shared" si="26"/>
        <v>9999410</v>
      </c>
      <c r="AS53" s="34"/>
      <c r="AT53" s="34"/>
      <c r="AU53" s="34"/>
      <c r="AV53" s="34"/>
      <c r="AW53" s="34"/>
      <c r="AX53" s="34">
        <v>0</v>
      </c>
      <c r="AY53" s="34"/>
      <c r="AZ53" s="44">
        <v>10000000</v>
      </c>
      <c r="BA53" s="44">
        <f>AZ53</f>
        <v>10000000</v>
      </c>
    </row>
    <row r="54" spans="1:53" x14ac:dyDescent="0.2">
      <c r="A54" s="1" t="s">
        <v>91</v>
      </c>
      <c r="B54" s="8">
        <v>1862</v>
      </c>
      <c r="C54" s="8">
        <v>3230.0394736842104</v>
      </c>
      <c r="D54" s="8">
        <v>3256</v>
      </c>
      <c r="E54" s="8">
        <v>3199</v>
      </c>
      <c r="F54" s="8">
        <v>3230.0657894736842</v>
      </c>
      <c r="G54" s="8">
        <f t="shared" si="0"/>
        <v>-10.077960526316019</v>
      </c>
      <c r="H54" s="8">
        <f t="shared" si="1"/>
        <v>0</v>
      </c>
      <c r="I54" s="8">
        <f t="shared" si="2"/>
        <v>10.077960526316019</v>
      </c>
      <c r="J54" s="25">
        <f t="shared" si="5"/>
        <v>17.961788802711876</v>
      </c>
      <c r="K54" s="25">
        <f t="shared" si="6"/>
        <v>30.091966637871757</v>
      </c>
      <c r="L54" s="26">
        <f t="shared" si="3"/>
        <v>0.59689647469256324</v>
      </c>
      <c r="M54" s="25">
        <f t="shared" si="4"/>
        <v>37.378532932604699</v>
      </c>
      <c r="N54" s="25">
        <v>30</v>
      </c>
      <c r="O54" s="25">
        <v>70</v>
      </c>
      <c r="P54" s="9">
        <f t="shared" si="8"/>
        <v>3415.5812034170481</v>
      </c>
      <c r="Q54" s="9">
        <f t="shared" si="9"/>
        <v>3321.3247367756048</v>
      </c>
      <c r="R54" s="9">
        <f t="shared" si="10"/>
        <v>-94.256466641443239</v>
      </c>
      <c r="S54" s="3">
        <f t="shared" si="27"/>
        <v>0</v>
      </c>
      <c r="T54" s="3">
        <f t="shared" si="11"/>
        <v>0</v>
      </c>
      <c r="U54" s="3">
        <f t="shared" si="12"/>
        <v>0</v>
      </c>
      <c r="V54" s="3">
        <f t="shared" si="13"/>
        <v>0</v>
      </c>
      <c r="W54" s="2">
        <f t="shared" si="14"/>
        <v>9997294</v>
      </c>
      <c r="X54" s="2">
        <f t="shared" si="15"/>
        <v>9997294</v>
      </c>
      <c r="Y54" s="14">
        <f t="shared" si="16"/>
        <v>3375.2030864621329</v>
      </c>
      <c r="Z54" s="14">
        <f t="shared" si="17"/>
        <v>3299.3714836752029</v>
      </c>
      <c r="AA54" s="14">
        <f t="shared" si="7"/>
        <v>-75.831602786930034</v>
      </c>
      <c r="AB54" s="14">
        <f t="shared" si="35"/>
        <v>-68.752378275510551</v>
      </c>
      <c r="AC54" s="14">
        <f t="shared" si="29"/>
        <v>-7.0792245114194827</v>
      </c>
      <c r="AD54" s="16">
        <f t="shared" si="30"/>
        <v>0</v>
      </c>
      <c r="AE54" s="16">
        <f t="shared" si="31"/>
        <v>0</v>
      </c>
      <c r="AF54" s="16">
        <f t="shared" si="28"/>
        <v>0</v>
      </c>
      <c r="AG54" s="16">
        <f t="shared" si="32"/>
        <v>0</v>
      </c>
      <c r="AH54" s="5">
        <f t="shared" si="33"/>
        <v>10000000</v>
      </c>
      <c r="AI54" s="5">
        <f t="shared" si="34"/>
        <v>10000000</v>
      </c>
      <c r="AJ54" s="39">
        <f t="shared" si="18"/>
        <v>3396.8688292484489</v>
      </c>
      <c r="AK54" s="39">
        <f t="shared" si="19"/>
        <v>3328.4031125577326</v>
      </c>
      <c r="AL54" s="39">
        <f t="shared" si="20"/>
        <v>-68.465716690716363</v>
      </c>
      <c r="AM54" s="39">
        <f>IF(AND(AL54&gt;$AN$4,AQ53-30&gt;=D54),1,0)</f>
        <v>0</v>
      </c>
      <c r="AN54" s="39">
        <f>IF(AND(AL54&lt;$AN$5,AO53&gt;=1),1,0)</f>
        <v>0</v>
      </c>
      <c r="AO54" s="39">
        <f>AO53+AM54-AN54</f>
        <v>0</v>
      </c>
      <c r="AP54" s="39">
        <f>IF(AM54&gt;0, MAX(30, 0.002*AM54*D54), IF(AN54&gt;0, MAX(30, 0.002*AN54*E54), 0))</f>
        <v>0</v>
      </c>
      <c r="AQ54" s="39">
        <f>AQ53-(AM54*D54) + (AN54*E54) - AP54</f>
        <v>9999410</v>
      </c>
      <c r="AR54" s="39">
        <f>AO54*E54 + AQ54</f>
        <v>9999410</v>
      </c>
      <c r="AS54" s="37">
        <f>AVERAGE(P28:P53)</f>
        <v>3550.4387061718071</v>
      </c>
      <c r="AT54" s="37">
        <f>AVERAGE(Q42:Q53)</f>
        <v>3410.7792708459524</v>
      </c>
      <c r="AU54" s="37">
        <f>AT54-AS54</f>
        <v>-139.6594353258547</v>
      </c>
      <c r="AV54" s="34">
        <f>IF(AND(AU54&gt;$AW$4,AZ53-30&gt;=D54),1,0)</f>
        <v>0</v>
      </c>
      <c r="AW54" s="34">
        <f>IF(AND(AU54&lt;$AW$5,AX53&gt;=1),1,0)</f>
        <v>0</v>
      </c>
      <c r="AX54" s="34">
        <f>AX53+AV54-AW54</f>
        <v>0</v>
      </c>
      <c r="AY54" s="34">
        <f>IF(AV54&gt;0, MAX(30, 0.002*AV54*D54), IF(AW54&gt;0, MAX(30, 0.002*AW54*E54), 0))</f>
        <v>0</v>
      </c>
      <c r="AZ54" s="34">
        <f>AZ53-(AV54*D54) + (AW54*E54) - AY54</f>
        <v>10000000</v>
      </c>
      <c r="BA54" s="34">
        <f>AX54*E54 + AZ54</f>
        <v>10000000</v>
      </c>
    </row>
    <row r="55" spans="1:53" x14ac:dyDescent="0.2">
      <c r="A55" s="1" t="s">
        <v>92</v>
      </c>
      <c r="B55" s="8">
        <v>3898</v>
      </c>
      <c r="C55" s="8">
        <v>3121.5829383886257</v>
      </c>
      <c r="D55" s="8">
        <v>3181</v>
      </c>
      <c r="E55" s="8">
        <v>3061</v>
      </c>
      <c r="F55" s="8">
        <v>3121.4597156398104</v>
      </c>
      <c r="G55" s="8">
        <f t="shared" si="0"/>
        <v>-108.60607383387378</v>
      </c>
      <c r="H55" s="8">
        <f t="shared" si="1"/>
        <v>0</v>
      </c>
      <c r="I55" s="8">
        <f t="shared" si="2"/>
        <v>108.60607383387378</v>
      </c>
      <c r="J55" s="25">
        <f t="shared" si="5"/>
        <v>16.678803888232455</v>
      </c>
      <c r="K55" s="25">
        <f t="shared" si="6"/>
        <v>35.7001171518719</v>
      </c>
      <c r="L55" s="26">
        <f t="shared" si="3"/>
        <v>0.46719185310454697</v>
      </c>
      <c r="M55" s="25">
        <f t="shared" si="4"/>
        <v>31.842587737655364</v>
      </c>
      <c r="N55" s="25">
        <v>30</v>
      </c>
      <c r="O55" s="25">
        <v>70</v>
      </c>
      <c r="P55" s="9">
        <f t="shared" si="8"/>
        <v>3395.1826071302935</v>
      </c>
      <c r="Q55" s="9">
        <f t="shared" si="9"/>
        <v>3294.2442073269831</v>
      </c>
      <c r="R55" s="9">
        <f t="shared" si="10"/>
        <v>-100.9383998033104</v>
      </c>
      <c r="S55" s="3">
        <f t="shared" si="27"/>
        <v>0</v>
      </c>
      <c r="T55" s="3">
        <f t="shared" si="11"/>
        <v>0</v>
      </c>
      <c r="U55" s="3">
        <f t="shared" si="12"/>
        <v>0</v>
      </c>
      <c r="V55" s="3">
        <f t="shared" si="13"/>
        <v>0</v>
      </c>
      <c r="W55" s="2">
        <f t="shared" si="14"/>
        <v>9997294</v>
      </c>
      <c r="X55" s="2">
        <f t="shared" si="15"/>
        <v>9997294</v>
      </c>
      <c r="Y55" s="14">
        <f t="shared" si="16"/>
        <v>3356.4072812160348</v>
      </c>
      <c r="Z55" s="14">
        <f t="shared" si="17"/>
        <v>3272.0004424389886</v>
      </c>
      <c r="AA55" s="14">
        <f t="shared" si="7"/>
        <v>-84.406838777046232</v>
      </c>
      <c r="AB55" s="14">
        <f t="shared" si="35"/>
        <v>-71.883270375817688</v>
      </c>
      <c r="AC55" s="14">
        <f t="shared" si="29"/>
        <v>-12.523568401228545</v>
      </c>
      <c r="AD55" s="16">
        <f t="shared" si="30"/>
        <v>0</v>
      </c>
      <c r="AE55" s="16">
        <f t="shared" si="31"/>
        <v>0</v>
      </c>
      <c r="AF55" s="16">
        <f t="shared" si="28"/>
        <v>0</v>
      </c>
      <c r="AG55" s="16">
        <f t="shared" si="32"/>
        <v>0</v>
      </c>
      <c r="AH55" s="5">
        <f t="shared" si="33"/>
        <v>10000000</v>
      </c>
      <c r="AI55" s="5">
        <f t="shared" si="34"/>
        <v>10000000</v>
      </c>
      <c r="AJ55" s="39">
        <f t="shared" si="18"/>
        <v>3357.47986172231</v>
      </c>
      <c r="AK55" s="39">
        <f t="shared" si="19"/>
        <v>3299.0938968100295</v>
      </c>
      <c r="AL55" s="39">
        <f t="shared" si="20"/>
        <v>-58.385964912280542</v>
      </c>
      <c r="AM55" s="39">
        <f t="shared" si="21"/>
        <v>0</v>
      </c>
      <c r="AN55" s="39">
        <f t="shared" si="22"/>
        <v>0</v>
      </c>
      <c r="AO55" s="39">
        <f t="shared" si="23"/>
        <v>0</v>
      </c>
      <c r="AP55" s="39">
        <f t="shared" si="24"/>
        <v>0</v>
      </c>
      <c r="AQ55" s="39">
        <f t="shared" si="25"/>
        <v>9999410</v>
      </c>
      <c r="AR55" s="39">
        <f t="shared" si="26"/>
        <v>9999410</v>
      </c>
      <c r="AS55" s="37">
        <f t="shared" ref="AS55:AS118" si="36">AVERAGE(P29:P54)</f>
        <v>3543.6351087399771</v>
      </c>
      <c r="AT55" s="37">
        <f t="shared" ref="AT55:AT118" si="37">AVERAGE(Q43:Q54)</f>
        <v>3399.1087988846866</v>
      </c>
      <c r="AU55" s="37">
        <f t="shared" ref="AU55:AU118" si="38">AT55-AS55</f>
        <v>-144.52630985529049</v>
      </c>
      <c r="AV55" s="34">
        <f t="shared" ref="AV55:AV118" si="39">IF(AND(AU55&gt;$AW$4,AZ54-30&gt;=D55),1,0)</f>
        <v>0</v>
      </c>
      <c r="AW55" s="34">
        <f t="shared" ref="AW55:AW118" si="40">IF(AND(AU55&lt;$AW$5,AX54&gt;=1),1,0)</f>
        <v>0</v>
      </c>
      <c r="AX55" s="34">
        <f t="shared" ref="AX55:AX118" si="41">AX54+AV55-AW55</f>
        <v>0</v>
      </c>
      <c r="AY55" s="34">
        <f t="shared" ref="AY55:AY118" si="42">IF(AV55&gt;0, MAX(30, 0.002*AV55*D55), IF(AW55&gt;0, MAX(30, 0.002*AW55*E55), 0))</f>
        <v>0</v>
      </c>
      <c r="AZ55" s="34">
        <f t="shared" ref="AZ55:AZ118" si="43">AZ54-(AV55*D55) + (AW55*E55) - AY55</f>
        <v>10000000</v>
      </c>
      <c r="BA55" s="34">
        <f t="shared" ref="BA55:BA118" si="44">AX55*E55 + AZ55</f>
        <v>10000000</v>
      </c>
    </row>
    <row r="56" spans="1:53" x14ac:dyDescent="0.2">
      <c r="A56" s="1" t="s">
        <v>93</v>
      </c>
      <c r="B56" s="8">
        <v>3715</v>
      </c>
      <c r="C56" s="8">
        <v>3168.1304347826085</v>
      </c>
      <c r="D56" s="8">
        <v>3218</v>
      </c>
      <c r="E56" s="8">
        <v>3113</v>
      </c>
      <c r="F56" s="8">
        <v>3167.9937888198756</v>
      </c>
      <c r="G56" s="8">
        <f t="shared" si="0"/>
        <v>46.534073180065207</v>
      </c>
      <c r="H56" s="8">
        <f t="shared" si="1"/>
        <v>46.534073180065207</v>
      </c>
      <c r="I56" s="8">
        <f t="shared" si="2"/>
        <v>0</v>
      </c>
      <c r="J56" s="25">
        <f t="shared" si="5"/>
        <v>18.811323123363366</v>
      </c>
      <c r="K56" s="25">
        <f t="shared" si="6"/>
        <v>33.150108783881052</v>
      </c>
      <c r="L56" s="26">
        <f t="shared" si="3"/>
        <v>0.5674588655500945</v>
      </c>
      <c r="M56" s="25">
        <f t="shared" si="4"/>
        <v>36.202472551070528</v>
      </c>
      <c r="N56" s="25">
        <v>30</v>
      </c>
      <c r="O56" s="25">
        <v>70</v>
      </c>
      <c r="P56" s="9">
        <f t="shared" si="8"/>
        <v>3374.7641211596247</v>
      </c>
      <c r="Q56" s="9">
        <f t="shared" si="9"/>
        <v>3264.6006456186046</v>
      </c>
      <c r="R56" s="9">
        <f t="shared" si="10"/>
        <v>-110.16347554102003</v>
      </c>
      <c r="S56" s="3">
        <f t="shared" si="27"/>
        <v>0</v>
      </c>
      <c r="T56" s="3">
        <f t="shared" si="11"/>
        <v>0</v>
      </c>
      <c r="U56" s="3">
        <f t="shared" si="12"/>
        <v>0</v>
      </c>
      <c r="V56" s="3">
        <f t="shared" si="13"/>
        <v>0</v>
      </c>
      <c r="W56" s="2">
        <f t="shared" si="14"/>
        <v>9997294</v>
      </c>
      <c r="X56" s="2">
        <f t="shared" si="15"/>
        <v>9997294</v>
      </c>
      <c r="Y56" s="14">
        <f t="shared" si="16"/>
        <v>3342.4507262237266</v>
      </c>
      <c r="Z56" s="14">
        <f t="shared" si="17"/>
        <v>3255.9994188052788</v>
      </c>
      <c r="AA56" s="14">
        <f t="shared" si="7"/>
        <v>-86.451307418447868</v>
      </c>
      <c r="AB56" s="14">
        <f t="shared" si="35"/>
        <v>-74.796877784343721</v>
      </c>
      <c r="AC56" s="14">
        <f t="shared" si="29"/>
        <v>-11.654429634104147</v>
      </c>
      <c r="AD56" s="16">
        <f t="shared" si="30"/>
        <v>0</v>
      </c>
      <c r="AE56" s="16">
        <f t="shared" si="31"/>
        <v>0</v>
      </c>
      <c r="AF56" s="16">
        <f t="shared" si="28"/>
        <v>0</v>
      </c>
      <c r="AG56" s="16">
        <f t="shared" si="32"/>
        <v>0</v>
      </c>
      <c r="AH56" s="5">
        <f t="shared" si="33"/>
        <v>10000000</v>
      </c>
      <c r="AI56" s="5">
        <f t="shared" si="34"/>
        <v>10000000</v>
      </c>
      <c r="AJ56" s="39">
        <f t="shared" si="18"/>
        <v>3273.6487891021857</v>
      </c>
      <c r="AK56" s="39">
        <f t="shared" si="19"/>
        <v>3232.4143202304622</v>
      </c>
      <c r="AL56" s="39">
        <f t="shared" si="20"/>
        <v>-41.234468871723493</v>
      </c>
      <c r="AM56" s="39">
        <f t="shared" si="21"/>
        <v>0</v>
      </c>
      <c r="AN56" s="39">
        <f t="shared" si="22"/>
        <v>0</v>
      </c>
      <c r="AO56" s="39">
        <f t="shared" si="23"/>
        <v>0</v>
      </c>
      <c r="AP56" s="39">
        <f t="shared" si="24"/>
        <v>0</v>
      </c>
      <c r="AQ56" s="39">
        <f t="shared" si="25"/>
        <v>9999410</v>
      </c>
      <c r="AR56" s="39">
        <f t="shared" si="26"/>
        <v>9999410</v>
      </c>
      <c r="AS56" s="37">
        <f t="shared" si="36"/>
        <v>3535.8896596611767</v>
      </c>
      <c r="AT56" s="37">
        <f t="shared" si="37"/>
        <v>3385.328950393015</v>
      </c>
      <c r="AU56" s="37">
        <f t="shared" si="38"/>
        <v>-150.56070926816165</v>
      </c>
      <c r="AV56" s="34">
        <f t="shared" si="39"/>
        <v>0</v>
      </c>
      <c r="AW56" s="34">
        <f t="shared" si="40"/>
        <v>0</v>
      </c>
      <c r="AX56" s="34">
        <f t="shared" si="41"/>
        <v>0</v>
      </c>
      <c r="AY56" s="34">
        <f t="shared" si="42"/>
        <v>0</v>
      </c>
      <c r="AZ56" s="34">
        <f t="shared" si="43"/>
        <v>10000000</v>
      </c>
      <c r="BA56" s="34">
        <f t="shared" si="44"/>
        <v>10000000</v>
      </c>
    </row>
    <row r="57" spans="1:53" x14ac:dyDescent="0.2">
      <c r="A57" s="1" t="s">
        <v>94</v>
      </c>
      <c r="B57" s="8">
        <v>2484</v>
      </c>
      <c r="C57" s="8">
        <v>3171.3063583815028</v>
      </c>
      <c r="D57" s="8">
        <v>3198</v>
      </c>
      <c r="E57" s="8">
        <v>3150</v>
      </c>
      <c r="F57" s="8">
        <v>3171.3121387283236</v>
      </c>
      <c r="G57" s="8">
        <f t="shared" si="0"/>
        <v>3.318349908447999</v>
      </c>
      <c r="H57" s="8">
        <f t="shared" si="1"/>
        <v>3.318349908447999</v>
      </c>
      <c r="I57" s="8">
        <f t="shared" si="2"/>
        <v>0</v>
      </c>
      <c r="J57" s="25">
        <f t="shared" si="5"/>
        <v>17.704682179440841</v>
      </c>
      <c r="K57" s="25">
        <f t="shared" si="6"/>
        <v>30.78224387074669</v>
      </c>
      <c r="L57" s="26">
        <f t="shared" si="3"/>
        <v>0.57515892128533697</v>
      </c>
      <c r="M57" s="25">
        <f t="shared" si="4"/>
        <v>36.514342363372748</v>
      </c>
      <c r="N57" s="25">
        <v>30</v>
      </c>
      <c r="O57" s="25">
        <v>70</v>
      </c>
      <c r="P57" s="9">
        <f t="shared" si="8"/>
        <v>3359.0620255041554</v>
      </c>
      <c r="Q57" s="9">
        <f t="shared" si="9"/>
        <v>3240.7398339026136</v>
      </c>
      <c r="R57" s="9">
        <f t="shared" si="10"/>
        <v>-118.32219160154182</v>
      </c>
      <c r="S57" s="3">
        <f t="shared" si="27"/>
        <v>0</v>
      </c>
      <c r="T57" s="3">
        <f t="shared" si="11"/>
        <v>0</v>
      </c>
      <c r="U57" s="3">
        <f t="shared" si="12"/>
        <v>0</v>
      </c>
      <c r="V57" s="3">
        <f t="shared" si="13"/>
        <v>0</v>
      </c>
      <c r="W57" s="2">
        <f t="shared" si="14"/>
        <v>9997294</v>
      </c>
      <c r="X57" s="2">
        <f t="shared" si="15"/>
        <v>9997294</v>
      </c>
      <c r="Y57" s="14">
        <f t="shared" si="16"/>
        <v>3329.7737938166597</v>
      </c>
      <c r="Z57" s="14">
        <f t="shared" si="17"/>
        <v>3242.9706064857473</v>
      </c>
      <c r="AA57" s="14">
        <f t="shared" si="7"/>
        <v>-86.803187330912351</v>
      </c>
      <c r="AB57" s="14">
        <f t="shared" si="35"/>
        <v>-77.198139693657453</v>
      </c>
      <c r="AC57" s="14">
        <f t="shared" si="29"/>
        <v>-9.6050476372548985</v>
      </c>
      <c r="AD57" s="16">
        <f t="shared" si="30"/>
        <v>0</v>
      </c>
      <c r="AE57" s="16">
        <f t="shared" si="31"/>
        <v>0</v>
      </c>
      <c r="AF57" s="16">
        <f t="shared" si="28"/>
        <v>0</v>
      </c>
      <c r="AG57" s="16">
        <f t="shared" si="32"/>
        <v>0</v>
      </c>
      <c r="AH57" s="5">
        <f t="shared" si="33"/>
        <v>10000000</v>
      </c>
      <c r="AI57" s="5">
        <f t="shared" si="34"/>
        <v>10000000</v>
      </c>
      <c r="AJ57" s="39">
        <f t="shared" si="18"/>
        <v>3289.1601468288741</v>
      </c>
      <c r="AK57" s="39">
        <f t="shared" si="19"/>
        <v>3213.1851817586708</v>
      </c>
      <c r="AL57" s="39">
        <f t="shared" si="20"/>
        <v>-75.974965070203325</v>
      </c>
      <c r="AM57" s="39">
        <f t="shared" si="21"/>
        <v>0</v>
      </c>
      <c r="AN57" s="39">
        <f t="shared" si="22"/>
        <v>0</v>
      </c>
      <c r="AO57" s="39">
        <f t="shared" si="23"/>
        <v>0</v>
      </c>
      <c r="AP57" s="39">
        <f t="shared" si="24"/>
        <v>0</v>
      </c>
      <c r="AQ57" s="39">
        <f t="shared" si="25"/>
        <v>9999410</v>
      </c>
      <c r="AR57" s="39">
        <f t="shared" si="26"/>
        <v>9999410</v>
      </c>
      <c r="AS57" s="37">
        <f t="shared" si="36"/>
        <v>3527.3510712886105</v>
      </c>
      <c r="AT57" s="37">
        <f t="shared" si="37"/>
        <v>3369.7791139804126</v>
      </c>
      <c r="AU57" s="37">
        <f t="shared" si="38"/>
        <v>-157.57195730819785</v>
      </c>
      <c r="AV57" s="34">
        <f t="shared" si="39"/>
        <v>0</v>
      </c>
      <c r="AW57" s="34">
        <f t="shared" si="40"/>
        <v>0</v>
      </c>
      <c r="AX57" s="34">
        <f t="shared" si="41"/>
        <v>0</v>
      </c>
      <c r="AY57" s="34">
        <f t="shared" si="42"/>
        <v>0</v>
      </c>
      <c r="AZ57" s="34">
        <f t="shared" si="43"/>
        <v>10000000</v>
      </c>
      <c r="BA57" s="34">
        <f t="shared" si="44"/>
        <v>10000000</v>
      </c>
    </row>
    <row r="58" spans="1:53" x14ac:dyDescent="0.2">
      <c r="A58" s="1" t="s">
        <v>95</v>
      </c>
      <c r="B58" s="8">
        <v>2235</v>
      </c>
      <c r="C58" s="8">
        <v>3149.6473988439307</v>
      </c>
      <c r="D58" s="8">
        <v>3181</v>
      </c>
      <c r="E58" s="8">
        <v>3117</v>
      </c>
      <c r="F58" s="8">
        <v>3149.6127167630057</v>
      </c>
      <c r="G58" s="8">
        <f t="shared" si="0"/>
        <v>-21.699421965317924</v>
      </c>
      <c r="H58" s="8">
        <f t="shared" si="1"/>
        <v>0</v>
      </c>
      <c r="I58" s="8">
        <f t="shared" si="2"/>
        <v>21.699421965317924</v>
      </c>
      <c r="J58" s="25">
        <f t="shared" si="5"/>
        <v>16.440062023766494</v>
      </c>
      <c r="K58" s="25">
        <f t="shared" si="6"/>
        <v>30.133470877501775</v>
      </c>
      <c r="L58" s="26">
        <f t="shared" si="3"/>
        <v>0.54557478926335556</v>
      </c>
      <c r="M58" s="25">
        <f t="shared" si="4"/>
        <v>35.299151684751848</v>
      </c>
      <c r="N58" s="25">
        <v>30</v>
      </c>
      <c r="O58" s="25">
        <v>70</v>
      </c>
      <c r="P58" s="9">
        <f t="shared" si="8"/>
        <v>3343.4191486849768</v>
      </c>
      <c r="Q58" s="9">
        <f t="shared" si="9"/>
        <v>3225.8406753952804</v>
      </c>
      <c r="R58" s="9">
        <f t="shared" si="10"/>
        <v>-117.57847328969638</v>
      </c>
      <c r="S58" s="3">
        <f t="shared" si="27"/>
        <v>0</v>
      </c>
      <c r="T58" s="3">
        <f t="shared" si="11"/>
        <v>0</v>
      </c>
      <c r="U58" s="3">
        <f t="shared" si="12"/>
        <v>0</v>
      </c>
      <c r="V58" s="3">
        <f t="shared" si="13"/>
        <v>0</v>
      </c>
      <c r="W58" s="2">
        <f t="shared" si="14"/>
        <v>9997294</v>
      </c>
      <c r="X58" s="2">
        <f t="shared" si="15"/>
        <v>9997294</v>
      </c>
      <c r="Y58" s="14">
        <f t="shared" si="16"/>
        <v>3316.4285288497222</v>
      </c>
      <c r="Z58" s="14">
        <f t="shared" si="17"/>
        <v>3228.6078542207101</v>
      </c>
      <c r="AA58" s="14">
        <f t="shared" si="7"/>
        <v>-87.820674629012046</v>
      </c>
      <c r="AB58" s="14">
        <f t="shared" si="35"/>
        <v>-79.322646680728369</v>
      </c>
      <c r="AC58" s="14">
        <f t="shared" si="29"/>
        <v>-8.4980279482836778</v>
      </c>
      <c r="AD58" s="16">
        <f t="shared" si="30"/>
        <v>0</v>
      </c>
      <c r="AE58" s="16">
        <f t="shared" si="31"/>
        <v>0</v>
      </c>
      <c r="AF58" s="16">
        <f t="shared" si="28"/>
        <v>0</v>
      </c>
      <c r="AG58" s="16">
        <f t="shared" si="32"/>
        <v>0</v>
      </c>
      <c r="AH58" s="5">
        <f t="shared" si="33"/>
        <v>10000000</v>
      </c>
      <c r="AI58" s="5">
        <f t="shared" si="34"/>
        <v>10000000</v>
      </c>
      <c r="AJ58" s="39">
        <f t="shared" si="18"/>
        <v>3282.6013324084256</v>
      </c>
      <c r="AK58" s="39">
        <f t="shared" si="19"/>
        <v>3208.3386496187741</v>
      </c>
      <c r="AL58" s="39">
        <f t="shared" si="20"/>
        <v>-74.262682789651535</v>
      </c>
      <c r="AM58" s="39">
        <f t="shared" si="21"/>
        <v>0</v>
      </c>
      <c r="AN58" s="39">
        <f t="shared" si="22"/>
        <v>0</v>
      </c>
      <c r="AO58" s="39">
        <f t="shared" si="23"/>
        <v>0</v>
      </c>
      <c r="AP58" s="39">
        <f t="shared" si="24"/>
        <v>0</v>
      </c>
      <c r="AQ58" s="39">
        <f t="shared" si="25"/>
        <v>9999410</v>
      </c>
      <c r="AR58" s="39">
        <f t="shared" si="26"/>
        <v>9999410</v>
      </c>
      <c r="AS58" s="37">
        <f t="shared" si="36"/>
        <v>3518.292789940474</v>
      </c>
      <c r="AT58" s="37">
        <f t="shared" si="37"/>
        <v>3352.7760473031194</v>
      </c>
      <c r="AU58" s="37">
        <f t="shared" si="38"/>
        <v>-165.51674263735458</v>
      </c>
      <c r="AV58" s="34">
        <f t="shared" si="39"/>
        <v>0</v>
      </c>
      <c r="AW58" s="34">
        <f t="shared" si="40"/>
        <v>0</v>
      </c>
      <c r="AX58" s="34">
        <f t="shared" si="41"/>
        <v>0</v>
      </c>
      <c r="AY58" s="34">
        <f t="shared" si="42"/>
        <v>0</v>
      </c>
      <c r="AZ58" s="34">
        <f t="shared" si="43"/>
        <v>10000000</v>
      </c>
      <c r="BA58" s="34">
        <f t="shared" si="44"/>
        <v>10000000</v>
      </c>
    </row>
    <row r="59" spans="1:53" x14ac:dyDescent="0.2">
      <c r="A59" s="1" t="s">
        <v>96</v>
      </c>
      <c r="B59" s="8">
        <v>2743</v>
      </c>
      <c r="C59" s="8">
        <v>3192.9488636363635</v>
      </c>
      <c r="D59" s="8">
        <v>3216</v>
      </c>
      <c r="E59" s="8">
        <v>3170</v>
      </c>
      <c r="F59" s="8">
        <v>3193.0113636363635</v>
      </c>
      <c r="G59" s="8">
        <f t="shared" si="0"/>
        <v>43.398646873357848</v>
      </c>
      <c r="H59" s="8">
        <f t="shared" si="1"/>
        <v>43.398646873357848</v>
      </c>
      <c r="I59" s="8">
        <f t="shared" si="2"/>
        <v>0</v>
      </c>
      <c r="J59" s="25">
        <f t="shared" si="5"/>
        <v>18.365675227308735</v>
      </c>
      <c r="K59" s="25">
        <f t="shared" si="6"/>
        <v>27.981080100537362</v>
      </c>
      <c r="L59" s="26">
        <f t="shared" si="3"/>
        <v>0.65636048220154419</v>
      </c>
      <c r="M59" s="25">
        <f t="shared" si="4"/>
        <v>39.62666878704723</v>
      </c>
      <c r="N59" s="25">
        <v>30</v>
      </c>
      <c r="O59" s="25">
        <v>70</v>
      </c>
      <c r="P59" s="9">
        <f t="shared" si="8"/>
        <v>3328.7354796417035</v>
      </c>
      <c r="Q59" s="9">
        <f t="shared" si="9"/>
        <v>3212.5143176056213</v>
      </c>
      <c r="R59" s="9">
        <f t="shared" si="10"/>
        <v>-116.22116203608221</v>
      </c>
      <c r="S59" s="3">
        <f t="shared" si="27"/>
        <v>0</v>
      </c>
      <c r="T59" s="3">
        <f t="shared" si="11"/>
        <v>0</v>
      </c>
      <c r="U59" s="3">
        <f t="shared" si="12"/>
        <v>0</v>
      </c>
      <c r="V59" s="3">
        <f t="shared" si="13"/>
        <v>0</v>
      </c>
      <c r="W59" s="2">
        <f t="shared" si="14"/>
        <v>9997294</v>
      </c>
      <c r="X59" s="2">
        <f t="shared" si="15"/>
        <v>9997294</v>
      </c>
      <c r="Y59" s="14">
        <f t="shared" si="16"/>
        <v>3307.2865166116958</v>
      </c>
      <c r="Z59" s="14">
        <f t="shared" si="17"/>
        <v>3223.1314710538877</v>
      </c>
      <c r="AA59" s="14">
        <f t="shared" si="7"/>
        <v>-84.15504555780808</v>
      </c>
      <c r="AB59" s="14">
        <f t="shared" si="35"/>
        <v>-80.289126456144317</v>
      </c>
      <c r="AC59" s="14">
        <f t="shared" si="29"/>
        <v>-3.8659191016637635</v>
      </c>
      <c r="AD59" s="16">
        <f t="shared" si="30"/>
        <v>0</v>
      </c>
      <c r="AE59" s="16">
        <f t="shared" si="31"/>
        <v>0</v>
      </c>
      <c r="AF59" s="16">
        <f t="shared" si="28"/>
        <v>0</v>
      </c>
      <c r="AG59" s="16">
        <f t="shared" si="32"/>
        <v>0</v>
      </c>
      <c r="AH59" s="5">
        <f t="shared" si="33"/>
        <v>10000000</v>
      </c>
      <c r="AI59" s="5">
        <f t="shared" si="34"/>
        <v>10000000</v>
      </c>
      <c r="AJ59" s="39">
        <f t="shared" si="18"/>
        <v>3275.3681917533195</v>
      </c>
      <c r="AK59" s="39">
        <f t="shared" si="19"/>
        <v>3201.1055089636684</v>
      </c>
      <c r="AL59" s="39">
        <f t="shared" si="20"/>
        <v>-74.26268278965108</v>
      </c>
      <c r="AM59" s="39">
        <f t="shared" si="21"/>
        <v>0</v>
      </c>
      <c r="AN59" s="39">
        <f t="shared" si="22"/>
        <v>0</v>
      </c>
      <c r="AO59" s="39">
        <f t="shared" si="23"/>
        <v>0</v>
      </c>
      <c r="AP59" s="39">
        <f t="shared" si="24"/>
        <v>0</v>
      </c>
      <c r="AQ59" s="39">
        <f t="shared" si="25"/>
        <v>9999410</v>
      </c>
      <c r="AR59" s="39">
        <f t="shared" si="26"/>
        <v>9999410</v>
      </c>
      <c r="AS59" s="37">
        <f t="shared" si="36"/>
        <v>3508.7912224364873</v>
      </c>
      <c r="AT59" s="37">
        <f t="shared" si="37"/>
        <v>3335.8520095559593</v>
      </c>
      <c r="AU59" s="37">
        <f t="shared" si="38"/>
        <v>-172.93921288052798</v>
      </c>
      <c r="AV59" s="34">
        <f t="shared" si="39"/>
        <v>0</v>
      </c>
      <c r="AW59" s="34">
        <f t="shared" si="40"/>
        <v>0</v>
      </c>
      <c r="AX59" s="34">
        <f t="shared" si="41"/>
        <v>0</v>
      </c>
      <c r="AY59" s="34">
        <f t="shared" si="42"/>
        <v>0</v>
      </c>
      <c r="AZ59" s="34">
        <f t="shared" si="43"/>
        <v>10000000</v>
      </c>
      <c r="BA59" s="34">
        <f t="shared" si="44"/>
        <v>10000000</v>
      </c>
    </row>
    <row r="60" spans="1:53" x14ac:dyDescent="0.2">
      <c r="A60" s="1" t="s">
        <v>97</v>
      </c>
      <c r="B60" s="8">
        <v>3406</v>
      </c>
      <c r="C60" s="8">
        <v>3214.1393939393938</v>
      </c>
      <c r="D60" s="8">
        <v>3231</v>
      </c>
      <c r="E60" s="8">
        <v>3184</v>
      </c>
      <c r="F60" s="8">
        <v>3213.9333333333334</v>
      </c>
      <c r="G60" s="8">
        <f t="shared" si="0"/>
        <v>20.921969696969882</v>
      </c>
      <c r="H60" s="8">
        <f t="shared" si="1"/>
        <v>20.921969696969882</v>
      </c>
      <c r="I60" s="8">
        <f t="shared" si="2"/>
        <v>0</v>
      </c>
      <c r="J60" s="25">
        <f t="shared" si="5"/>
        <v>18.548267689427387</v>
      </c>
      <c r="K60" s="25">
        <f t="shared" si="6"/>
        <v>25.982431521927548</v>
      </c>
      <c r="L60" s="26">
        <f t="shared" si="3"/>
        <v>0.71387728564872033</v>
      </c>
      <c r="M60" s="25">
        <f t="shared" si="4"/>
        <v>41.65276543580017</v>
      </c>
      <c r="N60" s="25">
        <v>30</v>
      </c>
      <c r="O60" s="25">
        <v>70</v>
      </c>
      <c r="P60" s="9">
        <f t="shared" si="8"/>
        <v>3315.3792971337357</v>
      </c>
      <c r="Q60" s="9">
        <f t="shared" si="9"/>
        <v>3212.7624775073141</v>
      </c>
      <c r="R60" s="9">
        <f t="shared" si="10"/>
        <v>-102.6168196264216</v>
      </c>
      <c r="S60" s="3">
        <f t="shared" si="27"/>
        <v>0</v>
      </c>
      <c r="T60" s="3">
        <f t="shared" si="11"/>
        <v>0</v>
      </c>
      <c r="U60" s="3">
        <f t="shared" si="12"/>
        <v>0</v>
      </c>
      <c r="V60" s="3">
        <f t="shared" si="13"/>
        <v>0</v>
      </c>
      <c r="W60" s="2">
        <f t="shared" si="14"/>
        <v>9997294</v>
      </c>
      <c r="X60" s="2">
        <f t="shared" si="15"/>
        <v>9997294</v>
      </c>
      <c r="Y60" s="14">
        <f t="shared" si="16"/>
        <v>3300.3714659984839</v>
      </c>
      <c r="Z60" s="14">
        <f t="shared" si="17"/>
        <v>3221.7163729430331</v>
      </c>
      <c r="AA60" s="14">
        <f t="shared" si="7"/>
        <v>-78.655093055450834</v>
      </c>
      <c r="AB60" s="14">
        <f t="shared" si="35"/>
        <v>-79.962319776005614</v>
      </c>
      <c r="AC60" s="14">
        <f t="shared" si="29"/>
        <v>1.3072267205547803</v>
      </c>
      <c r="AD60" s="16">
        <f t="shared" si="30"/>
        <v>1</v>
      </c>
      <c r="AE60" s="16">
        <f t="shared" si="31"/>
        <v>0</v>
      </c>
      <c r="AF60" s="16">
        <f t="shared" si="28"/>
        <v>1</v>
      </c>
      <c r="AG60" s="16">
        <f t="shared" si="32"/>
        <v>30</v>
      </c>
      <c r="AH60" s="5">
        <f t="shared" si="33"/>
        <v>9996739</v>
      </c>
      <c r="AI60" s="5">
        <f t="shared" si="34"/>
        <v>9999923</v>
      </c>
      <c r="AJ60" s="39">
        <f t="shared" si="18"/>
        <v>3289.8344073777721</v>
      </c>
      <c r="AK60" s="39">
        <f t="shared" si="19"/>
        <v>3215.571724588121</v>
      </c>
      <c r="AL60" s="39">
        <f t="shared" si="20"/>
        <v>-74.26268278965108</v>
      </c>
      <c r="AM60" s="39">
        <f t="shared" si="21"/>
        <v>0</v>
      </c>
      <c r="AN60" s="39">
        <f t="shared" si="22"/>
        <v>0</v>
      </c>
      <c r="AO60" s="39">
        <f t="shared" si="23"/>
        <v>0</v>
      </c>
      <c r="AP60" s="39">
        <f t="shared" si="24"/>
        <v>0</v>
      </c>
      <c r="AQ60" s="39">
        <f t="shared" si="25"/>
        <v>9999410</v>
      </c>
      <c r="AR60" s="39">
        <f t="shared" si="26"/>
        <v>9999410</v>
      </c>
      <c r="AS60" s="37">
        <f t="shared" si="36"/>
        <v>3498.8285506982702</v>
      </c>
      <c r="AT60" s="37">
        <f t="shared" si="37"/>
        <v>3318.4201229530931</v>
      </c>
      <c r="AU60" s="37">
        <f t="shared" si="38"/>
        <v>-180.40842774517705</v>
      </c>
      <c r="AV60" s="34">
        <f t="shared" si="39"/>
        <v>0</v>
      </c>
      <c r="AW60" s="34">
        <f t="shared" si="40"/>
        <v>0</v>
      </c>
      <c r="AX60" s="34">
        <f t="shared" si="41"/>
        <v>0</v>
      </c>
      <c r="AY60" s="34">
        <f t="shared" si="42"/>
        <v>0</v>
      </c>
      <c r="AZ60" s="34">
        <f t="shared" si="43"/>
        <v>10000000</v>
      </c>
      <c r="BA60" s="34">
        <f t="shared" si="44"/>
        <v>10000000</v>
      </c>
    </row>
    <row r="61" spans="1:53" x14ac:dyDescent="0.2">
      <c r="A61" s="1" t="s">
        <v>98</v>
      </c>
      <c r="B61" s="8">
        <v>2364</v>
      </c>
      <c r="C61" s="8">
        <v>3256.25</v>
      </c>
      <c r="D61" s="8">
        <v>3273</v>
      </c>
      <c r="E61" s="8">
        <v>3235</v>
      </c>
      <c r="F61" s="8">
        <v>3256.1511627906975</v>
      </c>
      <c r="G61" s="8">
        <f t="shared" si="0"/>
        <v>42.217829457364132</v>
      </c>
      <c r="H61" s="8">
        <f t="shared" si="1"/>
        <v>42.217829457364132</v>
      </c>
      <c r="I61" s="8">
        <f t="shared" si="2"/>
        <v>0</v>
      </c>
      <c r="J61" s="25">
        <f t="shared" si="5"/>
        <v>20.238950672851441</v>
      </c>
      <c r="K61" s="25">
        <f t="shared" si="6"/>
        <v>24.126543556075578</v>
      </c>
      <c r="L61" s="26">
        <f t="shared" si="3"/>
        <v>0.83886656312005548</v>
      </c>
      <c r="M61" s="25">
        <f t="shared" si="4"/>
        <v>45.618675109124148</v>
      </c>
      <c r="N61" s="25">
        <v>30</v>
      </c>
      <c r="O61" s="25">
        <v>70</v>
      </c>
      <c r="P61" s="9">
        <f t="shared" si="8"/>
        <v>3308.3646150122049</v>
      </c>
      <c r="Q61" s="9">
        <f t="shared" si="9"/>
        <v>3212.5534659874334</v>
      </c>
      <c r="R61" s="9">
        <f t="shared" si="10"/>
        <v>-95.811149024771566</v>
      </c>
      <c r="S61" s="3">
        <f t="shared" si="27"/>
        <v>0</v>
      </c>
      <c r="T61" s="3">
        <f t="shared" si="11"/>
        <v>0</v>
      </c>
      <c r="U61" s="3">
        <f t="shared" si="12"/>
        <v>0</v>
      </c>
      <c r="V61" s="3">
        <f t="shared" si="13"/>
        <v>0</v>
      </c>
      <c r="W61" s="2">
        <f t="shared" si="14"/>
        <v>9997294</v>
      </c>
      <c r="X61" s="2">
        <f t="shared" si="15"/>
        <v>9997294</v>
      </c>
      <c r="Y61" s="14">
        <f t="shared" si="16"/>
        <v>3297.0958879830923</v>
      </c>
      <c r="Z61" s="14">
        <f t="shared" si="17"/>
        <v>3227.014032919597</v>
      </c>
      <c r="AA61" s="14">
        <f t="shared" si="7"/>
        <v>-70.081855063495368</v>
      </c>
      <c r="AB61" s="14">
        <f t="shared" si="35"/>
        <v>-77.986226833503565</v>
      </c>
      <c r="AC61" s="14">
        <f t="shared" si="29"/>
        <v>7.904371770008197</v>
      </c>
      <c r="AD61" s="16">
        <f t="shared" si="30"/>
        <v>1</v>
      </c>
      <c r="AE61" s="16">
        <f t="shared" si="31"/>
        <v>0</v>
      </c>
      <c r="AF61" s="16">
        <f t="shared" si="28"/>
        <v>2</v>
      </c>
      <c r="AG61" s="16">
        <f t="shared" si="32"/>
        <v>30</v>
      </c>
      <c r="AH61" s="5">
        <f t="shared" si="33"/>
        <v>9993436</v>
      </c>
      <c r="AI61" s="5">
        <f t="shared" si="34"/>
        <v>9999906</v>
      </c>
      <c r="AJ61" s="39">
        <f t="shared" si="18"/>
        <v>3296.8083972767622</v>
      </c>
      <c r="AK61" s="39">
        <f t="shared" si="19"/>
        <v>3222.5457144871107</v>
      </c>
      <c r="AL61" s="39">
        <f t="shared" si="20"/>
        <v>-74.262682789651535</v>
      </c>
      <c r="AM61" s="39">
        <f t="shared" si="21"/>
        <v>0</v>
      </c>
      <c r="AN61" s="39">
        <f t="shared" si="22"/>
        <v>0</v>
      </c>
      <c r="AO61" s="39">
        <f t="shared" si="23"/>
        <v>0</v>
      </c>
      <c r="AP61" s="39">
        <f t="shared" si="24"/>
        <v>0</v>
      </c>
      <c r="AQ61" s="39">
        <f t="shared" si="25"/>
        <v>9999410</v>
      </c>
      <c r="AR61" s="39">
        <f t="shared" si="26"/>
        <v>9999410</v>
      </c>
      <c r="AS61" s="37">
        <f t="shared" si="36"/>
        <v>3488.4008742279848</v>
      </c>
      <c r="AT61" s="37">
        <f t="shared" si="37"/>
        <v>3301.8813538907234</v>
      </c>
      <c r="AU61" s="37">
        <f t="shared" si="38"/>
        <v>-186.51952033726138</v>
      </c>
      <c r="AV61" s="34">
        <f t="shared" si="39"/>
        <v>0</v>
      </c>
      <c r="AW61" s="34">
        <f t="shared" si="40"/>
        <v>0</v>
      </c>
      <c r="AX61" s="34">
        <f t="shared" si="41"/>
        <v>0</v>
      </c>
      <c r="AY61" s="34">
        <f t="shared" si="42"/>
        <v>0</v>
      </c>
      <c r="AZ61" s="34">
        <f t="shared" si="43"/>
        <v>10000000</v>
      </c>
      <c r="BA61" s="34">
        <f t="shared" si="44"/>
        <v>10000000</v>
      </c>
    </row>
    <row r="62" spans="1:53" x14ac:dyDescent="0.2">
      <c r="A62" s="1" t="s">
        <v>99</v>
      </c>
      <c r="B62" s="8">
        <v>1892</v>
      </c>
      <c r="C62" s="8">
        <v>3273.40490797546</v>
      </c>
      <c r="D62" s="8">
        <v>3286</v>
      </c>
      <c r="E62" s="8">
        <v>3248</v>
      </c>
      <c r="F62" s="8">
        <v>3273.687116564417</v>
      </c>
      <c r="G62" s="8">
        <f t="shared" si="0"/>
        <v>17.535953773719484</v>
      </c>
      <c r="H62" s="8">
        <f t="shared" si="1"/>
        <v>17.535953773719484</v>
      </c>
      <c r="I62" s="8">
        <f t="shared" si="2"/>
        <v>0</v>
      </c>
      <c r="J62" s="25">
        <f t="shared" si="5"/>
        <v>20.045879465770586</v>
      </c>
      <c r="K62" s="25">
        <f t="shared" si="6"/>
        <v>22.403219016355894</v>
      </c>
      <c r="L62" s="26">
        <f t="shared" si="3"/>
        <v>0.8947767484277912</v>
      </c>
      <c r="M62" s="25">
        <f t="shared" si="4"/>
        <v>47.223333786961476</v>
      </c>
      <c r="N62" s="25">
        <v>30</v>
      </c>
      <c r="O62" s="25">
        <v>70</v>
      </c>
      <c r="P62" s="9">
        <f t="shared" si="8"/>
        <v>3306.0756423569537</v>
      </c>
      <c r="Q62" s="9">
        <f t="shared" si="9"/>
        <v>3216.9774023082705</v>
      </c>
      <c r="R62" s="9">
        <f t="shared" si="10"/>
        <v>-89.098240048683238</v>
      </c>
      <c r="S62" s="3">
        <f t="shared" si="27"/>
        <v>0</v>
      </c>
      <c r="T62" s="3">
        <f t="shared" si="11"/>
        <v>0</v>
      </c>
      <c r="U62" s="3">
        <f t="shared" si="12"/>
        <v>0</v>
      </c>
      <c r="V62" s="3">
        <f t="shared" si="13"/>
        <v>0</v>
      </c>
      <c r="W62" s="2">
        <f t="shared" si="14"/>
        <v>9997294</v>
      </c>
      <c r="X62" s="2">
        <f t="shared" si="15"/>
        <v>9997294</v>
      </c>
      <c r="Y62" s="14">
        <f t="shared" si="16"/>
        <v>3295.3619049150425</v>
      </c>
      <c r="Z62" s="14">
        <f t="shared" si="17"/>
        <v>3234.1945073264924</v>
      </c>
      <c r="AA62" s="14">
        <f t="shared" si="7"/>
        <v>-61.167397588550102</v>
      </c>
      <c r="AB62" s="14">
        <f t="shared" si="35"/>
        <v>-74.62246098451287</v>
      </c>
      <c r="AC62" s="14">
        <f t="shared" si="29"/>
        <v>13.455063395962767</v>
      </c>
      <c r="AD62" s="16">
        <f t="shared" si="30"/>
        <v>1</v>
      </c>
      <c r="AE62" s="16">
        <f t="shared" si="31"/>
        <v>0</v>
      </c>
      <c r="AF62" s="16">
        <f t="shared" si="28"/>
        <v>3</v>
      </c>
      <c r="AG62" s="16">
        <f t="shared" si="32"/>
        <v>30</v>
      </c>
      <c r="AH62" s="5">
        <f t="shared" si="33"/>
        <v>9990120</v>
      </c>
      <c r="AI62" s="5">
        <f t="shared" si="34"/>
        <v>9999864</v>
      </c>
      <c r="AJ62" s="39">
        <f t="shared" si="18"/>
        <v>3310.8810070958839</v>
      </c>
      <c r="AK62" s="39">
        <f t="shared" si="19"/>
        <v>3236.6183243062319</v>
      </c>
      <c r="AL62" s="39">
        <f t="shared" si="20"/>
        <v>-74.26268278965199</v>
      </c>
      <c r="AM62" s="39">
        <f t="shared" si="21"/>
        <v>0</v>
      </c>
      <c r="AN62" s="39">
        <f t="shared" si="22"/>
        <v>0</v>
      </c>
      <c r="AO62" s="39">
        <f t="shared" si="23"/>
        <v>0</v>
      </c>
      <c r="AP62" s="39">
        <f t="shared" si="24"/>
        <v>0</v>
      </c>
      <c r="AQ62" s="39">
        <f t="shared" si="25"/>
        <v>9999410</v>
      </c>
      <c r="AR62" s="39">
        <f t="shared" si="26"/>
        <v>9999410</v>
      </c>
      <c r="AS62" s="37">
        <f t="shared" si="36"/>
        <v>3477.9195774525206</v>
      </c>
      <c r="AT62" s="37">
        <f t="shared" si="37"/>
        <v>3286.3265011605304</v>
      </c>
      <c r="AU62" s="37">
        <f t="shared" si="38"/>
        <v>-191.5930762919902</v>
      </c>
      <c r="AV62" s="34">
        <f t="shared" si="39"/>
        <v>0</v>
      </c>
      <c r="AW62" s="34">
        <f t="shared" si="40"/>
        <v>0</v>
      </c>
      <c r="AX62" s="34">
        <f t="shared" si="41"/>
        <v>0</v>
      </c>
      <c r="AY62" s="34">
        <f t="shared" si="42"/>
        <v>0</v>
      </c>
      <c r="AZ62" s="34">
        <f t="shared" si="43"/>
        <v>10000000</v>
      </c>
      <c r="BA62" s="34">
        <f t="shared" si="44"/>
        <v>10000000</v>
      </c>
    </row>
    <row r="63" spans="1:53" x14ac:dyDescent="0.2">
      <c r="A63" s="1" t="s">
        <v>100</v>
      </c>
      <c r="B63" s="8">
        <v>2186</v>
      </c>
      <c r="C63" s="8">
        <v>3259.8895348837209</v>
      </c>
      <c r="D63" s="8">
        <v>3296</v>
      </c>
      <c r="E63" s="8">
        <v>3234</v>
      </c>
      <c r="F63" s="8">
        <v>3259.7558139534885</v>
      </c>
      <c r="G63" s="8">
        <f t="shared" si="0"/>
        <v>-13.931302610928469</v>
      </c>
      <c r="H63" s="8">
        <f t="shared" si="1"/>
        <v>0</v>
      </c>
      <c r="I63" s="8">
        <f t="shared" si="2"/>
        <v>13.931302610928469</v>
      </c>
      <c r="J63" s="25">
        <f t="shared" si="5"/>
        <v>18.614030932501258</v>
      </c>
      <c r="K63" s="25">
        <f t="shared" si="6"/>
        <v>21.798082130253935</v>
      </c>
      <c r="L63" s="26">
        <f t="shared" si="3"/>
        <v>0.85392975497906409</v>
      </c>
      <c r="M63" s="25">
        <f t="shared" si="4"/>
        <v>46.060523743452585</v>
      </c>
      <c r="N63" s="25">
        <v>30</v>
      </c>
      <c r="O63" s="25">
        <v>70</v>
      </c>
      <c r="P63" s="9">
        <f t="shared" si="8"/>
        <v>3302.7315483154375</v>
      </c>
      <c r="Q63" s="9">
        <f t="shared" si="9"/>
        <v>3220.6301165674281</v>
      </c>
      <c r="R63" s="9">
        <f t="shared" si="10"/>
        <v>-82.101431748009418</v>
      </c>
      <c r="S63" s="3">
        <f t="shared" si="27"/>
        <v>0</v>
      </c>
      <c r="T63" s="3">
        <f t="shared" si="11"/>
        <v>0</v>
      </c>
      <c r="U63" s="3">
        <f t="shared" si="12"/>
        <v>0</v>
      </c>
      <c r="V63" s="3">
        <f t="shared" si="13"/>
        <v>0</v>
      </c>
      <c r="W63" s="2">
        <f t="shared" si="14"/>
        <v>9997294</v>
      </c>
      <c r="X63" s="2">
        <f t="shared" si="15"/>
        <v>9997294</v>
      </c>
      <c r="Y63" s="14">
        <f t="shared" si="16"/>
        <v>3292.724416695668</v>
      </c>
      <c r="Z63" s="14">
        <f t="shared" si="17"/>
        <v>3238.1270160383378</v>
      </c>
      <c r="AA63" s="14">
        <f t="shared" si="7"/>
        <v>-54.597400657330127</v>
      </c>
      <c r="AB63" s="14">
        <f t="shared" si="35"/>
        <v>-70.617448919076324</v>
      </c>
      <c r="AC63" s="14">
        <f t="shared" si="29"/>
        <v>16.020048261746197</v>
      </c>
      <c r="AD63" s="16">
        <f t="shared" si="30"/>
        <v>1</v>
      </c>
      <c r="AE63" s="16">
        <f t="shared" si="31"/>
        <v>0</v>
      </c>
      <c r="AF63" s="16">
        <f t="shared" si="28"/>
        <v>4</v>
      </c>
      <c r="AG63" s="16">
        <f t="shared" si="32"/>
        <v>30</v>
      </c>
      <c r="AH63" s="5">
        <f t="shared" si="33"/>
        <v>9986794</v>
      </c>
      <c r="AI63" s="5">
        <f t="shared" si="34"/>
        <v>9999730</v>
      </c>
      <c r="AJ63" s="39">
        <f t="shared" si="18"/>
        <v>3316.7263250204564</v>
      </c>
      <c r="AK63" s="39">
        <f t="shared" si="19"/>
        <v>3242.4636422308054</v>
      </c>
      <c r="AL63" s="39">
        <f t="shared" si="20"/>
        <v>-74.26268278965108</v>
      </c>
      <c r="AM63" s="39">
        <f t="shared" si="21"/>
        <v>0</v>
      </c>
      <c r="AN63" s="39">
        <f t="shared" si="22"/>
        <v>0</v>
      </c>
      <c r="AO63" s="39">
        <f t="shared" si="23"/>
        <v>0</v>
      </c>
      <c r="AP63" s="39">
        <f t="shared" si="24"/>
        <v>0</v>
      </c>
      <c r="AQ63" s="39">
        <f t="shared" si="25"/>
        <v>9999410</v>
      </c>
      <c r="AR63" s="39">
        <f t="shared" si="26"/>
        <v>9999410</v>
      </c>
      <c r="AS63" s="37">
        <f t="shared" si="36"/>
        <v>3467.6015581306488</v>
      </c>
      <c r="AT63" s="37">
        <f t="shared" si="37"/>
        <v>3272.5171339041976</v>
      </c>
      <c r="AU63" s="37">
        <f t="shared" si="38"/>
        <v>-195.08442422645112</v>
      </c>
      <c r="AV63" s="34">
        <f t="shared" si="39"/>
        <v>0</v>
      </c>
      <c r="AW63" s="34">
        <f t="shared" si="40"/>
        <v>0</v>
      </c>
      <c r="AX63" s="34">
        <f t="shared" si="41"/>
        <v>0</v>
      </c>
      <c r="AY63" s="34">
        <f t="shared" si="42"/>
        <v>0</v>
      </c>
      <c r="AZ63" s="34">
        <f t="shared" si="43"/>
        <v>10000000</v>
      </c>
      <c r="BA63" s="34">
        <f t="shared" si="44"/>
        <v>10000000</v>
      </c>
    </row>
    <row r="64" spans="1:53" x14ac:dyDescent="0.2">
      <c r="A64" s="1" t="s">
        <v>101</v>
      </c>
      <c r="B64" s="8">
        <v>1473</v>
      </c>
      <c r="C64" s="8">
        <v>3274.5538461538463</v>
      </c>
      <c r="D64" s="8">
        <v>3290</v>
      </c>
      <c r="E64" s="8">
        <v>3256</v>
      </c>
      <c r="F64" s="8">
        <v>3274.3153846153846</v>
      </c>
      <c r="G64" s="8">
        <f t="shared" si="0"/>
        <v>14.559570661896032</v>
      </c>
      <c r="H64" s="8">
        <f t="shared" si="1"/>
        <v>14.559570661896032</v>
      </c>
      <c r="I64" s="8">
        <f t="shared" si="2"/>
        <v>0</v>
      </c>
      <c r="J64" s="25">
        <f t="shared" si="5"/>
        <v>18.324426627458028</v>
      </c>
      <c r="K64" s="25">
        <f t="shared" si="6"/>
        <v>20.241076263807226</v>
      </c>
      <c r="L64" s="26">
        <f t="shared" si="3"/>
        <v>0.90530890692920651</v>
      </c>
      <c r="M64" s="25">
        <f t="shared" si="4"/>
        <v>47.515072418797239</v>
      </c>
      <c r="N64" s="25">
        <v>30</v>
      </c>
      <c r="O64" s="25">
        <v>70</v>
      </c>
      <c r="P64" s="9">
        <f t="shared" si="8"/>
        <v>3297.2865181087791</v>
      </c>
      <c r="Q64" s="9">
        <f t="shared" si="9"/>
        <v>3217.4475653492664</v>
      </c>
      <c r="R64" s="9">
        <f t="shared" si="10"/>
        <v>-79.838952759512722</v>
      </c>
      <c r="S64" s="3">
        <f t="shared" si="27"/>
        <v>0</v>
      </c>
      <c r="T64" s="3">
        <f t="shared" si="11"/>
        <v>0</v>
      </c>
      <c r="U64" s="3">
        <f t="shared" si="12"/>
        <v>0</v>
      </c>
      <c r="V64" s="3">
        <f t="shared" si="13"/>
        <v>0</v>
      </c>
      <c r="W64" s="2">
        <f t="shared" si="14"/>
        <v>9997294</v>
      </c>
      <c r="X64" s="2">
        <f t="shared" si="15"/>
        <v>9997294</v>
      </c>
      <c r="Y64" s="14">
        <f t="shared" si="16"/>
        <v>3291.3607846897212</v>
      </c>
      <c r="Z64" s="14">
        <f t="shared" si="17"/>
        <v>3243.6944573578835</v>
      </c>
      <c r="AA64" s="14">
        <f t="shared" si="7"/>
        <v>-47.666327331837692</v>
      </c>
      <c r="AB64" s="14">
        <f t="shared" si="35"/>
        <v>-66.027224601628603</v>
      </c>
      <c r="AC64" s="14">
        <f t="shared" si="29"/>
        <v>18.360897269790911</v>
      </c>
      <c r="AD64" s="16">
        <f t="shared" si="30"/>
        <v>1</v>
      </c>
      <c r="AE64" s="16">
        <f t="shared" si="31"/>
        <v>0</v>
      </c>
      <c r="AF64" s="16">
        <f t="shared" si="28"/>
        <v>5</v>
      </c>
      <c r="AG64" s="16">
        <f t="shared" si="32"/>
        <v>30</v>
      </c>
      <c r="AH64" s="5">
        <f t="shared" si="33"/>
        <v>9983474</v>
      </c>
      <c r="AI64" s="5">
        <f t="shared" si="34"/>
        <v>9999754</v>
      </c>
      <c r="AJ64" s="39">
        <f t="shared" si="18"/>
        <v>3312.0825574834803</v>
      </c>
      <c r="AK64" s="39">
        <f t="shared" si="19"/>
        <v>3237.8198746938292</v>
      </c>
      <c r="AL64" s="39">
        <f t="shared" si="20"/>
        <v>-74.26268278965108</v>
      </c>
      <c r="AM64" s="39">
        <f t="shared" si="21"/>
        <v>0</v>
      </c>
      <c r="AN64" s="39">
        <f t="shared" si="22"/>
        <v>0</v>
      </c>
      <c r="AO64" s="39">
        <f t="shared" si="23"/>
        <v>0</v>
      </c>
      <c r="AP64" s="39">
        <f t="shared" si="24"/>
        <v>0</v>
      </c>
      <c r="AQ64" s="39">
        <f t="shared" si="25"/>
        <v>9999410</v>
      </c>
      <c r="AR64" s="39">
        <f t="shared" si="26"/>
        <v>9999410</v>
      </c>
      <c r="AS64" s="37">
        <f t="shared" si="36"/>
        <v>3457.3196386081131</v>
      </c>
      <c r="AT64" s="37">
        <f t="shared" si="37"/>
        <v>3260.1204778048636</v>
      </c>
      <c r="AU64" s="37">
        <f t="shared" si="38"/>
        <v>-197.19916080324947</v>
      </c>
      <c r="AV64" s="34">
        <f t="shared" si="39"/>
        <v>0</v>
      </c>
      <c r="AW64" s="34">
        <f t="shared" si="40"/>
        <v>0</v>
      </c>
      <c r="AX64" s="34">
        <f t="shared" si="41"/>
        <v>0</v>
      </c>
      <c r="AY64" s="34">
        <f t="shared" si="42"/>
        <v>0</v>
      </c>
      <c r="AZ64" s="34">
        <f t="shared" si="43"/>
        <v>10000000</v>
      </c>
      <c r="BA64" s="34">
        <f t="shared" si="44"/>
        <v>10000000</v>
      </c>
    </row>
    <row r="65" spans="1:53" x14ac:dyDescent="0.2">
      <c r="A65" s="1" t="s">
        <v>102</v>
      </c>
      <c r="B65" s="8">
        <v>1869</v>
      </c>
      <c r="C65" s="8">
        <v>3237.6233766233768</v>
      </c>
      <c r="D65" s="8">
        <v>3257</v>
      </c>
      <c r="E65" s="8">
        <v>3215</v>
      </c>
      <c r="F65" s="8">
        <v>3237.6038961038962</v>
      </c>
      <c r="G65" s="8">
        <f t="shared" si="0"/>
        <v>-36.711488511488369</v>
      </c>
      <c r="H65" s="8">
        <f t="shared" si="1"/>
        <v>0</v>
      </c>
      <c r="I65" s="8">
        <f t="shared" si="2"/>
        <v>36.711488511488369</v>
      </c>
      <c r="J65" s="25">
        <f t="shared" si="5"/>
        <v>17.015539011211025</v>
      </c>
      <c r="K65" s="25">
        <f t="shared" si="6"/>
        <v>21.417534281498739</v>
      </c>
      <c r="L65" s="26">
        <f t="shared" si="3"/>
        <v>0.79446769117160609</v>
      </c>
      <c r="M65" s="25">
        <f t="shared" si="4"/>
        <v>44.273167752209517</v>
      </c>
      <c r="N65" s="25">
        <v>30</v>
      </c>
      <c r="O65" s="25">
        <v>70</v>
      </c>
      <c r="P65" s="9">
        <f t="shared" si="8"/>
        <v>3292.8581720958182</v>
      </c>
      <c r="Q65" s="9">
        <f t="shared" si="9"/>
        <v>3212.6201728598662</v>
      </c>
      <c r="R65" s="9">
        <f t="shared" si="10"/>
        <v>-80.237999235951975</v>
      </c>
      <c r="S65" s="3">
        <f t="shared" si="27"/>
        <v>0</v>
      </c>
      <c r="T65" s="3">
        <f t="shared" si="11"/>
        <v>0</v>
      </c>
      <c r="U65" s="3">
        <f t="shared" si="12"/>
        <v>0</v>
      </c>
      <c r="V65" s="3">
        <f t="shared" si="13"/>
        <v>0</v>
      </c>
      <c r="W65" s="2">
        <f t="shared" si="14"/>
        <v>9997294</v>
      </c>
      <c r="X65" s="2">
        <f t="shared" si="15"/>
        <v>9997294</v>
      </c>
      <c r="Y65" s="14">
        <f t="shared" si="16"/>
        <v>3287.378792942623</v>
      </c>
      <c r="Z65" s="14">
        <f t="shared" si="17"/>
        <v>3242.7574479341934</v>
      </c>
      <c r="AA65" s="14">
        <f t="shared" si="7"/>
        <v>-44.621345008429671</v>
      </c>
      <c r="AB65" s="14">
        <f t="shared" si="35"/>
        <v>-61.746048682988814</v>
      </c>
      <c r="AC65" s="14">
        <f t="shared" si="29"/>
        <v>17.124703674559143</v>
      </c>
      <c r="AD65" s="16">
        <f t="shared" si="30"/>
        <v>1</v>
      </c>
      <c r="AE65" s="16">
        <f t="shared" si="31"/>
        <v>0</v>
      </c>
      <c r="AF65" s="16">
        <f t="shared" si="28"/>
        <v>6</v>
      </c>
      <c r="AG65" s="16">
        <f t="shared" si="32"/>
        <v>30</v>
      </c>
      <c r="AH65" s="5">
        <f t="shared" si="33"/>
        <v>9980187</v>
      </c>
      <c r="AI65" s="5">
        <f t="shared" si="34"/>
        <v>9999477</v>
      </c>
      <c r="AJ65" s="39">
        <f t="shared" si="18"/>
        <v>3316.9357477041121</v>
      </c>
      <c r="AK65" s="39">
        <f t="shared" si="19"/>
        <v>3223.36349495686</v>
      </c>
      <c r="AL65" s="39">
        <f t="shared" si="20"/>
        <v>-93.572252747252151</v>
      </c>
      <c r="AM65" s="39">
        <f t="shared" si="21"/>
        <v>0</v>
      </c>
      <c r="AN65" s="39">
        <f t="shared" si="22"/>
        <v>0</v>
      </c>
      <c r="AO65" s="39">
        <f t="shared" si="23"/>
        <v>0</v>
      </c>
      <c r="AP65" s="39">
        <f t="shared" si="24"/>
        <v>0</v>
      </c>
      <c r="AQ65" s="39">
        <f t="shared" si="25"/>
        <v>9999410</v>
      </c>
      <c r="AR65" s="39">
        <f t="shared" si="26"/>
        <v>9999410</v>
      </c>
      <c r="AS65" s="37">
        <f t="shared" si="36"/>
        <v>3446.9487347886843</v>
      </c>
      <c r="AT65" s="37">
        <f t="shared" si="37"/>
        <v>3248.5952367206664</v>
      </c>
      <c r="AU65" s="37">
        <f t="shared" si="38"/>
        <v>-198.35349806801787</v>
      </c>
      <c r="AV65" s="34">
        <f t="shared" si="39"/>
        <v>0</v>
      </c>
      <c r="AW65" s="34">
        <f t="shared" si="40"/>
        <v>0</v>
      </c>
      <c r="AX65" s="34">
        <f t="shared" si="41"/>
        <v>0</v>
      </c>
      <c r="AY65" s="34">
        <f t="shared" si="42"/>
        <v>0</v>
      </c>
      <c r="AZ65" s="34">
        <f t="shared" si="43"/>
        <v>10000000</v>
      </c>
      <c r="BA65" s="34">
        <f t="shared" si="44"/>
        <v>10000000</v>
      </c>
    </row>
    <row r="66" spans="1:53" x14ac:dyDescent="0.2">
      <c r="A66" s="1" t="s">
        <v>103</v>
      </c>
      <c r="B66" s="8">
        <v>3600</v>
      </c>
      <c r="C66" s="8">
        <v>3264.370786516854</v>
      </c>
      <c r="D66" s="8">
        <v>3296</v>
      </c>
      <c r="E66" s="8">
        <v>3219</v>
      </c>
      <c r="F66" s="8">
        <v>3264.6910112359551</v>
      </c>
      <c r="G66" s="8">
        <f t="shared" si="0"/>
        <v>27.087115132058898</v>
      </c>
      <c r="H66" s="8">
        <f t="shared" si="1"/>
        <v>27.087115132058898</v>
      </c>
      <c r="I66" s="8">
        <f t="shared" si="2"/>
        <v>0</v>
      </c>
      <c r="J66" s="25">
        <f t="shared" si="5"/>
        <v>17.734937305557303</v>
      </c>
      <c r="K66" s="25">
        <f t="shared" si="6"/>
        <v>19.887710404248828</v>
      </c>
      <c r="L66" s="26">
        <f t="shared" si="3"/>
        <v>0.89175359782835506</v>
      </c>
      <c r="M66" s="25">
        <f t="shared" si="4"/>
        <v>47.138993093606196</v>
      </c>
      <c r="N66" s="25">
        <v>30</v>
      </c>
      <c r="O66" s="25">
        <v>70</v>
      </c>
      <c r="P66" s="9">
        <f t="shared" si="8"/>
        <v>3284.2421371240785</v>
      </c>
      <c r="Q66" s="9">
        <f t="shared" si="9"/>
        <v>3212.4085183685233</v>
      </c>
      <c r="R66" s="9">
        <f t="shared" si="10"/>
        <v>-71.833618755555108</v>
      </c>
      <c r="S66" s="3">
        <f t="shared" si="27"/>
        <v>0</v>
      </c>
      <c r="T66" s="3">
        <f t="shared" si="11"/>
        <v>0</v>
      </c>
      <c r="U66" s="3">
        <f t="shared" si="12"/>
        <v>0</v>
      </c>
      <c r="V66" s="3">
        <f t="shared" si="13"/>
        <v>0</v>
      </c>
      <c r="W66" s="2">
        <f t="shared" si="14"/>
        <v>9997294</v>
      </c>
      <c r="X66" s="2">
        <f t="shared" si="15"/>
        <v>9997294</v>
      </c>
      <c r="Y66" s="14">
        <f t="shared" si="16"/>
        <v>3285.698216519907</v>
      </c>
      <c r="Z66" s="14">
        <f t="shared" si="17"/>
        <v>3246.1318422883105</v>
      </c>
      <c r="AA66" s="14">
        <f t="shared" si="7"/>
        <v>-39.566374231596456</v>
      </c>
      <c r="AB66" s="14">
        <f t="shared" si="35"/>
        <v>-57.310113792710339</v>
      </c>
      <c r="AC66" s="14">
        <f t="shared" si="29"/>
        <v>17.743739561113884</v>
      </c>
      <c r="AD66" s="16">
        <f t="shared" si="30"/>
        <v>1</v>
      </c>
      <c r="AE66" s="16">
        <f t="shared" si="31"/>
        <v>0</v>
      </c>
      <c r="AF66" s="16">
        <f t="shared" si="28"/>
        <v>7</v>
      </c>
      <c r="AG66" s="16">
        <f t="shared" si="32"/>
        <v>30</v>
      </c>
      <c r="AH66" s="5">
        <f t="shared" si="33"/>
        <v>9976861</v>
      </c>
      <c r="AI66" s="5">
        <f t="shared" si="34"/>
        <v>9999394</v>
      </c>
      <c r="AJ66" s="39">
        <f t="shared" si="18"/>
        <v>3304.6985848669497</v>
      </c>
      <c r="AK66" s="39">
        <f t="shared" si="19"/>
        <v>3211.1263321196971</v>
      </c>
      <c r="AL66" s="39">
        <f t="shared" si="20"/>
        <v>-93.572252747252605</v>
      </c>
      <c r="AM66" s="39">
        <f t="shared" si="21"/>
        <v>0</v>
      </c>
      <c r="AN66" s="39">
        <f t="shared" si="22"/>
        <v>0</v>
      </c>
      <c r="AO66" s="39">
        <f t="shared" si="23"/>
        <v>0</v>
      </c>
      <c r="AP66" s="39">
        <f t="shared" si="24"/>
        <v>0</v>
      </c>
      <c r="AQ66" s="39">
        <f t="shared" si="25"/>
        <v>9999410</v>
      </c>
      <c r="AR66" s="39">
        <f t="shared" si="26"/>
        <v>9999410</v>
      </c>
      <c r="AS66" s="37">
        <f t="shared" si="36"/>
        <v>3436.5267770429055</v>
      </c>
      <c r="AT66" s="37">
        <f t="shared" si="37"/>
        <v>3237.687968100357</v>
      </c>
      <c r="AU66" s="37">
        <f t="shared" si="38"/>
        <v>-198.83880894254844</v>
      </c>
      <c r="AV66" s="34">
        <f t="shared" si="39"/>
        <v>0</v>
      </c>
      <c r="AW66" s="34">
        <f t="shared" si="40"/>
        <v>0</v>
      </c>
      <c r="AX66" s="34">
        <f t="shared" si="41"/>
        <v>0</v>
      </c>
      <c r="AY66" s="34">
        <f t="shared" si="42"/>
        <v>0</v>
      </c>
      <c r="AZ66" s="34">
        <f t="shared" si="43"/>
        <v>10000000</v>
      </c>
      <c r="BA66" s="34">
        <f t="shared" si="44"/>
        <v>10000000</v>
      </c>
    </row>
    <row r="67" spans="1:53" x14ac:dyDescent="0.2">
      <c r="A67" s="1" t="s">
        <v>104</v>
      </c>
      <c r="B67" s="8">
        <v>4061</v>
      </c>
      <c r="C67" s="8">
        <v>3318.6853932584268</v>
      </c>
      <c r="D67" s="8">
        <v>3351</v>
      </c>
      <c r="E67" s="8">
        <v>3277</v>
      </c>
      <c r="F67" s="8">
        <v>3318.5168539325841</v>
      </c>
      <c r="G67" s="8">
        <f t="shared" si="0"/>
        <v>53.825842696629024</v>
      </c>
      <c r="H67" s="8">
        <f t="shared" si="1"/>
        <v>53.825842696629024</v>
      </c>
      <c r="I67" s="8">
        <f t="shared" si="2"/>
        <v>0</v>
      </c>
      <c r="J67" s="25">
        <f t="shared" si="5"/>
        <v>20.312859119205282</v>
      </c>
      <c r="K67" s="25">
        <f t="shared" si="6"/>
        <v>18.4671596610882</v>
      </c>
      <c r="L67" s="26">
        <f t="shared" si="3"/>
        <v>1.0999449559103622</v>
      </c>
      <c r="M67" s="25">
        <f t="shared" si="4"/>
        <v>52.379704182937367</v>
      </c>
      <c r="N67" s="25">
        <v>30</v>
      </c>
      <c r="O67" s="25">
        <v>70</v>
      </c>
      <c r="P67" s="9">
        <f t="shared" si="8"/>
        <v>3275.9932975885063</v>
      </c>
      <c r="Q67" s="9">
        <f t="shared" si="9"/>
        <v>3215.2939535153796</v>
      </c>
      <c r="R67" s="9">
        <f t="shared" si="10"/>
        <v>-60.699344073126667</v>
      </c>
      <c r="S67" s="3">
        <f t="shared" si="27"/>
        <v>0</v>
      </c>
      <c r="T67" s="3">
        <f t="shared" si="11"/>
        <v>0</v>
      </c>
      <c r="U67" s="3">
        <f t="shared" si="12"/>
        <v>0</v>
      </c>
      <c r="V67" s="3">
        <f t="shared" si="13"/>
        <v>0</v>
      </c>
      <c r="W67" s="2">
        <f t="shared" si="14"/>
        <v>9997294</v>
      </c>
      <c r="X67" s="2">
        <f t="shared" si="15"/>
        <v>9997294</v>
      </c>
      <c r="Y67" s="14">
        <f t="shared" si="16"/>
        <v>3288.1292266986238</v>
      </c>
      <c r="Z67" s="14">
        <f t="shared" si="17"/>
        <v>3257.267997925891</v>
      </c>
      <c r="AA67" s="14">
        <f t="shared" si="7"/>
        <v>-30.861228772732829</v>
      </c>
      <c r="AB67" s="14">
        <f t="shared" si="35"/>
        <v>-52.020336788714836</v>
      </c>
      <c r="AC67" s="14">
        <f t="shared" si="29"/>
        <v>21.159108015982007</v>
      </c>
      <c r="AD67" s="16">
        <f t="shared" si="30"/>
        <v>1</v>
      </c>
      <c r="AE67" s="16">
        <f t="shared" si="31"/>
        <v>0</v>
      </c>
      <c r="AF67" s="16">
        <f t="shared" si="28"/>
        <v>8</v>
      </c>
      <c r="AG67" s="16">
        <f t="shared" si="32"/>
        <v>30</v>
      </c>
      <c r="AH67" s="5">
        <f t="shared" si="33"/>
        <v>9973480</v>
      </c>
      <c r="AI67" s="5">
        <f t="shared" si="34"/>
        <v>9999696</v>
      </c>
      <c r="AJ67" s="39">
        <f t="shared" si="18"/>
        <v>3313.7276232443023</v>
      </c>
      <c r="AK67" s="39">
        <f t="shared" si="19"/>
        <v>3220.1553704970502</v>
      </c>
      <c r="AL67" s="39">
        <f t="shared" si="20"/>
        <v>-93.572252747252151</v>
      </c>
      <c r="AM67" s="39">
        <f t="shared" si="21"/>
        <v>0</v>
      </c>
      <c r="AN67" s="39">
        <f t="shared" si="22"/>
        <v>0</v>
      </c>
      <c r="AO67" s="39">
        <f t="shared" si="23"/>
        <v>0</v>
      </c>
      <c r="AP67" s="39">
        <f t="shared" si="24"/>
        <v>0</v>
      </c>
      <c r="AQ67" s="39">
        <f t="shared" si="25"/>
        <v>9999410</v>
      </c>
      <c r="AR67" s="39">
        <f t="shared" si="26"/>
        <v>9999410</v>
      </c>
      <c r="AS67" s="37">
        <f t="shared" si="36"/>
        <v>3425.7764660004423</v>
      </c>
      <c r="AT67" s="37">
        <f t="shared" si="37"/>
        <v>3228.6116165664334</v>
      </c>
      <c r="AU67" s="37">
        <f t="shared" si="38"/>
        <v>-197.16484943400883</v>
      </c>
      <c r="AV67" s="34">
        <f t="shared" si="39"/>
        <v>0</v>
      </c>
      <c r="AW67" s="34">
        <f t="shared" si="40"/>
        <v>0</v>
      </c>
      <c r="AX67" s="34">
        <f t="shared" si="41"/>
        <v>0</v>
      </c>
      <c r="AY67" s="34">
        <f t="shared" si="42"/>
        <v>0</v>
      </c>
      <c r="AZ67" s="34">
        <f t="shared" si="43"/>
        <v>10000000</v>
      </c>
      <c r="BA67" s="34">
        <f t="shared" si="44"/>
        <v>10000000</v>
      </c>
    </row>
    <row r="68" spans="1:53" x14ac:dyDescent="0.2">
      <c r="A68" s="1" t="s">
        <v>105</v>
      </c>
      <c r="B68" s="8">
        <v>3376</v>
      </c>
      <c r="C68" s="8">
        <v>3267.5555555555557</v>
      </c>
      <c r="D68" s="8">
        <v>3287</v>
      </c>
      <c r="E68" s="8">
        <v>3245</v>
      </c>
      <c r="F68" s="8">
        <v>3267.695652173913</v>
      </c>
      <c r="G68" s="8">
        <f t="shared" ref="G68:G131" si="45">F68-F67</f>
        <v>-50.821201758671123</v>
      </c>
      <c r="H68" s="8">
        <f t="shared" ref="H68:H131" si="46">IF(G68&gt;0, G68, 0)</f>
        <v>0</v>
      </c>
      <c r="I68" s="8">
        <f t="shared" ref="I68:I131" si="47">IF(G68&lt;0, -G68, 0)</f>
        <v>50.821201758671123</v>
      </c>
      <c r="J68" s="25">
        <f t="shared" si="5"/>
        <v>18.86194061069062</v>
      </c>
      <c r="K68" s="25">
        <f t="shared" si="6"/>
        <v>20.778162668058407</v>
      </c>
      <c r="L68" s="26">
        <f t="shared" si="3"/>
        <v>0.90777711735246291</v>
      </c>
      <c r="M68" s="25">
        <f t="shared" si="4"/>
        <v>47.582975448004106</v>
      </c>
      <c r="N68" s="25">
        <v>30</v>
      </c>
      <c r="O68" s="25">
        <v>70</v>
      </c>
      <c r="P68" s="9">
        <f t="shared" si="8"/>
        <v>3268.7694971883875</v>
      </c>
      <c r="Q68" s="9">
        <f t="shared" si="9"/>
        <v>3231.7153817064441</v>
      </c>
      <c r="R68" s="9">
        <f t="shared" si="10"/>
        <v>-37.054115481943427</v>
      </c>
      <c r="S68" s="3">
        <f t="shared" si="27"/>
        <v>0</v>
      </c>
      <c r="T68" s="3">
        <f t="shared" si="11"/>
        <v>0</v>
      </c>
      <c r="U68" s="3">
        <f t="shared" si="12"/>
        <v>0</v>
      </c>
      <c r="V68" s="3">
        <f t="shared" si="13"/>
        <v>0</v>
      </c>
      <c r="W68" s="2">
        <f t="shared" si="14"/>
        <v>9997294</v>
      </c>
      <c r="X68" s="2">
        <f t="shared" si="15"/>
        <v>9997294</v>
      </c>
      <c r="Y68" s="14">
        <f t="shared" si="16"/>
        <v>3286.6156285856823</v>
      </c>
      <c r="Z68" s="14">
        <f t="shared" si="17"/>
        <v>3258.8722524255868</v>
      </c>
      <c r="AA68" s="14">
        <f t="shared" si="7"/>
        <v>-27.743376160095522</v>
      </c>
      <c r="AB68" s="14">
        <f t="shared" si="35"/>
        <v>-47.164944662990976</v>
      </c>
      <c r="AC68" s="14">
        <f t="shared" si="29"/>
        <v>19.421568502895454</v>
      </c>
      <c r="AD68" s="16">
        <f t="shared" si="30"/>
        <v>1</v>
      </c>
      <c r="AE68" s="16">
        <f t="shared" si="31"/>
        <v>0</v>
      </c>
      <c r="AF68" s="16">
        <f t="shared" si="28"/>
        <v>9</v>
      </c>
      <c r="AG68" s="16">
        <f t="shared" si="32"/>
        <v>30</v>
      </c>
      <c r="AH68" s="5">
        <f t="shared" si="33"/>
        <v>9970163</v>
      </c>
      <c r="AI68" s="5">
        <f t="shared" si="34"/>
        <v>9999368</v>
      </c>
      <c r="AJ68" s="39">
        <f t="shared" si="18"/>
        <v>3331.6695708098455</v>
      </c>
      <c r="AK68" s="39">
        <f t="shared" si="19"/>
        <v>3262.2154748760581</v>
      </c>
      <c r="AL68" s="39">
        <f t="shared" si="20"/>
        <v>-69.454095933787357</v>
      </c>
      <c r="AM68" s="39">
        <f t="shared" si="21"/>
        <v>0</v>
      </c>
      <c r="AN68" s="39">
        <f t="shared" si="22"/>
        <v>0</v>
      </c>
      <c r="AO68" s="39">
        <f t="shared" si="23"/>
        <v>0</v>
      </c>
      <c r="AP68" s="39">
        <f t="shared" si="24"/>
        <v>0</v>
      </c>
      <c r="AQ68" s="39">
        <f t="shared" si="25"/>
        <v>9999410</v>
      </c>
      <c r="AR68" s="39">
        <f t="shared" si="26"/>
        <v>9999410</v>
      </c>
      <c r="AS68" s="37">
        <f t="shared" si="36"/>
        <v>3414.7955125775425</v>
      </c>
      <c r="AT68" s="37">
        <f t="shared" si="37"/>
        <v>3222.0324287488002</v>
      </c>
      <c r="AU68" s="37">
        <f t="shared" si="38"/>
        <v>-192.76308382874231</v>
      </c>
      <c r="AV68" s="34">
        <f t="shared" si="39"/>
        <v>0</v>
      </c>
      <c r="AW68" s="34">
        <f t="shared" si="40"/>
        <v>0</v>
      </c>
      <c r="AX68" s="34">
        <f t="shared" si="41"/>
        <v>0</v>
      </c>
      <c r="AY68" s="34">
        <f t="shared" si="42"/>
        <v>0</v>
      </c>
      <c r="AZ68" s="34">
        <f t="shared" si="43"/>
        <v>10000000</v>
      </c>
      <c r="BA68" s="34">
        <f t="shared" si="44"/>
        <v>10000000</v>
      </c>
    </row>
    <row r="69" spans="1:53" x14ac:dyDescent="0.2">
      <c r="A69" s="1" t="s">
        <v>106</v>
      </c>
      <c r="B69" s="8">
        <v>4570</v>
      </c>
      <c r="C69" s="8">
        <v>3224.6728110599079</v>
      </c>
      <c r="D69" s="8">
        <v>3248</v>
      </c>
      <c r="E69" s="8">
        <v>3202</v>
      </c>
      <c r="F69" s="8">
        <v>3224.6267281105993</v>
      </c>
      <c r="G69" s="8">
        <f t="shared" si="45"/>
        <v>-43.068924063313716</v>
      </c>
      <c r="H69" s="8">
        <f t="shared" si="46"/>
        <v>0</v>
      </c>
      <c r="I69" s="8">
        <f t="shared" si="47"/>
        <v>43.068924063313716</v>
      </c>
      <c r="J69" s="25">
        <f t="shared" si="5"/>
        <v>17.514659138498434</v>
      </c>
      <c r="K69" s="25">
        <f t="shared" si="6"/>
        <v>22.370359910576642</v>
      </c>
      <c r="L69" s="26">
        <f t="shared" si="3"/>
        <v>0.78294042690915999</v>
      </c>
      <c r="M69" s="25">
        <f t="shared" si="4"/>
        <v>43.912876453558056</v>
      </c>
      <c r="N69" s="25">
        <v>30</v>
      </c>
      <c r="O69" s="25">
        <v>70</v>
      </c>
      <c r="P69" s="9">
        <f t="shared" si="8"/>
        <v>3257.7180937005714</v>
      </c>
      <c r="Q69" s="9">
        <f t="shared" si="9"/>
        <v>3240.0238703192804</v>
      </c>
      <c r="R69" s="9">
        <f t="shared" si="10"/>
        <v>-17.694223381291067</v>
      </c>
      <c r="S69" s="3">
        <f t="shared" si="27"/>
        <v>0</v>
      </c>
      <c r="T69" s="3">
        <f t="shared" si="11"/>
        <v>0</v>
      </c>
      <c r="U69" s="3">
        <f t="shared" si="12"/>
        <v>0</v>
      </c>
      <c r="V69" s="3">
        <f t="shared" si="13"/>
        <v>0</v>
      </c>
      <c r="W69" s="2">
        <f t="shared" si="14"/>
        <v>9997294</v>
      </c>
      <c r="X69" s="2">
        <f t="shared" si="15"/>
        <v>9997294</v>
      </c>
      <c r="Y69" s="14">
        <f t="shared" si="16"/>
        <v>3282.0238581801204</v>
      </c>
      <c r="Z69" s="14">
        <f t="shared" si="17"/>
        <v>3253.6037102232808</v>
      </c>
      <c r="AA69" s="14">
        <f t="shared" si="7"/>
        <v>-28.420147956839628</v>
      </c>
      <c r="AB69" s="14">
        <f t="shared" si="35"/>
        <v>-43.415985321760708</v>
      </c>
      <c r="AC69" s="14">
        <f t="shared" si="29"/>
        <v>14.99583736492108</v>
      </c>
      <c r="AD69" s="16">
        <f t="shared" si="30"/>
        <v>1</v>
      </c>
      <c r="AE69" s="16">
        <f t="shared" si="31"/>
        <v>0</v>
      </c>
      <c r="AF69" s="16">
        <f t="shared" si="28"/>
        <v>10</v>
      </c>
      <c r="AG69" s="16">
        <f t="shared" si="32"/>
        <v>30</v>
      </c>
      <c r="AH69" s="5">
        <f t="shared" si="33"/>
        <v>9966885</v>
      </c>
      <c r="AI69" s="5">
        <f t="shared" si="34"/>
        <v>9998905</v>
      </c>
      <c r="AJ69" s="39">
        <f t="shared" si="18"/>
        <v>3288.7792746513583</v>
      </c>
      <c r="AK69" s="39">
        <f t="shared" si="19"/>
        <v>3245.2750742898338</v>
      </c>
      <c r="AL69" s="39">
        <f t="shared" si="20"/>
        <v>-43.504200361524454</v>
      </c>
      <c r="AM69" s="39">
        <f t="shared" si="21"/>
        <v>0</v>
      </c>
      <c r="AN69" s="39">
        <f t="shared" si="22"/>
        <v>0</v>
      </c>
      <c r="AO69" s="39">
        <f t="shared" si="23"/>
        <v>0</v>
      </c>
      <c r="AP69" s="39">
        <f t="shared" si="24"/>
        <v>0</v>
      </c>
      <c r="AQ69" s="39">
        <f t="shared" si="25"/>
        <v>9999410</v>
      </c>
      <c r="AR69" s="39">
        <f t="shared" si="26"/>
        <v>9999410</v>
      </c>
      <c r="AS69" s="37">
        <f t="shared" si="36"/>
        <v>3403.6497880836823</v>
      </c>
      <c r="AT69" s="37">
        <f t="shared" si="37"/>
        <v>3219.2919900894535</v>
      </c>
      <c r="AU69" s="37">
        <f t="shared" si="38"/>
        <v>-184.3577979942288</v>
      </c>
      <c r="AV69" s="34">
        <f t="shared" si="39"/>
        <v>0</v>
      </c>
      <c r="AW69" s="34">
        <f t="shared" si="40"/>
        <v>0</v>
      </c>
      <c r="AX69" s="34">
        <f t="shared" si="41"/>
        <v>0</v>
      </c>
      <c r="AY69" s="34">
        <f t="shared" si="42"/>
        <v>0</v>
      </c>
      <c r="AZ69" s="34">
        <f t="shared" si="43"/>
        <v>10000000</v>
      </c>
      <c r="BA69" s="34">
        <f t="shared" si="44"/>
        <v>10000000</v>
      </c>
    </row>
    <row r="70" spans="1:53" x14ac:dyDescent="0.2">
      <c r="A70" s="1" t="s">
        <v>107</v>
      </c>
      <c r="B70" s="8">
        <v>3516</v>
      </c>
      <c r="C70" s="8">
        <v>3218.9756097560976</v>
      </c>
      <c r="D70" s="8">
        <v>3258</v>
      </c>
      <c r="E70" s="8">
        <v>3179</v>
      </c>
      <c r="F70" s="8">
        <v>3218.9024390243903</v>
      </c>
      <c r="G70" s="8">
        <f t="shared" si="45"/>
        <v>-5.7242890862089553</v>
      </c>
      <c r="H70" s="8">
        <f t="shared" si="46"/>
        <v>0</v>
      </c>
      <c r="I70" s="8">
        <f t="shared" si="47"/>
        <v>5.7242890862089553</v>
      </c>
      <c r="J70" s="25">
        <f t="shared" si="5"/>
        <v>16.263612057177117</v>
      </c>
      <c r="K70" s="25">
        <f t="shared" si="6"/>
        <v>21.181354851693236</v>
      </c>
      <c r="L70" s="26">
        <f t="shared" si="3"/>
        <v>0.76782680669159387</v>
      </c>
      <c r="M70" s="25">
        <f t="shared" si="4"/>
        <v>43.43337275943599</v>
      </c>
      <c r="N70" s="25">
        <v>30</v>
      </c>
      <c r="O70" s="25">
        <v>70</v>
      </c>
      <c r="P70" s="9">
        <f t="shared" si="8"/>
        <v>3248.0044118532733</v>
      </c>
      <c r="Q70" s="9">
        <f t="shared" si="9"/>
        <v>3244.466752767803</v>
      </c>
      <c r="R70" s="9">
        <f t="shared" si="10"/>
        <v>-3.5376590854702954</v>
      </c>
      <c r="S70" s="3">
        <f t="shared" si="27"/>
        <v>0</v>
      </c>
      <c r="T70" s="3">
        <f t="shared" si="11"/>
        <v>0</v>
      </c>
      <c r="U70" s="3">
        <f t="shared" si="12"/>
        <v>0</v>
      </c>
      <c r="V70" s="3">
        <f t="shared" si="13"/>
        <v>0</v>
      </c>
      <c r="W70" s="2">
        <f t="shared" si="14"/>
        <v>9997294</v>
      </c>
      <c r="X70" s="2">
        <f t="shared" si="15"/>
        <v>9997294</v>
      </c>
      <c r="Y70" s="14">
        <f t="shared" si="16"/>
        <v>3277.3481975019181</v>
      </c>
      <c r="Z70" s="14">
        <f t="shared" si="17"/>
        <v>3248.2650531157592</v>
      </c>
      <c r="AA70" s="14">
        <f t="shared" si="7"/>
        <v>-29.083144386158892</v>
      </c>
      <c r="AB70" s="14">
        <f t="shared" si="35"/>
        <v>-40.549417134640343</v>
      </c>
      <c r="AC70" s="14">
        <f t="shared" si="29"/>
        <v>11.466272748481451</v>
      </c>
      <c r="AD70" s="16">
        <f t="shared" si="30"/>
        <v>1</v>
      </c>
      <c r="AE70" s="16">
        <f t="shared" si="31"/>
        <v>0</v>
      </c>
      <c r="AF70" s="16">
        <f t="shared" si="28"/>
        <v>11</v>
      </c>
      <c r="AG70" s="16">
        <f t="shared" si="32"/>
        <v>30</v>
      </c>
      <c r="AH70" s="5">
        <f t="shared" si="33"/>
        <v>9963597</v>
      </c>
      <c r="AI70" s="5">
        <f t="shared" si="34"/>
        <v>9998566</v>
      </c>
      <c r="AJ70" s="39">
        <f t="shared" si="18"/>
        <v>3266.803324387392</v>
      </c>
      <c r="AK70" s="39">
        <f t="shared" si="19"/>
        <v>3230.9187662687295</v>
      </c>
      <c r="AL70" s="39">
        <f t="shared" si="20"/>
        <v>-35.884558118662426</v>
      </c>
      <c r="AM70" s="39">
        <f t="shared" si="21"/>
        <v>0</v>
      </c>
      <c r="AN70" s="39">
        <f t="shared" si="22"/>
        <v>0</v>
      </c>
      <c r="AO70" s="39">
        <f t="shared" si="23"/>
        <v>0</v>
      </c>
      <c r="AP70" s="39">
        <f t="shared" si="24"/>
        <v>0</v>
      </c>
      <c r="AQ70" s="39">
        <f t="shared" si="25"/>
        <v>9999410</v>
      </c>
      <c r="AR70" s="39">
        <f t="shared" si="26"/>
        <v>9999410</v>
      </c>
      <c r="AS70" s="37">
        <f t="shared" si="36"/>
        <v>3392.1576520674907</v>
      </c>
      <c r="AT70" s="37">
        <f t="shared" si="37"/>
        <v>3219.2323264575093</v>
      </c>
      <c r="AU70" s="37">
        <f t="shared" si="38"/>
        <v>-172.92532560998143</v>
      </c>
      <c r="AV70" s="34">
        <f t="shared" si="39"/>
        <v>0</v>
      </c>
      <c r="AW70" s="34">
        <f t="shared" si="40"/>
        <v>0</v>
      </c>
      <c r="AX70" s="34">
        <f t="shared" si="41"/>
        <v>0</v>
      </c>
      <c r="AY70" s="34">
        <f t="shared" si="42"/>
        <v>0</v>
      </c>
      <c r="AZ70" s="34">
        <f t="shared" si="43"/>
        <v>10000000</v>
      </c>
      <c r="BA70" s="34">
        <f t="shared" si="44"/>
        <v>10000000</v>
      </c>
    </row>
    <row r="71" spans="1:53" x14ac:dyDescent="0.2">
      <c r="A71" s="1" t="s">
        <v>108</v>
      </c>
      <c r="B71" s="8">
        <v>2955</v>
      </c>
      <c r="C71" s="8">
        <v>3161.8193277310925</v>
      </c>
      <c r="D71" s="8">
        <v>3206</v>
      </c>
      <c r="E71" s="8">
        <v>3125</v>
      </c>
      <c r="F71" s="8">
        <v>3161.6974789915967</v>
      </c>
      <c r="G71" s="8">
        <f t="shared" si="45"/>
        <v>-57.204960032793679</v>
      </c>
      <c r="H71" s="8">
        <f t="shared" si="46"/>
        <v>0</v>
      </c>
      <c r="I71" s="8">
        <f t="shared" si="47"/>
        <v>57.204960032793679</v>
      </c>
      <c r="J71" s="25">
        <f t="shared" si="5"/>
        <v>15.101925481664466</v>
      </c>
      <c r="K71" s="25">
        <f t="shared" si="6"/>
        <v>23.754469507486125</v>
      </c>
      <c r="L71" s="26">
        <f t="shared" si="3"/>
        <v>0.63575090476784402</v>
      </c>
      <c r="M71" s="25">
        <f t="shared" si="4"/>
        <v>38.865997439755276</v>
      </c>
      <c r="N71" s="25">
        <v>30</v>
      </c>
      <c r="O71" s="25">
        <v>70</v>
      </c>
      <c r="P71" s="9">
        <f t="shared" si="8"/>
        <v>3238.9497545306813</v>
      </c>
      <c r="Q71" s="9">
        <f t="shared" si="9"/>
        <v>3250.2408962895847</v>
      </c>
      <c r="R71" s="9">
        <f t="shared" si="10"/>
        <v>11.29114175890345</v>
      </c>
      <c r="S71" s="3">
        <f t="shared" si="27"/>
        <v>1</v>
      </c>
      <c r="T71" s="3">
        <f t="shared" si="11"/>
        <v>0</v>
      </c>
      <c r="U71" s="3">
        <f t="shared" si="12"/>
        <v>1</v>
      </c>
      <c r="V71" s="3">
        <f t="shared" si="13"/>
        <v>30</v>
      </c>
      <c r="W71" s="2">
        <f t="shared" si="14"/>
        <v>9994006</v>
      </c>
      <c r="X71" s="2">
        <f t="shared" si="15"/>
        <v>9997131</v>
      </c>
      <c r="Y71" s="14">
        <f t="shared" si="16"/>
        <v>3268.7814776122646</v>
      </c>
      <c r="Z71" s="14">
        <f t="shared" si="17"/>
        <v>3234.946964788965</v>
      </c>
      <c r="AA71" s="14">
        <f t="shared" si="7"/>
        <v>-33.834512823299519</v>
      </c>
      <c r="AB71" s="14">
        <f t="shared" si="35"/>
        <v>-39.20643627237218</v>
      </c>
      <c r="AC71" s="14">
        <f t="shared" si="29"/>
        <v>5.3719234490726606</v>
      </c>
      <c r="AD71" s="16">
        <f t="shared" si="30"/>
        <v>1</v>
      </c>
      <c r="AE71" s="16">
        <f t="shared" si="31"/>
        <v>0</v>
      </c>
      <c r="AF71" s="16">
        <f t="shared" si="28"/>
        <v>12</v>
      </c>
      <c r="AG71" s="16">
        <f t="shared" si="32"/>
        <v>30</v>
      </c>
      <c r="AH71" s="5">
        <f t="shared" si="33"/>
        <v>9960361</v>
      </c>
      <c r="AI71" s="5">
        <f t="shared" si="34"/>
        <v>9997861</v>
      </c>
      <c r="AJ71" s="39">
        <f t="shared" si="18"/>
        <v>3230.1547318268422</v>
      </c>
      <c r="AK71" s="39">
        <f t="shared" si="19"/>
        <v>3243.4768855311127</v>
      </c>
      <c r="AL71" s="39">
        <f t="shared" si="20"/>
        <v>13.322153704270477</v>
      </c>
      <c r="AM71" s="39">
        <f t="shared" si="21"/>
        <v>1</v>
      </c>
      <c r="AN71" s="39">
        <f t="shared" si="22"/>
        <v>0</v>
      </c>
      <c r="AO71" s="39">
        <f t="shared" si="23"/>
        <v>1</v>
      </c>
      <c r="AP71" s="39">
        <f t="shared" si="24"/>
        <v>30</v>
      </c>
      <c r="AQ71" s="39">
        <f t="shared" si="25"/>
        <v>9996174</v>
      </c>
      <c r="AR71" s="39">
        <f t="shared" si="26"/>
        <v>9999299</v>
      </c>
      <c r="AS71" s="37">
        <f t="shared" si="36"/>
        <v>3380.359500426227</v>
      </c>
      <c r="AT71" s="37">
        <f t="shared" si="37"/>
        <v>3220.7844995718856</v>
      </c>
      <c r="AU71" s="37">
        <f t="shared" si="38"/>
        <v>-159.5750008543414</v>
      </c>
      <c r="AV71" s="34">
        <f t="shared" si="39"/>
        <v>0</v>
      </c>
      <c r="AW71" s="34">
        <f t="shared" si="40"/>
        <v>0</v>
      </c>
      <c r="AX71" s="34">
        <f t="shared" si="41"/>
        <v>0</v>
      </c>
      <c r="AY71" s="34">
        <f t="shared" si="42"/>
        <v>0</v>
      </c>
      <c r="AZ71" s="34">
        <f t="shared" si="43"/>
        <v>10000000</v>
      </c>
      <c r="BA71" s="34">
        <f t="shared" si="44"/>
        <v>10000000</v>
      </c>
    </row>
    <row r="72" spans="1:53" x14ac:dyDescent="0.2">
      <c r="A72" s="1" t="s">
        <v>109</v>
      </c>
      <c r="B72" s="8">
        <v>9160</v>
      </c>
      <c r="C72" s="8">
        <v>3147.6478873239435</v>
      </c>
      <c r="D72" s="8">
        <v>3171</v>
      </c>
      <c r="E72" s="8">
        <v>3123</v>
      </c>
      <c r="F72" s="8">
        <v>3147.6654929577467</v>
      </c>
      <c r="G72" s="8">
        <f t="shared" si="45"/>
        <v>-14.031986033849989</v>
      </c>
      <c r="H72" s="8">
        <f t="shared" si="46"/>
        <v>0</v>
      </c>
      <c r="I72" s="8">
        <f t="shared" si="47"/>
        <v>14.031986033849989</v>
      </c>
      <c r="J72" s="25">
        <f t="shared" si="5"/>
        <v>14.023216518688432</v>
      </c>
      <c r="K72" s="25">
        <f t="shared" si="6"/>
        <v>23.060006402226403</v>
      </c>
      <c r="L72" s="26">
        <f t="shared" si="3"/>
        <v>0.60811850066678719</v>
      </c>
      <c r="M72" s="25">
        <f t="shared" si="4"/>
        <v>37.815527923759234</v>
      </c>
      <c r="N72" s="25">
        <v>30</v>
      </c>
      <c r="O72" s="25">
        <v>70</v>
      </c>
      <c r="P72" s="9">
        <f t="shared" si="8"/>
        <v>3231.7034252297303</v>
      </c>
      <c r="Q72" s="9">
        <f t="shared" si="9"/>
        <v>3247.6314059025208</v>
      </c>
      <c r="R72" s="9">
        <f t="shared" si="10"/>
        <v>15.927980672790454</v>
      </c>
      <c r="S72" s="3">
        <f t="shared" si="27"/>
        <v>1</v>
      </c>
      <c r="T72" s="3">
        <f t="shared" si="11"/>
        <v>0</v>
      </c>
      <c r="U72" s="3">
        <f t="shared" si="12"/>
        <v>2</v>
      </c>
      <c r="V72" s="3">
        <f t="shared" si="13"/>
        <v>30</v>
      </c>
      <c r="W72" s="2">
        <f t="shared" si="14"/>
        <v>9990770</v>
      </c>
      <c r="X72" s="2">
        <f t="shared" si="15"/>
        <v>9997016</v>
      </c>
      <c r="Y72" s="14">
        <f t="shared" si="16"/>
        <v>3259.8099231934116</v>
      </c>
      <c r="Z72" s="14">
        <f t="shared" si="17"/>
        <v>3221.5190460457006</v>
      </c>
      <c r="AA72" s="14">
        <f t="shared" si="7"/>
        <v>-38.290877147710944</v>
      </c>
      <c r="AB72" s="14">
        <f t="shared" si="35"/>
        <v>-39.023324447439933</v>
      </c>
      <c r="AC72" s="14">
        <f t="shared" si="29"/>
        <v>0.73244729972898881</v>
      </c>
      <c r="AD72" s="16">
        <f t="shared" si="30"/>
        <v>1</v>
      </c>
      <c r="AE72" s="16">
        <f t="shared" si="31"/>
        <v>0</v>
      </c>
      <c r="AF72" s="16">
        <f t="shared" si="28"/>
        <v>13</v>
      </c>
      <c r="AG72" s="16">
        <f t="shared" si="32"/>
        <v>30</v>
      </c>
      <c r="AH72" s="5">
        <f t="shared" si="33"/>
        <v>9957160</v>
      </c>
      <c r="AI72" s="5">
        <f t="shared" si="34"/>
        <v>9997759</v>
      </c>
      <c r="AJ72" s="39">
        <f t="shared" si="18"/>
        <v>3205.1337630398652</v>
      </c>
      <c r="AK72" s="39">
        <f t="shared" si="19"/>
        <v>3213.9706039719258</v>
      </c>
      <c r="AL72" s="39">
        <f t="shared" si="20"/>
        <v>8.8368409320605679</v>
      </c>
      <c r="AM72" s="39">
        <f t="shared" si="21"/>
        <v>1</v>
      </c>
      <c r="AN72" s="39">
        <f t="shared" si="22"/>
        <v>0</v>
      </c>
      <c r="AO72" s="39">
        <f t="shared" si="23"/>
        <v>2</v>
      </c>
      <c r="AP72" s="39">
        <f t="shared" si="24"/>
        <v>30</v>
      </c>
      <c r="AQ72" s="39">
        <f t="shared" si="25"/>
        <v>9992973</v>
      </c>
      <c r="AR72" s="39">
        <f t="shared" si="26"/>
        <v>9999219</v>
      </c>
      <c r="AS72" s="37">
        <f t="shared" si="36"/>
        <v>3368.227303395181</v>
      </c>
      <c r="AT72" s="37">
        <f t="shared" si="37"/>
        <v>3223.9283811288828</v>
      </c>
      <c r="AU72" s="37">
        <f t="shared" si="38"/>
        <v>-144.29892226629818</v>
      </c>
      <c r="AV72" s="34">
        <f t="shared" si="39"/>
        <v>0</v>
      </c>
      <c r="AW72" s="34">
        <f t="shared" si="40"/>
        <v>0</v>
      </c>
      <c r="AX72" s="34">
        <f t="shared" si="41"/>
        <v>0</v>
      </c>
      <c r="AY72" s="34">
        <f t="shared" si="42"/>
        <v>0</v>
      </c>
      <c r="AZ72" s="34">
        <f t="shared" si="43"/>
        <v>10000000</v>
      </c>
      <c r="BA72" s="34">
        <f t="shared" si="44"/>
        <v>10000000</v>
      </c>
    </row>
    <row r="73" spans="1:53" x14ac:dyDescent="0.2">
      <c r="A73" s="1" t="s">
        <v>110</v>
      </c>
      <c r="B73" s="8">
        <v>9320</v>
      </c>
      <c r="C73" s="8">
        <v>3141.4532871972319</v>
      </c>
      <c r="D73" s="8">
        <v>3165</v>
      </c>
      <c r="E73" s="8">
        <v>3118</v>
      </c>
      <c r="F73" s="8">
        <v>3141.294117647059</v>
      </c>
      <c r="G73" s="8">
        <f t="shared" si="45"/>
        <v>-6.3713753106876538</v>
      </c>
      <c r="H73" s="8">
        <f t="shared" si="46"/>
        <v>0</v>
      </c>
      <c r="I73" s="8">
        <f t="shared" si="47"/>
        <v>6.3713753106876538</v>
      </c>
      <c r="J73" s="25">
        <f t="shared" si="5"/>
        <v>13.021558195924973</v>
      </c>
      <c r="K73" s="25">
        <f t="shared" si="6"/>
        <v>21.867961324259348</v>
      </c>
      <c r="L73" s="26">
        <f t="shared" si="3"/>
        <v>0.59546283271863265</v>
      </c>
      <c r="M73" s="25">
        <f t="shared" si="4"/>
        <v>37.322262888692769</v>
      </c>
      <c r="N73" s="25">
        <v>30</v>
      </c>
      <c r="O73" s="25">
        <v>70</v>
      </c>
      <c r="P73" s="9">
        <f t="shared" si="8"/>
        <v>3225.4779053343009</v>
      </c>
      <c r="Q73" s="9">
        <f t="shared" si="9"/>
        <v>3242.1090858712219</v>
      </c>
      <c r="R73" s="9">
        <f t="shared" si="10"/>
        <v>16.631180536920965</v>
      </c>
      <c r="S73" s="3">
        <f t="shared" si="27"/>
        <v>1</v>
      </c>
      <c r="T73" s="3">
        <f t="shared" si="11"/>
        <v>0</v>
      </c>
      <c r="U73" s="3">
        <f t="shared" si="12"/>
        <v>3</v>
      </c>
      <c r="V73" s="3">
        <f t="shared" si="13"/>
        <v>30</v>
      </c>
      <c r="W73" s="2">
        <f t="shared" si="14"/>
        <v>9987569</v>
      </c>
      <c r="X73" s="2">
        <f t="shared" si="15"/>
        <v>9996923</v>
      </c>
      <c r="Y73" s="14">
        <f t="shared" si="16"/>
        <v>3251.0309746344224</v>
      </c>
      <c r="Z73" s="14">
        <f t="shared" si="17"/>
        <v>3209.1767493689867</v>
      </c>
      <c r="AA73" s="14">
        <f t="shared" si="7"/>
        <v>-41.854225265435616</v>
      </c>
      <c r="AB73" s="14">
        <f t="shared" si="35"/>
        <v>-39.589504611039068</v>
      </c>
      <c r="AC73" s="14">
        <f t="shared" si="29"/>
        <v>-2.2647206543965481</v>
      </c>
      <c r="AD73" s="16">
        <f t="shared" si="30"/>
        <v>0</v>
      </c>
      <c r="AE73" s="16">
        <f t="shared" si="31"/>
        <v>1</v>
      </c>
      <c r="AF73" s="16">
        <f t="shared" si="28"/>
        <v>12</v>
      </c>
      <c r="AG73" s="16">
        <f t="shared" si="32"/>
        <v>30</v>
      </c>
      <c r="AH73" s="5">
        <f t="shared" si="33"/>
        <v>9960248</v>
      </c>
      <c r="AI73" s="5">
        <f t="shared" si="34"/>
        <v>9997664</v>
      </c>
      <c r="AJ73" s="39">
        <f t="shared" si="18"/>
        <v>3200.4564343619154</v>
      </c>
      <c r="AK73" s="39">
        <f t="shared" si="19"/>
        <v>3204.6159466160261</v>
      </c>
      <c r="AL73" s="39">
        <f t="shared" si="20"/>
        <v>4.159512254110723</v>
      </c>
      <c r="AM73" s="39">
        <f t="shared" si="21"/>
        <v>0</v>
      </c>
      <c r="AN73" s="39">
        <f t="shared" si="22"/>
        <v>0</v>
      </c>
      <c r="AO73" s="39">
        <f t="shared" si="23"/>
        <v>2</v>
      </c>
      <c r="AP73" s="39">
        <f t="shared" si="24"/>
        <v>0</v>
      </c>
      <c r="AQ73" s="39">
        <f t="shared" si="25"/>
        <v>9992973</v>
      </c>
      <c r="AR73" s="39">
        <f t="shared" si="26"/>
        <v>9999209</v>
      </c>
      <c r="AS73" s="37">
        <f t="shared" si="36"/>
        <v>3356.0574301767952</v>
      </c>
      <c r="AT73" s="37">
        <f t="shared" si="37"/>
        <v>3226.8341251618162</v>
      </c>
      <c r="AU73" s="37">
        <f t="shared" si="38"/>
        <v>-129.22330501497891</v>
      </c>
      <c r="AV73" s="34">
        <f t="shared" si="39"/>
        <v>0</v>
      </c>
      <c r="AW73" s="34">
        <f t="shared" si="40"/>
        <v>0</v>
      </c>
      <c r="AX73" s="34">
        <f t="shared" si="41"/>
        <v>0</v>
      </c>
      <c r="AY73" s="34">
        <f t="shared" si="42"/>
        <v>0</v>
      </c>
      <c r="AZ73" s="34">
        <f t="shared" si="43"/>
        <v>10000000</v>
      </c>
      <c r="BA73" s="34">
        <f t="shared" si="44"/>
        <v>10000000</v>
      </c>
    </row>
    <row r="74" spans="1:53" x14ac:dyDescent="0.2">
      <c r="A74" s="1" t="s">
        <v>111</v>
      </c>
      <c r="B74" s="8">
        <v>15899</v>
      </c>
      <c r="C74" s="8">
        <v>3203.7916666666665</v>
      </c>
      <c r="D74" s="8">
        <v>3242</v>
      </c>
      <c r="E74" s="8">
        <v>3171</v>
      </c>
      <c r="F74" s="8">
        <v>3203.8958333333335</v>
      </c>
      <c r="G74" s="8">
        <f t="shared" si="45"/>
        <v>62.601715686274474</v>
      </c>
      <c r="H74" s="8">
        <f t="shared" si="46"/>
        <v>62.601715686274474</v>
      </c>
      <c r="I74" s="8">
        <f t="shared" si="47"/>
        <v>0</v>
      </c>
      <c r="J74" s="25">
        <f t="shared" si="5"/>
        <v>16.562998016664221</v>
      </c>
      <c r="K74" s="25">
        <f t="shared" si="6"/>
        <v>20.305964086812253</v>
      </c>
      <c r="L74" s="26">
        <f t="shared" si="3"/>
        <v>0.81567159017192836</v>
      </c>
      <c r="M74" s="25">
        <f t="shared" si="4"/>
        <v>44.923960620802092</v>
      </c>
      <c r="N74" s="25">
        <v>30</v>
      </c>
      <c r="O74" s="25">
        <v>70</v>
      </c>
      <c r="P74" s="9">
        <f t="shared" si="8"/>
        <v>3223.603315827801</v>
      </c>
      <c r="Q74" s="9">
        <f t="shared" si="9"/>
        <v>3232.5376654425854</v>
      </c>
      <c r="R74" s="9">
        <f t="shared" si="10"/>
        <v>8.9343496147844235</v>
      </c>
      <c r="S74" s="3">
        <f t="shared" si="27"/>
        <v>1</v>
      </c>
      <c r="T74" s="3">
        <f t="shared" si="11"/>
        <v>0</v>
      </c>
      <c r="U74" s="3">
        <f t="shared" si="12"/>
        <v>4</v>
      </c>
      <c r="V74" s="3">
        <f t="shared" si="13"/>
        <v>30</v>
      </c>
      <c r="W74" s="2">
        <f t="shared" si="14"/>
        <v>9984374</v>
      </c>
      <c r="X74" s="2">
        <f t="shared" si="15"/>
        <v>9997058</v>
      </c>
      <c r="Y74" s="14">
        <f t="shared" si="16"/>
        <v>3247.5394826861934</v>
      </c>
      <c r="Z74" s="14">
        <f t="shared" si="17"/>
        <v>3208.3643007481169</v>
      </c>
      <c r="AA74" s="14">
        <f t="shared" si="7"/>
        <v>-39.175181938076548</v>
      </c>
      <c r="AB74" s="14">
        <f t="shared" si="35"/>
        <v>-39.506640076446566</v>
      </c>
      <c r="AC74" s="14">
        <f t="shared" si="29"/>
        <v>0.33145813837001725</v>
      </c>
      <c r="AD74" s="16">
        <f t="shared" si="30"/>
        <v>1</v>
      </c>
      <c r="AE74" s="16">
        <f t="shared" si="31"/>
        <v>0</v>
      </c>
      <c r="AF74" s="16">
        <f t="shared" si="28"/>
        <v>13</v>
      </c>
      <c r="AG74" s="16">
        <f t="shared" si="32"/>
        <v>30</v>
      </c>
      <c r="AH74" s="5">
        <f t="shared" si="33"/>
        <v>9956976</v>
      </c>
      <c r="AI74" s="5">
        <f t="shared" si="34"/>
        <v>9998199</v>
      </c>
      <c r="AJ74" s="39">
        <f t="shared" si="18"/>
        <v>3198.3326425916862</v>
      </c>
      <c r="AK74" s="39">
        <f t="shared" si="19"/>
        <v>3200.3683630755677</v>
      </c>
      <c r="AL74" s="39">
        <f t="shared" si="20"/>
        <v>2.0357204838815051</v>
      </c>
      <c r="AM74" s="39">
        <f t="shared" si="21"/>
        <v>0</v>
      </c>
      <c r="AN74" s="39">
        <f t="shared" si="22"/>
        <v>0</v>
      </c>
      <c r="AO74" s="39">
        <f t="shared" si="23"/>
        <v>2</v>
      </c>
      <c r="AP74" s="39">
        <f t="shared" si="24"/>
        <v>0</v>
      </c>
      <c r="AQ74" s="39">
        <f t="shared" si="25"/>
        <v>9992973</v>
      </c>
      <c r="AR74" s="39">
        <f t="shared" si="26"/>
        <v>9999315</v>
      </c>
      <c r="AS74" s="37">
        <f t="shared" si="36"/>
        <v>3343.960497006457</v>
      </c>
      <c r="AT74" s="37">
        <f t="shared" si="37"/>
        <v>3229.2970934854657</v>
      </c>
      <c r="AU74" s="37">
        <f t="shared" si="38"/>
        <v>-114.66340352099132</v>
      </c>
      <c r="AV74" s="34">
        <f t="shared" si="39"/>
        <v>0</v>
      </c>
      <c r="AW74" s="34">
        <f t="shared" si="40"/>
        <v>0</v>
      </c>
      <c r="AX74" s="34">
        <f t="shared" si="41"/>
        <v>0</v>
      </c>
      <c r="AY74" s="34">
        <f t="shared" si="42"/>
        <v>0</v>
      </c>
      <c r="AZ74" s="34">
        <f t="shared" si="43"/>
        <v>10000000</v>
      </c>
      <c r="BA74" s="34">
        <f t="shared" si="44"/>
        <v>10000000</v>
      </c>
    </row>
    <row r="75" spans="1:53" x14ac:dyDescent="0.2">
      <c r="A75" s="1" t="s">
        <v>112</v>
      </c>
      <c r="B75" s="8">
        <v>8751</v>
      </c>
      <c r="C75" s="8">
        <v>3226.7178571428572</v>
      </c>
      <c r="D75" s="8">
        <v>3238</v>
      </c>
      <c r="E75" s="8">
        <v>3206</v>
      </c>
      <c r="F75" s="8">
        <v>3226.8285714285716</v>
      </c>
      <c r="G75" s="8">
        <f t="shared" si="45"/>
        <v>22.932738095238165</v>
      </c>
      <c r="H75" s="8">
        <f t="shared" si="46"/>
        <v>22.932738095238165</v>
      </c>
      <c r="I75" s="8">
        <f t="shared" si="47"/>
        <v>0</v>
      </c>
      <c r="J75" s="25">
        <f t="shared" si="5"/>
        <v>17.017979450848074</v>
      </c>
      <c r="K75" s="25">
        <f t="shared" si="6"/>
        <v>18.855538080611378</v>
      </c>
      <c r="L75" s="26">
        <f t="shared" si="3"/>
        <v>0.9025454154685294</v>
      </c>
      <c r="M75" s="25">
        <f t="shared" si="4"/>
        <v>47.43883684092053</v>
      </c>
      <c r="N75" s="25">
        <v>30</v>
      </c>
      <c r="O75" s="25">
        <v>70</v>
      </c>
      <c r="P75" s="9">
        <f t="shared" si="8"/>
        <v>3223.1207912801638</v>
      </c>
      <c r="Q75" s="9">
        <f t="shared" si="9"/>
        <v>3226.7217251733291</v>
      </c>
      <c r="R75" s="9">
        <f t="shared" si="10"/>
        <v>3.6009338931653474</v>
      </c>
      <c r="S75" s="3">
        <f t="shared" si="27"/>
        <v>0</v>
      </c>
      <c r="T75" s="3">
        <f t="shared" si="11"/>
        <v>0</v>
      </c>
      <c r="U75" s="3">
        <f t="shared" si="12"/>
        <v>4</v>
      </c>
      <c r="V75" s="3">
        <f t="shared" si="13"/>
        <v>0</v>
      </c>
      <c r="W75" s="2">
        <f t="shared" si="14"/>
        <v>9984374</v>
      </c>
      <c r="X75" s="2">
        <f t="shared" si="15"/>
        <v>9997198</v>
      </c>
      <c r="Y75" s="14">
        <f t="shared" si="16"/>
        <v>3246.0053411115546</v>
      </c>
      <c r="Z75" s="14">
        <f t="shared" si="17"/>
        <v>3211.2049577758789</v>
      </c>
      <c r="AA75" s="14">
        <f t="shared" si="7"/>
        <v>-34.800383335675633</v>
      </c>
      <c r="AB75" s="14">
        <f t="shared" si="35"/>
        <v>-38.565388728292376</v>
      </c>
      <c r="AC75" s="14">
        <f t="shared" si="29"/>
        <v>3.7650053926167431</v>
      </c>
      <c r="AD75" s="16">
        <f t="shared" si="30"/>
        <v>1</v>
      </c>
      <c r="AE75" s="16">
        <f t="shared" si="31"/>
        <v>0</v>
      </c>
      <c r="AF75" s="16">
        <f t="shared" si="28"/>
        <v>14</v>
      </c>
      <c r="AG75" s="16">
        <f t="shared" si="32"/>
        <v>30</v>
      </c>
      <c r="AH75" s="5">
        <f t="shared" si="33"/>
        <v>9953708</v>
      </c>
      <c r="AI75" s="5">
        <f t="shared" si="34"/>
        <v>9998592</v>
      </c>
      <c r="AJ75" s="39">
        <f t="shared" si="18"/>
        <v>3219.1998811537778</v>
      </c>
      <c r="AK75" s="39">
        <f t="shared" si="19"/>
        <v>3221.2356016376593</v>
      </c>
      <c r="AL75" s="39">
        <f t="shared" si="20"/>
        <v>2.0357204838815051</v>
      </c>
      <c r="AM75" s="39">
        <f t="shared" si="21"/>
        <v>0</v>
      </c>
      <c r="AN75" s="39">
        <f t="shared" si="22"/>
        <v>0</v>
      </c>
      <c r="AO75" s="39">
        <f t="shared" si="23"/>
        <v>2</v>
      </c>
      <c r="AP75" s="39">
        <f t="shared" si="24"/>
        <v>0</v>
      </c>
      <c r="AQ75" s="39">
        <f t="shared" si="25"/>
        <v>9992973</v>
      </c>
      <c r="AR75" s="39">
        <f t="shared" si="26"/>
        <v>9999385</v>
      </c>
      <c r="AS75" s="37">
        <f t="shared" si="36"/>
        <v>3332.372314773711</v>
      </c>
      <c r="AT75" s="37">
        <f t="shared" si="37"/>
        <v>3230.5937820799923</v>
      </c>
      <c r="AU75" s="37">
        <f t="shared" si="38"/>
        <v>-101.77853269371872</v>
      </c>
      <c r="AV75" s="34">
        <f t="shared" si="39"/>
        <v>0</v>
      </c>
      <c r="AW75" s="34">
        <f t="shared" si="40"/>
        <v>0</v>
      </c>
      <c r="AX75" s="34">
        <f t="shared" si="41"/>
        <v>0</v>
      </c>
      <c r="AY75" s="34">
        <f t="shared" si="42"/>
        <v>0</v>
      </c>
      <c r="AZ75" s="34">
        <f t="shared" si="43"/>
        <v>10000000</v>
      </c>
      <c r="BA75" s="34">
        <f t="shared" si="44"/>
        <v>10000000</v>
      </c>
    </row>
    <row r="76" spans="1:53" x14ac:dyDescent="0.2">
      <c r="A76" s="1" t="s">
        <v>113</v>
      </c>
      <c r="B76" s="8">
        <v>13041</v>
      </c>
      <c r="C76" s="8">
        <v>3254.7169811320755</v>
      </c>
      <c r="D76" s="8">
        <v>3281</v>
      </c>
      <c r="E76" s="8">
        <v>3222</v>
      </c>
      <c r="F76" s="8">
        <v>3254.856603773585</v>
      </c>
      <c r="G76" s="8">
        <f t="shared" si="45"/>
        <v>28.028032345013344</v>
      </c>
      <c r="H76" s="8">
        <f t="shared" si="46"/>
        <v>28.028032345013344</v>
      </c>
      <c r="I76" s="8">
        <f t="shared" si="47"/>
        <v>0</v>
      </c>
      <c r="J76" s="25">
        <f t="shared" si="5"/>
        <v>17.804411800431307</v>
      </c>
      <c r="K76" s="25">
        <f t="shared" si="6"/>
        <v>17.508713931996279</v>
      </c>
      <c r="L76" s="26">
        <f t="shared" si="3"/>
        <v>1.0168886115555669</v>
      </c>
      <c r="M76" s="25">
        <f t="shared" si="4"/>
        <v>50.418679828395213</v>
      </c>
      <c r="N76" s="25">
        <v>30</v>
      </c>
      <c r="O76" s="25">
        <v>70</v>
      </c>
      <c r="P76" s="9">
        <f t="shared" si="8"/>
        <v>3224.034816068161</v>
      </c>
      <c r="Q76" s="9">
        <f t="shared" si="9"/>
        <v>3223.977788296253</v>
      </c>
      <c r="R76" s="9">
        <f t="shared" si="10"/>
        <v>-5.7027771907996794E-2</v>
      </c>
      <c r="S76" s="3">
        <f t="shared" si="27"/>
        <v>0</v>
      </c>
      <c r="T76" s="3">
        <f t="shared" si="11"/>
        <v>0</v>
      </c>
      <c r="U76" s="3">
        <f t="shared" si="12"/>
        <v>4</v>
      </c>
      <c r="V76" s="3">
        <f t="shared" si="13"/>
        <v>0</v>
      </c>
      <c r="W76" s="2">
        <f t="shared" si="14"/>
        <v>9984374</v>
      </c>
      <c r="X76" s="2">
        <f t="shared" si="15"/>
        <v>9997262</v>
      </c>
      <c r="Y76" s="14">
        <f t="shared" si="16"/>
        <v>3246.6609901976308</v>
      </c>
      <c r="Z76" s="14">
        <f t="shared" si="17"/>
        <v>3217.9205956216797</v>
      </c>
      <c r="AA76" s="14">
        <f t="shared" si="7"/>
        <v>-28.740394575951086</v>
      </c>
      <c r="AB76" s="14">
        <f t="shared" si="35"/>
        <v>-36.600389897824115</v>
      </c>
      <c r="AC76" s="14">
        <f t="shared" si="29"/>
        <v>7.8599953218730292</v>
      </c>
      <c r="AD76" s="16">
        <f t="shared" si="30"/>
        <v>1</v>
      </c>
      <c r="AE76" s="16">
        <f t="shared" si="31"/>
        <v>0</v>
      </c>
      <c r="AF76" s="16">
        <f t="shared" si="28"/>
        <v>15</v>
      </c>
      <c r="AG76" s="16">
        <f t="shared" si="32"/>
        <v>30</v>
      </c>
      <c r="AH76" s="5">
        <f t="shared" si="33"/>
        <v>9950397</v>
      </c>
      <c r="AI76" s="5">
        <f t="shared" si="34"/>
        <v>9998727</v>
      </c>
      <c r="AJ76" s="39">
        <f t="shared" si="18"/>
        <v>3226.844127185524</v>
      </c>
      <c r="AK76" s="39">
        <f t="shared" si="19"/>
        <v>3228.8798476694051</v>
      </c>
      <c r="AL76" s="39">
        <f t="shared" si="20"/>
        <v>2.0357204838810503</v>
      </c>
      <c r="AM76" s="39">
        <f t="shared" si="21"/>
        <v>0</v>
      </c>
      <c r="AN76" s="39">
        <f t="shared" si="22"/>
        <v>0</v>
      </c>
      <c r="AO76" s="39">
        <f t="shared" si="23"/>
        <v>2</v>
      </c>
      <c r="AP76" s="39">
        <f t="shared" si="24"/>
        <v>0</v>
      </c>
      <c r="AQ76" s="39">
        <f t="shared" si="25"/>
        <v>9992973</v>
      </c>
      <c r="AR76" s="39">
        <f t="shared" si="26"/>
        <v>9999417</v>
      </c>
      <c r="AS76" s="37">
        <f t="shared" si="36"/>
        <v>3321.505711739303</v>
      </c>
      <c r="AT76" s="37">
        <f t="shared" si="37"/>
        <v>3231.1014161304843</v>
      </c>
      <c r="AU76" s="37">
        <f t="shared" si="38"/>
        <v>-90.404295608818757</v>
      </c>
      <c r="AV76" s="34">
        <f t="shared" si="39"/>
        <v>0</v>
      </c>
      <c r="AW76" s="34">
        <f t="shared" si="40"/>
        <v>0</v>
      </c>
      <c r="AX76" s="34">
        <f t="shared" si="41"/>
        <v>0</v>
      </c>
      <c r="AY76" s="34">
        <f t="shared" si="42"/>
        <v>0</v>
      </c>
      <c r="AZ76" s="34">
        <f t="shared" si="43"/>
        <v>10000000</v>
      </c>
      <c r="BA76" s="34">
        <f t="shared" si="44"/>
        <v>10000000</v>
      </c>
    </row>
    <row r="77" spans="1:53" x14ac:dyDescent="0.2">
      <c r="A77" s="1" t="s">
        <v>114</v>
      </c>
      <c r="B77" s="8">
        <v>7275</v>
      </c>
      <c r="C77" s="8">
        <v>3269.4852941176468</v>
      </c>
      <c r="D77" s="8">
        <v>3290</v>
      </c>
      <c r="E77" s="8">
        <v>3249</v>
      </c>
      <c r="F77" s="8">
        <v>3269.481617647059</v>
      </c>
      <c r="G77" s="8">
        <f t="shared" si="45"/>
        <v>14.625013873474018</v>
      </c>
      <c r="H77" s="8">
        <f t="shared" si="46"/>
        <v>14.625013873474018</v>
      </c>
      <c r="I77" s="8">
        <f t="shared" si="47"/>
        <v>0</v>
      </c>
      <c r="J77" s="25">
        <f t="shared" si="5"/>
        <v>17.577311948505788</v>
      </c>
      <c r="K77" s="25">
        <f t="shared" si="6"/>
        <v>16.258091508282259</v>
      </c>
      <c r="L77" s="26">
        <f t="shared" si="3"/>
        <v>1.0811423923620731</v>
      </c>
      <c r="M77" s="25">
        <f t="shared" si="4"/>
        <v>51.949467577515868</v>
      </c>
      <c r="N77" s="25">
        <v>30</v>
      </c>
      <c r="O77" s="25">
        <v>70</v>
      </c>
      <c r="P77" s="9">
        <f t="shared" si="8"/>
        <v>3224.9964336958169</v>
      </c>
      <c r="Q77" s="9">
        <f t="shared" si="9"/>
        <v>3222.3562232261024</v>
      </c>
      <c r="R77" s="9">
        <f t="shared" si="10"/>
        <v>-2.640210469714475</v>
      </c>
      <c r="S77" s="3">
        <f t="shared" si="27"/>
        <v>0</v>
      </c>
      <c r="T77" s="3">
        <f t="shared" si="11"/>
        <v>0</v>
      </c>
      <c r="U77" s="3">
        <f t="shared" si="12"/>
        <v>4</v>
      </c>
      <c r="V77" s="3">
        <f t="shared" si="13"/>
        <v>0</v>
      </c>
      <c r="W77" s="2">
        <f t="shared" si="14"/>
        <v>9984374</v>
      </c>
      <c r="X77" s="2">
        <f t="shared" si="15"/>
        <v>9997370</v>
      </c>
      <c r="Y77" s="14">
        <f t="shared" si="16"/>
        <v>3248.3514070457368</v>
      </c>
      <c r="Z77" s="14">
        <f t="shared" si="17"/>
        <v>3225.8530605486612</v>
      </c>
      <c r="AA77" s="14">
        <f t="shared" si="7"/>
        <v>-22.498346497075545</v>
      </c>
      <c r="AB77" s="14">
        <f t="shared" si="35"/>
        <v>-33.779981217674404</v>
      </c>
      <c r="AC77" s="14">
        <f t="shared" si="29"/>
        <v>11.281634720598859</v>
      </c>
      <c r="AD77" s="16">
        <f t="shared" si="30"/>
        <v>1</v>
      </c>
      <c r="AE77" s="16">
        <f t="shared" si="31"/>
        <v>0</v>
      </c>
      <c r="AF77" s="16">
        <f t="shared" si="28"/>
        <v>16</v>
      </c>
      <c r="AG77" s="16">
        <f t="shared" si="32"/>
        <v>30</v>
      </c>
      <c r="AH77" s="5">
        <f t="shared" si="33"/>
        <v>9947077</v>
      </c>
      <c r="AI77" s="5">
        <f t="shared" si="34"/>
        <v>9999061</v>
      </c>
      <c r="AJ77" s="39">
        <f t="shared" si="18"/>
        <v>3236.1868046338618</v>
      </c>
      <c r="AK77" s="39">
        <f t="shared" si="19"/>
        <v>3238.2225251177429</v>
      </c>
      <c r="AL77" s="39">
        <f t="shared" si="20"/>
        <v>2.0357204838810503</v>
      </c>
      <c r="AM77" s="39">
        <f t="shared" si="21"/>
        <v>0</v>
      </c>
      <c r="AN77" s="39">
        <f t="shared" si="22"/>
        <v>0</v>
      </c>
      <c r="AO77" s="39">
        <f t="shared" si="23"/>
        <v>2</v>
      </c>
      <c r="AP77" s="39">
        <f t="shared" si="24"/>
        <v>0</v>
      </c>
      <c r="AQ77" s="39">
        <f t="shared" si="25"/>
        <v>9992973</v>
      </c>
      <c r="AR77" s="39">
        <f t="shared" si="26"/>
        <v>9999471</v>
      </c>
      <c r="AS77" s="37">
        <f t="shared" si="36"/>
        <v>3311.4282295391995</v>
      </c>
      <c r="AT77" s="37">
        <f t="shared" si="37"/>
        <v>3231.6456013760667</v>
      </c>
      <c r="AU77" s="37">
        <f t="shared" si="38"/>
        <v>-79.782628163132813</v>
      </c>
      <c r="AV77" s="34">
        <f t="shared" si="39"/>
        <v>0</v>
      </c>
      <c r="AW77" s="34">
        <f t="shared" si="40"/>
        <v>0</v>
      </c>
      <c r="AX77" s="34">
        <f t="shared" si="41"/>
        <v>0</v>
      </c>
      <c r="AY77" s="34">
        <f t="shared" si="42"/>
        <v>0</v>
      </c>
      <c r="AZ77" s="34">
        <f t="shared" si="43"/>
        <v>10000000</v>
      </c>
      <c r="BA77" s="34">
        <f t="shared" si="44"/>
        <v>10000000</v>
      </c>
    </row>
    <row r="78" spans="1:53" x14ac:dyDescent="0.2">
      <c r="A78" s="1" t="s">
        <v>115</v>
      </c>
      <c r="B78" s="8">
        <v>8646</v>
      </c>
      <c r="C78" s="8">
        <v>3220.958041958042</v>
      </c>
      <c r="D78" s="8">
        <v>3248</v>
      </c>
      <c r="E78" s="8">
        <v>3197</v>
      </c>
      <c r="F78" s="8">
        <v>3221.0209790209792</v>
      </c>
      <c r="G78" s="8">
        <f t="shared" si="45"/>
        <v>-48.460638626079799</v>
      </c>
      <c r="H78" s="8">
        <f t="shared" si="46"/>
        <v>0</v>
      </c>
      <c r="I78" s="8">
        <f t="shared" si="47"/>
        <v>48.460638626079799</v>
      </c>
      <c r="J78" s="25">
        <f t="shared" si="5"/>
        <v>16.321789666469659</v>
      </c>
      <c r="K78" s="25">
        <f t="shared" si="6"/>
        <v>18.558273445267794</v>
      </c>
      <c r="L78" s="26">
        <f t="shared" si="3"/>
        <v>0.87948858575696764</v>
      </c>
      <c r="M78" s="25">
        <f t="shared" si="4"/>
        <v>46.79403708124952</v>
      </c>
      <c r="N78" s="25">
        <v>30</v>
      </c>
      <c r="O78" s="25">
        <v>70</v>
      </c>
      <c r="P78" s="9">
        <f t="shared" si="8"/>
        <v>3223.9016332756491</v>
      </c>
      <c r="Q78" s="9">
        <f t="shared" si="9"/>
        <v>3225.0127000213656</v>
      </c>
      <c r="R78" s="9">
        <f t="shared" si="10"/>
        <v>1.1110667457164709</v>
      </c>
      <c r="S78" s="3">
        <f t="shared" si="27"/>
        <v>0</v>
      </c>
      <c r="T78" s="3">
        <f t="shared" si="11"/>
        <v>0</v>
      </c>
      <c r="U78" s="3">
        <f t="shared" si="12"/>
        <v>4</v>
      </c>
      <c r="V78" s="3">
        <f t="shared" si="13"/>
        <v>0</v>
      </c>
      <c r="W78" s="2">
        <f t="shared" si="14"/>
        <v>9984374</v>
      </c>
      <c r="X78" s="2">
        <f t="shared" si="15"/>
        <v>9997162</v>
      </c>
      <c r="Y78" s="14">
        <f t="shared" si="16"/>
        <v>3246.3269308957547</v>
      </c>
      <c r="Z78" s="14">
        <f t="shared" si="17"/>
        <v>3225.1096633905563</v>
      </c>
      <c r="AA78" s="14">
        <f t="shared" si="7"/>
        <v>-21.217267505198379</v>
      </c>
      <c r="AB78" s="14">
        <f t="shared" si="35"/>
        <v>-31.267438475179198</v>
      </c>
      <c r="AC78" s="14">
        <f t="shared" si="29"/>
        <v>10.050170969980819</v>
      </c>
      <c r="AD78" s="16">
        <f t="shared" si="30"/>
        <v>1</v>
      </c>
      <c r="AE78" s="16">
        <f t="shared" si="31"/>
        <v>0</v>
      </c>
      <c r="AF78" s="16">
        <f t="shared" si="28"/>
        <v>17</v>
      </c>
      <c r="AG78" s="16">
        <f t="shared" si="32"/>
        <v>30</v>
      </c>
      <c r="AH78" s="5">
        <f t="shared" si="33"/>
        <v>9943799</v>
      </c>
      <c r="AI78" s="5">
        <f t="shared" si="34"/>
        <v>9998148</v>
      </c>
      <c r="AJ78" s="39">
        <f t="shared" si="18"/>
        <v>3241.0618092583532</v>
      </c>
      <c r="AK78" s="39">
        <f t="shared" si="19"/>
        <v>3243.0975297422342</v>
      </c>
      <c r="AL78" s="39">
        <f t="shared" si="20"/>
        <v>2.0357204838810503</v>
      </c>
      <c r="AM78" s="39">
        <f t="shared" si="21"/>
        <v>0</v>
      </c>
      <c r="AN78" s="39">
        <f t="shared" si="22"/>
        <v>0</v>
      </c>
      <c r="AO78" s="39">
        <f t="shared" si="23"/>
        <v>2</v>
      </c>
      <c r="AP78" s="39">
        <f t="shared" si="24"/>
        <v>0</v>
      </c>
      <c r="AQ78" s="39">
        <f t="shared" si="25"/>
        <v>9992973</v>
      </c>
      <c r="AR78" s="39">
        <f t="shared" si="26"/>
        <v>9999367</v>
      </c>
      <c r="AS78" s="37">
        <f t="shared" si="36"/>
        <v>3302.0484122818548</v>
      </c>
      <c r="AT78" s="37">
        <f t="shared" si="37"/>
        <v>3232.4569389065855</v>
      </c>
      <c r="AU78" s="37">
        <f t="shared" si="38"/>
        <v>-69.591473375269288</v>
      </c>
      <c r="AV78" s="34">
        <f t="shared" si="39"/>
        <v>0</v>
      </c>
      <c r="AW78" s="34">
        <f t="shared" si="40"/>
        <v>0</v>
      </c>
      <c r="AX78" s="34">
        <f t="shared" si="41"/>
        <v>0</v>
      </c>
      <c r="AY78" s="34">
        <f t="shared" si="42"/>
        <v>0</v>
      </c>
      <c r="AZ78" s="34">
        <f t="shared" si="43"/>
        <v>10000000</v>
      </c>
      <c r="BA78" s="34">
        <f t="shared" si="44"/>
        <v>10000000</v>
      </c>
    </row>
    <row r="79" spans="1:53" x14ac:dyDescent="0.2">
      <c r="A79" s="1" t="s">
        <v>116</v>
      </c>
      <c r="B79" s="8">
        <v>9633</v>
      </c>
      <c r="C79" s="8">
        <v>3196.4100719424459</v>
      </c>
      <c r="D79" s="8">
        <v>3226</v>
      </c>
      <c r="E79" s="8">
        <v>3183</v>
      </c>
      <c r="F79" s="8">
        <v>3196.3273381294962</v>
      </c>
      <c r="G79" s="8">
        <f t="shared" si="45"/>
        <v>-24.693640891483028</v>
      </c>
      <c r="H79" s="8">
        <f t="shared" si="46"/>
        <v>0</v>
      </c>
      <c r="I79" s="8">
        <f t="shared" si="47"/>
        <v>24.693640891483028</v>
      </c>
      <c r="J79" s="25">
        <f t="shared" si="5"/>
        <v>15.155947547436112</v>
      </c>
      <c r="K79" s="25">
        <f t="shared" si="6"/>
        <v>18.996513977140314</v>
      </c>
      <c r="L79" s="26">
        <f t="shared" si="3"/>
        <v>0.7978278312365209</v>
      </c>
      <c r="M79" s="25">
        <f t="shared" si="4"/>
        <v>44.377321196979466</v>
      </c>
      <c r="N79" s="25">
        <v>30</v>
      </c>
      <c r="O79" s="25">
        <v>70</v>
      </c>
      <c r="P79" s="9">
        <f t="shared" si="8"/>
        <v>3219.6238211422947</v>
      </c>
      <c r="Q79" s="9">
        <f t="shared" si="9"/>
        <v>3221.3735306701178</v>
      </c>
      <c r="R79" s="9">
        <f t="shared" si="10"/>
        <v>1.7497095278231427</v>
      </c>
      <c r="S79" s="3">
        <f t="shared" si="27"/>
        <v>0</v>
      </c>
      <c r="T79" s="3">
        <f t="shared" si="11"/>
        <v>0</v>
      </c>
      <c r="U79" s="3">
        <f t="shared" si="12"/>
        <v>4</v>
      </c>
      <c r="V79" s="3">
        <f t="shared" si="13"/>
        <v>0</v>
      </c>
      <c r="W79" s="2">
        <f t="shared" si="14"/>
        <v>9984374</v>
      </c>
      <c r="X79" s="2">
        <f t="shared" si="15"/>
        <v>9997106</v>
      </c>
      <c r="Y79" s="14">
        <f t="shared" si="16"/>
        <v>3242.6232573575135</v>
      </c>
      <c r="Z79" s="14">
        <f t="shared" si="17"/>
        <v>3220.681613350393</v>
      </c>
      <c r="AA79" s="14">
        <f t="shared" si="7"/>
        <v>-21.941644007120431</v>
      </c>
      <c r="AB79" s="14">
        <f t="shared" si="35"/>
        <v>-29.402279581567445</v>
      </c>
      <c r="AC79" s="14">
        <f t="shared" si="29"/>
        <v>7.4606355744470143</v>
      </c>
      <c r="AD79" s="16">
        <f t="shared" si="30"/>
        <v>1</v>
      </c>
      <c r="AE79" s="16">
        <f t="shared" si="31"/>
        <v>0</v>
      </c>
      <c r="AF79" s="16">
        <f t="shared" si="28"/>
        <v>18</v>
      </c>
      <c r="AG79" s="16">
        <f t="shared" si="32"/>
        <v>30</v>
      </c>
      <c r="AH79" s="5">
        <f t="shared" si="33"/>
        <v>9940543</v>
      </c>
      <c r="AI79" s="5">
        <f t="shared" si="34"/>
        <v>9997837</v>
      </c>
      <c r="AJ79" s="39">
        <f t="shared" si="18"/>
        <v>3220.3325161977914</v>
      </c>
      <c r="AK79" s="39">
        <f t="shared" si="19"/>
        <v>3226.9439835335411</v>
      </c>
      <c r="AL79" s="39">
        <f t="shared" si="20"/>
        <v>6.611467335749694</v>
      </c>
      <c r="AM79" s="39">
        <f t="shared" si="21"/>
        <v>1</v>
      </c>
      <c r="AN79" s="39">
        <f t="shared" si="22"/>
        <v>0</v>
      </c>
      <c r="AO79" s="39">
        <f t="shared" si="23"/>
        <v>3</v>
      </c>
      <c r="AP79" s="39">
        <f t="shared" si="24"/>
        <v>30</v>
      </c>
      <c r="AQ79" s="39">
        <f t="shared" si="25"/>
        <v>9989717</v>
      </c>
      <c r="AR79" s="39">
        <f t="shared" si="26"/>
        <v>9999266</v>
      </c>
      <c r="AS79" s="37">
        <f t="shared" si="36"/>
        <v>3293.287361382203</v>
      </c>
      <c r="AT79" s="37">
        <f t="shared" si="37"/>
        <v>3233.5072873776558</v>
      </c>
      <c r="AU79" s="37">
        <f t="shared" si="38"/>
        <v>-59.780074004547259</v>
      </c>
      <c r="AV79" s="34">
        <f t="shared" si="39"/>
        <v>0</v>
      </c>
      <c r="AW79" s="34">
        <f t="shared" si="40"/>
        <v>0</v>
      </c>
      <c r="AX79" s="34">
        <f t="shared" si="41"/>
        <v>0</v>
      </c>
      <c r="AY79" s="34">
        <f t="shared" si="42"/>
        <v>0</v>
      </c>
      <c r="AZ79" s="34">
        <f t="shared" si="43"/>
        <v>10000000</v>
      </c>
      <c r="BA79" s="34">
        <f t="shared" si="44"/>
        <v>10000000</v>
      </c>
    </row>
    <row r="80" spans="1:53" x14ac:dyDescent="0.2">
      <c r="A80" s="1" t="s">
        <v>117</v>
      </c>
      <c r="B80" s="8">
        <v>8564</v>
      </c>
      <c r="C80" s="8">
        <v>3216.9471698113207</v>
      </c>
      <c r="D80" s="8">
        <v>3230</v>
      </c>
      <c r="E80" s="8">
        <v>3194</v>
      </c>
      <c r="F80" s="8">
        <v>3216.9245283018868</v>
      </c>
      <c r="G80" s="8">
        <f t="shared" si="45"/>
        <v>20.597190172390583</v>
      </c>
      <c r="H80" s="8">
        <f t="shared" si="46"/>
        <v>20.597190172390583</v>
      </c>
      <c r="I80" s="8">
        <f t="shared" si="47"/>
        <v>0</v>
      </c>
      <c r="J80" s="25">
        <f t="shared" si="5"/>
        <v>15.544607734932859</v>
      </c>
      <c r="K80" s="25">
        <f t="shared" si="6"/>
        <v>17.639620121630291</v>
      </c>
      <c r="L80" s="26">
        <f t="shared" si="3"/>
        <v>0.88123256780748593</v>
      </c>
      <c r="M80" s="25">
        <f t="shared" si="4"/>
        <v>46.843361256207317</v>
      </c>
      <c r="N80" s="25">
        <v>30</v>
      </c>
      <c r="O80" s="25">
        <v>70</v>
      </c>
      <c r="P80" s="9">
        <f t="shared" si="8"/>
        <v>3217.9385745318909</v>
      </c>
      <c r="Q80" s="9">
        <f t="shared" si="9"/>
        <v>3211.1910710198604</v>
      </c>
      <c r="R80" s="9">
        <f t="shared" si="10"/>
        <v>-6.747503512030562</v>
      </c>
      <c r="S80" s="3">
        <f t="shared" si="27"/>
        <v>0</v>
      </c>
      <c r="T80" s="3">
        <f t="shared" si="11"/>
        <v>1</v>
      </c>
      <c r="U80" s="3">
        <f t="shared" si="12"/>
        <v>3</v>
      </c>
      <c r="V80" s="3">
        <f t="shared" si="13"/>
        <v>30</v>
      </c>
      <c r="W80" s="2">
        <f t="shared" si="14"/>
        <v>9987527</v>
      </c>
      <c r="X80" s="2">
        <f t="shared" si="15"/>
        <v>9997109</v>
      </c>
      <c r="Y80" s="14">
        <f t="shared" si="16"/>
        <v>3240.7196477978373</v>
      </c>
      <c r="Z80" s="14">
        <f t="shared" si="17"/>
        <v>3220.1036002660076</v>
      </c>
      <c r="AA80" s="14">
        <f t="shared" si="7"/>
        <v>-20.616047531829736</v>
      </c>
      <c r="AB80" s="14">
        <f t="shared" si="35"/>
        <v>-27.645033171619904</v>
      </c>
      <c r="AC80" s="14">
        <f t="shared" si="29"/>
        <v>7.028985639790168</v>
      </c>
      <c r="AD80" s="16">
        <f t="shared" si="30"/>
        <v>1</v>
      </c>
      <c r="AE80" s="16">
        <f t="shared" si="31"/>
        <v>0</v>
      </c>
      <c r="AF80" s="16">
        <f t="shared" si="28"/>
        <v>19</v>
      </c>
      <c r="AG80" s="16">
        <f t="shared" si="32"/>
        <v>30</v>
      </c>
      <c r="AH80" s="5">
        <f t="shared" si="33"/>
        <v>9937283</v>
      </c>
      <c r="AI80" s="5">
        <f t="shared" si="34"/>
        <v>9997969</v>
      </c>
      <c r="AJ80" s="39">
        <f t="shared" si="18"/>
        <v>3212.1013025672969</v>
      </c>
      <c r="AK80" s="39">
        <f t="shared" si="19"/>
        <v>3202.3676911412044</v>
      </c>
      <c r="AL80" s="39">
        <f t="shared" si="20"/>
        <v>-9.733611426092466</v>
      </c>
      <c r="AM80" s="39">
        <f t="shared" si="21"/>
        <v>0</v>
      </c>
      <c r="AN80" s="39">
        <f t="shared" si="22"/>
        <v>1</v>
      </c>
      <c r="AO80" s="39">
        <f t="shared" si="23"/>
        <v>2</v>
      </c>
      <c r="AP80" s="39">
        <f t="shared" si="24"/>
        <v>30</v>
      </c>
      <c r="AQ80" s="39">
        <f t="shared" si="25"/>
        <v>9992881</v>
      </c>
      <c r="AR80" s="39">
        <f t="shared" si="26"/>
        <v>9999269</v>
      </c>
      <c r="AS80" s="37">
        <f t="shared" si="36"/>
        <v>3284.9838350923123</v>
      </c>
      <c r="AT80" s="37">
        <f t="shared" si="37"/>
        <v>3234.0139188072176</v>
      </c>
      <c r="AU80" s="37">
        <f t="shared" si="38"/>
        <v>-50.969916285094769</v>
      </c>
      <c r="AV80" s="34">
        <f t="shared" si="39"/>
        <v>0</v>
      </c>
      <c r="AW80" s="34">
        <f t="shared" si="40"/>
        <v>0</v>
      </c>
      <c r="AX80" s="34">
        <f t="shared" si="41"/>
        <v>0</v>
      </c>
      <c r="AY80" s="34">
        <f t="shared" si="42"/>
        <v>0</v>
      </c>
      <c r="AZ80" s="34">
        <f t="shared" si="43"/>
        <v>10000000</v>
      </c>
      <c r="BA80" s="34">
        <f t="shared" si="44"/>
        <v>10000000</v>
      </c>
    </row>
    <row r="81" spans="1:53" x14ac:dyDescent="0.2">
      <c r="A81" s="1" t="s">
        <v>118</v>
      </c>
      <c r="B81" s="8">
        <v>10743</v>
      </c>
      <c r="C81" s="8">
        <v>3162.1560283687945</v>
      </c>
      <c r="D81" s="8">
        <v>3181</v>
      </c>
      <c r="E81" s="8">
        <v>3143</v>
      </c>
      <c r="F81" s="8">
        <v>3162.322695035461</v>
      </c>
      <c r="G81" s="8">
        <f t="shared" si="45"/>
        <v>-54.601833266425729</v>
      </c>
      <c r="H81" s="8">
        <f t="shared" si="46"/>
        <v>0</v>
      </c>
      <c r="I81" s="8">
        <f t="shared" si="47"/>
        <v>54.601833266425729</v>
      </c>
      <c r="J81" s="25">
        <f t="shared" si="5"/>
        <v>14.434278611009082</v>
      </c>
      <c r="K81" s="25">
        <f t="shared" si="6"/>
        <v>20.279778203401396</v>
      </c>
      <c r="L81" s="26">
        <f t="shared" ref="L81:L144" si="48">J81/K81</f>
        <v>0.71175722269921637</v>
      </c>
      <c r="M81" s="25">
        <f t="shared" ref="M81:M144" si="49">IF(K81=0, 100, 100-(100/(1+L81)))</f>
        <v>41.580500625951423</v>
      </c>
      <c r="N81" s="25">
        <v>30</v>
      </c>
      <c r="O81" s="25">
        <v>70</v>
      </c>
      <c r="P81" s="9">
        <f t="shared" si="8"/>
        <v>3217.4331414098988</v>
      </c>
      <c r="Q81" s="9">
        <f t="shared" si="9"/>
        <v>3206.960144030525</v>
      </c>
      <c r="R81" s="9">
        <f t="shared" si="10"/>
        <v>-10.472997379373737</v>
      </c>
      <c r="S81" s="3">
        <f t="shared" si="27"/>
        <v>0</v>
      </c>
      <c r="T81" s="3">
        <f t="shared" si="11"/>
        <v>1</v>
      </c>
      <c r="U81" s="3">
        <f t="shared" si="12"/>
        <v>2</v>
      </c>
      <c r="V81" s="3">
        <f t="shared" si="13"/>
        <v>30</v>
      </c>
      <c r="W81" s="2">
        <f t="shared" si="14"/>
        <v>9990691</v>
      </c>
      <c r="X81" s="2">
        <f t="shared" si="15"/>
        <v>9996977</v>
      </c>
      <c r="Y81" s="14">
        <f t="shared" si="16"/>
        <v>3234.9124661117353</v>
      </c>
      <c r="Z81" s="14">
        <f t="shared" si="17"/>
        <v>3211.2142302305388</v>
      </c>
      <c r="AA81" s="14">
        <f t="shared" si="7"/>
        <v>-23.698235881196524</v>
      </c>
      <c r="AB81" s="14">
        <f t="shared" si="35"/>
        <v>-26.855673713535229</v>
      </c>
      <c r="AC81" s="14">
        <f t="shared" si="29"/>
        <v>3.1574378323387045</v>
      </c>
      <c r="AD81" s="16">
        <f t="shared" si="30"/>
        <v>1</v>
      </c>
      <c r="AE81" s="16">
        <f t="shared" si="31"/>
        <v>0</v>
      </c>
      <c r="AF81" s="16">
        <f t="shared" si="28"/>
        <v>20</v>
      </c>
      <c r="AG81" s="16">
        <f t="shared" si="32"/>
        <v>30</v>
      </c>
      <c r="AH81" s="5">
        <f t="shared" si="33"/>
        <v>9934072</v>
      </c>
      <c r="AI81" s="5">
        <f t="shared" si="34"/>
        <v>9996932</v>
      </c>
      <c r="AJ81" s="39">
        <f t="shared" si="18"/>
        <v>3218.9670326247601</v>
      </c>
      <c r="AK81" s="39">
        <f t="shared" si="19"/>
        <v>3209.2334211986686</v>
      </c>
      <c r="AL81" s="39">
        <f t="shared" si="20"/>
        <v>-9.7336114260915565</v>
      </c>
      <c r="AM81" s="39">
        <f t="shared" si="21"/>
        <v>0</v>
      </c>
      <c r="AN81" s="39">
        <f t="shared" si="22"/>
        <v>1</v>
      </c>
      <c r="AO81" s="39">
        <f t="shared" si="23"/>
        <v>1</v>
      </c>
      <c r="AP81" s="39">
        <f t="shared" si="24"/>
        <v>30</v>
      </c>
      <c r="AQ81" s="39">
        <f t="shared" si="25"/>
        <v>9995994</v>
      </c>
      <c r="AR81" s="39">
        <f t="shared" si="26"/>
        <v>9999137</v>
      </c>
      <c r="AS81" s="37">
        <f t="shared" si="36"/>
        <v>3277.3821955198073</v>
      </c>
      <c r="AT81" s="37">
        <f t="shared" si="37"/>
        <v>3232.3035595833348</v>
      </c>
      <c r="AU81" s="37">
        <f t="shared" si="38"/>
        <v>-45.078635936472438</v>
      </c>
      <c r="AV81" s="34">
        <f t="shared" si="39"/>
        <v>0</v>
      </c>
      <c r="AW81" s="34">
        <f t="shared" si="40"/>
        <v>0</v>
      </c>
      <c r="AX81" s="34">
        <f t="shared" si="41"/>
        <v>0</v>
      </c>
      <c r="AY81" s="34">
        <f t="shared" si="42"/>
        <v>0</v>
      </c>
      <c r="AZ81" s="34">
        <f t="shared" si="43"/>
        <v>10000000</v>
      </c>
      <c r="BA81" s="34">
        <f t="shared" si="44"/>
        <v>10000000</v>
      </c>
    </row>
    <row r="82" spans="1:53" x14ac:dyDescent="0.2">
      <c r="A82" s="1" t="s">
        <v>119</v>
      </c>
      <c r="B82" s="8">
        <v>6142</v>
      </c>
      <c r="C82" s="8">
        <v>3195.8611111111113</v>
      </c>
      <c r="D82" s="8">
        <v>3211</v>
      </c>
      <c r="E82" s="8">
        <v>3177</v>
      </c>
      <c r="F82" s="8">
        <v>3195.8095238095239</v>
      </c>
      <c r="G82" s="8">
        <f t="shared" si="45"/>
        <v>33.486828774062815</v>
      </c>
      <c r="H82" s="8">
        <f t="shared" si="46"/>
        <v>33.486828774062815</v>
      </c>
      <c r="I82" s="8">
        <f t="shared" si="47"/>
        <v>0</v>
      </c>
      <c r="J82" s="25">
        <f t="shared" ref="J82:J145" si="50">((J81*($L$4-1)+H82)/$L$4)</f>
        <v>15.795175051227206</v>
      </c>
      <c r="K82" s="25">
        <f t="shared" ref="K82:K145" si="51">((K81*($L$4-1)+I82)/$L$4)</f>
        <v>18.831222617444155</v>
      </c>
      <c r="L82" s="26">
        <f t="shared" si="48"/>
        <v>0.83877586559862927</v>
      </c>
      <c r="M82" s="25">
        <f t="shared" si="49"/>
        <v>45.615992753176506</v>
      </c>
      <c r="N82" s="25">
        <v>30</v>
      </c>
      <c r="O82" s="25">
        <v>70</v>
      </c>
      <c r="P82" s="9">
        <f t="shared" si="8"/>
        <v>3219.0047944635776</v>
      </c>
      <c r="Q82" s="9">
        <f t="shared" si="9"/>
        <v>3201.7681412742636</v>
      </c>
      <c r="R82" s="9">
        <f t="shared" si="10"/>
        <v>-17.236653189313984</v>
      </c>
      <c r="S82" s="3">
        <f t="shared" si="27"/>
        <v>0</v>
      </c>
      <c r="T82" s="3">
        <f t="shared" si="11"/>
        <v>1</v>
      </c>
      <c r="U82" s="3">
        <f t="shared" si="12"/>
        <v>1</v>
      </c>
      <c r="V82" s="3">
        <f t="shared" si="13"/>
        <v>30</v>
      </c>
      <c r="W82" s="2">
        <f t="shared" si="14"/>
        <v>9993804</v>
      </c>
      <c r="X82" s="2">
        <f t="shared" si="15"/>
        <v>9996981</v>
      </c>
      <c r="Y82" s="14">
        <f t="shared" si="16"/>
        <v>3232.0159518671271</v>
      </c>
      <c r="Z82" s="14">
        <f t="shared" si="17"/>
        <v>3208.8442753965364</v>
      </c>
      <c r="AA82" s="14">
        <f t="shared" si="7"/>
        <v>-23.171676470590683</v>
      </c>
      <c r="AB82" s="14">
        <f t="shared" si="35"/>
        <v>-26.118874264946321</v>
      </c>
      <c r="AC82" s="14">
        <f t="shared" si="29"/>
        <v>2.9471977943556382</v>
      </c>
      <c r="AD82" s="16">
        <f t="shared" si="30"/>
        <v>1</v>
      </c>
      <c r="AE82" s="16">
        <f t="shared" si="31"/>
        <v>0</v>
      </c>
      <c r="AF82" s="16">
        <f t="shared" si="28"/>
        <v>21</v>
      </c>
      <c r="AG82" s="16">
        <f t="shared" si="32"/>
        <v>30</v>
      </c>
      <c r="AH82" s="5">
        <f t="shared" si="33"/>
        <v>9930831</v>
      </c>
      <c r="AI82" s="5">
        <f t="shared" si="34"/>
        <v>9997548</v>
      </c>
      <c r="AJ82" s="39">
        <f t="shared" si="18"/>
        <v>3207.3778888717011</v>
      </c>
      <c r="AK82" s="39">
        <f t="shared" si="19"/>
        <v>3191.0328101098598</v>
      </c>
      <c r="AL82" s="39">
        <f t="shared" si="20"/>
        <v>-16.345078761841251</v>
      </c>
      <c r="AM82" s="39">
        <f t="shared" si="21"/>
        <v>0</v>
      </c>
      <c r="AN82" s="39">
        <f t="shared" si="22"/>
        <v>1</v>
      </c>
      <c r="AO82" s="39">
        <f t="shared" si="23"/>
        <v>0</v>
      </c>
      <c r="AP82" s="39">
        <f t="shared" si="24"/>
        <v>30</v>
      </c>
      <c r="AQ82" s="39">
        <f t="shared" si="25"/>
        <v>9999141</v>
      </c>
      <c r="AR82" s="39">
        <f t="shared" si="26"/>
        <v>9999141</v>
      </c>
      <c r="AS82" s="37">
        <f t="shared" si="36"/>
        <v>3270.5456776074843</v>
      </c>
      <c r="AT82" s="37">
        <f t="shared" si="37"/>
        <v>3229.5482490592717</v>
      </c>
      <c r="AU82" s="37">
        <f t="shared" si="38"/>
        <v>-40.997428548212611</v>
      </c>
      <c r="AV82" s="34">
        <f t="shared" si="39"/>
        <v>0</v>
      </c>
      <c r="AW82" s="34">
        <f t="shared" si="40"/>
        <v>0</v>
      </c>
      <c r="AX82" s="34">
        <f t="shared" si="41"/>
        <v>0</v>
      </c>
      <c r="AY82" s="34">
        <f t="shared" si="42"/>
        <v>0</v>
      </c>
      <c r="AZ82" s="34">
        <f t="shared" si="43"/>
        <v>10000000</v>
      </c>
      <c r="BA82" s="34">
        <f t="shared" si="44"/>
        <v>10000000</v>
      </c>
    </row>
    <row r="83" spans="1:53" x14ac:dyDescent="0.2">
      <c r="A83" s="1" t="s">
        <v>120</v>
      </c>
      <c r="B83" s="8">
        <v>10428</v>
      </c>
      <c r="C83" s="8">
        <v>3162.676056338028</v>
      </c>
      <c r="D83" s="8">
        <v>3178</v>
      </c>
      <c r="E83" s="8">
        <v>3134</v>
      </c>
      <c r="F83" s="8">
        <v>3162.7429577464791</v>
      </c>
      <c r="G83" s="8">
        <f t="shared" si="45"/>
        <v>-33.066566063044775</v>
      </c>
      <c r="H83" s="8">
        <f t="shared" si="46"/>
        <v>0</v>
      </c>
      <c r="I83" s="8">
        <f t="shared" si="47"/>
        <v>33.066566063044775</v>
      </c>
      <c r="J83" s="25">
        <f t="shared" si="50"/>
        <v>14.666948261853834</v>
      </c>
      <c r="K83" s="25">
        <f t="shared" si="51"/>
        <v>19.848032863558483</v>
      </c>
      <c r="L83" s="26">
        <f t="shared" si="48"/>
        <v>0.73896231242052912</v>
      </c>
      <c r="M83" s="25">
        <f t="shared" si="49"/>
        <v>42.4944409170052</v>
      </c>
      <c r="N83" s="25">
        <v>30</v>
      </c>
      <c r="O83" s="25">
        <v>70</v>
      </c>
      <c r="P83" s="9">
        <f t="shared" si="8"/>
        <v>3220.0746304247177</v>
      </c>
      <c r="Q83" s="9">
        <f t="shared" si="9"/>
        <v>3199.8437316730251</v>
      </c>
      <c r="R83" s="9">
        <f t="shared" si="10"/>
        <v>-20.230898751692621</v>
      </c>
      <c r="S83" s="3">
        <f t="shared" si="27"/>
        <v>0</v>
      </c>
      <c r="T83" s="3">
        <f t="shared" si="11"/>
        <v>1</v>
      </c>
      <c r="U83" s="3">
        <f t="shared" si="12"/>
        <v>0</v>
      </c>
      <c r="V83" s="3">
        <f t="shared" si="13"/>
        <v>30</v>
      </c>
      <c r="W83" s="2">
        <f t="shared" si="14"/>
        <v>9996951</v>
      </c>
      <c r="X83" s="2">
        <f t="shared" si="15"/>
        <v>9996951</v>
      </c>
      <c r="Y83" s="14">
        <f t="shared" si="16"/>
        <v>3226.8846189693013</v>
      </c>
      <c r="Z83" s="14">
        <f t="shared" si="17"/>
        <v>3201.7517649888355</v>
      </c>
      <c r="AA83" s="14">
        <f t="shared" si="7"/>
        <v>-25.132853980465825</v>
      </c>
      <c r="AB83" s="14">
        <f t="shared" si="35"/>
        <v>-25.921670208050223</v>
      </c>
      <c r="AC83" s="14">
        <f t="shared" si="29"/>
        <v>0.78881622758439818</v>
      </c>
      <c r="AD83" s="16">
        <f t="shared" si="30"/>
        <v>1</v>
      </c>
      <c r="AE83" s="16">
        <f t="shared" si="31"/>
        <v>0</v>
      </c>
      <c r="AF83" s="16">
        <f t="shared" si="28"/>
        <v>22</v>
      </c>
      <c r="AG83" s="16">
        <f t="shared" si="32"/>
        <v>30</v>
      </c>
      <c r="AH83" s="5">
        <f t="shared" si="33"/>
        <v>9927623</v>
      </c>
      <c r="AI83" s="5">
        <f t="shared" si="34"/>
        <v>9996571</v>
      </c>
      <c r="AJ83" s="39">
        <f t="shared" si="18"/>
        <v>3218.5401651297229</v>
      </c>
      <c r="AK83" s="39">
        <f t="shared" si="19"/>
        <v>3202.1950863678808</v>
      </c>
      <c r="AL83" s="39">
        <f t="shared" si="20"/>
        <v>-16.34507876184216</v>
      </c>
      <c r="AM83" s="39">
        <f t="shared" si="21"/>
        <v>0</v>
      </c>
      <c r="AN83" s="39">
        <f t="shared" si="22"/>
        <v>0</v>
      </c>
      <c r="AO83" s="39">
        <f t="shared" si="23"/>
        <v>0</v>
      </c>
      <c r="AP83" s="39">
        <f t="shared" si="24"/>
        <v>0</v>
      </c>
      <c r="AQ83" s="39">
        <f t="shared" si="25"/>
        <v>9999141</v>
      </c>
      <c r="AR83" s="39">
        <f t="shared" si="26"/>
        <v>9999141</v>
      </c>
      <c r="AS83" s="37">
        <f t="shared" si="36"/>
        <v>3264.554934273021</v>
      </c>
      <c r="AT83" s="37">
        <f t="shared" si="37"/>
        <v>3225.9900314348106</v>
      </c>
      <c r="AU83" s="37">
        <f t="shared" si="38"/>
        <v>-38.564902838210401</v>
      </c>
      <c r="AV83" s="34">
        <f t="shared" si="39"/>
        <v>0</v>
      </c>
      <c r="AW83" s="34">
        <f t="shared" si="40"/>
        <v>0</v>
      </c>
      <c r="AX83" s="34">
        <f t="shared" si="41"/>
        <v>0</v>
      </c>
      <c r="AY83" s="34">
        <f t="shared" si="42"/>
        <v>0</v>
      </c>
      <c r="AZ83" s="34">
        <f t="shared" si="43"/>
        <v>10000000</v>
      </c>
      <c r="BA83" s="34">
        <f t="shared" si="44"/>
        <v>10000000</v>
      </c>
    </row>
    <row r="84" spans="1:53" x14ac:dyDescent="0.2">
      <c r="A84" s="1" t="s">
        <v>121</v>
      </c>
      <c r="B84" s="8">
        <v>9053</v>
      </c>
      <c r="C84" s="8">
        <v>3179.5017921146955</v>
      </c>
      <c r="D84" s="8">
        <v>3197</v>
      </c>
      <c r="E84" s="8">
        <v>3135</v>
      </c>
      <c r="F84" s="8">
        <v>3179.4516129032259</v>
      </c>
      <c r="G84" s="8">
        <f t="shared" si="45"/>
        <v>16.708655156746772</v>
      </c>
      <c r="H84" s="8">
        <f t="shared" si="46"/>
        <v>16.708655156746772</v>
      </c>
      <c r="I84" s="8">
        <f t="shared" si="47"/>
        <v>0</v>
      </c>
      <c r="J84" s="25">
        <f t="shared" si="50"/>
        <v>14.812784468631902</v>
      </c>
      <c r="K84" s="25">
        <f t="shared" si="51"/>
        <v>18.430316230447165</v>
      </c>
      <c r="L84" s="26">
        <f t="shared" si="48"/>
        <v>0.8037184106565114</v>
      </c>
      <c r="M84" s="25">
        <f t="shared" si="49"/>
        <v>44.55897361295861</v>
      </c>
      <c r="N84" s="25">
        <v>30</v>
      </c>
      <c r="O84" s="25">
        <v>70</v>
      </c>
      <c r="P84" s="9">
        <f t="shared" si="8"/>
        <v>3219.7450465408006</v>
      </c>
      <c r="Q84" s="9">
        <f t="shared" si="9"/>
        <v>3199.9308549025986</v>
      </c>
      <c r="R84" s="9">
        <f t="shared" si="10"/>
        <v>-19.814191638201919</v>
      </c>
      <c r="S84" s="3">
        <f t="shared" si="27"/>
        <v>0</v>
      </c>
      <c r="T84" s="3">
        <f t="shared" si="11"/>
        <v>0</v>
      </c>
      <c r="U84" s="3">
        <f t="shared" si="12"/>
        <v>0</v>
      </c>
      <c r="V84" s="3">
        <f t="shared" si="13"/>
        <v>0</v>
      </c>
      <c r="W84" s="2">
        <f t="shared" si="14"/>
        <v>9996951</v>
      </c>
      <c r="X84" s="2">
        <f t="shared" si="15"/>
        <v>9996951</v>
      </c>
      <c r="Y84" s="14">
        <f t="shared" si="16"/>
        <v>3223.371062964407</v>
      </c>
      <c r="Z84" s="14">
        <f t="shared" si="17"/>
        <v>3198.3209723602799</v>
      </c>
      <c r="AA84" s="14">
        <f t="shared" si="7"/>
        <v>-25.050090604127035</v>
      </c>
      <c r="AB84" s="14">
        <f t="shared" si="35"/>
        <v>-25.747354287265587</v>
      </c>
      <c r="AC84" s="14">
        <f t="shared" si="29"/>
        <v>0.69726368313855147</v>
      </c>
      <c r="AD84" s="16">
        <f t="shared" si="30"/>
        <v>1</v>
      </c>
      <c r="AE84" s="16">
        <f t="shared" si="31"/>
        <v>0</v>
      </c>
      <c r="AF84" s="16">
        <f t="shared" si="28"/>
        <v>23</v>
      </c>
      <c r="AG84" s="16">
        <f t="shared" si="32"/>
        <v>30</v>
      </c>
      <c r="AH84" s="5">
        <f t="shared" si="33"/>
        <v>9924396</v>
      </c>
      <c r="AI84" s="5">
        <f t="shared" si="34"/>
        <v>9996501</v>
      </c>
      <c r="AJ84" s="39">
        <f t="shared" si="18"/>
        <v>3207.5179764420409</v>
      </c>
      <c r="AK84" s="39">
        <f t="shared" si="19"/>
        <v>3191.1728976801992</v>
      </c>
      <c r="AL84" s="39">
        <f t="shared" si="20"/>
        <v>-16.345078761841705</v>
      </c>
      <c r="AM84" s="39">
        <f t="shared" si="21"/>
        <v>0</v>
      </c>
      <c r="AN84" s="39">
        <f t="shared" si="22"/>
        <v>0</v>
      </c>
      <c r="AO84" s="39">
        <f t="shared" si="23"/>
        <v>0</v>
      </c>
      <c r="AP84" s="39">
        <f t="shared" si="24"/>
        <v>0</v>
      </c>
      <c r="AQ84" s="39">
        <f t="shared" si="25"/>
        <v>9999141</v>
      </c>
      <c r="AR84" s="39">
        <f t="shared" si="26"/>
        <v>9999141</v>
      </c>
      <c r="AS84" s="37">
        <f t="shared" si="36"/>
        <v>3259.2092652315037</v>
      </c>
      <c r="AT84" s="37">
        <f t="shared" si="37"/>
        <v>3221.790267716764</v>
      </c>
      <c r="AU84" s="37">
        <f t="shared" si="38"/>
        <v>-37.418997514739658</v>
      </c>
      <c r="AV84" s="34">
        <f t="shared" si="39"/>
        <v>0</v>
      </c>
      <c r="AW84" s="34">
        <f t="shared" si="40"/>
        <v>0</v>
      </c>
      <c r="AX84" s="34">
        <f t="shared" si="41"/>
        <v>0</v>
      </c>
      <c r="AY84" s="34">
        <f t="shared" si="42"/>
        <v>0</v>
      </c>
      <c r="AZ84" s="34">
        <f t="shared" si="43"/>
        <v>10000000</v>
      </c>
      <c r="BA84" s="34">
        <f t="shared" si="44"/>
        <v>10000000</v>
      </c>
    </row>
    <row r="85" spans="1:53" x14ac:dyDescent="0.2">
      <c r="A85" s="1" t="s">
        <v>122</v>
      </c>
      <c r="B85" s="8">
        <v>17841</v>
      </c>
      <c r="C85" s="8">
        <v>3087.310580204778</v>
      </c>
      <c r="D85" s="8">
        <v>3108</v>
      </c>
      <c r="E85" s="8">
        <v>3054</v>
      </c>
      <c r="F85" s="8">
        <v>3087.3924914675767</v>
      </c>
      <c r="G85" s="8">
        <f t="shared" si="45"/>
        <v>-92.059121435649104</v>
      </c>
      <c r="H85" s="8">
        <f t="shared" si="46"/>
        <v>0</v>
      </c>
      <c r="I85" s="8">
        <f t="shared" si="47"/>
        <v>92.059121435649104</v>
      </c>
      <c r="J85" s="25">
        <f t="shared" si="50"/>
        <v>13.754728435158196</v>
      </c>
      <c r="K85" s="25">
        <f t="shared" si="51"/>
        <v>23.689516602247302</v>
      </c>
      <c r="L85" s="26">
        <f t="shared" si="48"/>
        <v>0.58062512064316907</v>
      </c>
      <c r="M85" s="25">
        <f t="shared" si="49"/>
        <v>36.733891740687262</v>
      </c>
      <c r="N85" s="25">
        <v>30</v>
      </c>
      <c r="O85" s="25">
        <v>70</v>
      </c>
      <c r="P85" s="9">
        <f t="shared" si="8"/>
        <v>3220.8926963923468</v>
      </c>
      <c r="Q85" s="9">
        <f t="shared" si="9"/>
        <v>3202.5796982313882</v>
      </c>
      <c r="R85" s="9">
        <f t="shared" si="10"/>
        <v>-18.312998160958614</v>
      </c>
      <c r="S85" s="3">
        <f t="shared" si="27"/>
        <v>0</v>
      </c>
      <c r="T85" s="3">
        <f t="shared" si="11"/>
        <v>0</v>
      </c>
      <c r="U85" s="3">
        <f t="shared" si="12"/>
        <v>0</v>
      </c>
      <c r="V85" s="3">
        <f t="shared" si="13"/>
        <v>0</v>
      </c>
      <c r="W85" s="2">
        <f t="shared" si="14"/>
        <v>9996951</v>
      </c>
      <c r="X85" s="2">
        <f t="shared" si="15"/>
        <v>9996951</v>
      </c>
      <c r="Y85" s="14">
        <f t="shared" si="16"/>
        <v>3213.298576186864</v>
      </c>
      <c r="Z85" s="14">
        <f t="shared" si="17"/>
        <v>3181.2550522229408</v>
      </c>
      <c r="AA85" s="14">
        <f t="shared" si="7"/>
        <v>-32.043523963923235</v>
      </c>
      <c r="AB85" s="14">
        <f t="shared" si="35"/>
        <v>-27.006588222597117</v>
      </c>
      <c r="AC85" s="14">
        <f t="shared" si="29"/>
        <v>-5.0369357413261184</v>
      </c>
      <c r="AD85" s="16">
        <f t="shared" si="30"/>
        <v>0</v>
      </c>
      <c r="AE85" s="16">
        <f t="shared" si="31"/>
        <v>1</v>
      </c>
      <c r="AF85" s="16">
        <f t="shared" si="28"/>
        <v>22</v>
      </c>
      <c r="AG85" s="16">
        <f t="shared" si="32"/>
        <v>30</v>
      </c>
      <c r="AH85" s="5">
        <f t="shared" si="33"/>
        <v>9927420</v>
      </c>
      <c r="AI85" s="5">
        <f t="shared" si="34"/>
        <v>9994608</v>
      </c>
      <c r="AJ85" s="39">
        <f t="shared" si="18"/>
        <v>3213.0875281609565</v>
      </c>
      <c r="AK85" s="39">
        <f t="shared" si="19"/>
        <v>3196.7424493991148</v>
      </c>
      <c r="AL85" s="39">
        <f t="shared" si="20"/>
        <v>-16.345078761841705</v>
      </c>
      <c r="AM85" s="39">
        <f t="shared" si="21"/>
        <v>0</v>
      </c>
      <c r="AN85" s="39">
        <f t="shared" si="22"/>
        <v>0</v>
      </c>
      <c r="AO85" s="39">
        <f t="shared" si="23"/>
        <v>0</v>
      </c>
      <c r="AP85" s="39">
        <f t="shared" si="24"/>
        <v>0</v>
      </c>
      <c r="AQ85" s="39">
        <f t="shared" si="25"/>
        <v>9999141</v>
      </c>
      <c r="AR85" s="39">
        <f t="shared" si="26"/>
        <v>9999141</v>
      </c>
      <c r="AS85" s="37">
        <f t="shared" si="36"/>
        <v>3254.4525689951893</v>
      </c>
      <c r="AT85" s="37">
        <f t="shared" si="37"/>
        <v>3217.8152218001037</v>
      </c>
      <c r="AU85" s="37">
        <f t="shared" si="38"/>
        <v>-36.637347195085567</v>
      </c>
      <c r="AV85" s="34">
        <f t="shared" si="39"/>
        <v>0</v>
      </c>
      <c r="AW85" s="34">
        <f t="shared" si="40"/>
        <v>0</v>
      </c>
      <c r="AX85" s="34">
        <f t="shared" si="41"/>
        <v>0</v>
      </c>
      <c r="AY85" s="34">
        <f t="shared" si="42"/>
        <v>0</v>
      </c>
      <c r="AZ85" s="34">
        <f t="shared" si="43"/>
        <v>10000000</v>
      </c>
      <c r="BA85" s="34">
        <f t="shared" si="44"/>
        <v>10000000</v>
      </c>
    </row>
    <row r="86" spans="1:53" x14ac:dyDescent="0.2">
      <c r="A86" s="1" t="s">
        <v>123</v>
      </c>
      <c r="B86" s="8">
        <v>11427</v>
      </c>
      <c r="C86" s="8">
        <v>3132.3050847457625</v>
      </c>
      <c r="D86" s="8">
        <v>3158</v>
      </c>
      <c r="E86" s="8">
        <v>3098</v>
      </c>
      <c r="F86" s="8">
        <v>3132.4271186440678</v>
      </c>
      <c r="G86" s="8">
        <f t="shared" si="45"/>
        <v>45.034627176491085</v>
      </c>
      <c r="H86" s="8">
        <f t="shared" si="46"/>
        <v>45.034627176491085</v>
      </c>
      <c r="I86" s="8">
        <f t="shared" si="47"/>
        <v>0</v>
      </c>
      <c r="J86" s="25">
        <f t="shared" si="50"/>
        <v>15.989006916681973</v>
      </c>
      <c r="K86" s="25">
        <f t="shared" si="51"/>
        <v>21.997408273515354</v>
      </c>
      <c r="L86" s="26">
        <f t="shared" si="48"/>
        <v>0.72685866979759461</v>
      </c>
      <c r="M86" s="25">
        <f t="shared" si="49"/>
        <v>42.091381449461053</v>
      </c>
      <c r="N86" s="25">
        <v>30</v>
      </c>
      <c r="O86" s="25">
        <v>70</v>
      </c>
      <c r="P86" s="9">
        <f t="shared" si="8"/>
        <v>3216.8304320781626</v>
      </c>
      <c r="Q86" s="9">
        <f t="shared" si="9"/>
        <v>3198.0878960497644</v>
      </c>
      <c r="R86" s="9">
        <f t="shared" si="10"/>
        <v>-18.742536028398263</v>
      </c>
      <c r="S86" s="3">
        <f t="shared" si="27"/>
        <v>0</v>
      </c>
      <c r="T86" s="3">
        <f t="shared" si="11"/>
        <v>0</v>
      </c>
      <c r="U86" s="3">
        <f t="shared" si="12"/>
        <v>0</v>
      </c>
      <c r="V86" s="3">
        <f t="shared" si="13"/>
        <v>0</v>
      </c>
      <c r="W86" s="2">
        <f t="shared" si="14"/>
        <v>9996951</v>
      </c>
      <c r="X86" s="2">
        <f t="shared" si="15"/>
        <v>9996951</v>
      </c>
      <c r="Y86" s="14">
        <f t="shared" si="16"/>
        <v>3207.3080978503608</v>
      </c>
      <c r="Z86" s="14">
        <f t="shared" si="17"/>
        <v>3173.7430624415756</v>
      </c>
      <c r="AA86" s="14">
        <f t="shared" si="7"/>
        <v>-33.565035408785207</v>
      </c>
      <c r="AB86" s="14">
        <f t="shared" si="35"/>
        <v>-28.318277659834735</v>
      </c>
      <c r="AC86" s="14">
        <f t="shared" si="29"/>
        <v>-5.246757748950472</v>
      </c>
      <c r="AD86" s="16">
        <f t="shared" si="30"/>
        <v>0</v>
      </c>
      <c r="AE86" s="16">
        <f t="shared" si="31"/>
        <v>1</v>
      </c>
      <c r="AF86" s="16">
        <f t="shared" si="28"/>
        <v>21</v>
      </c>
      <c r="AG86" s="16">
        <f t="shared" si="32"/>
        <v>30</v>
      </c>
      <c r="AH86" s="5">
        <f t="shared" si="33"/>
        <v>9930488</v>
      </c>
      <c r="AI86" s="5">
        <f t="shared" si="34"/>
        <v>9995546</v>
      </c>
      <c r="AJ86" s="39">
        <f t="shared" si="18"/>
        <v>3164.4339456225794</v>
      </c>
      <c r="AK86" s="39">
        <f t="shared" si="19"/>
        <v>3148.0888668607372</v>
      </c>
      <c r="AL86" s="39">
        <f t="shared" si="20"/>
        <v>-16.34507876184216</v>
      </c>
      <c r="AM86" s="39">
        <f t="shared" si="21"/>
        <v>0</v>
      </c>
      <c r="AN86" s="39">
        <f t="shared" si="22"/>
        <v>0</v>
      </c>
      <c r="AO86" s="39">
        <f t="shared" si="23"/>
        <v>0</v>
      </c>
      <c r="AP86" s="39">
        <f t="shared" si="24"/>
        <v>0</v>
      </c>
      <c r="AQ86" s="39">
        <f t="shared" si="25"/>
        <v>9999141</v>
      </c>
      <c r="AR86" s="39">
        <f t="shared" si="26"/>
        <v>9999141</v>
      </c>
      <c r="AS86" s="37">
        <f t="shared" si="36"/>
        <v>3250.3047696394451</v>
      </c>
      <c r="AT86" s="37">
        <f t="shared" si="37"/>
        <v>3214.5211061634509</v>
      </c>
      <c r="AU86" s="37">
        <f t="shared" si="38"/>
        <v>-35.783663475994217</v>
      </c>
      <c r="AV86" s="34">
        <f t="shared" si="39"/>
        <v>0</v>
      </c>
      <c r="AW86" s="34">
        <f t="shared" si="40"/>
        <v>0</v>
      </c>
      <c r="AX86" s="34">
        <f t="shared" si="41"/>
        <v>0</v>
      </c>
      <c r="AY86" s="34">
        <f t="shared" si="42"/>
        <v>0</v>
      </c>
      <c r="AZ86" s="34">
        <f t="shared" si="43"/>
        <v>10000000</v>
      </c>
      <c r="BA86" s="34">
        <f t="shared" si="44"/>
        <v>10000000</v>
      </c>
    </row>
    <row r="87" spans="1:53" x14ac:dyDescent="0.2">
      <c r="A87" s="1" t="s">
        <v>124</v>
      </c>
      <c r="B87" s="8">
        <v>8718</v>
      </c>
      <c r="C87" s="8">
        <v>3173.5381944444443</v>
      </c>
      <c r="D87" s="8">
        <v>3188</v>
      </c>
      <c r="E87" s="8">
        <v>3149</v>
      </c>
      <c r="F87" s="8">
        <v>3173.5243055555557</v>
      </c>
      <c r="G87" s="8">
        <f t="shared" si="45"/>
        <v>41.097186911487825</v>
      </c>
      <c r="H87" s="8">
        <f t="shared" si="46"/>
        <v>41.097186911487825</v>
      </c>
      <c r="I87" s="8">
        <f t="shared" si="47"/>
        <v>0</v>
      </c>
      <c r="J87" s="25">
        <f t="shared" si="50"/>
        <v>17.78244834488239</v>
      </c>
      <c r="K87" s="25">
        <f t="shared" si="51"/>
        <v>20.426164825407113</v>
      </c>
      <c r="L87" s="26">
        <f t="shared" si="48"/>
        <v>0.87057205779342717</v>
      </c>
      <c r="M87" s="25">
        <f t="shared" si="49"/>
        <v>46.540418166000798</v>
      </c>
      <c r="N87" s="25">
        <v>30</v>
      </c>
      <c r="O87" s="25">
        <v>70</v>
      </c>
      <c r="P87" s="9">
        <f t="shared" si="8"/>
        <v>3213.6955776670375</v>
      </c>
      <c r="Q87" s="9">
        <f t="shared" si="9"/>
        <v>3192.1321698256593</v>
      </c>
      <c r="R87" s="9">
        <f t="shared" si="10"/>
        <v>-21.563407841378194</v>
      </c>
      <c r="S87" s="3">
        <f t="shared" si="27"/>
        <v>0</v>
      </c>
      <c r="T87" s="3">
        <f t="shared" si="11"/>
        <v>0</v>
      </c>
      <c r="U87" s="3">
        <f t="shared" si="12"/>
        <v>0</v>
      </c>
      <c r="V87" s="3">
        <f t="shared" si="13"/>
        <v>0</v>
      </c>
      <c r="W87" s="2">
        <f t="shared" si="14"/>
        <v>9996951</v>
      </c>
      <c r="X87" s="2">
        <f t="shared" si="15"/>
        <v>9996951</v>
      </c>
      <c r="Y87" s="14">
        <f t="shared" si="16"/>
        <v>3204.8055947174121</v>
      </c>
      <c r="Z87" s="14">
        <f t="shared" si="17"/>
        <v>3173.7094075360342</v>
      </c>
      <c r="AA87" s="14">
        <f t="shared" si="7"/>
        <v>-31.0961871813779</v>
      </c>
      <c r="AB87" s="14">
        <f t="shared" si="35"/>
        <v>-28.873859564143366</v>
      </c>
      <c r="AC87" s="14">
        <f t="shared" si="29"/>
        <v>-2.2223276172345336</v>
      </c>
      <c r="AD87" s="16">
        <f t="shared" si="30"/>
        <v>0</v>
      </c>
      <c r="AE87" s="16">
        <f t="shared" si="31"/>
        <v>1</v>
      </c>
      <c r="AF87" s="16">
        <f t="shared" si="28"/>
        <v>20</v>
      </c>
      <c r="AG87" s="16">
        <f t="shared" si="32"/>
        <v>30</v>
      </c>
      <c r="AH87" s="5">
        <f t="shared" si="33"/>
        <v>9933607</v>
      </c>
      <c r="AI87" s="5">
        <f t="shared" si="34"/>
        <v>9996587</v>
      </c>
      <c r="AJ87" s="39">
        <f t="shared" si="18"/>
        <v>3179.4454880147428</v>
      </c>
      <c r="AK87" s="39">
        <f t="shared" si="19"/>
        <v>3163.1004092529015</v>
      </c>
      <c r="AL87" s="39">
        <f t="shared" si="20"/>
        <v>-16.345078761841251</v>
      </c>
      <c r="AM87" s="39">
        <f t="shared" si="21"/>
        <v>0</v>
      </c>
      <c r="AN87" s="39">
        <f t="shared" si="22"/>
        <v>0</v>
      </c>
      <c r="AO87" s="39">
        <f t="shared" si="23"/>
        <v>0</v>
      </c>
      <c r="AP87" s="39">
        <f t="shared" si="24"/>
        <v>0</v>
      </c>
      <c r="AQ87" s="39">
        <f t="shared" si="25"/>
        <v>9999141</v>
      </c>
      <c r="AR87" s="39">
        <f t="shared" si="26"/>
        <v>9999141</v>
      </c>
      <c r="AS87" s="37">
        <f t="shared" si="36"/>
        <v>3246.5144286757691</v>
      </c>
      <c r="AT87" s="37">
        <f t="shared" si="37"/>
        <v>3211.6502920473827</v>
      </c>
      <c r="AU87" s="37">
        <f t="shared" si="38"/>
        <v>-34.864136628386404</v>
      </c>
      <c r="AV87" s="34">
        <f t="shared" si="39"/>
        <v>0</v>
      </c>
      <c r="AW87" s="34">
        <f t="shared" si="40"/>
        <v>0</v>
      </c>
      <c r="AX87" s="34">
        <f t="shared" si="41"/>
        <v>0</v>
      </c>
      <c r="AY87" s="34">
        <f t="shared" si="42"/>
        <v>0</v>
      </c>
      <c r="AZ87" s="34">
        <f t="shared" si="43"/>
        <v>10000000</v>
      </c>
      <c r="BA87" s="34">
        <f t="shared" si="44"/>
        <v>10000000</v>
      </c>
    </row>
    <row r="88" spans="1:53" x14ac:dyDescent="0.2">
      <c r="A88" s="1" t="s">
        <v>125</v>
      </c>
      <c r="B88" s="8">
        <v>8817</v>
      </c>
      <c r="C88" s="8">
        <v>3175.1360294117649</v>
      </c>
      <c r="D88" s="8">
        <v>3189</v>
      </c>
      <c r="E88" s="8">
        <v>3163</v>
      </c>
      <c r="F88" s="8">
        <v>3175.0772058823532</v>
      </c>
      <c r="G88" s="8">
        <f t="shared" si="45"/>
        <v>1.5529003267974986</v>
      </c>
      <c r="H88" s="8">
        <f t="shared" si="46"/>
        <v>1.5529003267974986</v>
      </c>
      <c r="I88" s="8">
        <f t="shared" si="47"/>
        <v>0</v>
      </c>
      <c r="J88" s="25">
        <f t="shared" si="50"/>
        <v>16.623194915019184</v>
      </c>
      <c r="K88" s="25">
        <f t="shared" si="51"/>
        <v>18.967153052163749</v>
      </c>
      <c r="L88" s="26">
        <f t="shared" si="48"/>
        <v>0.87642013903203209</v>
      </c>
      <c r="M88" s="25">
        <f t="shared" si="49"/>
        <v>46.707031160097287</v>
      </c>
      <c r="N88" s="25">
        <v>30</v>
      </c>
      <c r="O88" s="25">
        <v>70</v>
      </c>
      <c r="P88" s="9">
        <f t="shared" si="8"/>
        <v>3210.5176216195323</v>
      </c>
      <c r="Q88" s="9">
        <f t="shared" si="9"/>
        <v>3187.6901476695748</v>
      </c>
      <c r="R88" s="9">
        <f t="shared" si="10"/>
        <v>-22.827473949957493</v>
      </c>
      <c r="S88" s="3">
        <f t="shared" si="27"/>
        <v>0</v>
      </c>
      <c r="T88" s="3">
        <f t="shared" si="11"/>
        <v>0</v>
      </c>
      <c r="U88" s="3">
        <f t="shared" si="12"/>
        <v>0</v>
      </c>
      <c r="V88" s="3">
        <f t="shared" si="13"/>
        <v>0</v>
      </c>
      <c r="W88" s="2">
        <f t="shared" si="14"/>
        <v>9996951</v>
      </c>
      <c r="X88" s="2">
        <f t="shared" si="15"/>
        <v>9996951</v>
      </c>
      <c r="Y88" s="14">
        <f t="shared" si="16"/>
        <v>3202.6034918407408</v>
      </c>
      <c r="Z88" s="14">
        <f t="shared" si="17"/>
        <v>3173.9198380508524</v>
      </c>
      <c r="AA88" s="14">
        <f t="shared" si="7"/>
        <v>-28.683653789888467</v>
      </c>
      <c r="AB88" s="14">
        <f t="shared" si="35"/>
        <v>-28.835818409292386</v>
      </c>
      <c r="AC88" s="14">
        <f t="shared" si="29"/>
        <v>0.15216461940391923</v>
      </c>
      <c r="AD88" s="16">
        <f t="shared" si="30"/>
        <v>1</v>
      </c>
      <c r="AE88" s="16">
        <f t="shared" si="31"/>
        <v>0</v>
      </c>
      <c r="AF88" s="16">
        <f t="shared" si="28"/>
        <v>21</v>
      </c>
      <c r="AG88" s="16">
        <f t="shared" si="32"/>
        <v>30</v>
      </c>
      <c r="AH88" s="5">
        <f t="shared" si="33"/>
        <v>9930388</v>
      </c>
      <c r="AI88" s="5">
        <f t="shared" si="34"/>
        <v>9996811</v>
      </c>
      <c r="AJ88" s="39">
        <f t="shared" si="18"/>
        <v>3193.1445503185728</v>
      </c>
      <c r="AK88" s="39">
        <f t="shared" si="19"/>
        <v>3176.7994715567306</v>
      </c>
      <c r="AL88" s="39">
        <f t="shared" si="20"/>
        <v>-16.34507876184216</v>
      </c>
      <c r="AM88" s="39">
        <f t="shared" si="21"/>
        <v>0</v>
      </c>
      <c r="AN88" s="39">
        <f t="shared" si="22"/>
        <v>0</v>
      </c>
      <c r="AO88" s="39">
        <f t="shared" si="23"/>
        <v>0</v>
      </c>
      <c r="AP88" s="39">
        <f t="shared" si="24"/>
        <v>0</v>
      </c>
      <c r="AQ88" s="39">
        <f t="shared" si="25"/>
        <v>9999141</v>
      </c>
      <c r="AR88" s="39">
        <f t="shared" si="26"/>
        <v>9999141</v>
      </c>
      <c r="AS88" s="37">
        <f t="shared" si="36"/>
        <v>3242.8733118548012</v>
      </c>
      <c r="AT88" s="37">
        <f t="shared" si="37"/>
        <v>3208.7678291017437</v>
      </c>
      <c r="AU88" s="37">
        <f t="shared" si="38"/>
        <v>-34.105482753057458</v>
      </c>
      <c r="AV88" s="34">
        <f t="shared" si="39"/>
        <v>0</v>
      </c>
      <c r="AW88" s="34">
        <f t="shared" si="40"/>
        <v>0</v>
      </c>
      <c r="AX88" s="34">
        <f t="shared" si="41"/>
        <v>0</v>
      </c>
      <c r="AY88" s="34">
        <f t="shared" si="42"/>
        <v>0</v>
      </c>
      <c r="AZ88" s="34">
        <f t="shared" si="43"/>
        <v>10000000</v>
      </c>
      <c r="BA88" s="34">
        <f t="shared" si="44"/>
        <v>10000000</v>
      </c>
    </row>
    <row r="89" spans="1:53" x14ac:dyDescent="0.2">
      <c r="A89" s="1" t="s">
        <v>126</v>
      </c>
      <c r="B89" s="8">
        <v>12155</v>
      </c>
      <c r="C89" s="8">
        <v>3152.562068965517</v>
      </c>
      <c r="D89" s="8">
        <v>3183</v>
      </c>
      <c r="E89" s="8">
        <v>3123</v>
      </c>
      <c r="F89" s="8">
        <v>3152.5482758620687</v>
      </c>
      <c r="G89" s="8">
        <f t="shared" si="45"/>
        <v>-22.528930020284406</v>
      </c>
      <c r="H89" s="8">
        <f t="shared" si="46"/>
        <v>0</v>
      </c>
      <c r="I89" s="8">
        <f t="shared" si="47"/>
        <v>22.528930020284406</v>
      </c>
      <c r="J89" s="25">
        <f t="shared" si="50"/>
        <v>15.43582384966067</v>
      </c>
      <c r="K89" s="25">
        <f t="shared" si="51"/>
        <v>19.221565692743791</v>
      </c>
      <c r="L89" s="26">
        <f t="shared" si="48"/>
        <v>0.80304716568888812</v>
      </c>
      <c r="M89" s="25">
        <f t="shared" si="49"/>
        <v>44.538333825674989</v>
      </c>
      <c r="N89" s="25">
        <v>30</v>
      </c>
      <c r="O89" s="25">
        <v>70</v>
      </c>
      <c r="P89" s="9">
        <f t="shared" si="8"/>
        <v>3206.7249327471454</v>
      </c>
      <c r="Q89" s="9">
        <f t="shared" si="9"/>
        <v>3181.0418645119717</v>
      </c>
      <c r="R89" s="9">
        <f t="shared" si="10"/>
        <v>-25.683068235173778</v>
      </c>
      <c r="S89" s="3">
        <f t="shared" si="27"/>
        <v>0</v>
      </c>
      <c r="T89" s="3">
        <f t="shared" si="11"/>
        <v>0</v>
      </c>
      <c r="U89" s="3">
        <f t="shared" si="12"/>
        <v>0</v>
      </c>
      <c r="V89" s="3">
        <f t="shared" si="13"/>
        <v>0</v>
      </c>
      <c r="W89" s="2">
        <f t="shared" si="14"/>
        <v>9996951</v>
      </c>
      <c r="X89" s="2">
        <f t="shared" si="15"/>
        <v>9996951</v>
      </c>
      <c r="Y89" s="14">
        <f t="shared" si="16"/>
        <v>3198.895698064543</v>
      </c>
      <c r="Z89" s="14">
        <f t="shared" si="17"/>
        <v>3170.6319054064243</v>
      </c>
      <c r="AA89" s="14">
        <f t="shared" si="7"/>
        <v>-28.263792658118746</v>
      </c>
      <c r="AB89" s="14">
        <f t="shared" si="35"/>
        <v>-28.721413259057659</v>
      </c>
      <c r="AC89" s="14">
        <f t="shared" si="29"/>
        <v>0.45762060093891321</v>
      </c>
      <c r="AD89" s="16">
        <f t="shared" si="30"/>
        <v>1</v>
      </c>
      <c r="AE89" s="16">
        <f t="shared" si="31"/>
        <v>0</v>
      </c>
      <c r="AF89" s="16">
        <f t="shared" si="28"/>
        <v>22</v>
      </c>
      <c r="AG89" s="16">
        <f t="shared" si="32"/>
        <v>30</v>
      </c>
      <c r="AH89" s="5">
        <f t="shared" si="33"/>
        <v>9927175</v>
      </c>
      <c r="AI89" s="5">
        <f t="shared" si="34"/>
        <v>9995881</v>
      </c>
      <c r="AJ89" s="39">
        <f t="shared" si="18"/>
        <v>3193.6621837608382</v>
      </c>
      <c r="AK89" s="39">
        <f t="shared" si="19"/>
        <v>3177.3171049989965</v>
      </c>
      <c r="AL89" s="39">
        <f t="shared" si="20"/>
        <v>-16.345078761841705</v>
      </c>
      <c r="AM89" s="39">
        <f t="shared" si="21"/>
        <v>0</v>
      </c>
      <c r="AN89" s="39">
        <f t="shared" si="22"/>
        <v>0</v>
      </c>
      <c r="AO89" s="39">
        <f t="shared" si="23"/>
        <v>0</v>
      </c>
      <c r="AP89" s="39">
        <f t="shared" si="24"/>
        <v>0</v>
      </c>
      <c r="AQ89" s="39">
        <f t="shared" si="25"/>
        <v>9999141</v>
      </c>
      <c r="AR89" s="39">
        <f t="shared" si="26"/>
        <v>9999141</v>
      </c>
      <c r="AS89" s="37">
        <f t="shared" si="36"/>
        <v>3239.1980033649006</v>
      </c>
      <c r="AT89" s="37">
        <f t="shared" si="37"/>
        <v>3205.7438590495208</v>
      </c>
      <c r="AU89" s="37">
        <f t="shared" si="38"/>
        <v>-33.454144315379835</v>
      </c>
      <c r="AV89" s="34">
        <f t="shared" si="39"/>
        <v>0</v>
      </c>
      <c r="AW89" s="34">
        <f t="shared" si="40"/>
        <v>0</v>
      </c>
      <c r="AX89" s="34">
        <f t="shared" si="41"/>
        <v>0</v>
      </c>
      <c r="AY89" s="34">
        <f t="shared" si="42"/>
        <v>0</v>
      </c>
      <c r="AZ89" s="34">
        <f t="shared" si="43"/>
        <v>10000000</v>
      </c>
      <c r="BA89" s="34">
        <f t="shared" si="44"/>
        <v>10000000</v>
      </c>
    </row>
    <row r="90" spans="1:53" x14ac:dyDescent="0.2">
      <c r="A90" s="1" t="s">
        <v>127</v>
      </c>
      <c r="B90" s="8">
        <v>11965</v>
      </c>
      <c r="C90" s="8">
        <v>3171.0342465753424</v>
      </c>
      <c r="D90" s="8">
        <v>3198</v>
      </c>
      <c r="E90" s="8">
        <v>3135</v>
      </c>
      <c r="F90" s="8">
        <v>3171.1061643835615</v>
      </c>
      <c r="G90" s="8">
        <f t="shared" si="45"/>
        <v>18.557888521492714</v>
      </c>
      <c r="H90" s="8">
        <f t="shared" si="46"/>
        <v>18.557888521492714</v>
      </c>
      <c r="I90" s="8">
        <f t="shared" si="47"/>
        <v>0</v>
      </c>
      <c r="J90" s="25">
        <f t="shared" si="50"/>
        <v>15.658828469077244</v>
      </c>
      <c r="K90" s="25">
        <f t="shared" si="51"/>
        <v>17.848596714690665</v>
      </c>
      <c r="L90" s="26">
        <f t="shared" si="48"/>
        <v>0.87731426281758695</v>
      </c>
      <c r="M90" s="25">
        <f t="shared" si="49"/>
        <v>46.732413437314463</v>
      </c>
      <c r="N90" s="25">
        <v>30</v>
      </c>
      <c r="O90" s="25">
        <v>70</v>
      </c>
      <c r="P90" s="9">
        <f t="shared" si="8"/>
        <v>3202.6015658974748</v>
      </c>
      <c r="Q90" s="9">
        <f t="shared" si="9"/>
        <v>3171.2974193632231</v>
      </c>
      <c r="R90" s="9">
        <f t="shared" si="10"/>
        <v>-31.304146534251686</v>
      </c>
      <c r="S90" s="3">
        <f t="shared" si="27"/>
        <v>0</v>
      </c>
      <c r="T90" s="3">
        <f t="shared" si="11"/>
        <v>0</v>
      </c>
      <c r="U90" s="3">
        <f t="shared" si="12"/>
        <v>0</v>
      </c>
      <c r="V90" s="3">
        <f t="shared" si="13"/>
        <v>0</v>
      </c>
      <c r="W90" s="2">
        <f t="shared" si="14"/>
        <v>9996951</v>
      </c>
      <c r="X90" s="2">
        <f t="shared" si="15"/>
        <v>9996951</v>
      </c>
      <c r="Y90" s="14">
        <f t="shared" si="16"/>
        <v>3196.8372140881738</v>
      </c>
      <c r="Z90" s="14">
        <f t="shared" si="17"/>
        <v>3170.7048683259836</v>
      </c>
      <c r="AA90" s="14">
        <f t="shared" si="7"/>
        <v>-26.132345762190198</v>
      </c>
      <c r="AB90" s="14">
        <f t="shared" si="35"/>
        <v>-28.203599759684167</v>
      </c>
      <c r="AC90" s="14">
        <f t="shared" si="29"/>
        <v>2.0712539974939688</v>
      </c>
      <c r="AD90" s="16">
        <f t="shared" si="30"/>
        <v>1</v>
      </c>
      <c r="AE90" s="16">
        <f t="shared" si="31"/>
        <v>0</v>
      </c>
      <c r="AF90" s="16">
        <f t="shared" si="28"/>
        <v>23</v>
      </c>
      <c r="AG90" s="16">
        <f t="shared" si="32"/>
        <v>30</v>
      </c>
      <c r="AH90" s="5">
        <f t="shared" si="33"/>
        <v>9923947</v>
      </c>
      <c r="AI90" s="5">
        <f t="shared" si="34"/>
        <v>9996052</v>
      </c>
      <c r="AJ90" s="39">
        <f t="shared" si="18"/>
        <v>3186.1525404207437</v>
      </c>
      <c r="AK90" s="39">
        <f t="shared" si="19"/>
        <v>3153.6539154502084</v>
      </c>
      <c r="AL90" s="39">
        <f t="shared" si="20"/>
        <v>-32.498624970535275</v>
      </c>
      <c r="AM90" s="39">
        <f t="shared" si="21"/>
        <v>0</v>
      </c>
      <c r="AN90" s="39">
        <f t="shared" si="22"/>
        <v>0</v>
      </c>
      <c r="AO90" s="39">
        <f t="shared" si="23"/>
        <v>0</v>
      </c>
      <c r="AP90" s="39">
        <f t="shared" si="24"/>
        <v>0</v>
      </c>
      <c r="AQ90" s="39">
        <f t="shared" si="25"/>
        <v>9999141</v>
      </c>
      <c r="AR90" s="39">
        <f t="shared" si="26"/>
        <v>9999141</v>
      </c>
      <c r="AS90" s="37">
        <f t="shared" si="36"/>
        <v>3235.5054412276586</v>
      </c>
      <c r="AT90" s="37">
        <f t="shared" si="37"/>
        <v>3202.3009958233433</v>
      </c>
      <c r="AU90" s="37">
        <f t="shared" si="38"/>
        <v>-33.204445404315265</v>
      </c>
      <c r="AV90" s="34">
        <f t="shared" si="39"/>
        <v>0</v>
      </c>
      <c r="AW90" s="34">
        <f t="shared" si="40"/>
        <v>0</v>
      </c>
      <c r="AX90" s="34">
        <f t="shared" si="41"/>
        <v>0</v>
      </c>
      <c r="AY90" s="34">
        <f t="shared" si="42"/>
        <v>0</v>
      </c>
      <c r="AZ90" s="34">
        <f t="shared" si="43"/>
        <v>10000000</v>
      </c>
      <c r="BA90" s="34">
        <f t="shared" si="44"/>
        <v>10000000</v>
      </c>
    </row>
    <row r="91" spans="1:53" x14ac:dyDescent="0.2">
      <c r="A91" s="1" t="s">
        <v>128</v>
      </c>
      <c r="B91" s="8">
        <v>2961</v>
      </c>
      <c r="C91" s="8">
        <v>3197.8516746411483</v>
      </c>
      <c r="D91" s="8">
        <v>3219</v>
      </c>
      <c r="E91" s="8">
        <v>3161</v>
      </c>
      <c r="F91" s="8">
        <v>3197.9712918660289</v>
      </c>
      <c r="G91" s="8">
        <f t="shared" si="45"/>
        <v>26.865127482467415</v>
      </c>
      <c r="H91" s="8">
        <f t="shared" si="46"/>
        <v>26.865127482467415</v>
      </c>
      <c r="I91" s="8">
        <f t="shared" si="47"/>
        <v>0</v>
      </c>
      <c r="J91" s="25">
        <f t="shared" si="50"/>
        <v>16.459278398605115</v>
      </c>
      <c r="K91" s="25">
        <f t="shared" si="51"/>
        <v>16.573696949355618</v>
      </c>
      <c r="L91" s="26">
        <f t="shared" si="48"/>
        <v>0.99309637728382916</v>
      </c>
      <c r="M91" s="25">
        <f t="shared" si="49"/>
        <v>49.826811618473286</v>
      </c>
      <c r="N91" s="25">
        <v>30</v>
      </c>
      <c r="O91" s="25">
        <v>70</v>
      </c>
      <c r="P91" s="9">
        <f t="shared" si="8"/>
        <v>3198.6319805039429</v>
      </c>
      <c r="Q91" s="9">
        <f t="shared" si="9"/>
        <v>3167.1378514767716</v>
      </c>
      <c r="R91" s="9">
        <f t="shared" si="10"/>
        <v>-31.494129027171311</v>
      </c>
      <c r="S91" s="3">
        <f t="shared" si="27"/>
        <v>0</v>
      </c>
      <c r="T91" s="3">
        <f t="shared" si="11"/>
        <v>0</v>
      </c>
      <c r="U91" s="3">
        <f t="shared" si="12"/>
        <v>0</v>
      </c>
      <c r="V91" s="3">
        <f t="shared" si="13"/>
        <v>0</v>
      </c>
      <c r="W91" s="2">
        <f t="shared" si="14"/>
        <v>9996951</v>
      </c>
      <c r="X91" s="2">
        <f t="shared" si="15"/>
        <v>9996951</v>
      </c>
      <c r="Y91" s="14">
        <f t="shared" si="16"/>
        <v>3196.9212198494965</v>
      </c>
      <c r="Z91" s="14">
        <f t="shared" si="17"/>
        <v>3174.8997027167597</v>
      </c>
      <c r="AA91" s="14">
        <f t="shared" si="7"/>
        <v>-22.02151713273679</v>
      </c>
      <c r="AB91" s="14">
        <f t="shared" si="35"/>
        <v>-26.967183234294691</v>
      </c>
      <c r="AC91" s="14">
        <f t="shared" si="29"/>
        <v>4.9456661015579009</v>
      </c>
      <c r="AD91" s="16">
        <f t="shared" si="30"/>
        <v>1</v>
      </c>
      <c r="AE91" s="16">
        <f t="shared" si="31"/>
        <v>0</v>
      </c>
      <c r="AF91" s="16">
        <f t="shared" si="28"/>
        <v>24</v>
      </c>
      <c r="AG91" s="16">
        <f t="shared" si="32"/>
        <v>30</v>
      </c>
      <c r="AH91" s="5">
        <f t="shared" si="33"/>
        <v>9920698</v>
      </c>
      <c r="AI91" s="5">
        <f t="shared" si="34"/>
        <v>9996562</v>
      </c>
      <c r="AJ91" s="39">
        <f t="shared" si="18"/>
        <v>3192.3385032612409</v>
      </c>
      <c r="AK91" s="39">
        <f t="shared" si="19"/>
        <v>3158.4743947176753</v>
      </c>
      <c r="AL91" s="39">
        <f t="shared" si="20"/>
        <v>-33.864108543565635</v>
      </c>
      <c r="AM91" s="39">
        <f t="shared" si="21"/>
        <v>0</v>
      </c>
      <c r="AN91" s="39">
        <f t="shared" si="22"/>
        <v>0</v>
      </c>
      <c r="AO91" s="39">
        <f t="shared" si="23"/>
        <v>0</v>
      </c>
      <c r="AP91" s="39">
        <f t="shared" si="24"/>
        <v>0</v>
      </c>
      <c r="AQ91" s="39">
        <f t="shared" si="25"/>
        <v>9999141</v>
      </c>
      <c r="AR91" s="39">
        <f t="shared" si="26"/>
        <v>9999141</v>
      </c>
      <c r="AS91" s="37">
        <f t="shared" si="36"/>
        <v>3231.8637122964551</v>
      </c>
      <c r="AT91" s="37">
        <f t="shared" si="37"/>
        <v>3197.8247224351639</v>
      </c>
      <c r="AU91" s="37">
        <f t="shared" si="38"/>
        <v>-34.038989861291157</v>
      </c>
      <c r="AV91" s="34">
        <f t="shared" si="39"/>
        <v>0</v>
      </c>
      <c r="AW91" s="34">
        <f t="shared" si="40"/>
        <v>0</v>
      </c>
      <c r="AX91" s="34">
        <f t="shared" si="41"/>
        <v>0</v>
      </c>
      <c r="AY91" s="34">
        <f t="shared" si="42"/>
        <v>0</v>
      </c>
      <c r="AZ91" s="34">
        <f t="shared" si="43"/>
        <v>10000000</v>
      </c>
      <c r="BA91" s="34">
        <f t="shared" si="44"/>
        <v>10000000</v>
      </c>
    </row>
    <row r="92" spans="1:53" x14ac:dyDescent="0.2">
      <c r="A92" s="1" t="s">
        <v>129</v>
      </c>
      <c r="B92" s="8">
        <v>3275</v>
      </c>
      <c r="C92" s="8">
        <v>3243.8465608465608</v>
      </c>
      <c r="D92" s="8">
        <v>3251</v>
      </c>
      <c r="E92" s="8">
        <v>3226</v>
      </c>
      <c r="F92" s="8">
        <v>3243.9100529100529</v>
      </c>
      <c r="G92" s="8">
        <f t="shared" si="45"/>
        <v>45.938761044023977</v>
      </c>
      <c r="H92" s="8">
        <f t="shared" si="46"/>
        <v>45.938761044023977</v>
      </c>
      <c r="I92" s="8">
        <f t="shared" si="47"/>
        <v>0</v>
      </c>
      <c r="J92" s="25">
        <f t="shared" si="50"/>
        <v>18.564955730420746</v>
      </c>
      <c r="K92" s="25">
        <f t="shared" si="51"/>
        <v>15.389861452973074</v>
      </c>
      <c r="L92" s="26">
        <f t="shared" si="48"/>
        <v>1.2063107772054891</v>
      </c>
      <c r="M92" s="25">
        <f t="shared" si="49"/>
        <v>54.67546955163774</v>
      </c>
      <c r="N92" s="25">
        <v>30</v>
      </c>
      <c r="O92" s="25">
        <v>70</v>
      </c>
      <c r="P92" s="9">
        <f t="shared" ref="P92:P155" si="52">AVERAGE(F66:F91)</f>
        <v>3197.1076495717166</v>
      </c>
      <c r="Q92" s="9">
        <f t="shared" ref="Q92:Q155" si="53">AVERAGE(F80:F91)</f>
        <v>3167.274847621482</v>
      </c>
      <c r="R92" s="9">
        <f t="shared" ref="R92:R155" si="54">Q92-P92</f>
        <v>-29.832801950234625</v>
      </c>
      <c r="S92" s="3">
        <f t="shared" ref="S92:S155" si="55">IF(AND(R92&gt;$T$4,W91-30&gt;=D92),1,0)</f>
        <v>0</v>
      </c>
      <c r="T92" s="3">
        <f t="shared" ref="T92:T155" si="56">IF(AND(R92&lt;$T$5,U91&gt;=1),1,0)</f>
        <v>0</v>
      </c>
      <c r="U92" s="3">
        <f t="shared" ref="U92:U155" si="57">U91+S92-T92</f>
        <v>0</v>
      </c>
      <c r="V92" s="3">
        <f t="shared" si="13"/>
        <v>0</v>
      </c>
      <c r="W92" s="2">
        <f t="shared" ref="W92:W155" si="58">W91-(S92*D91) + (T92*E91) - V92</f>
        <v>9996951</v>
      </c>
      <c r="X92" s="2">
        <f t="shared" si="15"/>
        <v>9996951</v>
      </c>
      <c r="Y92" s="14">
        <f t="shared" si="16"/>
        <v>3200.4018741502787</v>
      </c>
      <c r="Z92" s="14">
        <f t="shared" si="17"/>
        <v>3185.5166796695739</v>
      </c>
      <c r="AA92" s="14">
        <f t="shared" ref="AA92:AA155" si="59">Z92-Y92</f>
        <v>-14.88519448070474</v>
      </c>
      <c r="AB92" s="14">
        <f t="shared" si="35"/>
        <v>-24.5507854835767</v>
      </c>
      <c r="AC92" s="14">
        <f t="shared" si="29"/>
        <v>9.6655910028719596</v>
      </c>
      <c r="AD92" s="16">
        <f t="shared" si="30"/>
        <v>1</v>
      </c>
      <c r="AE92" s="16">
        <f t="shared" si="31"/>
        <v>0</v>
      </c>
      <c r="AF92" s="16">
        <f t="shared" ref="AF92:AF155" si="60">AF91+AD92-AE92</f>
        <v>25</v>
      </c>
      <c r="AG92" s="16">
        <f t="shared" si="32"/>
        <v>30</v>
      </c>
      <c r="AH92" s="5">
        <f t="shared" si="33"/>
        <v>9917417</v>
      </c>
      <c r="AI92" s="5">
        <f t="shared" si="34"/>
        <v>9998067</v>
      </c>
      <c r="AJ92" s="39">
        <f t="shared" si="18"/>
        <v>3201.2935457553963</v>
      </c>
      <c r="AK92" s="39">
        <f t="shared" si="19"/>
        <v>3167.4294372118311</v>
      </c>
      <c r="AL92" s="39">
        <f t="shared" si="20"/>
        <v>-33.86410854356518</v>
      </c>
      <c r="AM92" s="39">
        <f t="shared" si="21"/>
        <v>0</v>
      </c>
      <c r="AN92" s="39">
        <f t="shared" si="22"/>
        <v>0</v>
      </c>
      <c r="AO92" s="39">
        <f t="shared" si="23"/>
        <v>0</v>
      </c>
      <c r="AP92" s="39">
        <f t="shared" si="24"/>
        <v>0</v>
      </c>
      <c r="AQ92" s="39">
        <f t="shared" si="25"/>
        <v>9999141</v>
      </c>
      <c r="AR92" s="39">
        <f t="shared" si="26"/>
        <v>9999141</v>
      </c>
      <c r="AS92" s="37">
        <f t="shared" si="36"/>
        <v>3228.23962800446</v>
      </c>
      <c r="AT92" s="37">
        <f t="shared" si="37"/>
        <v>3193.3050825023856</v>
      </c>
      <c r="AU92" s="37">
        <f t="shared" si="38"/>
        <v>-34.934545502074343</v>
      </c>
      <c r="AV92" s="34">
        <f t="shared" si="39"/>
        <v>0</v>
      </c>
      <c r="AW92" s="34">
        <f t="shared" si="40"/>
        <v>0</v>
      </c>
      <c r="AX92" s="34">
        <f t="shared" si="41"/>
        <v>0</v>
      </c>
      <c r="AY92" s="34">
        <f t="shared" si="42"/>
        <v>0</v>
      </c>
      <c r="AZ92" s="34">
        <f t="shared" si="43"/>
        <v>10000000</v>
      </c>
      <c r="BA92" s="34">
        <f t="shared" si="44"/>
        <v>10000000</v>
      </c>
    </row>
    <row r="93" spans="1:53" x14ac:dyDescent="0.2">
      <c r="A93" s="1" t="s">
        <v>130</v>
      </c>
      <c r="B93" s="8">
        <v>2806</v>
      </c>
      <c r="C93" s="8">
        <v>3275.7232704402518</v>
      </c>
      <c r="D93" s="8">
        <v>3302</v>
      </c>
      <c r="E93" s="8">
        <v>3255</v>
      </c>
      <c r="F93" s="8">
        <v>3275.6100628930817</v>
      </c>
      <c r="G93" s="8">
        <f t="shared" si="45"/>
        <v>31.700009983028849</v>
      </c>
      <c r="H93" s="8">
        <f t="shared" si="46"/>
        <v>31.700009983028849</v>
      </c>
      <c r="I93" s="8">
        <f t="shared" si="47"/>
        <v>0</v>
      </c>
      <c r="J93" s="25">
        <f t="shared" si="50"/>
        <v>19.503173891321325</v>
      </c>
      <c r="K93" s="25">
        <f t="shared" si="51"/>
        <v>14.290585634903568</v>
      </c>
      <c r="L93" s="26">
        <f t="shared" si="48"/>
        <v>1.3647567979080188</v>
      </c>
      <c r="M93" s="25">
        <f t="shared" si="49"/>
        <v>57.712353300574094</v>
      </c>
      <c r="N93" s="25">
        <v>30</v>
      </c>
      <c r="O93" s="25">
        <v>70</v>
      </c>
      <c r="P93" s="9">
        <f t="shared" si="52"/>
        <v>3196.308381943797</v>
      </c>
      <c r="Q93" s="9">
        <f t="shared" si="53"/>
        <v>3169.5236413388297</v>
      </c>
      <c r="R93" s="9">
        <f t="shared" si="54"/>
        <v>-26.784740604967283</v>
      </c>
      <c r="S93" s="3">
        <f t="shared" si="55"/>
        <v>0</v>
      </c>
      <c r="T93" s="3">
        <f t="shared" si="56"/>
        <v>0</v>
      </c>
      <c r="U93" s="3">
        <f t="shared" si="57"/>
        <v>0</v>
      </c>
      <c r="V93" s="3">
        <f t="shared" ref="V93:V156" si="61">IF(S93&gt;0, MAX(30, 0.002*S93*D93), IF(T93&gt;0, MAX(30, 0.002*T93*E93), 0))</f>
        <v>0</v>
      </c>
      <c r="W93" s="2">
        <f t="shared" si="58"/>
        <v>9996951</v>
      </c>
      <c r="X93" s="2">
        <f t="shared" ref="X93:X156" si="62">U93*E93 + W93</f>
        <v>9996951</v>
      </c>
      <c r="Y93" s="14">
        <f t="shared" ref="Y93:Y156" si="63">(F93-Y92)*$Z$6+Y92</f>
        <v>3205.97285109419</v>
      </c>
      <c r="Z93" s="14">
        <f t="shared" ref="Z93:Z156" si="64">(F93-Z92)*$Z$5+Z92</f>
        <v>3199.3772001654984</v>
      </c>
      <c r="AA93" s="14">
        <f t="shared" si="59"/>
        <v>-6.5956509286916116</v>
      </c>
      <c r="AB93" s="14">
        <f t="shared" si="35"/>
        <v>-20.959758572599682</v>
      </c>
      <c r="AC93" s="14">
        <f t="shared" si="29"/>
        <v>14.364107643908071</v>
      </c>
      <c r="AD93" s="16">
        <f t="shared" si="30"/>
        <v>1</v>
      </c>
      <c r="AE93" s="16">
        <f t="shared" si="31"/>
        <v>0</v>
      </c>
      <c r="AF93" s="16">
        <f t="shared" si="60"/>
        <v>26</v>
      </c>
      <c r="AG93" s="16">
        <f t="shared" si="32"/>
        <v>30</v>
      </c>
      <c r="AH93" s="5">
        <f t="shared" si="33"/>
        <v>9914085</v>
      </c>
      <c r="AI93" s="5">
        <f t="shared" si="34"/>
        <v>9998715</v>
      </c>
      <c r="AJ93" s="39">
        <f t="shared" ref="AJ93:AJ156" si="65" xml:space="preserve"> (MAX(F67:F92) + MIN(F67:F92) + F92 ) / 3</f>
        <v>3216.6064661034047</v>
      </c>
      <c r="AK93" s="39">
        <f t="shared" ref="AK93:AK156" si="66" xml:space="preserve"> (MAX(F81:F92) + MIN(F81:F92) + F92 ) / 3</f>
        <v>3191.7375324292275</v>
      </c>
      <c r="AL93" s="39">
        <f t="shared" ref="AL93:AL156" si="67">AK93 - AJ93</f>
        <v>-24.868933674177242</v>
      </c>
      <c r="AM93" s="39">
        <f t="shared" ref="AM93:AM156" si="68">IF(AND(AL93&gt;$AN$4,AQ92-30&gt;=D93),1,0)</f>
        <v>0</v>
      </c>
      <c r="AN93" s="39">
        <f t="shared" ref="AN93:AN156" si="69">IF(AND(AL93&lt;$AN$5,AO92&gt;=1),1,0)</f>
        <v>0</v>
      </c>
      <c r="AO93" s="39">
        <f t="shared" ref="AO93:AO156" si="70">AO92+AM93-AN93</f>
        <v>0</v>
      </c>
      <c r="AP93" s="39">
        <f t="shared" ref="AP93:AP156" si="71">IF(AM93&gt;0, MAX(30, 0.002*AM93*D93), IF(AN93&gt;0, MAX(30, 0.002*AN93*E93), 0))</f>
        <v>0</v>
      </c>
      <c r="AQ93" s="39">
        <f t="shared" ref="AQ93:AQ156" si="72">AQ92-(AM93*D93) + (AN93*E93) - AP93</f>
        <v>9999141</v>
      </c>
      <c r="AR93" s="39">
        <f t="shared" ref="AR93:AR156" si="73">AO93*E93 + AQ93</f>
        <v>9999141</v>
      </c>
      <c r="AS93" s="37">
        <f t="shared" si="36"/>
        <v>3224.8883015601386</v>
      </c>
      <c r="AT93" s="37">
        <f t="shared" si="37"/>
        <v>3189.6453972191871</v>
      </c>
      <c r="AU93" s="37">
        <f t="shared" si="38"/>
        <v>-35.242904340951554</v>
      </c>
      <c r="AV93" s="34">
        <f t="shared" si="39"/>
        <v>0</v>
      </c>
      <c r="AW93" s="34">
        <f t="shared" si="40"/>
        <v>0</v>
      </c>
      <c r="AX93" s="34">
        <f t="shared" si="41"/>
        <v>0</v>
      </c>
      <c r="AY93" s="34">
        <f t="shared" si="42"/>
        <v>0</v>
      </c>
      <c r="AZ93" s="34">
        <f t="shared" si="43"/>
        <v>10000000</v>
      </c>
      <c r="BA93" s="34">
        <f t="shared" si="44"/>
        <v>10000000</v>
      </c>
    </row>
    <row r="94" spans="1:53" x14ac:dyDescent="0.2">
      <c r="A94" s="1" t="s">
        <v>131</v>
      </c>
      <c r="B94" s="8">
        <v>2251</v>
      </c>
      <c r="C94" s="8">
        <v>3316.7262569832401</v>
      </c>
      <c r="D94" s="8">
        <v>3341</v>
      </c>
      <c r="E94" s="8">
        <v>3283</v>
      </c>
      <c r="F94" s="8">
        <v>3316.882681564246</v>
      </c>
      <c r="G94" s="8">
        <f t="shared" si="45"/>
        <v>41.272618671164309</v>
      </c>
      <c r="H94" s="8">
        <f t="shared" si="46"/>
        <v>41.272618671164309</v>
      </c>
      <c r="I94" s="8">
        <f t="shared" si="47"/>
        <v>0</v>
      </c>
      <c r="J94" s="25">
        <f t="shared" si="50"/>
        <v>21.058134232738684</v>
      </c>
      <c r="K94" s="25">
        <f t="shared" si="51"/>
        <v>13.269829518124741</v>
      </c>
      <c r="L94" s="26">
        <f t="shared" si="48"/>
        <v>1.5869182195578475</v>
      </c>
      <c r="M94" s="25">
        <f t="shared" si="49"/>
        <v>61.343965478316562</v>
      </c>
      <c r="N94" s="25">
        <v>30</v>
      </c>
      <c r="O94" s="25">
        <v>70</v>
      </c>
      <c r="P94" s="9">
        <f t="shared" si="52"/>
        <v>3194.6581207499703</v>
      </c>
      <c r="Q94" s="9">
        <f t="shared" si="53"/>
        <v>3178.9642553269641</v>
      </c>
      <c r="R94" s="9">
        <f t="shared" si="54"/>
        <v>-15.693865423006173</v>
      </c>
      <c r="S94" s="3">
        <f t="shared" si="55"/>
        <v>0</v>
      </c>
      <c r="T94" s="3">
        <f t="shared" si="56"/>
        <v>0</v>
      </c>
      <c r="U94" s="3">
        <f t="shared" si="57"/>
        <v>0</v>
      </c>
      <c r="V94" s="3">
        <f t="shared" si="61"/>
        <v>0</v>
      </c>
      <c r="W94" s="2">
        <f t="shared" si="58"/>
        <v>9996951</v>
      </c>
      <c r="X94" s="2">
        <f t="shared" si="62"/>
        <v>9996951</v>
      </c>
      <c r="Y94" s="14">
        <f t="shared" si="63"/>
        <v>3214.188394091972</v>
      </c>
      <c r="Z94" s="14">
        <f t="shared" si="64"/>
        <v>3217.4549665345367</v>
      </c>
      <c r="AA94" s="14">
        <f t="shared" si="59"/>
        <v>3.2665724425646658</v>
      </c>
      <c r="AB94" s="14">
        <f t="shared" si="35"/>
        <v>-16.114492369566811</v>
      </c>
      <c r="AC94" s="14">
        <f t="shared" si="29"/>
        <v>19.381064812131477</v>
      </c>
      <c r="AD94" s="16">
        <f t="shared" si="30"/>
        <v>1</v>
      </c>
      <c r="AE94" s="16">
        <f t="shared" si="31"/>
        <v>0</v>
      </c>
      <c r="AF94" s="16">
        <f t="shared" si="60"/>
        <v>27</v>
      </c>
      <c r="AG94" s="16">
        <f t="shared" si="32"/>
        <v>30</v>
      </c>
      <c r="AH94" s="5">
        <f t="shared" si="33"/>
        <v>9910714</v>
      </c>
      <c r="AI94" s="5">
        <f t="shared" si="34"/>
        <v>9999355</v>
      </c>
      <c r="AJ94" s="39">
        <f t="shared" si="65"/>
        <v>3212.8708724179137</v>
      </c>
      <c r="AK94" s="39">
        <f t="shared" si="66"/>
        <v>3212.8708724179137</v>
      </c>
      <c r="AL94" s="39">
        <f t="shared" si="67"/>
        <v>0</v>
      </c>
      <c r="AM94" s="39">
        <f t="shared" si="68"/>
        <v>0</v>
      </c>
      <c r="AN94" s="39">
        <f t="shared" si="69"/>
        <v>0</v>
      </c>
      <c r="AO94" s="39">
        <f t="shared" si="70"/>
        <v>0</v>
      </c>
      <c r="AP94" s="39">
        <f t="shared" si="71"/>
        <v>0</v>
      </c>
      <c r="AQ94" s="39">
        <f t="shared" si="72"/>
        <v>9999141</v>
      </c>
      <c r="AR94" s="39">
        <f t="shared" si="73"/>
        <v>9999141</v>
      </c>
      <c r="AS94" s="37">
        <f t="shared" si="36"/>
        <v>3221.8234971122652</v>
      </c>
      <c r="AT94" s="37">
        <f t="shared" si="37"/>
        <v>3186.5256886615457</v>
      </c>
      <c r="AU94" s="37">
        <f t="shared" si="38"/>
        <v>-35.297808450719458</v>
      </c>
      <c r="AV94" s="34">
        <f t="shared" si="39"/>
        <v>0</v>
      </c>
      <c r="AW94" s="34">
        <f t="shared" si="40"/>
        <v>0</v>
      </c>
      <c r="AX94" s="34">
        <f t="shared" si="41"/>
        <v>0</v>
      </c>
      <c r="AY94" s="34">
        <f t="shared" si="42"/>
        <v>0</v>
      </c>
      <c r="AZ94" s="34">
        <f t="shared" si="43"/>
        <v>10000000</v>
      </c>
      <c r="BA94" s="34">
        <f t="shared" si="44"/>
        <v>10000000</v>
      </c>
    </row>
    <row r="95" spans="1:53" x14ac:dyDescent="0.2">
      <c r="A95" s="1" t="s">
        <v>132</v>
      </c>
      <c r="B95" s="8">
        <v>1745</v>
      </c>
      <c r="C95" s="8">
        <v>3303.2884615384614</v>
      </c>
      <c r="D95" s="8">
        <v>3336</v>
      </c>
      <c r="E95" s="8">
        <v>3282</v>
      </c>
      <c r="F95" s="8">
        <v>3303.3205128205127</v>
      </c>
      <c r="G95" s="8">
        <f t="shared" si="45"/>
        <v>-13.562168743733309</v>
      </c>
      <c r="H95" s="8">
        <f t="shared" si="46"/>
        <v>0</v>
      </c>
      <c r="I95" s="8">
        <f t="shared" si="47"/>
        <v>13.562168743733309</v>
      </c>
      <c r="J95" s="25">
        <f t="shared" si="50"/>
        <v>19.553981787543062</v>
      </c>
      <c r="K95" s="25">
        <f t="shared" si="51"/>
        <v>13.290710891382497</v>
      </c>
      <c r="L95" s="26">
        <f t="shared" si="48"/>
        <v>1.4712517597701698</v>
      </c>
      <c r="M95" s="25">
        <f t="shared" si="49"/>
        <v>59.5346772725009</v>
      </c>
      <c r="N95" s="25">
        <v>30</v>
      </c>
      <c r="O95" s="25">
        <v>70</v>
      </c>
      <c r="P95" s="9">
        <f t="shared" si="52"/>
        <v>3196.5499295726759</v>
      </c>
      <c r="Q95" s="9">
        <f t="shared" si="53"/>
        <v>3189.0536851398579</v>
      </c>
      <c r="R95" s="9">
        <f t="shared" si="54"/>
        <v>-7.4962444328180027</v>
      </c>
      <c r="S95" s="3">
        <f t="shared" si="55"/>
        <v>0</v>
      </c>
      <c r="T95" s="3">
        <f t="shared" si="56"/>
        <v>0</v>
      </c>
      <c r="U95" s="3">
        <f t="shared" si="57"/>
        <v>0</v>
      </c>
      <c r="V95" s="3">
        <f t="shared" si="61"/>
        <v>0</v>
      </c>
      <c r="W95" s="2">
        <f t="shared" si="58"/>
        <v>9996951</v>
      </c>
      <c r="X95" s="2">
        <f t="shared" si="62"/>
        <v>9996951</v>
      </c>
      <c r="Y95" s="14">
        <f t="shared" si="63"/>
        <v>3220.7907732570493</v>
      </c>
      <c r="Z95" s="14">
        <f t="shared" si="64"/>
        <v>3230.6650505785328</v>
      </c>
      <c r="AA95" s="14">
        <f t="shared" si="59"/>
        <v>9.8742773214835324</v>
      </c>
      <c r="AB95" s="14">
        <f t="shared" si="35"/>
        <v>-10.916738431356741</v>
      </c>
      <c r="AC95" s="14">
        <f t="shared" si="29"/>
        <v>20.791015752840273</v>
      </c>
      <c r="AD95" s="16">
        <f t="shared" si="30"/>
        <v>1</v>
      </c>
      <c r="AE95" s="16">
        <f t="shared" si="31"/>
        <v>0</v>
      </c>
      <c r="AF95" s="16">
        <f t="shared" si="60"/>
        <v>28</v>
      </c>
      <c r="AG95" s="16">
        <f t="shared" si="32"/>
        <v>30</v>
      </c>
      <c r="AH95" s="5">
        <f t="shared" si="33"/>
        <v>9907348</v>
      </c>
      <c r="AI95" s="5">
        <f t="shared" si="34"/>
        <v>9999244</v>
      </c>
      <c r="AJ95" s="39">
        <f t="shared" si="65"/>
        <v>3240.3859515320232</v>
      </c>
      <c r="AK95" s="39">
        <f t="shared" si="66"/>
        <v>3240.3859515320232</v>
      </c>
      <c r="AL95" s="39">
        <f t="shared" si="67"/>
        <v>0</v>
      </c>
      <c r="AM95" s="39">
        <f t="shared" si="68"/>
        <v>0</v>
      </c>
      <c r="AN95" s="39">
        <f t="shared" si="69"/>
        <v>0</v>
      </c>
      <c r="AO95" s="39">
        <f t="shared" si="70"/>
        <v>0</v>
      </c>
      <c r="AP95" s="39">
        <f t="shared" si="71"/>
        <v>0</v>
      </c>
      <c r="AQ95" s="39">
        <f t="shared" si="72"/>
        <v>9999141</v>
      </c>
      <c r="AR95" s="39">
        <f t="shared" si="73"/>
        <v>9999141</v>
      </c>
      <c r="AS95" s="37">
        <f t="shared" si="36"/>
        <v>3218.9730595569413</v>
      </c>
      <c r="AT95" s="37">
        <f t="shared" si="37"/>
        <v>3184.6253648326042</v>
      </c>
      <c r="AU95" s="37">
        <f t="shared" si="38"/>
        <v>-34.347694724337089</v>
      </c>
      <c r="AV95" s="34">
        <f t="shared" si="39"/>
        <v>0</v>
      </c>
      <c r="AW95" s="34">
        <f t="shared" si="40"/>
        <v>0</v>
      </c>
      <c r="AX95" s="34">
        <f t="shared" si="41"/>
        <v>0</v>
      </c>
      <c r="AY95" s="34">
        <f t="shared" si="42"/>
        <v>0</v>
      </c>
      <c r="AZ95" s="34">
        <f t="shared" si="43"/>
        <v>10000000</v>
      </c>
      <c r="BA95" s="34">
        <f t="shared" si="44"/>
        <v>10000000</v>
      </c>
    </row>
    <row r="96" spans="1:53" x14ac:dyDescent="0.2">
      <c r="A96" s="1" t="s">
        <v>133</v>
      </c>
      <c r="B96" s="8">
        <v>2609</v>
      </c>
      <c r="C96" s="8">
        <v>3314.6013513513512</v>
      </c>
      <c r="D96" s="8">
        <v>3324</v>
      </c>
      <c r="E96" s="8">
        <v>3306</v>
      </c>
      <c r="F96" s="8">
        <v>3314.5743243243242</v>
      </c>
      <c r="G96" s="8">
        <f t="shared" si="45"/>
        <v>11.253811503811448</v>
      </c>
      <c r="H96" s="8">
        <f t="shared" si="46"/>
        <v>11.253811503811448</v>
      </c>
      <c r="I96" s="8">
        <f t="shared" si="47"/>
        <v>0</v>
      </c>
      <c r="J96" s="25">
        <f t="shared" si="50"/>
        <v>18.961112481562232</v>
      </c>
      <c r="K96" s="25">
        <f t="shared" si="51"/>
        <v>12.341374399140891</v>
      </c>
      <c r="L96" s="26">
        <f t="shared" si="48"/>
        <v>1.5363858082842179</v>
      </c>
      <c r="M96" s="25">
        <f t="shared" si="49"/>
        <v>60.57382135107958</v>
      </c>
      <c r="N96" s="25">
        <v>30</v>
      </c>
      <c r="O96" s="25">
        <v>70</v>
      </c>
      <c r="P96" s="9">
        <f t="shared" si="52"/>
        <v>3199.5766135999811</v>
      </c>
      <c r="Q96" s="9">
        <f t="shared" si="53"/>
        <v>3200.7684813960277</v>
      </c>
      <c r="R96" s="9">
        <f t="shared" si="54"/>
        <v>1.1918677960466084</v>
      </c>
      <c r="S96" s="3">
        <f t="shared" si="55"/>
        <v>0</v>
      </c>
      <c r="T96" s="3">
        <f t="shared" si="56"/>
        <v>0</v>
      </c>
      <c r="U96" s="3">
        <f t="shared" si="57"/>
        <v>0</v>
      </c>
      <c r="V96" s="3">
        <f t="shared" si="61"/>
        <v>0</v>
      </c>
      <c r="W96" s="2">
        <f t="shared" si="58"/>
        <v>9996951</v>
      </c>
      <c r="X96" s="2">
        <f t="shared" si="62"/>
        <v>9996951</v>
      </c>
      <c r="Y96" s="14">
        <f t="shared" si="63"/>
        <v>3227.7377029657364</v>
      </c>
      <c r="Z96" s="14">
        <f t="shared" si="64"/>
        <v>3243.5741696163468</v>
      </c>
      <c r="AA96" s="14">
        <f t="shared" si="59"/>
        <v>15.836466650610419</v>
      </c>
      <c r="AB96" s="14">
        <f t="shared" si="35"/>
        <v>-5.5660974149633091</v>
      </c>
      <c r="AC96" s="14">
        <f t="shared" si="29"/>
        <v>21.402564065573728</v>
      </c>
      <c r="AD96" s="16">
        <f t="shared" si="30"/>
        <v>1</v>
      </c>
      <c r="AE96" s="16">
        <f t="shared" si="31"/>
        <v>0</v>
      </c>
      <c r="AF96" s="16">
        <f t="shared" si="60"/>
        <v>29</v>
      </c>
      <c r="AG96" s="16">
        <f t="shared" si="32"/>
        <v>30</v>
      </c>
      <c r="AH96" s="5">
        <f t="shared" si="33"/>
        <v>9903994</v>
      </c>
      <c r="AI96" s="5">
        <f t="shared" si="34"/>
        <v>9999868</v>
      </c>
      <c r="AJ96" s="39">
        <f t="shared" si="65"/>
        <v>3235.8652286174452</v>
      </c>
      <c r="AK96" s="39">
        <f t="shared" si="66"/>
        <v>3235.8652286174452</v>
      </c>
      <c r="AL96" s="39">
        <f t="shared" si="67"/>
        <v>0</v>
      </c>
      <c r="AM96" s="39">
        <f t="shared" si="68"/>
        <v>0</v>
      </c>
      <c r="AN96" s="39">
        <f t="shared" si="69"/>
        <v>0</v>
      </c>
      <c r="AO96" s="39">
        <f t="shared" si="70"/>
        <v>0</v>
      </c>
      <c r="AP96" s="39">
        <f t="shared" si="71"/>
        <v>0</v>
      </c>
      <c r="AQ96" s="39">
        <f t="shared" si="72"/>
        <v>9999141</v>
      </c>
      <c r="AR96" s="39">
        <f t="shared" si="73"/>
        <v>9999141</v>
      </c>
      <c r="AS96" s="37">
        <f t="shared" si="36"/>
        <v>3216.6204378597135</v>
      </c>
      <c r="AT96" s="37">
        <f t="shared" si="37"/>
        <v>3183.7261942881737</v>
      </c>
      <c r="AU96" s="37">
        <f t="shared" si="38"/>
        <v>-32.894243571539846</v>
      </c>
      <c r="AV96" s="34">
        <f t="shared" si="39"/>
        <v>0</v>
      </c>
      <c r="AW96" s="34">
        <f t="shared" si="40"/>
        <v>0</v>
      </c>
      <c r="AX96" s="34">
        <f t="shared" si="41"/>
        <v>0</v>
      </c>
      <c r="AY96" s="34">
        <f t="shared" si="42"/>
        <v>0</v>
      </c>
      <c r="AZ96" s="34">
        <f t="shared" si="43"/>
        <v>10000000</v>
      </c>
      <c r="BA96" s="34">
        <f t="shared" si="44"/>
        <v>10000000</v>
      </c>
    </row>
    <row r="97" spans="1:53" x14ac:dyDescent="0.2">
      <c r="A97" s="1" t="s">
        <v>134</v>
      </c>
      <c r="B97" s="8">
        <v>1705</v>
      </c>
      <c r="C97" s="8">
        <v>3315.1020408163267</v>
      </c>
      <c r="D97" s="8">
        <v>3356</v>
      </c>
      <c r="E97" s="8">
        <v>3284</v>
      </c>
      <c r="F97" s="8">
        <v>3315.2312925170068</v>
      </c>
      <c r="G97" s="8">
        <f t="shared" si="45"/>
        <v>0.65696819268259787</v>
      </c>
      <c r="H97" s="8">
        <f t="shared" si="46"/>
        <v>0.65696819268259787</v>
      </c>
      <c r="I97" s="8">
        <f t="shared" si="47"/>
        <v>0</v>
      </c>
      <c r="J97" s="25">
        <f t="shared" si="50"/>
        <v>17.653673603785116</v>
      </c>
      <c r="K97" s="25">
        <f t="shared" si="51"/>
        <v>11.459847656345113</v>
      </c>
      <c r="L97" s="26">
        <f t="shared" si="48"/>
        <v>1.5404806532493991</v>
      </c>
      <c r="M97" s="25">
        <f t="shared" si="49"/>
        <v>60.637369990558632</v>
      </c>
      <c r="N97" s="25">
        <v>30</v>
      </c>
      <c r="O97" s="25">
        <v>70</v>
      </c>
      <c r="P97" s="9">
        <f t="shared" si="52"/>
        <v>3203.2563014961324</v>
      </c>
      <c r="Q97" s="9">
        <f t="shared" si="53"/>
        <v>3212.0287073477866</v>
      </c>
      <c r="R97" s="9">
        <f t="shared" si="54"/>
        <v>8.7724058516541845</v>
      </c>
      <c r="S97" s="3">
        <f t="shared" si="55"/>
        <v>1</v>
      </c>
      <c r="T97" s="3">
        <f t="shared" si="56"/>
        <v>0</v>
      </c>
      <c r="U97" s="3">
        <f t="shared" si="57"/>
        <v>1</v>
      </c>
      <c r="V97" s="3">
        <f t="shared" si="61"/>
        <v>30</v>
      </c>
      <c r="W97" s="2">
        <f t="shared" si="58"/>
        <v>9993597</v>
      </c>
      <c r="X97" s="2">
        <f t="shared" si="62"/>
        <v>9996881</v>
      </c>
      <c r="Y97" s="14">
        <f t="shared" si="63"/>
        <v>3234.218709599164</v>
      </c>
      <c r="Z97" s="14">
        <f t="shared" si="64"/>
        <v>3254.5983423702946</v>
      </c>
      <c r="AA97" s="14">
        <f t="shared" si="59"/>
        <v>20.379632771130673</v>
      </c>
      <c r="AB97" s="14">
        <f t="shared" si="35"/>
        <v>-0.37695137774451215</v>
      </c>
      <c r="AC97" s="14">
        <f t="shared" si="29"/>
        <v>20.756584148875184</v>
      </c>
      <c r="AD97" s="16">
        <f t="shared" si="30"/>
        <v>1</v>
      </c>
      <c r="AE97" s="16">
        <f t="shared" si="31"/>
        <v>0</v>
      </c>
      <c r="AF97" s="16">
        <f t="shared" si="60"/>
        <v>30</v>
      </c>
      <c r="AG97" s="16">
        <f t="shared" si="32"/>
        <v>30</v>
      </c>
      <c r="AH97" s="5">
        <f t="shared" si="33"/>
        <v>9900608</v>
      </c>
      <c r="AI97" s="5">
        <f t="shared" si="34"/>
        <v>9999128</v>
      </c>
      <c r="AJ97" s="39">
        <f t="shared" si="65"/>
        <v>3239.6164991187156</v>
      </c>
      <c r="AK97" s="39">
        <f t="shared" si="66"/>
        <v>3239.6164991187156</v>
      </c>
      <c r="AL97" s="39">
        <f t="shared" si="67"/>
        <v>0</v>
      </c>
      <c r="AM97" s="39">
        <f t="shared" si="68"/>
        <v>0</v>
      </c>
      <c r="AN97" s="39">
        <f t="shared" si="69"/>
        <v>0</v>
      </c>
      <c r="AO97" s="39">
        <f t="shared" si="70"/>
        <v>0</v>
      </c>
      <c r="AP97" s="39">
        <f t="shared" si="71"/>
        <v>0</v>
      </c>
      <c r="AQ97" s="39">
        <f t="shared" si="72"/>
        <v>9999141</v>
      </c>
      <c r="AR97" s="39">
        <f t="shared" si="73"/>
        <v>9999141</v>
      </c>
      <c r="AS97" s="37">
        <f t="shared" si="36"/>
        <v>3214.7578302345873</v>
      </c>
      <c r="AT97" s="37">
        <f t="shared" si="37"/>
        <v>3183.7959964959596</v>
      </c>
      <c r="AU97" s="37">
        <f t="shared" si="38"/>
        <v>-30.961833738627774</v>
      </c>
      <c r="AV97" s="34">
        <f t="shared" si="39"/>
        <v>0</v>
      </c>
      <c r="AW97" s="34">
        <f t="shared" si="40"/>
        <v>0</v>
      </c>
      <c r="AX97" s="34">
        <f t="shared" si="41"/>
        <v>0</v>
      </c>
      <c r="AY97" s="34">
        <f t="shared" si="42"/>
        <v>0</v>
      </c>
      <c r="AZ97" s="34">
        <f t="shared" si="43"/>
        <v>10000000</v>
      </c>
      <c r="BA97" s="34">
        <f t="shared" si="44"/>
        <v>10000000</v>
      </c>
    </row>
    <row r="98" spans="1:53" x14ac:dyDescent="0.2">
      <c r="A98" s="1" t="s">
        <v>135</v>
      </c>
      <c r="B98" s="8">
        <v>1081</v>
      </c>
      <c r="C98" s="8">
        <v>3355.3586206896553</v>
      </c>
      <c r="D98" s="8">
        <v>3376</v>
      </c>
      <c r="E98" s="8">
        <v>3336</v>
      </c>
      <c r="F98" s="8">
        <v>3355.4551724137932</v>
      </c>
      <c r="G98" s="8">
        <f t="shared" si="45"/>
        <v>40.223879896786457</v>
      </c>
      <c r="H98" s="8">
        <f t="shared" si="46"/>
        <v>40.223879896786457</v>
      </c>
      <c r="I98" s="8">
        <f t="shared" si="47"/>
        <v>0</v>
      </c>
      <c r="J98" s="25">
        <f t="shared" si="50"/>
        <v>19.265831196142354</v>
      </c>
      <c r="K98" s="25">
        <f t="shared" si="51"/>
        <v>10.64128710946332</v>
      </c>
      <c r="L98" s="26">
        <f t="shared" si="48"/>
        <v>1.8104794089249983</v>
      </c>
      <c r="M98" s="25">
        <f t="shared" si="49"/>
        <v>64.41888181694604</v>
      </c>
      <c r="N98" s="25">
        <v>30</v>
      </c>
      <c r="O98" s="25">
        <v>70</v>
      </c>
      <c r="P98" s="9">
        <f t="shared" si="52"/>
        <v>3209.1614481701863</v>
      </c>
      <c r="Q98" s="9">
        <f t="shared" si="53"/>
        <v>3231.0152741019047</v>
      </c>
      <c r="R98" s="9">
        <f t="shared" si="54"/>
        <v>21.853825931718347</v>
      </c>
      <c r="S98" s="3">
        <f t="shared" si="55"/>
        <v>1</v>
      </c>
      <c r="T98" s="3">
        <f t="shared" si="56"/>
        <v>0</v>
      </c>
      <c r="U98" s="3">
        <f t="shared" si="57"/>
        <v>2</v>
      </c>
      <c r="V98" s="3">
        <f t="shared" si="61"/>
        <v>30</v>
      </c>
      <c r="W98" s="2">
        <f t="shared" si="58"/>
        <v>9990211</v>
      </c>
      <c r="X98" s="2">
        <f t="shared" si="62"/>
        <v>9996883</v>
      </c>
      <c r="Y98" s="14">
        <f t="shared" si="63"/>
        <v>3243.1991883261735</v>
      </c>
      <c r="Z98" s="14">
        <f t="shared" si="64"/>
        <v>3270.114777761602</v>
      </c>
      <c r="AA98" s="14">
        <f t="shared" si="59"/>
        <v>26.915589435428501</v>
      </c>
      <c r="AB98" s="14">
        <f t="shared" si="35"/>
        <v>5.0815567848900907</v>
      </c>
      <c r="AC98" s="14">
        <f t="shared" si="29"/>
        <v>21.834032650538411</v>
      </c>
      <c r="AD98" s="16">
        <f t="shared" si="30"/>
        <v>1</v>
      </c>
      <c r="AE98" s="16">
        <f t="shared" si="31"/>
        <v>0</v>
      </c>
      <c r="AF98" s="16">
        <f t="shared" si="60"/>
        <v>31</v>
      </c>
      <c r="AG98" s="16">
        <f t="shared" si="32"/>
        <v>30</v>
      </c>
      <c r="AH98" s="5">
        <f t="shared" si="33"/>
        <v>9897202</v>
      </c>
      <c r="AI98" s="5">
        <f t="shared" si="34"/>
        <v>10000618</v>
      </c>
      <c r="AJ98" s="39">
        <f t="shared" si="65"/>
        <v>3239.8354885162767</v>
      </c>
      <c r="AK98" s="39">
        <f t="shared" si="66"/>
        <v>3254.84703090844</v>
      </c>
      <c r="AL98" s="39">
        <f t="shared" si="67"/>
        <v>15.011542392163392</v>
      </c>
      <c r="AM98" s="39">
        <f t="shared" si="68"/>
        <v>1</v>
      </c>
      <c r="AN98" s="39">
        <f t="shared" si="69"/>
        <v>0</v>
      </c>
      <c r="AO98" s="39">
        <f t="shared" si="70"/>
        <v>1</v>
      </c>
      <c r="AP98" s="39">
        <f t="shared" si="71"/>
        <v>30</v>
      </c>
      <c r="AQ98" s="39">
        <f t="shared" si="72"/>
        <v>9995735</v>
      </c>
      <c r="AR98" s="39">
        <f t="shared" si="73"/>
        <v>9999071</v>
      </c>
      <c r="AS98" s="37">
        <f t="shared" si="36"/>
        <v>3213.3850051178742</v>
      </c>
      <c r="AT98" s="37">
        <f t="shared" si="37"/>
        <v>3184.5834139223261</v>
      </c>
      <c r="AU98" s="37">
        <f t="shared" si="38"/>
        <v>-28.801591195548099</v>
      </c>
      <c r="AV98" s="34">
        <f t="shared" si="39"/>
        <v>0</v>
      </c>
      <c r="AW98" s="34">
        <f t="shared" si="40"/>
        <v>0</v>
      </c>
      <c r="AX98" s="34">
        <f t="shared" si="41"/>
        <v>0</v>
      </c>
      <c r="AY98" s="34">
        <f t="shared" si="42"/>
        <v>0</v>
      </c>
      <c r="AZ98" s="34">
        <f t="shared" si="43"/>
        <v>10000000</v>
      </c>
      <c r="BA98" s="34">
        <f t="shared" si="44"/>
        <v>10000000</v>
      </c>
    </row>
    <row r="99" spans="1:53" x14ac:dyDescent="0.2">
      <c r="A99" s="1" t="s">
        <v>136</v>
      </c>
      <c r="B99" s="8">
        <v>2507</v>
      </c>
      <c r="C99" s="8">
        <v>3362.7517730496452</v>
      </c>
      <c r="D99" s="8">
        <v>3376</v>
      </c>
      <c r="E99" s="8">
        <v>3345</v>
      </c>
      <c r="F99" s="8">
        <v>3362.6666666666665</v>
      </c>
      <c r="G99" s="8">
        <f t="shared" si="45"/>
        <v>7.2114942528733081</v>
      </c>
      <c r="H99" s="8">
        <f t="shared" si="46"/>
        <v>7.2114942528733081</v>
      </c>
      <c r="I99" s="8">
        <f t="shared" si="47"/>
        <v>0</v>
      </c>
      <c r="J99" s="25">
        <f t="shared" si="50"/>
        <v>18.404807128765992</v>
      </c>
      <c r="K99" s="25">
        <f t="shared" si="51"/>
        <v>9.8811951730730829</v>
      </c>
      <c r="L99" s="26">
        <f t="shared" si="48"/>
        <v>1.8626094117562135</v>
      </c>
      <c r="M99" s="25">
        <f t="shared" si="49"/>
        <v>65.066837414382036</v>
      </c>
      <c r="N99" s="25">
        <v>30</v>
      </c>
      <c r="O99" s="25">
        <v>70</v>
      </c>
      <c r="P99" s="9">
        <f t="shared" si="52"/>
        <v>3217.153358918496</v>
      </c>
      <c r="Q99" s="9">
        <f t="shared" si="53"/>
        <v>3249.6009452493818</v>
      </c>
      <c r="R99" s="9">
        <f t="shared" si="54"/>
        <v>32.44758633088577</v>
      </c>
      <c r="S99" s="3">
        <f t="shared" si="55"/>
        <v>1</v>
      </c>
      <c r="T99" s="3">
        <f t="shared" si="56"/>
        <v>0</v>
      </c>
      <c r="U99" s="3">
        <f t="shared" si="57"/>
        <v>3</v>
      </c>
      <c r="V99" s="3">
        <f t="shared" si="61"/>
        <v>30</v>
      </c>
      <c r="W99" s="2">
        <f t="shared" si="58"/>
        <v>9986805</v>
      </c>
      <c r="X99" s="2">
        <f t="shared" si="62"/>
        <v>9996840</v>
      </c>
      <c r="Y99" s="14">
        <f t="shared" si="63"/>
        <v>3252.0486311662098</v>
      </c>
      <c r="Z99" s="14">
        <f t="shared" si="64"/>
        <v>3284.3535299008427</v>
      </c>
      <c r="AA99" s="14">
        <f t="shared" si="59"/>
        <v>32.304898734632843</v>
      </c>
      <c r="AB99" s="14">
        <f t="shared" si="35"/>
        <v>10.526225174838642</v>
      </c>
      <c r="AC99" s="14">
        <f t="shared" si="29"/>
        <v>21.7786735597942</v>
      </c>
      <c r="AD99" s="16">
        <f t="shared" si="30"/>
        <v>1</v>
      </c>
      <c r="AE99" s="16">
        <f t="shared" si="31"/>
        <v>0</v>
      </c>
      <c r="AF99" s="16">
        <f t="shared" si="60"/>
        <v>32</v>
      </c>
      <c r="AG99" s="16">
        <f t="shared" si="32"/>
        <v>30</v>
      </c>
      <c r="AH99" s="5">
        <f t="shared" si="33"/>
        <v>9893796</v>
      </c>
      <c r="AI99" s="5">
        <f t="shared" si="34"/>
        <v>10000836</v>
      </c>
      <c r="AJ99" s="39">
        <f t="shared" si="65"/>
        <v>3266.1009454317209</v>
      </c>
      <c r="AK99" s="39">
        <f t="shared" si="66"/>
        <v>3287.8195402298848</v>
      </c>
      <c r="AL99" s="39">
        <f t="shared" si="67"/>
        <v>21.718594798163849</v>
      </c>
      <c r="AM99" s="39">
        <f t="shared" si="68"/>
        <v>1</v>
      </c>
      <c r="AN99" s="39">
        <f t="shared" si="69"/>
        <v>0</v>
      </c>
      <c r="AO99" s="39">
        <f t="shared" si="70"/>
        <v>2</v>
      </c>
      <c r="AP99" s="39">
        <f t="shared" si="71"/>
        <v>30</v>
      </c>
      <c r="AQ99" s="39">
        <f t="shared" si="72"/>
        <v>9992329</v>
      </c>
      <c r="AR99" s="39">
        <f t="shared" si="73"/>
        <v>9999019</v>
      </c>
      <c r="AS99" s="37">
        <f t="shared" si="36"/>
        <v>3212.518006000199</v>
      </c>
      <c r="AT99" s="37">
        <f t="shared" si="37"/>
        <v>3187.3273620933378</v>
      </c>
      <c r="AU99" s="37">
        <f t="shared" si="38"/>
        <v>-25.190643906861169</v>
      </c>
      <c r="AV99" s="34">
        <f t="shared" si="39"/>
        <v>0</v>
      </c>
      <c r="AW99" s="34">
        <f t="shared" si="40"/>
        <v>0</v>
      </c>
      <c r="AX99" s="34">
        <f t="shared" si="41"/>
        <v>0</v>
      </c>
      <c r="AY99" s="34">
        <f t="shared" si="42"/>
        <v>0</v>
      </c>
      <c r="AZ99" s="34">
        <f t="shared" si="43"/>
        <v>10000000</v>
      </c>
      <c r="BA99" s="34">
        <f t="shared" si="44"/>
        <v>10000000</v>
      </c>
    </row>
    <row r="100" spans="1:53" x14ac:dyDescent="0.2">
      <c r="A100" s="1" t="s">
        <v>137</v>
      </c>
      <c r="B100" s="8">
        <v>1503</v>
      </c>
      <c r="C100" s="8">
        <v>3361.3503649635036</v>
      </c>
      <c r="D100" s="8">
        <v>3382</v>
      </c>
      <c r="E100" s="8">
        <v>3329</v>
      </c>
      <c r="F100" s="8">
        <v>3361.3357664233577</v>
      </c>
      <c r="G100" s="8">
        <f t="shared" si="45"/>
        <v>-1.3309002433088608</v>
      </c>
      <c r="H100" s="8">
        <f t="shared" si="46"/>
        <v>0</v>
      </c>
      <c r="I100" s="8">
        <f t="shared" si="47"/>
        <v>1.3309002433088608</v>
      </c>
      <c r="J100" s="25">
        <f t="shared" si="50"/>
        <v>17.090178048139851</v>
      </c>
      <c r="K100" s="25">
        <f t="shared" si="51"/>
        <v>9.2704598209470674</v>
      </c>
      <c r="L100" s="26">
        <f t="shared" si="48"/>
        <v>1.8435092086288687</v>
      </c>
      <c r="M100" s="25">
        <f t="shared" si="49"/>
        <v>64.83218703968268</v>
      </c>
      <c r="N100" s="25">
        <v>30</v>
      </c>
      <c r="O100" s="25">
        <v>70</v>
      </c>
      <c r="P100" s="9">
        <f t="shared" si="52"/>
        <v>3225.6676877269429</v>
      </c>
      <c r="Q100" s="9">
        <f t="shared" si="53"/>
        <v>3265.3628086753083</v>
      </c>
      <c r="R100" s="9">
        <f t="shared" si="54"/>
        <v>39.695120948365457</v>
      </c>
      <c r="S100" s="3">
        <f t="shared" si="55"/>
        <v>1</v>
      </c>
      <c r="T100" s="3">
        <f t="shared" si="56"/>
        <v>0</v>
      </c>
      <c r="U100" s="3">
        <f t="shared" si="57"/>
        <v>4</v>
      </c>
      <c r="V100" s="3">
        <f t="shared" si="61"/>
        <v>30</v>
      </c>
      <c r="W100" s="2">
        <f t="shared" si="58"/>
        <v>9983399</v>
      </c>
      <c r="X100" s="2">
        <f t="shared" si="62"/>
        <v>9996715</v>
      </c>
      <c r="Y100" s="14">
        <f t="shared" si="63"/>
        <v>3260.1439745185912</v>
      </c>
      <c r="Z100" s="14">
        <f t="shared" si="64"/>
        <v>3296.1969509043065</v>
      </c>
      <c r="AA100" s="14">
        <f t="shared" si="59"/>
        <v>36.052976385715283</v>
      </c>
      <c r="AB100" s="14">
        <f t="shared" si="35"/>
        <v>15.63157541701397</v>
      </c>
      <c r="AC100" s="14">
        <f t="shared" ref="AC100:AC163" si="74">AA100-AB100</f>
        <v>20.421400968701313</v>
      </c>
      <c r="AD100" s="16">
        <f t="shared" ref="AD100:AD163" si="75">IF(AND(AC100&gt;0,AH99-30&gt;=D100),1,0)</f>
        <v>1</v>
      </c>
      <c r="AE100" s="16">
        <f t="shared" ref="AE100:AE163" si="76">IF(AND(AC100&lt;=0,AF99&gt;=1),1,0)</f>
        <v>0</v>
      </c>
      <c r="AF100" s="16">
        <f t="shared" si="60"/>
        <v>33</v>
      </c>
      <c r="AG100" s="16">
        <f t="shared" ref="AG100:AG163" si="77">IF(AD100&gt;0, MAX(30, 0.002*AD100*D100), IF(AE100&gt;0, MAX(30, 0.002*AE100*E100), 0))</f>
        <v>30</v>
      </c>
      <c r="AH100" s="5">
        <f t="shared" ref="AH100:AH163" si="78">AH99-(AD100*D100) + (AE100*E100) - AG100</f>
        <v>9890384</v>
      </c>
      <c r="AI100" s="5">
        <f t="shared" ref="AI100:AI163" si="79">AF100*E100 + AH100</f>
        <v>10000241</v>
      </c>
      <c r="AJ100" s="39">
        <f t="shared" si="65"/>
        <v>3270.9086082669696</v>
      </c>
      <c r="AK100" s="39">
        <f t="shared" si="66"/>
        <v>3292.6272030651339</v>
      </c>
      <c r="AL100" s="39">
        <f t="shared" si="67"/>
        <v>21.718594798164304</v>
      </c>
      <c r="AM100" s="39">
        <f t="shared" si="68"/>
        <v>1</v>
      </c>
      <c r="AN100" s="39">
        <f t="shared" si="69"/>
        <v>0</v>
      </c>
      <c r="AO100" s="39">
        <f t="shared" si="70"/>
        <v>3</v>
      </c>
      <c r="AP100" s="39">
        <f t="shared" si="71"/>
        <v>30</v>
      </c>
      <c r="AQ100" s="39">
        <f t="shared" si="72"/>
        <v>9988917</v>
      </c>
      <c r="AR100" s="39">
        <f t="shared" si="73"/>
        <v>9998904</v>
      </c>
      <c r="AS100" s="37">
        <f t="shared" si="36"/>
        <v>3212.1978311380526</v>
      </c>
      <c r="AT100" s="37">
        <f t="shared" si="37"/>
        <v>3192.1164267119816</v>
      </c>
      <c r="AU100" s="37">
        <f t="shared" si="38"/>
        <v>-20.081404426071003</v>
      </c>
      <c r="AV100" s="34">
        <f t="shared" si="39"/>
        <v>0</v>
      </c>
      <c r="AW100" s="34">
        <f t="shared" si="40"/>
        <v>0</v>
      </c>
      <c r="AX100" s="34">
        <f t="shared" si="41"/>
        <v>0</v>
      </c>
      <c r="AY100" s="34">
        <f t="shared" si="42"/>
        <v>0</v>
      </c>
      <c r="AZ100" s="34">
        <f t="shared" si="43"/>
        <v>10000000</v>
      </c>
      <c r="BA100" s="34">
        <f t="shared" si="44"/>
        <v>10000000</v>
      </c>
    </row>
    <row r="101" spans="1:53" x14ac:dyDescent="0.2">
      <c r="A101" s="1" t="s">
        <v>138</v>
      </c>
      <c r="B101" s="8">
        <v>2690</v>
      </c>
      <c r="C101" s="8">
        <v>3335.3301886792451</v>
      </c>
      <c r="D101" s="8">
        <v>3356</v>
      </c>
      <c r="E101" s="8">
        <v>3308</v>
      </c>
      <c r="F101" s="8">
        <v>3335.2735849056603</v>
      </c>
      <c r="G101" s="8">
        <f t="shared" si="45"/>
        <v>-26.062181517697354</v>
      </c>
      <c r="H101" s="8">
        <f t="shared" si="46"/>
        <v>0</v>
      </c>
      <c r="I101" s="8">
        <f t="shared" si="47"/>
        <v>26.062181517697354</v>
      </c>
      <c r="J101" s="25">
        <f t="shared" si="50"/>
        <v>15.869451044701291</v>
      </c>
      <c r="K101" s="25">
        <f t="shared" si="51"/>
        <v>10.469868513572086</v>
      </c>
      <c r="L101" s="26">
        <f t="shared" si="48"/>
        <v>1.5157259161497327</v>
      </c>
      <c r="M101" s="25">
        <f t="shared" si="49"/>
        <v>60.250041803819407</v>
      </c>
      <c r="N101" s="25">
        <v>30</v>
      </c>
      <c r="O101" s="25">
        <v>70</v>
      </c>
      <c r="P101" s="9">
        <f t="shared" si="52"/>
        <v>3231.7230697688669</v>
      </c>
      <c r="Q101" s="9">
        <f t="shared" si="53"/>
        <v>3280.8843553870579</v>
      </c>
      <c r="R101" s="9">
        <f t="shared" si="54"/>
        <v>49.161285618190959</v>
      </c>
      <c r="S101" s="3">
        <f t="shared" si="55"/>
        <v>1</v>
      </c>
      <c r="T101" s="3">
        <f t="shared" si="56"/>
        <v>0</v>
      </c>
      <c r="U101" s="3">
        <f t="shared" si="57"/>
        <v>5</v>
      </c>
      <c r="V101" s="3">
        <f t="shared" si="61"/>
        <v>30</v>
      </c>
      <c r="W101" s="2">
        <f t="shared" si="58"/>
        <v>9979987</v>
      </c>
      <c r="X101" s="2">
        <f t="shared" si="62"/>
        <v>9996527</v>
      </c>
      <c r="Y101" s="14">
        <f t="shared" si="63"/>
        <v>3265.7091308435593</v>
      </c>
      <c r="Z101" s="14">
        <f t="shared" si="64"/>
        <v>3302.2087407506688</v>
      </c>
      <c r="AA101" s="14">
        <f t="shared" si="59"/>
        <v>36.499609907109516</v>
      </c>
      <c r="AB101" s="14">
        <f t="shared" si="35"/>
        <v>19.805182315033079</v>
      </c>
      <c r="AC101" s="14">
        <f t="shared" si="74"/>
        <v>16.694427592076437</v>
      </c>
      <c r="AD101" s="16">
        <f t="shared" si="75"/>
        <v>1</v>
      </c>
      <c r="AE101" s="16">
        <f t="shared" si="76"/>
        <v>0</v>
      </c>
      <c r="AF101" s="16">
        <f t="shared" si="60"/>
        <v>34</v>
      </c>
      <c r="AG101" s="16">
        <f t="shared" si="77"/>
        <v>30</v>
      </c>
      <c r="AH101" s="5">
        <f t="shared" si="78"/>
        <v>9886998</v>
      </c>
      <c r="AI101" s="5">
        <f t="shared" si="79"/>
        <v>9999470</v>
      </c>
      <c r="AJ101" s="39">
        <f t="shared" si="65"/>
        <v>3270.4649748525335</v>
      </c>
      <c r="AK101" s="39">
        <f t="shared" si="66"/>
        <v>3292.1835696506973</v>
      </c>
      <c r="AL101" s="39">
        <f t="shared" si="67"/>
        <v>21.718594798163849</v>
      </c>
      <c r="AM101" s="39">
        <f t="shared" si="68"/>
        <v>1</v>
      </c>
      <c r="AN101" s="39">
        <f t="shared" si="69"/>
        <v>0</v>
      </c>
      <c r="AO101" s="39">
        <f t="shared" si="70"/>
        <v>4</v>
      </c>
      <c r="AP101" s="39">
        <f t="shared" si="71"/>
        <v>30</v>
      </c>
      <c r="AQ101" s="39">
        <f t="shared" si="72"/>
        <v>9985531</v>
      </c>
      <c r="AR101" s="39">
        <f t="shared" si="73"/>
        <v>9998763</v>
      </c>
      <c r="AS101" s="37">
        <f t="shared" si="36"/>
        <v>3212.2772300572501</v>
      </c>
      <c r="AT101" s="37">
        <f t="shared" si="37"/>
        <v>3198.5891484624594</v>
      </c>
      <c r="AU101" s="37">
        <f t="shared" si="38"/>
        <v>-13.688081594790674</v>
      </c>
      <c r="AV101" s="34">
        <f t="shared" si="39"/>
        <v>0</v>
      </c>
      <c r="AW101" s="34">
        <f t="shared" si="40"/>
        <v>0</v>
      </c>
      <c r="AX101" s="34">
        <f t="shared" si="41"/>
        <v>0</v>
      </c>
      <c r="AY101" s="34">
        <f t="shared" si="42"/>
        <v>0</v>
      </c>
      <c r="AZ101" s="34">
        <f t="shared" si="43"/>
        <v>10000000</v>
      </c>
      <c r="BA101" s="34">
        <f t="shared" si="44"/>
        <v>10000000</v>
      </c>
    </row>
    <row r="102" spans="1:53" x14ac:dyDescent="0.2">
      <c r="A102" s="1" t="s">
        <v>139</v>
      </c>
      <c r="B102" s="8">
        <v>2155</v>
      </c>
      <c r="C102" s="8">
        <v>3305.0874316939889</v>
      </c>
      <c r="D102" s="8">
        <v>3329</v>
      </c>
      <c r="E102" s="8">
        <v>3285</v>
      </c>
      <c r="F102" s="8">
        <v>3305.0109289617485</v>
      </c>
      <c r="G102" s="8">
        <f t="shared" si="45"/>
        <v>-30.262655943911795</v>
      </c>
      <c r="H102" s="8">
        <f t="shared" si="46"/>
        <v>0</v>
      </c>
      <c r="I102" s="8">
        <f t="shared" si="47"/>
        <v>30.262655943911795</v>
      </c>
      <c r="J102" s="25">
        <f t="shared" si="50"/>
        <v>14.735918827222628</v>
      </c>
      <c r="K102" s="25">
        <f t="shared" si="51"/>
        <v>11.883639044310637</v>
      </c>
      <c r="L102" s="26">
        <f t="shared" si="48"/>
        <v>1.2400173694502725</v>
      </c>
      <c r="M102" s="25">
        <f t="shared" si="49"/>
        <v>55.357489024943938</v>
      </c>
      <c r="N102" s="25">
        <v>30</v>
      </c>
      <c r="O102" s="25">
        <v>70</v>
      </c>
      <c r="P102" s="9">
        <f t="shared" si="52"/>
        <v>3235.8940318256787</v>
      </c>
      <c r="Q102" s="9">
        <f t="shared" si="53"/>
        <v>3296.1114644740242</v>
      </c>
      <c r="R102" s="9">
        <f t="shared" si="54"/>
        <v>60.217432648345493</v>
      </c>
      <c r="S102" s="3">
        <f t="shared" si="55"/>
        <v>1</v>
      </c>
      <c r="T102" s="3">
        <f t="shared" si="56"/>
        <v>0</v>
      </c>
      <c r="U102" s="3">
        <f t="shared" si="57"/>
        <v>6</v>
      </c>
      <c r="V102" s="3">
        <f t="shared" si="61"/>
        <v>30</v>
      </c>
      <c r="W102" s="2">
        <f t="shared" si="58"/>
        <v>9976601</v>
      </c>
      <c r="X102" s="2">
        <f t="shared" si="62"/>
        <v>9996311</v>
      </c>
      <c r="Y102" s="14">
        <f t="shared" si="63"/>
        <v>3268.6203751486105</v>
      </c>
      <c r="Z102" s="14">
        <f t="shared" si="64"/>
        <v>3302.6398466292962</v>
      </c>
      <c r="AA102" s="14">
        <f t="shared" si="59"/>
        <v>34.019471480685752</v>
      </c>
      <c r="AB102" s="14">
        <f t="shared" ref="AB102:AB165" si="80">(AA102-AB101)*$Z$4+AB101</f>
        <v>22.648040148163613</v>
      </c>
      <c r="AC102" s="14">
        <f t="shared" si="74"/>
        <v>11.371431332522139</v>
      </c>
      <c r="AD102" s="16">
        <f t="shared" si="75"/>
        <v>1</v>
      </c>
      <c r="AE102" s="16">
        <f t="shared" si="76"/>
        <v>0</v>
      </c>
      <c r="AF102" s="16">
        <f t="shared" si="60"/>
        <v>35</v>
      </c>
      <c r="AG102" s="16">
        <f t="shared" si="77"/>
        <v>30</v>
      </c>
      <c r="AH102" s="5">
        <f t="shared" si="78"/>
        <v>9883639</v>
      </c>
      <c r="AI102" s="5">
        <f t="shared" si="79"/>
        <v>9998614</v>
      </c>
      <c r="AJ102" s="39">
        <f t="shared" si="65"/>
        <v>3261.7775810133012</v>
      </c>
      <c r="AK102" s="39">
        <f t="shared" si="66"/>
        <v>3289.6821386519628</v>
      </c>
      <c r="AL102" s="39">
        <f t="shared" si="67"/>
        <v>27.904557638661572</v>
      </c>
      <c r="AM102" s="39">
        <f t="shared" si="68"/>
        <v>1</v>
      </c>
      <c r="AN102" s="39">
        <f t="shared" si="69"/>
        <v>0</v>
      </c>
      <c r="AO102" s="39">
        <f t="shared" si="70"/>
        <v>5</v>
      </c>
      <c r="AP102" s="39">
        <f t="shared" si="71"/>
        <v>30</v>
      </c>
      <c r="AQ102" s="39">
        <f t="shared" si="72"/>
        <v>9982172</v>
      </c>
      <c r="AR102" s="39">
        <f t="shared" si="73"/>
        <v>9998597</v>
      </c>
      <c r="AS102" s="37">
        <f t="shared" si="36"/>
        <v>3212.6080869222005</v>
      </c>
      <c r="AT102" s="37">
        <f t="shared" si="37"/>
        <v>3206.9093560353836</v>
      </c>
      <c r="AU102" s="37">
        <f t="shared" si="38"/>
        <v>-5.6987308868169748</v>
      </c>
      <c r="AV102" s="34">
        <f t="shared" si="39"/>
        <v>0</v>
      </c>
      <c r="AW102" s="34">
        <f t="shared" si="40"/>
        <v>0</v>
      </c>
      <c r="AX102" s="34">
        <f t="shared" si="41"/>
        <v>0</v>
      </c>
      <c r="AY102" s="34">
        <f t="shared" si="42"/>
        <v>0</v>
      </c>
      <c r="AZ102" s="34">
        <f t="shared" si="43"/>
        <v>10000000</v>
      </c>
      <c r="BA102" s="34">
        <f t="shared" si="44"/>
        <v>10000000</v>
      </c>
    </row>
    <row r="103" spans="1:53" x14ac:dyDescent="0.2">
      <c r="A103" s="1" t="s">
        <v>140</v>
      </c>
      <c r="B103" s="8">
        <v>2303</v>
      </c>
      <c r="C103" s="8">
        <v>3309.7023809523807</v>
      </c>
      <c r="D103" s="8">
        <v>3342</v>
      </c>
      <c r="E103" s="8">
        <v>3277</v>
      </c>
      <c r="F103" s="8">
        <v>3309.8809523809523</v>
      </c>
      <c r="G103" s="8">
        <f t="shared" si="45"/>
        <v>4.8700234192037897</v>
      </c>
      <c r="H103" s="8">
        <f t="shared" si="46"/>
        <v>4.8700234192037897</v>
      </c>
      <c r="I103" s="8">
        <f t="shared" si="47"/>
        <v>0</v>
      </c>
      <c r="J103" s="25">
        <f t="shared" si="50"/>
        <v>14.03121201236414</v>
      </c>
      <c r="K103" s="25">
        <f t="shared" si="51"/>
        <v>11.034807684002734</v>
      </c>
      <c r="L103" s="26">
        <f t="shared" si="48"/>
        <v>1.2715411463586557</v>
      </c>
      <c r="M103" s="25">
        <f t="shared" si="49"/>
        <v>55.977024602744791</v>
      </c>
      <c r="N103" s="25">
        <v>30</v>
      </c>
      <c r="O103" s="25">
        <v>70</v>
      </c>
      <c r="P103" s="9">
        <f t="shared" si="52"/>
        <v>3237.8230443329157</v>
      </c>
      <c r="Q103" s="9">
        <f t="shared" si="53"/>
        <v>3307.27019485554</v>
      </c>
      <c r="R103" s="9">
        <f t="shared" si="54"/>
        <v>69.44715052262427</v>
      </c>
      <c r="S103" s="3">
        <f t="shared" si="55"/>
        <v>1</v>
      </c>
      <c r="T103" s="3">
        <f t="shared" si="56"/>
        <v>0</v>
      </c>
      <c r="U103" s="3">
        <f t="shared" si="57"/>
        <v>7</v>
      </c>
      <c r="V103" s="3">
        <f t="shared" si="61"/>
        <v>30</v>
      </c>
      <c r="W103" s="2">
        <f t="shared" si="58"/>
        <v>9973242</v>
      </c>
      <c r="X103" s="2">
        <f t="shared" si="62"/>
        <v>9996181</v>
      </c>
      <c r="Y103" s="14">
        <f t="shared" si="63"/>
        <v>3271.676714202858</v>
      </c>
      <c r="Z103" s="14">
        <f t="shared" si="64"/>
        <v>3303.7538628987818</v>
      </c>
      <c r="AA103" s="14">
        <f t="shared" si="59"/>
        <v>32.077148695923825</v>
      </c>
      <c r="AB103" s="14">
        <f t="shared" si="80"/>
        <v>24.533861857715657</v>
      </c>
      <c r="AC103" s="14">
        <f t="shared" si="74"/>
        <v>7.5432868382081679</v>
      </c>
      <c r="AD103" s="16">
        <f t="shared" si="75"/>
        <v>1</v>
      </c>
      <c r="AE103" s="16">
        <f t="shared" si="76"/>
        <v>0</v>
      </c>
      <c r="AF103" s="16">
        <f t="shared" si="60"/>
        <v>36</v>
      </c>
      <c r="AG103" s="16">
        <f t="shared" si="77"/>
        <v>30</v>
      </c>
      <c r="AH103" s="5">
        <f t="shared" si="78"/>
        <v>9880267</v>
      </c>
      <c r="AI103" s="5">
        <f t="shared" si="79"/>
        <v>9998239</v>
      </c>
      <c r="AJ103" s="39">
        <f t="shared" si="65"/>
        <v>3251.6900290319973</v>
      </c>
      <c r="AK103" s="39">
        <f t="shared" si="66"/>
        <v>3288.5496291648146</v>
      </c>
      <c r="AL103" s="39">
        <f t="shared" si="67"/>
        <v>36.859600132817377</v>
      </c>
      <c r="AM103" s="39">
        <f t="shared" si="68"/>
        <v>1</v>
      </c>
      <c r="AN103" s="39">
        <f t="shared" si="69"/>
        <v>0</v>
      </c>
      <c r="AO103" s="39">
        <f t="shared" si="70"/>
        <v>6</v>
      </c>
      <c r="AP103" s="39">
        <f t="shared" si="71"/>
        <v>30</v>
      </c>
      <c r="AQ103" s="39">
        <f t="shared" si="72"/>
        <v>9978800</v>
      </c>
      <c r="AR103" s="39">
        <f t="shared" si="73"/>
        <v>9998462</v>
      </c>
      <c r="AS103" s="37">
        <f t="shared" si="36"/>
        <v>3213.0642106051819</v>
      </c>
      <c r="AT103" s="37">
        <f t="shared" si="37"/>
        <v>3217.3105264612836</v>
      </c>
      <c r="AU103" s="37">
        <f t="shared" si="38"/>
        <v>4.2463158561017735</v>
      </c>
      <c r="AV103" s="34">
        <f t="shared" si="39"/>
        <v>0</v>
      </c>
      <c r="AW103" s="34">
        <f t="shared" si="40"/>
        <v>0</v>
      </c>
      <c r="AX103" s="34">
        <f t="shared" si="41"/>
        <v>0</v>
      </c>
      <c r="AY103" s="34">
        <f t="shared" si="42"/>
        <v>0</v>
      </c>
      <c r="AZ103" s="34">
        <f t="shared" si="43"/>
        <v>10000000</v>
      </c>
      <c r="BA103" s="34">
        <f t="shared" si="44"/>
        <v>10000000</v>
      </c>
    </row>
    <row r="104" spans="1:53" x14ac:dyDescent="0.2">
      <c r="A104" s="1" t="s">
        <v>141</v>
      </c>
      <c r="B104" s="8">
        <v>2955</v>
      </c>
      <c r="C104" s="8">
        <v>3378.4662921348313</v>
      </c>
      <c r="D104" s="8">
        <v>3402</v>
      </c>
      <c r="E104" s="8">
        <v>3359</v>
      </c>
      <c r="F104" s="8">
        <v>3378.3764044943819</v>
      </c>
      <c r="G104" s="8">
        <f t="shared" si="45"/>
        <v>68.495452113429565</v>
      </c>
      <c r="H104" s="8">
        <f t="shared" si="46"/>
        <v>68.495452113429565</v>
      </c>
      <c r="I104" s="8">
        <f t="shared" si="47"/>
        <v>0</v>
      </c>
      <c r="J104" s="25">
        <f t="shared" si="50"/>
        <v>17.921514876725958</v>
      </c>
      <c r="K104" s="25">
        <f t="shared" si="51"/>
        <v>10.246607135145396</v>
      </c>
      <c r="L104" s="26">
        <f t="shared" si="48"/>
        <v>1.7490194208047636</v>
      </c>
      <c r="M104" s="25">
        <f t="shared" si="49"/>
        <v>63.623392674786764</v>
      </c>
      <c r="N104" s="25">
        <v>30</v>
      </c>
      <c r="O104" s="25">
        <v>70</v>
      </c>
      <c r="P104" s="9">
        <f t="shared" si="52"/>
        <v>3239.3768648996038</v>
      </c>
      <c r="Q104" s="9">
        <f t="shared" si="53"/>
        <v>3316.5959998984504</v>
      </c>
      <c r="R104" s="9">
        <f t="shared" si="54"/>
        <v>77.219134998846584</v>
      </c>
      <c r="S104" s="3">
        <f t="shared" si="55"/>
        <v>1</v>
      </c>
      <c r="T104" s="3">
        <f t="shared" si="56"/>
        <v>0</v>
      </c>
      <c r="U104" s="3">
        <f t="shared" si="57"/>
        <v>8</v>
      </c>
      <c r="V104" s="3">
        <f t="shared" si="61"/>
        <v>30</v>
      </c>
      <c r="W104" s="2">
        <f t="shared" si="58"/>
        <v>9969870</v>
      </c>
      <c r="X104" s="2">
        <f t="shared" si="62"/>
        <v>9996742</v>
      </c>
      <c r="Y104" s="14">
        <f t="shared" si="63"/>
        <v>3279.5803949651931</v>
      </c>
      <c r="Z104" s="14">
        <f t="shared" si="64"/>
        <v>3315.2342539134893</v>
      </c>
      <c r="AA104" s="14">
        <f t="shared" si="59"/>
        <v>35.653858948296147</v>
      </c>
      <c r="AB104" s="14">
        <f t="shared" si="80"/>
        <v>26.757861275831754</v>
      </c>
      <c r="AC104" s="14">
        <f t="shared" si="74"/>
        <v>8.895997672464393</v>
      </c>
      <c r="AD104" s="16">
        <f t="shared" si="75"/>
        <v>1</v>
      </c>
      <c r="AE104" s="16">
        <f t="shared" si="76"/>
        <v>0</v>
      </c>
      <c r="AF104" s="16">
        <f t="shared" si="60"/>
        <v>37</v>
      </c>
      <c r="AG104" s="16">
        <f t="shared" si="77"/>
        <v>30</v>
      </c>
      <c r="AH104" s="5">
        <f t="shared" si="78"/>
        <v>9876835</v>
      </c>
      <c r="AI104" s="5">
        <f t="shared" si="79"/>
        <v>10001118</v>
      </c>
      <c r="AJ104" s="39">
        <f t="shared" si="65"/>
        <v>3253.313370171732</v>
      </c>
      <c r="AK104" s="39">
        <f t="shared" si="66"/>
        <v>3305.4858906525574</v>
      </c>
      <c r="AL104" s="39">
        <f t="shared" si="67"/>
        <v>52.172520480825369</v>
      </c>
      <c r="AM104" s="39">
        <f t="shared" si="68"/>
        <v>1</v>
      </c>
      <c r="AN104" s="39">
        <f t="shared" si="69"/>
        <v>0</v>
      </c>
      <c r="AO104" s="39">
        <f t="shared" si="70"/>
        <v>7</v>
      </c>
      <c r="AP104" s="39">
        <f t="shared" si="71"/>
        <v>30</v>
      </c>
      <c r="AQ104" s="39">
        <f t="shared" si="72"/>
        <v>9975368</v>
      </c>
      <c r="AR104" s="39">
        <f t="shared" si="73"/>
        <v>9998881</v>
      </c>
      <c r="AS104" s="37">
        <f t="shared" si="36"/>
        <v>3213.5575417835321</v>
      </c>
      <c r="AT104" s="37">
        <f t="shared" si="37"/>
        <v>3228.9882217428471</v>
      </c>
      <c r="AU104" s="37">
        <f t="shared" si="38"/>
        <v>15.430679959315057</v>
      </c>
      <c r="AV104" s="34">
        <f t="shared" si="39"/>
        <v>1</v>
      </c>
      <c r="AW104" s="34">
        <f t="shared" si="40"/>
        <v>0</v>
      </c>
      <c r="AX104" s="34">
        <f t="shared" si="41"/>
        <v>1</v>
      </c>
      <c r="AY104" s="34">
        <f t="shared" si="42"/>
        <v>30</v>
      </c>
      <c r="AZ104" s="34">
        <f t="shared" si="43"/>
        <v>9996568</v>
      </c>
      <c r="BA104" s="34">
        <f t="shared" si="44"/>
        <v>9999927</v>
      </c>
    </row>
    <row r="105" spans="1:53" x14ac:dyDescent="0.2">
      <c r="A105" s="1" t="s">
        <v>142</v>
      </c>
      <c r="B105" s="8">
        <v>1523</v>
      </c>
      <c r="C105" s="8">
        <v>3348.5535714285716</v>
      </c>
      <c r="D105" s="8">
        <v>3375</v>
      </c>
      <c r="E105" s="8">
        <v>3327</v>
      </c>
      <c r="F105" s="8">
        <v>3348.6607142857142</v>
      </c>
      <c r="G105" s="8">
        <f t="shared" si="45"/>
        <v>-29.715690208667638</v>
      </c>
      <c r="H105" s="8">
        <f t="shared" si="46"/>
        <v>0</v>
      </c>
      <c r="I105" s="8">
        <f t="shared" si="47"/>
        <v>29.715690208667638</v>
      </c>
      <c r="J105" s="25">
        <f t="shared" si="50"/>
        <v>16.64140667124553</v>
      </c>
      <c r="K105" s="25">
        <f t="shared" si="51"/>
        <v>11.637255926111269</v>
      </c>
      <c r="L105" s="26">
        <f t="shared" si="48"/>
        <v>1.4300112309041964</v>
      </c>
      <c r="M105" s="25">
        <f t="shared" si="49"/>
        <v>58.8479268209841</v>
      </c>
      <c r="N105" s="25">
        <v>30</v>
      </c>
      <c r="O105" s="25">
        <v>70</v>
      </c>
      <c r="P105" s="9">
        <f t="shared" si="52"/>
        <v>3245.4289966485803</v>
      </c>
      <c r="Q105" s="9">
        <f t="shared" si="53"/>
        <v>3327.8015291971446</v>
      </c>
      <c r="R105" s="9">
        <f t="shared" si="54"/>
        <v>82.372532548564322</v>
      </c>
      <c r="S105" s="3">
        <f t="shared" si="55"/>
        <v>1</v>
      </c>
      <c r="T105" s="3">
        <f t="shared" si="56"/>
        <v>0</v>
      </c>
      <c r="U105" s="3">
        <f t="shared" si="57"/>
        <v>9</v>
      </c>
      <c r="V105" s="3">
        <f t="shared" si="61"/>
        <v>30</v>
      </c>
      <c r="W105" s="2">
        <f t="shared" si="58"/>
        <v>9966438</v>
      </c>
      <c r="X105" s="2">
        <f t="shared" si="62"/>
        <v>9996381</v>
      </c>
      <c r="Y105" s="14">
        <f t="shared" si="63"/>
        <v>3284.697455655602</v>
      </c>
      <c r="Z105" s="14">
        <f t="shared" si="64"/>
        <v>3320.3767862784471</v>
      </c>
      <c r="AA105" s="14">
        <f t="shared" si="59"/>
        <v>35.6793306228451</v>
      </c>
      <c r="AB105" s="14">
        <f t="shared" si="80"/>
        <v>28.542155145234425</v>
      </c>
      <c r="AC105" s="14">
        <f t="shared" si="74"/>
        <v>7.1371754776106755</v>
      </c>
      <c r="AD105" s="16">
        <f t="shared" si="75"/>
        <v>1</v>
      </c>
      <c r="AE105" s="16">
        <f t="shared" si="76"/>
        <v>0</v>
      </c>
      <c r="AF105" s="16">
        <f t="shared" si="60"/>
        <v>38</v>
      </c>
      <c r="AG105" s="16">
        <f t="shared" si="77"/>
        <v>30</v>
      </c>
      <c r="AH105" s="5">
        <f t="shared" si="78"/>
        <v>9873430</v>
      </c>
      <c r="AI105" s="5">
        <f t="shared" si="79"/>
        <v>9999856</v>
      </c>
      <c r="AJ105" s="39">
        <f t="shared" si="65"/>
        <v>3281.3817668187803</v>
      </c>
      <c r="AK105" s="39">
        <f t="shared" si="66"/>
        <v>3344.1209572939483</v>
      </c>
      <c r="AL105" s="39">
        <f t="shared" si="67"/>
        <v>62.739190475168016</v>
      </c>
      <c r="AM105" s="39">
        <f t="shared" si="68"/>
        <v>1</v>
      </c>
      <c r="AN105" s="39">
        <f t="shared" si="69"/>
        <v>0</v>
      </c>
      <c r="AO105" s="39">
        <f t="shared" si="70"/>
        <v>8</v>
      </c>
      <c r="AP105" s="39">
        <f t="shared" si="71"/>
        <v>30</v>
      </c>
      <c r="AQ105" s="39">
        <f t="shared" si="72"/>
        <v>9971963</v>
      </c>
      <c r="AR105" s="39">
        <f t="shared" si="73"/>
        <v>9998579</v>
      </c>
      <c r="AS105" s="37">
        <f t="shared" si="36"/>
        <v>3214.1527429998382</v>
      </c>
      <c r="AT105" s="37">
        <f t="shared" si="37"/>
        <v>3241.4316510992608</v>
      </c>
      <c r="AU105" s="37">
        <f t="shared" si="38"/>
        <v>27.278908099422551</v>
      </c>
      <c r="AV105" s="34">
        <f t="shared" si="39"/>
        <v>1</v>
      </c>
      <c r="AW105" s="34">
        <f t="shared" si="40"/>
        <v>0</v>
      </c>
      <c r="AX105" s="34">
        <f t="shared" si="41"/>
        <v>2</v>
      </c>
      <c r="AY105" s="34">
        <f t="shared" si="42"/>
        <v>30</v>
      </c>
      <c r="AZ105" s="34">
        <f t="shared" si="43"/>
        <v>9993163</v>
      </c>
      <c r="BA105" s="34">
        <f t="shared" si="44"/>
        <v>9999817</v>
      </c>
    </row>
    <row r="106" spans="1:53" x14ac:dyDescent="0.2">
      <c r="A106" s="1" t="s">
        <v>143</v>
      </c>
      <c r="B106" s="8">
        <v>2986</v>
      </c>
      <c r="C106" s="8">
        <v>3309.8285714285716</v>
      </c>
      <c r="D106" s="8">
        <v>3336</v>
      </c>
      <c r="E106" s="8">
        <v>3288</v>
      </c>
      <c r="F106" s="8">
        <v>3309.6342857142859</v>
      </c>
      <c r="G106" s="8">
        <f t="shared" si="45"/>
        <v>-39.026428571428369</v>
      </c>
      <c r="H106" s="8">
        <f t="shared" si="46"/>
        <v>0</v>
      </c>
      <c r="I106" s="8">
        <f t="shared" si="47"/>
        <v>39.026428571428369</v>
      </c>
      <c r="J106" s="25">
        <f t="shared" si="50"/>
        <v>15.452734766156563</v>
      </c>
      <c r="K106" s="25">
        <f t="shared" si="51"/>
        <v>13.593625400776777</v>
      </c>
      <c r="L106" s="26">
        <f t="shared" si="48"/>
        <v>1.1367633218194724</v>
      </c>
      <c r="M106" s="25">
        <f t="shared" si="49"/>
        <v>53.200244978536446</v>
      </c>
      <c r="N106" s="25">
        <v>30</v>
      </c>
      <c r="O106" s="25">
        <v>70</v>
      </c>
      <c r="P106" s="9">
        <f t="shared" si="52"/>
        <v>3251.2879726545875</v>
      </c>
      <c r="Q106" s="9">
        <f t="shared" si="53"/>
        <v>3333.889083479864</v>
      </c>
      <c r="R106" s="9">
        <f t="shared" si="54"/>
        <v>82.601110825276464</v>
      </c>
      <c r="S106" s="3">
        <f t="shared" si="55"/>
        <v>1</v>
      </c>
      <c r="T106" s="3">
        <f t="shared" si="56"/>
        <v>0</v>
      </c>
      <c r="U106" s="3">
        <f t="shared" si="57"/>
        <v>10</v>
      </c>
      <c r="V106" s="3">
        <f t="shared" si="61"/>
        <v>30</v>
      </c>
      <c r="W106" s="2">
        <f t="shared" si="58"/>
        <v>9963033</v>
      </c>
      <c r="X106" s="2">
        <f t="shared" si="62"/>
        <v>9995913</v>
      </c>
      <c r="Y106" s="14">
        <f t="shared" si="63"/>
        <v>3286.5446282525413</v>
      </c>
      <c r="Z106" s="14">
        <f t="shared" si="64"/>
        <v>3318.7240938839609</v>
      </c>
      <c r="AA106" s="14">
        <f t="shared" si="59"/>
        <v>32.179465631419589</v>
      </c>
      <c r="AB106" s="14">
        <f t="shared" si="80"/>
        <v>29.269617242471458</v>
      </c>
      <c r="AC106" s="14">
        <f t="shared" si="74"/>
        <v>2.9098483889481308</v>
      </c>
      <c r="AD106" s="16">
        <f t="shared" si="75"/>
        <v>1</v>
      </c>
      <c r="AE106" s="16">
        <f t="shared" si="76"/>
        <v>0</v>
      </c>
      <c r="AF106" s="16">
        <f t="shared" si="60"/>
        <v>39</v>
      </c>
      <c r="AG106" s="16">
        <f t="shared" si="77"/>
        <v>30</v>
      </c>
      <c r="AH106" s="5">
        <f t="shared" si="78"/>
        <v>9870064</v>
      </c>
      <c r="AI106" s="5">
        <f t="shared" si="79"/>
        <v>9998296</v>
      </c>
      <c r="AJ106" s="39">
        <f t="shared" si="65"/>
        <v>3271.4765367492241</v>
      </c>
      <c r="AK106" s="39">
        <f t="shared" si="66"/>
        <v>3343.4525438668697</v>
      </c>
      <c r="AL106" s="39">
        <f t="shared" si="67"/>
        <v>71.976007117645622</v>
      </c>
      <c r="AM106" s="39">
        <f t="shared" si="68"/>
        <v>1</v>
      </c>
      <c r="AN106" s="39">
        <f t="shared" si="69"/>
        <v>0</v>
      </c>
      <c r="AO106" s="39">
        <f t="shared" si="70"/>
        <v>9</v>
      </c>
      <c r="AP106" s="39">
        <f t="shared" si="71"/>
        <v>30</v>
      </c>
      <c r="AQ106" s="39">
        <f t="shared" si="72"/>
        <v>9968597</v>
      </c>
      <c r="AR106" s="39">
        <f t="shared" si="73"/>
        <v>9998189</v>
      </c>
      <c r="AS106" s="37">
        <f t="shared" si="36"/>
        <v>3215.1452497500795</v>
      </c>
      <c r="AT106" s="37">
        <f t="shared" si="37"/>
        <v>3254.6214750874537</v>
      </c>
      <c r="AU106" s="37">
        <f t="shared" si="38"/>
        <v>39.476225337374217</v>
      </c>
      <c r="AV106" s="34">
        <f t="shared" si="39"/>
        <v>1</v>
      </c>
      <c r="AW106" s="34">
        <f t="shared" si="40"/>
        <v>0</v>
      </c>
      <c r="AX106" s="34">
        <f t="shared" si="41"/>
        <v>3</v>
      </c>
      <c r="AY106" s="34">
        <f t="shared" si="42"/>
        <v>30</v>
      </c>
      <c r="AZ106" s="34">
        <f t="shared" si="43"/>
        <v>9989797</v>
      </c>
      <c r="BA106" s="34">
        <f t="shared" si="44"/>
        <v>9999661</v>
      </c>
    </row>
    <row r="107" spans="1:53" x14ac:dyDescent="0.2">
      <c r="A107" s="1" t="s">
        <v>144</v>
      </c>
      <c r="B107" s="8">
        <v>2731</v>
      </c>
      <c r="C107" s="8">
        <v>3277.3209302325581</v>
      </c>
      <c r="D107" s="8">
        <v>3319</v>
      </c>
      <c r="E107" s="8">
        <v>3258</v>
      </c>
      <c r="F107" s="8">
        <v>3277.2046511627909</v>
      </c>
      <c r="G107" s="8">
        <f t="shared" si="45"/>
        <v>-32.429634551494928</v>
      </c>
      <c r="H107" s="8">
        <f t="shared" si="46"/>
        <v>0</v>
      </c>
      <c r="I107" s="8">
        <f t="shared" si="47"/>
        <v>32.429634551494928</v>
      </c>
      <c r="J107" s="25">
        <f t="shared" si="50"/>
        <v>14.34896799714538</v>
      </c>
      <c r="K107" s="25">
        <f t="shared" si="51"/>
        <v>14.939054625828074</v>
      </c>
      <c r="L107" s="26">
        <f t="shared" si="48"/>
        <v>0.96050040357557187</v>
      </c>
      <c r="M107" s="25">
        <f t="shared" si="49"/>
        <v>48.99261442761275</v>
      </c>
      <c r="N107" s="25">
        <v>30</v>
      </c>
      <c r="O107" s="25">
        <v>70</v>
      </c>
      <c r="P107" s="9">
        <f t="shared" si="52"/>
        <v>3254.8537325550647</v>
      </c>
      <c r="Q107" s="9">
        <f t="shared" si="53"/>
        <v>3333.2850504923676</v>
      </c>
      <c r="R107" s="9">
        <f t="shared" si="54"/>
        <v>78.431317937302993</v>
      </c>
      <c r="S107" s="3">
        <f t="shared" si="55"/>
        <v>1</v>
      </c>
      <c r="T107" s="3">
        <f t="shared" si="56"/>
        <v>0</v>
      </c>
      <c r="U107" s="3">
        <f t="shared" si="57"/>
        <v>11</v>
      </c>
      <c r="V107" s="3">
        <f t="shared" si="61"/>
        <v>30</v>
      </c>
      <c r="W107" s="2">
        <f t="shared" si="58"/>
        <v>9959667</v>
      </c>
      <c r="X107" s="2">
        <f t="shared" si="62"/>
        <v>9995505</v>
      </c>
      <c r="Y107" s="14">
        <f t="shared" si="63"/>
        <v>3285.8527780977452</v>
      </c>
      <c r="Z107" s="14">
        <f t="shared" si="64"/>
        <v>3312.3364873114733</v>
      </c>
      <c r="AA107" s="14">
        <f t="shared" si="59"/>
        <v>26.483709213728162</v>
      </c>
      <c r="AB107" s="14">
        <f t="shared" si="80"/>
        <v>28.712435636722798</v>
      </c>
      <c r="AC107" s="14">
        <f t="shared" si="74"/>
        <v>-2.2287264229946366</v>
      </c>
      <c r="AD107" s="16">
        <f t="shared" si="75"/>
        <v>0</v>
      </c>
      <c r="AE107" s="16">
        <f t="shared" si="76"/>
        <v>1</v>
      </c>
      <c r="AF107" s="16">
        <f t="shared" si="60"/>
        <v>38</v>
      </c>
      <c r="AG107" s="16">
        <f t="shared" si="77"/>
        <v>30</v>
      </c>
      <c r="AH107" s="5">
        <f t="shared" si="78"/>
        <v>9873292</v>
      </c>
      <c r="AI107" s="5">
        <f t="shared" si="79"/>
        <v>9997096</v>
      </c>
      <c r="AJ107" s="39">
        <f t="shared" si="65"/>
        <v>3258.4677272254153</v>
      </c>
      <c r="AK107" s="39">
        <f t="shared" si="66"/>
        <v>3330.44373434306</v>
      </c>
      <c r="AL107" s="39">
        <f t="shared" si="67"/>
        <v>71.976007117644713</v>
      </c>
      <c r="AM107" s="39">
        <f t="shared" si="68"/>
        <v>1</v>
      </c>
      <c r="AN107" s="39">
        <f t="shared" si="69"/>
        <v>0</v>
      </c>
      <c r="AO107" s="39">
        <f t="shared" si="70"/>
        <v>10</v>
      </c>
      <c r="AP107" s="39">
        <f t="shared" si="71"/>
        <v>30</v>
      </c>
      <c r="AQ107" s="39">
        <f t="shared" si="72"/>
        <v>9965248</v>
      </c>
      <c r="AR107" s="39">
        <f t="shared" si="73"/>
        <v>9997828</v>
      </c>
      <c r="AS107" s="37">
        <f t="shared" si="36"/>
        <v>3216.4279189086446</v>
      </c>
      <c r="AT107" s="37">
        <f t="shared" si="37"/>
        <v>3267.5318774335287</v>
      </c>
      <c r="AU107" s="37">
        <f t="shared" si="38"/>
        <v>51.103958524884092</v>
      </c>
      <c r="AV107" s="34">
        <f t="shared" si="39"/>
        <v>1</v>
      </c>
      <c r="AW107" s="34">
        <f t="shared" si="40"/>
        <v>0</v>
      </c>
      <c r="AX107" s="34">
        <f t="shared" si="41"/>
        <v>4</v>
      </c>
      <c r="AY107" s="34">
        <f t="shared" si="42"/>
        <v>30</v>
      </c>
      <c r="AZ107" s="34">
        <f t="shared" si="43"/>
        <v>9986448</v>
      </c>
      <c r="BA107" s="34">
        <f t="shared" si="44"/>
        <v>9999480</v>
      </c>
    </row>
    <row r="108" spans="1:53" x14ac:dyDescent="0.2">
      <c r="A108" s="1" t="s">
        <v>145</v>
      </c>
      <c r="B108" s="8">
        <v>3911</v>
      </c>
      <c r="C108" s="8">
        <v>3262.6941747572814</v>
      </c>
      <c r="D108" s="8">
        <v>3294</v>
      </c>
      <c r="E108" s="8">
        <v>3160</v>
      </c>
      <c r="F108" s="8">
        <v>3262.1844660194174</v>
      </c>
      <c r="G108" s="8">
        <f t="shared" si="45"/>
        <v>-15.02018514337351</v>
      </c>
      <c r="H108" s="8">
        <f t="shared" si="46"/>
        <v>0</v>
      </c>
      <c r="I108" s="8">
        <f t="shared" si="47"/>
        <v>15.02018514337351</v>
      </c>
      <c r="J108" s="25">
        <f t="shared" si="50"/>
        <v>13.324041711634996</v>
      </c>
      <c r="K108" s="25">
        <f t="shared" si="51"/>
        <v>14.944849662795605</v>
      </c>
      <c r="L108" s="26">
        <f t="shared" si="48"/>
        <v>0.89154739005534978</v>
      </c>
      <c r="M108" s="25">
        <f t="shared" si="49"/>
        <v>47.133230430418223</v>
      </c>
      <c r="N108" s="25">
        <v>30</v>
      </c>
      <c r="O108" s="25">
        <v>70</v>
      </c>
      <c r="P108" s="9">
        <f t="shared" si="52"/>
        <v>3259.2722693291921</v>
      </c>
      <c r="Q108" s="9">
        <f t="shared" si="53"/>
        <v>3331.1087286875572</v>
      </c>
      <c r="R108" s="9">
        <f t="shared" si="54"/>
        <v>71.836459358365119</v>
      </c>
      <c r="S108" s="3">
        <f t="shared" si="55"/>
        <v>1</v>
      </c>
      <c r="T108" s="3">
        <f t="shared" si="56"/>
        <v>0</v>
      </c>
      <c r="U108" s="3">
        <f t="shared" si="57"/>
        <v>12</v>
      </c>
      <c r="V108" s="3">
        <f t="shared" si="61"/>
        <v>30</v>
      </c>
      <c r="W108" s="2">
        <f t="shared" si="58"/>
        <v>9956318</v>
      </c>
      <c r="X108" s="2">
        <f t="shared" si="62"/>
        <v>9994238</v>
      </c>
      <c r="Y108" s="14">
        <f t="shared" si="63"/>
        <v>3284.0995697956469</v>
      </c>
      <c r="Z108" s="14">
        <f t="shared" si="64"/>
        <v>3304.6207917280799</v>
      </c>
      <c r="AA108" s="14">
        <f t="shared" si="59"/>
        <v>20.521221932433036</v>
      </c>
      <c r="AB108" s="14">
        <f t="shared" si="80"/>
        <v>27.074192895864847</v>
      </c>
      <c r="AC108" s="14">
        <f t="shared" si="74"/>
        <v>-6.552970963431811</v>
      </c>
      <c r="AD108" s="16">
        <f t="shared" si="75"/>
        <v>0</v>
      </c>
      <c r="AE108" s="16">
        <f t="shared" si="76"/>
        <v>1</v>
      </c>
      <c r="AF108" s="16">
        <f t="shared" si="60"/>
        <v>37</v>
      </c>
      <c r="AG108" s="16">
        <f t="shared" si="77"/>
        <v>30</v>
      </c>
      <c r="AH108" s="5">
        <f t="shared" si="78"/>
        <v>9876422</v>
      </c>
      <c r="AI108" s="5">
        <f t="shared" si="79"/>
        <v>9993342</v>
      </c>
      <c r="AJ108" s="39">
        <f t="shared" si="65"/>
        <v>3247.6578490415832</v>
      </c>
      <c r="AK108" s="39">
        <f t="shared" si="66"/>
        <v>3310.9285689399876</v>
      </c>
      <c r="AL108" s="39">
        <f t="shared" si="67"/>
        <v>63.270719898404423</v>
      </c>
      <c r="AM108" s="39">
        <f t="shared" si="68"/>
        <v>1</v>
      </c>
      <c r="AN108" s="39">
        <f t="shared" si="69"/>
        <v>0</v>
      </c>
      <c r="AO108" s="39">
        <f t="shared" si="70"/>
        <v>11</v>
      </c>
      <c r="AP108" s="39">
        <f t="shared" si="71"/>
        <v>30</v>
      </c>
      <c r="AQ108" s="39">
        <f t="shared" si="72"/>
        <v>9961924</v>
      </c>
      <c r="AR108" s="39">
        <f t="shared" si="73"/>
        <v>9996684</v>
      </c>
      <c r="AS108" s="37">
        <f t="shared" si="36"/>
        <v>3217.8671724142287</v>
      </c>
      <c r="AT108" s="37">
        <f t="shared" si="37"/>
        <v>3279.5511578795717</v>
      </c>
      <c r="AU108" s="37">
        <f t="shared" si="38"/>
        <v>61.683985465343085</v>
      </c>
      <c r="AV108" s="34">
        <f t="shared" si="39"/>
        <v>1</v>
      </c>
      <c r="AW108" s="34">
        <f t="shared" si="40"/>
        <v>0</v>
      </c>
      <c r="AX108" s="34">
        <f t="shared" si="41"/>
        <v>5</v>
      </c>
      <c r="AY108" s="34">
        <f t="shared" si="42"/>
        <v>30</v>
      </c>
      <c r="AZ108" s="34">
        <f t="shared" si="43"/>
        <v>9983124</v>
      </c>
      <c r="BA108" s="34">
        <f t="shared" si="44"/>
        <v>9998924</v>
      </c>
    </row>
    <row r="109" spans="1:53" x14ac:dyDescent="0.2">
      <c r="A109" s="1" t="s">
        <v>146</v>
      </c>
      <c r="B109" s="8">
        <v>3640</v>
      </c>
      <c r="C109" s="8">
        <v>3201.7013574660632</v>
      </c>
      <c r="D109" s="8">
        <v>3242</v>
      </c>
      <c r="E109" s="8">
        <v>3177</v>
      </c>
      <c r="F109" s="8">
        <v>3201.5294117647059</v>
      </c>
      <c r="G109" s="8">
        <f t="shared" si="45"/>
        <v>-60.655054254711558</v>
      </c>
      <c r="H109" s="8">
        <f t="shared" si="46"/>
        <v>0</v>
      </c>
      <c r="I109" s="8">
        <f t="shared" si="47"/>
        <v>60.655054254711558</v>
      </c>
      <c r="J109" s="25">
        <f t="shared" si="50"/>
        <v>12.37232444651821</v>
      </c>
      <c r="K109" s="25">
        <f t="shared" si="51"/>
        <v>18.209864276503886</v>
      </c>
      <c r="L109" s="26">
        <f t="shared" si="48"/>
        <v>0.67942980017056853</v>
      </c>
      <c r="M109" s="25">
        <f t="shared" si="49"/>
        <v>40.455980958630327</v>
      </c>
      <c r="N109" s="25">
        <v>30</v>
      </c>
      <c r="O109" s="25">
        <v>70</v>
      </c>
      <c r="P109" s="9">
        <f t="shared" si="52"/>
        <v>3261.825151721881</v>
      </c>
      <c r="Q109" s="9">
        <f t="shared" si="53"/>
        <v>3326.7429071621482</v>
      </c>
      <c r="R109" s="9">
        <f t="shared" si="54"/>
        <v>64.917755440267229</v>
      </c>
      <c r="S109" s="3">
        <f t="shared" si="55"/>
        <v>1</v>
      </c>
      <c r="T109" s="3">
        <f t="shared" si="56"/>
        <v>0</v>
      </c>
      <c r="U109" s="3">
        <f t="shared" si="57"/>
        <v>13</v>
      </c>
      <c r="V109" s="3">
        <f t="shared" si="61"/>
        <v>30</v>
      </c>
      <c r="W109" s="2">
        <f t="shared" si="58"/>
        <v>9952994</v>
      </c>
      <c r="X109" s="2">
        <f t="shared" si="62"/>
        <v>9994295</v>
      </c>
      <c r="Y109" s="14">
        <f t="shared" si="63"/>
        <v>3277.9832617933548</v>
      </c>
      <c r="Z109" s="14">
        <f t="shared" si="64"/>
        <v>3288.7605794260226</v>
      </c>
      <c r="AA109" s="14">
        <f t="shared" si="59"/>
        <v>10.777317632667746</v>
      </c>
      <c r="AB109" s="14">
        <f t="shared" si="80"/>
        <v>23.814817843225427</v>
      </c>
      <c r="AC109" s="14">
        <f t="shared" si="74"/>
        <v>-13.037500210557681</v>
      </c>
      <c r="AD109" s="16">
        <f t="shared" si="75"/>
        <v>0</v>
      </c>
      <c r="AE109" s="16">
        <f t="shared" si="76"/>
        <v>1</v>
      </c>
      <c r="AF109" s="16">
        <f t="shared" si="60"/>
        <v>36</v>
      </c>
      <c r="AG109" s="16">
        <f t="shared" si="77"/>
        <v>30</v>
      </c>
      <c r="AH109" s="5">
        <f t="shared" si="78"/>
        <v>9879569</v>
      </c>
      <c r="AI109" s="5">
        <f t="shared" si="79"/>
        <v>9993941</v>
      </c>
      <c r="AJ109" s="39">
        <f t="shared" si="65"/>
        <v>3242.6511206604591</v>
      </c>
      <c r="AK109" s="39">
        <f t="shared" si="66"/>
        <v>3300.915112177739</v>
      </c>
      <c r="AL109" s="39">
        <f t="shared" si="67"/>
        <v>58.263991517279919</v>
      </c>
      <c r="AM109" s="39">
        <f t="shared" si="68"/>
        <v>1</v>
      </c>
      <c r="AN109" s="39">
        <f t="shared" si="69"/>
        <v>0</v>
      </c>
      <c r="AO109" s="39">
        <f t="shared" si="70"/>
        <v>12</v>
      </c>
      <c r="AP109" s="39">
        <f t="shared" si="71"/>
        <v>30</v>
      </c>
      <c r="AQ109" s="39">
        <f t="shared" si="72"/>
        <v>9958652</v>
      </c>
      <c r="AR109" s="39">
        <f t="shared" si="73"/>
        <v>9996776</v>
      </c>
      <c r="AS109" s="37">
        <f t="shared" si="36"/>
        <v>3219.4159214475217</v>
      </c>
      <c r="AT109" s="37">
        <f t="shared" si="37"/>
        <v>3290.4128451538659</v>
      </c>
      <c r="AU109" s="37">
        <f t="shared" si="38"/>
        <v>70.996923706344205</v>
      </c>
      <c r="AV109" s="34">
        <f t="shared" si="39"/>
        <v>1</v>
      </c>
      <c r="AW109" s="34">
        <f t="shared" si="40"/>
        <v>0</v>
      </c>
      <c r="AX109" s="34">
        <f t="shared" si="41"/>
        <v>6</v>
      </c>
      <c r="AY109" s="34">
        <f t="shared" si="42"/>
        <v>30</v>
      </c>
      <c r="AZ109" s="34">
        <f t="shared" si="43"/>
        <v>9979852</v>
      </c>
      <c r="BA109" s="34">
        <f t="shared" si="44"/>
        <v>9998914</v>
      </c>
    </row>
    <row r="110" spans="1:53" x14ac:dyDescent="0.2">
      <c r="A110" s="1" t="s">
        <v>147</v>
      </c>
      <c r="B110" s="8">
        <v>5414</v>
      </c>
      <c r="C110" s="8">
        <v>3186.8178137651821</v>
      </c>
      <c r="D110" s="8">
        <v>3211</v>
      </c>
      <c r="E110" s="8">
        <v>3149</v>
      </c>
      <c r="F110" s="8">
        <v>3186.8016194331985</v>
      </c>
      <c r="G110" s="8">
        <f t="shared" si="45"/>
        <v>-14.727792331507317</v>
      </c>
      <c r="H110" s="8">
        <f t="shared" si="46"/>
        <v>0</v>
      </c>
      <c r="I110" s="8">
        <f t="shared" si="47"/>
        <v>14.727792331507317</v>
      </c>
      <c r="J110" s="25">
        <f t="shared" si="50"/>
        <v>11.488586986052624</v>
      </c>
      <c r="K110" s="25">
        <f t="shared" si="51"/>
        <v>17.961144851861274</v>
      </c>
      <c r="L110" s="26">
        <f t="shared" si="48"/>
        <v>0.63963556225437868</v>
      </c>
      <c r="M110" s="25">
        <f t="shared" si="49"/>
        <v>39.010837345765225</v>
      </c>
      <c r="N110" s="25">
        <v>30</v>
      </c>
      <c r="O110" s="25">
        <v>70</v>
      </c>
      <c r="P110" s="9">
        <f t="shared" si="52"/>
        <v>3263.3169384148891</v>
      </c>
      <c r="Q110" s="9">
        <f t="shared" si="53"/>
        <v>3317.2677504327899</v>
      </c>
      <c r="R110" s="9">
        <f t="shared" si="54"/>
        <v>53.950812017900716</v>
      </c>
      <c r="S110" s="3">
        <f t="shared" si="55"/>
        <v>1</v>
      </c>
      <c r="T110" s="3">
        <f t="shared" si="56"/>
        <v>0</v>
      </c>
      <c r="U110" s="3">
        <f t="shared" si="57"/>
        <v>14</v>
      </c>
      <c r="V110" s="3">
        <f t="shared" si="61"/>
        <v>30</v>
      </c>
      <c r="W110" s="2">
        <f t="shared" si="58"/>
        <v>9949722</v>
      </c>
      <c r="X110" s="2">
        <f t="shared" si="62"/>
        <v>9993808</v>
      </c>
      <c r="Y110" s="14">
        <f t="shared" si="63"/>
        <v>3271.2290660629728</v>
      </c>
      <c r="Z110" s="14">
        <f t="shared" si="64"/>
        <v>3273.0745855809728</v>
      </c>
      <c r="AA110" s="14">
        <f t="shared" si="59"/>
        <v>1.8455195179999464</v>
      </c>
      <c r="AB110" s="14">
        <f t="shared" si="80"/>
        <v>19.420958178180332</v>
      </c>
      <c r="AC110" s="14">
        <f t="shared" si="74"/>
        <v>-17.575438660180385</v>
      </c>
      <c r="AD110" s="16">
        <f t="shared" si="75"/>
        <v>0</v>
      </c>
      <c r="AE110" s="16">
        <f t="shared" si="76"/>
        <v>1</v>
      </c>
      <c r="AF110" s="16">
        <f t="shared" si="60"/>
        <v>35</v>
      </c>
      <c r="AG110" s="16">
        <f t="shared" si="77"/>
        <v>30</v>
      </c>
      <c r="AH110" s="5">
        <f t="shared" si="78"/>
        <v>9882688</v>
      </c>
      <c r="AI110" s="5">
        <f t="shared" si="79"/>
        <v>9992903</v>
      </c>
      <c r="AJ110" s="39">
        <f t="shared" si="65"/>
        <v>3222.4327692422216</v>
      </c>
      <c r="AK110" s="39">
        <f t="shared" si="66"/>
        <v>3260.478409341265</v>
      </c>
      <c r="AL110" s="39">
        <f t="shared" si="67"/>
        <v>38.045640099043339</v>
      </c>
      <c r="AM110" s="39">
        <f t="shared" si="68"/>
        <v>1</v>
      </c>
      <c r="AN110" s="39">
        <f t="shared" si="69"/>
        <v>0</v>
      </c>
      <c r="AO110" s="39">
        <f t="shared" si="70"/>
        <v>13</v>
      </c>
      <c r="AP110" s="39">
        <f t="shared" si="71"/>
        <v>30</v>
      </c>
      <c r="AQ110" s="39">
        <f t="shared" si="72"/>
        <v>9955411</v>
      </c>
      <c r="AR110" s="39">
        <f t="shared" si="73"/>
        <v>9996348</v>
      </c>
      <c r="AS110" s="37">
        <f t="shared" si="36"/>
        <v>3221.0217107281815</v>
      </c>
      <c r="AT110" s="37">
        <f t="shared" si="37"/>
        <v>3299.972361805063</v>
      </c>
      <c r="AU110" s="37">
        <f t="shared" si="38"/>
        <v>78.950651076881513</v>
      </c>
      <c r="AV110" s="34">
        <f t="shared" si="39"/>
        <v>1</v>
      </c>
      <c r="AW110" s="34">
        <f t="shared" si="40"/>
        <v>0</v>
      </c>
      <c r="AX110" s="34">
        <f t="shared" si="41"/>
        <v>7</v>
      </c>
      <c r="AY110" s="34">
        <f t="shared" si="42"/>
        <v>30</v>
      </c>
      <c r="AZ110" s="34">
        <f t="shared" si="43"/>
        <v>9976611</v>
      </c>
      <c r="BA110" s="34">
        <f t="shared" si="44"/>
        <v>9998654</v>
      </c>
    </row>
    <row r="111" spans="1:53" x14ac:dyDescent="0.2">
      <c r="A111" s="1" t="s">
        <v>148</v>
      </c>
      <c r="B111" s="8">
        <v>3562</v>
      </c>
      <c r="C111" s="8">
        <v>3206.5933609958506</v>
      </c>
      <c r="D111" s="8">
        <v>3225</v>
      </c>
      <c r="E111" s="8">
        <v>3187</v>
      </c>
      <c r="F111" s="8">
        <v>3206.5269709543568</v>
      </c>
      <c r="G111" s="8">
        <f t="shared" si="45"/>
        <v>19.725351521158245</v>
      </c>
      <c r="H111" s="8">
        <f t="shared" si="46"/>
        <v>19.725351521158245</v>
      </c>
      <c r="I111" s="8">
        <f t="shared" si="47"/>
        <v>0</v>
      </c>
      <c r="J111" s="25">
        <f t="shared" si="50"/>
        <v>12.076927309988738</v>
      </c>
      <c r="K111" s="25">
        <f t="shared" si="51"/>
        <v>16.678205933871183</v>
      </c>
      <c r="L111" s="26">
        <f t="shared" si="48"/>
        <v>0.72411429370002744</v>
      </c>
      <c r="M111" s="25">
        <f t="shared" si="49"/>
        <v>41.999204829167411</v>
      </c>
      <c r="N111" s="25">
        <v>30</v>
      </c>
      <c r="O111" s="25">
        <v>70</v>
      </c>
      <c r="P111" s="9">
        <f t="shared" si="52"/>
        <v>3263.5996309737352</v>
      </c>
      <c r="Q111" s="9">
        <f t="shared" si="53"/>
        <v>3303.2132876844066</v>
      </c>
      <c r="R111" s="9">
        <f t="shared" si="54"/>
        <v>39.613656710671421</v>
      </c>
      <c r="S111" s="3">
        <f t="shared" si="55"/>
        <v>1</v>
      </c>
      <c r="T111" s="3">
        <f t="shared" si="56"/>
        <v>0</v>
      </c>
      <c r="U111" s="3">
        <f t="shared" si="57"/>
        <v>15</v>
      </c>
      <c r="V111" s="3">
        <f t="shared" si="61"/>
        <v>30</v>
      </c>
      <c r="W111" s="2">
        <f t="shared" si="58"/>
        <v>9946481</v>
      </c>
      <c r="X111" s="2">
        <f t="shared" si="62"/>
        <v>9994286</v>
      </c>
      <c r="Y111" s="14">
        <f t="shared" si="63"/>
        <v>3266.4363182771494</v>
      </c>
      <c r="Z111" s="14">
        <f t="shared" si="64"/>
        <v>3262.8364910230321</v>
      </c>
      <c r="AA111" s="14">
        <f t="shared" si="59"/>
        <v>-3.5998272541173719</v>
      </c>
      <c r="AB111" s="14">
        <f t="shared" si="80"/>
        <v>14.816801091720791</v>
      </c>
      <c r="AC111" s="14">
        <f t="shared" si="74"/>
        <v>-18.416628345838163</v>
      </c>
      <c r="AD111" s="16">
        <f t="shared" si="75"/>
        <v>0</v>
      </c>
      <c r="AE111" s="16">
        <f t="shared" si="76"/>
        <v>1</v>
      </c>
      <c r="AF111" s="16">
        <f t="shared" si="60"/>
        <v>34</v>
      </c>
      <c r="AG111" s="16">
        <f t="shared" si="77"/>
        <v>30</v>
      </c>
      <c r="AH111" s="5">
        <f t="shared" si="78"/>
        <v>9885845</v>
      </c>
      <c r="AI111" s="5">
        <f t="shared" si="79"/>
        <v>9994203</v>
      </c>
      <c r="AJ111" s="39">
        <f t="shared" si="65"/>
        <v>3217.523505131719</v>
      </c>
      <c r="AK111" s="39">
        <f t="shared" si="66"/>
        <v>3250.6598811202598</v>
      </c>
      <c r="AL111" s="39">
        <f t="shared" si="67"/>
        <v>33.136375988540749</v>
      </c>
      <c r="AM111" s="39">
        <f t="shared" si="68"/>
        <v>1</v>
      </c>
      <c r="AN111" s="39">
        <f t="shared" si="69"/>
        <v>0</v>
      </c>
      <c r="AO111" s="39">
        <f t="shared" si="70"/>
        <v>14</v>
      </c>
      <c r="AP111" s="39">
        <f t="shared" si="71"/>
        <v>30</v>
      </c>
      <c r="AQ111" s="39">
        <f t="shared" si="72"/>
        <v>9952156</v>
      </c>
      <c r="AR111" s="39">
        <f t="shared" si="73"/>
        <v>9996774</v>
      </c>
      <c r="AS111" s="37">
        <f t="shared" si="36"/>
        <v>3222.697552723338</v>
      </c>
      <c r="AT111" s="37">
        <f t="shared" si="37"/>
        <v>3307.1600681659693</v>
      </c>
      <c r="AU111" s="37">
        <f t="shared" si="38"/>
        <v>84.462515442631229</v>
      </c>
      <c r="AV111" s="34">
        <f t="shared" si="39"/>
        <v>1</v>
      </c>
      <c r="AW111" s="34">
        <f t="shared" si="40"/>
        <v>0</v>
      </c>
      <c r="AX111" s="34">
        <f t="shared" si="41"/>
        <v>8</v>
      </c>
      <c r="AY111" s="34">
        <f t="shared" si="42"/>
        <v>30</v>
      </c>
      <c r="AZ111" s="34">
        <f t="shared" si="43"/>
        <v>9973356</v>
      </c>
      <c r="BA111" s="34">
        <f t="shared" si="44"/>
        <v>9998852</v>
      </c>
    </row>
    <row r="112" spans="1:53" x14ac:dyDescent="0.2">
      <c r="A112" s="1" t="s">
        <v>149</v>
      </c>
      <c r="B112" s="8">
        <v>3636</v>
      </c>
      <c r="C112" s="8">
        <v>3214.2719665271966</v>
      </c>
      <c r="D112" s="8">
        <v>3232</v>
      </c>
      <c r="E112" s="8">
        <v>3192</v>
      </c>
      <c r="F112" s="8">
        <v>3214.2133891213389</v>
      </c>
      <c r="G112" s="8">
        <f t="shared" si="45"/>
        <v>7.6864181669820937</v>
      </c>
      <c r="H112" s="8">
        <f t="shared" si="46"/>
        <v>7.6864181669820937</v>
      </c>
      <c r="I112" s="8">
        <f t="shared" si="47"/>
        <v>0</v>
      </c>
      <c r="J112" s="25">
        <f t="shared" si="50"/>
        <v>11.763319514059692</v>
      </c>
      <c r="K112" s="25">
        <f t="shared" si="51"/>
        <v>15.486905510023243</v>
      </c>
      <c r="L112" s="26">
        <f t="shared" si="48"/>
        <v>0.7595655249815001</v>
      </c>
      <c r="M112" s="25">
        <f t="shared" si="49"/>
        <v>43.167788536291425</v>
      </c>
      <c r="N112" s="25">
        <v>30</v>
      </c>
      <c r="O112" s="25">
        <v>70</v>
      </c>
      <c r="P112" s="9">
        <f t="shared" si="52"/>
        <v>3268.1817263386106</v>
      </c>
      <c r="Q112" s="9">
        <f t="shared" si="53"/>
        <v>3290.2016463750479</v>
      </c>
      <c r="R112" s="9">
        <f t="shared" si="54"/>
        <v>22.01992003643727</v>
      </c>
      <c r="S112" s="3">
        <f t="shared" si="55"/>
        <v>1</v>
      </c>
      <c r="T112" s="3">
        <f t="shared" si="56"/>
        <v>0</v>
      </c>
      <c r="U112" s="3">
        <f t="shared" si="57"/>
        <v>16</v>
      </c>
      <c r="V112" s="3">
        <f t="shared" si="61"/>
        <v>30</v>
      </c>
      <c r="W112" s="2">
        <f t="shared" si="58"/>
        <v>9943226</v>
      </c>
      <c r="X112" s="2">
        <f t="shared" si="62"/>
        <v>9994298</v>
      </c>
      <c r="Y112" s="14">
        <f t="shared" si="63"/>
        <v>3262.567953154497</v>
      </c>
      <c r="Z112" s="14">
        <f t="shared" si="64"/>
        <v>3255.3560138073872</v>
      </c>
      <c r="AA112" s="14">
        <f t="shared" si="59"/>
        <v>-7.2119393471098192</v>
      </c>
      <c r="AB112" s="14">
        <f t="shared" si="80"/>
        <v>10.411053003954668</v>
      </c>
      <c r="AC112" s="14">
        <f t="shared" si="74"/>
        <v>-17.622992351064489</v>
      </c>
      <c r="AD112" s="16">
        <f t="shared" si="75"/>
        <v>0</v>
      </c>
      <c r="AE112" s="16">
        <f t="shared" si="76"/>
        <v>1</v>
      </c>
      <c r="AF112" s="16">
        <f t="shared" si="60"/>
        <v>33</v>
      </c>
      <c r="AG112" s="16">
        <f t="shared" si="77"/>
        <v>30</v>
      </c>
      <c r="AH112" s="5">
        <f t="shared" si="78"/>
        <v>9889007</v>
      </c>
      <c r="AI112" s="5">
        <f t="shared" si="79"/>
        <v>9994343</v>
      </c>
      <c r="AJ112" s="39">
        <f t="shared" si="65"/>
        <v>3239.1101646976022</v>
      </c>
      <c r="AK112" s="39">
        <f t="shared" si="66"/>
        <v>3257.2349982939791</v>
      </c>
      <c r="AL112" s="39">
        <f t="shared" si="67"/>
        <v>18.124833596376902</v>
      </c>
      <c r="AM112" s="39">
        <f t="shared" si="68"/>
        <v>1</v>
      </c>
      <c r="AN112" s="39">
        <f t="shared" si="69"/>
        <v>0</v>
      </c>
      <c r="AO112" s="39">
        <f t="shared" si="70"/>
        <v>15</v>
      </c>
      <c r="AP112" s="39">
        <f t="shared" si="71"/>
        <v>30</v>
      </c>
      <c r="AQ112" s="39">
        <f t="shared" si="72"/>
        <v>9948894</v>
      </c>
      <c r="AR112" s="39">
        <f t="shared" si="73"/>
        <v>9996774</v>
      </c>
      <c r="AS112" s="37">
        <f t="shared" si="36"/>
        <v>3224.3401271303151</v>
      </c>
      <c r="AT112" s="37">
        <f t="shared" si="37"/>
        <v>3311.6277633688883</v>
      </c>
      <c r="AU112" s="37">
        <f t="shared" si="38"/>
        <v>87.287636238573214</v>
      </c>
      <c r="AV112" s="34">
        <f t="shared" si="39"/>
        <v>1</v>
      </c>
      <c r="AW112" s="34">
        <f t="shared" si="40"/>
        <v>0</v>
      </c>
      <c r="AX112" s="34">
        <f t="shared" si="41"/>
        <v>9</v>
      </c>
      <c r="AY112" s="34">
        <f t="shared" si="42"/>
        <v>30</v>
      </c>
      <c r="AZ112" s="34">
        <f t="shared" si="43"/>
        <v>9970094</v>
      </c>
      <c r="BA112" s="34">
        <f t="shared" si="44"/>
        <v>9998822</v>
      </c>
    </row>
    <row r="113" spans="1:53" x14ac:dyDescent="0.2">
      <c r="A113" s="1" t="s">
        <v>150</v>
      </c>
      <c r="B113" s="8">
        <v>10890</v>
      </c>
      <c r="C113" s="8">
        <v>3178.0239726027398</v>
      </c>
      <c r="D113" s="8">
        <v>3214</v>
      </c>
      <c r="E113" s="8">
        <v>3142</v>
      </c>
      <c r="F113" s="8">
        <v>3177.9006849315069</v>
      </c>
      <c r="G113" s="8">
        <f t="shared" si="45"/>
        <v>-36.312704189831948</v>
      </c>
      <c r="H113" s="8">
        <f t="shared" si="46"/>
        <v>0</v>
      </c>
      <c r="I113" s="8">
        <f t="shared" si="47"/>
        <v>36.312704189831948</v>
      </c>
      <c r="J113" s="25">
        <f t="shared" si="50"/>
        <v>10.92308240591257</v>
      </c>
      <c r="K113" s="25">
        <f t="shared" si="51"/>
        <v>16.974462558581006</v>
      </c>
      <c r="L113" s="26">
        <f t="shared" si="48"/>
        <v>0.64350092783295132</v>
      </c>
      <c r="M113" s="25">
        <f t="shared" si="49"/>
        <v>39.154278341749624</v>
      </c>
      <c r="N113" s="25">
        <v>30</v>
      </c>
      <c r="O113" s="25">
        <v>70</v>
      </c>
      <c r="P113" s="9">
        <f t="shared" si="52"/>
        <v>3271.3273521261976</v>
      </c>
      <c r="Q113" s="9">
        <f t="shared" si="53"/>
        <v>3277.9414482665466</v>
      </c>
      <c r="R113" s="9">
        <f t="shared" si="54"/>
        <v>6.61409614034892</v>
      </c>
      <c r="S113" s="3">
        <f t="shared" si="55"/>
        <v>1</v>
      </c>
      <c r="T113" s="3">
        <f t="shared" si="56"/>
        <v>0</v>
      </c>
      <c r="U113" s="3">
        <f t="shared" si="57"/>
        <v>17</v>
      </c>
      <c r="V113" s="3">
        <f t="shared" si="61"/>
        <v>30</v>
      </c>
      <c r="W113" s="2">
        <f t="shared" si="58"/>
        <v>9939964</v>
      </c>
      <c r="X113" s="2">
        <f t="shared" si="62"/>
        <v>9993378</v>
      </c>
      <c r="Y113" s="14">
        <f t="shared" si="63"/>
        <v>3256.2963036564979</v>
      </c>
      <c r="Z113" s="14">
        <f t="shared" si="64"/>
        <v>3243.4398093649443</v>
      </c>
      <c r="AA113" s="14">
        <f t="shared" si="59"/>
        <v>-12.856494291553645</v>
      </c>
      <c r="AB113" s="14">
        <f t="shared" si="80"/>
        <v>5.7575435448530055</v>
      </c>
      <c r="AC113" s="14">
        <f t="shared" si="74"/>
        <v>-18.614037836406652</v>
      </c>
      <c r="AD113" s="16">
        <f t="shared" si="75"/>
        <v>0</v>
      </c>
      <c r="AE113" s="16">
        <f t="shared" si="76"/>
        <v>1</v>
      </c>
      <c r="AF113" s="16">
        <f t="shared" si="60"/>
        <v>32</v>
      </c>
      <c r="AG113" s="16">
        <f t="shared" si="77"/>
        <v>30</v>
      </c>
      <c r="AH113" s="5">
        <f t="shared" si="78"/>
        <v>9892119</v>
      </c>
      <c r="AI113" s="5">
        <f t="shared" si="79"/>
        <v>9992663</v>
      </c>
      <c r="AJ113" s="39">
        <f t="shared" si="65"/>
        <v>3248.3793564925968</v>
      </c>
      <c r="AK113" s="39">
        <f t="shared" si="66"/>
        <v>3259.7971376829732</v>
      </c>
      <c r="AL113" s="39">
        <f t="shared" si="67"/>
        <v>11.417781190376445</v>
      </c>
      <c r="AM113" s="39">
        <f t="shared" si="68"/>
        <v>1</v>
      </c>
      <c r="AN113" s="39">
        <f t="shared" si="69"/>
        <v>0</v>
      </c>
      <c r="AO113" s="39">
        <f t="shared" si="70"/>
        <v>16</v>
      </c>
      <c r="AP113" s="39">
        <f t="shared" si="71"/>
        <v>30</v>
      </c>
      <c r="AQ113" s="39">
        <f t="shared" si="72"/>
        <v>9945650</v>
      </c>
      <c r="AR113" s="39">
        <f t="shared" si="73"/>
        <v>9995922</v>
      </c>
      <c r="AS113" s="37">
        <f t="shared" si="36"/>
        <v>3226.315176909563</v>
      </c>
      <c r="AT113" s="37">
        <f t="shared" si="37"/>
        <v>3313.6976665105335</v>
      </c>
      <c r="AU113" s="37">
        <f t="shared" si="38"/>
        <v>87.38248960097053</v>
      </c>
      <c r="AV113" s="34">
        <f t="shared" si="39"/>
        <v>1</v>
      </c>
      <c r="AW113" s="34">
        <f t="shared" si="40"/>
        <v>0</v>
      </c>
      <c r="AX113" s="34">
        <f t="shared" si="41"/>
        <v>10</v>
      </c>
      <c r="AY113" s="34">
        <f t="shared" si="42"/>
        <v>30</v>
      </c>
      <c r="AZ113" s="34">
        <f t="shared" si="43"/>
        <v>9966850</v>
      </c>
      <c r="BA113" s="34">
        <f t="shared" si="44"/>
        <v>9998270</v>
      </c>
    </row>
    <row r="114" spans="1:53" x14ac:dyDescent="0.2">
      <c r="A114" s="1" t="s">
        <v>151</v>
      </c>
      <c r="B114" s="8">
        <v>14112</v>
      </c>
      <c r="C114" s="8">
        <v>3137.1535836177472</v>
      </c>
      <c r="D114" s="8">
        <v>3163</v>
      </c>
      <c r="E114" s="8">
        <v>3112</v>
      </c>
      <c r="F114" s="8">
        <v>3137.1365187713309</v>
      </c>
      <c r="G114" s="8">
        <f t="shared" si="45"/>
        <v>-40.764166160176046</v>
      </c>
      <c r="H114" s="8">
        <f t="shared" si="46"/>
        <v>0</v>
      </c>
      <c r="I114" s="8">
        <f t="shared" si="47"/>
        <v>40.764166160176046</v>
      </c>
      <c r="J114" s="25">
        <f t="shared" si="50"/>
        <v>10.142862234061672</v>
      </c>
      <c r="K114" s="25">
        <f t="shared" si="51"/>
        <v>18.673727101552082</v>
      </c>
      <c r="L114" s="26">
        <f t="shared" si="48"/>
        <v>0.54316217533342015</v>
      </c>
      <c r="M114" s="25">
        <f t="shared" si="49"/>
        <v>35.197996945205247</v>
      </c>
      <c r="N114" s="25">
        <v>30</v>
      </c>
      <c r="O114" s="25">
        <v>70</v>
      </c>
      <c r="P114" s="9">
        <f t="shared" si="52"/>
        <v>3271.495674409889</v>
      </c>
      <c r="Q114" s="9">
        <f t="shared" si="53"/>
        <v>3264.827039935366</v>
      </c>
      <c r="R114" s="9">
        <f t="shared" si="54"/>
        <v>-6.6686344745230599</v>
      </c>
      <c r="S114" s="3">
        <f t="shared" si="55"/>
        <v>0</v>
      </c>
      <c r="T114" s="3">
        <f t="shared" si="56"/>
        <v>1</v>
      </c>
      <c r="U114" s="3">
        <f t="shared" si="57"/>
        <v>16</v>
      </c>
      <c r="V114" s="3">
        <f t="shared" si="61"/>
        <v>30</v>
      </c>
      <c r="W114" s="2">
        <f t="shared" si="58"/>
        <v>9943076</v>
      </c>
      <c r="X114" s="2">
        <f t="shared" si="62"/>
        <v>9992868</v>
      </c>
      <c r="Y114" s="14">
        <f t="shared" si="63"/>
        <v>3247.4696529242633</v>
      </c>
      <c r="Z114" s="14">
        <f t="shared" si="64"/>
        <v>3227.0854569659268</v>
      </c>
      <c r="AA114" s="14">
        <f t="shared" si="59"/>
        <v>-20.384195958336477</v>
      </c>
      <c r="AB114" s="14">
        <f t="shared" si="80"/>
        <v>0.52919564421510845</v>
      </c>
      <c r="AC114" s="14">
        <f t="shared" si="74"/>
        <v>-20.913391602551584</v>
      </c>
      <c r="AD114" s="16">
        <f t="shared" si="75"/>
        <v>0</v>
      </c>
      <c r="AE114" s="16">
        <f t="shared" si="76"/>
        <v>1</v>
      </c>
      <c r="AF114" s="16">
        <f t="shared" si="60"/>
        <v>31</v>
      </c>
      <c r="AG114" s="16">
        <f t="shared" si="77"/>
        <v>30</v>
      </c>
      <c r="AH114" s="5">
        <f t="shared" si="78"/>
        <v>9895201</v>
      </c>
      <c r="AI114" s="5">
        <f t="shared" si="79"/>
        <v>9991673</v>
      </c>
      <c r="AJ114" s="39">
        <f t="shared" si="65"/>
        <v>3236.2751217626524</v>
      </c>
      <c r="AK114" s="39">
        <f t="shared" si="66"/>
        <v>3244.7259247857983</v>
      </c>
      <c r="AL114" s="39">
        <f t="shared" si="67"/>
        <v>8.4508030231459088</v>
      </c>
      <c r="AM114" s="39">
        <f t="shared" si="68"/>
        <v>1</v>
      </c>
      <c r="AN114" s="39">
        <f t="shared" si="69"/>
        <v>0</v>
      </c>
      <c r="AO114" s="39">
        <f t="shared" si="70"/>
        <v>17</v>
      </c>
      <c r="AP114" s="39">
        <f t="shared" si="71"/>
        <v>30</v>
      </c>
      <c r="AQ114" s="39">
        <f t="shared" si="72"/>
        <v>9942457</v>
      </c>
      <c r="AR114" s="39">
        <f t="shared" si="73"/>
        <v>9995361</v>
      </c>
      <c r="AS114" s="37">
        <f t="shared" si="36"/>
        <v>3228.53178361953</v>
      </c>
      <c r="AT114" s="37">
        <f t="shared" si="37"/>
        <v>3313.4524242504904</v>
      </c>
      <c r="AU114" s="37">
        <f t="shared" si="38"/>
        <v>84.920640630960406</v>
      </c>
      <c r="AV114" s="34">
        <f t="shared" si="39"/>
        <v>1</v>
      </c>
      <c r="AW114" s="34">
        <f t="shared" si="40"/>
        <v>0</v>
      </c>
      <c r="AX114" s="34">
        <f t="shared" si="41"/>
        <v>11</v>
      </c>
      <c r="AY114" s="34">
        <f t="shared" si="42"/>
        <v>30</v>
      </c>
      <c r="AZ114" s="34">
        <f t="shared" si="43"/>
        <v>9963657</v>
      </c>
      <c r="BA114" s="34">
        <f t="shared" si="44"/>
        <v>9997889</v>
      </c>
    </row>
    <row r="115" spans="1:53" x14ac:dyDescent="0.2">
      <c r="A115" s="1" t="s">
        <v>152</v>
      </c>
      <c r="B115" s="8">
        <v>11078</v>
      </c>
      <c r="C115" s="8">
        <v>3156.9726962457339</v>
      </c>
      <c r="D115" s="8">
        <v>3170</v>
      </c>
      <c r="E115" s="8">
        <v>3138</v>
      </c>
      <c r="F115" s="8">
        <v>3156.9419795221843</v>
      </c>
      <c r="G115" s="8">
        <f t="shared" si="45"/>
        <v>19.805460750853399</v>
      </c>
      <c r="H115" s="8">
        <f t="shared" si="46"/>
        <v>19.805460750853399</v>
      </c>
      <c r="I115" s="8">
        <f t="shared" si="47"/>
        <v>0</v>
      </c>
      <c r="J115" s="25">
        <f t="shared" si="50"/>
        <v>10.833047842403939</v>
      </c>
      <c r="K115" s="25">
        <f t="shared" si="51"/>
        <v>17.33988945144122</v>
      </c>
      <c r="L115" s="26">
        <f t="shared" si="48"/>
        <v>0.62474722648843306</v>
      </c>
      <c r="M115" s="25">
        <f t="shared" si="49"/>
        <v>38.451964484266242</v>
      </c>
      <c r="N115" s="25">
        <v>30</v>
      </c>
      <c r="O115" s="25">
        <v>70</v>
      </c>
      <c r="P115" s="9">
        <f t="shared" si="52"/>
        <v>3270.0364172133113</v>
      </c>
      <c r="Q115" s="9">
        <f t="shared" si="53"/>
        <v>3250.8375057528319</v>
      </c>
      <c r="R115" s="9">
        <f t="shared" si="54"/>
        <v>-19.198911460479394</v>
      </c>
      <c r="S115" s="3">
        <f t="shared" si="55"/>
        <v>0</v>
      </c>
      <c r="T115" s="3">
        <f t="shared" si="56"/>
        <v>1</v>
      </c>
      <c r="U115" s="3">
        <f t="shared" si="57"/>
        <v>15</v>
      </c>
      <c r="V115" s="3">
        <f t="shared" si="61"/>
        <v>30</v>
      </c>
      <c r="W115" s="2">
        <f t="shared" si="58"/>
        <v>9946158</v>
      </c>
      <c r="X115" s="2">
        <f t="shared" si="62"/>
        <v>9993228</v>
      </c>
      <c r="Y115" s="14">
        <f t="shared" si="63"/>
        <v>3240.7638993389241</v>
      </c>
      <c r="Z115" s="14">
        <f t="shared" si="64"/>
        <v>3216.2941527438124</v>
      </c>
      <c r="AA115" s="14">
        <f t="shared" si="59"/>
        <v>-24.469746595111701</v>
      </c>
      <c r="AB115" s="14">
        <f t="shared" si="80"/>
        <v>-4.4705928036502538</v>
      </c>
      <c r="AC115" s="14">
        <f t="shared" si="74"/>
        <v>-19.999153791461445</v>
      </c>
      <c r="AD115" s="16">
        <f t="shared" si="75"/>
        <v>0</v>
      </c>
      <c r="AE115" s="16">
        <f t="shared" si="76"/>
        <v>1</v>
      </c>
      <c r="AF115" s="16">
        <f t="shared" si="60"/>
        <v>30</v>
      </c>
      <c r="AG115" s="16">
        <f t="shared" si="77"/>
        <v>30</v>
      </c>
      <c r="AH115" s="5">
        <f t="shared" si="78"/>
        <v>9898309</v>
      </c>
      <c r="AI115" s="5">
        <f t="shared" si="79"/>
        <v>9992449</v>
      </c>
      <c r="AJ115" s="39">
        <f t="shared" si="65"/>
        <v>3217.5498140123477</v>
      </c>
      <c r="AK115" s="39">
        <f t="shared" si="66"/>
        <v>3217.5498140123477</v>
      </c>
      <c r="AL115" s="39">
        <f t="shared" si="67"/>
        <v>0</v>
      </c>
      <c r="AM115" s="39">
        <f t="shared" si="68"/>
        <v>0</v>
      </c>
      <c r="AN115" s="39">
        <f t="shared" si="69"/>
        <v>0</v>
      </c>
      <c r="AO115" s="39">
        <f t="shared" si="70"/>
        <v>17</v>
      </c>
      <c r="AP115" s="39">
        <f t="shared" si="71"/>
        <v>0</v>
      </c>
      <c r="AQ115" s="39">
        <f t="shared" si="72"/>
        <v>9942457</v>
      </c>
      <c r="AR115" s="39">
        <f t="shared" si="73"/>
        <v>9995803</v>
      </c>
      <c r="AS115" s="37">
        <f t="shared" si="36"/>
        <v>3230.877093342237</v>
      </c>
      <c r="AT115" s="37">
        <f t="shared" si="37"/>
        <v>3310.8453888722688</v>
      </c>
      <c r="AU115" s="37">
        <f t="shared" si="38"/>
        <v>79.96829553003181</v>
      </c>
      <c r="AV115" s="34">
        <f t="shared" si="39"/>
        <v>1</v>
      </c>
      <c r="AW115" s="34">
        <f t="shared" si="40"/>
        <v>0</v>
      </c>
      <c r="AX115" s="34">
        <f t="shared" si="41"/>
        <v>12</v>
      </c>
      <c r="AY115" s="34">
        <f t="shared" si="42"/>
        <v>30</v>
      </c>
      <c r="AZ115" s="34">
        <f t="shared" si="43"/>
        <v>9960457</v>
      </c>
      <c r="BA115" s="34">
        <f t="shared" si="44"/>
        <v>9998113</v>
      </c>
    </row>
    <row r="116" spans="1:53" x14ac:dyDescent="0.2">
      <c r="A116" s="1" t="s">
        <v>153</v>
      </c>
      <c r="B116" s="8">
        <v>7859</v>
      </c>
      <c r="C116" s="8">
        <v>3163.0664206642068</v>
      </c>
      <c r="D116" s="8">
        <v>3179</v>
      </c>
      <c r="E116" s="8">
        <v>3152</v>
      </c>
      <c r="F116" s="8">
        <v>3163.0479704797049</v>
      </c>
      <c r="G116" s="8">
        <f t="shared" si="45"/>
        <v>6.1059909575205893</v>
      </c>
      <c r="H116" s="8">
        <f t="shared" si="46"/>
        <v>6.1059909575205893</v>
      </c>
      <c r="I116" s="8">
        <f t="shared" si="47"/>
        <v>0</v>
      </c>
      <c r="J116" s="25">
        <f t="shared" si="50"/>
        <v>10.495400922055127</v>
      </c>
      <c r="K116" s="25">
        <f t="shared" si="51"/>
        <v>16.101325919195418</v>
      </c>
      <c r="L116" s="26">
        <f t="shared" si="48"/>
        <v>0.6518345740423086</v>
      </c>
      <c r="M116" s="25">
        <f t="shared" si="49"/>
        <v>39.461250193302533</v>
      </c>
      <c r="N116" s="25">
        <v>30</v>
      </c>
      <c r="O116" s="25">
        <v>70</v>
      </c>
      <c r="P116" s="9">
        <f t="shared" si="52"/>
        <v>3270.2054058156236</v>
      </c>
      <c r="Q116" s="9">
        <f t="shared" si="53"/>
        <v>3238.0925913479346</v>
      </c>
      <c r="R116" s="9">
        <f t="shared" si="54"/>
        <v>-32.112814467689077</v>
      </c>
      <c r="S116" s="3">
        <f t="shared" si="55"/>
        <v>0</v>
      </c>
      <c r="T116" s="3">
        <f t="shared" si="56"/>
        <v>1</v>
      </c>
      <c r="U116" s="3">
        <f t="shared" si="57"/>
        <v>14</v>
      </c>
      <c r="V116" s="3">
        <f t="shared" si="61"/>
        <v>30</v>
      </c>
      <c r="W116" s="2">
        <f t="shared" si="58"/>
        <v>9949266</v>
      </c>
      <c r="X116" s="2">
        <f t="shared" si="62"/>
        <v>9993394</v>
      </c>
      <c r="Y116" s="14">
        <f t="shared" si="63"/>
        <v>3235.007163867871</v>
      </c>
      <c r="Z116" s="14">
        <f t="shared" si="64"/>
        <v>3208.102432395488</v>
      </c>
      <c r="AA116" s="14">
        <f t="shared" si="59"/>
        <v>-26.904731472382991</v>
      </c>
      <c r="AB116" s="14">
        <f t="shared" si="80"/>
        <v>-8.9574205373967999</v>
      </c>
      <c r="AC116" s="14">
        <f t="shared" si="74"/>
        <v>-17.947310934986191</v>
      </c>
      <c r="AD116" s="16">
        <f t="shared" si="75"/>
        <v>0</v>
      </c>
      <c r="AE116" s="16">
        <f t="shared" si="76"/>
        <v>1</v>
      </c>
      <c r="AF116" s="16">
        <f t="shared" si="60"/>
        <v>29</v>
      </c>
      <c r="AG116" s="16">
        <f t="shared" si="77"/>
        <v>30</v>
      </c>
      <c r="AH116" s="5">
        <f t="shared" si="78"/>
        <v>9901431</v>
      </c>
      <c r="AI116" s="5">
        <f t="shared" si="79"/>
        <v>9992839</v>
      </c>
      <c r="AJ116" s="39">
        <f t="shared" si="65"/>
        <v>3224.1516342626323</v>
      </c>
      <c r="AK116" s="39">
        <f t="shared" si="66"/>
        <v>3224.1516342626323</v>
      </c>
      <c r="AL116" s="39">
        <f t="shared" si="67"/>
        <v>0</v>
      </c>
      <c r="AM116" s="39">
        <f t="shared" si="68"/>
        <v>0</v>
      </c>
      <c r="AN116" s="39">
        <f t="shared" si="69"/>
        <v>0</v>
      </c>
      <c r="AO116" s="39">
        <f t="shared" si="70"/>
        <v>17</v>
      </c>
      <c r="AP116" s="39">
        <f t="shared" si="71"/>
        <v>0</v>
      </c>
      <c r="AQ116" s="39">
        <f t="shared" si="72"/>
        <v>9942457</v>
      </c>
      <c r="AR116" s="39">
        <f t="shared" si="73"/>
        <v>9996041</v>
      </c>
      <c r="AS116" s="37">
        <f t="shared" si="36"/>
        <v>3233.3121504370893</v>
      </c>
      <c r="AT116" s="37">
        <f t="shared" si="37"/>
        <v>3306.1426647803769</v>
      </c>
      <c r="AU116" s="37">
        <f t="shared" si="38"/>
        <v>72.830514343287632</v>
      </c>
      <c r="AV116" s="34">
        <f t="shared" si="39"/>
        <v>1</v>
      </c>
      <c r="AW116" s="34">
        <f t="shared" si="40"/>
        <v>0</v>
      </c>
      <c r="AX116" s="34">
        <f t="shared" si="41"/>
        <v>13</v>
      </c>
      <c r="AY116" s="34">
        <f t="shared" si="42"/>
        <v>30</v>
      </c>
      <c r="AZ116" s="34">
        <f t="shared" si="43"/>
        <v>9957248</v>
      </c>
      <c r="BA116" s="34">
        <f t="shared" si="44"/>
        <v>9998224</v>
      </c>
    </row>
    <row r="117" spans="1:53" x14ac:dyDescent="0.2">
      <c r="A117" s="1" t="s">
        <v>154</v>
      </c>
      <c r="B117" s="8">
        <v>13951</v>
      </c>
      <c r="C117" s="8">
        <v>3159.7750865051903</v>
      </c>
      <c r="D117" s="8">
        <v>3186</v>
      </c>
      <c r="E117" s="8">
        <v>3127</v>
      </c>
      <c r="F117" s="8">
        <v>3159.6989619377164</v>
      </c>
      <c r="G117" s="8">
        <f t="shared" si="45"/>
        <v>-3.3490085419884963</v>
      </c>
      <c r="H117" s="8">
        <f t="shared" si="46"/>
        <v>0</v>
      </c>
      <c r="I117" s="8">
        <f t="shared" si="47"/>
        <v>3.3490085419884963</v>
      </c>
      <c r="J117" s="25">
        <f t="shared" si="50"/>
        <v>9.745729427622619</v>
      </c>
      <c r="K117" s="25">
        <f t="shared" si="51"/>
        <v>15.190446106537779</v>
      </c>
      <c r="L117" s="26">
        <f t="shared" si="48"/>
        <v>0.64156966551681316</v>
      </c>
      <c r="M117" s="25">
        <f t="shared" si="49"/>
        <v>39.082694995757535</v>
      </c>
      <c r="N117" s="25">
        <v>30</v>
      </c>
      <c r="O117" s="25">
        <v>70</v>
      </c>
      <c r="P117" s="9">
        <f t="shared" si="52"/>
        <v>3269.89547528086</v>
      </c>
      <c r="Q117" s="9">
        <f t="shared" si="53"/>
        <v>3220.1485551800447</v>
      </c>
      <c r="R117" s="9">
        <f t="shared" si="54"/>
        <v>-49.74692010081526</v>
      </c>
      <c r="S117" s="3">
        <f t="shared" si="55"/>
        <v>0</v>
      </c>
      <c r="T117" s="3">
        <f t="shared" si="56"/>
        <v>1</v>
      </c>
      <c r="U117" s="3">
        <f t="shared" si="57"/>
        <v>13</v>
      </c>
      <c r="V117" s="3">
        <f t="shared" si="61"/>
        <v>30</v>
      </c>
      <c r="W117" s="2">
        <f t="shared" si="58"/>
        <v>9952388</v>
      </c>
      <c r="X117" s="2">
        <f t="shared" si="62"/>
        <v>9993039</v>
      </c>
      <c r="Y117" s="14">
        <f t="shared" si="63"/>
        <v>3229.4287785397114</v>
      </c>
      <c r="Z117" s="14">
        <f t="shared" si="64"/>
        <v>3200.6557446327538</v>
      </c>
      <c r="AA117" s="14">
        <f t="shared" si="59"/>
        <v>-28.773033906957608</v>
      </c>
      <c r="AB117" s="14">
        <f t="shared" si="80"/>
        <v>-12.920543211308962</v>
      </c>
      <c r="AC117" s="14">
        <f t="shared" si="74"/>
        <v>-15.852490695648646</v>
      </c>
      <c r="AD117" s="16">
        <f t="shared" si="75"/>
        <v>0</v>
      </c>
      <c r="AE117" s="16">
        <f t="shared" si="76"/>
        <v>1</v>
      </c>
      <c r="AF117" s="16">
        <f t="shared" si="60"/>
        <v>28</v>
      </c>
      <c r="AG117" s="16">
        <f t="shared" si="77"/>
        <v>30</v>
      </c>
      <c r="AH117" s="5">
        <f t="shared" si="78"/>
        <v>9904528</v>
      </c>
      <c r="AI117" s="5">
        <f t="shared" si="79"/>
        <v>9992084</v>
      </c>
      <c r="AJ117" s="39">
        <f t="shared" si="65"/>
        <v>3226.186964581806</v>
      </c>
      <c r="AK117" s="39">
        <f t="shared" si="66"/>
        <v>3216.2817345122498</v>
      </c>
      <c r="AL117" s="39">
        <f t="shared" si="67"/>
        <v>-9.9052300695561826</v>
      </c>
      <c r="AM117" s="39">
        <f t="shared" si="68"/>
        <v>0</v>
      </c>
      <c r="AN117" s="39">
        <f t="shared" si="69"/>
        <v>1</v>
      </c>
      <c r="AO117" s="39">
        <f t="shared" si="70"/>
        <v>16</v>
      </c>
      <c r="AP117" s="39">
        <f t="shared" si="71"/>
        <v>30</v>
      </c>
      <c r="AQ117" s="39">
        <f t="shared" si="72"/>
        <v>9945554</v>
      </c>
      <c r="AR117" s="39">
        <f t="shared" si="73"/>
        <v>9995586</v>
      </c>
      <c r="AS117" s="37">
        <f t="shared" si="36"/>
        <v>3235.9122981262485</v>
      </c>
      <c r="AT117" s="37">
        <f t="shared" si="37"/>
        <v>3299.6007140678339</v>
      </c>
      <c r="AU117" s="37">
        <f t="shared" si="38"/>
        <v>63.68841594158539</v>
      </c>
      <c r="AV117" s="34">
        <f t="shared" si="39"/>
        <v>1</v>
      </c>
      <c r="AW117" s="34">
        <f t="shared" si="40"/>
        <v>0</v>
      </c>
      <c r="AX117" s="34">
        <f t="shared" si="41"/>
        <v>14</v>
      </c>
      <c r="AY117" s="34">
        <f t="shared" si="42"/>
        <v>30</v>
      </c>
      <c r="AZ117" s="34">
        <f t="shared" si="43"/>
        <v>9954032</v>
      </c>
      <c r="BA117" s="34">
        <f t="shared" si="44"/>
        <v>9997810</v>
      </c>
    </row>
    <row r="118" spans="1:53" x14ac:dyDescent="0.2">
      <c r="A118" s="1" t="s">
        <v>155</v>
      </c>
      <c r="B118" s="8">
        <v>12639</v>
      </c>
      <c r="C118" s="8">
        <v>3105.7932203389832</v>
      </c>
      <c r="D118" s="8">
        <v>3127</v>
      </c>
      <c r="E118" s="8">
        <v>3079</v>
      </c>
      <c r="F118" s="8">
        <v>3105.7254237288134</v>
      </c>
      <c r="G118" s="8">
        <f t="shared" si="45"/>
        <v>-53.973538208902937</v>
      </c>
      <c r="H118" s="8">
        <f t="shared" si="46"/>
        <v>0</v>
      </c>
      <c r="I118" s="8">
        <f t="shared" si="47"/>
        <v>53.973538208902937</v>
      </c>
      <c r="J118" s="25">
        <f t="shared" si="50"/>
        <v>9.0496058970781466</v>
      </c>
      <c r="K118" s="25">
        <f t="shared" si="51"/>
        <v>17.960666970992431</v>
      </c>
      <c r="L118" s="26">
        <f t="shared" si="48"/>
        <v>0.50385689527531519</v>
      </c>
      <c r="M118" s="25">
        <f t="shared" si="49"/>
        <v>33.504311271789774</v>
      </c>
      <c r="N118" s="25">
        <v>30</v>
      </c>
      <c r="O118" s="25">
        <v>70</v>
      </c>
      <c r="P118" s="9">
        <f t="shared" si="52"/>
        <v>3268.4234625913091</v>
      </c>
      <c r="Q118" s="9">
        <f t="shared" si="53"/>
        <v>3204.4017424843782</v>
      </c>
      <c r="R118" s="9">
        <f t="shared" si="54"/>
        <v>-64.021720106930843</v>
      </c>
      <c r="S118" s="3">
        <f t="shared" si="55"/>
        <v>0</v>
      </c>
      <c r="T118" s="3">
        <f t="shared" si="56"/>
        <v>1</v>
      </c>
      <c r="U118" s="3">
        <f t="shared" si="57"/>
        <v>12</v>
      </c>
      <c r="V118" s="3">
        <f t="shared" si="61"/>
        <v>30</v>
      </c>
      <c r="W118" s="2">
        <f t="shared" si="58"/>
        <v>9955485</v>
      </c>
      <c r="X118" s="2">
        <f t="shared" si="62"/>
        <v>9992433</v>
      </c>
      <c r="Y118" s="14">
        <f t="shared" si="63"/>
        <v>3220.2655670722374</v>
      </c>
      <c r="Z118" s="14">
        <f t="shared" si="64"/>
        <v>3186.0510798783016</v>
      </c>
      <c r="AA118" s="14">
        <f t="shared" si="59"/>
        <v>-34.214487193935838</v>
      </c>
      <c r="AB118" s="14">
        <f t="shared" si="80"/>
        <v>-17.179332007834336</v>
      </c>
      <c r="AC118" s="14">
        <f t="shared" si="74"/>
        <v>-17.035155186101502</v>
      </c>
      <c r="AD118" s="16">
        <f t="shared" si="75"/>
        <v>0</v>
      </c>
      <c r="AE118" s="16">
        <f t="shared" si="76"/>
        <v>1</v>
      </c>
      <c r="AF118" s="16">
        <f t="shared" si="60"/>
        <v>27</v>
      </c>
      <c r="AG118" s="16">
        <f t="shared" si="77"/>
        <v>30</v>
      </c>
      <c r="AH118" s="5">
        <f t="shared" si="78"/>
        <v>9907577</v>
      </c>
      <c r="AI118" s="5">
        <f t="shared" si="79"/>
        <v>9990710</v>
      </c>
      <c r="AJ118" s="39">
        <f t="shared" si="65"/>
        <v>3225.070628401143</v>
      </c>
      <c r="AK118" s="39">
        <f t="shared" si="66"/>
        <v>3202.156588807778</v>
      </c>
      <c r="AL118" s="39">
        <f t="shared" si="67"/>
        <v>-22.914039593365032</v>
      </c>
      <c r="AM118" s="39">
        <f t="shared" si="68"/>
        <v>0</v>
      </c>
      <c r="AN118" s="39">
        <f t="shared" si="69"/>
        <v>1</v>
      </c>
      <c r="AO118" s="39">
        <f t="shared" si="70"/>
        <v>15</v>
      </c>
      <c r="AP118" s="39">
        <f t="shared" si="71"/>
        <v>30</v>
      </c>
      <c r="AQ118" s="39">
        <f t="shared" si="72"/>
        <v>9948603</v>
      </c>
      <c r="AR118" s="39">
        <f t="shared" si="73"/>
        <v>9994788</v>
      </c>
      <c r="AS118" s="37">
        <f t="shared" si="36"/>
        <v>3238.6532017715149</v>
      </c>
      <c r="AT118" s="37">
        <f t="shared" si="37"/>
        <v>3290.6296328997419</v>
      </c>
      <c r="AU118" s="37">
        <f t="shared" si="38"/>
        <v>51.976431128226977</v>
      </c>
      <c r="AV118" s="34">
        <f t="shared" si="39"/>
        <v>1</v>
      </c>
      <c r="AW118" s="34">
        <f t="shared" si="40"/>
        <v>0</v>
      </c>
      <c r="AX118" s="34">
        <f t="shared" si="41"/>
        <v>15</v>
      </c>
      <c r="AY118" s="34">
        <f t="shared" si="42"/>
        <v>30</v>
      </c>
      <c r="AZ118" s="34">
        <f t="shared" si="43"/>
        <v>9950875</v>
      </c>
      <c r="BA118" s="34">
        <f t="shared" si="44"/>
        <v>9997060</v>
      </c>
    </row>
    <row r="119" spans="1:53" x14ac:dyDescent="0.2">
      <c r="A119" s="1" t="s">
        <v>156</v>
      </c>
      <c r="B119" s="8">
        <v>16635</v>
      </c>
      <c r="C119" s="8">
        <v>3072.0205479452056</v>
      </c>
      <c r="D119" s="8">
        <v>3095</v>
      </c>
      <c r="E119" s="8">
        <v>3052</v>
      </c>
      <c r="F119" s="8">
        <v>3072</v>
      </c>
      <c r="G119" s="8">
        <f t="shared" si="45"/>
        <v>-33.725423728813439</v>
      </c>
      <c r="H119" s="8">
        <f t="shared" si="46"/>
        <v>0</v>
      </c>
      <c r="I119" s="8">
        <f t="shared" si="47"/>
        <v>33.725423728813439</v>
      </c>
      <c r="J119" s="25">
        <f t="shared" si="50"/>
        <v>8.4032054758582788</v>
      </c>
      <c r="K119" s="25">
        <f t="shared" si="51"/>
        <v>19.086721025122504</v>
      </c>
      <c r="L119" s="26">
        <f t="shared" si="48"/>
        <v>0.44026448884529368</v>
      </c>
      <c r="M119" s="25">
        <f t="shared" si="49"/>
        <v>30.568308269425415</v>
      </c>
      <c r="N119" s="25">
        <v>30</v>
      </c>
      <c r="O119" s="25">
        <v>70</v>
      </c>
      <c r="P119" s="9">
        <f t="shared" si="52"/>
        <v>3263.1086691612622</v>
      </c>
      <c r="Q119" s="9">
        <f t="shared" si="53"/>
        <v>3187.4093373189221</v>
      </c>
      <c r="R119" s="9">
        <f t="shared" si="54"/>
        <v>-75.699331842340143</v>
      </c>
      <c r="S119" s="3">
        <f t="shared" si="55"/>
        <v>0</v>
      </c>
      <c r="T119" s="3">
        <f t="shared" si="56"/>
        <v>1</v>
      </c>
      <c r="U119" s="3">
        <f t="shared" si="57"/>
        <v>11</v>
      </c>
      <c r="V119" s="3">
        <f t="shared" si="61"/>
        <v>30</v>
      </c>
      <c r="W119" s="2">
        <f t="shared" si="58"/>
        <v>9958534</v>
      </c>
      <c r="X119" s="2">
        <f t="shared" si="62"/>
        <v>9992106</v>
      </c>
      <c r="Y119" s="14">
        <f t="shared" si="63"/>
        <v>3209.2829324742938</v>
      </c>
      <c r="Z119" s="14">
        <f t="shared" si="64"/>
        <v>3168.5047598970245</v>
      </c>
      <c r="AA119" s="14">
        <f t="shared" si="59"/>
        <v>-40.778172577269288</v>
      </c>
      <c r="AB119" s="14">
        <f t="shared" si="80"/>
        <v>-21.899100121721325</v>
      </c>
      <c r="AC119" s="14">
        <f t="shared" si="74"/>
        <v>-18.879072455547963</v>
      </c>
      <c r="AD119" s="16">
        <f t="shared" si="75"/>
        <v>0</v>
      </c>
      <c r="AE119" s="16">
        <f t="shared" si="76"/>
        <v>1</v>
      </c>
      <c r="AF119" s="16">
        <f t="shared" si="60"/>
        <v>26</v>
      </c>
      <c r="AG119" s="16">
        <f t="shared" si="77"/>
        <v>30</v>
      </c>
      <c r="AH119" s="5">
        <f t="shared" si="78"/>
        <v>9910599</v>
      </c>
      <c r="AI119" s="5">
        <f t="shared" si="79"/>
        <v>9989951</v>
      </c>
      <c r="AJ119" s="39">
        <f t="shared" si="65"/>
        <v>3196.6090839840031</v>
      </c>
      <c r="AK119" s="39">
        <f t="shared" si="66"/>
        <v>3162.8851662068059</v>
      </c>
      <c r="AL119" s="39">
        <f t="shared" si="67"/>
        <v>-33.72391777719713</v>
      </c>
      <c r="AM119" s="39">
        <f t="shared" si="68"/>
        <v>0</v>
      </c>
      <c r="AN119" s="39">
        <f t="shared" si="69"/>
        <v>1</v>
      </c>
      <c r="AO119" s="39">
        <f t="shared" si="70"/>
        <v>14</v>
      </c>
      <c r="AP119" s="39">
        <f t="shared" si="71"/>
        <v>30</v>
      </c>
      <c r="AQ119" s="39">
        <f t="shared" si="72"/>
        <v>9951625</v>
      </c>
      <c r="AR119" s="39">
        <f t="shared" si="73"/>
        <v>9994353</v>
      </c>
      <c r="AS119" s="37">
        <f t="shared" ref="AS119:AS182" si="81">AVERAGE(P93:P118)</f>
        <v>3241.3961176568841</v>
      </c>
      <c r="AT119" s="37">
        <f t="shared" ref="AT119:AT182" si="82">AVERAGE(Q107:Q118)</f>
        <v>3279.8390211501178</v>
      </c>
      <c r="AU119" s="37">
        <f t="shared" ref="AU119:AU182" si="83">AT119-AS119</f>
        <v>38.442903493233644</v>
      </c>
      <c r="AV119" s="34">
        <f t="shared" ref="AV119:AV182" si="84">IF(AND(AU119&gt;$AW$4,AZ118-30&gt;=D119),1,0)</f>
        <v>1</v>
      </c>
      <c r="AW119" s="34">
        <f t="shared" ref="AW119:AW182" si="85">IF(AND(AU119&lt;$AW$5,AX118&gt;=1),1,0)</f>
        <v>0</v>
      </c>
      <c r="AX119" s="34">
        <f t="shared" ref="AX119:AX182" si="86">AX118+AV119-AW119</f>
        <v>16</v>
      </c>
      <c r="AY119" s="34">
        <f t="shared" ref="AY119:AY182" si="87">IF(AV119&gt;0, MAX(30, 0.002*AV119*D119), IF(AW119&gt;0, MAX(30, 0.002*AW119*E119), 0))</f>
        <v>30</v>
      </c>
      <c r="AZ119" s="34">
        <f t="shared" ref="AZ119:AZ182" si="88">AZ118-(AV119*D119) + (AW119*E119) - AY119</f>
        <v>9947750</v>
      </c>
      <c r="BA119" s="34">
        <f t="shared" ref="BA119:BA182" si="89">AX119*E119 + AZ119</f>
        <v>9996582</v>
      </c>
    </row>
    <row r="120" spans="1:53" x14ac:dyDescent="0.2">
      <c r="A120" s="1" t="s">
        <v>157</v>
      </c>
      <c r="B120" s="8">
        <v>15299</v>
      </c>
      <c r="C120" s="8">
        <v>3034.6</v>
      </c>
      <c r="D120" s="8">
        <v>3050</v>
      </c>
      <c r="E120" s="8">
        <v>2987</v>
      </c>
      <c r="F120" s="8">
        <v>3034.4551724137932</v>
      </c>
      <c r="G120" s="8">
        <f t="shared" si="45"/>
        <v>-37.544827586206793</v>
      </c>
      <c r="H120" s="8">
        <f t="shared" si="46"/>
        <v>0</v>
      </c>
      <c r="I120" s="8">
        <f t="shared" si="47"/>
        <v>37.544827586206793</v>
      </c>
      <c r="J120" s="25">
        <f t="shared" si="50"/>
        <v>7.8029765132969731</v>
      </c>
      <c r="K120" s="25">
        <f t="shared" si="51"/>
        <v>20.405157208057094</v>
      </c>
      <c r="L120" s="26">
        <f t="shared" si="48"/>
        <v>0.38240217577034508</v>
      </c>
      <c r="M120" s="25">
        <f t="shared" si="49"/>
        <v>27.662150890152574</v>
      </c>
      <c r="N120" s="25">
        <v>30</v>
      </c>
      <c r="O120" s="25">
        <v>70</v>
      </c>
      <c r="P120" s="9">
        <f t="shared" si="52"/>
        <v>3255.2775128961439</v>
      </c>
      <c r="Q120" s="9">
        <f t="shared" si="53"/>
        <v>3170.3089497220226</v>
      </c>
      <c r="R120" s="9">
        <f t="shared" si="54"/>
        <v>-84.9685631741213</v>
      </c>
      <c r="S120" s="3">
        <f t="shared" si="55"/>
        <v>0</v>
      </c>
      <c r="T120" s="3">
        <f t="shared" si="56"/>
        <v>1</v>
      </c>
      <c r="U120" s="3">
        <f t="shared" si="57"/>
        <v>10</v>
      </c>
      <c r="V120" s="3">
        <f t="shared" si="61"/>
        <v>30</v>
      </c>
      <c r="W120" s="2">
        <f t="shared" si="58"/>
        <v>9961556</v>
      </c>
      <c r="X120" s="2">
        <f t="shared" si="62"/>
        <v>9991426</v>
      </c>
      <c r="Y120" s="14">
        <f t="shared" si="63"/>
        <v>3196.3327280253679</v>
      </c>
      <c r="Z120" s="14">
        <f t="shared" si="64"/>
        <v>3147.8817464380659</v>
      </c>
      <c r="AA120" s="14">
        <f t="shared" si="59"/>
        <v>-48.450981587302067</v>
      </c>
      <c r="AB120" s="14">
        <f t="shared" si="80"/>
        <v>-27.209476414837475</v>
      </c>
      <c r="AC120" s="14">
        <f t="shared" si="74"/>
        <v>-21.241505172464592</v>
      </c>
      <c r="AD120" s="16">
        <f t="shared" si="75"/>
        <v>0</v>
      </c>
      <c r="AE120" s="16">
        <f t="shared" si="76"/>
        <v>1</v>
      </c>
      <c r="AF120" s="16">
        <f t="shared" si="60"/>
        <v>25</v>
      </c>
      <c r="AG120" s="16">
        <f t="shared" si="77"/>
        <v>30</v>
      </c>
      <c r="AH120" s="5">
        <f t="shared" si="78"/>
        <v>9913556</v>
      </c>
      <c r="AI120" s="5">
        <f t="shared" si="79"/>
        <v>9988231</v>
      </c>
      <c r="AJ120" s="39">
        <f t="shared" si="65"/>
        <v>3174.1254681647938</v>
      </c>
      <c r="AK120" s="39">
        <f t="shared" si="66"/>
        <v>3135.3948220064726</v>
      </c>
      <c r="AL120" s="39">
        <f t="shared" si="67"/>
        <v>-38.730646158321179</v>
      </c>
      <c r="AM120" s="39">
        <f t="shared" si="68"/>
        <v>0</v>
      </c>
      <c r="AN120" s="39">
        <f t="shared" si="69"/>
        <v>1</v>
      </c>
      <c r="AO120" s="39">
        <f t="shared" si="70"/>
        <v>13</v>
      </c>
      <c r="AP120" s="39">
        <f t="shared" si="71"/>
        <v>30</v>
      </c>
      <c r="AQ120" s="39">
        <f t="shared" si="72"/>
        <v>9954582</v>
      </c>
      <c r="AR120" s="39">
        <f t="shared" si="73"/>
        <v>9993413</v>
      </c>
      <c r="AS120" s="37">
        <f t="shared" si="81"/>
        <v>3243.9653594729398</v>
      </c>
      <c r="AT120" s="37">
        <f t="shared" si="82"/>
        <v>3267.6827117189973</v>
      </c>
      <c r="AU120" s="37">
        <f t="shared" si="83"/>
        <v>23.717352246057544</v>
      </c>
      <c r="AV120" s="34">
        <f t="shared" si="84"/>
        <v>1</v>
      </c>
      <c r="AW120" s="34">
        <f t="shared" si="85"/>
        <v>0</v>
      </c>
      <c r="AX120" s="34">
        <f t="shared" si="86"/>
        <v>17</v>
      </c>
      <c r="AY120" s="34">
        <f t="shared" si="87"/>
        <v>30</v>
      </c>
      <c r="AZ120" s="34">
        <f t="shared" si="88"/>
        <v>9944670</v>
      </c>
      <c r="BA120" s="34">
        <f t="shared" si="89"/>
        <v>9995449</v>
      </c>
    </row>
    <row r="121" spans="1:53" x14ac:dyDescent="0.2">
      <c r="A121" s="1" t="s">
        <v>158</v>
      </c>
      <c r="B121" s="8">
        <v>11427</v>
      </c>
      <c r="C121" s="8">
        <v>3016.0378006872852</v>
      </c>
      <c r="D121" s="8">
        <v>3033</v>
      </c>
      <c r="E121" s="8">
        <v>2994</v>
      </c>
      <c r="F121" s="8">
        <v>3016.0240549828177</v>
      </c>
      <c r="G121" s="8">
        <f t="shared" si="45"/>
        <v>-18.431117430975519</v>
      </c>
      <c r="H121" s="8">
        <f t="shared" si="46"/>
        <v>0</v>
      </c>
      <c r="I121" s="8">
        <f t="shared" si="47"/>
        <v>18.431117430975519</v>
      </c>
      <c r="J121" s="25">
        <f t="shared" si="50"/>
        <v>7.2456210480614747</v>
      </c>
      <c r="K121" s="25">
        <f t="shared" si="51"/>
        <v>20.26415436683698</v>
      </c>
      <c r="L121" s="26">
        <f t="shared" si="48"/>
        <v>0.35755852017783651</v>
      </c>
      <c r="M121" s="25">
        <f t="shared" si="49"/>
        <v>26.338350418293359</v>
      </c>
      <c r="N121" s="25">
        <v>30</v>
      </c>
      <c r="O121" s="25">
        <v>70</v>
      </c>
      <c r="P121" s="9">
        <f t="shared" si="52"/>
        <v>3244.4149163903571</v>
      </c>
      <c r="Q121" s="9">
        <f t="shared" si="53"/>
        <v>3151.3315085882209</v>
      </c>
      <c r="R121" s="9">
        <f t="shared" si="54"/>
        <v>-93.083407802136207</v>
      </c>
      <c r="S121" s="3">
        <f t="shared" si="55"/>
        <v>0</v>
      </c>
      <c r="T121" s="3">
        <f t="shared" si="56"/>
        <v>1</v>
      </c>
      <c r="U121" s="3">
        <f t="shared" si="57"/>
        <v>9</v>
      </c>
      <c r="V121" s="3">
        <f t="shared" si="61"/>
        <v>30</v>
      </c>
      <c r="W121" s="2">
        <f t="shared" si="58"/>
        <v>9964513</v>
      </c>
      <c r="X121" s="2">
        <f t="shared" si="62"/>
        <v>9991459</v>
      </c>
      <c r="Y121" s="14">
        <f t="shared" si="63"/>
        <v>3182.9765300222161</v>
      </c>
      <c r="Z121" s="14">
        <f t="shared" si="64"/>
        <v>3127.595947752643</v>
      </c>
      <c r="AA121" s="14">
        <f t="shared" si="59"/>
        <v>-55.380582269573097</v>
      </c>
      <c r="AB121" s="14">
        <f t="shared" si="80"/>
        <v>-32.843697585784597</v>
      </c>
      <c r="AC121" s="14">
        <f t="shared" si="74"/>
        <v>-22.5368846837885</v>
      </c>
      <c r="AD121" s="16">
        <f t="shared" si="75"/>
        <v>0</v>
      </c>
      <c r="AE121" s="16">
        <f t="shared" si="76"/>
        <v>1</v>
      </c>
      <c r="AF121" s="16">
        <f t="shared" si="60"/>
        <v>24</v>
      </c>
      <c r="AG121" s="16">
        <f t="shared" si="77"/>
        <v>30</v>
      </c>
      <c r="AH121" s="5">
        <f t="shared" si="78"/>
        <v>9916520</v>
      </c>
      <c r="AI121" s="5">
        <f t="shared" si="79"/>
        <v>9988376</v>
      </c>
      <c r="AJ121" s="39">
        <f t="shared" si="65"/>
        <v>3149.0955831073225</v>
      </c>
      <c r="AK121" s="39">
        <f t="shared" si="66"/>
        <v>3094.3745779829751</v>
      </c>
      <c r="AL121" s="39">
        <f t="shared" si="67"/>
        <v>-54.721005124347357</v>
      </c>
      <c r="AM121" s="39">
        <f t="shared" si="68"/>
        <v>0</v>
      </c>
      <c r="AN121" s="39">
        <f t="shared" si="69"/>
        <v>1</v>
      </c>
      <c r="AO121" s="39">
        <f t="shared" si="70"/>
        <v>12</v>
      </c>
      <c r="AP121" s="39">
        <f t="shared" si="71"/>
        <v>30</v>
      </c>
      <c r="AQ121" s="39">
        <f t="shared" si="72"/>
        <v>9957546</v>
      </c>
      <c r="AR121" s="39">
        <f t="shared" si="73"/>
        <v>9993474</v>
      </c>
      <c r="AS121" s="37">
        <f t="shared" si="81"/>
        <v>3246.2968745554849</v>
      </c>
      <c r="AT121" s="37">
        <f t="shared" si="82"/>
        <v>3254.2827301385355</v>
      </c>
      <c r="AU121" s="37">
        <f t="shared" si="83"/>
        <v>7.9858555830505793</v>
      </c>
      <c r="AV121" s="34">
        <f t="shared" si="84"/>
        <v>1</v>
      </c>
      <c r="AW121" s="34">
        <f t="shared" si="85"/>
        <v>0</v>
      </c>
      <c r="AX121" s="34">
        <f t="shared" si="86"/>
        <v>18</v>
      </c>
      <c r="AY121" s="34">
        <f t="shared" si="87"/>
        <v>30</v>
      </c>
      <c r="AZ121" s="34">
        <f t="shared" si="88"/>
        <v>9941607</v>
      </c>
      <c r="BA121" s="34">
        <f t="shared" si="89"/>
        <v>9995499</v>
      </c>
    </row>
    <row r="122" spans="1:53" x14ac:dyDescent="0.2">
      <c r="A122" s="1" t="s">
        <v>159</v>
      </c>
      <c r="B122" s="8">
        <v>8610</v>
      </c>
      <c r="C122" s="8">
        <v>3052.804964539007</v>
      </c>
      <c r="D122" s="8">
        <v>3064</v>
      </c>
      <c r="E122" s="8">
        <v>3036</v>
      </c>
      <c r="F122" s="8">
        <v>3052.9290780141846</v>
      </c>
      <c r="G122" s="8">
        <f t="shared" si="45"/>
        <v>36.905023031366909</v>
      </c>
      <c r="H122" s="8">
        <f t="shared" si="46"/>
        <v>36.905023031366909</v>
      </c>
      <c r="I122" s="8">
        <f t="shared" si="47"/>
        <v>0</v>
      </c>
      <c r="J122" s="25">
        <f t="shared" si="50"/>
        <v>9.3641497611547209</v>
      </c>
      <c r="K122" s="25">
        <f t="shared" si="51"/>
        <v>18.816714769205767</v>
      </c>
      <c r="L122" s="26">
        <f t="shared" si="48"/>
        <v>0.49765061946304728</v>
      </c>
      <c r="M122" s="25">
        <f t="shared" si="49"/>
        <v>33.2287526206526</v>
      </c>
      <c r="N122" s="25">
        <v>30</v>
      </c>
      <c r="O122" s="25">
        <v>70</v>
      </c>
      <c r="P122" s="9">
        <f t="shared" si="52"/>
        <v>3233.3650526273682</v>
      </c>
      <c r="Q122" s="9">
        <f t="shared" si="53"/>
        <v>3135.8727288563969</v>
      </c>
      <c r="R122" s="9">
        <f t="shared" si="54"/>
        <v>-97.492323770971325</v>
      </c>
      <c r="S122" s="3">
        <f t="shared" si="55"/>
        <v>0</v>
      </c>
      <c r="T122" s="3">
        <f t="shared" si="56"/>
        <v>1</v>
      </c>
      <c r="U122" s="3">
        <f t="shared" si="57"/>
        <v>8</v>
      </c>
      <c r="V122" s="3">
        <f t="shared" si="61"/>
        <v>30</v>
      </c>
      <c r="W122" s="2">
        <f t="shared" si="58"/>
        <v>9967477</v>
      </c>
      <c r="X122" s="2">
        <f t="shared" si="62"/>
        <v>9991765</v>
      </c>
      <c r="Y122" s="14">
        <f t="shared" si="63"/>
        <v>3173.3433854290288</v>
      </c>
      <c r="Z122" s="14">
        <f t="shared" si="64"/>
        <v>3116.1087370236496</v>
      </c>
      <c r="AA122" s="14">
        <f t="shared" si="59"/>
        <v>-57.234648405379176</v>
      </c>
      <c r="AB122" s="14">
        <f t="shared" si="80"/>
        <v>-37.721887749703512</v>
      </c>
      <c r="AC122" s="14">
        <f t="shared" si="74"/>
        <v>-19.512760655675663</v>
      </c>
      <c r="AD122" s="16">
        <f t="shared" si="75"/>
        <v>0</v>
      </c>
      <c r="AE122" s="16">
        <f t="shared" si="76"/>
        <v>1</v>
      </c>
      <c r="AF122" s="16">
        <f t="shared" si="60"/>
        <v>23</v>
      </c>
      <c r="AG122" s="16">
        <f t="shared" si="77"/>
        <v>30</v>
      </c>
      <c r="AH122" s="5">
        <f t="shared" si="78"/>
        <v>9919526</v>
      </c>
      <c r="AI122" s="5">
        <f t="shared" si="79"/>
        <v>9989354</v>
      </c>
      <c r="AJ122" s="39">
        <f t="shared" si="65"/>
        <v>3136.8081714866726</v>
      </c>
      <c r="AK122" s="39">
        <f t="shared" si="66"/>
        <v>3082.0871663623243</v>
      </c>
      <c r="AL122" s="39">
        <f t="shared" si="67"/>
        <v>-54.721005124348267</v>
      </c>
      <c r="AM122" s="39">
        <f t="shared" si="68"/>
        <v>0</v>
      </c>
      <c r="AN122" s="39">
        <f t="shared" si="69"/>
        <v>1</v>
      </c>
      <c r="AO122" s="39">
        <f t="shared" si="70"/>
        <v>11</v>
      </c>
      <c r="AP122" s="39">
        <f t="shared" si="71"/>
        <v>30</v>
      </c>
      <c r="AQ122" s="39">
        <f t="shared" si="72"/>
        <v>9960552</v>
      </c>
      <c r="AR122" s="39">
        <f t="shared" si="73"/>
        <v>9993948</v>
      </c>
      <c r="AS122" s="37">
        <f t="shared" si="81"/>
        <v>3248.1378355869356</v>
      </c>
      <c r="AT122" s="37">
        <f t="shared" si="82"/>
        <v>3239.6651135907086</v>
      </c>
      <c r="AU122" s="37">
        <f t="shared" si="83"/>
        <v>-8.4727219962269373</v>
      </c>
      <c r="AV122" s="34">
        <f t="shared" si="84"/>
        <v>0</v>
      </c>
      <c r="AW122" s="34">
        <f t="shared" si="85"/>
        <v>1</v>
      </c>
      <c r="AX122" s="34">
        <f t="shared" si="86"/>
        <v>17</v>
      </c>
      <c r="AY122" s="34">
        <f t="shared" si="87"/>
        <v>30</v>
      </c>
      <c r="AZ122" s="34">
        <f t="shared" si="88"/>
        <v>9944613</v>
      </c>
      <c r="BA122" s="34">
        <f t="shared" si="89"/>
        <v>9996225</v>
      </c>
    </row>
    <row r="123" spans="1:53" x14ac:dyDescent="0.2">
      <c r="A123" s="1" t="s">
        <v>160</v>
      </c>
      <c r="B123" s="8">
        <v>12393</v>
      </c>
      <c r="C123" s="8">
        <v>3060.9459459459458</v>
      </c>
      <c r="D123" s="8">
        <v>3085</v>
      </c>
      <c r="E123" s="8">
        <v>3014</v>
      </c>
      <c r="F123" s="8">
        <v>3060.7567567567567</v>
      </c>
      <c r="G123" s="8">
        <f t="shared" si="45"/>
        <v>7.8276787425720613</v>
      </c>
      <c r="H123" s="8">
        <f t="shared" si="46"/>
        <v>7.8276787425720613</v>
      </c>
      <c r="I123" s="8">
        <f t="shared" si="47"/>
        <v>0</v>
      </c>
      <c r="J123" s="25">
        <f t="shared" si="50"/>
        <v>9.2544018312559597</v>
      </c>
      <c r="K123" s="25">
        <f t="shared" si="51"/>
        <v>17.472663714262499</v>
      </c>
      <c r="L123" s="26">
        <f t="shared" si="48"/>
        <v>0.52965031449107691</v>
      </c>
      <c r="M123" s="25">
        <f t="shared" si="49"/>
        <v>34.625581381146873</v>
      </c>
      <c r="N123" s="25">
        <v>30</v>
      </c>
      <c r="O123" s="25">
        <v>70</v>
      </c>
      <c r="P123" s="9">
        <f t="shared" si="52"/>
        <v>3223.3017739231323</v>
      </c>
      <c r="Q123" s="9">
        <f t="shared" si="53"/>
        <v>3124.7166837381451</v>
      </c>
      <c r="R123" s="9">
        <f t="shared" si="54"/>
        <v>-98.585090184987166</v>
      </c>
      <c r="S123" s="3">
        <f t="shared" si="55"/>
        <v>0</v>
      </c>
      <c r="T123" s="3">
        <f t="shared" si="56"/>
        <v>1</v>
      </c>
      <c r="U123" s="3">
        <f t="shared" si="57"/>
        <v>7</v>
      </c>
      <c r="V123" s="3">
        <f t="shared" si="61"/>
        <v>30</v>
      </c>
      <c r="W123" s="2">
        <f t="shared" si="58"/>
        <v>9970483</v>
      </c>
      <c r="X123" s="2">
        <f t="shared" si="62"/>
        <v>9991581</v>
      </c>
      <c r="Y123" s="14">
        <f t="shared" si="63"/>
        <v>3165.0036351570088</v>
      </c>
      <c r="Z123" s="14">
        <f t="shared" si="64"/>
        <v>3107.59304775182</v>
      </c>
      <c r="AA123" s="14">
        <f t="shared" si="59"/>
        <v>-57.410587405188835</v>
      </c>
      <c r="AB123" s="14">
        <f t="shared" si="80"/>
        <v>-41.659627680800575</v>
      </c>
      <c r="AC123" s="14">
        <f t="shared" si="74"/>
        <v>-15.75095972438826</v>
      </c>
      <c r="AD123" s="16">
        <f t="shared" si="75"/>
        <v>0</v>
      </c>
      <c r="AE123" s="16">
        <f t="shared" si="76"/>
        <v>1</v>
      </c>
      <c r="AF123" s="16">
        <f t="shared" si="60"/>
        <v>22</v>
      </c>
      <c r="AG123" s="16">
        <f t="shared" si="77"/>
        <v>30</v>
      </c>
      <c r="AH123" s="5">
        <f t="shared" si="78"/>
        <v>9922510</v>
      </c>
      <c r="AI123" s="5">
        <f t="shared" si="79"/>
        <v>9988818</v>
      </c>
      <c r="AJ123" s="39">
        <f t="shared" si="65"/>
        <v>3149.1098458304609</v>
      </c>
      <c r="AK123" s="39">
        <f t="shared" si="66"/>
        <v>3094.3888407061136</v>
      </c>
      <c r="AL123" s="39">
        <f t="shared" si="67"/>
        <v>-54.721005124347357</v>
      </c>
      <c r="AM123" s="39">
        <f t="shared" si="68"/>
        <v>0</v>
      </c>
      <c r="AN123" s="39">
        <f t="shared" si="69"/>
        <v>1</v>
      </c>
      <c r="AO123" s="39">
        <f t="shared" si="70"/>
        <v>10</v>
      </c>
      <c r="AP123" s="39">
        <f t="shared" si="71"/>
        <v>30</v>
      </c>
      <c r="AQ123" s="39">
        <f t="shared" si="72"/>
        <v>9963536</v>
      </c>
      <c r="AR123" s="39">
        <f t="shared" si="73"/>
        <v>9993676</v>
      </c>
      <c r="AS123" s="37">
        <f t="shared" si="81"/>
        <v>3249.4373909341416</v>
      </c>
      <c r="AT123" s="37">
        <f t="shared" si="82"/>
        <v>3224.5488617926762</v>
      </c>
      <c r="AU123" s="37">
        <f t="shared" si="83"/>
        <v>-24.888529141465369</v>
      </c>
      <c r="AV123" s="34">
        <f t="shared" si="84"/>
        <v>0</v>
      </c>
      <c r="AW123" s="34">
        <f t="shared" si="85"/>
        <v>1</v>
      </c>
      <c r="AX123" s="34">
        <f t="shared" si="86"/>
        <v>16</v>
      </c>
      <c r="AY123" s="34">
        <f t="shared" si="87"/>
        <v>30</v>
      </c>
      <c r="AZ123" s="34">
        <f t="shared" si="88"/>
        <v>9947597</v>
      </c>
      <c r="BA123" s="34">
        <f t="shared" si="89"/>
        <v>9995821</v>
      </c>
    </row>
    <row r="124" spans="1:53" x14ac:dyDescent="0.2">
      <c r="A124" s="1" t="s">
        <v>161</v>
      </c>
      <c r="B124" s="8">
        <v>13138</v>
      </c>
      <c r="C124" s="8">
        <v>2997.3231292517007</v>
      </c>
      <c r="D124" s="8">
        <v>3014</v>
      </c>
      <c r="E124" s="8">
        <v>2980</v>
      </c>
      <c r="F124" s="8">
        <v>2997.278911564626</v>
      </c>
      <c r="G124" s="8">
        <f t="shared" si="45"/>
        <v>-63.477845192130644</v>
      </c>
      <c r="H124" s="8">
        <f t="shared" si="46"/>
        <v>0</v>
      </c>
      <c r="I124" s="8">
        <f t="shared" si="47"/>
        <v>63.477845192130644</v>
      </c>
      <c r="J124" s="25">
        <f t="shared" si="50"/>
        <v>8.5933731290233908</v>
      </c>
      <c r="K124" s="25">
        <f t="shared" si="51"/>
        <v>20.758748105538796</v>
      </c>
      <c r="L124" s="26">
        <f t="shared" si="48"/>
        <v>0.41396393873725595</v>
      </c>
      <c r="M124" s="25">
        <f t="shared" si="49"/>
        <v>29.276838496103906</v>
      </c>
      <c r="N124" s="25">
        <v>30</v>
      </c>
      <c r="O124" s="25">
        <v>70</v>
      </c>
      <c r="P124" s="9">
        <f t="shared" si="52"/>
        <v>3213.5142917785074</v>
      </c>
      <c r="Q124" s="9">
        <f t="shared" si="53"/>
        <v>3112.5691658883457</v>
      </c>
      <c r="R124" s="9">
        <f t="shared" si="54"/>
        <v>-100.94512589016176</v>
      </c>
      <c r="S124" s="3">
        <f t="shared" si="55"/>
        <v>0</v>
      </c>
      <c r="T124" s="3">
        <f t="shared" si="56"/>
        <v>1</v>
      </c>
      <c r="U124" s="3">
        <f t="shared" si="57"/>
        <v>6</v>
      </c>
      <c r="V124" s="3">
        <f t="shared" si="61"/>
        <v>30</v>
      </c>
      <c r="W124" s="2">
        <f t="shared" si="58"/>
        <v>9973467</v>
      </c>
      <c r="X124" s="2">
        <f t="shared" si="62"/>
        <v>9991347</v>
      </c>
      <c r="Y124" s="14">
        <f t="shared" si="63"/>
        <v>3152.579581557573</v>
      </c>
      <c r="Z124" s="14">
        <f t="shared" si="64"/>
        <v>3090.6216421845593</v>
      </c>
      <c r="AA124" s="14">
        <f t="shared" si="59"/>
        <v>-61.957939373013687</v>
      </c>
      <c r="AB124" s="14">
        <f t="shared" si="80"/>
        <v>-45.719290019243196</v>
      </c>
      <c r="AC124" s="14">
        <f t="shared" si="74"/>
        <v>-16.238649353770491</v>
      </c>
      <c r="AD124" s="16">
        <f t="shared" si="75"/>
        <v>0</v>
      </c>
      <c r="AE124" s="16">
        <f t="shared" si="76"/>
        <v>1</v>
      </c>
      <c r="AF124" s="16">
        <f t="shared" si="60"/>
        <v>21</v>
      </c>
      <c r="AG124" s="16">
        <f t="shared" si="77"/>
        <v>30</v>
      </c>
      <c r="AH124" s="5">
        <f t="shared" si="78"/>
        <v>9925460</v>
      </c>
      <c r="AI124" s="5">
        <f t="shared" si="79"/>
        <v>9988040</v>
      </c>
      <c r="AJ124" s="39">
        <f t="shared" si="65"/>
        <v>3151.7190720779854</v>
      </c>
      <c r="AK124" s="39">
        <f t="shared" si="66"/>
        <v>3096.998066953638</v>
      </c>
      <c r="AL124" s="39">
        <f t="shared" si="67"/>
        <v>-54.721005124347357</v>
      </c>
      <c r="AM124" s="39">
        <f t="shared" si="68"/>
        <v>0</v>
      </c>
      <c r="AN124" s="39">
        <f t="shared" si="69"/>
        <v>1</v>
      </c>
      <c r="AO124" s="39">
        <f t="shared" si="70"/>
        <v>9</v>
      </c>
      <c r="AP124" s="39">
        <f t="shared" si="71"/>
        <v>30</v>
      </c>
      <c r="AQ124" s="39">
        <f t="shared" si="72"/>
        <v>9966486</v>
      </c>
      <c r="AR124" s="39">
        <f t="shared" si="73"/>
        <v>9993306</v>
      </c>
      <c r="AS124" s="37">
        <f t="shared" si="81"/>
        <v>3250.2083706428725</v>
      </c>
      <c r="AT124" s="37">
        <f t="shared" si="82"/>
        <v>3209.6741447971544</v>
      </c>
      <c r="AU124" s="37">
        <f t="shared" si="83"/>
        <v>-40.534225845718083</v>
      </c>
      <c r="AV124" s="34">
        <f t="shared" si="84"/>
        <v>0</v>
      </c>
      <c r="AW124" s="34">
        <f t="shared" si="85"/>
        <v>1</v>
      </c>
      <c r="AX124" s="34">
        <f t="shared" si="86"/>
        <v>15</v>
      </c>
      <c r="AY124" s="34">
        <f t="shared" si="87"/>
        <v>30</v>
      </c>
      <c r="AZ124" s="34">
        <f t="shared" si="88"/>
        <v>9950547</v>
      </c>
      <c r="BA124" s="34">
        <f t="shared" si="89"/>
        <v>9995247</v>
      </c>
    </row>
    <row r="125" spans="1:53" x14ac:dyDescent="0.2">
      <c r="A125" s="1" t="s">
        <v>162</v>
      </c>
      <c r="B125" s="8">
        <v>10443</v>
      </c>
      <c r="C125" s="8">
        <v>3016.3508771929824</v>
      </c>
      <c r="D125" s="8">
        <v>3033</v>
      </c>
      <c r="E125" s="8">
        <v>2994</v>
      </c>
      <c r="F125" s="8">
        <v>3016.280701754386</v>
      </c>
      <c r="G125" s="8">
        <f t="shared" si="45"/>
        <v>19.001790189759959</v>
      </c>
      <c r="H125" s="8">
        <f t="shared" si="46"/>
        <v>19.001790189759959</v>
      </c>
      <c r="I125" s="8">
        <f t="shared" si="47"/>
        <v>0</v>
      </c>
      <c r="J125" s="25">
        <f t="shared" si="50"/>
        <v>9.3368314905045757</v>
      </c>
      <c r="K125" s="25">
        <f t="shared" si="51"/>
        <v>19.275980383714597</v>
      </c>
      <c r="L125" s="26">
        <f t="shared" si="48"/>
        <v>0.4843764781164045</v>
      </c>
      <c r="M125" s="25">
        <f t="shared" si="49"/>
        <v>32.631646031676055</v>
      </c>
      <c r="N125" s="25">
        <v>30</v>
      </c>
      <c r="O125" s="25">
        <v>70</v>
      </c>
      <c r="P125" s="9">
        <f t="shared" si="52"/>
        <v>3199.738281745847</v>
      </c>
      <c r="Q125" s="9">
        <f t="shared" si="53"/>
        <v>3094.4912927586192</v>
      </c>
      <c r="R125" s="9">
        <f t="shared" si="54"/>
        <v>-105.24698898722772</v>
      </c>
      <c r="S125" s="3">
        <f t="shared" si="55"/>
        <v>0</v>
      </c>
      <c r="T125" s="3">
        <f t="shared" si="56"/>
        <v>1</v>
      </c>
      <c r="U125" s="3">
        <f t="shared" si="57"/>
        <v>5</v>
      </c>
      <c r="V125" s="3">
        <f t="shared" si="61"/>
        <v>30</v>
      </c>
      <c r="W125" s="2">
        <f t="shared" si="58"/>
        <v>9976417</v>
      </c>
      <c r="X125" s="2">
        <f t="shared" si="62"/>
        <v>9991387</v>
      </c>
      <c r="Y125" s="14">
        <f t="shared" si="63"/>
        <v>3142.4833682388185</v>
      </c>
      <c r="Z125" s="14">
        <f t="shared" si="64"/>
        <v>3079.1845744260709</v>
      </c>
      <c r="AA125" s="14">
        <f t="shared" si="59"/>
        <v>-63.29879381274759</v>
      </c>
      <c r="AB125" s="14">
        <f t="shared" si="80"/>
        <v>-49.235190777944077</v>
      </c>
      <c r="AC125" s="14">
        <f t="shared" si="74"/>
        <v>-14.063603034803513</v>
      </c>
      <c r="AD125" s="16">
        <f t="shared" si="75"/>
        <v>0</v>
      </c>
      <c r="AE125" s="16">
        <f t="shared" si="76"/>
        <v>1</v>
      </c>
      <c r="AF125" s="16">
        <f t="shared" si="60"/>
        <v>20</v>
      </c>
      <c r="AG125" s="16">
        <f t="shared" si="77"/>
        <v>30</v>
      </c>
      <c r="AH125" s="5">
        <f t="shared" si="78"/>
        <v>9928424</v>
      </c>
      <c r="AI125" s="5">
        <f t="shared" si="79"/>
        <v>9988304</v>
      </c>
      <c r="AJ125" s="39">
        <f t="shared" si="65"/>
        <v>3124.3114092078781</v>
      </c>
      <c r="AK125" s="39">
        <f t="shared" si="66"/>
        <v>3057.4861693535863</v>
      </c>
      <c r="AL125" s="39">
        <f t="shared" si="67"/>
        <v>-66.825239854291794</v>
      </c>
      <c r="AM125" s="39">
        <f t="shared" si="68"/>
        <v>0</v>
      </c>
      <c r="AN125" s="39">
        <f t="shared" si="69"/>
        <v>1</v>
      </c>
      <c r="AO125" s="39">
        <f t="shared" si="70"/>
        <v>8</v>
      </c>
      <c r="AP125" s="39">
        <f t="shared" si="71"/>
        <v>30</v>
      </c>
      <c r="AQ125" s="39">
        <f t="shared" si="72"/>
        <v>9969450</v>
      </c>
      <c r="AR125" s="39">
        <f t="shared" si="73"/>
        <v>9993402</v>
      </c>
      <c r="AS125" s="37">
        <f t="shared" si="81"/>
        <v>3250.375787704731</v>
      </c>
      <c r="AT125" s="37">
        <f t="shared" si="82"/>
        <v>3194.8714380899291</v>
      </c>
      <c r="AU125" s="37">
        <f t="shared" si="83"/>
        <v>-55.504349614801868</v>
      </c>
      <c r="AV125" s="34">
        <f t="shared" si="84"/>
        <v>0</v>
      </c>
      <c r="AW125" s="34">
        <f t="shared" si="85"/>
        <v>1</v>
      </c>
      <c r="AX125" s="34">
        <f t="shared" si="86"/>
        <v>14</v>
      </c>
      <c r="AY125" s="34">
        <f t="shared" si="87"/>
        <v>30</v>
      </c>
      <c r="AZ125" s="34">
        <f t="shared" si="88"/>
        <v>9953511</v>
      </c>
      <c r="BA125" s="34">
        <f t="shared" si="89"/>
        <v>9995427</v>
      </c>
    </row>
    <row r="126" spans="1:53" x14ac:dyDescent="0.2">
      <c r="A126" s="1" t="s">
        <v>163</v>
      </c>
      <c r="B126" s="8">
        <v>13149</v>
      </c>
      <c r="C126" s="8">
        <v>2985.1156462585036</v>
      </c>
      <c r="D126" s="8">
        <v>3005</v>
      </c>
      <c r="E126" s="8">
        <v>2972</v>
      </c>
      <c r="F126" s="8">
        <v>2985.1258503401359</v>
      </c>
      <c r="G126" s="8">
        <f t="shared" si="45"/>
        <v>-31.154851414250061</v>
      </c>
      <c r="H126" s="8">
        <f t="shared" si="46"/>
        <v>0</v>
      </c>
      <c r="I126" s="8">
        <f t="shared" si="47"/>
        <v>31.154851414250061</v>
      </c>
      <c r="J126" s="25">
        <f t="shared" si="50"/>
        <v>8.6699149554685349</v>
      </c>
      <c r="K126" s="25">
        <f t="shared" si="51"/>
        <v>20.124471171609986</v>
      </c>
      <c r="L126" s="26">
        <f t="shared" si="48"/>
        <v>0.43081454819540133</v>
      </c>
      <c r="M126" s="25">
        <f t="shared" si="49"/>
        <v>30.109740548749755</v>
      </c>
      <c r="N126" s="25">
        <v>30</v>
      </c>
      <c r="O126" s="25">
        <v>70</v>
      </c>
      <c r="P126" s="9">
        <f t="shared" si="52"/>
        <v>3186.4157446338363</v>
      </c>
      <c r="Q126" s="9">
        <f t="shared" si="53"/>
        <v>3081.0229608271929</v>
      </c>
      <c r="R126" s="9">
        <f t="shared" si="54"/>
        <v>-105.39278380664337</v>
      </c>
      <c r="S126" s="3">
        <f t="shared" si="55"/>
        <v>0</v>
      </c>
      <c r="T126" s="3">
        <f t="shared" si="56"/>
        <v>1</v>
      </c>
      <c r="U126" s="3">
        <f t="shared" si="57"/>
        <v>4</v>
      </c>
      <c r="V126" s="3">
        <f t="shared" si="61"/>
        <v>30</v>
      </c>
      <c r="W126" s="2">
        <f t="shared" si="58"/>
        <v>9979381</v>
      </c>
      <c r="X126" s="2">
        <f t="shared" si="62"/>
        <v>9991269</v>
      </c>
      <c r="Y126" s="14">
        <f t="shared" si="63"/>
        <v>3130.8272558018789</v>
      </c>
      <c r="Z126" s="14">
        <f t="shared" si="64"/>
        <v>3064.7140014897732</v>
      </c>
      <c r="AA126" s="14">
        <f t="shared" si="59"/>
        <v>-66.11325431210571</v>
      </c>
      <c r="AB126" s="14">
        <f t="shared" si="80"/>
        <v>-52.610803484776405</v>
      </c>
      <c r="AC126" s="14">
        <f t="shared" si="74"/>
        <v>-13.502450827329305</v>
      </c>
      <c r="AD126" s="16">
        <f t="shared" si="75"/>
        <v>0</v>
      </c>
      <c r="AE126" s="16">
        <f t="shared" si="76"/>
        <v>1</v>
      </c>
      <c r="AF126" s="16">
        <f t="shared" si="60"/>
        <v>19</v>
      </c>
      <c r="AG126" s="16">
        <f t="shared" si="77"/>
        <v>30</v>
      </c>
      <c r="AH126" s="5">
        <f t="shared" si="78"/>
        <v>9931366</v>
      </c>
      <c r="AI126" s="5">
        <f t="shared" si="79"/>
        <v>9987834</v>
      </c>
      <c r="AJ126" s="39">
        <f t="shared" si="65"/>
        <v>3130.6453392711314</v>
      </c>
      <c r="AK126" s="39">
        <f t="shared" si="66"/>
        <v>3058.8691945995724</v>
      </c>
      <c r="AL126" s="39">
        <f t="shared" si="67"/>
        <v>-71.776144671558995</v>
      </c>
      <c r="AM126" s="39">
        <f t="shared" si="68"/>
        <v>0</v>
      </c>
      <c r="AN126" s="39">
        <f t="shared" si="69"/>
        <v>1</v>
      </c>
      <c r="AO126" s="39">
        <f t="shared" si="70"/>
        <v>7</v>
      </c>
      <c r="AP126" s="39">
        <f t="shared" si="71"/>
        <v>30</v>
      </c>
      <c r="AQ126" s="39">
        <f t="shared" si="72"/>
        <v>9972392</v>
      </c>
      <c r="AR126" s="39">
        <f t="shared" si="73"/>
        <v>9993196</v>
      </c>
      <c r="AS126" s="37">
        <f t="shared" si="81"/>
        <v>3249.7059770442447</v>
      </c>
      <c r="AT126" s="37">
        <f t="shared" si="82"/>
        <v>3179.5839251309353</v>
      </c>
      <c r="AU126" s="37">
        <f t="shared" si="83"/>
        <v>-70.122051913309406</v>
      </c>
      <c r="AV126" s="34">
        <f t="shared" si="84"/>
        <v>0</v>
      </c>
      <c r="AW126" s="34">
        <f t="shared" si="85"/>
        <v>1</v>
      </c>
      <c r="AX126" s="34">
        <f t="shared" si="86"/>
        <v>13</v>
      </c>
      <c r="AY126" s="34">
        <f t="shared" si="87"/>
        <v>30</v>
      </c>
      <c r="AZ126" s="34">
        <f t="shared" si="88"/>
        <v>9956453</v>
      </c>
      <c r="BA126" s="34">
        <f t="shared" si="89"/>
        <v>9995089</v>
      </c>
    </row>
    <row r="127" spans="1:53" x14ac:dyDescent="0.2">
      <c r="A127" s="1" t="s">
        <v>164</v>
      </c>
      <c r="B127" s="8">
        <v>12612</v>
      </c>
      <c r="C127" s="8">
        <v>2984.1160409556314</v>
      </c>
      <c r="D127" s="8">
        <v>3000</v>
      </c>
      <c r="E127" s="8">
        <v>2965</v>
      </c>
      <c r="F127" s="8">
        <v>2984.1501706484642</v>
      </c>
      <c r="G127" s="8">
        <f t="shared" si="45"/>
        <v>-0.97567969167175761</v>
      </c>
      <c r="H127" s="8">
        <f t="shared" si="46"/>
        <v>0</v>
      </c>
      <c r="I127" s="8">
        <f t="shared" si="47"/>
        <v>0.97567969167175761</v>
      </c>
      <c r="J127" s="25">
        <f t="shared" si="50"/>
        <v>8.0506353157922099</v>
      </c>
      <c r="K127" s="25">
        <f t="shared" si="51"/>
        <v>18.756700351614398</v>
      </c>
      <c r="L127" s="26">
        <f t="shared" si="48"/>
        <v>0.42921383638243643</v>
      </c>
      <c r="M127" s="25">
        <f t="shared" si="49"/>
        <v>30.031463833910522</v>
      </c>
      <c r="N127" s="25">
        <v>30</v>
      </c>
      <c r="O127" s="25">
        <v>70</v>
      </c>
      <c r="P127" s="9">
        <f t="shared" si="52"/>
        <v>3171.946132476789</v>
      </c>
      <c r="Q127" s="9">
        <f t="shared" si="53"/>
        <v>3068.3554051245933</v>
      </c>
      <c r="R127" s="9">
        <f t="shared" si="54"/>
        <v>-103.5907273521957</v>
      </c>
      <c r="S127" s="3">
        <f t="shared" si="55"/>
        <v>0</v>
      </c>
      <c r="T127" s="3">
        <f t="shared" si="56"/>
        <v>1</v>
      </c>
      <c r="U127" s="3">
        <f t="shared" si="57"/>
        <v>3</v>
      </c>
      <c r="V127" s="3">
        <f t="shared" si="61"/>
        <v>30</v>
      </c>
      <c r="W127" s="2">
        <f t="shared" si="58"/>
        <v>9982323</v>
      </c>
      <c r="X127" s="2">
        <f t="shared" si="62"/>
        <v>9991218</v>
      </c>
      <c r="Y127" s="14">
        <f t="shared" si="63"/>
        <v>3119.9622865312554</v>
      </c>
      <c r="Z127" s="14">
        <f t="shared" si="64"/>
        <v>3052.3195659757257</v>
      </c>
      <c r="AA127" s="14">
        <f t="shared" si="59"/>
        <v>-67.64272055552965</v>
      </c>
      <c r="AB127" s="14">
        <f t="shared" si="80"/>
        <v>-55.617186898927052</v>
      </c>
      <c r="AC127" s="14">
        <f t="shared" si="74"/>
        <v>-12.025533656602597</v>
      </c>
      <c r="AD127" s="16">
        <f t="shared" si="75"/>
        <v>0</v>
      </c>
      <c r="AE127" s="16">
        <f t="shared" si="76"/>
        <v>1</v>
      </c>
      <c r="AF127" s="16">
        <f t="shared" si="60"/>
        <v>18</v>
      </c>
      <c r="AG127" s="16">
        <f t="shared" si="77"/>
        <v>30</v>
      </c>
      <c r="AH127" s="5">
        <f t="shared" si="78"/>
        <v>9934301</v>
      </c>
      <c r="AI127" s="5">
        <f t="shared" si="79"/>
        <v>9987671</v>
      </c>
      <c r="AJ127" s="39">
        <f t="shared" si="65"/>
        <v>3116.2093683915514</v>
      </c>
      <c r="AK127" s="39">
        <f t="shared" si="66"/>
        <v>3044.4332237199924</v>
      </c>
      <c r="AL127" s="39">
        <f t="shared" si="67"/>
        <v>-71.776144671558995</v>
      </c>
      <c r="AM127" s="39">
        <f t="shared" si="68"/>
        <v>0</v>
      </c>
      <c r="AN127" s="39">
        <f t="shared" si="69"/>
        <v>1</v>
      </c>
      <c r="AO127" s="39">
        <f t="shared" si="70"/>
        <v>6</v>
      </c>
      <c r="AP127" s="39">
        <f t="shared" si="71"/>
        <v>30</v>
      </c>
      <c r="AQ127" s="39">
        <f t="shared" si="72"/>
        <v>9975327</v>
      </c>
      <c r="AR127" s="39">
        <f t="shared" si="73"/>
        <v>9993117</v>
      </c>
      <c r="AS127" s="37">
        <f t="shared" si="81"/>
        <v>3248.1962869252789</v>
      </c>
      <c r="AT127" s="37">
        <f t="shared" si="82"/>
        <v>3164.2669185385876</v>
      </c>
      <c r="AU127" s="37">
        <f t="shared" si="83"/>
        <v>-83.929368386691294</v>
      </c>
      <c r="AV127" s="34">
        <f t="shared" si="84"/>
        <v>0</v>
      </c>
      <c r="AW127" s="34">
        <f t="shared" si="85"/>
        <v>1</v>
      </c>
      <c r="AX127" s="34">
        <f t="shared" si="86"/>
        <v>12</v>
      </c>
      <c r="AY127" s="34">
        <f t="shared" si="87"/>
        <v>30</v>
      </c>
      <c r="AZ127" s="34">
        <f t="shared" si="88"/>
        <v>9959388</v>
      </c>
      <c r="BA127" s="34">
        <f t="shared" si="89"/>
        <v>9994968</v>
      </c>
    </row>
    <row r="128" spans="1:53" x14ac:dyDescent="0.2">
      <c r="A128" s="1" t="s">
        <v>165</v>
      </c>
      <c r="B128" s="8">
        <v>9603</v>
      </c>
      <c r="C128" s="8">
        <v>2997.6816608996542</v>
      </c>
      <c r="D128" s="8">
        <v>3013</v>
      </c>
      <c r="E128" s="8">
        <v>2980</v>
      </c>
      <c r="F128" s="8">
        <v>2997.7301038062283</v>
      </c>
      <c r="G128" s="8">
        <f t="shared" si="45"/>
        <v>13.579933157764117</v>
      </c>
      <c r="H128" s="8">
        <f t="shared" si="46"/>
        <v>13.579933157764117</v>
      </c>
      <c r="I128" s="8">
        <f t="shared" si="47"/>
        <v>0</v>
      </c>
      <c r="J128" s="25">
        <f t="shared" si="50"/>
        <v>8.4455851616473456</v>
      </c>
      <c r="K128" s="25">
        <f t="shared" si="51"/>
        <v>17.416936040784798</v>
      </c>
      <c r="L128" s="26">
        <f t="shared" si="48"/>
        <v>0.48490648078804061</v>
      </c>
      <c r="M128" s="25">
        <f t="shared" si="49"/>
        <v>32.655691591479922</v>
      </c>
      <c r="N128" s="25">
        <v>30</v>
      </c>
      <c r="O128" s="25">
        <v>70</v>
      </c>
      <c r="P128" s="9">
        <f t="shared" si="52"/>
        <v>3158.441385774589</v>
      </c>
      <c r="Q128" s="9">
        <f t="shared" si="53"/>
        <v>3053.9560877184499</v>
      </c>
      <c r="R128" s="9">
        <f t="shared" si="54"/>
        <v>-104.48529805613907</v>
      </c>
      <c r="S128" s="3">
        <f t="shared" si="55"/>
        <v>0</v>
      </c>
      <c r="T128" s="3">
        <f t="shared" si="56"/>
        <v>1</v>
      </c>
      <c r="U128" s="3">
        <f t="shared" si="57"/>
        <v>2</v>
      </c>
      <c r="V128" s="3">
        <f t="shared" si="61"/>
        <v>30</v>
      </c>
      <c r="W128" s="2">
        <f t="shared" si="58"/>
        <v>9985258</v>
      </c>
      <c r="X128" s="2">
        <f t="shared" si="62"/>
        <v>9991218</v>
      </c>
      <c r="Y128" s="14">
        <f t="shared" si="63"/>
        <v>3110.9080507738458</v>
      </c>
      <c r="Z128" s="14">
        <f t="shared" si="64"/>
        <v>3043.9211871804182</v>
      </c>
      <c r="AA128" s="14">
        <f t="shared" si="59"/>
        <v>-66.986863593427643</v>
      </c>
      <c r="AB128" s="14">
        <f t="shared" si="80"/>
        <v>-57.891122237827169</v>
      </c>
      <c r="AC128" s="14">
        <f t="shared" si="74"/>
        <v>-9.0957413556004738</v>
      </c>
      <c r="AD128" s="16">
        <f t="shared" si="75"/>
        <v>0</v>
      </c>
      <c r="AE128" s="16">
        <f t="shared" si="76"/>
        <v>1</v>
      </c>
      <c r="AF128" s="16">
        <f t="shared" si="60"/>
        <v>17</v>
      </c>
      <c r="AG128" s="16">
        <f t="shared" si="77"/>
        <v>30</v>
      </c>
      <c r="AH128" s="5">
        <f t="shared" si="78"/>
        <v>9937251</v>
      </c>
      <c r="AI128" s="5">
        <f t="shared" si="79"/>
        <v>9987911</v>
      </c>
      <c r="AJ128" s="39">
        <f t="shared" si="65"/>
        <v>3115.5589152637699</v>
      </c>
      <c r="AK128" s="39">
        <f t="shared" si="66"/>
        <v>3043.7827705922114</v>
      </c>
      <c r="AL128" s="39">
        <f t="shared" si="67"/>
        <v>-71.776144671558541</v>
      </c>
      <c r="AM128" s="39">
        <f t="shared" si="68"/>
        <v>0</v>
      </c>
      <c r="AN128" s="39">
        <f t="shared" si="69"/>
        <v>1</v>
      </c>
      <c r="AO128" s="39">
        <f t="shared" si="70"/>
        <v>5</v>
      </c>
      <c r="AP128" s="39">
        <f t="shared" si="71"/>
        <v>30</v>
      </c>
      <c r="AQ128" s="39">
        <f t="shared" si="72"/>
        <v>9978277</v>
      </c>
      <c r="AR128" s="39">
        <f t="shared" si="73"/>
        <v>9993177</v>
      </c>
      <c r="AS128" s="37">
        <f t="shared" si="81"/>
        <v>3245.8971739525059</v>
      </c>
      <c r="AT128" s="37">
        <f t="shared" si="82"/>
        <v>3149.0600768195677</v>
      </c>
      <c r="AU128" s="37">
        <f t="shared" si="83"/>
        <v>-96.837097132938197</v>
      </c>
      <c r="AV128" s="34">
        <f t="shared" si="84"/>
        <v>0</v>
      </c>
      <c r="AW128" s="34">
        <f t="shared" si="85"/>
        <v>1</v>
      </c>
      <c r="AX128" s="34">
        <f t="shared" si="86"/>
        <v>11</v>
      </c>
      <c r="AY128" s="34">
        <f t="shared" si="87"/>
        <v>30</v>
      </c>
      <c r="AZ128" s="34">
        <f t="shared" si="88"/>
        <v>9962338</v>
      </c>
      <c r="BA128" s="34">
        <f t="shared" si="89"/>
        <v>9995118</v>
      </c>
    </row>
    <row r="129" spans="1:53" x14ac:dyDescent="0.2">
      <c r="A129" s="1" t="s">
        <v>166</v>
      </c>
      <c r="B129" s="8">
        <v>12833</v>
      </c>
      <c r="C129" s="8">
        <v>3037.764505119454</v>
      </c>
      <c r="D129" s="8">
        <v>3059</v>
      </c>
      <c r="E129" s="8">
        <v>3022</v>
      </c>
      <c r="F129" s="8">
        <v>3037.6006825938566</v>
      </c>
      <c r="G129" s="8">
        <f t="shared" si="45"/>
        <v>39.870578787628347</v>
      </c>
      <c r="H129" s="8">
        <f t="shared" si="46"/>
        <v>39.870578787628347</v>
      </c>
      <c r="I129" s="8">
        <f t="shared" si="47"/>
        <v>0</v>
      </c>
      <c r="J129" s="25">
        <f t="shared" si="50"/>
        <v>10.690227563503132</v>
      </c>
      <c r="K129" s="25">
        <f t="shared" si="51"/>
        <v>16.172869180728743</v>
      </c>
      <c r="L129" s="26">
        <f t="shared" si="48"/>
        <v>0.66099759072072306</v>
      </c>
      <c r="M129" s="25">
        <f t="shared" si="49"/>
        <v>39.795216706720794</v>
      </c>
      <c r="N129" s="25">
        <v>30</v>
      </c>
      <c r="O129" s="25">
        <v>70</v>
      </c>
      <c r="P129" s="9">
        <f t="shared" si="52"/>
        <v>3146.622892499377</v>
      </c>
      <c r="Q129" s="9">
        <f t="shared" si="53"/>
        <v>3040.1795988289937</v>
      </c>
      <c r="R129" s="9">
        <f t="shared" si="54"/>
        <v>-106.44329367038335</v>
      </c>
      <c r="S129" s="3">
        <f t="shared" si="55"/>
        <v>0</v>
      </c>
      <c r="T129" s="3">
        <f t="shared" si="56"/>
        <v>1</v>
      </c>
      <c r="U129" s="3">
        <f t="shared" si="57"/>
        <v>1</v>
      </c>
      <c r="V129" s="3">
        <f t="shared" si="61"/>
        <v>30</v>
      </c>
      <c r="W129" s="2">
        <f t="shared" si="58"/>
        <v>9988208</v>
      </c>
      <c r="X129" s="2">
        <f t="shared" si="62"/>
        <v>9991230</v>
      </c>
      <c r="Y129" s="14">
        <f t="shared" si="63"/>
        <v>3105.4778753531059</v>
      </c>
      <c r="Z129" s="14">
        <f t="shared" si="64"/>
        <v>3042.9488018594088</v>
      </c>
      <c r="AA129" s="14">
        <f t="shared" si="59"/>
        <v>-62.529073493697069</v>
      </c>
      <c r="AB129" s="14">
        <f t="shared" si="80"/>
        <v>-58.81871248900115</v>
      </c>
      <c r="AC129" s="14">
        <f t="shared" si="74"/>
        <v>-3.710361004695919</v>
      </c>
      <c r="AD129" s="16">
        <f t="shared" si="75"/>
        <v>0</v>
      </c>
      <c r="AE129" s="16">
        <f t="shared" si="76"/>
        <v>1</v>
      </c>
      <c r="AF129" s="16">
        <f t="shared" si="60"/>
        <v>16</v>
      </c>
      <c r="AG129" s="16">
        <f t="shared" si="77"/>
        <v>30</v>
      </c>
      <c r="AH129" s="5">
        <f t="shared" si="78"/>
        <v>9940243</v>
      </c>
      <c r="AI129" s="5">
        <f t="shared" si="79"/>
        <v>9988595</v>
      </c>
      <c r="AJ129" s="39">
        <f t="shared" si="65"/>
        <v>3120.0855596496913</v>
      </c>
      <c r="AK129" s="39">
        <f t="shared" si="66"/>
        <v>3047.1930787974693</v>
      </c>
      <c r="AL129" s="39">
        <f t="shared" si="67"/>
        <v>-72.892480852221979</v>
      </c>
      <c r="AM129" s="39">
        <f t="shared" si="68"/>
        <v>0</v>
      </c>
      <c r="AN129" s="39">
        <f t="shared" si="69"/>
        <v>1</v>
      </c>
      <c r="AO129" s="39">
        <f t="shared" si="70"/>
        <v>4</v>
      </c>
      <c r="AP129" s="39">
        <f t="shared" si="71"/>
        <v>30</v>
      </c>
      <c r="AQ129" s="39">
        <f t="shared" si="72"/>
        <v>9981269</v>
      </c>
      <c r="AR129" s="39">
        <f t="shared" si="73"/>
        <v>9993357</v>
      </c>
      <c r="AS129" s="37">
        <f t="shared" si="81"/>
        <v>3242.9182260274642</v>
      </c>
      <c r="AT129" s="37">
        <f t="shared" si="82"/>
        <v>3133.7153681837772</v>
      </c>
      <c r="AU129" s="37">
        <f t="shared" si="83"/>
        <v>-109.20285784368707</v>
      </c>
      <c r="AV129" s="34">
        <f t="shared" si="84"/>
        <v>0</v>
      </c>
      <c r="AW129" s="34">
        <f t="shared" si="85"/>
        <v>1</v>
      </c>
      <c r="AX129" s="34">
        <f t="shared" si="86"/>
        <v>10</v>
      </c>
      <c r="AY129" s="34">
        <f t="shared" si="87"/>
        <v>30</v>
      </c>
      <c r="AZ129" s="34">
        <f t="shared" si="88"/>
        <v>9965330</v>
      </c>
      <c r="BA129" s="34">
        <f t="shared" si="89"/>
        <v>9995550</v>
      </c>
    </row>
    <row r="130" spans="1:53" x14ac:dyDescent="0.2">
      <c r="A130" s="1" t="s">
        <v>167</v>
      </c>
      <c r="B130" s="8">
        <v>9409</v>
      </c>
      <c r="C130" s="8">
        <v>3026.6771929824563</v>
      </c>
      <c r="D130" s="8">
        <v>3052</v>
      </c>
      <c r="E130" s="8">
        <v>3004</v>
      </c>
      <c r="F130" s="8">
        <v>3026.6140350877195</v>
      </c>
      <c r="G130" s="8">
        <f t="shared" si="45"/>
        <v>-10.98664750613716</v>
      </c>
      <c r="H130" s="8">
        <f t="shared" si="46"/>
        <v>0</v>
      </c>
      <c r="I130" s="8">
        <f t="shared" si="47"/>
        <v>10.98664750613716</v>
      </c>
      <c r="J130" s="25">
        <f t="shared" si="50"/>
        <v>9.9266398803957667</v>
      </c>
      <c r="K130" s="25">
        <f t="shared" si="51"/>
        <v>15.802424775400771</v>
      </c>
      <c r="L130" s="26">
        <f t="shared" si="48"/>
        <v>0.62817194332405946</v>
      </c>
      <c r="M130" s="25">
        <f t="shared" si="49"/>
        <v>38.581425377075952</v>
      </c>
      <c r="N130" s="25">
        <v>30</v>
      </c>
      <c r="O130" s="25">
        <v>70</v>
      </c>
      <c r="P130" s="9">
        <f t="shared" si="52"/>
        <v>3136.1505744306419</v>
      </c>
      <c r="Q130" s="9">
        <f t="shared" si="53"/>
        <v>3030.0047422170051</v>
      </c>
      <c r="R130" s="9">
        <f t="shared" si="54"/>
        <v>-106.14583221363682</v>
      </c>
      <c r="S130" s="3">
        <f t="shared" si="55"/>
        <v>0</v>
      </c>
      <c r="T130" s="3">
        <f t="shared" si="56"/>
        <v>1</v>
      </c>
      <c r="U130" s="3">
        <f t="shared" si="57"/>
        <v>0</v>
      </c>
      <c r="V130" s="3">
        <f t="shared" si="61"/>
        <v>30</v>
      </c>
      <c r="W130" s="2">
        <f t="shared" si="58"/>
        <v>9991200</v>
      </c>
      <c r="X130" s="2">
        <f t="shared" si="62"/>
        <v>9991200</v>
      </c>
      <c r="Y130" s="14">
        <f t="shared" si="63"/>
        <v>3099.6361094075219</v>
      </c>
      <c r="Z130" s="14">
        <f t="shared" si="64"/>
        <v>3040.4357608176106</v>
      </c>
      <c r="AA130" s="14">
        <f t="shared" si="59"/>
        <v>-59.2003485899113</v>
      </c>
      <c r="AB130" s="14">
        <f t="shared" si="80"/>
        <v>-58.89503970918318</v>
      </c>
      <c r="AC130" s="14">
        <f t="shared" si="74"/>
        <v>-0.3053088807281199</v>
      </c>
      <c r="AD130" s="16">
        <f t="shared" si="75"/>
        <v>0</v>
      </c>
      <c r="AE130" s="16">
        <f t="shared" si="76"/>
        <v>1</v>
      </c>
      <c r="AF130" s="16">
        <f t="shared" si="60"/>
        <v>15</v>
      </c>
      <c r="AG130" s="16">
        <f t="shared" si="77"/>
        <v>30</v>
      </c>
      <c r="AH130" s="5">
        <f t="shared" si="78"/>
        <v>9943217</v>
      </c>
      <c r="AI130" s="5">
        <f t="shared" si="79"/>
        <v>9988277</v>
      </c>
      <c r="AJ130" s="39">
        <f t="shared" si="65"/>
        <v>3133.3757525789006</v>
      </c>
      <c r="AK130" s="39">
        <f t="shared" si="66"/>
        <v>3042.4920923237114</v>
      </c>
      <c r="AL130" s="39">
        <f t="shared" si="67"/>
        <v>-90.88366025518917</v>
      </c>
      <c r="AM130" s="39">
        <f t="shared" si="68"/>
        <v>0</v>
      </c>
      <c r="AN130" s="39">
        <f t="shared" si="69"/>
        <v>1</v>
      </c>
      <c r="AO130" s="39">
        <f t="shared" si="70"/>
        <v>3</v>
      </c>
      <c r="AP130" s="39">
        <f t="shared" si="71"/>
        <v>30</v>
      </c>
      <c r="AQ130" s="39">
        <f t="shared" si="72"/>
        <v>9984243</v>
      </c>
      <c r="AR130" s="39">
        <f t="shared" si="73"/>
        <v>9993255</v>
      </c>
      <c r="AS130" s="37">
        <f t="shared" si="81"/>
        <v>3239.4105278800203</v>
      </c>
      <c r="AT130" s="37">
        <f t="shared" si="82"/>
        <v>3118.7179551545232</v>
      </c>
      <c r="AU130" s="37">
        <f t="shared" si="83"/>
        <v>-120.69257272549703</v>
      </c>
      <c r="AV130" s="34">
        <f t="shared" si="84"/>
        <v>0</v>
      </c>
      <c r="AW130" s="34">
        <f t="shared" si="85"/>
        <v>1</v>
      </c>
      <c r="AX130" s="34">
        <f t="shared" si="86"/>
        <v>9</v>
      </c>
      <c r="AY130" s="34">
        <f t="shared" si="87"/>
        <v>30</v>
      </c>
      <c r="AZ130" s="34">
        <f t="shared" si="88"/>
        <v>9968304</v>
      </c>
      <c r="BA130" s="34">
        <f t="shared" si="89"/>
        <v>9995340</v>
      </c>
    </row>
    <row r="131" spans="1:53" x14ac:dyDescent="0.2">
      <c r="A131" s="1" t="s">
        <v>168</v>
      </c>
      <c r="B131" s="8">
        <v>12318</v>
      </c>
      <c r="C131" s="8">
        <v>2990.6666666666665</v>
      </c>
      <c r="D131" s="8">
        <v>3007</v>
      </c>
      <c r="E131" s="8">
        <v>2980</v>
      </c>
      <c r="F131" s="8">
        <v>2990.5773195876291</v>
      </c>
      <c r="G131" s="8">
        <f t="shared" si="45"/>
        <v>-36.036715500090395</v>
      </c>
      <c r="H131" s="8">
        <f t="shared" si="46"/>
        <v>0</v>
      </c>
      <c r="I131" s="8">
        <f t="shared" si="47"/>
        <v>36.036715500090395</v>
      </c>
      <c r="J131" s="25">
        <f t="shared" si="50"/>
        <v>9.2175941746532128</v>
      </c>
      <c r="K131" s="25">
        <f t="shared" si="51"/>
        <v>17.247731255735744</v>
      </c>
      <c r="L131" s="26">
        <f t="shared" si="48"/>
        <v>0.53442357362727899</v>
      </c>
      <c r="M131" s="25">
        <f t="shared" si="49"/>
        <v>34.828947026923984</v>
      </c>
      <c r="N131" s="25">
        <v>30</v>
      </c>
      <c r="O131" s="25">
        <v>70</v>
      </c>
      <c r="P131" s="9">
        <f t="shared" si="52"/>
        <v>3122.6212525303858</v>
      </c>
      <c r="Q131" s="9">
        <f t="shared" si="53"/>
        <v>3023.412126496914</v>
      </c>
      <c r="R131" s="9">
        <f t="shared" si="54"/>
        <v>-99.209126033471875</v>
      </c>
      <c r="S131" s="3">
        <f t="shared" si="55"/>
        <v>0</v>
      </c>
      <c r="T131" s="3">
        <f t="shared" si="56"/>
        <v>0</v>
      </c>
      <c r="U131" s="3">
        <f t="shared" si="57"/>
        <v>0</v>
      </c>
      <c r="V131" s="3">
        <f t="shared" si="61"/>
        <v>0</v>
      </c>
      <c r="W131" s="2">
        <f t="shared" si="58"/>
        <v>9991200</v>
      </c>
      <c r="X131" s="2">
        <f t="shared" si="62"/>
        <v>9991200</v>
      </c>
      <c r="Y131" s="14">
        <f t="shared" si="63"/>
        <v>3091.5576805319743</v>
      </c>
      <c r="Z131" s="14">
        <f t="shared" si="64"/>
        <v>3032.7652313976132</v>
      </c>
      <c r="AA131" s="14">
        <f t="shared" si="59"/>
        <v>-58.79244913436105</v>
      </c>
      <c r="AB131" s="14">
        <f t="shared" si="80"/>
        <v>-58.874521594218756</v>
      </c>
      <c r="AC131" s="14">
        <f t="shared" si="74"/>
        <v>8.2072459857705837E-2</v>
      </c>
      <c r="AD131" s="16">
        <f t="shared" si="75"/>
        <v>1</v>
      </c>
      <c r="AE131" s="16">
        <f t="shared" si="76"/>
        <v>0</v>
      </c>
      <c r="AF131" s="16">
        <f t="shared" si="60"/>
        <v>16</v>
      </c>
      <c r="AG131" s="16">
        <f t="shared" si="77"/>
        <v>30</v>
      </c>
      <c r="AH131" s="5">
        <f t="shared" si="78"/>
        <v>9940180</v>
      </c>
      <c r="AI131" s="5">
        <f t="shared" si="79"/>
        <v>9987860</v>
      </c>
      <c r="AJ131" s="39">
        <f t="shared" si="65"/>
        <v>3119.8083066739659</v>
      </c>
      <c r="AK131" s="39">
        <f t="shared" si="66"/>
        <v>3027.5880685787283</v>
      </c>
      <c r="AL131" s="39">
        <f t="shared" si="67"/>
        <v>-92.220238095237619</v>
      </c>
      <c r="AM131" s="39">
        <f t="shared" si="68"/>
        <v>0</v>
      </c>
      <c r="AN131" s="39">
        <f t="shared" si="69"/>
        <v>1</v>
      </c>
      <c r="AO131" s="39">
        <f t="shared" si="70"/>
        <v>2</v>
      </c>
      <c r="AP131" s="39">
        <f t="shared" si="71"/>
        <v>30</v>
      </c>
      <c r="AQ131" s="39">
        <f t="shared" si="72"/>
        <v>9987193</v>
      </c>
      <c r="AR131" s="39">
        <f t="shared" si="73"/>
        <v>9993153</v>
      </c>
      <c r="AS131" s="37">
        <f t="shared" si="81"/>
        <v>3235.4402859389065</v>
      </c>
      <c r="AT131" s="37">
        <f t="shared" si="82"/>
        <v>3104.1848717989083</v>
      </c>
      <c r="AU131" s="37">
        <f t="shared" si="83"/>
        <v>-131.25541413999827</v>
      </c>
      <c r="AV131" s="34">
        <f t="shared" si="84"/>
        <v>0</v>
      </c>
      <c r="AW131" s="34">
        <f t="shared" si="85"/>
        <v>1</v>
      </c>
      <c r="AX131" s="34">
        <f t="shared" si="86"/>
        <v>8</v>
      </c>
      <c r="AY131" s="34">
        <f t="shared" si="87"/>
        <v>30</v>
      </c>
      <c r="AZ131" s="34">
        <f t="shared" si="88"/>
        <v>9971254</v>
      </c>
      <c r="BA131" s="34">
        <f t="shared" si="89"/>
        <v>9995094</v>
      </c>
    </row>
    <row r="132" spans="1:53" x14ac:dyDescent="0.2">
      <c r="A132" s="1" t="s">
        <v>169</v>
      </c>
      <c r="B132" s="8">
        <v>9263</v>
      </c>
      <c r="C132" s="8">
        <v>3023.5089605734765</v>
      </c>
      <c r="D132" s="8">
        <v>3044</v>
      </c>
      <c r="E132" s="8">
        <v>3004</v>
      </c>
      <c r="F132" s="8">
        <v>3023.516129032258</v>
      </c>
      <c r="G132" s="8">
        <f t="shared" ref="G132:G195" si="90">F132-F131</f>
        <v>32.938809444628987</v>
      </c>
      <c r="H132" s="8">
        <f t="shared" ref="H132:H195" si="91">IF(G132&gt;0, G132, 0)</f>
        <v>32.938809444628987</v>
      </c>
      <c r="I132" s="8">
        <f t="shared" ref="I132:I195" si="92">IF(G132&lt;0, -G132, 0)</f>
        <v>0</v>
      </c>
      <c r="J132" s="25">
        <f t="shared" si="50"/>
        <v>10.911966693937197</v>
      </c>
      <c r="K132" s="25">
        <f t="shared" si="51"/>
        <v>16.01575045175462</v>
      </c>
      <c r="L132" s="26">
        <f t="shared" si="48"/>
        <v>0.68132721765415161</v>
      </c>
      <c r="M132" s="25">
        <f t="shared" si="49"/>
        <v>40.523177790743432</v>
      </c>
      <c r="N132" s="25">
        <v>30</v>
      </c>
      <c r="O132" s="25">
        <v>70</v>
      </c>
      <c r="P132" s="9">
        <f t="shared" si="52"/>
        <v>3108.8488142727674</v>
      </c>
      <c r="Q132" s="9">
        <f t="shared" si="53"/>
        <v>3016.6269031292163</v>
      </c>
      <c r="R132" s="9">
        <f t="shared" si="54"/>
        <v>-92.221911143551097</v>
      </c>
      <c r="S132" s="3">
        <f t="shared" si="55"/>
        <v>0</v>
      </c>
      <c r="T132" s="3">
        <f t="shared" si="56"/>
        <v>0</v>
      </c>
      <c r="U132" s="3">
        <f t="shared" si="57"/>
        <v>0</v>
      </c>
      <c r="V132" s="3">
        <f t="shared" si="61"/>
        <v>0</v>
      </c>
      <c r="W132" s="2">
        <f t="shared" si="58"/>
        <v>9991200</v>
      </c>
      <c r="X132" s="2">
        <f t="shared" si="62"/>
        <v>9991200</v>
      </c>
      <c r="Y132" s="14">
        <f t="shared" si="63"/>
        <v>3086.5175656060692</v>
      </c>
      <c r="Z132" s="14">
        <f t="shared" si="64"/>
        <v>3031.3422925721738</v>
      </c>
      <c r="AA132" s="14">
        <f t="shared" si="59"/>
        <v>-55.175273033895337</v>
      </c>
      <c r="AB132" s="14">
        <f t="shared" si="80"/>
        <v>-58.134671882154073</v>
      </c>
      <c r="AC132" s="14">
        <f t="shared" si="74"/>
        <v>2.9593988482587363</v>
      </c>
      <c r="AD132" s="16">
        <f t="shared" si="75"/>
        <v>1</v>
      </c>
      <c r="AE132" s="16">
        <f t="shared" si="76"/>
        <v>0</v>
      </c>
      <c r="AF132" s="16">
        <f t="shared" si="60"/>
        <v>17</v>
      </c>
      <c r="AG132" s="16">
        <f t="shared" si="77"/>
        <v>30</v>
      </c>
      <c r="AH132" s="5">
        <f t="shared" si="78"/>
        <v>9937106</v>
      </c>
      <c r="AI132" s="5">
        <f t="shared" si="79"/>
        <v>9988174</v>
      </c>
      <c r="AJ132" s="39">
        <f t="shared" si="65"/>
        <v>3094.7872586501267</v>
      </c>
      <c r="AK132" s="39">
        <f t="shared" si="66"/>
        <v>3011.8280823309501</v>
      </c>
      <c r="AL132" s="39">
        <f t="shared" si="67"/>
        <v>-82.959176319176549</v>
      </c>
      <c r="AM132" s="39">
        <f t="shared" si="68"/>
        <v>0</v>
      </c>
      <c r="AN132" s="39">
        <f t="shared" si="69"/>
        <v>1</v>
      </c>
      <c r="AO132" s="39">
        <f t="shared" si="70"/>
        <v>1</v>
      </c>
      <c r="AP132" s="39">
        <f t="shared" si="71"/>
        <v>30</v>
      </c>
      <c r="AQ132" s="39">
        <f t="shared" si="72"/>
        <v>9990167</v>
      </c>
      <c r="AR132" s="39">
        <f t="shared" si="73"/>
        <v>9993171</v>
      </c>
      <c r="AS132" s="37">
        <f t="shared" si="81"/>
        <v>3230.7169111651306</v>
      </c>
      <c r="AT132" s="37">
        <f t="shared" si="82"/>
        <v>3090.5184375637414</v>
      </c>
      <c r="AU132" s="37">
        <f t="shared" si="83"/>
        <v>-140.1984736013892</v>
      </c>
      <c r="AV132" s="34">
        <f t="shared" si="84"/>
        <v>0</v>
      </c>
      <c r="AW132" s="34">
        <f t="shared" si="85"/>
        <v>1</v>
      </c>
      <c r="AX132" s="34">
        <f t="shared" si="86"/>
        <v>7</v>
      </c>
      <c r="AY132" s="34">
        <f t="shared" si="87"/>
        <v>30</v>
      </c>
      <c r="AZ132" s="34">
        <f t="shared" si="88"/>
        <v>9974228</v>
      </c>
      <c r="BA132" s="34">
        <f t="shared" si="89"/>
        <v>9995256</v>
      </c>
    </row>
    <row r="133" spans="1:53" x14ac:dyDescent="0.2">
      <c r="A133" s="1" t="s">
        <v>170</v>
      </c>
      <c r="B133" s="8">
        <v>12390</v>
      </c>
      <c r="C133" s="8">
        <v>3074</v>
      </c>
      <c r="D133" s="8">
        <v>3094</v>
      </c>
      <c r="E133" s="8">
        <v>3058</v>
      </c>
      <c r="F133" s="8">
        <v>3074.0669014084506</v>
      </c>
      <c r="G133" s="8">
        <f t="shared" si="90"/>
        <v>50.550772376192526</v>
      </c>
      <c r="H133" s="8">
        <f t="shared" si="91"/>
        <v>50.550772376192526</v>
      </c>
      <c r="I133" s="8">
        <f t="shared" si="92"/>
        <v>0</v>
      </c>
      <c r="J133" s="25">
        <f t="shared" si="50"/>
        <v>13.743309956955434</v>
      </c>
      <c r="K133" s="25">
        <f t="shared" si="51"/>
        <v>14.871768276629291</v>
      </c>
      <c r="L133" s="26">
        <f t="shared" si="48"/>
        <v>0.92412077039640206</v>
      </c>
      <c r="M133" s="25">
        <f t="shared" si="49"/>
        <v>48.028210318940495</v>
      </c>
      <c r="N133" s="25">
        <v>30</v>
      </c>
      <c r="O133" s="25">
        <v>70</v>
      </c>
      <c r="P133" s="9">
        <f t="shared" si="52"/>
        <v>3097.8442697849964</v>
      </c>
      <c r="Q133" s="9">
        <f t="shared" si="53"/>
        <v>3015.7153161807551</v>
      </c>
      <c r="R133" s="9">
        <f t="shared" si="54"/>
        <v>-82.12895360424136</v>
      </c>
      <c r="S133" s="3">
        <f t="shared" si="55"/>
        <v>0</v>
      </c>
      <c r="T133" s="3">
        <f t="shared" si="56"/>
        <v>0</v>
      </c>
      <c r="U133" s="3">
        <f t="shared" si="57"/>
        <v>0</v>
      </c>
      <c r="V133" s="3">
        <f t="shared" si="61"/>
        <v>0</v>
      </c>
      <c r="W133" s="2">
        <f t="shared" si="58"/>
        <v>9991200</v>
      </c>
      <c r="X133" s="2">
        <f t="shared" si="62"/>
        <v>9991200</v>
      </c>
      <c r="Y133" s="14">
        <f t="shared" si="63"/>
        <v>3085.5952941840233</v>
      </c>
      <c r="Z133" s="14">
        <f t="shared" si="64"/>
        <v>3037.9153093162163</v>
      </c>
      <c r="AA133" s="14">
        <f t="shared" si="59"/>
        <v>-47.679984867806979</v>
      </c>
      <c r="AB133" s="14">
        <f t="shared" si="80"/>
        <v>-56.043734479284652</v>
      </c>
      <c r="AC133" s="14">
        <f t="shared" si="74"/>
        <v>8.3637496114776724</v>
      </c>
      <c r="AD133" s="16">
        <f t="shared" si="75"/>
        <v>1</v>
      </c>
      <c r="AE133" s="16">
        <f t="shared" si="76"/>
        <v>0</v>
      </c>
      <c r="AF133" s="16">
        <f t="shared" si="60"/>
        <v>18</v>
      </c>
      <c r="AG133" s="16">
        <f t="shared" si="77"/>
        <v>30</v>
      </c>
      <c r="AH133" s="5">
        <f t="shared" si="78"/>
        <v>9933982</v>
      </c>
      <c r="AI133" s="5">
        <f t="shared" si="79"/>
        <v>9989026</v>
      </c>
      <c r="AJ133" s="39">
        <f t="shared" si="65"/>
        <v>3094.9569836145042</v>
      </c>
      <c r="AK133" s="39">
        <f t="shared" si="66"/>
        <v>3022.8076854791598</v>
      </c>
      <c r="AL133" s="39">
        <f t="shared" si="67"/>
        <v>-72.149298135344452</v>
      </c>
      <c r="AM133" s="39">
        <f t="shared" si="68"/>
        <v>0</v>
      </c>
      <c r="AN133" s="39">
        <f t="shared" si="69"/>
        <v>1</v>
      </c>
      <c r="AO133" s="39">
        <f t="shared" si="70"/>
        <v>0</v>
      </c>
      <c r="AP133" s="39">
        <f t="shared" si="71"/>
        <v>30</v>
      </c>
      <c r="AQ133" s="39">
        <f t="shared" si="72"/>
        <v>9993195</v>
      </c>
      <c r="AR133" s="39">
        <f t="shared" si="73"/>
        <v>9993195</v>
      </c>
      <c r="AS133" s="37">
        <f t="shared" si="81"/>
        <v>3225.2384819965987</v>
      </c>
      <c r="AT133" s="37">
        <f t="shared" si="82"/>
        <v>3077.7116003476744</v>
      </c>
      <c r="AU133" s="37">
        <f t="shared" si="83"/>
        <v>-147.52688164892425</v>
      </c>
      <c r="AV133" s="34">
        <f t="shared" si="84"/>
        <v>0</v>
      </c>
      <c r="AW133" s="34">
        <f t="shared" si="85"/>
        <v>1</v>
      </c>
      <c r="AX133" s="34">
        <f t="shared" si="86"/>
        <v>6</v>
      </c>
      <c r="AY133" s="34">
        <f t="shared" si="87"/>
        <v>30</v>
      </c>
      <c r="AZ133" s="34">
        <f t="shared" si="88"/>
        <v>9977256</v>
      </c>
      <c r="BA133" s="34">
        <f t="shared" si="89"/>
        <v>9995604</v>
      </c>
    </row>
    <row r="134" spans="1:53" x14ac:dyDescent="0.2">
      <c r="A134" s="1" t="s">
        <v>171</v>
      </c>
      <c r="B134" s="8">
        <v>9386</v>
      </c>
      <c r="C134" s="8">
        <v>3074.689419795222</v>
      </c>
      <c r="D134" s="8">
        <v>3087</v>
      </c>
      <c r="E134" s="8">
        <v>3064</v>
      </c>
      <c r="F134" s="8">
        <v>3074.6075085324233</v>
      </c>
      <c r="G134" s="8">
        <f t="shared" si="90"/>
        <v>0.54060712397267707</v>
      </c>
      <c r="H134" s="8">
        <f t="shared" si="91"/>
        <v>0.54060712397267707</v>
      </c>
      <c r="I134" s="8">
        <f t="shared" si="92"/>
        <v>0</v>
      </c>
      <c r="J134" s="25">
        <f t="shared" si="50"/>
        <v>12.800259754599523</v>
      </c>
      <c r="K134" s="25">
        <f t="shared" si="51"/>
        <v>13.809499114012914</v>
      </c>
      <c r="L134" s="26">
        <f t="shared" si="48"/>
        <v>0.92691701914160773</v>
      </c>
      <c r="M134" s="25">
        <f t="shared" si="49"/>
        <v>48.10362926549508</v>
      </c>
      <c r="N134" s="25">
        <v>30</v>
      </c>
      <c r="O134" s="25">
        <v>70</v>
      </c>
      <c r="P134" s="9">
        <f t="shared" si="52"/>
        <v>3090.0312794098299</v>
      </c>
      <c r="Q134" s="9">
        <f t="shared" si="53"/>
        <v>3020.5522200495579</v>
      </c>
      <c r="R134" s="9">
        <f t="shared" si="54"/>
        <v>-69.479059360272004</v>
      </c>
      <c r="S134" s="3">
        <f t="shared" si="55"/>
        <v>0</v>
      </c>
      <c r="T134" s="3">
        <f t="shared" si="56"/>
        <v>0</v>
      </c>
      <c r="U134" s="3">
        <f t="shared" si="57"/>
        <v>0</v>
      </c>
      <c r="V134" s="3">
        <f t="shared" si="61"/>
        <v>0</v>
      </c>
      <c r="W134" s="2">
        <f t="shared" si="58"/>
        <v>9991200</v>
      </c>
      <c r="X134" s="2">
        <f t="shared" si="62"/>
        <v>9991200</v>
      </c>
      <c r="Y134" s="14">
        <f t="shared" si="63"/>
        <v>3084.7813841357565</v>
      </c>
      <c r="Z134" s="14">
        <f t="shared" si="64"/>
        <v>3043.5602630417866</v>
      </c>
      <c r="AA134" s="14">
        <f t="shared" si="59"/>
        <v>-41.221121093969941</v>
      </c>
      <c r="AB134" s="14">
        <f t="shared" si="80"/>
        <v>-53.079211802221707</v>
      </c>
      <c r="AC134" s="14">
        <f t="shared" si="74"/>
        <v>11.858090708251765</v>
      </c>
      <c r="AD134" s="16">
        <f t="shared" si="75"/>
        <v>1</v>
      </c>
      <c r="AE134" s="16">
        <f t="shared" si="76"/>
        <v>0</v>
      </c>
      <c r="AF134" s="16">
        <f t="shared" si="60"/>
        <v>19</v>
      </c>
      <c r="AG134" s="16">
        <f t="shared" si="77"/>
        <v>30</v>
      </c>
      <c r="AH134" s="5">
        <f t="shared" si="78"/>
        <v>9930865</v>
      </c>
      <c r="AI134" s="5">
        <f t="shared" si="79"/>
        <v>9989081</v>
      </c>
      <c r="AJ134" s="39">
        <f t="shared" si="65"/>
        <v>3106.8005126921107</v>
      </c>
      <c r="AK134" s="39">
        <f t="shared" si="66"/>
        <v>3044.0946578217881</v>
      </c>
      <c r="AL134" s="39">
        <f t="shared" si="67"/>
        <v>-62.705854870322582</v>
      </c>
      <c r="AM134" s="39">
        <f t="shared" si="68"/>
        <v>0</v>
      </c>
      <c r="AN134" s="39">
        <f t="shared" si="69"/>
        <v>0</v>
      </c>
      <c r="AO134" s="39">
        <f t="shared" si="70"/>
        <v>0</v>
      </c>
      <c r="AP134" s="39">
        <f t="shared" si="71"/>
        <v>0</v>
      </c>
      <c r="AQ134" s="39">
        <f t="shared" si="72"/>
        <v>9993195</v>
      </c>
      <c r="AR134" s="39">
        <f t="shared" si="73"/>
        <v>9993195</v>
      </c>
      <c r="AS134" s="37">
        <f t="shared" si="81"/>
        <v>3219.1996565054428</v>
      </c>
      <c r="AT134" s="37">
        <f t="shared" si="82"/>
        <v>3066.4102509803856</v>
      </c>
      <c r="AU134" s="37">
        <f t="shared" si="83"/>
        <v>-152.78940552505719</v>
      </c>
      <c r="AV134" s="34">
        <f t="shared" si="84"/>
        <v>0</v>
      </c>
      <c r="AW134" s="34">
        <f t="shared" si="85"/>
        <v>1</v>
      </c>
      <c r="AX134" s="34">
        <f t="shared" si="86"/>
        <v>5</v>
      </c>
      <c r="AY134" s="34">
        <f t="shared" si="87"/>
        <v>30</v>
      </c>
      <c r="AZ134" s="34">
        <f t="shared" si="88"/>
        <v>9980290</v>
      </c>
      <c r="BA134" s="34">
        <f t="shared" si="89"/>
        <v>9995610</v>
      </c>
    </row>
    <row r="135" spans="1:53" x14ac:dyDescent="0.2">
      <c r="A135" s="1" t="s">
        <v>172</v>
      </c>
      <c r="B135" s="8">
        <v>3425</v>
      </c>
      <c r="C135" s="8">
        <v>3054.134529147982</v>
      </c>
      <c r="D135" s="8">
        <v>3097</v>
      </c>
      <c r="E135" s="8">
        <v>3026</v>
      </c>
      <c r="F135" s="8">
        <v>3053.9865470852019</v>
      </c>
      <c r="G135" s="8">
        <f t="shared" si="90"/>
        <v>-20.620961447221362</v>
      </c>
      <c r="H135" s="8">
        <f t="shared" si="91"/>
        <v>0</v>
      </c>
      <c r="I135" s="8">
        <f t="shared" si="92"/>
        <v>20.620961447221362</v>
      </c>
      <c r="J135" s="25">
        <f t="shared" si="50"/>
        <v>11.885955486413843</v>
      </c>
      <c r="K135" s="25">
        <f t="shared" si="51"/>
        <v>14.296032137813516</v>
      </c>
      <c r="L135" s="26">
        <f t="shared" si="48"/>
        <v>0.83141639385204424</v>
      </c>
      <c r="M135" s="25">
        <f t="shared" si="49"/>
        <v>45.397452848137625</v>
      </c>
      <c r="N135" s="25">
        <v>30</v>
      </c>
      <c r="O135" s="25">
        <v>70</v>
      </c>
      <c r="P135" s="9">
        <f t="shared" si="52"/>
        <v>3082.8167810449459</v>
      </c>
      <c r="Q135" s="9">
        <f t="shared" si="53"/>
        <v>3022.3587559260782</v>
      </c>
      <c r="R135" s="9">
        <f t="shared" si="54"/>
        <v>-60.458025118867681</v>
      </c>
      <c r="S135" s="3">
        <f t="shared" si="55"/>
        <v>0</v>
      </c>
      <c r="T135" s="3">
        <f t="shared" si="56"/>
        <v>0</v>
      </c>
      <c r="U135" s="3">
        <f t="shared" si="57"/>
        <v>0</v>
      </c>
      <c r="V135" s="3">
        <f t="shared" si="61"/>
        <v>0</v>
      </c>
      <c r="W135" s="2">
        <f t="shared" si="58"/>
        <v>9991200</v>
      </c>
      <c r="X135" s="2">
        <f t="shared" si="62"/>
        <v>9991200</v>
      </c>
      <c r="Y135" s="14">
        <f t="shared" si="63"/>
        <v>3082.5002850949745</v>
      </c>
      <c r="Z135" s="14">
        <f t="shared" si="64"/>
        <v>3045.1643067407736</v>
      </c>
      <c r="AA135" s="14">
        <f t="shared" si="59"/>
        <v>-37.335978354200961</v>
      </c>
      <c r="AB135" s="14">
        <f t="shared" si="80"/>
        <v>-49.930565112617558</v>
      </c>
      <c r="AC135" s="14">
        <f t="shared" si="74"/>
        <v>12.594586758416597</v>
      </c>
      <c r="AD135" s="16">
        <f t="shared" si="75"/>
        <v>1</v>
      </c>
      <c r="AE135" s="16">
        <f t="shared" si="76"/>
        <v>0</v>
      </c>
      <c r="AF135" s="16">
        <f t="shared" si="60"/>
        <v>20</v>
      </c>
      <c r="AG135" s="16">
        <f t="shared" si="77"/>
        <v>30</v>
      </c>
      <c r="AH135" s="5">
        <f t="shared" si="78"/>
        <v>9927738</v>
      </c>
      <c r="AI135" s="5">
        <f t="shared" si="79"/>
        <v>9988258</v>
      </c>
      <c r="AJ135" s="39">
        <f t="shared" si="65"/>
        <v>3090.9903561007418</v>
      </c>
      <c r="AK135" s="39">
        <f t="shared" si="66"/>
        <v>3044.4550625711036</v>
      </c>
      <c r="AL135" s="39">
        <f t="shared" si="67"/>
        <v>-46.535293529638238</v>
      </c>
      <c r="AM135" s="39">
        <f t="shared" si="68"/>
        <v>0</v>
      </c>
      <c r="AN135" s="39">
        <f t="shared" si="69"/>
        <v>0</v>
      </c>
      <c r="AO135" s="39">
        <f t="shared" si="70"/>
        <v>0</v>
      </c>
      <c r="AP135" s="39">
        <f t="shared" si="71"/>
        <v>0</v>
      </c>
      <c r="AQ135" s="39">
        <f t="shared" si="72"/>
        <v>9993195</v>
      </c>
      <c r="AR135" s="39">
        <f t="shared" si="73"/>
        <v>9993195</v>
      </c>
      <c r="AS135" s="37">
        <f t="shared" si="81"/>
        <v>3212.6903876623905</v>
      </c>
      <c r="AT135" s="37">
        <f t="shared" si="82"/>
        <v>3056.8002085798157</v>
      </c>
      <c r="AU135" s="37">
        <f t="shared" si="83"/>
        <v>-155.89017908257483</v>
      </c>
      <c r="AV135" s="34">
        <f t="shared" si="84"/>
        <v>0</v>
      </c>
      <c r="AW135" s="34">
        <f t="shared" si="85"/>
        <v>1</v>
      </c>
      <c r="AX135" s="34">
        <f t="shared" si="86"/>
        <v>4</v>
      </c>
      <c r="AY135" s="34">
        <f t="shared" si="87"/>
        <v>30</v>
      </c>
      <c r="AZ135" s="34">
        <f t="shared" si="88"/>
        <v>9983286</v>
      </c>
      <c r="BA135" s="34">
        <f t="shared" si="89"/>
        <v>9995390</v>
      </c>
    </row>
    <row r="136" spans="1:53" x14ac:dyDescent="0.2">
      <c r="A136" s="1" t="s">
        <v>173</v>
      </c>
      <c r="B136" s="8">
        <v>1974</v>
      </c>
      <c r="C136" s="8">
        <v>3053.3670886075947</v>
      </c>
      <c r="D136" s="8">
        <v>3077</v>
      </c>
      <c r="E136" s="8">
        <v>3019</v>
      </c>
      <c r="F136" s="8">
        <v>3053.4620253164558</v>
      </c>
      <c r="G136" s="8">
        <f t="shared" si="90"/>
        <v>-0.52452176874612633</v>
      </c>
      <c r="H136" s="8">
        <f t="shared" si="91"/>
        <v>0</v>
      </c>
      <c r="I136" s="8">
        <f t="shared" si="92"/>
        <v>0.52452176874612633</v>
      </c>
      <c r="J136" s="25">
        <f t="shared" si="50"/>
        <v>11.036958665955712</v>
      </c>
      <c r="K136" s="25">
        <f t="shared" si="51"/>
        <v>13.312352825737275</v>
      </c>
      <c r="L136" s="26">
        <f t="shared" si="48"/>
        <v>0.82907648335593565</v>
      </c>
      <c r="M136" s="25">
        <f t="shared" si="49"/>
        <v>45.327600617048589</v>
      </c>
      <c r="N136" s="25">
        <v>30</v>
      </c>
      <c r="O136" s="25">
        <v>70</v>
      </c>
      <c r="P136" s="9">
        <f t="shared" si="52"/>
        <v>3077.142055480349</v>
      </c>
      <c r="Q136" s="9">
        <f t="shared" si="53"/>
        <v>3021.7945717867819</v>
      </c>
      <c r="R136" s="9">
        <f t="shared" si="54"/>
        <v>-55.347483693567028</v>
      </c>
      <c r="S136" s="3">
        <f t="shared" si="55"/>
        <v>0</v>
      </c>
      <c r="T136" s="3">
        <f t="shared" si="56"/>
        <v>0</v>
      </c>
      <c r="U136" s="3">
        <f t="shared" si="57"/>
        <v>0</v>
      </c>
      <c r="V136" s="3">
        <f t="shared" si="61"/>
        <v>0</v>
      </c>
      <c r="W136" s="2">
        <f t="shared" si="58"/>
        <v>9991200</v>
      </c>
      <c r="X136" s="2">
        <f t="shared" si="62"/>
        <v>9991200</v>
      </c>
      <c r="Y136" s="14">
        <f t="shared" si="63"/>
        <v>3080.3493028891585</v>
      </c>
      <c r="Z136" s="14">
        <f t="shared" si="64"/>
        <v>3046.4408788293399</v>
      </c>
      <c r="AA136" s="14">
        <f t="shared" si="59"/>
        <v>-33.908424059818572</v>
      </c>
      <c r="AB136" s="14">
        <f t="shared" si="80"/>
        <v>-46.72613690205776</v>
      </c>
      <c r="AC136" s="14">
        <f t="shared" si="74"/>
        <v>12.817712842239189</v>
      </c>
      <c r="AD136" s="16">
        <f t="shared" si="75"/>
        <v>1</v>
      </c>
      <c r="AE136" s="16">
        <f t="shared" si="76"/>
        <v>0</v>
      </c>
      <c r="AF136" s="16">
        <f t="shared" si="60"/>
        <v>21</v>
      </c>
      <c r="AG136" s="16">
        <f t="shared" si="77"/>
        <v>30</v>
      </c>
      <c r="AH136" s="5">
        <f t="shared" si="78"/>
        <v>9924631</v>
      </c>
      <c r="AI136" s="5">
        <f t="shared" si="79"/>
        <v>9988030</v>
      </c>
      <c r="AJ136" s="39">
        <f t="shared" si="65"/>
        <v>3084.1167022850018</v>
      </c>
      <c r="AK136" s="39">
        <f t="shared" si="66"/>
        <v>3037.5814087553631</v>
      </c>
      <c r="AL136" s="39">
        <f t="shared" si="67"/>
        <v>-46.535293529638693</v>
      </c>
      <c r="AM136" s="39">
        <f t="shared" si="68"/>
        <v>0</v>
      </c>
      <c r="AN136" s="39">
        <f t="shared" si="69"/>
        <v>0</v>
      </c>
      <c r="AO136" s="39">
        <f t="shared" si="70"/>
        <v>0</v>
      </c>
      <c r="AP136" s="39">
        <f t="shared" si="71"/>
        <v>0</v>
      </c>
      <c r="AQ136" s="39">
        <f t="shared" si="72"/>
        <v>9993195</v>
      </c>
      <c r="AR136" s="39">
        <f t="shared" si="73"/>
        <v>9993195</v>
      </c>
      <c r="AS136" s="37">
        <f t="shared" si="81"/>
        <v>3205.8054503286621</v>
      </c>
      <c r="AT136" s="37">
        <f t="shared" si="82"/>
        <v>3048.2703812621439</v>
      </c>
      <c r="AU136" s="37">
        <f t="shared" si="83"/>
        <v>-157.53506906651819</v>
      </c>
      <c r="AV136" s="34">
        <f t="shared" si="84"/>
        <v>0</v>
      </c>
      <c r="AW136" s="34">
        <f t="shared" si="85"/>
        <v>1</v>
      </c>
      <c r="AX136" s="34">
        <f t="shared" si="86"/>
        <v>3</v>
      </c>
      <c r="AY136" s="34">
        <f t="shared" si="87"/>
        <v>30</v>
      </c>
      <c r="AZ136" s="34">
        <f t="shared" si="88"/>
        <v>9986275</v>
      </c>
      <c r="BA136" s="34">
        <f t="shared" si="89"/>
        <v>9995332</v>
      </c>
    </row>
    <row r="137" spans="1:53" x14ac:dyDescent="0.2">
      <c r="A137" s="1" t="s">
        <v>174</v>
      </c>
      <c r="B137" s="8">
        <v>1918</v>
      </c>
      <c r="C137" s="8">
        <v>3089.0838709677419</v>
      </c>
      <c r="D137" s="8">
        <v>3113</v>
      </c>
      <c r="E137" s="8">
        <v>3039</v>
      </c>
      <c r="F137" s="8">
        <v>3089.367741935484</v>
      </c>
      <c r="G137" s="8">
        <f t="shared" si="90"/>
        <v>35.905716619028226</v>
      </c>
      <c r="H137" s="8">
        <f t="shared" si="91"/>
        <v>35.905716619028226</v>
      </c>
      <c r="I137" s="8">
        <f t="shared" si="92"/>
        <v>0</v>
      </c>
      <c r="J137" s="25">
        <f t="shared" si="50"/>
        <v>12.813298519746606</v>
      </c>
      <c r="K137" s="25">
        <f t="shared" si="51"/>
        <v>12.361470481041755</v>
      </c>
      <c r="L137" s="26">
        <f t="shared" si="48"/>
        <v>1.036551318016558</v>
      </c>
      <c r="M137" s="25">
        <f t="shared" si="49"/>
        <v>50.897382690364914</v>
      </c>
      <c r="N137" s="25">
        <v>30</v>
      </c>
      <c r="O137" s="25">
        <v>70</v>
      </c>
      <c r="P137" s="9">
        <f t="shared" si="52"/>
        <v>3072.0136095527828</v>
      </c>
      <c r="Q137" s="9">
        <f t="shared" si="53"/>
        <v>3026.476497932767</v>
      </c>
      <c r="R137" s="9">
        <f t="shared" si="54"/>
        <v>-45.537111620015821</v>
      </c>
      <c r="S137" s="3">
        <f t="shared" si="55"/>
        <v>0</v>
      </c>
      <c r="T137" s="3">
        <f t="shared" si="56"/>
        <v>0</v>
      </c>
      <c r="U137" s="3">
        <f t="shared" si="57"/>
        <v>0</v>
      </c>
      <c r="V137" s="3">
        <f t="shared" si="61"/>
        <v>0</v>
      </c>
      <c r="W137" s="2">
        <f t="shared" si="58"/>
        <v>9991200</v>
      </c>
      <c r="X137" s="2">
        <f t="shared" si="62"/>
        <v>9991200</v>
      </c>
      <c r="Y137" s="14">
        <f t="shared" si="63"/>
        <v>3081.0173354111084</v>
      </c>
      <c r="Z137" s="14">
        <f t="shared" si="64"/>
        <v>3053.0450116149004</v>
      </c>
      <c r="AA137" s="14">
        <f t="shared" si="59"/>
        <v>-27.972323796208002</v>
      </c>
      <c r="AB137" s="14">
        <f t="shared" si="80"/>
        <v>-42.975374280887806</v>
      </c>
      <c r="AC137" s="14">
        <f t="shared" si="74"/>
        <v>15.003050484679804</v>
      </c>
      <c r="AD137" s="16">
        <f t="shared" si="75"/>
        <v>1</v>
      </c>
      <c r="AE137" s="16">
        <f t="shared" si="76"/>
        <v>0</v>
      </c>
      <c r="AF137" s="16">
        <f t="shared" si="60"/>
        <v>22</v>
      </c>
      <c r="AG137" s="16">
        <f t="shared" si="77"/>
        <v>30</v>
      </c>
      <c r="AH137" s="5">
        <f t="shared" si="78"/>
        <v>9921488</v>
      </c>
      <c r="AI137" s="5">
        <f t="shared" si="79"/>
        <v>9988346</v>
      </c>
      <c r="AJ137" s="39">
        <f t="shared" si="65"/>
        <v>3083.9418616954194</v>
      </c>
      <c r="AK137" s="39">
        <f t="shared" si="66"/>
        <v>3037.4065681657812</v>
      </c>
      <c r="AL137" s="39">
        <f t="shared" si="67"/>
        <v>-46.535293529638238</v>
      </c>
      <c r="AM137" s="39">
        <f t="shared" si="68"/>
        <v>0</v>
      </c>
      <c r="AN137" s="39">
        <f t="shared" si="69"/>
        <v>0</v>
      </c>
      <c r="AO137" s="39">
        <f t="shared" si="70"/>
        <v>0</v>
      </c>
      <c r="AP137" s="39">
        <f t="shared" si="71"/>
        <v>0</v>
      </c>
      <c r="AQ137" s="39">
        <f t="shared" si="72"/>
        <v>9993195</v>
      </c>
      <c r="AR137" s="39">
        <f t="shared" si="73"/>
        <v>9993195</v>
      </c>
      <c r="AS137" s="37">
        <f t="shared" si="81"/>
        <v>3198.6448779081034</v>
      </c>
      <c r="AT137" s="37">
        <f t="shared" si="82"/>
        <v>3040.7058317536807</v>
      </c>
      <c r="AU137" s="37">
        <f t="shared" si="83"/>
        <v>-157.93904615442261</v>
      </c>
      <c r="AV137" s="34">
        <f t="shared" si="84"/>
        <v>0</v>
      </c>
      <c r="AW137" s="34">
        <f t="shared" si="85"/>
        <v>1</v>
      </c>
      <c r="AX137" s="34">
        <f t="shared" si="86"/>
        <v>2</v>
      </c>
      <c r="AY137" s="34">
        <f t="shared" si="87"/>
        <v>30</v>
      </c>
      <c r="AZ137" s="34">
        <f t="shared" si="88"/>
        <v>9989284</v>
      </c>
      <c r="BA137" s="34">
        <f t="shared" si="89"/>
        <v>9995362</v>
      </c>
    </row>
    <row r="138" spans="1:53" x14ac:dyDescent="0.2">
      <c r="A138" s="1" t="s">
        <v>175</v>
      </c>
      <c r="B138" s="8">
        <v>1274</v>
      </c>
      <c r="C138" s="8">
        <v>3103.3416149068321</v>
      </c>
      <c r="D138" s="8">
        <v>3121</v>
      </c>
      <c r="E138" s="8">
        <v>3087</v>
      </c>
      <c r="F138" s="8">
        <v>3103.1614906832297</v>
      </c>
      <c r="G138" s="8">
        <f t="shared" si="90"/>
        <v>13.793748747745667</v>
      </c>
      <c r="H138" s="8">
        <f t="shared" si="91"/>
        <v>13.793748747745667</v>
      </c>
      <c r="I138" s="8">
        <f t="shared" si="92"/>
        <v>0</v>
      </c>
      <c r="J138" s="25">
        <f t="shared" si="50"/>
        <v>12.883330678889395</v>
      </c>
      <c r="K138" s="25">
        <f t="shared" si="51"/>
        <v>11.478508303824485</v>
      </c>
      <c r="L138" s="26">
        <f t="shared" si="48"/>
        <v>1.1223871898578357</v>
      </c>
      <c r="M138" s="25">
        <f t="shared" si="49"/>
        <v>52.88324369942211</v>
      </c>
      <c r="N138" s="25">
        <v>30</v>
      </c>
      <c r="O138" s="25">
        <v>70</v>
      </c>
      <c r="P138" s="9">
        <f t="shared" si="52"/>
        <v>3067.5074853597494</v>
      </c>
      <c r="Q138" s="9">
        <f t="shared" si="53"/>
        <v>3032.5670846145258</v>
      </c>
      <c r="R138" s="9">
        <f t="shared" si="54"/>
        <v>-34.940400745223542</v>
      </c>
      <c r="S138" s="3">
        <f t="shared" si="55"/>
        <v>0</v>
      </c>
      <c r="T138" s="3">
        <f t="shared" si="56"/>
        <v>0</v>
      </c>
      <c r="U138" s="3">
        <f t="shared" si="57"/>
        <v>0</v>
      </c>
      <c r="V138" s="3">
        <f t="shared" si="61"/>
        <v>0</v>
      </c>
      <c r="W138" s="2">
        <f t="shared" si="58"/>
        <v>9991200</v>
      </c>
      <c r="X138" s="2">
        <f t="shared" si="62"/>
        <v>9991200</v>
      </c>
      <c r="Y138" s="14">
        <f t="shared" si="63"/>
        <v>3082.6576432090433</v>
      </c>
      <c r="Z138" s="14">
        <f t="shared" si="64"/>
        <v>3060.7552391638742</v>
      </c>
      <c r="AA138" s="14">
        <f t="shared" si="59"/>
        <v>-21.902404045169078</v>
      </c>
      <c r="AB138" s="14">
        <f t="shared" si="80"/>
        <v>-38.760780233744057</v>
      </c>
      <c r="AC138" s="14">
        <f t="shared" si="74"/>
        <v>16.858376188574979</v>
      </c>
      <c r="AD138" s="16">
        <f t="shared" si="75"/>
        <v>1</v>
      </c>
      <c r="AE138" s="16">
        <f t="shared" si="76"/>
        <v>0</v>
      </c>
      <c r="AF138" s="16">
        <f t="shared" si="60"/>
        <v>23</v>
      </c>
      <c r="AG138" s="16">
        <f t="shared" si="77"/>
        <v>30</v>
      </c>
      <c r="AH138" s="5">
        <f t="shared" si="78"/>
        <v>9918337</v>
      </c>
      <c r="AI138" s="5">
        <f t="shared" si="79"/>
        <v>9989338</v>
      </c>
      <c r="AJ138" s="39">
        <f t="shared" si="65"/>
        <v>3095.9104339017626</v>
      </c>
      <c r="AK138" s="39">
        <f t="shared" si="66"/>
        <v>3054.2952181731439</v>
      </c>
      <c r="AL138" s="39">
        <f t="shared" si="67"/>
        <v>-41.61521572861875</v>
      </c>
      <c r="AM138" s="39">
        <f t="shared" si="68"/>
        <v>0</v>
      </c>
      <c r="AN138" s="39">
        <f t="shared" si="69"/>
        <v>0</v>
      </c>
      <c r="AO138" s="39">
        <f t="shared" si="70"/>
        <v>0</v>
      </c>
      <c r="AP138" s="39">
        <f t="shared" si="71"/>
        <v>0</v>
      </c>
      <c r="AQ138" s="39">
        <f t="shared" si="72"/>
        <v>9993195</v>
      </c>
      <c r="AR138" s="39">
        <f t="shared" si="73"/>
        <v>9993195</v>
      </c>
      <c r="AS138" s="37">
        <f t="shared" si="81"/>
        <v>3191.2761847765278</v>
      </c>
      <c r="AT138" s="37">
        <f t="shared" si="82"/>
        <v>3035.0379321848591</v>
      </c>
      <c r="AU138" s="37">
        <f t="shared" si="83"/>
        <v>-156.2382525916687</v>
      </c>
      <c r="AV138" s="34">
        <f t="shared" si="84"/>
        <v>0</v>
      </c>
      <c r="AW138" s="34">
        <f t="shared" si="85"/>
        <v>1</v>
      </c>
      <c r="AX138" s="34">
        <f t="shared" si="86"/>
        <v>1</v>
      </c>
      <c r="AY138" s="34">
        <f t="shared" si="87"/>
        <v>30</v>
      </c>
      <c r="AZ138" s="34">
        <f t="shared" si="88"/>
        <v>9992341</v>
      </c>
      <c r="BA138" s="34">
        <f t="shared" si="89"/>
        <v>9995428</v>
      </c>
    </row>
    <row r="139" spans="1:53" x14ac:dyDescent="0.2">
      <c r="A139" s="1" t="s">
        <v>176</v>
      </c>
      <c r="B139" s="8">
        <v>1508</v>
      </c>
      <c r="C139" s="8">
        <v>3097.2481203007519</v>
      </c>
      <c r="D139" s="8">
        <v>3109</v>
      </c>
      <c r="E139" s="8">
        <v>3079</v>
      </c>
      <c r="F139" s="8">
        <v>3097.3984962406016</v>
      </c>
      <c r="G139" s="8">
        <f t="shared" si="90"/>
        <v>-5.7629944426280417</v>
      </c>
      <c r="H139" s="8">
        <f t="shared" si="91"/>
        <v>0</v>
      </c>
      <c r="I139" s="8">
        <f t="shared" si="92"/>
        <v>5.7629944426280417</v>
      </c>
      <c r="J139" s="25">
        <f t="shared" si="50"/>
        <v>11.96309277325444</v>
      </c>
      <c r="K139" s="25">
        <f t="shared" si="51"/>
        <v>11.070257313739024</v>
      </c>
      <c r="L139" s="26">
        <f t="shared" si="48"/>
        <v>1.0806517350240215</v>
      </c>
      <c r="M139" s="25">
        <f t="shared" si="49"/>
        <v>51.938136346087987</v>
      </c>
      <c r="N139" s="25">
        <v>30</v>
      </c>
      <c r="O139" s="25">
        <v>70</v>
      </c>
      <c r="P139" s="9">
        <f t="shared" si="52"/>
        <v>3063.2362584967436</v>
      </c>
      <c r="Q139" s="9">
        <f t="shared" si="53"/>
        <v>3042.4033879764506</v>
      </c>
      <c r="R139" s="9">
        <f t="shared" si="54"/>
        <v>-20.832870520293</v>
      </c>
      <c r="S139" s="3">
        <f t="shared" si="55"/>
        <v>0</v>
      </c>
      <c r="T139" s="3">
        <f t="shared" si="56"/>
        <v>0</v>
      </c>
      <c r="U139" s="3">
        <f t="shared" si="57"/>
        <v>0</v>
      </c>
      <c r="V139" s="3">
        <f t="shared" si="61"/>
        <v>0</v>
      </c>
      <c r="W139" s="2">
        <f t="shared" si="58"/>
        <v>9991200</v>
      </c>
      <c r="X139" s="2">
        <f t="shared" si="62"/>
        <v>9991200</v>
      </c>
      <c r="Y139" s="14">
        <f t="shared" si="63"/>
        <v>3083.749558248418</v>
      </c>
      <c r="Z139" s="14">
        <f t="shared" si="64"/>
        <v>3066.3926633295246</v>
      </c>
      <c r="AA139" s="14">
        <f t="shared" si="59"/>
        <v>-17.356894918893431</v>
      </c>
      <c r="AB139" s="14">
        <f t="shared" si="80"/>
        <v>-34.480003170773934</v>
      </c>
      <c r="AC139" s="14">
        <f t="shared" si="74"/>
        <v>17.123108251880502</v>
      </c>
      <c r="AD139" s="16">
        <f t="shared" si="75"/>
        <v>1</v>
      </c>
      <c r="AE139" s="16">
        <f t="shared" si="76"/>
        <v>0</v>
      </c>
      <c r="AF139" s="16">
        <f t="shared" si="60"/>
        <v>24</v>
      </c>
      <c r="AG139" s="16">
        <f t="shared" si="77"/>
        <v>30</v>
      </c>
      <c r="AH139" s="5">
        <f t="shared" si="78"/>
        <v>9915198</v>
      </c>
      <c r="AI139" s="5">
        <f t="shared" si="79"/>
        <v>9989094</v>
      </c>
      <c r="AJ139" s="39">
        <f t="shared" si="65"/>
        <v>3088.4041154210668</v>
      </c>
      <c r="AK139" s="39">
        <f t="shared" si="66"/>
        <v>3063.491050671641</v>
      </c>
      <c r="AL139" s="39">
        <f t="shared" si="67"/>
        <v>-24.913064749425757</v>
      </c>
      <c r="AM139" s="39">
        <f t="shared" si="68"/>
        <v>0</v>
      </c>
      <c r="AN139" s="39">
        <f t="shared" si="69"/>
        <v>0</v>
      </c>
      <c r="AO139" s="39">
        <f t="shared" si="70"/>
        <v>0</v>
      </c>
      <c r="AP139" s="39">
        <f t="shared" si="71"/>
        <v>0</v>
      </c>
      <c r="AQ139" s="39">
        <f t="shared" si="72"/>
        <v>9993195</v>
      </c>
      <c r="AR139" s="39">
        <f t="shared" si="73"/>
        <v>9993195</v>
      </c>
      <c r="AS139" s="37">
        <f t="shared" si="81"/>
        <v>3183.5579447388786</v>
      </c>
      <c r="AT139" s="37">
        <f t="shared" si="82"/>
        <v>3030.9999425004694</v>
      </c>
      <c r="AU139" s="37">
        <f t="shared" si="83"/>
        <v>-152.55800223840924</v>
      </c>
      <c r="AV139" s="34">
        <f t="shared" si="84"/>
        <v>0</v>
      </c>
      <c r="AW139" s="34">
        <f t="shared" si="85"/>
        <v>1</v>
      </c>
      <c r="AX139" s="34">
        <f t="shared" si="86"/>
        <v>0</v>
      </c>
      <c r="AY139" s="34">
        <f t="shared" si="87"/>
        <v>30</v>
      </c>
      <c r="AZ139" s="34">
        <f t="shared" si="88"/>
        <v>9995390</v>
      </c>
      <c r="BA139" s="34">
        <f t="shared" si="89"/>
        <v>9995390</v>
      </c>
    </row>
    <row r="140" spans="1:53" x14ac:dyDescent="0.2">
      <c r="A140" s="1" t="s">
        <v>177</v>
      </c>
      <c r="B140" s="8">
        <v>1433</v>
      </c>
      <c r="C140" s="8">
        <v>3058.8562499999998</v>
      </c>
      <c r="D140" s="8">
        <v>3082</v>
      </c>
      <c r="E140" s="8">
        <v>3043</v>
      </c>
      <c r="F140" s="8">
        <v>3058.7249999999999</v>
      </c>
      <c r="G140" s="8">
        <f t="shared" si="90"/>
        <v>-38.673496240601708</v>
      </c>
      <c r="H140" s="8">
        <f t="shared" si="91"/>
        <v>0</v>
      </c>
      <c r="I140" s="8">
        <f t="shared" si="92"/>
        <v>38.673496240601708</v>
      </c>
      <c r="J140" s="25">
        <f t="shared" si="50"/>
        <v>11.108586146593408</v>
      </c>
      <c r="K140" s="25">
        <f t="shared" si="51"/>
        <v>13.041917237086357</v>
      </c>
      <c r="L140" s="26">
        <f t="shared" si="48"/>
        <v>0.85176020861447621</v>
      </c>
      <c r="M140" s="25">
        <f t="shared" si="49"/>
        <v>45.997327550945712</v>
      </c>
      <c r="N140" s="25">
        <v>30</v>
      </c>
      <c r="O140" s="25">
        <v>70</v>
      </c>
      <c r="P140" s="9">
        <f t="shared" si="52"/>
        <v>3060.1400204701708</v>
      </c>
      <c r="Q140" s="9">
        <f t="shared" si="53"/>
        <v>3051.840748442462</v>
      </c>
      <c r="R140" s="9">
        <f t="shared" si="54"/>
        <v>-8.2992720277088665</v>
      </c>
      <c r="S140" s="3">
        <f t="shared" si="55"/>
        <v>0</v>
      </c>
      <c r="T140" s="3">
        <f t="shared" si="56"/>
        <v>0</v>
      </c>
      <c r="U140" s="3">
        <f t="shared" si="57"/>
        <v>0</v>
      </c>
      <c r="V140" s="3">
        <f t="shared" si="61"/>
        <v>0</v>
      </c>
      <c r="W140" s="2">
        <f t="shared" si="58"/>
        <v>9991200</v>
      </c>
      <c r="X140" s="2">
        <f t="shared" si="62"/>
        <v>9991200</v>
      </c>
      <c r="Y140" s="14">
        <f t="shared" si="63"/>
        <v>3081.8958872670537</v>
      </c>
      <c r="Z140" s="14">
        <f t="shared" si="64"/>
        <v>3065.21302281729</v>
      </c>
      <c r="AA140" s="14">
        <f t="shared" si="59"/>
        <v>-16.682864449763656</v>
      </c>
      <c r="AB140" s="14">
        <f t="shared" si="80"/>
        <v>-30.92057542657188</v>
      </c>
      <c r="AC140" s="14">
        <f t="shared" si="74"/>
        <v>14.237710976808224</v>
      </c>
      <c r="AD140" s="16">
        <f t="shared" si="75"/>
        <v>1</v>
      </c>
      <c r="AE140" s="16">
        <f t="shared" si="76"/>
        <v>0</v>
      </c>
      <c r="AF140" s="16">
        <f t="shared" si="60"/>
        <v>25</v>
      </c>
      <c r="AG140" s="16">
        <f t="shared" si="77"/>
        <v>30</v>
      </c>
      <c r="AH140" s="5">
        <f t="shared" si="78"/>
        <v>9912086</v>
      </c>
      <c r="AI140" s="5">
        <f t="shared" si="79"/>
        <v>9988161</v>
      </c>
      <c r="AJ140" s="39">
        <f t="shared" si="65"/>
        <v>3081.5322124562567</v>
      </c>
      <c r="AK140" s="39">
        <f t="shared" si="66"/>
        <v>3063.71243550382</v>
      </c>
      <c r="AL140" s="39">
        <f t="shared" si="67"/>
        <v>-17.819776952436769</v>
      </c>
      <c r="AM140" s="39">
        <f t="shared" si="68"/>
        <v>0</v>
      </c>
      <c r="AN140" s="39">
        <f t="shared" si="69"/>
        <v>0</v>
      </c>
      <c r="AO140" s="39">
        <f t="shared" si="70"/>
        <v>0</v>
      </c>
      <c r="AP140" s="39">
        <f t="shared" si="71"/>
        <v>0</v>
      </c>
      <c r="AQ140" s="39">
        <f t="shared" si="72"/>
        <v>9993195</v>
      </c>
      <c r="AR140" s="39">
        <f t="shared" si="73"/>
        <v>9993195</v>
      </c>
      <c r="AS140" s="37">
        <f t="shared" si="81"/>
        <v>3175.5544411377464</v>
      </c>
      <c r="AT140" s="37">
        <f t="shared" si="82"/>
        <v>3028.8372744047915</v>
      </c>
      <c r="AU140" s="37">
        <f t="shared" si="83"/>
        <v>-146.71716673295487</v>
      </c>
      <c r="AV140" s="34">
        <f t="shared" si="84"/>
        <v>0</v>
      </c>
      <c r="AW140" s="34">
        <f t="shared" si="85"/>
        <v>0</v>
      </c>
      <c r="AX140" s="34">
        <f t="shared" si="86"/>
        <v>0</v>
      </c>
      <c r="AY140" s="34">
        <f t="shared" si="87"/>
        <v>0</v>
      </c>
      <c r="AZ140" s="34">
        <f t="shared" si="88"/>
        <v>9995390</v>
      </c>
      <c r="BA140" s="34">
        <f t="shared" si="89"/>
        <v>9995390</v>
      </c>
    </row>
    <row r="141" spans="1:53" x14ac:dyDescent="0.2">
      <c r="A141" s="1" t="s">
        <v>178</v>
      </c>
      <c r="B141" s="8">
        <v>1121</v>
      </c>
      <c r="C141" s="8">
        <v>3070.4444444444443</v>
      </c>
      <c r="D141" s="8">
        <v>3084</v>
      </c>
      <c r="E141" s="8">
        <v>3053</v>
      </c>
      <c r="F141" s="8">
        <v>3070.5238095238096</v>
      </c>
      <c r="G141" s="8">
        <f t="shared" si="90"/>
        <v>11.798809523809723</v>
      </c>
      <c r="H141" s="8">
        <f t="shared" si="91"/>
        <v>11.798809523809723</v>
      </c>
      <c r="I141" s="8">
        <f t="shared" si="92"/>
        <v>0</v>
      </c>
      <c r="J141" s="25">
        <f t="shared" si="50"/>
        <v>11.157887816394574</v>
      </c>
      <c r="K141" s="25">
        <f t="shared" si="51"/>
        <v>12.110351720151616</v>
      </c>
      <c r="L141" s="26">
        <f t="shared" si="48"/>
        <v>0.92135125999915068</v>
      </c>
      <c r="M141" s="25">
        <f t="shared" si="49"/>
        <v>47.953296160929881</v>
      </c>
      <c r="N141" s="25">
        <v>30</v>
      </c>
      <c r="O141" s="25">
        <v>70</v>
      </c>
      <c r="P141" s="9">
        <f t="shared" si="52"/>
        <v>3057.1241928251202</v>
      </c>
      <c r="Q141" s="9">
        <f t="shared" si="53"/>
        <v>3056.9236564586095</v>
      </c>
      <c r="R141" s="9">
        <f t="shared" si="54"/>
        <v>-0.20053636651073248</v>
      </c>
      <c r="S141" s="3">
        <f t="shared" si="55"/>
        <v>0</v>
      </c>
      <c r="T141" s="3">
        <f t="shared" si="56"/>
        <v>0</v>
      </c>
      <c r="U141" s="3">
        <f t="shared" si="57"/>
        <v>0</v>
      </c>
      <c r="V141" s="3">
        <f t="shared" si="61"/>
        <v>0</v>
      </c>
      <c r="W141" s="2">
        <f t="shared" si="58"/>
        <v>9991200</v>
      </c>
      <c r="X141" s="2">
        <f t="shared" si="62"/>
        <v>9991200</v>
      </c>
      <c r="Y141" s="14">
        <f t="shared" si="63"/>
        <v>3081.0535111379245</v>
      </c>
      <c r="Z141" s="14">
        <f t="shared" si="64"/>
        <v>3066.0300669259855</v>
      </c>
      <c r="AA141" s="14">
        <f t="shared" si="59"/>
        <v>-15.023444211939022</v>
      </c>
      <c r="AB141" s="14">
        <f t="shared" si="80"/>
        <v>-27.741149183645309</v>
      </c>
      <c r="AC141" s="14">
        <f t="shared" si="74"/>
        <v>12.717704971706286</v>
      </c>
      <c r="AD141" s="16">
        <f t="shared" si="75"/>
        <v>1</v>
      </c>
      <c r="AE141" s="16">
        <f t="shared" si="76"/>
        <v>0</v>
      </c>
      <c r="AF141" s="16">
        <f t="shared" si="60"/>
        <v>26</v>
      </c>
      <c r="AG141" s="16">
        <f t="shared" si="77"/>
        <v>30</v>
      </c>
      <c r="AH141" s="5">
        <f t="shared" si="78"/>
        <v>9908972</v>
      </c>
      <c r="AI141" s="5">
        <f t="shared" si="79"/>
        <v>9988350</v>
      </c>
      <c r="AJ141" s="39">
        <f t="shared" si="65"/>
        <v>3068.6410470427231</v>
      </c>
      <c r="AK141" s="39">
        <f t="shared" si="66"/>
        <v>3050.8212700902864</v>
      </c>
      <c r="AL141" s="39">
        <f t="shared" si="67"/>
        <v>-17.819776952436769</v>
      </c>
      <c r="AM141" s="39">
        <f t="shared" si="68"/>
        <v>0</v>
      </c>
      <c r="AN141" s="39">
        <f t="shared" si="69"/>
        <v>0</v>
      </c>
      <c r="AO141" s="39">
        <f t="shared" si="70"/>
        <v>0</v>
      </c>
      <c r="AP141" s="39">
        <f t="shared" si="71"/>
        <v>0</v>
      </c>
      <c r="AQ141" s="39">
        <f t="shared" si="72"/>
        <v>9993195</v>
      </c>
      <c r="AR141" s="39">
        <f t="shared" si="73"/>
        <v>9993195</v>
      </c>
      <c r="AS141" s="37">
        <f t="shared" si="81"/>
        <v>3167.4253775246793</v>
      </c>
      <c r="AT141" s="37">
        <f t="shared" si="82"/>
        <v>3028.6609961317922</v>
      </c>
      <c r="AU141" s="37">
        <f t="shared" si="83"/>
        <v>-138.76438139288712</v>
      </c>
      <c r="AV141" s="34">
        <f t="shared" si="84"/>
        <v>0</v>
      </c>
      <c r="AW141" s="34">
        <f t="shared" si="85"/>
        <v>0</v>
      </c>
      <c r="AX141" s="34">
        <f t="shared" si="86"/>
        <v>0</v>
      </c>
      <c r="AY141" s="34">
        <f t="shared" si="87"/>
        <v>0</v>
      </c>
      <c r="AZ141" s="34">
        <f t="shared" si="88"/>
        <v>9995390</v>
      </c>
      <c r="BA141" s="34">
        <f t="shared" si="89"/>
        <v>9995390</v>
      </c>
    </row>
    <row r="142" spans="1:53" x14ac:dyDescent="0.2">
      <c r="A142" s="1" t="s">
        <v>179</v>
      </c>
      <c r="B142" s="8">
        <v>2157</v>
      </c>
      <c r="C142" s="8">
        <v>3090.1239669421489</v>
      </c>
      <c r="D142" s="8">
        <v>3097</v>
      </c>
      <c r="E142" s="8">
        <v>3082</v>
      </c>
      <c r="F142" s="8">
        <v>3090.2809917355371</v>
      </c>
      <c r="G142" s="8">
        <f t="shared" si="90"/>
        <v>19.757182211727468</v>
      </c>
      <c r="H142" s="8">
        <f t="shared" si="91"/>
        <v>19.757182211727468</v>
      </c>
      <c r="I142" s="8">
        <f t="shared" si="92"/>
        <v>0</v>
      </c>
      <c r="J142" s="25">
        <f t="shared" si="50"/>
        <v>11.772123130346923</v>
      </c>
      <c r="K142" s="25">
        <f t="shared" si="51"/>
        <v>11.245326597283645</v>
      </c>
      <c r="L142" s="26">
        <f t="shared" si="48"/>
        <v>1.0468458188835998</v>
      </c>
      <c r="M142" s="25">
        <f t="shared" si="49"/>
        <v>51.144341660994051</v>
      </c>
      <c r="N142" s="25">
        <v>30</v>
      </c>
      <c r="O142" s="25">
        <v>70</v>
      </c>
      <c r="P142" s="9">
        <f t="shared" si="52"/>
        <v>3053.8004170559516</v>
      </c>
      <c r="Q142" s="9">
        <f t="shared" si="53"/>
        <v>3059.6672503694385</v>
      </c>
      <c r="R142" s="9">
        <f t="shared" si="54"/>
        <v>5.8668333134869499</v>
      </c>
      <c r="S142" s="3">
        <f t="shared" si="55"/>
        <v>1</v>
      </c>
      <c r="T142" s="3">
        <f t="shared" si="56"/>
        <v>0</v>
      </c>
      <c r="U142" s="3">
        <f t="shared" si="57"/>
        <v>1</v>
      </c>
      <c r="V142" s="3">
        <f t="shared" si="61"/>
        <v>30</v>
      </c>
      <c r="W142" s="2">
        <f t="shared" si="58"/>
        <v>9988086</v>
      </c>
      <c r="X142" s="2">
        <f t="shared" si="62"/>
        <v>9991168</v>
      </c>
      <c r="Y142" s="14">
        <f t="shared" si="63"/>
        <v>3081.7370282192292</v>
      </c>
      <c r="Z142" s="14">
        <f t="shared" si="64"/>
        <v>3069.7609784351471</v>
      </c>
      <c r="AA142" s="14">
        <f t="shared" si="59"/>
        <v>-11.976049784082079</v>
      </c>
      <c r="AB142" s="14">
        <f t="shared" si="80"/>
        <v>-24.588129303732664</v>
      </c>
      <c r="AC142" s="14">
        <f t="shared" si="74"/>
        <v>12.612079519650585</v>
      </c>
      <c r="AD142" s="16">
        <f t="shared" si="75"/>
        <v>1</v>
      </c>
      <c r="AE142" s="16">
        <f t="shared" si="76"/>
        <v>0</v>
      </c>
      <c r="AF142" s="16">
        <f t="shared" si="60"/>
        <v>27</v>
      </c>
      <c r="AG142" s="16">
        <f t="shared" si="77"/>
        <v>30</v>
      </c>
      <c r="AH142" s="5">
        <f t="shared" si="78"/>
        <v>9905845</v>
      </c>
      <c r="AI142" s="5">
        <f t="shared" si="79"/>
        <v>9989059</v>
      </c>
      <c r="AJ142" s="39">
        <f t="shared" si="65"/>
        <v>3072.5739835506592</v>
      </c>
      <c r="AK142" s="39">
        <f t="shared" si="66"/>
        <v>3054.7542065982229</v>
      </c>
      <c r="AL142" s="39">
        <f t="shared" si="67"/>
        <v>-17.819776952436314</v>
      </c>
      <c r="AM142" s="39">
        <f t="shared" si="68"/>
        <v>0</v>
      </c>
      <c r="AN142" s="39">
        <f t="shared" si="69"/>
        <v>0</v>
      </c>
      <c r="AO142" s="39">
        <f t="shared" si="70"/>
        <v>0</v>
      </c>
      <c r="AP142" s="39">
        <f t="shared" si="71"/>
        <v>0</v>
      </c>
      <c r="AQ142" s="39">
        <f t="shared" si="72"/>
        <v>9993195</v>
      </c>
      <c r="AR142" s="39">
        <f t="shared" si="73"/>
        <v>9993195</v>
      </c>
      <c r="AS142" s="37">
        <f t="shared" si="81"/>
        <v>3159.236445817442</v>
      </c>
      <c r="AT142" s="37">
        <f t="shared" si="82"/>
        <v>3030.0563342675937</v>
      </c>
      <c r="AU142" s="37">
        <f t="shared" si="83"/>
        <v>-129.18011154984833</v>
      </c>
      <c r="AV142" s="34">
        <f t="shared" si="84"/>
        <v>0</v>
      </c>
      <c r="AW142" s="34">
        <f t="shared" si="85"/>
        <v>0</v>
      </c>
      <c r="AX142" s="34">
        <f t="shared" si="86"/>
        <v>0</v>
      </c>
      <c r="AY142" s="34">
        <f t="shared" si="87"/>
        <v>0</v>
      </c>
      <c r="AZ142" s="34">
        <f t="shared" si="88"/>
        <v>9995390</v>
      </c>
      <c r="BA142" s="34">
        <f t="shared" si="89"/>
        <v>9995390</v>
      </c>
    </row>
    <row r="143" spans="1:53" x14ac:dyDescent="0.2">
      <c r="A143" s="1" t="s">
        <v>180</v>
      </c>
      <c r="B143" s="8">
        <v>3257</v>
      </c>
      <c r="C143" s="8">
        <v>3065.3270440251572</v>
      </c>
      <c r="D143" s="8">
        <v>3085</v>
      </c>
      <c r="E143" s="8">
        <v>3043</v>
      </c>
      <c r="F143" s="8">
        <v>3065.2641509433961</v>
      </c>
      <c r="G143" s="8">
        <f t="shared" si="90"/>
        <v>-25.016840792141011</v>
      </c>
      <c r="H143" s="8">
        <f t="shared" si="91"/>
        <v>0</v>
      </c>
      <c r="I143" s="8">
        <f t="shared" si="92"/>
        <v>25.016840792141011</v>
      </c>
      <c r="J143" s="25">
        <f t="shared" si="50"/>
        <v>10.931257192464999</v>
      </c>
      <c r="K143" s="25">
        <f t="shared" si="51"/>
        <v>12.2290061826306</v>
      </c>
      <c r="L143" s="26">
        <f t="shared" si="48"/>
        <v>0.89387943952396953</v>
      </c>
      <c r="M143" s="25">
        <f t="shared" si="49"/>
        <v>47.198328513912585</v>
      </c>
      <c r="N143" s="25">
        <v>30</v>
      </c>
      <c r="O143" s="25">
        <v>70</v>
      </c>
      <c r="P143" s="9">
        <f t="shared" si="52"/>
        <v>3051.0016871042531</v>
      </c>
      <c r="Q143" s="9">
        <f t="shared" si="53"/>
        <v>3064.9728300900897</v>
      </c>
      <c r="R143" s="9">
        <f t="shared" si="54"/>
        <v>13.97114298583665</v>
      </c>
      <c r="S143" s="3">
        <f t="shared" si="55"/>
        <v>1</v>
      </c>
      <c r="T143" s="3">
        <f t="shared" si="56"/>
        <v>0</v>
      </c>
      <c r="U143" s="3">
        <f t="shared" si="57"/>
        <v>2</v>
      </c>
      <c r="V143" s="3">
        <f t="shared" si="61"/>
        <v>30</v>
      </c>
      <c r="W143" s="2">
        <f t="shared" si="58"/>
        <v>9984959</v>
      </c>
      <c r="X143" s="2">
        <f t="shared" si="62"/>
        <v>9991045</v>
      </c>
      <c r="Y143" s="14">
        <f t="shared" si="63"/>
        <v>3080.5168150876862</v>
      </c>
      <c r="Z143" s="14">
        <f t="shared" si="64"/>
        <v>3069.0691588210316</v>
      </c>
      <c r="AA143" s="14">
        <f t="shared" si="59"/>
        <v>-11.447656266654576</v>
      </c>
      <c r="AB143" s="14">
        <f t="shared" si="80"/>
        <v>-21.960034696317045</v>
      </c>
      <c r="AC143" s="14">
        <f t="shared" si="74"/>
        <v>10.512378429662469</v>
      </c>
      <c r="AD143" s="16">
        <f t="shared" si="75"/>
        <v>1</v>
      </c>
      <c r="AE143" s="16">
        <f t="shared" si="76"/>
        <v>0</v>
      </c>
      <c r="AF143" s="16">
        <f t="shared" si="60"/>
        <v>28</v>
      </c>
      <c r="AG143" s="16">
        <f t="shared" si="77"/>
        <v>30</v>
      </c>
      <c r="AH143" s="5">
        <f t="shared" si="78"/>
        <v>9902730</v>
      </c>
      <c r="AI143" s="5">
        <f t="shared" si="79"/>
        <v>9987934</v>
      </c>
      <c r="AJ143" s="39">
        <f t="shared" si="65"/>
        <v>3078.0433747739057</v>
      </c>
      <c r="AK143" s="39">
        <f t="shared" si="66"/>
        <v>3061.3399340021319</v>
      </c>
      <c r="AL143" s="39">
        <f t="shared" si="67"/>
        <v>-16.703440771773785</v>
      </c>
      <c r="AM143" s="39">
        <f t="shared" si="68"/>
        <v>0</v>
      </c>
      <c r="AN143" s="39">
        <f t="shared" si="69"/>
        <v>0</v>
      </c>
      <c r="AO143" s="39">
        <f t="shared" si="70"/>
        <v>0</v>
      </c>
      <c r="AP143" s="39">
        <f t="shared" si="71"/>
        <v>0</v>
      </c>
      <c r="AQ143" s="39">
        <f t="shared" si="72"/>
        <v>9993195</v>
      </c>
      <c r="AR143" s="39">
        <f t="shared" si="73"/>
        <v>9993195</v>
      </c>
      <c r="AS143" s="37">
        <f t="shared" si="81"/>
        <v>3150.9131770189929</v>
      </c>
      <c r="AT143" s="37">
        <f t="shared" si="82"/>
        <v>3032.5282099469623</v>
      </c>
      <c r="AU143" s="37">
        <f t="shared" si="83"/>
        <v>-118.38496707203058</v>
      </c>
      <c r="AV143" s="34">
        <f t="shared" si="84"/>
        <v>0</v>
      </c>
      <c r="AW143" s="34">
        <f t="shared" si="85"/>
        <v>0</v>
      </c>
      <c r="AX143" s="34">
        <f t="shared" si="86"/>
        <v>0</v>
      </c>
      <c r="AY143" s="34">
        <f t="shared" si="87"/>
        <v>0</v>
      </c>
      <c r="AZ143" s="34">
        <f t="shared" si="88"/>
        <v>9995390</v>
      </c>
      <c r="BA143" s="34">
        <f t="shared" si="89"/>
        <v>9995390</v>
      </c>
    </row>
    <row r="144" spans="1:53" x14ac:dyDescent="0.2">
      <c r="A144" s="1" t="s">
        <v>181</v>
      </c>
      <c r="B144" s="8">
        <v>1376</v>
      </c>
      <c r="C144" s="8">
        <v>3055.8730158730159</v>
      </c>
      <c r="D144" s="8">
        <v>3071</v>
      </c>
      <c r="E144" s="8">
        <v>3039</v>
      </c>
      <c r="F144" s="8">
        <v>3055.8492063492063</v>
      </c>
      <c r="G144" s="8">
        <f t="shared" si="90"/>
        <v>-9.4149445941898193</v>
      </c>
      <c r="H144" s="8">
        <f t="shared" si="91"/>
        <v>0</v>
      </c>
      <c r="I144" s="8">
        <f t="shared" si="92"/>
        <v>9.4149445941898193</v>
      </c>
      <c r="J144" s="25">
        <f t="shared" si="50"/>
        <v>10.150453107288927</v>
      </c>
      <c r="K144" s="25">
        <f t="shared" si="51"/>
        <v>12.02800178345626</v>
      </c>
      <c r="L144" s="26">
        <f t="shared" si="48"/>
        <v>0.84390186250639077</v>
      </c>
      <c r="M144" s="25">
        <f t="shared" si="49"/>
        <v>45.767178810660042</v>
      </c>
      <c r="N144" s="25">
        <v>30</v>
      </c>
      <c r="O144" s="25">
        <v>70</v>
      </c>
      <c r="P144" s="9">
        <f t="shared" si="52"/>
        <v>3047.3695789890871</v>
      </c>
      <c r="Q144" s="9">
        <f t="shared" si="53"/>
        <v>3071.1967327030707</v>
      </c>
      <c r="R144" s="9">
        <f t="shared" si="54"/>
        <v>23.827153713983535</v>
      </c>
      <c r="S144" s="3">
        <f t="shared" si="55"/>
        <v>1</v>
      </c>
      <c r="T144" s="3">
        <f t="shared" si="56"/>
        <v>0</v>
      </c>
      <c r="U144" s="3">
        <f t="shared" si="57"/>
        <v>3</v>
      </c>
      <c r="V144" s="3">
        <f t="shared" si="61"/>
        <v>30</v>
      </c>
      <c r="W144" s="2">
        <f t="shared" si="58"/>
        <v>9981844</v>
      </c>
      <c r="X144" s="2">
        <f t="shared" si="62"/>
        <v>9990961</v>
      </c>
      <c r="Y144" s="14">
        <f t="shared" si="63"/>
        <v>3078.6895848107615</v>
      </c>
      <c r="Z144" s="14">
        <f t="shared" si="64"/>
        <v>3067.0353199792121</v>
      </c>
      <c r="AA144" s="14">
        <f t="shared" si="59"/>
        <v>-11.654264831549426</v>
      </c>
      <c r="AB144" s="14">
        <f t="shared" si="80"/>
        <v>-19.898880723363522</v>
      </c>
      <c r="AC144" s="14">
        <f t="shared" si="74"/>
        <v>8.2446158918140959</v>
      </c>
      <c r="AD144" s="16">
        <f t="shared" si="75"/>
        <v>1</v>
      </c>
      <c r="AE144" s="16">
        <f t="shared" si="76"/>
        <v>0</v>
      </c>
      <c r="AF144" s="16">
        <f t="shared" si="60"/>
        <v>29</v>
      </c>
      <c r="AG144" s="16">
        <f t="shared" si="77"/>
        <v>30</v>
      </c>
      <c r="AH144" s="5">
        <f t="shared" si="78"/>
        <v>9899629</v>
      </c>
      <c r="AI144" s="5">
        <f t="shared" si="79"/>
        <v>9987760</v>
      </c>
      <c r="AJ144" s="39">
        <f t="shared" si="65"/>
        <v>3051.7132484402246</v>
      </c>
      <c r="AK144" s="39">
        <f t="shared" si="66"/>
        <v>3063.9805902196276</v>
      </c>
      <c r="AL144" s="39">
        <f t="shared" si="67"/>
        <v>12.267341779403068</v>
      </c>
      <c r="AM144" s="39">
        <f t="shared" si="68"/>
        <v>1</v>
      </c>
      <c r="AN144" s="39">
        <f t="shared" si="69"/>
        <v>0</v>
      </c>
      <c r="AO144" s="39">
        <f t="shared" si="70"/>
        <v>1</v>
      </c>
      <c r="AP144" s="39">
        <f t="shared" si="71"/>
        <v>30</v>
      </c>
      <c r="AQ144" s="39">
        <f t="shared" si="72"/>
        <v>9990094</v>
      </c>
      <c r="AR144" s="39">
        <f t="shared" si="73"/>
        <v>9993133</v>
      </c>
      <c r="AS144" s="37">
        <f t="shared" si="81"/>
        <v>3142.494185166046</v>
      </c>
      <c r="AT144" s="37">
        <f t="shared" si="82"/>
        <v>3035.991601913061</v>
      </c>
      <c r="AU144" s="37">
        <f t="shared" si="83"/>
        <v>-106.502583252985</v>
      </c>
      <c r="AV144" s="34">
        <f t="shared" si="84"/>
        <v>0</v>
      </c>
      <c r="AW144" s="34">
        <f t="shared" si="85"/>
        <v>0</v>
      </c>
      <c r="AX144" s="34">
        <f t="shared" si="86"/>
        <v>0</v>
      </c>
      <c r="AY144" s="34">
        <f t="shared" si="87"/>
        <v>0</v>
      </c>
      <c r="AZ144" s="34">
        <f t="shared" si="88"/>
        <v>9995390</v>
      </c>
      <c r="BA144" s="34">
        <f t="shared" si="89"/>
        <v>9995390</v>
      </c>
    </row>
    <row r="145" spans="1:53" x14ac:dyDescent="0.2">
      <c r="A145" s="1" t="s">
        <v>182</v>
      </c>
      <c r="B145" s="8">
        <v>1537</v>
      </c>
      <c r="C145" s="8">
        <v>3080.6120689655172</v>
      </c>
      <c r="D145" s="8">
        <v>3092</v>
      </c>
      <c r="E145" s="8">
        <v>3065</v>
      </c>
      <c r="F145" s="8">
        <v>3080.5258620689656</v>
      </c>
      <c r="G145" s="8">
        <f t="shared" si="90"/>
        <v>24.67665571975931</v>
      </c>
      <c r="H145" s="8">
        <f t="shared" si="91"/>
        <v>24.67665571975931</v>
      </c>
      <c r="I145" s="8">
        <f t="shared" si="92"/>
        <v>0</v>
      </c>
      <c r="J145" s="25">
        <f t="shared" si="50"/>
        <v>11.188039008179668</v>
      </c>
      <c r="K145" s="25">
        <f t="shared" si="51"/>
        <v>11.168858798923669</v>
      </c>
      <c r="L145" s="26">
        <f t="shared" ref="L145:L208" si="93">J145/K145</f>
        <v>1.0017172935571401</v>
      </c>
      <c r="M145" s="25">
        <f t="shared" ref="M145:M208" si="94">IF(K145=0, 100, 100-(100/(1+L145)))</f>
        <v>50.042895506839741</v>
      </c>
      <c r="N145" s="25">
        <v>30</v>
      </c>
      <c r="O145" s="25">
        <v>70</v>
      </c>
      <c r="P145" s="9">
        <f t="shared" si="52"/>
        <v>3045.4512629360252</v>
      </c>
      <c r="Q145" s="9">
        <f t="shared" si="53"/>
        <v>3073.8911558128166</v>
      </c>
      <c r="R145" s="9">
        <f t="shared" si="54"/>
        <v>28.439892876791419</v>
      </c>
      <c r="S145" s="3">
        <f t="shared" si="55"/>
        <v>1</v>
      </c>
      <c r="T145" s="3">
        <f t="shared" si="56"/>
        <v>0</v>
      </c>
      <c r="U145" s="3">
        <f t="shared" si="57"/>
        <v>4</v>
      </c>
      <c r="V145" s="3">
        <f t="shared" si="61"/>
        <v>30</v>
      </c>
      <c r="W145" s="2">
        <f t="shared" si="58"/>
        <v>9978743</v>
      </c>
      <c r="X145" s="2">
        <f t="shared" si="62"/>
        <v>9991003</v>
      </c>
      <c r="Y145" s="14">
        <f t="shared" si="63"/>
        <v>3078.825605348406</v>
      </c>
      <c r="Z145" s="14">
        <f t="shared" si="64"/>
        <v>3069.1107879930205</v>
      </c>
      <c r="AA145" s="14">
        <f t="shared" si="59"/>
        <v>-9.7148173553855486</v>
      </c>
      <c r="AB145" s="14">
        <f t="shared" si="80"/>
        <v>-17.862068049767927</v>
      </c>
      <c r="AC145" s="14">
        <f t="shared" si="74"/>
        <v>8.1472506943823788</v>
      </c>
      <c r="AD145" s="16">
        <f t="shared" si="75"/>
        <v>1</v>
      </c>
      <c r="AE145" s="16">
        <f t="shared" si="76"/>
        <v>0</v>
      </c>
      <c r="AF145" s="16">
        <f t="shared" si="60"/>
        <v>30</v>
      </c>
      <c r="AG145" s="16">
        <f t="shared" si="77"/>
        <v>30</v>
      </c>
      <c r="AH145" s="5">
        <f t="shared" si="78"/>
        <v>9896507</v>
      </c>
      <c r="AI145" s="5">
        <f t="shared" si="79"/>
        <v>9988457</v>
      </c>
      <c r="AJ145" s="39">
        <f t="shared" si="65"/>
        <v>3047.720289226967</v>
      </c>
      <c r="AK145" s="39">
        <f t="shared" si="66"/>
        <v>3070.8242407829639</v>
      </c>
      <c r="AL145" s="39">
        <f t="shared" si="67"/>
        <v>23.1039515559969</v>
      </c>
      <c r="AM145" s="39">
        <f t="shared" si="68"/>
        <v>1</v>
      </c>
      <c r="AN145" s="39">
        <f t="shared" si="69"/>
        <v>0</v>
      </c>
      <c r="AO145" s="39">
        <f t="shared" si="70"/>
        <v>2</v>
      </c>
      <c r="AP145" s="39">
        <f t="shared" si="71"/>
        <v>30</v>
      </c>
      <c r="AQ145" s="39">
        <f t="shared" si="72"/>
        <v>9986972</v>
      </c>
      <c r="AR145" s="39">
        <f t="shared" si="73"/>
        <v>9993102</v>
      </c>
      <c r="AS145" s="37">
        <f t="shared" si="81"/>
        <v>3133.9921127198072</v>
      </c>
      <c r="AT145" s="37">
        <f t="shared" si="82"/>
        <v>3040.5390877108821</v>
      </c>
      <c r="AU145" s="37">
        <f t="shared" si="83"/>
        <v>-93.453025008925124</v>
      </c>
      <c r="AV145" s="34">
        <f t="shared" si="84"/>
        <v>0</v>
      </c>
      <c r="AW145" s="34">
        <f t="shared" si="85"/>
        <v>0</v>
      </c>
      <c r="AX145" s="34">
        <f t="shared" si="86"/>
        <v>0</v>
      </c>
      <c r="AY145" s="34">
        <f t="shared" si="87"/>
        <v>0</v>
      </c>
      <c r="AZ145" s="34">
        <f t="shared" si="88"/>
        <v>9995390</v>
      </c>
      <c r="BA145" s="34">
        <f t="shared" si="89"/>
        <v>9995390</v>
      </c>
    </row>
    <row r="146" spans="1:53" x14ac:dyDescent="0.2">
      <c r="A146" s="1" t="s">
        <v>183</v>
      </c>
      <c r="B146" s="8">
        <v>1763</v>
      </c>
      <c r="C146" s="8">
        <v>3073.3819444444443</v>
      </c>
      <c r="D146" s="8">
        <v>3087</v>
      </c>
      <c r="E146" s="8">
        <v>3063</v>
      </c>
      <c r="F146" s="8">
        <v>3073.2708333333335</v>
      </c>
      <c r="G146" s="8">
        <f t="shared" si="90"/>
        <v>-7.255028735632095</v>
      </c>
      <c r="H146" s="8">
        <f t="shared" si="91"/>
        <v>0</v>
      </c>
      <c r="I146" s="8">
        <f t="shared" si="92"/>
        <v>7.255028735632095</v>
      </c>
      <c r="J146" s="25">
        <f t="shared" ref="J146:J209" si="95">((J145*($L$4-1)+H146)/$L$4)</f>
        <v>10.388893364738264</v>
      </c>
      <c r="K146" s="25">
        <f t="shared" ref="K146:K209" si="96">((K145*($L$4-1)+I146)/$L$4)</f>
        <v>10.889299508688556</v>
      </c>
      <c r="L146" s="26">
        <f t="shared" si="93"/>
        <v>0.95404606664083225</v>
      </c>
      <c r="M146" s="25">
        <f t="shared" si="94"/>
        <v>48.824133828171043</v>
      </c>
      <c r="N146" s="25">
        <v>30</v>
      </c>
      <c r="O146" s="25">
        <v>70</v>
      </c>
      <c r="P146" s="9">
        <f t="shared" si="52"/>
        <v>3045.7791807079088</v>
      </c>
      <c r="Q146" s="9">
        <f t="shared" si="53"/>
        <v>3074.4294025345257</v>
      </c>
      <c r="R146" s="9">
        <f t="shared" si="54"/>
        <v>28.650221826616871</v>
      </c>
      <c r="S146" s="3">
        <f t="shared" si="55"/>
        <v>1</v>
      </c>
      <c r="T146" s="3">
        <f t="shared" si="56"/>
        <v>0</v>
      </c>
      <c r="U146" s="3">
        <f t="shared" si="57"/>
        <v>5</v>
      </c>
      <c r="V146" s="3">
        <f t="shared" si="61"/>
        <v>30</v>
      </c>
      <c r="W146" s="2">
        <f t="shared" si="58"/>
        <v>9975621</v>
      </c>
      <c r="X146" s="2">
        <f t="shared" si="62"/>
        <v>9990936</v>
      </c>
      <c r="Y146" s="14">
        <f t="shared" si="63"/>
        <v>3078.4141407546967</v>
      </c>
      <c r="Z146" s="14">
        <f t="shared" si="64"/>
        <v>3069.7507949684532</v>
      </c>
      <c r="AA146" s="14">
        <f t="shared" si="59"/>
        <v>-8.6633457862435534</v>
      </c>
      <c r="AB146" s="14">
        <f t="shared" si="80"/>
        <v>-16.022323597063053</v>
      </c>
      <c r="AC146" s="14">
        <f t="shared" si="74"/>
        <v>7.3589778108194999</v>
      </c>
      <c r="AD146" s="16">
        <f t="shared" si="75"/>
        <v>1</v>
      </c>
      <c r="AE146" s="16">
        <f t="shared" si="76"/>
        <v>0</v>
      </c>
      <c r="AF146" s="16">
        <f t="shared" si="60"/>
        <v>31</v>
      </c>
      <c r="AG146" s="16">
        <f t="shared" si="77"/>
        <v>30</v>
      </c>
      <c r="AH146" s="5">
        <f t="shared" si="78"/>
        <v>9893390</v>
      </c>
      <c r="AI146" s="5">
        <f t="shared" si="79"/>
        <v>9988343</v>
      </c>
      <c r="AJ146" s="39">
        <f t="shared" si="65"/>
        <v>3055.9458411335531</v>
      </c>
      <c r="AK146" s="39">
        <f t="shared" si="66"/>
        <v>3079.04979268955</v>
      </c>
      <c r="AL146" s="39">
        <f t="shared" si="67"/>
        <v>23.1039515559969</v>
      </c>
      <c r="AM146" s="39">
        <f t="shared" si="68"/>
        <v>1</v>
      </c>
      <c r="AN146" s="39">
        <f t="shared" si="69"/>
        <v>0</v>
      </c>
      <c r="AO146" s="39">
        <f t="shared" si="70"/>
        <v>3</v>
      </c>
      <c r="AP146" s="39">
        <f t="shared" si="71"/>
        <v>30</v>
      </c>
      <c r="AQ146" s="39">
        <f t="shared" si="72"/>
        <v>9983855</v>
      </c>
      <c r="AR146" s="39">
        <f t="shared" si="73"/>
        <v>9993044</v>
      </c>
      <c r="AS146" s="37">
        <f t="shared" si="81"/>
        <v>3125.6206740188363</v>
      </c>
      <c r="AT146" s="37">
        <f t="shared" si="82"/>
        <v>3045.3870743468874</v>
      </c>
      <c r="AU146" s="37">
        <f t="shared" si="83"/>
        <v>-80.233599671948923</v>
      </c>
      <c r="AV146" s="34">
        <f t="shared" si="84"/>
        <v>0</v>
      </c>
      <c r="AW146" s="34">
        <f t="shared" si="85"/>
        <v>0</v>
      </c>
      <c r="AX146" s="34">
        <f t="shared" si="86"/>
        <v>0</v>
      </c>
      <c r="AY146" s="34">
        <f t="shared" si="87"/>
        <v>0</v>
      </c>
      <c r="AZ146" s="34">
        <f t="shared" si="88"/>
        <v>9995390</v>
      </c>
      <c r="BA146" s="34">
        <f t="shared" si="89"/>
        <v>9995390</v>
      </c>
    </row>
    <row r="147" spans="1:53" x14ac:dyDescent="0.2">
      <c r="A147" s="1" t="s">
        <v>184</v>
      </c>
      <c r="B147" s="8">
        <v>2387</v>
      </c>
      <c r="C147" s="8">
        <v>3091.1972789115648</v>
      </c>
      <c r="D147" s="8">
        <v>3098</v>
      </c>
      <c r="E147" s="8">
        <v>3081</v>
      </c>
      <c r="F147" s="8">
        <v>3091.1904761904761</v>
      </c>
      <c r="G147" s="8">
        <f t="shared" si="90"/>
        <v>17.919642857142662</v>
      </c>
      <c r="H147" s="8">
        <f t="shared" si="91"/>
        <v>17.919642857142662</v>
      </c>
      <c r="I147" s="8">
        <f t="shared" si="92"/>
        <v>0</v>
      </c>
      <c r="J147" s="25">
        <f t="shared" si="95"/>
        <v>10.926804042767149</v>
      </c>
      <c r="K147" s="25">
        <f t="shared" si="96"/>
        <v>10.111492400925087</v>
      </c>
      <c r="L147" s="26">
        <f t="shared" si="93"/>
        <v>1.0806321766871396</v>
      </c>
      <c r="M147" s="25">
        <f t="shared" si="94"/>
        <v>51.937684555458652</v>
      </c>
      <c r="N147" s="25">
        <v>30</v>
      </c>
      <c r="O147" s="25">
        <v>70</v>
      </c>
      <c r="P147" s="9">
        <f t="shared" si="52"/>
        <v>3047.2720907432758</v>
      </c>
      <c r="Q147" s="9">
        <f t="shared" si="53"/>
        <v>3074.3180129346019</v>
      </c>
      <c r="R147" s="9">
        <f t="shared" si="54"/>
        <v>27.045922191326099</v>
      </c>
      <c r="S147" s="3">
        <f t="shared" si="55"/>
        <v>1</v>
      </c>
      <c r="T147" s="3">
        <f t="shared" si="56"/>
        <v>0</v>
      </c>
      <c r="U147" s="3">
        <f t="shared" si="57"/>
        <v>6</v>
      </c>
      <c r="V147" s="3">
        <f t="shared" si="61"/>
        <v>30</v>
      </c>
      <c r="W147" s="2">
        <f t="shared" si="58"/>
        <v>9972504</v>
      </c>
      <c r="X147" s="2">
        <f t="shared" si="62"/>
        <v>9990990</v>
      </c>
      <c r="Y147" s="14">
        <f t="shared" si="63"/>
        <v>3079.3605359721619</v>
      </c>
      <c r="Z147" s="14">
        <f t="shared" si="64"/>
        <v>3073.0492074641488</v>
      </c>
      <c r="AA147" s="14">
        <f t="shared" si="59"/>
        <v>-6.3113285080130481</v>
      </c>
      <c r="AB147" s="14">
        <f t="shared" si="80"/>
        <v>-14.080124579253052</v>
      </c>
      <c r="AC147" s="14">
        <f t="shared" si="74"/>
        <v>7.7687960712400042</v>
      </c>
      <c r="AD147" s="16">
        <f t="shared" si="75"/>
        <v>1</v>
      </c>
      <c r="AE147" s="16">
        <f t="shared" si="76"/>
        <v>0</v>
      </c>
      <c r="AF147" s="16">
        <f t="shared" si="60"/>
        <v>32</v>
      </c>
      <c r="AG147" s="16">
        <f t="shared" si="77"/>
        <v>30</v>
      </c>
      <c r="AH147" s="5">
        <f t="shared" si="78"/>
        <v>9890262</v>
      </c>
      <c r="AI147" s="5">
        <f t="shared" si="79"/>
        <v>9988854</v>
      </c>
      <c r="AJ147" s="39">
        <f t="shared" si="65"/>
        <v>3053.5274982216761</v>
      </c>
      <c r="AK147" s="39">
        <f t="shared" si="66"/>
        <v>3076.631449777673</v>
      </c>
      <c r="AL147" s="39">
        <f t="shared" si="67"/>
        <v>23.1039515559969</v>
      </c>
      <c r="AM147" s="39">
        <f t="shared" si="68"/>
        <v>1</v>
      </c>
      <c r="AN147" s="39">
        <f t="shared" si="69"/>
        <v>0</v>
      </c>
      <c r="AO147" s="39">
        <f t="shared" si="70"/>
        <v>4</v>
      </c>
      <c r="AP147" s="39">
        <f t="shared" si="71"/>
        <v>30</v>
      </c>
      <c r="AQ147" s="39">
        <f t="shared" si="72"/>
        <v>9980727</v>
      </c>
      <c r="AR147" s="39">
        <f t="shared" si="73"/>
        <v>9993051</v>
      </c>
      <c r="AS147" s="37">
        <f t="shared" si="81"/>
        <v>3117.5630458577502</v>
      </c>
      <c r="AT147" s="37">
        <f t="shared" si="82"/>
        <v>3049.8768395539678</v>
      </c>
      <c r="AU147" s="37">
        <f t="shared" si="83"/>
        <v>-67.686206303782456</v>
      </c>
      <c r="AV147" s="34">
        <f t="shared" si="84"/>
        <v>0</v>
      </c>
      <c r="AW147" s="34">
        <f t="shared" si="85"/>
        <v>0</v>
      </c>
      <c r="AX147" s="34">
        <f t="shared" si="86"/>
        <v>0</v>
      </c>
      <c r="AY147" s="34">
        <f t="shared" si="87"/>
        <v>0</v>
      </c>
      <c r="AZ147" s="34">
        <f t="shared" si="88"/>
        <v>9995390</v>
      </c>
      <c r="BA147" s="34">
        <f t="shared" si="89"/>
        <v>9995390</v>
      </c>
    </row>
    <row r="148" spans="1:53" x14ac:dyDescent="0.2">
      <c r="A148" s="1" t="s">
        <v>185</v>
      </c>
      <c r="B148" s="8">
        <v>1988</v>
      </c>
      <c r="C148" s="8">
        <v>3062.7380952380954</v>
      </c>
      <c r="D148" s="8">
        <v>3073</v>
      </c>
      <c r="E148" s="8">
        <v>3050</v>
      </c>
      <c r="F148" s="8">
        <v>3062.6785714285716</v>
      </c>
      <c r="G148" s="8">
        <f t="shared" si="90"/>
        <v>-28.511904761904589</v>
      </c>
      <c r="H148" s="8">
        <f t="shared" si="91"/>
        <v>0</v>
      </c>
      <c r="I148" s="8">
        <f t="shared" si="92"/>
        <v>28.511904761904589</v>
      </c>
      <c r="J148" s="25">
        <f t="shared" si="95"/>
        <v>10.146318039712353</v>
      </c>
      <c r="K148" s="25">
        <f t="shared" si="96"/>
        <v>11.425807569566482</v>
      </c>
      <c r="L148" s="26">
        <f t="shared" si="93"/>
        <v>0.88801758457212709</v>
      </c>
      <c r="M148" s="25">
        <f t="shared" si="94"/>
        <v>47.034391619470775</v>
      </c>
      <c r="N148" s="25">
        <v>30</v>
      </c>
      <c r="O148" s="25">
        <v>70</v>
      </c>
      <c r="P148" s="9">
        <f t="shared" si="52"/>
        <v>3050.1631069435703</v>
      </c>
      <c r="Q148" s="9">
        <f t="shared" si="53"/>
        <v>3077.4183403600414</v>
      </c>
      <c r="R148" s="9">
        <f t="shared" si="54"/>
        <v>27.255233416471128</v>
      </c>
      <c r="S148" s="3">
        <f t="shared" si="55"/>
        <v>1</v>
      </c>
      <c r="T148" s="3">
        <f t="shared" si="56"/>
        <v>0</v>
      </c>
      <c r="U148" s="3">
        <f t="shared" si="57"/>
        <v>7</v>
      </c>
      <c r="V148" s="3">
        <f t="shared" si="61"/>
        <v>30</v>
      </c>
      <c r="W148" s="2">
        <f t="shared" si="58"/>
        <v>9969376</v>
      </c>
      <c r="X148" s="2">
        <f t="shared" si="62"/>
        <v>9990726</v>
      </c>
      <c r="Y148" s="14">
        <f t="shared" si="63"/>
        <v>3078.1248348948589</v>
      </c>
      <c r="Z148" s="14">
        <f t="shared" si="64"/>
        <v>3071.4537249971368</v>
      </c>
      <c r="AA148" s="14">
        <f t="shared" si="59"/>
        <v>-6.67110989772209</v>
      </c>
      <c r="AB148" s="14">
        <f t="shared" si="80"/>
        <v>-12.598321642946861</v>
      </c>
      <c r="AC148" s="14">
        <f t="shared" si="74"/>
        <v>5.9272117452247706</v>
      </c>
      <c r="AD148" s="16">
        <f t="shared" si="75"/>
        <v>1</v>
      </c>
      <c r="AE148" s="16">
        <f t="shared" si="76"/>
        <v>0</v>
      </c>
      <c r="AF148" s="16">
        <f t="shared" si="60"/>
        <v>33</v>
      </c>
      <c r="AG148" s="16">
        <f t="shared" si="77"/>
        <v>30</v>
      </c>
      <c r="AH148" s="5">
        <f t="shared" si="78"/>
        <v>9887159</v>
      </c>
      <c r="AI148" s="5">
        <f t="shared" si="79"/>
        <v>9987809</v>
      </c>
      <c r="AJ148" s="39">
        <f t="shared" si="65"/>
        <v>3059.5007125073898</v>
      </c>
      <c r="AK148" s="39">
        <f t="shared" si="66"/>
        <v>3082.6046640633867</v>
      </c>
      <c r="AL148" s="39">
        <f t="shared" si="67"/>
        <v>23.1039515559969</v>
      </c>
      <c r="AM148" s="39">
        <f t="shared" si="68"/>
        <v>1</v>
      </c>
      <c r="AN148" s="39">
        <f t="shared" si="69"/>
        <v>0</v>
      </c>
      <c r="AO148" s="39">
        <f t="shared" si="70"/>
        <v>5</v>
      </c>
      <c r="AP148" s="39">
        <f t="shared" si="71"/>
        <v>30</v>
      </c>
      <c r="AQ148" s="39">
        <f t="shared" si="72"/>
        <v>9977624</v>
      </c>
      <c r="AR148" s="39">
        <f t="shared" si="73"/>
        <v>9992874</v>
      </c>
      <c r="AS148" s="37">
        <f t="shared" si="81"/>
        <v>3109.9806294867085</v>
      </c>
      <c r="AT148" s="37">
        <f t="shared" si="82"/>
        <v>3054.2067776380113</v>
      </c>
      <c r="AU148" s="37">
        <f t="shared" si="83"/>
        <v>-55.773851848697177</v>
      </c>
      <c r="AV148" s="34">
        <f t="shared" si="84"/>
        <v>0</v>
      </c>
      <c r="AW148" s="34">
        <f t="shared" si="85"/>
        <v>0</v>
      </c>
      <c r="AX148" s="34">
        <f t="shared" si="86"/>
        <v>0</v>
      </c>
      <c r="AY148" s="34">
        <f t="shared" si="87"/>
        <v>0</v>
      </c>
      <c r="AZ148" s="34">
        <f t="shared" si="88"/>
        <v>9995390</v>
      </c>
      <c r="BA148" s="34">
        <f t="shared" si="89"/>
        <v>9995390</v>
      </c>
    </row>
    <row r="149" spans="1:53" x14ac:dyDescent="0.2">
      <c r="A149" s="1" t="s">
        <v>186</v>
      </c>
      <c r="B149" s="8">
        <v>6298</v>
      </c>
      <c r="C149" s="8">
        <v>2992.0315315315315</v>
      </c>
      <c r="D149" s="8">
        <v>3007</v>
      </c>
      <c r="E149" s="8">
        <v>2969</v>
      </c>
      <c r="F149" s="8">
        <v>2992.1801801801803</v>
      </c>
      <c r="G149" s="8">
        <f t="shared" si="90"/>
        <v>-70.498391248391272</v>
      </c>
      <c r="H149" s="8">
        <f t="shared" si="91"/>
        <v>0</v>
      </c>
      <c r="I149" s="8">
        <f t="shared" si="92"/>
        <v>70.498391248391272</v>
      </c>
      <c r="J149" s="25">
        <f t="shared" si="95"/>
        <v>9.4215810368757555</v>
      </c>
      <c r="K149" s="25">
        <f t="shared" si="96"/>
        <v>15.645277832339682</v>
      </c>
      <c r="L149" s="26">
        <f t="shared" si="93"/>
        <v>0.60219966291687133</v>
      </c>
      <c r="M149" s="25">
        <f t="shared" si="94"/>
        <v>37.58580636701307</v>
      </c>
      <c r="N149" s="25">
        <v>30</v>
      </c>
      <c r="O149" s="25">
        <v>70</v>
      </c>
      <c r="P149" s="9">
        <f t="shared" si="52"/>
        <v>3050.5380874595076</v>
      </c>
      <c r="Q149" s="9">
        <f t="shared" si="53"/>
        <v>3078.1863858693846</v>
      </c>
      <c r="R149" s="9">
        <f t="shared" si="54"/>
        <v>27.648298409877043</v>
      </c>
      <c r="S149" s="3">
        <f t="shared" si="55"/>
        <v>1</v>
      </c>
      <c r="T149" s="3">
        <f t="shared" si="56"/>
        <v>0</v>
      </c>
      <c r="U149" s="3">
        <f t="shared" si="57"/>
        <v>8</v>
      </c>
      <c r="V149" s="3">
        <f t="shared" si="61"/>
        <v>30</v>
      </c>
      <c r="W149" s="2">
        <f t="shared" si="58"/>
        <v>9966273</v>
      </c>
      <c r="X149" s="2">
        <f t="shared" si="62"/>
        <v>9990025</v>
      </c>
      <c r="Y149" s="14">
        <f t="shared" si="63"/>
        <v>3071.758564175253</v>
      </c>
      <c r="Z149" s="14">
        <f t="shared" si="64"/>
        <v>3059.2577950252971</v>
      </c>
      <c r="AA149" s="14">
        <f t="shared" si="59"/>
        <v>-12.500769149955886</v>
      </c>
      <c r="AB149" s="14">
        <f t="shared" si="80"/>
        <v>-12.578811144348666</v>
      </c>
      <c r="AC149" s="14">
        <f t="shared" si="74"/>
        <v>7.8041994392780367E-2</v>
      </c>
      <c r="AD149" s="16">
        <f t="shared" si="75"/>
        <v>1</v>
      </c>
      <c r="AE149" s="16">
        <f t="shared" si="76"/>
        <v>0</v>
      </c>
      <c r="AF149" s="16">
        <f t="shared" si="60"/>
        <v>34</v>
      </c>
      <c r="AG149" s="16">
        <f t="shared" si="77"/>
        <v>30</v>
      </c>
      <c r="AH149" s="5">
        <f t="shared" si="78"/>
        <v>9884122</v>
      </c>
      <c r="AI149" s="5">
        <f t="shared" si="79"/>
        <v>9985068</v>
      </c>
      <c r="AJ149" s="39">
        <f t="shared" si="65"/>
        <v>3049.9967442534216</v>
      </c>
      <c r="AK149" s="39">
        <f t="shared" si="66"/>
        <v>3073.8964228203354</v>
      </c>
      <c r="AL149" s="39">
        <f t="shared" si="67"/>
        <v>23.899678566913735</v>
      </c>
      <c r="AM149" s="39">
        <f t="shared" si="68"/>
        <v>1</v>
      </c>
      <c r="AN149" s="39">
        <f t="shared" si="69"/>
        <v>0</v>
      </c>
      <c r="AO149" s="39">
        <f t="shared" si="70"/>
        <v>6</v>
      </c>
      <c r="AP149" s="39">
        <f t="shared" si="71"/>
        <v>30</v>
      </c>
      <c r="AQ149" s="39">
        <f t="shared" si="72"/>
        <v>9974587</v>
      </c>
      <c r="AR149" s="39">
        <f t="shared" si="73"/>
        <v>9992401</v>
      </c>
      <c r="AS149" s="37">
        <f t="shared" si="81"/>
        <v>3102.9344008065623</v>
      </c>
      <c r="AT149" s="37">
        <f t="shared" si="82"/>
        <v>3058.8420916857831</v>
      </c>
      <c r="AU149" s="37">
        <f t="shared" si="83"/>
        <v>-44.092309120779191</v>
      </c>
      <c r="AV149" s="34">
        <f t="shared" si="84"/>
        <v>0</v>
      </c>
      <c r="AW149" s="34">
        <f t="shared" si="85"/>
        <v>0</v>
      </c>
      <c r="AX149" s="34">
        <f t="shared" si="86"/>
        <v>0</v>
      </c>
      <c r="AY149" s="34">
        <f t="shared" si="87"/>
        <v>0</v>
      </c>
      <c r="AZ149" s="34">
        <f t="shared" si="88"/>
        <v>9995390</v>
      </c>
      <c r="BA149" s="34">
        <f t="shared" si="89"/>
        <v>9995390</v>
      </c>
    </row>
    <row r="150" spans="1:53" x14ac:dyDescent="0.2">
      <c r="A150" s="1" t="s">
        <v>187</v>
      </c>
      <c r="B150" s="8">
        <v>7547</v>
      </c>
      <c r="C150" s="8">
        <v>2970.8744394618834</v>
      </c>
      <c r="D150" s="8">
        <v>2988</v>
      </c>
      <c r="E150" s="8">
        <v>2938</v>
      </c>
      <c r="F150" s="8">
        <v>2970.7399103139014</v>
      </c>
      <c r="G150" s="8">
        <f t="shared" si="90"/>
        <v>-21.440269866278868</v>
      </c>
      <c r="H150" s="8">
        <f t="shared" si="91"/>
        <v>0</v>
      </c>
      <c r="I150" s="8">
        <f t="shared" si="92"/>
        <v>21.440269866278868</v>
      </c>
      <c r="J150" s="25">
        <f t="shared" si="95"/>
        <v>8.7486109628132009</v>
      </c>
      <c r="K150" s="25">
        <f t="shared" si="96"/>
        <v>16.059205834763908</v>
      </c>
      <c r="L150" s="26">
        <f t="shared" si="93"/>
        <v>0.54477232889529226</v>
      </c>
      <c r="M150" s="25">
        <f t="shared" si="94"/>
        <v>35.265541640357682</v>
      </c>
      <c r="N150" s="25">
        <v>30</v>
      </c>
      <c r="O150" s="25">
        <v>70</v>
      </c>
      <c r="P150" s="9">
        <f t="shared" si="52"/>
        <v>3047.9005268219471</v>
      </c>
      <c r="Q150" s="9">
        <f t="shared" si="53"/>
        <v>3070.0874223897754</v>
      </c>
      <c r="R150" s="9">
        <f t="shared" si="54"/>
        <v>22.186895567828287</v>
      </c>
      <c r="S150" s="3">
        <f t="shared" si="55"/>
        <v>1</v>
      </c>
      <c r="T150" s="3">
        <f t="shared" si="56"/>
        <v>0</v>
      </c>
      <c r="U150" s="3">
        <f t="shared" si="57"/>
        <v>9</v>
      </c>
      <c r="V150" s="3">
        <f t="shared" si="61"/>
        <v>30</v>
      </c>
      <c r="W150" s="2">
        <f t="shared" si="58"/>
        <v>9963236</v>
      </c>
      <c r="X150" s="2">
        <f t="shared" si="62"/>
        <v>9989678</v>
      </c>
      <c r="Y150" s="14">
        <f t="shared" si="63"/>
        <v>3064.2757009262641</v>
      </c>
      <c r="Z150" s="14">
        <f t="shared" si="64"/>
        <v>3045.6396589158517</v>
      </c>
      <c r="AA150" s="14">
        <f t="shared" si="59"/>
        <v>-18.636042010412439</v>
      </c>
      <c r="AB150" s="14">
        <f t="shared" si="80"/>
        <v>-13.790257317561421</v>
      </c>
      <c r="AC150" s="14">
        <f t="shared" si="74"/>
        <v>-4.8457846928510175</v>
      </c>
      <c r="AD150" s="16">
        <f t="shared" si="75"/>
        <v>0</v>
      </c>
      <c r="AE150" s="16">
        <f t="shared" si="76"/>
        <v>1</v>
      </c>
      <c r="AF150" s="16">
        <f t="shared" si="60"/>
        <v>33</v>
      </c>
      <c r="AG150" s="16">
        <f t="shared" si="77"/>
        <v>30</v>
      </c>
      <c r="AH150" s="5">
        <f t="shared" si="78"/>
        <v>9887030</v>
      </c>
      <c r="AI150" s="5">
        <f t="shared" si="79"/>
        <v>9983984</v>
      </c>
      <c r="AJ150" s="39">
        <f t="shared" si="65"/>
        <v>3026.4972805039579</v>
      </c>
      <c r="AK150" s="39">
        <f t="shared" si="66"/>
        <v>3029.1739503478639</v>
      </c>
      <c r="AL150" s="39">
        <f t="shared" si="67"/>
        <v>2.6766698439059837</v>
      </c>
      <c r="AM150" s="39">
        <f t="shared" si="68"/>
        <v>0</v>
      </c>
      <c r="AN150" s="39">
        <f t="shared" si="69"/>
        <v>0</v>
      </c>
      <c r="AO150" s="39">
        <f t="shared" si="70"/>
        <v>6</v>
      </c>
      <c r="AP150" s="39">
        <f t="shared" si="71"/>
        <v>0</v>
      </c>
      <c r="AQ150" s="39">
        <f t="shared" si="72"/>
        <v>9974587</v>
      </c>
      <c r="AR150" s="39">
        <f t="shared" si="73"/>
        <v>9992215</v>
      </c>
      <c r="AS150" s="37">
        <f t="shared" si="81"/>
        <v>3096.2896436348847</v>
      </c>
      <c r="AT150" s="37">
        <f t="shared" si="82"/>
        <v>3063.1512490138352</v>
      </c>
      <c r="AU150" s="37">
        <f t="shared" si="83"/>
        <v>-33.138394621049429</v>
      </c>
      <c r="AV150" s="34">
        <f t="shared" si="84"/>
        <v>0</v>
      </c>
      <c r="AW150" s="34">
        <f t="shared" si="85"/>
        <v>0</v>
      </c>
      <c r="AX150" s="34">
        <f t="shared" si="86"/>
        <v>0</v>
      </c>
      <c r="AY150" s="34">
        <f t="shared" si="87"/>
        <v>0</v>
      </c>
      <c r="AZ150" s="34">
        <f t="shared" si="88"/>
        <v>9995390</v>
      </c>
      <c r="BA150" s="34">
        <f t="shared" si="89"/>
        <v>9995390</v>
      </c>
    </row>
    <row r="151" spans="1:53" x14ac:dyDescent="0.2">
      <c r="A151" s="1" t="s">
        <v>188</v>
      </c>
      <c r="B151" s="8">
        <v>6560</v>
      </c>
      <c r="C151" s="8">
        <v>2891.5434782608695</v>
      </c>
      <c r="D151" s="8">
        <v>2934</v>
      </c>
      <c r="E151" s="8">
        <v>2854</v>
      </c>
      <c r="F151" s="8">
        <v>2891.2956521739129</v>
      </c>
      <c r="G151" s="8">
        <f t="shared" si="90"/>
        <v>-79.444258139988506</v>
      </c>
      <c r="H151" s="8">
        <f t="shared" si="91"/>
        <v>0</v>
      </c>
      <c r="I151" s="8">
        <f t="shared" si="92"/>
        <v>79.444258139988506</v>
      </c>
      <c r="J151" s="25">
        <f t="shared" si="95"/>
        <v>8.1237101797551148</v>
      </c>
      <c r="K151" s="25">
        <f t="shared" si="96"/>
        <v>20.586709570851379</v>
      </c>
      <c r="L151" s="26">
        <f t="shared" si="93"/>
        <v>0.39460945187945118</v>
      </c>
      <c r="M151" s="25">
        <f t="shared" si="94"/>
        <v>28.295337547558859</v>
      </c>
      <c r="N151" s="25">
        <v>30</v>
      </c>
      <c r="O151" s="25">
        <v>70</v>
      </c>
      <c r="P151" s="9">
        <f t="shared" si="52"/>
        <v>3046.8797960046113</v>
      </c>
      <c r="Q151" s="9">
        <f t="shared" si="53"/>
        <v>3059.0522906923311</v>
      </c>
      <c r="R151" s="9">
        <f t="shared" si="54"/>
        <v>12.172494687719791</v>
      </c>
      <c r="S151" s="3">
        <f t="shared" si="55"/>
        <v>1</v>
      </c>
      <c r="T151" s="3">
        <f t="shared" si="56"/>
        <v>0</v>
      </c>
      <c r="U151" s="3">
        <f t="shared" si="57"/>
        <v>10</v>
      </c>
      <c r="V151" s="3">
        <f t="shared" si="61"/>
        <v>30</v>
      </c>
      <c r="W151" s="2">
        <f t="shared" si="58"/>
        <v>9960218</v>
      </c>
      <c r="X151" s="2">
        <f t="shared" si="62"/>
        <v>9988758</v>
      </c>
      <c r="Y151" s="14">
        <f t="shared" si="63"/>
        <v>3051.4623639816455</v>
      </c>
      <c r="Z151" s="14">
        <f t="shared" si="64"/>
        <v>3021.8944271093997</v>
      </c>
      <c r="AA151" s="14">
        <f t="shared" si="59"/>
        <v>-29.567936872245809</v>
      </c>
      <c r="AB151" s="14">
        <f t="shared" si="80"/>
        <v>-16.945793228498299</v>
      </c>
      <c r="AC151" s="14">
        <f t="shared" si="74"/>
        <v>-12.62214364374751</v>
      </c>
      <c r="AD151" s="16">
        <f t="shared" si="75"/>
        <v>0</v>
      </c>
      <c r="AE151" s="16">
        <f t="shared" si="76"/>
        <v>1</v>
      </c>
      <c r="AF151" s="16">
        <f t="shared" si="60"/>
        <v>32</v>
      </c>
      <c r="AG151" s="16">
        <f t="shared" si="77"/>
        <v>30</v>
      </c>
      <c r="AH151" s="5">
        <f t="shared" si="78"/>
        <v>9889854</v>
      </c>
      <c r="AI151" s="5">
        <f t="shared" si="79"/>
        <v>9981182</v>
      </c>
      <c r="AJ151" s="39">
        <f t="shared" si="65"/>
        <v>3014.8804371036772</v>
      </c>
      <c r="AK151" s="39">
        <f t="shared" si="66"/>
        <v>3012.9594389561348</v>
      </c>
      <c r="AL151" s="39">
        <f t="shared" si="67"/>
        <v>-1.9209981475423774</v>
      </c>
      <c r="AM151" s="39">
        <f t="shared" si="68"/>
        <v>0</v>
      </c>
      <c r="AN151" s="39">
        <f t="shared" si="69"/>
        <v>0</v>
      </c>
      <c r="AO151" s="39">
        <f t="shared" si="70"/>
        <v>6</v>
      </c>
      <c r="AP151" s="39">
        <f t="shared" si="71"/>
        <v>0</v>
      </c>
      <c r="AQ151" s="39">
        <f t="shared" si="72"/>
        <v>9974587</v>
      </c>
      <c r="AR151" s="39">
        <f t="shared" si="73"/>
        <v>9991711</v>
      </c>
      <c r="AS151" s="37">
        <f t="shared" si="81"/>
        <v>3089.9198834442482</v>
      </c>
      <c r="AT151" s="37">
        <f t="shared" si="82"/>
        <v>3066.2779438284392</v>
      </c>
      <c r="AU151" s="37">
        <f t="shared" si="83"/>
        <v>-23.641939615808951</v>
      </c>
      <c r="AV151" s="34">
        <f t="shared" si="84"/>
        <v>0</v>
      </c>
      <c r="AW151" s="34">
        <f t="shared" si="85"/>
        <v>0</v>
      </c>
      <c r="AX151" s="34">
        <f t="shared" si="86"/>
        <v>0</v>
      </c>
      <c r="AY151" s="34">
        <f t="shared" si="87"/>
        <v>0</v>
      </c>
      <c r="AZ151" s="34">
        <f t="shared" si="88"/>
        <v>9995390</v>
      </c>
      <c r="BA151" s="34">
        <f t="shared" si="89"/>
        <v>9995390</v>
      </c>
    </row>
    <row r="152" spans="1:53" x14ac:dyDescent="0.2">
      <c r="A152" s="1" t="s">
        <v>189</v>
      </c>
      <c r="B152" s="8">
        <v>3266</v>
      </c>
      <c r="C152" s="8">
        <v>2885.8611111111113</v>
      </c>
      <c r="D152" s="8">
        <v>2913</v>
      </c>
      <c r="E152" s="8">
        <v>2861</v>
      </c>
      <c r="F152" s="8">
        <v>2885.7685185185187</v>
      </c>
      <c r="G152" s="8">
        <f t="shared" si="90"/>
        <v>-5.5271336553942092</v>
      </c>
      <c r="H152" s="8">
        <f t="shared" si="91"/>
        <v>0</v>
      </c>
      <c r="I152" s="8">
        <f t="shared" si="92"/>
        <v>5.5271336553942092</v>
      </c>
      <c r="J152" s="25">
        <f t="shared" si="95"/>
        <v>7.543445166915463</v>
      </c>
      <c r="K152" s="25">
        <f t="shared" si="96"/>
        <v>19.511025576890152</v>
      </c>
      <c r="L152" s="26">
        <f t="shared" si="93"/>
        <v>0.38662473877592074</v>
      </c>
      <c r="M152" s="25">
        <f t="shared" si="94"/>
        <v>27.882434804763676</v>
      </c>
      <c r="N152" s="25">
        <v>30</v>
      </c>
      <c r="O152" s="25">
        <v>70</v>
      </c>
      <c r="P152" s="9">
        <f t="shared" si="52"/>
        <v>3042.0726787130548</v>
      </c>
      <c r="Q152" s="9">
        <f t="shared" si="53"/>
        <v>3041.8770536867742</v>
      </c>
      <c r="R152" s="9">
        <f t="shared" si="54"/>
        <v>-0.19562502628059519</v>
      </c>
      <c r="S152" s="3">
        <f t="shared" si="55"/>
        <v>0</v>
      </c>
      <c r="T152" s="3">
        <f t="shared" si="56"/>
        <v>0</v>
      </c>
      <c r="U152" s="3">
        <f t="shared" si="57"/>
        <v>10</v>
      </c>
      <c r="V152" s="3">
        <f t="shared" si="61"/>
        <v>0</v>
      </c>
      <c r="W152" s="2">
        <f t="shared" si="58"/>
        <v>9960218</v>
      </c>
      <c r="X152" s="2">
        <f t="shared" si="62"/>
        <v>9988828</v>
      </c>
      <c r="Y152" s="14">
        <f t="shared" si="63"/>
        <v>3039.1887457991916</v>
      </c>
      <c r="Z152" s="14">
        <f t="shared" si="64"/>
        <v>3000.9519796338795</v>
      </c>
      <c r="AA152" s="14">
        <f t="shared" si="59"/>
        <v>-38.236766165312019</v>
      </c>
      <c r="AB152" s="14">
        <f t="shared" si="80"/>
        <v>-21.203987815861044</v>
      </c>
      <c r="AC152" s="14">
        <f t="shared" si="74"/>
        <v>-17.032778349450975</v>
      </c>
      <c r="AD152" s="16">
        <f t="shared" si="75"/>
        <v>0</v>
      </c>
      <c r="AE152" s="16">
        <f t="shared" si="76"/>
        <v>1</v>
      </c>
      <c r="AF152" s="16">
        <f t="shared" si="60"/>
        <v>31</v>
      </c>
      <c r="AG152" s="16">
        <f t="shared" si="77"/>
        <v>30</v>
      </c>
      <c r="AH152" s="5">
        <f t="shared" si="78"/>
        <v>9892685</v>
      </c>
      <c r="AI152" s="5">
        <f t="shared" si="79"/>
        <v>9981376</v>
      </c>
      <c r="AJ152" s="39">
        <f t="shared" si="65"/>
        <v>2961.9175983436853</v>
      </c>
      <c r="AK152" s="39">
        <f t="shared" si="66"/>
        <v>2957.9272601794341</v>
      </c>
      <c r="AL152" s="39">
        <f t="shared" si="67"/>
        <v>-3.9903381642511704</v>
      </c>
      <c r="AM152" s="39">
        <f t="shared" si="68"/>
        <v>0</v>
      </c>
      <c r="AN152" s="39">
        <f t="shared" si="69"/>
        <v>0</v>
      </c>
      <c r="AO152" s="39">
        <f t="shared" si="70"/>
        <v>6</v>
      </c>
      <c r="AP152" s="39">
        <f t="shared" si="71"/>
        <v>0</v>
      </c>
      <c r="AQ152" s="39">
        <f t="shared" si="72"/>
        <v>9974587</v>
      </c>
      <c r="AR152" s="39">
        <f t="shared" si="73"/>
        <v>9991753</v>
      </c>
      <c r="AS152" s="37">
        <f t="shared" si="81"/>
        <v>3084.0407109157386</v>
      </c>
      <c r="AT152" s="37">
        <f t="shared" si="82"/>
        <v>3067.6653523880955</v>
      </c>
      <c r="AU152" s="37">
        <f t="shared" si="83"/>
        <v>-16.375358527643129</v>
      </c>
      <c r="AV152" s="34">
        <f t="shared" si="84"/>
        <v>0</v>
      </c>
      <c r="AW152" s="34">
        <f t="shared" si="85"/>
        <v>0</v>
      </c>
      <c r="AX152" s="34">
        <f t="shared" si="86"/>
        <v>0</v>
      </c>
      <c r="AY152" s="34">
        <f t="shared" si="87"/>
        <v>0</v>
      </c>
      <c r="AZ152" s="34">
        <f t="shared" si="88"/>
        <v>9995390</v>
      </c>
      <c r="BA152" s="34">
        <f t="shared" si="89"/>
        <v>9995390</v>
      </c>
    </row>
    <row r="153" spans="1:53" x14ac:dyDescent="0.2">
      <c r="A153" s="1" t="s">
        <v>190</v>
      </c>
      <c r="B153" s="8">
        <v>4293</v>
      </c>
      <c r="C153" s="8">
        <v>2905.4134615384614</v>
      </c>
      <c r="D153" s="8">
        <v>2926</v>
      </c>
      <c r="E153" s="8">
        <v>2874</v>
      </c>
      <c r="F153" s="8">
        <v>2905.4519230769229</v>
      </c>
      <c r="G153" s="8">
        <f t="shared" si="90"/>
        <v>19.683404558404163</v>
      </c>
      <c r="H153" s="8">
        <f t="shared" si="91"/>
        <v>19.683404558404163</v>
      </c>
      <c r="I153" s="8">
        <f t="shared" si="92"/>
        <v>0</v>
      </c>
      <c r="J153" s="25">
        <f t="shared" si="95"/>
        <v>8.410585123450371</v>
      </c>
      <c r="K153" s="25">
        <f t="shared" si="96"/>
        <v>18.117380892826571</v>
      </c>
      <c r="L153" s="26">
        <f t="shared" si="93"/>
        <v>0.46422742741918471</v>
      </c>
      <c r="M153" s="25">
        <f t="shared" si="94"/>
        <v>31.704598529302359</v>
      </c>
      <c r="N153" s="25">
        <v>30</v>
      </c>
      <c r="O153" s="25">
        <v>70</v>
      </c>
      <c r="P153" s="9">
        <f t="shared" si="52"/>
        <v>3038.2512428737618</v>
      </c>
      <c r="Q153" s="9">
        <f t="shared" si="53"/>
        <v>3027.4640135633176</v>
      </c>
      <c r="R153" s="9">
        <f t="shared" si="54"/>
        <v>-10.787229310444218</v>
      </c>
      <c r="S153" s="3">
        <f t="shared" si="55"/>
        <v>0</v>
      </c>
      <c r="T153" s="3">
        <f t="shared" si="56"/>
        <v>1</v>
      </c>
      <c r="U153" s="3">
        <f t="shared" si="57"/>
        <v>9</v>
      </c>
      <c r="V153" s="3">
        <f t="shared" si="61"/>
        <v>30</v>
      </c>
      <c r="W153" s="2">
        <f t="shared" si="58"/>
        <v>9963049</v>
      </c>
      <c r="X153" s="2">
        <f t="shared" si="62"/>
        <v>9988915</v>
      </c>
      <c r="Y153" s="14">
        <f t="shared" si="63"/>
        <v>3029.282314486431</v>
      </c>
      <c r="Z153" s="14">
        <f t="shared" si="64"/>
        <v>2986.2596632405016</v>
      </c>
      <c r="AA153" s="14">
        <f t="shared" si="59"/>
        <v>-43.02265124592941</v>
      </c>
      <c r="AB153" s="14">
        <f t="shared" si="80"/>
        <v>-25.567720501874717</v>
      </c>
      <c r="AC153" s="14">
        <f t="shared" si="74"/>
        <v>-17.454930744054693</v>
      </c>
      <c r="AD153" s="16">
        <f t="shared" si="75"/>
        <v>0</v>
      </c>
      <c r="AE153" s="16">
        <f t="shared" si="76"/>
        <v>1</v>
      </c>
      <c r="AF153" s="16">
        <f t="shared" si="60"/>
        <v>30</v>
      </c>
      <c r="AG153" s="16">
        <f t="shared" si="77"/>
        <v>30</v>
      </c>
      <c r="AH153" s="5">
        <f t="shared" si="78"/>
        <v>9895529</v>
      </c>
      <c r="AI153" s="5">
        <f t="shared" si="79"/>
        <v>9981749</v>
      </c>
      <c r="AJ153" s="39">
        <f t="shared" si="65"/>
        <v>2958.2328425734227</v>
      </c>
      <c r="AK153" s="39">
        <f t="shared" si="66"/>
        <v>2954.242504409171</v>
      </c>
      <c r="AL153" s="39">
        <f t="shared" si="67"/>
        <v>-3.9903381642516251</v>
      </c>
      <c r="AM153" s="39">
        <f t="shared" si="68"/>
        <v>0</v>
      </c>
      <c r="AN153" s="39">
        <f t="shared" si="69"/>
        <v>0</v>
      </c>
      <c r="AO153" s="39">
        <f t="shared" si="70"/>
        <v>6</v>
      </c>
      <c r="AP153" s="39">
        <f t="shared" si="71"/>
        <v>0</v>
      </c>
      <c r="AQ153" s="39">
        <f t="shared" si="72"/>
        <v>9974587</v>
      </c>
      <c r="AR153" s="39">
        <f t="shared" si="73"/>
        <v>9991831</v>
      </c>
      <c r="AS153" s="37">
        <f t="shared" si="81"/>
        <v>3078.48905453417</v>
      </c>
      <c r="AT153" s="37">
        <f t="shared" si="82"/>
        <v>3066.8350444917883</v>
      </c>
      <c r="AU153" s="37">
        <f t="shared" si="83"/>
        <v>-11.654010042381742</v>
      </c>
      <c r="AV153" s="34">
        <f t="shared" si="84"/>
        <v>0</v>
      </c>
      <c r="AW153" s="34">
        <f t="shared" si="85"/>
        <v>0</v>
      </c>
      <c r="AX153" s="34">
        <f t="shared" si="86"/>
        <v>0</v>
      </c>
      <c r="AY153" s="34">
        <f t="shared" si="87"/>
        <v>0</v>
      </c>
      <c r="AZ153" s="34">
        <f t="shared" si="88"/>
        <v>9995390</v>
      </c>
      <c r="BA153" s="34">
        <f t="shared" si="89"/>
        <v>9995390</v>
      </c>
    </row>
    <row r="154" spans="1:53" x14ac:dyDescent="0.2">
      <c r="A154" s="1" t="s">
        <v>191</v>
      </c>
      <c r="B154" s="8">
        <v>3560</v>
      </c>
      <c r="C154" s="8">
        <v>2937.8296703296705</v>
      </c>
      <c r="D154" s="8">
        <v>2957</v>
      </c>
      <c r="E154" s="8">
        <v>2929</v>
      </c>
      <c r="F154" s="8">
        <v>2937.7747252747254</v>
      </c>
      <c r="G154" s="8">
        <f t="shared" si="90"/>
        <v>32.322802197802503</v>
      </c>
      <c r="H154" s="8">
        <f t="shared" si="91"/>
        <v>32.322802197802503</v>
      </c>
      <c r="I154" s="8">
        <f t="shared" si="92"/>
        <v>0</v>
      </c>
      <c r="J154" s="25">
        <f t="shared" si="95"/>
        <v>10.118600628761239</v>
      </c>
      <c r="K154" s="25">
        <f t="shared" si="96"/>
        <v>16.823282257624673</v>
      </c>
      <c r="L154" s="26">
        <f t="shared" si="93"/>
        <v>0.60146411822670764</v>
      </c>
      <c r="M154" s="25">
        <f t="shared" si="94"/>
        <v>37.557139831063182</v>
      </c>
      <c r="N154" s="25">
        <v>30</v>
      </c>
      <c r="O154" s="25">
        <v>70</v>
      </c>
      <c r="P154" s="9">
        <f t="shared" si="52"/>
        <v>3035.224387197934</v>
      </c>
      <c r="Q154" s="9">
        <f t="shared" si="53"/>
        <v>3013.7080230260776</v>
      </c>
      <c r="R154" s="9">
        <f t="shared" si="54"/>
        <v>-21.516364171856367</v>
      </c>
      <c r="S154" s="3">
        <f t="shared" si="55"/>
        <v>0</v>
      </c>
      <c r="T154" s="3">
        <f t="shared" si="56"/>
        <v>1</v>
      </c>
      <c r="U154" s="3">
        <f t="shared" si="57"/>
        <v>8</v>
      </c>
      <c r="V154" s="3">
        <f t="shared" si="61"/>
        <v>30</v>
      </c>
      <c r="W154" s="2">
        <f t="shared" si="58"/>
        <v>9965893</v>
      </c>
      <c r="X154" s="2">
        <f t="shared" si="62"/>
        <v>9989325</v>
      </c>
      <c r="Y154" s="14">
        <f t="shared" si="63"/>
        <v>3022.503974544823</v>
      </c>
      <c r="Z154" s="14">
        <f t="shared" si="64"/>
        <v>2978.8004420149978</v>
      </c>
      <c r="AA154" s="14">
        <f t="shared" si="59"/>
        <v>-43.703532529825225</v>
      </c>
      <c r="AB154" s="14">
        <f t="shared" si="80"/>
        <v>-29.19488290746482</v>
      </c>
      <c r="AC154" s="14">
        <f t="shared" si="74"/>
        <v>-14.508649622360405</v>
      </c>
      <c r="AD154" s="16">
        <f t="shared" si="75"/>
        <v>0</v>
      </c>
      <c r="AE154" s="16">
        <f t="shared" si="76"/>
        <v>1</v>
      </c>
      <c r="AF154" s="16">
        <f t="shared" si="60"/>
        <v>29</v>
      </c>
      <c r="AG154" s="16">
        <f t="shared" si="77"/>
        <v>30</v>
      </c>
      <c r="AH154" s="5">
        <f t="shared" si="78"/>
        <v>9898428</v>
      </c>
      <c r="AI154" s="5">
        <f t="shared" si="79"/>
        <v>9983369</v>
      </c>
      <c r="AJ154" s="39">
        <f t="shared" si="65"/>
        <v>2964.7939774262236</v>
      </c>
      <c r="AK154" s="39">
        <f t="shared" si="66"/>
        <v>2960.8036392619724</v>
      </c>
      <c r="AL154" s="39">
        <f t="shared" si="67"/>
        <v>-3.9903381642511704</v>
      </c>
      <c r="AM154" s="39">
        <f t="shared" si="68"/>
        <v>0</v>
      </c>
      <c r="AN154" s="39">
        <f t="shared" si="69"/>
        <v>0</v>
      </c>
      <c r="AO154" s="39">
        <f t="shared" si="70"/>
        <v>6</v>
      </c>
      <c r="AP154" s="39">
        <f t="shared" si="71"/>
        <v>0</v>
      </c>
      <c r="AQ154" s="39">
        <f t="shared" si="72"/>
        <v>9974587</v>
      </c>
      <c r="AR154" s="39">
        <f t="shared" si="73"/>
        <v>9992161</v>
      </c>
      <c r="AS154" s="37">
        <f t="shared" si="81"/>
        <v>3073.3469433955925</v>
      </c>
      <c r="AT154" s="37">
        <f t="shared" si="82"/>
        <v>3064.3800742505136</v>
      </c>
      <c r="AU154" s="37">
        <f t="shared" si="83"/>
        <v>-8.9668691450788174</v>
      </c>
      <c r="AV154" s="34">
        <f t="shared" si="84"/>
        <v>0</v>
      </c>
      <c r="AW154" s="34">
        <f t="shared" si="85"/>
        <v>0</v>
      </c>
      <c r="AX154" s="34">
        <f t="shared" si="86"/>
        <v>0</v>
      </c>
      <c r="AY154" s="34">
        <f t="shared" si="87"/>
        <v>0</v>
      </c>
      <c r="AZ154" s="34">
        <f t="shared" si="88"/>
        <v>9995390</v>
      </c>
      <c r="BA154" s="34">
        <f t="shared" si="89"/>
        <v>9995390</v>
      </c>
    </row>
    <row r="155" spans="1:53" x14ac:dyDescent="0.2">
      <c r="A155" s="1" t="s">
        <v>192</v>
      </c>
      <c r="B155" s="8">
        <v>2762</v>
      </c>
      <c r="C155" s="8">
        <v>2980.7075471698113</v>
      </c>
      <c r="D155" s="8">
        <v>3006</v>
      </c>
      <c r="E155" s="8">
        <v>2959</v>
      </c>
      <c r="F155" s="8">
        <v>2980.8301886792451</v>
      </c>
      <c r="G155" s="8">
        <f t="shared" si="90"/>
        <v>43.055463404519742</v>
      </c>
      <c r="H155" s="8">
        <f t="shared" si="91"/>
        <v>43.055463404519742</v>
      </c>
      <c r="I155" s="8">
        <f t="shared" si="92"/>
        <v>0</v>
      </c>
      <c r="J155" s="25">
        <f t="shared" si="95"/>
        <v>12.47123368417256</v>
      </c>
      <c r="K155" s="25">
        <f t="shared" si="96"/>
        <v>15.621619239222911</v>
      </c>
      <c r="L155" s="26">
        <f t="shared" si="93"/>
        <v>0.79833168976873203</v>
      </c>
      <c r="M155" s="25">
        <f t="shared" si="94"/>
        <v>44.392905619730172</v>
      </c>
      <c r="N155" s="25">
        <v>30</v>
      </c>
      <c r="O155" s="25">
        <v>70</v>
      </c>
      <c r="P155" s="9">
        <f t="shared" si="52"/>
        <v>3032.9184111005675</v>
      </c>
      <c r="Q155" s="9">
        <f t="shared" si="53"/>
        <v>3000.9991674876765</v>
      </c>
      <c r="R155" s="9">
        <f t="shared" si="54"/>
        <v>-31.919243612891023</v>
      </c>
      <c r="S155" s="3">
        <f t="shared" si="55"/>
        <v>0</v>
      </c>
      <c r="T155" s="3">
        <f t="shared" si="56"/>
        <v>1</v>
      </c>
      <c r="U155" s="3">
        <f t="shared" si="57"/>
        <v>7</v>
      </c>
      <c r="V155" s="3">
        <f t="shared" si="61"/>
        <v>30</v>
      </c>
      <c r="W155" s="2">
        <f t="shared" si="58"/>
        <v>9968792</v>
      </c>
      <c r="X155" s="2">
        <f t="shared" si="62"/>
        <v>9989505</v>
      </c>
      <c r="Y155" s="14">
        <f t="shared" si="63"/>
        <v>3019.4170274436692</v>
      </c>
      <c r="Z155" s="14">
        <f t="shared" si="64"/>
        <v>2979.1127107325742</v>
      </c>
      <c r="AA155" s="14">
        <f t="shared" si="59"/>
        <v>-40.304316711094998</v>
      </c>
      <c r="AB155" s="14">
        <f t="shared" si="80"/>
        <v>-31.416769668190856</v>
      </c>
      <c r="AC155" s="14">
        <f t="shared" si="74"/>
        <v>-8.8875470429041421</v>
      </c>
      <c r="AD155" s="16">
        <f t="shared" si="75"/>
        <v>0</v>
      </c>
      <c r="AE155" s="16">
        <f t="shared" si="76"/>
        <v>1</v>
      </c>
      <c r="AF155" s="16">
        <f t="shared" si="60"/>
        <v>28</v>
      </c>
      <c r="AG155" s="16">
        <f t="shared" si="77"/>
        <v>30</v>
      </c>
      <c r="AH155" s="5">
        <f t="shared" si="78"/>
        <v>9901357</v>
      </c>
      <c r="AI155" s="5">
        <f t="shared" si="79"/>
        <v>9984209</v>
      </c>
      <c r="AJ155" s="39">
        <f t="shared" si="65"/>
        <v>2975.5682448254915</v>
      </c>
      <c r="AK155" s="39">
        <f t="shared" si="66"/>
        <v>2971.5779066612399</v>
      </c>
      <c r="AL155" s="39">
        <f t="shared" si="67"/>
        <v>-3.9903381642516251</v>
      </c>
      <c r="AM155" s="39">
        <f t="shared" si="68"/>
        <v>0</v>
      </c>
      <c r="AN155" s="39">
        <f t="shared" si="69"/>
        <v>0</v>
      </c>
      <c r="AO155" s="39">
        <f t="shared" si="70"/>
        <v>6</v>
      </c>
      <c r="AP155" s="39">
        <f t="shared" si="71"/>
        <v>0</v>
      </c>
      <c r="AQ155" s="39">
        <f t="shared" si="72"/>
        <v>9974587</v>
      </c>
      <c r="AR155" s="39">
        <f t="shared" si="73"/>
        <v>9992341</v>
      </c>
      <c r="AS155" s="37">
        <f t="shared" si="81"/>
        <v>3068.6078280657207</v>
      </c>
      <c r="AT155" s="37">
        <f t="shared" si="82"/>
        <v>3060.5501386385672</v>
      </c>
      <c r="AU155" s="37">
        <f t="shared" si="83"/>
        <v>-8.0576894271534911</v>
      </c>
      <c r="AV155" s="34">
        <f t="shared" si="84"/>
        <v>0</v>
      </c>
      <c r="AW155" s="34">
        <f t="shared" si="85"/>
        <v>0</v>
      </c>
      <c r="AX155" s="34">
        <f t="shared" si="86"/>
        <v>0</v>
      </c>
      <c r="AY155" s="34">
        <f t="shared" si="87"/>
        <v>0</v>
      </c>
      <c r="AZ155" s="34">
        <f t="shared" si="88"/>
        <v>9995390</v>
      </c>
      <c r="BA155" s="34">
        <f t="shared" si="89"/>
        <v>9995390</v>
      </c>
    </row>
    <row r="156" spans="1:53" x14ac:dyDescent="0.2">
      <c r="A156" s="1" t="s">
        <v>193</v>
      </c>
      <c r="B156" s="8">
        <v>9381</v>
      </c>
      <c r="C156" s="8">
        <v>2975.3310104529619</v>
      </c>
      <c r="D156" s="8">
        <v>3004</v>
      </c>
      <c r="E156" s="8">
        <v>2952</v>
      </c>
      <c r="F156" s="8">
        <v>2975.2857142857142</v>
      </c>
      <c r="G156" s="8">
        <f t="shared" si="90"/>
        <v>-5.5444743935308907</v>
      </c>
      <c r="H156" s="8">
        <f t="shared" si="91"/>
        <v>0</v>
      </c>
      <c r="I156" s="8">
        <f t="shared" si="92"/>
        <v>5.5444743935308907</v>
      </c>
      <c r="J156" s="25">
        <f t="shared" si="95"/>
        <v>11.580431278160233</v>
      </c>
      <c r="K156" s="25">
        <f t="shared" si="96"/>
        <v>14.901823178816338</v>
      </c>
      <c r="L156" s="26">
        <f t="shared" si="93"/>
        <v>0.77711506432463751</v>
      </c>
      <c r="M156" s="25">
        <f t="shared" si="94"/>
        <v>43.729023512609011</v>
      </c>
      <c r="N156" s="25">
        <v>30</v>
      </c>
      <c r="O156" s="25">
        <v>70</v>
      </c>
      <c r="P156" s="9">
        <f t="shared" ref="P156:P219" si="97">AVERAGE(F130:F155)</f>
        <v>3030.7349305653911</v>
      </c>
      <c r="Q156" s="9">
        <f t="shared" ref="Q156:Q219" si="98">AVERAGE(F144:F155)</f>
        <v>2993.9630039656636</v>
      </c>
      <c r="R156" s="9">
        <f t="shared" ref="R156:R219" si="99">Q156-P156</f>
        <v>-36.771926599727522</v>
      </c>
      <c r="S156" s="3">
        <f t="shared" ref="S156:S219" si="100">IF(AND(R156&gt;$T$4,W155-30&gt;=D156),1,0)</f>
        <v>0</v>
      </c>
      <c r="T156" s="3">
        <f t="shared" ref="T156:T219" si="101">IF(AND(R156&lt;$T$5,U155&gt;=1),1,0)</f>
        <v>1</v>
      </c>
      <c r="U156" s="3">
        <f t="shared" ref="U156:U219" si="102">U155+S156-T156</f>
        <v>6</v>
      </c>
      <c r="V156" s="3">
        <f t="shared" si="61"/>
        <v>30</v>
      </c>
      <c r="W156" s="2">
        <f t="shared" ref="W156:W219" si="103">W155-(S156*D155) + (T156*E155) - V156</f>
        <v>9971721</v>
      </c>
      <c r="X156" s="2">
        <f t="shared" si="62"/>
        <v>9989433</v>
      </c>
      <c r="Y156" s="14">
        <f t="shared" si="63"/>
        <v>3016.1480412838205</v>
      </c>
      <c r="Z156" s="14">
        <f t="shared" si="64"/>
        <v>2978.5239420484418</v>
      </c>
      <c r="AA156" s="14">
        <f t="shared" ref="AA156:AA219" si="104">Z156-Y156</f>
        <v>-37.624099235378708</v>
      </c>
      <c r="AB156" s="14">
        <f t="shared" si="80"/>
        <v>-32.658235581628425</v>
      </c>
      <c r="AC156" s="14">
        <f t="shared" si="74"/>
        <v>-4.9658636537502829</v>
      </c>
      <c r="AD156" s="16">
        <f t="shared" si="75"/>
        <v>0</v>
      </c>
      <c r="AE156" s="16">
        <f t="shared" si="76"/>
        <v>1</v>
      </c>
      <c r="AF156" s="16">
        <f t="shared" ref="AF156:AF219" si="105">AF155+AD156-AE156</f>
        <v>27</v>
      </c>
      <c r="AG156" s="16">
        <f t="shared" si="77"/>
        <v>30</v>
      </c>
      <c r="AH156" s="5">
        <f t="shared" si="78"/>
        <v>9904279</v>
      </c>
      <c r="AI156" s="5">
        <f t="shared" si="79"/>
        <v>9983983</v>
      </c>
      <c r="AJ156" s="39">
        <f t="shared" si="65"/>
        <v>2989.9200659603316</v>
      </c>
      <c r="AK156" s="39">
        <f t="shared" si="66"/>
        <v>2985.92972779608</v>
      </c>
      <c r="AL156" s="39">
        <f t="shared" si="67"/>
        <v>-3.9903381642516251</v>
      </c>
      <c r="AM156" s="39">
        <f t="shared" si="68"/>
        <v>0</v>
      </c>
      <c r="AN156" s="39">
        <f t="shared" si="69"/>
        <v>0</v>
      </c>
      <c r="AO156" s="39">
        <f t="shared" si="70"/>
        <v>6</v>
      </c>
      <c r="AP156" s="39">
        <f t="shared" si="71"/>
        <v>0</v>
      </c>
      <c r="AQ156" s="39">
        <f t="shared" si="72"/>
        <v>9974587</v>
      </c>
      <c r="AR156" s="39">
        <f t="shared" si="73"/>
        <v>9992299</v>
      </c>
      <c r="AS156" s="37">
        <f t="shared" si="81"/>
        <v>3064.2345787811519</v>
      </c>
      <c r="AT156" s="37">
        <f t="shared" si="82"/>
        <v>3055.2190000883661</v>
      </c>
      <c r="AU156" s="37">
        <f t="shared" si="83"/>
        <v>-9.0155786927857662</v>
      </c>
      <c r="AV156" s="34">
        <f t="shared" si="84"/>
        <v>0</v>
      </c>
      <c r="AW156" s="34">
        <f t="shared" si="85"/>
        <v>0</v>
      </c>
      <c r="AX156" s="34">
        <f t="shared" si="86"/>
        <v>0</v>
      </c>
      <c r="AY156" s="34">
        <f t="shared" si="87"/>
        <v>0</v>
      </c>
      <c r="AZ156" s="34">
        <f t="shared" si="88"/>
        <v>9995390</v>
      </c>
      <c r="BA156" s="34">
        <f t="shared" si="89"/>
        <v>9995390</v>
      </c>
    </row>
    <row r="157" spans="1:53" x14ac:dyDescent="0.2">
      <c r="A157" s="1" t="s">
        <v>194</v>
      </c>
      <c r="B157" s="8">
        <v>7633</v>
      </c>
      <c r="C157" s="8">
        <v>2978.8350877192984</v>
      </c>
      <c r="D157" s="8">
        <v>3001</v>
      </c>
      <c r="E157" s="8">
        <v>2962</v>
      </c>
      <c r="F157" s="8">
        <v>2978.8596491228072</v>
      </c>
      <c r="G157" s="8">
        <f t="shared" si="90"/>
        <v>3.5739348370930202</v>
      </c>
      <c r="H157" s="8">
        <f t="shared" si="91"/>
        <v>3.5739348370930202</v>
      </c>
      <c r="I157" s="8">
        <f t="shared" si="92"/>
        <v>0</v>
      </c>
      <c r="J157" s="25">
        <f t="shared" si="95"/>
        <v>11.008538675226861</v>
      </c>
      <c r="K157" s="25">
        <f t="shared" si="96"/>
        <v>13.837407237472314</v>
      </c>
      <c r="L157" s="26">
        <f t="shared" si="93"/>
        <v>0.79556368373803787</v>
      </c>
      <c r="M157" s="25">
        <f t="shared" si="94"/>
        <v>44.307182805224627</v>
      </c>
      <c r="N157" s="25">
        <v>30</v>
      </c>
      <c r="O157" s="25">
        <v>70</v>
      </c>
      <c r="P157" s="9">
        <f t="shared" si="97"/>
        <v>3028.7607643806978</v>
      </c>
      <c r="Q157" s="9">
        <f t="shared" si="98"/>
        <v>2987.2493796270396</v>
      </c>
      <c r="R157" s="9">
        <f t="shared" si="99"/>
        <v>-41.511384753658149</v>
      </c>
      <c r="S157" s="3">
        <f t="shared" si="100"/>
        <v>0</v>
      </c>
      <c r="T157" s="3">
        <f t="shared" si="101"/>
        <v>1</v>
      </c>
      <c r="U157" s="3">
        <f t="shared" si="102"/>
        <v>5</v>
      </c>
      <c r="V157" s="3">
        <f t="shared" ref="V157:V220" si="106">IF(S157&gt;0, MAX(30, 0.002*S157*D157), IF(T157&gt;0, MAX(30, 0.002*T157*E157), 0))</f>
        <v>30</v>
      </c>
      <c r="W157" s="2">
        <f t="shared" si="103"/>
        <v>9974643</v>
      </c>
      <c r="X157" s="2">
        <f t="shared" ref="X157:X220" si="107">U157*E157 + W157</f>
        <v>9989453</v>
      </c>
      <c r="Y157" s="14">
        <f t="shared" ref="Y157:Y220" si="108">(F157-Y156)*$Z$6+Y156</f>
        <v>3013.3859381607826</v>
      </c>
      <c r="Z157" s="14">
        <f t="shared" ref="Z157:Z220" si="109">(F157-Z156)*$Z$5+Z156</f>
        <v>2978.5755892906518</v>
      </c>
      <c r="AA157" s="14">
        <f t="shared" si="104"/>
        <v>-34.810348870130838</v>
      </c>
      <c r="AB157" s="14">
        <f t="shared" si="80"/>
        <v>-33.088658239328907</v>
      </c>
      <c r="AC157" s="14">
        <f t="shared" si="74"/>
        <v>-1.7216906308019304</v>
      </c>
      <c r="AD157" s="16">
        <f t="shared" si="75"/>
        <v>0</v>
      </c>
      <c r="AE157" s="16">
        <f t="shared" si="76"/>
        <v>1</v>
      </c>
      <c r="AF157" s="16">
        <f t="shared" si="105"/>
        <v>26</v>
      </c>
      <c r="AG157" s="16">
        <f t="shared" si="77"/>
        <v>30</v>
      </c>
      <c r="AH157" s="5">
        <f t="shared" si="78"/>
        <v>9907211</v>
      </c>
      <c r="AI157" s="5">
        <f t="shared" si="79"/>
        <v>9984223</v>
      </c>
      <c r="AJ157" s="39">
        <f t="shared" ref="AJ157:AJ220" si="110" xml:space="preserve"> (MAX(F131:F156) + MIN(F131:F156) + F156 ) / 3</f>
        <v>2988.0719078291545</v>
      </c>
      <c r="AK157" s="39">
        <f t="shared" ref="AK157:AK220" si="111" xml:space="preserve"> (MAX(F145:F156) + MIN(F145:F156) + F156 ) / 3</f>
        <v>2984.0815696649029</v>
      </c>
      <c r="AL157" s="39">
        <f t="shared" ref="AL157:AL220" si="112">AK157 - AJ157</f>
        <v>-3.9903381642516251</v>
      </c>
      <c r="AM157" s="39">
        <f t="shared" ref="AM157:AM220" si="113">IF(AND(AL157&gt;$AN$4,AQ156-30&gt;=D157),1,0)</f>
        <v>0</v>
      </c>
      <c r="AN157" s="39">
        <f t="shared" ref="AN157:AN220" si="114">IF(AND(AL157&lt;$AN$5,AO156&gt;=1),1,0)</f>
        <v>0</v>
      </c>
      <c r="AO157" s="39">
        <f t="shared" ref="AO157:AO220" si="115">AO156+AM157-AN157</f>
        <v>6</v>
      </c>
      <c r="AP157" s="39">
        <f t="shared" ref="AP157:AP220" si="116">IF(AM157&gt;0, MAX(30, 0.002*AM157*D157), IF(AN157&gt;0, MAX(30, 0.002*AN157*E157), 0))</f>
        <v>0</v>
      </c>
      <c r="AQ157" s="39">
        <f t="shared" ref="AQ157:AQ220" si="117">AQ156-(AM157*D157) + (AN157*E157) - AP157</f>
        <v>9974587</v>
      </c>
      <c r="AR157" s="39">
        <f t="shared" ref="AR157:AR220" si="118">AO157*E157 + AQ157</f>
        <v>9992359</v>
      </c>
      <c r="AS157" s="37">
        <f t="shared" si="81"/>
        <v>3060.1801309401803</v>
      </c>
      <c r="AT157" s="37">
        <f t="shared" si="82"/>
        <v>3048.7828560269154</v>
      </c>
      <c r="AU157" s="37">
        <f t="shared" si="83"/>
        <v>-11.397274913264937</v>
      </c>
      <c r="AV157" s="34">
        <f t="shared" si="84"/>
        <v>0</v>
      </c>
      <c r="AW157" s="34">
        <f t="shared" si="85"/>
        <v>0</v>
      </c>
      <c r="AX157" s="34">
        <f t="shared" si="86"/>
        <v>0</v>
      </c>
      <c r="AY157" s="34">
        <f t="shared" si="87"/>
        <v>0</v>
      </c>
      <c r="AZ157" s="34">
        <f t="shared" si="88"/>
        <v>9995390</v>
      </c>
      <c r="BA157" s="34">
        <f t="shared" si="89"/>
        <v>9995390</v>
      </c>
    </row>
    <row r="158" spans="1:53" x14ac:dyDescent="0.2">
      <c r="A158" s="1" t="s">
        <v>195</v>
      </c>
      <c r="B158" s="8">
        <v>9050</v>
      </c>
      <c r="C158" s="8">
        <v>2990.5555555555557</v>
      </c>
      <c r="D158" s="8">
        <v>3002</v>
      </c>
      <c r="E158" s="8">
        <v>2969</v>
      </c>
      <c r="F158" s="8">
        <v>2990.5222222222224</v>
      </c>
      <c r="G158" s="8">
        <f t="shared" si="90"/>
        <v>11.662573099415113</v>
      </c>
      <c r="H158" s="8">
        <f t="shared" si="91"/>
        <v>11.662573099415113</v>
      </c>
      <c r="I158" s="8">
        <f t="shared" si="92"/>
        <v>0</v>
      </c>
      <c r="J158" s="25">
        <f t="shared" si="95"/>
        <v>11.055255419811735</v>
      </c>
      <c r="K158" s="25">
        <f t="shared" si="96"/>
        <v>12.849021006224293</v>
      </c>
      <c r="L158" s="26">
        <f t="shared" si="93"/>
        <v>0.86039671150482</v>
      </c>
      <c r="M158" s="25">
        <f t="shared" si="94"/>
        <v>46.248023670654121</v>
      </c>
      <c r="N158" s="25">
        <v>30</v>
      </c>
      <c r="O158" s="25">
        <v>70</v>
      </c>
      <c r="P158" s="9">
        <f t="shared" si="97"/>
        <v>3028.3100847474352</v>
      </c>
      <c r="Q158" s="9">
        <f t="shared" si="98"/>
        <v>2978.7771952148591</v>
      </c>
      <c r="R158" s="9">
        <f t="shared" si="99"/>
        <v>-49.532889532576064</v>
      </c>
      <c r="S158" s="3">
        <f t="shared" si="100"/>
        <v>0</v>
      </c>
      <c r="T158" s="3">
        <f t="shared" si="101"/>
        <v>1</v>
      </c>
      <c r="U158" s="3">
        <f t="shared" si="102"/>
        <v>4</v>
      </c>
      <c r="V158" s="3">
        <f t="shared" si="106"/>
        <v>30</v>
      </c>
      <c r="W158" s="2">
        <f t="shared" si="103"/>
        <v>9977575</v>
      </c>
      <c r="X158" s="2">
        <f t="shared" si="107"/>
        <v>9989451</v>
      </c>
      <c r="Y158" s="14">
        <f t="shared" si="108"/>
        <v>3011.6923295727411</v>
      </c>
      <c r="Z158" s="14">
        <f t="shared" si="109"/>
        <v>2980.4135328185857</v>
      </c>
      <c r="AA158" s="14">
        <f t="shared" si="104"/>
        <v>-31.278796754155337</v>
      </c>
      <c r="AB158" s="14">
        <f t="shared" si="80"/>
        <v>-32.726685942294196</v>
      </c>
      <c r="AC158" s="14">
        <f t="shared" si="74"/>
        <v>1.4478891881388591</v>
      </c>
      <c r="AD158" s="16">
        <f t="shared" si="75"/>
        <v>1</v>
      </c>
      <c r="AE158" s="16">
        <f t="shared" si="76"/>
        <v>0</v>
      </c>
      <c r="AF158" s="16">
        <f t="shared" si="105"/>
        <v>27</v>
      </c>
      <c r="AG158" s="16">
        <f t="shared" si="77"/>
        <v>30</v>
      </c>
      <c r="AH158" s="5">
        <f t="shared" si="78"/>
        <v>9904179</v>
      </c>
      <c r="AI158" s="5">
        <f t="shared" si="79"/>
        <v>9984342</v>
      </c>
      <c r="AJ158" s="39">
        <f t="shared" si="110"/>
        <v>2989.2632194415187</v>
      </c>
      <c r="AK158" s="39">
        <f t="shared" si="111"/>
        <v>2985.2728812772675</v>
      </c>
      <c r="AL158" s="39">
        <f t="shared" si="112"/>
        <v>-3.9903381642511704</v>
      </c>
      <c r="AM158" s="39">
        <f t="shared" si="113"/>
        <v>0</v>
      </c>
      <c r="AN158" s="39">
        <f t="shared" si="114"/>
        <v>0</v>
      </c>
      <c r="AO158" s="39">
        <f t="shared" si="115"/>
        <v>6</v>
      </c>
      <c r="AP158" s="39">
        <f t="shared" si="116"/>
        <v>0</v>
      </c>
      <c r="AQ158" s="39">
        <f t="shared" si="117"/>
        <v>9974587</v>
      </c>
      <c r="AR158" s="39">
        <f t="shared" si="118"/>
        <v>9992401</v>
      </c>
      <c r="AS158" s="37">
        <f t="shared" si="81"/>
        <v>3056.5701121651923</v>
      </c>
      <c r="AT158" s="37">
        <f t="shared" si="82"/>
        <v>3041.5627080114341</v>
      </c>
      <c r="AU158" s="37">
        <f t="shared" si="83"/>
        <v>-15.007404153758216</v>
      </c>
      <c r="AV158" s="34">
        <f t="shared" si="84"/>
        <v>0</v>
      </c>
      <c r="AW158" s="34">
        <f t="shared" si="85"/>
        <v>0</v>
      </c>
      <c r="AX158" s="34">
        <f t="shared" si="86"/>
        <v>0</v>
      </c>
      <c r="AY158" s="34">
        <f t="shared" si="87"/>
        <v>0</v>
      </c>
      <c r="AZ158" s="34">
        <f t="shared" si="88"/>
        <v>9995390</v>
      </c>
      <c r="BA158" s="34">
        <f t="shared" si="89"/>
        <v>9995390</v>
      </c>
    </row>
    <row r="159" spans="1:53" x14ac:dyDescent="0.2">
      <c r="A159" s="1" t="s">
        <v>196</v>
      </c>
      <c r="B159" s="8">
        <v>7968</v>
      </c>
      <c r="C159" s="8">
        <v>2964.5684210526315</v>
      </c>
      <c r="D159" s="8">
        <v>2982</v>
      </c>
      <c r="E159" s="8">
        <v>2949</v>
      </c>
      <c r="F159" s="8">
        <v>2964.6070175438595</v>
      </c>
      <c r="G159" s="8">
        <f t="shared" si="90"/>
        <v>-25.915204678362898</v>
      </c>
      <c r="H159" s="8">
        <f t="shared" si="91"/>
        <v>0</v>
      </c>
      <c r="I159" s="8">
        <f t="shared" si="92"/>
        <v>25.915204678362898</v>
      </c>
      <c r="J159" s="25">
        <f t="shared" si="95"/>
        <v>10.265594318396611</v>
      </c>
      <c r="K159" s="25">
        <f t="shared" si="96"/>
        <v>13.78231983994848</v>
      </c>
      <c r="L159" s="26">
        <f t="shared" si="93"/>
        <v>0.74483791100548025</v>
      </c>
      <c r="M159" s="25">
        <f t="shared" si="94"/>
        <v>42.688086171641011</v>
      </c>
      <c r="N159" s="25">
        <v>30</v>
      </c>
      <c r="O159" s="25">
        <v>70</v>
      </c>
      <c r="P159" s="9">
        <f t="shared" si="97"/>
        <v>3027.0410883316649</v>
      </c>
      <c r="Q159" s="9">
        <f t="shared" si="98"/>
        <v>2971.8814776222662</v>
      </c>
      <c r="R159" s="9">
        <f t="shared" si="99"/>
        <v>-55.159610709398748</v>
      </c>
      <c r="S159" s="3">
        <f t="shared" si="100"/>
        <v>0</v>
      </c>
      <c r="T159" s="3">
        <f t="shared" si="101"/>
        <v>1</v>
      </c>
      <c r="U159" s="3">
        <f t="shared" si="102"/>
        <v>3</v>
      </c>
      <c r="V159" s="3">
        <f t="shared" si="106"/>
        <v>30</v>
      </c>
      <c r="W159" s="2">
        <f t="shared" si="103"/>
        <v>9980514</v>
      </c>
      <c r="X159" s="2">
        <f t="shared" si="107"/>
        <v>9989361</v>
      </c>
      <c r="Y159" s="14">
        <f t="shared" si="108"/>
        <v>3008.2045286817129</v>
      </c>
      <c r="Z159" s="14">
        <f t="shared" si="109"/>
        <v>2977.9817612378588</v>
      </c>
      <c r="AA159" s="14">
        <f t="shared" si="104"/>
        <v>-30.222767443854082</v>
      </c>
      <c r="AB159" s="14">
        <f t="shared" si="80"/>
        <v>-32.225902242606175</v>
      </c>
      <c r="AC159" s="14">
        <f t="shared" si="74"/>
        <v>2.0031347987520931</v>
      </c>
      <c r="AD159" s="16">
        <f t="shared" si="75"/>
        <v>1</v>
      </c>
      <c r="AE159" s="16">
        <f t="shared" si="76"/>
        <v>0</v>
      </c>
      <c r="AF159" s="16">
        <f t="shared" si="105"/>
        <v>28</v>
      </c>
      <c r="AG159" s="16">
        <f t="shared" si="77"/>
        <v>30</v>
      </c>
      <c r="AH159" s="5">
        <f t="shared" si="78"/>
        <v>9901167</v>
      </c>
      <c r="AI159" s="5">
        <f t="shared" si="79"/>
        <v>9983739</v>
      </c>
      <c r="AJ159" s="39">
        <f t="shared" si="110"/>
        <v>2993.1507438079902</v>
      </c>
      <c r="AK159" s="39">
        <f t="shared" si="111"/>
        <v>2989.1604056437391</v>
      </c>
      <c r="AL159" s="39">
        <f t="shared" si="112"/>
        <v>-3.9903381642511704</v>
      </c>
      <c r="AM159" s="39">
        <f t="shared" si="113"/>
        <v>0</v>
      </c>
      <c r="AN159" s="39">
        <f t="shared" si="114"/>
        <v>0</v>
      </c>
      <c r="AO159" s="39">
        <f t="shared" si="115"/>
        <v>6</v>
      </c>
      <c r="AP159" s="39">
        <f t="shared" si="116"/>
        <v>0</v>
      </c>
      <c r="AQ159" s="39">
        <f t="shared" si="117"/>
        <v>9974587</v>
      </c>
      <c r="AR159" s="39">
        <f t="shared" si="118"/>
        <v>9992281</v>
      </c>
      <c r="AS159" s="37">
        <f t="shared" si="81"/>
        <v>3053.4724687219109</v>
      </c>
      <c r="AT159" s="37">
        <f t="shared" si="82"/>
        <v>3033.5916907347951</v>
      </c>
      <c r="AU159" s="37">
        <f t="shared" si="83"/>
        <v>-19.880777987115835</v>
      </c>
      <c r="AV159" s="34">
        <f t="shared" si="84"/>
        <v>0</v>
      </c>
      <c r="AW159" s="34">
        <f t="shared" si="85"/>
        <v>0</v>
      </c>
      <c r="AX159" s="34">
        <f t="shared" si="86"/>
        <v>0</v>
      </c>
      <c r="AY159" s="34">
        <f t="shared" si="87"/>
        <v>0</v>
      </c>
      <c r="AZ159" s="34">
        <f t="shared" si="88"/>
        <v>9995390</v>
      </c>
      <c r="BA159" s="34">
        <f t="shared" si="89"/>
        <v>9995390</v>
      </c>
    </row>
    <row r="160" spans="1:53" x14ac:dyDescent="0.2">
      <c r="A160" s="1" t="s">
        <v>197</v>
      </c>
      <c r="B160" s="8">
        <v>5809</v>
      </c>
      <c r="C160" s="8">
        <v>2982.6755725190837</v>
      </c>
      <c r="D160" s="8">
        <v>2995</v>
      </c>
      <c r="E160" s="8">
        <v>2972</v>
      </c>
      <c r="F160" s="8">
        <v>2982.6145038167938</v>
      </c>
      <c r="G160" s="8">
        <f t="shared" si="90"/>
        <v>18.007486272934329</v>
      </c>
      <c r="H160" s="8">
        <f t="shared" si="91"/>
        <v>18.007486272934329</v>
      </c>
      <c r="I160" s="8">
        <f t="shared" si="92"/>
        <v>0</v>
      </c>
      <c r="J160" s="25">
        <f t="shared" si="95"/>
        <v>10.818586600863592</v>
      </c>
      <c r="K160" s="25">
        <f t="shared" si="96"/>
        <v>12.797868422809303</v>
      </c>
      <c r="L160" s="26">
        <f t="shared" si="93"/>
        <v>0.84534285268802345</v>
      </c>
      <c r="M160" s="25">
        <f t="shared" si="94"/>
        <v>45.809528102414816</v>
      </c>
      <c r="N160" s="25">
        <v>30</v>
      </c>
      <c r="O160" s="25">
        <v>70</v>
      </c>
      <c r="P160" s="9">
        <f t="shared" si="97"/>
        <v>3022.8310927984112</v>
      </c>
      <c r="Q160" s="9">
        <f t="shared" si="98"/>
        <v>2961.3328560683817</v>
      </c>
      <c r="R160" s="9">
        <f t="shared" si="99"/>
        <v>-61.498236730029475</v>
      </c>
      <c r="S160" s="3">
        <f t="shared" si="100"/>
        <v>0</v>
      </c>
      <c r="T160" s="3">
        <f t="shared" si="101"/>
        <v>1</v>
      </c>
      <c r="U160" s="3">
        <f t="shared" si="102"/>
        <v>2</v>
      </c>
      <c r="V160" s="3">
        <f t="shared" si="106"/>
        <v>30</v>
      </c>
      <c r="W160" s="2">
        <f t="shared" si="103"/>
        <v>9983433</v>
      </c>
      <c r="X160" s="2">
        <f t="shared" si="107"/>
        <v>9989377</v>
      </c>
      <c r="Y160" s="14">
        <f t="shared" si="108"/>
        <v>3006.3089712843116</v>
      </c>
      <c r="Z160" s="14">
        <f t="shared" si="109"/>
        <v>2978.6944908653873</v>
      </c>
      <c r="AA160" s="14">
        <f t="shared" si="104"/>
        <v>-27.614480418924359</v>
      </c>
      <c r="AB160" s="14">
        <f t="shared" si="80"/>
        <v>-31.303617877869812</v>
      </c>
      <c r="AC160" s="14">
        <f t="shared" si="74"/>
        <v>3.6891374589454529</v>
      </c>
      <c r="AD160" s="16">
        <f t="shared" si="75"/>
        <v>1</v>
      </c>
      <c r="AE160" s="16">
        <f t="shared" si="76"/>
        <v>0</v>
      </c>
      <c r="AF160" s="16">
        <f t="shared" si="105"/>
        <v>29</v>
      </c>
      <c r="AG160" s="16">
        <f t="shared" si="77"/>
        <v>30</v>
      </c>
      <c r="AH160" s="5">
        <f t="shared" si="78"/>
        <v>9898142</v>
      </c>
      <c r="AI160" s="5">
        <f t="shared" si="79"/>
        <v>9984330</v>
      </c>
      <c r="AJ160" s="39">
        <f t="shared" si="110"/>
        <v>2984.5123422485358</v>
      </c>
      <c r="AK160" s="39">
        <f t="shared" si="111"/>
        <v>2971.0180358303169</v>
      </c>
      <c r="AL160" s="39">
        <f t="shared" si="112"/>
        <v>-13.494306418218912</v>
      </c>
      <c r="AM160" s="39">
        <f t="shared" si="113"/>
        <v>0</v>
      </c>
      <c r="AN160" s="39">
        <f t="shared" si="114"/>
        <v>1</v>
      </c>
      <c r="AO160" s="39">
        <f t="shared" si="115"/>
        <v>5</v>
      </c>
      <c r="AP160" s="39">
        <f t="shared" si="116"/>
        <v>30</v>
      </c>
      <c r="AQ160" s="39">
        <f t="shared" si="117"/>
        <v>9977529</v>
      </c>
      <c r="AR160" s="39">
        <f t="shared" si="118"/>
        <v>9992389</v>
      </c>
      <c r="AS160" s="37">
        <f t="shared" si="81"/>
        <v>3050.7492694352445</v>
      </c>
      <c r="AT160" s="37">
        <f t="shared" si="82"/>
        <v>3025.0553127920998</v>
      </c>
      <c r="AU160" s="37">
        <f t="shared" si="83"/>
        <v>-25.693956643144702</v>
      </c>
      <c r="AV160" s="34">
        <f t="shared" si="84"/>
        <v>0</v>
      </c>
      <c r="AW160" s="34">
        <f t="shared" si="85"/>
        <v>0</v>
      </c>
      <c r="AX160" s="34">
        <f t="shared" si="86"/>
        <v>0</v>
      </c>
      <c r="AY160" s="34">
        <f t="shared" si="87"/>
        <v>0</v>
      </c>
      <c r="AZ160" s="34">
        <f t="shared" si="88"/>
        <v>9995390</v>
      </c>
      <c r="BA160" s="34">
        <f t="shared" si="89"/>
        <v>9995390</v>
      </c>
    </row>
    <row r="161" spans="1:53" x14ac:dyDescent="0.2">
      <c r="A161" s="1" t="s">
        <v>198</v>
      </c>
      <c r="B161" s="8">
        <v>8190</v>
      </c>
      <c r="C161" s="8">
        <v>3013.0996441281141</v>
      </c>
      <c r="D161" s="8">
        <v>3029</v>
      </c>
      <c r="E161" s="8">
        <v>2989</v>
      </c>
      <c r="F161" s="8">
        <v>3013.2241992882564</v>
      </c>
      <c r="G161" s="8">
        <f t="shared" si="90"/>
        <v>30.609695471462601</v>
      </c>
      <c r="H161" s="8">
        <f t="shared" si="91"/>
        <v>30.609695471462601</v>
      </c>
      <c r="I161" s="8">
        <f t="shared" si="92"/>
        <v>0</v>
      </c>
      <c r="J161" s="25">
        <f t="shared" si="95"/>
        <v>12.232237234477807</v>
      </c>
      <c r="K161" s="25">
        <f t="shared" si="96"/>
        <v>11.883734964037211</v>
      </c>
      <c r="L161" s="26">
        <f t="shared" si="93"/>
        <v>1.0293259881253864</v>
      </c>
      <c r="M161" s="25">
        <f t="shared" si="94"/>
        <v>50.722554885143829</v>
      </c>
      <c r="N161" s="25">
        <v>30</v>
      </c>
      <c r="O161" s="25">
        <v>70</v>
      </c>
      <c r="P161" s="9">
        <f t="shared" si="97"/>
        <v>3019.2929003093491</v>
      </c>
      <c r="Q161" s="9">
        <f t="shared" si="98"/>
        <v>2954.660850434067</v>
      </c>
      <c r="R161" s="9">
        <f t="shared" si="99"/>
        <v>-64.632049875282064</v>
      </c>
      <c r="S161" s="3">
        <f t="shared" si="100"/>
        <v>0</v>
      </c>
      <c r="T161" s="3">
        <f t="shared" si="101"/>
        <v>1</v>
      </c>
      <c r="U161" s="3">
        <f t="shared" si="102"/>
        <v>1</v>
      </c>
      <c r="V161" s="3">
        <f t="shared" si="106"/>
        <v>30</v>
      </c>
      <c r="W161" s="2">
        <f t="shared" si="103"/>
        <v>9986375</v>
      </c>
      <c r="X161" s="2">
        <f t="shared" si="107"/>
        <v>9989364</v>
      </c>
      <c r="Y161" s="14">
        <f t="shared" si="108"/>
        <v>3006.8212103957148</v>
      </c>
      <c r="Z161" s="14">
        <f t="shared" si="109"/>
        <v>2984.0067536996748</v>
      </c>
      <c r="AA161" s="14">
        <f t="shared" si="104"/>
        <v>-22.814456696039997</v>
      </c>
      <c r="AB161" s="14">
        <f t="shared" si="80"/>
        <v>-29.60578564150385</v>
      </c>
      <c r="AC161" s="14">
        <f t="shared" si="74"/>
        <v>6.791328945463853</v>
      </c>
      <c r="AD161" s="16">
        <f t="shared" si="75"/>
        <v>1</v>
      </c>
      <c r="AE161" s="16">
        <f t="shared" si="76"/>
        <v>0</v>
      </c>
      <c r="AF161" s="16">
        <f t="shared" si="105"/>
        <v>30</v>
      </c>
      <c r="AG161" s="16">
        <f t="shared" si="77"/>
        <v>30</v>
      </c>
      <c r="AH161" s="5">
        <f t="shared" si="78"/>
        <v>9895083</v>
      </c>
      <c r="AI161" s="5">
        <f t="shared" si="79"/>
        <v>9984753</v>
      </c>
      <c r="AJ161" s="39">
        <f t="shared" si="110"/>
        <v>2990.5148376728471</v>
      </c>
      <c r="AK161" s="39">
        <f t="shared" si="111"/>
        <v>2953.5210675051644</v>
      </c>
      <c r="AL161" s="39">
        <f t="shared" si="112"/>
        <v>-36.993770167682669</v>
      </c>
      <c r="AM161" s="39">
        <f t="shared" si="113"/>
        <v>0</v>
      </c>
      <c r="AN161" s="39">
        <f t="shared" si="114"/>
        <v>1</v>
      </c>
      <c r="AO161" s="39">
        <f t="shared" si="115"/>
        <v>4</v>
      </c>
      <c r="AP161" s="39">
        <f t="shared" si="116"/>
        <v>30</v>
      </c>
      <c r="AQ161" s="39">
        <f t="shared" si="117"/>
        <v>9980488</v>
      </c>
      <c r="AR161" s="39">
        <f t="shared" si="118"/>
        <v>9992444</v>
      </c>
      <c r="AS161" s="37">
        <f t="shared" si="81"/>
        <v>3048.1646468732661</v>
      </c>
      <c r="AT161" s="37">
        <f t="shared" si="82"/>
        <v>3015.3815224344617</v>
      </c>
      <c r="AU161" s="37">
        <f t="shared" si="83"/>
        <v>-32.783124438804407</v>
      </c>
      <c r="AV161" s="34">
        <f t="shared" si="84"/>
        <v>0</v>
      </c>
      <c r="AW161" s="34">
        <f t="shared" si="85"/>
        <v>0</v>
      </c>
      <c r="AX161" s="34">
        <f t="shared" si="86"/>
        <v>0</v>
      </c>
      <c r="AY161" s="34">
        <f t="shared" si="87"/>
        <v>0</v>
      </c>
      <c r="AZ161" s="34">
        <f t="shared" si="88"/>
        <v>9995390</v>
      </c>
      <c r="BA161" s="34">
        <f t="shared" si="89"/>
        <v>9995390</v>
      </c>
    </row>
    <row r="162" spans="1:53" x14ac:dyDescent="0.2">
      <c r="A162" s="1" t="s">
        <v>199</v>
      </c>
      <c r="B162" s="8">
        <v>8514</v>
      </c>
      <c r="C162" s="8">
        <v>3007.0223048327139</v>
      </c>
      <c r="D162" s="8">
        <v>3019</v>
      </c>
      <c r="E162" s="8">
        <v>2992</v>
      </c>
      <c r="F162" s="8">
        <v>3006.9442379182155</v>
      </c>
      <c r="G162" s="8">
        <f t="shared" si="90"/>
        <v>-6.2799613700408372</v>
      </c>
      <c r="H162" s="8">
        <f t="shared" si="91"/>
        <v>0</v>
      </c>
      <c r="I162" s="8">
        <f t="shared" si="92"/>
        <v>6.2799613700408372</v>
      </c>
      <c r="J162" s="25">
        <f t="shared" si="95"/>
        <v>11.358506003443678</v>
      </c>
      <c r="K162" s="25">
        <f t="shared" si="96"/>
        <v>11.4834654216089</v>
      </c>
      <c r="L162" s="26">
        <f t="shared" si="93"/>
        <v>0.98911831807059902</v>
      </c>
      <c r="M162" s="25">
        <f t="shared" si="94"/>
        <v>49.726469716996128</v>
      </c>
      <c r="N162" s="25">
        <v>30</v>
      </c>
      <c r="O162" s="25">
        <v>70</v>
      </c>
      <c r="P162" s="9">
        <f t="shared" si="97"/>
        <v>3017.7251177017747</v>
      </c>
      <c r="Q162" s="9">
        <f t="shared" si="98"/>
        <v>2956.4145186930728</v>
      </c>
      <c r="R162" s="9">
        <f t="shared" si="99"/>
        <v>-61.310599008701956</v>
      </c>
      <c r="S162" s="3">
        <f t="shared" si="100"/>
        <v>0</v>
      </c>
      <c r="T162" s="3">
        <f t="shared" si="101"/>
        <v>1</v>
      </c>
      <c r="U162" s="3">
        <f t="shared" si="102"/>
        <v>0</v>
      </c>
      <c r="V162" s="3">
        <f t="shared" si="106"/>
        <v>30</v>
      </c>
      <c r="W162" s="2">
        <f t="shared" si="103"/>
        <v>9989334</v>
      </c>
      <c r="X162" s="2">
        <f t="shared" si="107"/>
        <v>9989334</v>
      </c>
      <c r="Y162" s="14">
        <f t="shared" si="108"/>
        <v>3006.8303235455296</v>
      </c>
      <c r="Z162" s="14">
        <f t="shared" si="109"/>
        <v>2987.535597425604</v>
      </c>
      <c r="AA162" s="14">
        <f t="shared" si="104"/>
        <v>-19.294726119925599</v>
      </c>
      <c r="AB162" s="14">
        <f t="shared" si="80"/>
        <v>-27.543573737188201</v>
      </c>
      <c r="AC162" s="14">
        <f t="shared" si="74"/>
        <v>8.2488476172626015</v>
      </c>
      <c r="AD162" s="16">
        <f t="shared" si="75"/>
        <v>1</v>
      </c>
      <c r="AE162" s="16">
        <f t="shared" si="76"/>
        <v>0</v>
      </c>
      <c r="AF162" s="16">
        <f t="shared" si="105"/>
        <v>31</v>
      </c>
      <c r="AG162" s="16">
        <f t="shared" si="77"/>
        <v>30</v>
      </c>
      <c r="AH162" s="5">
        <f t="shared" si="78"/>
        <v>9892034</v>
      </c>
      <c r="AI162" s="5">
        <f t="shared" si="79"/>
        <v>9984786</v>
      </c>
      <c r="AJ162" s="39">
        <f t="shared" si="110"/>
        <v>3000.7180694966682</v>
      </c>
      <c r="AK162" s="39">
        <f t="shared" si="111"/>
        <v>2970.7389723650108</v>
      </c>
      <c r="AL162" s="39">
        <f t="shared" si="112"/>
        <v>-29.979097131657454</v>
      </c>
      <c r="AM162" s="39">
        <f t="shared" si="113"/>
        <v>0</v>
      </c>
      <c r="AN162" s="39">
        <f t="shared" si="114"/>
        <v>1</v>
      </c>
      <c r="AO162" s="39">
        <f t="shared" si="115"/>
        <v>3</v>
      </c>
      <c r="AP162" s="39">
        <f t="shared" si="116"/>
        <v>30</v>
      </c>
      <c r="AQ162" s="39">
        <f t="shared" si="117"/>
        <v>9983450</v>
      </c>
      <c r="AR162" s="39">
        <f t="shared" si="118"/>
        <v>9992426</v>
      </c>
      <c r="AS162" s="37">
        <f t="shared" si="81"/>
        <v>3045.7214206911281</v>
      </c>
      <c r="AT162" s="37">
        <f t="shared" si="82"/>
        <v>3005.0877278148523</v>
      </c>
      <c r="AU162" s="37">
        <f t="shared" si="83"/>
        <v>-40.633692876275745</v>
      </c>
      <c r="AV162" s="34">
        <f t="shared" si="84"/>
        <v>0</v>
      </c>
      <c r="AW162" s="34">
        <f t="shared" si="85"/>
        <v>0</v>
      </c>
      <c r="AX162" s="34">
        <f t="shared" si="86"/>
        <v>0</v>
      </c>
      <c r="AY162" s="34">
        <f t="shared" si="87"/>
        <v>0</v>
      </c>
      <c r="AZ162" s="34">
        <f t="shared" si="88"/>
        <v>9995390</v>
      </c>
      <c r="BA162" s="34">
        <f t="shared" si="89"/>
        <v>9995390</v>
      </c>
    </row>
    <row r="163" spans="1:53" x14ac:dyDescent="0.2">
      <c r="A163" s="1" t="s">
        <v>200</v>
      </c>
      <c r="B163" s="8">
        <v>9550</v>
      </c>
      <c r="C163" s="8">
        <v>2976.824817518248</v>
      </c>
      <c r="D163" s="8">
        <v>3002</v>
      </c>
      <c r="E163" s="8">
        <v>2937</v>
      </c>
      <c r="F163" s="8">
        <v>2976.7299270072995</v>
      </c>
      <c r="G163" s="8">
        <f t="shared" si="90"/>
        <v>-30.214310910916083</v>
      </c>
      <c r="H163" s="8">
        <f t="shared" si="91"/>
        <v>0</v>
      </c>
      <c r="I163" s="8">
        <f t="shared" si="92"/>
        <v>30.214310910916083</v>
      </c>
      <c r="J163" s="25">
        <f t="shared" si="95"/>
        <v>10.547184146054844</v>
      </c>
      <c r="K163" s="25">
        <f t="shared" si="96"/>
        <v>12.821382956559413</v>
      </c>
      <c r="L163" s="26">
        <f t="shared" si="93"/>
        <v>0.82262453136218905</v>
      </c>
      <c r="M163" s="25">
        <f t="shared" si="94"/>
        <v>45.134064488168491</v>
      </c>
      <c r="N163" s="25">
        <v>30</v>
      </c>
      <c r="O163" s="25">
        <v>70</v>
      </c>
      <c r="P163" s="9">
        <f t="shared" si="97"/>
        <v>3015.935972032612</v>
      </c>
      <c r="Q163" s="9">
        <f t="shared" si="98"/>
        <v>2959.4315459934328</v>
      </c>
      <c r="R163" s="9">
        <f t="shared" si="99"/>
        <v>-56.504426039179179</v>
      </c>
      <c r="S163" s="3">
        <f t="shared" si="100"/>
        <v>0</v>
      </c>
      <c r="T163" s="3">
        <f t="shared" si="101"/>
        <v>0</v>
      </c>
      <c r="U163" s="3">
        <f t="shared" si="102"/>
        <v>0</v>
      </c>
      <c r="V163" s="3">
        <f t="shared" si="106"/>
        <v>0</v>
      </c>
      <c r="W163" s="2">
        <f t="shared" si="103"/>
        <v>9989334</v>
      </c>
      <c r="X163" s="2">
        <f t="shared" si="107"/>
        <v>9989334</v>
      </c>
      <c r="Y163" s="14">
        <f t="shared" si="108"/>
        <v>3004.6006645426978</v>
      </c>
      <c r="Z163" s="14">
        <f t="shared" si="109"/>
        <v>2985.8731865920186</v>
      </c>
      <c r="AA163" s="14">
        <f t="shared" si="104"/>
        <v>-18.727477950679258</v>
      </c>
      <c r="AB163" s="14">
        <f t="shared" si="80"/>
        <v>-25.780354579886414</v>
      </c>
      <c r="AC163" s="14">
        <f t="shared" si="74"/>
        <v>7.0528766292071552</v>
      </c>
      <c r="AD163" s="16">
        <f t="shared" si="75"/>
        <v>1</v>
      </c>
      <c r="AE163" s="16">
        <f t="shared" si="76"/>
        <v>0</v>
      </c>
      <c r="AF163" s="16">
        <f t="shared" si="105"/>
        <v>32</v>
      </c>
      <c r="AG163" s="16">
        <f t="shared" si="77"/>
        <v>30</v>
      </c>
      <c r="AH163" s="5">
        <f t="shared" si="78"/>
        <v>9889002</v>
      </c>
      <c r="AI163" s="5">
        <f t="shared" si="79"/>
        <v>9982986</v>
      </c>
      <c r="AJ163" s="39">
        <f t="shared" si="110"/>
        <v>2998.6247490399878</v>
      </c>
      <c r="AK163" s="39">
        <f t="shared" si="111"/>
        <v>2968.6456519083308</v>
      </c>
      <c r="AL163" s="39">
        <f t="shared" si="112"/>
        <v>-29.979097131656999</v>
      </c>
      <c r="AM163" s="39">
        <f t="shared" si="113"/>
        <v>0</v>
      </c>
      <c r="AN163" s="39">
        <f t="shared" si="114"/>
        <v>1</v>
      </c>
      <c r="AO163" s="39">
        <f t="shared" si="115"/>
        <v>2</v>
      </c>
      <c r="AP163" s="39">
        <f t="shared" si="116"/>
        <v>30</v>
      </c>
      <c r="AQ163" s="39">
        <f t="shared" si="117"/>
        <v>9986357</v>
      </c>
      <c r="AR163" s="39">
        <f t="shared" si="118"/>
        <v>9992231</v>
      </c>
      <c r="AS163" s="37">
        <f t="shared" si="81"/>
        <v>3043.4361538534909</v>
      </c>
      <c r="AT163" s="37">
        <f t="shared" si="82"/>
        <v>2995.6149858401272</v>
      </c>
      <c r="AU163" s="37">
        <f t="shared" si="83"/>
        <v>-47.821168013363604</v>
      </c>
      <c r="AV163" s="34">
        <f t="shared" si="84"/>
        <v>0</v>
      </c>
      <c r="AW163" s="34">
        <f t="shared" si="85"/>
        <v>0</v>
      </c>
      <c r="AX163" s="34">
        <f t="shared" si="86"/>
        <v>0</v>
      </c>
      <c r="AY163" s="34">
        <f t="shared" si="87"/>
        <v>0</v>
      </c>
      <c r="AZ163" s="34">
        <f t="shared" si="88"/>
        <v>9995390</v>
      </c>
      <c r="BA163" s="34">
        <f t="shared" si="89"/>
        <v>9995390</v>
      </c>
    </row>
    <row r="164" spans="1:53" x14ac:dyDescent="0.2">
      <c r="A164" s="1" t="s">
        <v>201</v>
      </c>
      <c r="B164" s="8">
        <v>9430</v>
      </c>
      <c r="C164" s="8">
        <v>2931.521739130435</v>
      </c>
      <c r="D164" s="8">
        <v>2955</v>
      </c>
      <c r="E164" s="8">
        <v>2912</v>
      </c>
      <c r="F164" s="8">
        <v>2931.4891304347825</v>
      </c>
      <c r="G164" s="8">
        <f t="shared" si="90"/>
        <v>-45.240796572516956</v>
      </c>
      <c r="H164" s="8">
        <f t="shared" si="91"/>
        <v>0</v>
      </c>
      <c r="I164" s="8">
        <f t="shared" si="92"/>
        <v>45.240796572516956</v>
      </c>
      <c r="J164" s="25">
        <f t="shared" si="95"/>
        <v>9.7938138499080711</v>
      </c>
      <c r="K164" s="25">
        <f t="shared" si="96"/>
        <v>15.137055357699237</v>
      </c>
      <c r="L164" s="26">
        <f t="shared" si="93"/>
        <v>0.64700918497510773</v>
      </c>
      <c r="M164" s="25">
        <f t="shared" si="94"/>
        <v>39.283884442021886</v>
      </c>
      <c r="N164" s="25">
        <v>30</v>
      </c>
      <c r="O164" s="25">
        <v>70</v>
      </c>
      <c r="P164" s="9">
        <f t="shared" si="97"/>
        <v>3011.6037483815276</v>
      </c>
      <c r="Q164" s="9">
        <f t="shared" si="98"/>
        <v>2966.5510688962149</v>
      </c>
      <c r="R164" s="9">
        <f t="shared" si="99"/>
        <v>-45.052679485312638</v>
      </c>
      <c r="S164" s="3">
        <f t="shared" si="100"/>
        <v>0</v>
      </c>
      <c r="T164" s="3">
        <f t="shared" si="101"/>
        <v>0</v>
      </c>
      <c r="U164" s="3">
        <f t="shared" si="102"/>
        <v>0</v>
      </c>
      <c r="V164" s="3">
        <f t="shared" si="106"/>
        <v>0</v>
      </c>
      <c r="W164" s="2">
        <f t="shared" si="103"/>
        <v>9989334</v>
      </c>
      <c r="X164" s="2">
        <f t="shared" si="107"/>
        <v>9989334</v>
      </c>
      <c r="Y164" s="14">
        <f t="shared" si="108"/>
        <v>2999.1849953495189</v>
      </c>
      <c r="Z164" s="14">
        <f t="shared" si="109"/>
        <v>2977.5064087216747</v>
      </c>
      <c r="AA164" s="14">
        <f t="shared" si="104"/>
        <v>-21.678586627844197</v>
      </c>
      <c r="AB164" s="14">
        <f t="shared" si="80"/>
        <v>-24.960000989477969</v>
      </c>
      <c r="AC164" s="14">
        <f t="shared" ref="AC164:AC227" si="119">AA164-AB164</f>
        <v>3.2814143616337716</v>
      </c>
      <c r="AD164" s="16">
        <f t="shared" ref="AD164:AD227" si="120">IF(AND(AC164&gt;0,AH163-30&gt;=D164),1,0)</f>
        <v>1</v>
      </c>
      <c r="AE164" s="16">
        <f t="shared" ref="AE164:AE227" si="121">IF(AND(AC164&lt;=0,AF163&gt;=1),1,0)</f>
        <v>0</v>
      </c>
      <c r="AF164" s="16">
        <f t="shared" si="105"/>
        <v>33</v>
      </c>
      <c r="AG164" s="16">
        <f t="shared" ref="AG164:AG227" si="122">IF(AD164&gt;0, MAX(30, 0.002*AD164*D164), IF(AE164&gt;0, MAX(30, 0.002*AE164*E164), 0))</f>
        <v>30</v>
      </c>
      <c r="AH164" s="5">
        <f t="shared" ref="AH164:AH227" si="123">AH163-(AD164*D164) + (AE164*E164) - AG164</f>
        <v>9886017</v>
      </c>
      <c r="AI164" s="5">
        <f t="shared" ref="AI164:AI227" si="124">AF164*E164 + AH164</f>
        <v>9982113</v>
      </c>
      <c r="AJ164" s="39">
        <f t="shared" si="110"/>
        <v>2988.5533120696823</v>
      </c>
      <c r="AK164" s="39">
        <f t="shared" si="111"/>
        <v>2958.5742149380253</v>
      </c>
      <c r="AL164" s="39">
        <f t="shared" si="112"/>
        <v>-29.979097131656999</v>
      </c>
      <c r="AM164" s="39">
        <f t="shared" si="113"/>
        <v>0</v>
      </c>
      <c r="AN164" s="39">
        <f t="shared" si="114"/>
        <v>1</v>
      </c>
      <c r="AO164" s="39">
        <f t="shared" si="115"/>
        <v>1</v>
      </c>
      <c r="AP164" s="39">
        <f t="shared" si="116"/>
        <v>30</v>
      </c>
      <c r="AQ164" s="39">
        <f t="shared" si="117"/>
        <v>9989239</v>
      </c>
      <c r="AR164" s="39">
        <f t="shared" si="118"/>
        <v>9992151</v>
      </c>
      <c r="AS164" s="37">
        <f t="shared" si="81"/>
        <v>3041.279321641176</v>
      </c>
      <c r="AT164" s="37">
        <f t="shared" si="82"/>
        <v>2987.3132571152187</v>
      </c>
      <c r="AU164" s="37">
        <f t="shared" si="83"/>
        <v>-53.966064525957336</v>
      </c>
      <c r="AV164" s="34">
        <f t="shared" si="84"/>
        <v>0</v>
      </c>
      <c r="AW164" s="34">
        <f t="shared" si="85"/>
        <v>0</v>
      </c>
      <c r="AX164" s="34">
        <f t="shared" si="86"/>
        <v>0</v>
      </c>
      <c r="AY164" s="34">
        <f t="shared" si="87"/>
        <v>0</v>
      </c>
      <c r="AZ164" s="34">
        <f t="shared" si="88"/>
        <v>9995390</v>
      </c>
      <c r="BA164" s="34">
        <f t="shared" si="89"/>
        <v>9995390</v>
      </c>
    </row>
    <row r="165" spans="1:53" x14ac:dyDescent="0.2">
      <c r="A165" s="1" t="s">
        <v>202</v>
      </c>
      <c r="B165" s="8">
        <v>2262</v>
      </c>
      <c r="C165" s="8">
        <v>2972.5048543689322</v>
      </c>
      <c r="D165" s="8">
        <v>2983</v>
      </c>
      <c r="E165" s="8">
        <v>2965</v>
      </c>
      <c r="F165" s="8">
        <v>2972.4563106796118</v>
      </c>
      <c r="G165" s="8">
        <f t="shared" si="90"/>
        <v>40.967180244829251</v>
      </c>
      <c r="H165" s="8">
        <f t="shared" si="91"/>
        <v>40.967180244829251</v>
      </c>
      <c r="I165" s="8">
        <f t="shared" si="92"/>
        <v>0</v>
      </c>
      <c r="J165" s="25">
        <f t="shared" si="95"/>
        <v>12.020482878116727</v>
      </c>
      <c r="K165" s="25">
        <f t="shared" si="96"/>
        <v>14.055837117863577</v>
      </c>
      <c r="L165" s="26">
        <f t="shared" si="93"/>
        <v>0.85519508922310172</v>
      </c>
      <c r="M165" s="25">
        <f t="shared" si="94"/>
        <v>46.097313117685694</v>
      </c>
      <c r="N165" s="25">
        <v>30</v>
      </c>
      <c r="O165" s="25">
        <v>70</v>
      </c>
      <c r="P165" s="9">
        <f t="shared" si="97"/>
        <v>3005.0009652950484</v>
      </c>
      <c r="Q165" s="9">
        <f t="shared" si="98"/>
        <v>2970.3611198892363</v>
      </c>
      <c r="R165" s="9">
        <f t="shared" si="99"/>
        <v>-34.639845405812139</v>
      </c>
      <c r="S165" s="3">
        <f t="shared" si="100"/>
        <v>0</v>
      </c>
      <c r="T165" s="3">
        <f t="shared" si="101"/>
        <v>0</v>
      </c>
      <c r="U165" s="3">
        <f t="shared" si="102"/>
        <v>0</v>
      </c>
      <c r="V165" s="3">
        <f t="shared" si="106"/>
        <v>0</v>
      </c>
      <c r="W165" s="2">
        <f t="shared" si="103"/>
        <v>9989334</v>
      </c>
      <c r="X165" s="2">
        <f t="shared" si="107"/>
        <v>9989334</v>
      </c>
      <c r="Y165" s="14">
        <f t="shared" si="108"/>
        <v>2997.2050927813775</v>
      </c>
      <c r="Z165" s="14">
        <f t="shared" si="109"/>
        <v>2976.7294705613572</v>
      </c>
      <c r="AA165" s="14">
        <f t="shared" si="104"/>
        <v>-20.475622220020341</v>
      </c>
      <c r="AB165" s="14">
        <f t="shared" si="80"/>
        <v>-24.063125235586444</v>
      </c>
      <c r="AC165" s="14">
        <f t="shared" si="119"/>
        <v>3.587503015566103</v>
      </c>
      <c r="AD165" s="16">
        <f t="shared" si="120"/>
        <v>1</v>
      </c>
      <c r="AE165" s="16">
        <f t="shared" si="121"/>
        <v>0</v>
      </c>
      <c r="AF165" s="16">
        <f t="shared" si="105"/>
        <v>34</v>
      </c>
      <c r="AG165" s="16">
        <f t="shared" si="122"/>
        <v>30</v>
      </c>
      <c r="AH165" s="5">
        <f t="shared" si="123"/>
        <v>9883004</v>
      </c>
      <c r="AI165" s="5">
        <f t="shared" si="124"/>
        <v>9983814</v>
      </c>
      <c r="AJ165" s="39">
        <f t="shared" si="110"/>
        <v>2971.5520483979676</v>
      </c>
      <c r="AK165" s="39">
        <f t="shared" si="111"/>
        <v>2950.0550842666539</v>
      </c>
      <c r="AL165" s="39">
        <f t="shared" si="112"/>
        <v>-21.496964131313689</v>
      </c>
      <c r="AM165" s="39">
        <f t="shared" si="113"/>
        <v>0</v>
      </c>
      <c r="AN165" s="39">
        <f t="shared" si="114"/>
        <v>1</v>
      </c>
      <c r="AO165" s="39">
        <f t="shared" si="115"/>
        <v>0</v>
      </c>
      <c r="AP165" s="39">
        <f t="shared" si="116"/>
        <v>30</v>
      </c>
      <c r="AQ165" s="39">
        <f t="shared" si="117"/>
        <v>9992174</v>
      </c>
      <c r="AR165" s="39">
        <f t="shared" si="118"/>
        <v>9992174</v>
      </c>
      <c r="AS165" s="37">
        <f t="shared" si="81"/>
        <v>3039.1291779112453</v>
      </c>
      <c r="AT165" s="37">
        <f t="shared" si="82"/>
        <v>2981.0360917160056</v>
      </c>
      <c r="AU165" s="37">
        <f t="shared" si="83"/>
        <v>-58.093086195239721</v>
      </c>
      <c r="AV165" s="34">
        <f t="shared" si="84"/>
        <v>0</v>
      </c>
      <c r="AW165" s="34">
        <f t="shared" si="85"/>
        <v>0</v>
      </c>
      <c r="AX165" s="34">
        <f t="shared" si="86"/>
        <v>0</v>
      </c>
      <c r="AY165" s="34">
        <f t="shared" si="87"/>
        <v>0</v>
      </c>
      <c r="AZ165" s="34">
        <f t="shared" si="88"/>
        <v>9995390</v>
      </c>
      <c r="BA165" s="34">
        <f t="shared" si="89"/>
        <v>9995390</v>
      </c>
    </row>
    <row r="166" spans="1:53" x14ac:dyDescent="0.2">
      <c r="A166" s="1" t="s">
        <v>203</v>
      </c>
      <c r="B166" s="8">
        <v>5059</v>
      </c>
      <c r="C166" s="8">
        <v>3011.4427480916029</v>
      </c>
      <c r="D166" s="8">
        <v>3028</v>
      </c>
      <c r="E166" s="8">
        <v>2993</v>
      </c>
      <c r="F166" s="8">
        <v>3011.4007633587785</v>
      </c>
      <c r="G166" s="8">
        <f t="shared" si="90"/>
        <v>38.944452679166716</v>
      </c>
      <c r="H166" s="8">
        <f t="shared" si="91"/>
        <v>38.944452679166716</v>
      </c>
      <c r="I166" s="8">
        <f t="shared" si="92"/>
        <v>0</v>
      </c>
      <c r="J166" s="25">
        <f t="shared" si="95"/>
        <v>13.943623578191728</v>
      </c>
      <c r="K166" s="25">
        <f t="shared" si="96"/>
        <v>13.051848752301893</v>
      </c>
      <c r="L166" s="26">
        <f t="shared" si="93"/>
        <v>1.0683255562345186</v>
      </c>
      <c r="M166" s="25">
        <f t="shared" si="94"/>
        <v>51.651711840734308</v>
      </c>
      <c r="N166" s="25">
        <v>30</v>
      </c>
      <c r="O166" s="25">
        <v>70</v>
      </c>
      <c r="P166" s="9">
        <f t="shared" si="97"/>
        <v>3000.1954966196258</v>
      </c>
      <c r="Q166" s="9">
        <f t="shared" si="98"/>
        <v>2975.9448188561273</v>
      </c>
      <c r="R166" s="9">
        <f t="shared" si="99"/>
        <v>-24.250677763498516</v>
      </c>
      <c r="S166" s="3">
        <f t="shared" si="100"/>
        <v>0</v>
      </c>
      <c r="T166" s="3">
        <f t="shared" si="101"/>
        <v>0</v>
      </c>
      <c r="U166" s="3">
        <f t="shared" si="102"/>
        <v>0</v>
      </c>
      <c r="V166" s="3">
        <f t="shared" si="106"/>
        <v>0</v>
      </c>
      <c r="W166" s="2">
        <f t="shared" si="103"/>
        <v>9989334</v>
      </c>
      <c r="X166" s="2">
        <f t="shared" si="107"/>
        <v>9989334</v>
      </c>
      <c r="Y166" s="14">
        <f t="shared" si="108"/>
        <v>2998.2566239352591</v>
      </c>
      <c r="Z166" s="14">
        <f t="shared" si="109"/>
        <v>2982.0635156071144</v>
      </c>
      <c r="AA166" s="14">
        <f t="shared" si="104"/>
        <v>-16.193108328144717</v>
      </c>
      <c r="AB166" s="14">
        <f t="shared" ref="AB166:AB229" si="125">(AA166-AB165)*$Z$4+AB165</f>
        <v>-22.489121854098098</v>
      </c>
      <c r="AC166" s="14">
        <f t="shared" si="119"/>
        <v>6.2960135259533807</v>
      </c>
      <c r="AD166" s="16">
        <f t="shared" si="120"/>
        <v>1</v>
      </c>
      <c r="AE166" s="16">
        <f t="shared" si="121"/>
        <v>0</v>
      </c>
      <c r="AF166" s="16">
        <f t="shared" si="105"/>
        <v>35</v>
      </c>
      <c r="AG166" s="16">
        <f t="shared" si="122"/>
        <v>30</v>
      </c>
      <c r="AH166" s="5">
        <f t="shared" si="123"/>
        <v>9879946</v>
      </c>
      <c r="AI166" s="5">
        <f t="shared" si="124"/>
        <v>9984701</v>
      </c>
      <c r="AJ166" s="39">
        <f t="shared" si="110"/>
        <v>2983.138435129536</v>
      </c>
      <c r="AK166" s="39">
        <f t="shared" si="111"/>
        <v>2972.389880134217</v>
      </c>
      <c r="AL166" s="39">
        <f t="shared" si="112"/>
        <v>-10.748554995318955</v>
      </c>
      <c r="AM166" s="39">
        <f t="shared" si="113"/>
        <v>0</v>
      </c>
      <c r="AN166" s="39">
        <f t="shared" si="114"/>
        <v>0</v>
      </c>
      <c r="AO166" s="39">
        <f t="shared" si="115"/>
        <v>0</v>
      </c>
      <c r="AP166" s="39">
        <f t="shared" si="116"/>
        <v>0</v>
      </c>
      <c r="AQ166" s="39">
        <f t="shared" si="117"/>
        <v>9992174</v>
      </c>
      <c r="AR166" s="39">
        <f t="shared" si="118"/>
        <v>9992174</v>
      </c>
      <c r="AS166" s="37">
        <f t="shared" si="81"/>
        <v>3036.889358941949</v>
      </c>
      <c r="AT166" s="37">
        <f t="shared" si="82"/>
        <v>2976.2775172431661</v>
      </c>
      <c r="AU166" s="37">
        <f t="shared" si="83"/>
        <v>-60.611841698782882</v>
      </c>
      <c r="AV166" s="34">
        <f t="shared" si="84"/>
        <v>0</v>
      </c>
      <c r="AW166" s="34">
        <f t="shared" si="85"/>
        <v>0</v>
      </c>
      <c r="AX166" s="34">
        <f t="shared" si="86"/>
        <v>0</v>
      </c>
      <c r="AY166" s="34">
        <f t="shared" si="87"/>
        <v>0</v>
      </c>
      <c r="AZ166" s="34">
        <f t="shared" si="88"/>
        <v>9995390</v>
      </c>
      <c r="BA166" s="34">
        <f t="shared" si="89"/>
        <v>9995390</v>
      </c>
    </row>
    <row r="167" spans="1:53" x14ac:dyDescent="0.2">
      <c r="A167" s="1" t="s">
        <v>204</v>
      </c>
      <c r="B167" s="8">
        <v>5229</v>
      </c>
      <c r="C167" s="8">
        <v>2995.4156378600824</v>
      </c>
      <c r="D167" s="8">
        <v>3035</v>
      </c>
      <c r="E167" s="8">
        <v>2969</v>
      </c>
      <c r="F167" s="8">
        <v>2995.3251028806585</v>
      </c>
      <c r="G167" s="8">
        <f t="shared" si="90"/>
        <v>-16.075660478119971</v>
      </c>
      <c r="H167" s="8">
        <f t="shared" si="91"/>
        <v>0</v>
      </c>
      <c r="I167" s="8">
        <f t="shared" si="92"/>
        <v>16.075660478119971</v>
      </c>
      <c r="J167" s="25">
        <f t="shared" si="95"/>
        <v>12.947650465463749</v>
      </c>
      <c r="K167" s="25">
        <f t="shared" si="96"/>
        <v>13.267835304146043</v>
      </c>
      <c r="L167" s="26">
        <f t="shared" si="93"/>
        <v>0.97586759020273328</v>
      </c>
      <c r="M167" s="25">
        <f t="shared" si="94"/>
        <v>49.389321179290398</v>
      </c>
      <c r="N167" s="25">
        <v>30</v>
      </c>
      <c r="O167" s="25">
        <v>70</v>
      </c>
      <c r="P167" s="9">
        <f t="shared" si="97"/>
        <v>2998.3753336718869</v>
      </c>
      <c r="Q167" s="9">
        <f t="shared" si="98"/>
        <v>2982.0803220297985</v>
      </c>
      <c r="R167" s="9">
        <f t="shared" si="99"/>
        <v>-16.295011642088411</v>
      </c>
      <c r="S167" s="3">
        <f t="shared" si="100"/>
        <v>0</v>
      </c>
      <c r="T167" s="3">
        <f t="shared" si="101"/>
        <v>0</v>
      </c>
      <c r="U167" s="3">
        <f t="shared" si="102"/>
        <v>0</v>
      </c>
      <c r="V167" s="3">
        <f t="shared" si="106"/>
        <v>0</v>
      </c>
      <c r="W167" s="2">
        <f t="shared" si="103"/>
        <v>9989334</v>
      </c>
      <c r="X167" s="2">
        <f t="shared" si="107"/>
        <v>9989334</v>
      </c>
      <c r="Y167" s="14">
        <f t="shared" si="108"/>
        <v>2998.0394742275107</v>
      </c>
      <c r="Z167" s="14">
        <f t="shared" si="109"/>
        <v>2984.1037598030443</v>
      </c>
      <c r="AA167" s="14">
        <f t="shared" si="104"/>
        <v>-13.935714424466369</v>
      </c>
      <c r="AB167" s="14">
        <f t="shared" si="125"/>
        <v>-20.778440368171751</v>
      </c>
      <c r="AC167" s="14">
        <f t="shared" si="119"/>
        <v>6.842725943705382</v>
      </c>
      <c r="AD167" s="16">
        <f t="shared" si="120"/>
        <v>1</v>
      </c>
      <c r="AE167" s="16">
        <f t="shared" si="121"/>
        <v>0</v>
      </c>
      <c r="AF167" s="16">
        <f t="shared" si="105"/>
        <v>36</v>
      </c>
      <c r="AG167" s="16">
        <f t="shared" si="122"/>
        <v>30</v>
      </c>
      <c r="AH167" s="5">
        <f t="shared" si="123"/>
        <v>9876881</v>
      </c>
      <c r="AI167" s="5">
        <f t="shared" si="124"/>
        <v>9983765</v>
      </c>
      <c r="AJ167" s="39">
        <f t="shared" si="110"/>
        <v>2996.1199193559246</v>
      </c>
      <c r="AK167" s="39">
        <f t="shared" si="111"/>
        <v>2985.3713643606061</v>
      </c>
      <c r="AL167" s="39">
        <f t="shared" si="112"/>
        <v>-10.7485549953185</v>
      </c>
      <c r="AM167" s="39">
        <f t="shared" si="113"/>
        <v>0</v>
      </c>
      <c r="AN167" s="39">
        <f t="shared" si="114"/>
        <v>0</v>
      </c>
      <c r="AO167" s="39">
        <f t="shared" si="115"/>
        <v>0</v>
      </c>
      <c r="AP167" s="39">
        <f t="shared" si="116"/>
        <v>0</v>
      </c>
      <c r="AQ167" s="39">
        <f t="shared" si="117"/>
        <v>9992174</v>
      </c>
      <c r="AR167" s="39">
        <f t="shared" si="118"/>
        <v>9992174</v>
      </c>
      <c r="AS167" s="37">
        <f t="shared" si="81"/>
        <v>3034.5838003323124</v>
      </c>
      <c r="AT167" s="37">
        <f t="shared" si="82"/>
        <v>2973.1305835623366</v>
      </c>
      <c r="AU167" s="37">
        <f t="shared" si="83"/>
        <v>-61.453216769975825</v>
      </c>
      <c r="AV167" s="34">
        <f t="shared" si="84"/>
        <v>0</v>
      </c>
      <c r="AW167" s="34">
        <f t="shared" si="85"/>
        <v>0</v>
      </c>
      <c r="AX167" s="34">
        <f t="shared" si="86"/>
        <v>0</v>
      </c>
      <c r="AY167" s="34">
        <f t="shared" si="87"/>
        <v>0</v>
      </c>
      <c r="AZ167" s="34">
        <f t="shared" si="88"/>
        <v>9995390</v>
      </c>
      <c r="BA167" s="34">
        <f t="shared" si="89"/>
        <v>9995390</v>
      </c>
    </row>
    <row r="168" spans="1:53" x14ac:dyDescent="0.2">
      <c r="A168" s="1" t="s">
        <v>205</v>
      </c>
      <c r="B168" s="8">
        <v>9342</v>
      </c>
      <c r="C168" s="8">
        <v>2955.0845070422533</v>
      </c>
      <c r="D168" s="8">
        <v>2973</v>
      </c>
      <c r="E168" s="8">
        <v>2937</v>
      </c>
      <c r="F168" s="8">
        <v>2954.9753521126759</v>
      </c>
      <c r="G168" s="8">
        <f t="shared" si="90"/>
        <v>-40.349750767982641</v>
      </c>
      <c r="H168" s="8">
        <f t="shared" si="91"/>
        <v>0</v>
      </c>
      <c r="I168" s="8">
        <f t="shared" si="92"/>
        <v>40.349750767982641</v>
      </c>
      <c r="J168" s="25">
        <f t="shared" si="95"/>
        <v>12.022818289359195</v>
      </c>
      <c r="K168" s="25">
        <f t="shared" si="96"/>
        <v>15.202257837277228</v>
      </c>
      <c r="L168" s="26">
        <f t="shared" si="93"/>
        <v>0.79085741197457016</v>
      </c>
      <c r="M168" s="25">
        <f t="shared" si="94"/>
        <v>44.160825238598065</v>
      </c>
      <c r="N168" s="25">
        <v>30</v>
      </c>
      <c r="O168" s="25">
        <v>70</v>
      </c>
      <c r="P168" s="9">
        <f t="shared" si="97"/>
        <v>2995.4830757240734</v>
      </c>
      <c r="Q168" s="9">
        <f t="shared" si="98"/>
        <v>2983.2882315465831</v>
      </c>
      <c r="R168" s="9">
        <f t="shared" si="99"/>
        <v>-12.194844177490268</v>
      </c>
      <c r="S168" s="3">
        <f t="shared" si="100"/>
        <v>0</v>
      </c>
      <c r="T168" s="3">
        <f t="shared" si="101"/>
        <v>0</v>
      </c>
      <c r="U168" s="3">
        <f t="shared" si="102"/>
        <v>0</v>
      </c>
      <c r="V168" s="3">
        <f t="shared" si="106"/>
        <v>0</v>
      </c>
      <c r="W168" s="2">
        <f t="shared" si="103"/>
        <v>9989334</v>
      </c>
      <c r="X168" s="2">
        <f t="shared" si="107"/>
        <v>9989334</v>
      </c>
      <c r="Y168" s="14">
        <f t="shared" si="108"/>
        <v>2994.8495392560417</v>
      </c>
      <c r="Z168" s="14">
        <f t="shared" si="109"/>
        <v>2979.6224663122184</v>
      </c>
      <c r="AA168" s="14">
        <f t="shared" si="104"/>
        <v>-15.227072943823259</v>
      </c>
      <c r="AB168" s="14">
        <f t="shared" si="125"/>
        <v>-19.668166883302053</v>
      </c>
      <c r="AC168" s="14">
        <f t="shared" si="119"/>
        <v>4.4410939394787938</v>
      </c>
      <c r="AD168" s="16">
        <f t="shared" si="120"/>
        <v>1</v>
      </c>
      <c r="AE168" s="16">
        <f t="shared" si="121"/>
        <v>0</v>
      </c>
      <c r="AF168" s="16">
        <f t="shared" si="105"/>
        <v>37</v>
      </c>
      <c r="AG168" s="16">
        <f t="shared" si="122"/>
        <v>30</v>
      </c>
      <c r="AH168" s="5">
        <f t="shared" si="123"/>
        <v>9873878</v>
      </c>
      <c r="AI168" s="5">
        <f t="shared" si="124"/>
        <v>9982547</v>
      </c>
      <c r="AJ168" s="39">
        <f t="shared" si="110"/>
        <v>2990.7613658632181</v>
      </c>
      <c r="AK168" s="39">
        <f t="shared" si="111"/>
        <v>2980.0128108678996</v>
      </c>
      <c r="AL168" s="39">
        <f t="shared" si="112"/>
        <v>-10.7485549953185</v>
      </c>
      <c r="AM168" s="39">
        <f t="shared" si="113"/>
        <v>0</v>
      </c>
      <c r="AN168" s="39">
        <f t="shared" si="114"/>
        <v>0</v>
      </c>
      <c r="AO168" s="39">
        <f t="shared" si="115"/>
        <v>0</v>
      </c>
      <c r="AP168" s="39">
        <f t="shared" si="116"/>
        <v>0</v>
      </c>
      <c r="AQ168" s="39">
        <f t="shared" si="117"/>
        <v>9992174</v>
      </c>
      <c r="AR168" s="39">
        <f t="shared" si="118"/>
        <v>9992174</v>
      </c>
      <c r="AS168" s="37">
        <f t="shared" si="81"/>
        <v>3032.3242288264187</v>
      </c>
      <c r="AT168" s="37">
        <f t="shared" si="82"/>
        <v>2971.5540131075127</v>
      </c>
      <c r="AU168" s="37">
        <f t="shared" si="83"/>
        <v>-60.770215718906002</v>
      </c>
      <c r="AV168" s="34">
        <f t="shared" si="84"/>
        <v>0</v>
      </c>
      <c r="AW168" s="34">
        <f t="shared" si="85"/>
        <v>0</v>
      </c>
      <c r="AX168" s="34">
        <f t="shared" si="86"/>
        <v>0</v>
      </c>
      <c r="AY168" s="34">
        <f t="shared" si="87"/>
        <v>0</v>
      </c>
      <c r="AZ168" s="34">
        <f t="shared" si="88"/>
        <v>9995390</v>
      </c>
      <c r="BA168" s="34">
        <f t="shared" si="89"/>
        <v>9995390</v>
      </c>
    </row>
    <row r="169" spans="1:53" x14ac:dyDescent="0.2">
      <c r="A169" s="1" t="s">
        <v>206</v>
      </c>
      <c r="B169" s="8">
        <v>7134</v>
      </c>
      <c r="C169" s="8">
        <v>2989.9042553191489</v>
      </c>
      <c r="D169" s="8">
        <v>3012</v>
      </c>
      <c r="E169" s="8">
        <v>2954</v>
      </c>
      <c r="F169" s="8">
        <v>2989.9822695035459</v>
      </c>
      <c r="G169" s="8">
        <f t="shared" si="90"/>
        <v>35.006917390870058</v>
      </c>
      <c r="H169" s="8">
        <f t="shared" si="91"/>
        <v>35.006917390870058</v>
      </c>
      <c r="I169" s="8">
        <f t="shared" si="92"/>
        <v>0</v>
      </c>
      <c r="J169" s="25">
        <f t="shared" si="95"/>
        <v>13.664539653752827</v>
      </c>
      <c r="K169" s="25">
        <f t="shared" si="96"/>
        <v>14.116382277471713</v>
      </c>
      <c r="L169" s="26">
        <f t="shared" si="93"/>
        <v>0.96799161323082195</v>
      </c>
      <c r="M169" s="25">
        <f t="shared" si="94"/>
        <v>49.186775325819852</v>
      </c>
      <c r="N169" s="25">
        <v>30</v>
      </c>
      <c r="O169" s="25">
        <v>70</v>
      </c>
      <c r="P169" s="9">
        <f t="shared" si="97"/>
        <v>2990.2790126616551</v>
      </c>
      <c r="Q169" s="9">
        <f t="shared" si="98"/>
        <v>2981.595701365497</v>
      </c>
      <c r="R169" s="9">
        <f t="shared" si="99"/>
        <v>-8.6833112961580809</v>
      </c>
      <c r="S169" s="3">
        <f t="shared" si="100"/>
        <v>0</v>
      </c>
      <c r="T169" s="3">
        <f t="shared" si="101"/>
        <v>0</v>
      </c>
      <c r="U169" s="3">
        <f t="shared" si="102"/>
        <v>0</v>
      </c>
      <c r="V169" s="3">
        <f t="shared" si="106"/>
        <v>0</v>
      </c>
      <c r="W169" s="2">
        <f t="shared" si="103"/>
        <v>9989334</v>
      </c>
      <c r="X169" s="2">
        <f t="shared" si="107"/>
        <v>9989334</v>
      </c>
      <c r="Y169" s="14">
        <f t="shared" si="108"/>
        <v>2994.489000755857</v>
      </c>
      <c r="Z169" s="14">
        <f t="shared" si="109"/>
        <v>2981.2162821878073</v>
      </c>
      <c r="AA169" s="14">
        <f t="shared" si="104"/>
        <v>-13.27271856804964</v>
      </c>
      <c r="AB169" s="14">
        <f t="shared" si="125"/>
        <v>-18.389077220251572</v>
      </c>
      <c r="AC169" s="14">
        <f t="shared" si="119"/>
        <v>5.1163586522019315</v>
      </c>
      <c r="AD169" s="16">
        <f t="shared" si="120"/>
        <v>1</v>
      </c>
      <c r="AE169" s="16">
        <f t="shared" si="121"/>
        <v>0</v>
      </c>
      <c r="AF169" s="16">
        <f t="shared" si="105"/>
        <v>38</v>
      </c>
      <c r="AG169" s="16">
        <f t="shared" si="122"/>
        <v>30</v>
      </c>
      <c r="AH169" s="5">
        <f t="shared" si="123"/>
        <v>9870836</v>
      </c>
      <c r="AI169" s="5">
        <f t="shared" si="124"/>
        <v>9983088</v>
      </c>
      <c r="AJ169" s="39">
        <f t="shared" si="110"/>
        <v>2977.3114489405575</v>
      </c>
      <c r="AK169" s="39">
        <f t="shared" si="111"/>
        <v>2966.5628939452386</v>
      </c>
      <c r="AL169" s="39">
        <f t="shared" si="112"/>
        <v>-10.748554995318955</v>
      </c>
      <c r="AM169" s="39">
        <f t="shared" si="113"/>
        <v>0</v>
      </c>
      <c r="AN169" s="39">
        <f t="shared" si="114"/>
        <v>0</v>
      </c>
      <c r="AO169" s="39">
        <f t="shared" si="115"/>
        <v>0</v>
      </c>
      <c r="AP169" s="39">
        <f t="shared" si="116"/>
        <v>0</v>
      </c>
      <c r="AQ169" s="39">
        <f t="shared" si="117"/>
        <v>9992174</v>
      </c>
      <c r="AR169" s="39">
        <f t="shared" si="118"/>
        <v>9992174</v>
      </c>
      <c r="AS169" s="37">
        <f t="shared" si="81"/>
        <v>3030.0812541598079</v>
      </c>
      <c r="AT169" s="37">
        <f t="shared" si="82"/>
        <v>2970.6644487392564</v>
      </c>
      <c r="AU169" s="37">
        <f t="shared" si="83"/>
        <v>-59.416805420551555</v>
      </c>
      <c r="AV169" s="34">
        <f t="shared" si="84"/>
        <v>0</v>
      </c>
      <c r="AW169" s="34">
        <f t="shared" si="85"/>
        <v>0</v>
      </c>
      <c r="AX169" s="34">
        <f t="shared" si="86"/>
        <v>0</v>
      </c>
      <c r="AY169" s="34">
        <f t="shared" si="87"/>
        <v>0</v>
      </c>
      <c r="AZ169" s="34">
        <f t="shared" si="88"/>
        <v>9995390</v>
      </c>
      <c r="BA169" s="34">
        <f t="shared" si="89"/>
        <v>9995390</v>
      </c>
    </row>
    <row r="170" spans="1:53" x14ac:dyDescent="0.2">
      <c r="A170" s="1" t="s">
        <v>207</v>
      </c>
      <c r="B170" s="8">
        <v>10538</v>
      </c>
      <c r="C170" s="8">
        <v>3002.132867132867</v>
      </c>
      <c r="D170" s="8">
        <v>3035</v>
      </c>
      <c r="E170" s="8">
        <v>2974</v>
      </c>
      <c r="F170" s="8">
        <v>3002.1013986013986</v>
      </c>
      <c r="G170" s="8">
        <f t="shared" si="90"/>
        <v>12.119129097852692</v>
      </c>
      <c r="H170" s="8">
        <f t="shared" si="91"/>
        <v>12.119129097852692</v>
      </c>
      <c r="I170" s="8">
        <f t="shared" si="92"/>
        <v>0</v>
      </c>
      <c r="J170" s="25">
        <f t="shared" si="95"/>
        <v>13.554153185474247</v>
      </c>
      <c r="K170" s="25">
        <f t="shared" si="96"/>
        <v>13.108069257652305</v>
      </c>
      <c r="L170" s="26">
        <f t="shared" si="93"/>
        <v>1.0340312458725776</v>
      </c>
      <c r="M170" s="25">
        <f t="shared" si="94"/>
        <v>50.83654678219996</v>
      </c>
      <c r="N170" s="25">
        <v>30</v>
      </c>
      <c r="O170" s="25">
        <v>70</v>
      </c>
      <c r="P170" s="9">
        <f t="shared" si="97"/>
        <v>2987.3835556831987</v>
      </c>
      <c r="Q170" s="9">
        <f t="shared" si="98"/>
        <v>2982.522586397225</v>
      </c>
      <c r="R170" s="9">
        <f t="shared" si="99"/>
        <v>-4.8609692859736242</v>
      </c>
      <c r="S170" s="3">
        <f t="shared" si="100"/>
        <v>0</v>
      </c>
      <c r="T170" s="3">
        <f t="shared" si="101"/>
        <v>0</v>
      </c>
      <c r="U170" s="3">
        <f t="shared" si="102"/>
        <v>0</v>
      </c>
      <c r="V170" s="3">
        <f t="shared" si="106"/>
        <v>0</v>
      </c>
      <c r="W170" s="2">
        <f t="shared" si="103"/>
        <v>9989334</v>
      </c>
      <c r="X170" s="2">
        <f t="shared" si="107"/>
        <v>9989334</v>
      </c>
      <c r="Y170" s="14">
        <f t="shared" si="108"/>
        <v>2995.052882077749</v>
      </c>
      <c r="Z170" s="14">
        <f t="shared" si="109"/>
        <v>2984.4293770206677</v>
      </c>
      <c r="AA170" s="14">
        <f t="shared" si="104"/>
        <v>-10.623505057081275</v>
      </c>
      <c r="AB170" s="14">
        <f t="shared" si="125"/>
        <v>-16.835962787617511</v>
      </c>
      <c r="AC170" s="14">
        <f t="shared" si="119"/>
        <v>6.2124577305362365</v>
      </c>
      <c r="AD170" s="16">
        <f t="shared" si="120"/>
        <v>1</v>
      </c>
      <c r="AE170" s="16">
        <f t="shared" si="121"/>
        <v>0</v>
      </c>
      <c r="AF170" s="16">
        <f t="shared" si="105"/>
        <v>39</v>
      </c>
      <c r="AG170" s="16">
        <f t="shared" si="122"/>
        <v>30</v>
      </c>
      <c r="AH170" s="5">
        <f t="shared" si="123"/>
        <v>9867771</v>
      </c>
      <c r="AI170" s="5">
        <f t="shared" si="124"/>
        <v>9983757</v>
      </c>
      <c r="AJ170" s="39">
        <f t="shared" si="110"/>
        <v>2988.9804214041801</v>
      </c>
      <c r="AK170" s="39">
        <f t="shared" si="111"/>
        <v>2978.2318664088616</v>
      </c>
      <c r="AL170" s="39">
        <f t="shared" si="112"/>
        <v>-10.7485549953185</v>
      </c>
      <c r="AM170" s="39">
        <f t="shared" si="113"/>
        <v>0</v>
      </c>
      <c r="AN170" s="39">
        <f t="shared" si="114"/>
        <v>0</v>
      </c>
      <c r="AO170" s="39">
        <f t="shared" si="115"/>
        <v>0</v>
      </c>
      <c r="AP170" s="39">
        <f t="shared" si="116"/>
        <v>0</v>
      </c>
      <c r="AQ170" s="39">
        <f t="shared" si="117"/>
        <v>9992174</v>
      </c>
      <c r="AR170" s="39">
        <f t="shared" si="118"/>
        <v>9992174</v>
      </c>
      <c r="AS170" s="37">
        <f t="shared" si="81"/>
        <v>3027.7457666812461</v>
      </c>
      <c r="AT170" s="37">
        <f t="shared" si="82"/>
        <v>2970.1933088841283</v>
      </c>
      <c r="AU170" s="37">
        <f t="shared" si="83"/>
        <v>-57.552457797117768</v>
      </c>
      <c r="AV170" s="34">
        <f t="shared" si="84"/>
        <v>0</v>
      </c>
      <c r="AW170" s="34">
        <f t="shared" si="85"/>
        <v>0</v>
      </c>
      <c r="AX170" s="34">
        <f t="shared" si="86"/>
        <v>0</v>
      </c>
      <c r="AY170" s="34">
        <f t="shared" si="87"/>
        <v>0</v>
      </c>
      <c r="AZ170" s="34">
        <f t="shared" si="88"/>
        <v>9995390</v>
      </c>
      <c r="BA170" s="34">
        <f t="shared" si="89"/>
        <v>9995390</v>
      </c>
    </row>
    <row r="171" spans="1:53" x14ac:dyDescent="0.2">
      <c r="A171" s="1" t="s">
        <v>208</v>
      </c>
      <c r="B171" s="8">
        <v>6868</v>
      </c>
      <c r="C171" s="8">
        <v>3003.5661764705883</v>
      </c>
      <c r="D171" s="8">
        <v>3019</v>
      </c>
      <c r="E171" s="8">
        <v>2992</v>
      </c>
      <c r="F171" s="8">
        <v>3003.6029411764707</v>
      </c>
      <c r="G171" s="8">
        <f t="shared" si="90"/>
        <v>1.5015425750721079</v>
      </c>
      <c r="H171" s="8">
        <f t="shared" si="91"/>
        <v>1.5015425750721079</v>
      </c>
      <c r="I171" s="8">
        <f t="shared" si="92"/>
        <v>0</v>
      </c>
      <c r="J171" s="25">
        <f t="shared" si="95"/>
        <v>12.69325242758838</v>
      </c>
      <c r="K171" s="25">
        <f t="shared" si="96"/>
        <v>12.171778596391425</v>
      </c>
      <c r="L171" s="26">
        <f t="shared" si="93"/>
        <v>1.042842862040849</v>
      </c>
      <c r="M171" s="25">
        <f t="shared" si="94"/>
        <v>51.04860884889716</v>
      </c>
      <c r="N171" s="25">
        <v>30</v>
      </c>
      <c r="O171" s="25">
        <v>70</v>
      </c>
      <c r="P171" s="9">
        <f t="shared" si="97"/>
        <v>2985.3163323082836</v>
      </c>
      <c r="Q171" s="9">
        <f t="shared" si="98"/>
        <v>2983.4875177621566</v>
      </c>
      <c r="R171" s="9">
        <f t="shared" si="99"/>
        <v>-1.8288145461269778</v>
      </c>
      <c r="S171" s="3">
        <f t="shared" si="100"/>
        <v>0</v>
      </c>
      <c r="T171" s="3">
        <f t="shared" si="101"/>
        <v>0</v>
      </c>
      <c r="U171" s="3">
        <f t="shared" si="102"/>
        <v>0</v>
      </c>
      <c r="V171" s="3">
        <f t="shared" si="106"/>
        <v>0</v>
      </c>
      <c r="W171" s="2">
        <f t="shared" si="103"/>
        <v>9989334</v>
      </c>
      <c r="X171" s="2">
        <f t="shared" si="107"/>
        <v>9989334</v>
      </c>
      <c r="Y171" s="14">
        <f t="shared" si="108"/>
        <v>2995.6862197887654</v>
      </c>
      <c r="Z171" s="14">
        <f t="shared" si="109"/>
        <v>2987.3791561215603</v>
      </c>
      <c r="AA171" s="14">
        <f t="shared" si="104"/>
        <v>-8.3070636672050568</v>
      </c>
      <c r="AB171" s="14">
        <f t="shared" si="125"/>
        <v>-15.13018296353502</v>
      </c>
      <c r="AC171" s="14">
        <f t="shared" si="119"/>
        <v>6.8231192963299634</v>
      </c>
      <c r="AD171" s="16">
        <f t="shared" si="120"/>
        <v>1</v>
      </c>
      <c r="AE171" s="16">
        <f t="shared" si="121"/>
        <v>0</v>
      </c>
      <c r="AF171" s="16">
        <f t="shared" si="105"/>
        <v>40</v>
      </c>
      <c r="AG171" s="16">
        <f t="shared" si="122"/>
        <v>30</v>
      </c>
      <c r="AH171" s="5">
        <f t="shared" si="123"/>
        <v>9864722</v>
      </c>
      <c r="AI171" s="5">
        <f t="shared" si="124"/>
        <v>9984402</v>
      </c>
      <c r="AJ171" s="39">
        <f t="shared" si="110"/>
        <v>2993.0201311034648</v>
      </c>
      <c r="AK171" s="39">
        <f t="shared" si="111"/>
        <v>2982.2715761081458</v>
      </c>
      <c r="AL171" s="39">
        <f t="shared" si="112"/>
        <v>-10.748554995318955</v>
      </c>
      <c r="AM171" s="39">
        <f t="shared" si="113"/>
        <v>0</v>
      </c>
      <c r="AN171" s="39">
        <f t="shared" si="114"/>
        <v>0</v>
      </c>
      <c r="AO171" s="39">
        <f t="shared" si="115"/>
        <v>0</v>
      </c>
      <c r="AP171" s="39">
        <f t="shared" si="116"/>
        <v>0</v>
      </c>
      <c r="AQ171" s="39">
        <f t="shared" si="117"/>
        <v>9992174</v>
      </c>
      <c r="AR171" s="39">
        <f t="shared" si="118"/>
        <v>9992174</v>
      </c>
      <c r="AS171" s="37">
        <f t="shared" si="81"/>
        <v>3025.4386119387123</v>
      </c>
      <c r="AT171" s="37">
        <f t="shared" si="82"/>
        <v>2970.5054248159918</v>
      </c>
      <c r="AU171" s="37">
        <f t="shared" si="83"/>
        <v>-54.933187122720483</v>
      </c>
      <c r="AV171" s="34">
        <f t="shared" si="84"/>
        <v>0</v>
      </c>
      <c r="AW171" s="34">
        <f t="shared" si="85"/>
        <v>0</v>
      </c>
      <c r="AX171" s="34">
        <f t="shared" si="86"/>
        <v>0</v>
      </c>
      <c r="AY171" s="34">
        <f t="shared" si="87"/>
        <v>0</v>
      </c>
      <c r="AZ171" s="34">
        <f t="shared" si="88"/>
        <v>9995390</v>
      </c>
      <c r="BA171" s="34">
        <f t="shared" si="89"/>
        <v>9995390</v>
      </c>
    </row>
    <row r="172" spans="1:53" x14ac:dyDescent="0.2">
      <c r="A172" s="1" t="s">
        <v>209</v>
      </c>
      <c r="B172" s="8">
        <v>5423</v>
      </c>
      <c r="C172" s="8">
        <v>3025.200772200772</v>
      </c>
      <c r="D172" s="8">
        <v>3035</v>
      </c>
      <c r="E172" s="8">
        <v>3012</v>
      </c>
      <c r="F172" s="8">
        <v>3025.2702702702704</v>
      </c>
      <c r="G172" s="8">
        <f t="shared" si="90"/>
        <v>21.667329093799708</v>
      </c>
      <c r="H172" s="8">
        <f t="shared" si="91"/>
        <v>21.667329093799708</v>
      </c>
      <c r="I172" s="8">
        <f t="shared" si="92"/>
        <v>0</v>
      </c>
      <c r="J172" s="25">
        <f t="shared" si="95"/>
        <v>13.334257903746332</v>
      </c>
      <c r="K172" s="25">
        <f t="shared" si="96"/>
        <v>11.302365839506322</v>
      </c>
      <c r="L172" s="26">
        <f t="shared" si="93"/>
        <v>1.1797758180095117</v>
      </c>
      <c r="M172" s="25">
        <f t="shared" si="94"/>
        <v>54.123722644415707</v>
      </c>
      <c r="N172" s="25">
        <v>30</v>
      </c>
      <c r="O172" s="25">
        <v>70</v>
      </c>
      <c r="P172" s="9">
        <f t="shared" si="97"/>
        <v>2982.3577584278028</v>
      </c>
      <c r="Q172" s="9">
        <f t="shared" si="98"/>
        <v>2986.7371780648741</v>
      </c>
      <c r="R172" s="9">
        <f t="shared" si="99"/>
        <v>4.3794196370713507</v>
      </c>
      <c r="S172" s="3">
        <f t="shared" si="100"/>
        <v>0</v>
      </c>
      <c r="T172" s="3">
        <f t="shared" si="101"/>
        <v>0</v>
      </c>
      <c r="U172" s="3">
        <f t="shared" si="102"/>
        <v>0</v>
      </c>
      <c r="V172" s="3">
        <f t="shared" si="106"/>
        <v>0</v>
      </c>
      <c r="W172" s="2">
        <f t="shared" si="103"/>
        <v>9989334</v>
      </c>
      <c r="X172" s="2">
        <f t="shared" si="107"/>
        <v>9989334</v>
      </c>
      <c r="Y172" s="14">
        <f t="shared" si="108"/>
        <v>2997.8776309355435</v>
      </c>
      <c r="Z172" s="14">
        <f t="shared" si="109"/>
        <v>2993.208558298285</v>
      </c>
      <c r="AA172" s="14">
        <f t="shared" si="104"/>
        <v>-4.6690726372585232</v>
      </c>
      <c r="AB172" s="14">
        <f t="shared" si="125"/>
        <v>-13.037960898279721</v>
      </c>
      <c r="AC172" s="14">
        <f t="shared" si="119"/>
        <v>8.3688882610211976</v>
      </c>
      <c r="AD172" s="16">
        <f t="shared" si="120"/>
        <v>1</v>
      </c>
      <c r="AE172" s="16">
        <f t="shared" si="121"/>
        <v>0</v>
      </c>
      <c r="AF172" s="16">
        <f t="shared" si="105"/>
        <v>41</v>
      </c>
      <c r="AG172" s="16">
        <f t="shared" si="122"/>
        <v>30</v>
      </c>
      <c r="AH172" s="5">
        <f t="shared" si="123"/>
        <v>9861657</v>
      </c>
      <c r="AI172" s="5">
        <f t="shared" si="124"/>
        <v>9985149</v>
      </c>
      <c r="AJ172" s="39">
        <f t="shared" si="110"/>
        <v>2993.5206452951552</v>
      </c>
      <c r="AK172" s="39">
        <f t="shared" si="111"/>
        <v>2982.7720902998367</v>
      </c>
      <c r="AL172" s="39">
        <f t="shared" si="112"/>
        <v>-10.7485549953185</v>
      </c>
      <c r="AM172" s="39">
        <f t="shared" si="113"/>
        <v>0</v>
      </c>
      <c r="AN172" s="39">
        <f t="shared" si="114"/>
        <v>0</v>
      </c>
      <c r="AO172" s="39">
        <f t="shared" si="115"/>
        <v>0</v>
      </c>
      <c r="AP172" s="39">
        <f t="shared" si="116"/>
        <v>0</v>
      </c>
      <c r="AQ172" s="39">
        <f t="shared" si="117"/>
        <v>9992174</v>
      </c>
      <c r="AR172" s="39">
        <f t="shared" si="118"/>
        <v>9992174</v>
      </c>
      <c r="AS172" s="37">
        <f t="shared" si="81"/>
        <v>3023.1257299914919</v>
      </c>
      <c r="AT172" s="37">
        <f t="shared" si="82"/>
        <v>2971.4725948276496</v>
      </c>
      <c r="AU172" s="37">
        <f t="shared" si="83"/>
        <v>-51.653135163842308</v>
      </c>
      <c r="AV172" s="34">
        <f t="shared" si="84"/>
        <v>0</v>
      </c>
      <c r="AW172" s="34">
        <f t="shared" si="85"/>
        <v>0</v>
      </c>
      <c r="AX172" s="34">
        <f t="shared" si="86"/>
        <v>0</v>
      </c>
      <c r="AY172" s="34">
        <f t="shared" si="87"/>
        <v>0</v>
      </c>
      <c r="AZ172" s="34">
        <f t="shared" si="88"/>
        <v>9995390</v>
      </c>
      <c r="BA172" s="34">
        <f t="shared" si="89"/>
        <v>9995390</v>
      </c>
    </row>
    <row r="173" spans="1:53" x14ac:dyDescent="0.2">
      <c r="A173" s="1" t="s">
        <v>210</v>
      </c>
      <c r="B173" s="8">
        <v>8688</v>
      </c>
      <c r="C173" s="8">
        <v>2984.1463414634145</v>
      </c>
      <c r="D173" s="8">
        <v>2999</v>
      </c>
      <c r="E173" s="8">
        <v>2971</v>
      </c>
      <c r="F173" s="8">
        <v>2984.1254355400697</v>
      </c>
      <c r="G173" s="8">
        <f t="shared" si="90"/>
        <v>-41.144834730200728</v>
      </c>
      <c r="H173" s="8">
        <f t="shared" si="91"/>
        <v>0</v>
      </c>
      <c r="I173" s="8">
        <f t="shared" si="92"/>
        <v>41.144834730200728</v>
      </c>
      <c r="J173" s="25">
        <f t="shared" si="95"/>
        <v>12.381810910621594</v>
      </c>
      <c r="K173" s="25">
        <f t="shared" si="96"/>
        <v>13.433970760270208</v>
      </c>
      <c r="L173" s="26">
        <f t="shared" si="93"/>
        <v>0.92167916184838772</v>
      </c>
      <c r="M173" s="25">
        <f t="shared" si="94"/>
        <v>47.962177045301395</v>
      </c>
      <c r="N173" s="25">
        <v>30</v>
      </c>
      <c r="O173" s="25">
        <v>70</v>
      </c>
      <c r="P173" s="9">
        <f t="shared" si="97"/>
        <v>2980.5115829253773</v>
      </c>
      <c r="Q173" s="9">
        <f t="shared" si="98"/>
        <v>2990.2918252693307</v>
      </c>
      <c r="R173" s="9">
        <f t="shared" si="99"/>
        <v>9.7802423439534323</v>
      </c>
      <c r="S173" s="3">
        <f t="shared" si="100"/>
        <v>1</v>
      </c>
      <c r="T173" s="3">
        <f t="shared" si="101"/>
        <v>0</v>
      </c>
      <c r="U173" s="3">
        <f t="shared" si="102"/>
        <v>1</v>
      </c>
      <c r="V173" s="3">
        <f t="shared" si="106"/>
        <v>30</v>
      </c>
      <c r="W173" s="2">
        <f t="shared" si="103"/>
        <v>9986269</v>
      </c>
      <c r="X173" s="2">
        <f t="shared" si="107"/>
        <v>9989240</v>
      </c>
      <c r="Y173" s="14">
        <f t="shared" si="108"/>
        <v>2996.858949795138</v>
      </c>
      <c r="Z173" s="14">
        <f t="shared" si="109"/>
        <v>2991.8111547970211</v>
      </c>
      <c r="AA173" s="14">
        <f t="shared" si="104"/>
        <v>-5.0477949981168422</v>
      </c>
      <c r="AB173" s="14">
        <f t="shared" si="125"/>
        <v>-11.439927718247144</v>
      </c>
      <c r="AC173" s="14">
        <f t="shared" si="119"/>
        <v>6.3921327201303022</v>
      </c>
      <c r="AD173" s="16">
        <f t="shared" si="120"/>
        <v>1</v>
      </c>
      <c r="AE173" s="16">
        <f t="shared" si="121"/>
        <v>0</v>
      </c>
      <c r="AF173" s="16">
        <f t="shared" si="105"/>
        <v>42</v>
      </c>
      <c r="AG173" s="16">
        <f t="shared" si="122"/>
        <v>30</v>
      </c>
      <c r="AH173" s="5">
        <f t="shared" si="123"/>
        <v>9858628</v>
      </c>
      <c r="AI173" s="5">
        <f t="shared" si="124"/>
        <v>9983410</v>
      </c>
      <c r="AJ173" s="39">
        <f t="shared" si="110"/>
        <v>3000.7430883264219</v>
      </c>
      <c r="AK173" s="39">
        <f t="shared" si="111"/>
        <v>2994.0098903251078</v>
      </c>
      <c r="AL173" s="39">
        <f t="shared" si="112"/>
        <v>-6.7331980013141219</v>
      </c>
      <c r="AM173" s="39">
        <f t="shared" si="113"/>
        <v>0</v>
      </c>
      <c r="AN173" s="39">
        <f t="shared" si="114"/>
        <v>0</v>
      </c>
      <c r="AO173" s="39">
        <f t="shared" si="115"/>
        <v>0</v>
      </c>
      <c r="AP173" s="39">
        <f t="shared" si="116"/>
        <v>0</v>
      </c>
      <c r="AQ173" s="39">
        <f t="shared" si="117"/>
        <v>9992174</v>
      </c>
      <c r="AR173" s="39">
        <f t="shared" si="118"/>
        <v>9992174</v>
      </c>
      <c r="AS173" s="37">
        <f t="shared" si="81"/>
        <v>3020.6864445191804</v>
      </c>
      <c r="AT173" s="37">
        <f t="shared" si="82"/>
        <v>2973.5896216606907</v>
      </c>
      <c r="AU173" s="37">
        <f t="shared" si="83"/>
        <v>-47.096822858489759</v>
      </c>
      <c r="AV173" s="34">
        <f t="shared" si="84"/>
        <v>0</v>
      </c>
      <c r="AW173" s="34">
        <f t="shared" si="85"/>
        <v>0</v>
      </c>
      <c r="AX173" s="34">
        <f t="shared" si="86"/>
        <v>0</v>
      </c>
      <c r="AY173" s="34">
        <f t="shared" si="87"/>
        <v>0</v>
      </c>
      <c r="AZ173" s="34">
        <f t="shared" si="88"/>
        <v>9995390</v>
      </c>
      <c r="BA173" s="34">
        <f t="shared" si="89"/>
        <v>9995390</v>
      </c>
    </row>
    <row r="174" spans="1:53" x14ac:dyDescent="0.2">
      <c r="A174" s="1" t="s">
        <v>211</v>
      </c>
      <c r="B174" s="8">
        <v>11216</v>
      </c>
      <c r="C174" s="8">
        <v>2970.9149659863947</v>
      </c>
      <c r="D174" s="8">
        <v>3025</v>
      </c>
      <c r="E174" s="8">
        <v>2948</v>
      </c>
      <c r="F174" s="8">
        <v>2971.017006802721</v>
      </c>
      <c r="G174" s="8">
        <f t="shared" si="90"/>
        <v>-13.108428737348731</v>
      </c>
      <c r="H174" s="8">
        <f t="shared" si="91"/>
        <v>0</v>
      </c>
      <c r="I174" s="8">
        <f t="shared" si="92"/>
        <v>13.108428737348731</v>
      </c>
      <c r="J174" s="25">
        <f t="shared" si="95"/>
        <v>11.497395845577193</v>
      </c>
      <c r="K174" s="25">
        <f t="shared" si="96"/>
        <v>13.410717758632959</v>
      </c>
      <c r="L174" s="26">
        <f t="shared" si="93"/>
        <v>0.85732889562722381</v>
      </c>
      <c r="M174" s="25">
        <f t="shared" si="94"/>
        <v>46.159239628784327</v>
      </c>
      <c r="N174" s="25">
        <v>30</v>
      </c>
      <c r="O174" s="25">
        <v>70</v>
      </c>
      <c r="P174" s="9">
        <f t="shared" si="97"/>
        <v>2976.3936967465156</v>
      </c>
      <c r="Q174" s="9">
        <f t="shared" si="98"/>
        <v>2987.8669282903152</v>
      </c>
      <c r="R174" s="9">
        <f t="shared" si="99"/>
        <v>11.473231543799557</v>
      </c>
      <c r="S174" s="3">
        <f t="shared" si="100"/>
        <v>1</v>
      </c>
      <c r="T174" s="3">
        <f t="shared" si="101"/>
        <v>0</v>
      </c>
      <c r="U174" s="3">
        <f t="shared" si="102"/>
        <v>2</v>
      </c>
      <c r="V174" s="3">
        <f t="shared" si="106"/>
        <v>30</v>
      </c>
      <c r="W174" s="2">
        <f t="shared" si="103"/>
        <v>9983240</v>
      </c>
      <c r="X174" s="2">
        <f t="shared" si="107"/>
        <v>9989136</v>
      </c>
      <c r="Y174" s="14">
        <f t="shared" si="108"/>
        <v>2994.9447317956997</v>
      </c>
      <c r="Z174" s="14">
        <f t="shared" si="109"/>
        <v>2988.6120551055901</v>
      </c>
      <c r="AA174" s="14">
        <f t="shared" si="104"/>
        <v>-6.3326766901095652</v>
      </c>
      <c r="AB174" s="14">
        <f t="shared" si="125"/>
        <v>-10.418477512619628</v>
      </c>
      <c r="AC174" s="14">
        <f t="shared" si="119"/>
        <v>4.0858008225100626</v>
      </c>
      <c r="AD174" s="16">
        <f t="shared" si="120"/>
        <v>1</v>
      </c>
      <c r="AE174" s="16">
        <f t="shared" si="121"/>
        <v>0</v>
      </c>
      <c r="AF174" s="16">
        <f t="shared" si="105"/>
        <v>43</v>
      </c>
      <c r="AG174" s="16">
        <f t="shared" si="122"/>
        <v>30</v>
      </c>
      <c r="AH174" s="5">
        <f t="shared" si="123"/>
        <v>9855573</v>
      </c>
      <c r="AI174" s="5">
        <f t="shared" si="124"/>
        <v>9982337</v>
      </c>
      <c r="AJ174" s="39">
        <f t="shared" si="110"/>
        <v>2977.5241751623871</v>
      </c>
      <c r="AK174" s="39">
        <f t="shared" si="111"/>
        <v>2980.2949454150407</v>
      </c>
      <c r="AL174" s="39">
        <f t="shared" si="112"/>
        <v>2.7707702526536195</v>
      </c>
      <c r="AM174" s="39">
        <f t="shared" si="113"/>
        <v>0</v>
      </c>
      <c r="AN174" s="39">
        <f t="shared" si="114"/>
        <v>0</v>
      </c>
      <c r="AO174" s="39">
        <f t="shared" si="115"/>
        <v>0</v>
      </c>
      <c r="AP174" s="39">
        <f t="shared" si="116"/>
        <v>0</v>
      </c>
      <c r="AQ174" s="39">
        <f t="shared" si="117"/>
        <v>9992174</v>
      </c>
      <c r="AR174" s="39">
        <f t="shared" si="118"/>
        <v>9992174</v>
      </c>
      <c r="AS174" s="37">
        <f t="shared" si="81"/>
        <v>3018.11873268003</v>
      </c>
      <c r="AT174" s="37">
        <f t="shared" si="82"/>
        <v>2976.5588695636293</v>
      </c>
      <c r="AU174" s="37">
        <f t="shared" si="83"/>
        <v>-41.55986311640072</v>
      </c>
      <c r="AV174" s="34">
        <f t="shared" si="84"/>
        <v>0</v>
      </c>
      <c r="AW174" s="34">
        <f t="shared" si="85"/>
        <v>0</v>
      </c>
      <c r="AX174" s="34">
        <f t="shared" si="86"/>
        <v>0</v>
      </c>
      <c r="AY174" s="34">
        <f t="shared" si="87"/>
        <v>0</v>
      </c>
      <c r="AZ174" s="34">
        <f t="shared" si="88"/>
        <v>9995390</v>
      </c>
      <c r="BA174" s="34">
        <f t="shared" si="89"/>
        <v>9995390</v>
      </c>
    </row>
    <row r="175" spans="1:53" x14ac:dyDescent="0.2">
      <c r="A175" s="1" t="s">
        <v>212</v>
      </c>
      <c r="B175" s="8">
        <v>8145</v>
      </c>
      <c r="C175" s="8">
        <v>3022.8669064748201</v>
      </c>
      <c r="D175" s="8">
        <v>3046</v>
      </c>
      <c r="E175" s="8">
        <v>2995</v>
      </c>
      <c r="F175" s="8">
        <v>3023.0503597122301</v>
      </c>
      <c r="G175" s="8">
        <f t="shared" si="90"/>
        <v>52.033352909509176</v>
      </c>
      <c r="H175" s="8">
        <f t="shared" si="91"/>
        <v>52.033352909509176</v>
      </c>
      <c r="I175" s="8">
        <f t="shared" si="92"/>
        <v>0</v>
      </c>
      <c r="J175" s="25">
        <f t="shared" si="95"/>
        <v>14.392821350143763</v>
      </c>
      <c r="K175" s="25">
        <f t="shared" si="96"/>
        <v>12.452809347302034</v>
      </c>
      <c r="L175" s="26">
        <f t="shared" si="93"/>
        <v>1.1557891033850962</v>
      </c>
      <c r="M175" s="25">
        <f t="shared" si="94"/>
        <v>53.613273282170105</v>
      </c>
      <c r="N175" s="25">
        <v>30</v>
      </c>
      <c r="O175" s="25">
        <v>70</v>
      </c>
      <c r="P175" s="9">
        <f t="shared" si="97"/>
        <v>2972.8682519532135</v>
      </c>
      <c r="Q175" s="9">
        <f t="shared" si="98"/>
        <v>2984.872992364024</v>
      </c>
      <c r="R175" s="9">
        <f t="shared" si="99"/>
        <v>12.004740410810427</v>
      </c>
      <c r="S175" s="3">
        <f t="shared" si="100"/>
        <v>1</v>
      </c>
      <c r="T175" s="3">
        <f t="shared" si="101"/>
        <v>0</v>
      </c>
      <c r="U175" s="3">
        <f t="shared" si="102"/>
        <v>3</v>
      </c>
      <c r="V175" s="3">
        <f t="shared" si="106"/>
        <v>30</v>
      </c>
      <c r="W175" s="2">
        <f t="shared" si="103"/>
        <v>9980185</v>
      </c>
      <c r="X175" s="2">
        <f t="shared" si="107"/>
        <v>9989170</v>
      </c>
      <c r="Y175" s="14">
        <f t="shared" si="108"/>
        <v>2997.0266301598872</v>
      </c>
      <c r="Z175" s="14">
        <f t="shared" si="109"/>
        <v>2993.910255814304</v>
      </c>
      <c r="AA175" s="14">
        <f t="shared" si="104"/>
        <v>-3.1163743455831536</v>
      </c>
      <c r="AB175" s="14">
        <f t="shared" si="125"/>
        <v>-8.9580568792123323</v>
      </c>
      <c r="AC175" s="14">
        <f t="shared" si="119"/>
        <v>5.8416825336291787</v>
      </c>
      <c r="AD175" s="16">
        <f t="shared" si="120"/>
        <v>1</v>
      </c>
      <c r="AE175" s="16">
        <f t="shared" si="121"/>
        <v>0</v>
      </c>
      <c r="AF175" s="16">
        <f t="shared" si="105"/>
        <v>44</v>
      </c>
      <c r="AG175" s="16">
        <f t="shared" si="122"/>
        <v>30</v>
      </c>
      <c r="AH175" s="5">
        <f t="shared" si="123"/>
        <v>9852497</v>
      </c>
      <c r="AI175" s="5">
        <f t="shared" si="124"/>
        <v>9984277</v>
      </c>
      <c r="AJ175" s="39">
        <f t="shared" si="110"/>
        <v>2960.6852651971699</v>
      </c>
      <c r="AK175" s="39">
        <f t="shared" si="111"/>
        <v>2975.9254691692581</v>
      </c>
      <c r="AL175" s="39">
        <f t="shared" si="112"/>
        <v>15.240203972088239</v>
      </c>
      <c r="AM175" s="39">
        <f t="shared" si="113"/>
        <v>1</v>
      </c>
      <c r="AN175" s="39">
        <f t="shared" si="114"/>
        <v>0</v>
      </c>
      <c r="AO175" s="39">
        <f t="shared" si="115"/>
        <v>1</v>
      </c>
      <c r="AP175" s="39">
        <f t="shared" si="116"/>
        <v>30</v>
      </c>
      <c r="AQ175" s="39">
        <f t="shared" si="117"/>
        <v>9989098</v>
      </c>
      <c r="AR175" s="39">
        <f t="shared" si="118"/>
        <v>9992093</v>
      </c>
      <c r="AS175" s="37">
        <f t="shared" si="81"/>
        <v>3015.2814476724507</v>
      </c>
      <c r="AT175" s="37">
        <f t="shared" si="82"/>
        <v>2979.1799036967332</v>
      </c>
      <c r="AU175" s="37">
        <f t="shared" si="83"/>
        <v>-36.101543975717505</v>
      </c>
      <c r="AV175" s="34">
        <f t="shared" si="84"/>
        <v>0</v>
      </c>
      <c r="AW175" s="34">
        <f t="shared" si="85"/>
        <v>0</v>
      </c>
      <c r="AX175" s="34">
        <f t="shared" si="86"/>
        <v>0</v>
      </c>
      <c r="AY175" s="34">
        <f t="shared" si="87"/>
        <v>0</v>
      </c>
      <c r="AZ175" s="34">
        <f t="shared" si="88"/>
        <v>9995390</v>
      </c>
      <c r="BA175" s="34">
        <f t="shared" si="89"/>
        <v>9995390</v>
      </c>
    </row>
    <row r="176" spans="1:53" x14ac:dyDescent="0.2">
      <c r="A176" s="1" t="s">
        <v>213</v>
      </c>
      <c r="B176" s="8">
        <v>1024</v>
      </c>
      <c r="C176" s="8">
        <v>3005.1311475409834</v>
      </c>
      <c r="D176" s="8">
        <v>3020</v>
      </c>
      <c r="E176" s="8">
        <v>2994</v>
      </c>
      <c r="F176" s="8">
        <v>3005.2131147540986</v>
      </c>
      <c r="G176" s="8">
        <f t="shared" si="90"/>
        <v>-17.837244958131578</v>
      </c>
      <c r="H176" s="8">
        <f t="shared" si="91"/>
        <v>0</v>
      </c>
      <c r="I176" s="8">
        <f t="shared" si="92"/>
        <v>17.837244958131578</v>
      </c>
      <c r="J176" s="25">
        <f t="shared" si="95"/>
        <v>13.364762682276352</v>
      </c>
      <c r="K176" s="25">
        <f t="shared" si="96"/>
        <v>12.837411890932716</v>
      </c>
      <c r="L176" s="26">
        <f t="shared" si="93"/>
        <v>1.0410792140833398</v>
      </c>
      <c r="M176" s="25">
        <f t="shared" si="94"/>
        <v>51.006311117175059</v>
      </c>
      <c r="N176" s="25">
        <v>30</v>
      </c>
      <c r="O176" s="25">
        <v>70</v>
      </c>
      <c r="P176" s="9">
        <f t="shared" si="97"/>
        <v>2974.0555665506004</v>
      </c>
      <c r="Q176" s="9">
        <f t="shared" si="98"/>
        <v>2988.7330284227678</v>
      </c>
      <c r="R176" s="9">
        <f t="shared" si="99"/>
        <v>14.677461872167441</v>
      </c>
      <c r="S176" s="3">
        <f t="shared" si="100"/>
        <v>1</v>
      </c>
      <c r="T176" s="3">
        <f t="shared" si="101"/>
        <v>0</v>
      </c>
      <c r="U176" s="3">
        <f t="shared" si="102"/>
        <v>4</v>
      </c>
      <c r="V176" s="3">
        <f t="shared" si="106"/>
        <v>30</v>
      </c>
      <c r="W176" s="2">
        <f t="shared" si="103"/>
        <v>9977109</v>
      </c>
      <c r="X176" s="2">
        <f t="shared" si="107"/>
        <v>9989085</v>
      </c>
      <c r="Y176" s="14">
        <f t="shared" si="108"/>
        <v>2997.6330364261253</v>
      </c>
      <c r="Z176" s="14">
        <f t="shared" si="109"/>
        <v>2995.6491571896572</v>
      </c>
      <c r="AA176" s="14">
        <f t="shared" si="104"/>
        <v>-1.9838792364680558</v>
      </c>
      <c r="AB176" s="14">
        <f t="shared" si="125"/>
        <v>-7.5632213506634773</v>
      </c>
      <c r="AC176" s="14">
        <f t="shared" si="119"/>
        <v>5.5793421141954216</v>
      </c>
      <c r="AD176" s="16">
        <f t="shared" si="120"/>
        <v>1</v>
      </c>
      <c r="AE176" s="16">
        <f t="shared" si="121"/>
        <v>0</v>
      </c>
      <c r="AF176" s="16">
        <f t="shared" si="105"/>
        <v>45</v>
      </c>
      <c r="AG176" s="16">
        <f t="shared" si="122"/>
        <v>30</v>
      </c>
      <c r="AH176" s="5">
        <f t="shared" si="123"/>
        <v>9849447</v>
      </c>
      <c r="AI176" s="5">
        <f t="shared" si="124"/>
        <v>9984177</v>
      </c>
      <c r="AJ176" s="39">
        <f t="shared" si="110"/>
        <v>2978.0297161670064</v>
      </c>
      <c r="AK176" s="39">
        <f t="shared" si="111"/>
        <v>2993.2699201390947</v>
      </c>
      <c r="AL176" s="39">
        <f t="shared" si="112"/>
        <v>15.240203972088239</v>
      </c>
      <c r="AM176" s="39">
        <f t="shared" si="113"/>
        <v>1</v>
      </c>
      <c r="AN176" s="39">
        <f t="shared" si="114"/>
        <v>0</v>
      </c>
      <c r="AO176" s="39">
        <f t="shared" si="115"/>
        <v>2</v>
      </c>
      <c r="AP176" s="39">
        <f t="shared" si="116"/>
        <v>30</v>
      </c>
      <c r="AQ176" s="39">
        <f t="shared" si="117"/>
        <v>9986048</v>
      </c>
      <c r="AR176" s="39">
        <f t="shared" si="118"/>
        <v>9992036</v>
      </c>
      <c r="AS176" s="37">
        <f t="shared" si="81"/>
        <v>3012.2941463068241</v>
      </c>
      <c r="AT176" s="37">
        <f t="shared" si="82"/>
        <v>2981.3000242276153</v>
      </c>
      <c r="AU176" s="37">
        <f t="shared" si="83"/>
        <v>-30.994122079208864</v>
      </c>
      <c r="AV176" s="34">
        <f t="shared" si="84"/>
        <v>0</v>
      </c>
      <c r="AW176" s="34">
        <f t="shared" si="85"/>
        <v>0</v>
      </c>
      <c r="AX176" s="34">
        <f t="shared" si="86"/>
        <v>0</v>
      </c>
      <c r="AY176" s="34">
        <f t="shared" si="87"/>
        <v>0</v>
      </c>
      <c r="AZ176" s="34">
        <f t="shared" si="88"/>
        <v>9995390</v>
      </c>
      <c r="BA176" s="34">
        <f t="shared" si="89"/>
        <v>9995390</v>
      </c>
    </row>
    <row r="177" spans="1:53" x14ac:dyDescent="0.2">
      <c r="A177" s="1" t="s">
        <v>214</v>
      </c>
      <c r="B177" s="8">
        <v>747</v>
      </c>
      <c r="C177" s="8">
        <v>3021.7525773195875</v>
      </c>
      <c r="D177" s="8">
        <v>3035</v>
      </c>
      <c r="E177" s="8">
        <v>2992</v>
      </c>
      <c r="F177" s="8">
        <v>3021.6082474226805</v>
      </c>
      <c r="G177" s="8">
        <f t="shared" si="90"/>
        <v>16.395132668581937</v>
      </c>
      <c r="H177" s="8">
        <f t="shared" si="91"/>
        <v>16.395132668581937</v>
      </c>
      <c r="I177" s="8">
        <f t="shared" si="92"/>
        <v>0</v>
      </c>
      <c r="J177" s="25">
        <f t="shared" si="95"/>
        <v>13.581217681298179</v>
      </c>
      <c r="K177" s="25">
        <f t="shared" si="96"/>
        <v>11.920453898723236</v>
      </c>
      <c r="L177" s="26">
        <f t="shared" si="93"/>
        <v>1.1393205155344648</v>
      </c>
      <c r="M177" s="25">
        <f t="shared" si="94"/>
        <v>53.256186123650068</v>
      </c>
      <c r="N177" s="25">
        <v>30</v>
      </c>
      <c r="O177" s="25">
        <v>70</v>
      </c>
      <c r="P177" s="9">
        <f t="shared" si="97"/>
        <v>2975.381459029069</v>
      </c>
      <c r="Q177" s="9">
        <f t="shared" si="98"/>
        <v>2994.8766937827113</v>
      </c>
      <c r="R177" s="9">
        <f t="shared" si="99"/>
        <v>19.495234753642308</v>
      </c>
      <c r="S177" s="3">
        <f t="shared" si="100"/>
        <v>1</v>
      </c>
      <c r="T177" s="3">
        <f t="shared" si="101"/>
        <v>0</v>
      </c>
      <c r="U177" s="3">
        <f t="shared" si="102"/>
        <v>5</v>
      </c>
      <c r="V177" s="3">
        <f t="shared" si="106"/>
        <v>30</v>
      </c>
      <c r="W177" s="2">
        <f t="shared" si="103"/>
        <v>9974059</v>
      </c>
      <c r="X177" s="2">
        <f t="shared" si="107"/>
        <v>9989019</v>
      </c>
      <c r="Y177" s="14">
        <f t="shared" si="108"/>
        <v>2999.4089779814258</v>
      </c>
      <c r="Z177" s="14">
        <f t="shared" si="109"/>
        <v>2999.642863379353</v>
      </c>
      <c r="AA177" s="14">
        <f t="shared" si="104"/>
        <v>0.2338853979272244</v>
      </c>
      <c r="AB177" s="14">
        <f t="shared" si="125"/>
        <v>-6.0038000009453372</v>
      </c>
      <c r="AC177" s="14">
        <f t="shared" si="119"/>
        <v>6.2376853988725616</v>
      </c>
      <c r="AD177" s="16">
        <f t="shared" si="120"/>
        <v>1</v>
      </c>
      <c r="AE177" s="16">
        <f t="shared" si="121"/>
        <v>0</v>
      </c>
      <c r="AF177" s="16">
        <f t="shared" si="105"/>
        <v>46</v>
      </c>
      <c r="AG177" s="16">
        <f t="shared" si="122"/>
        <v>30</v>
      </c>
      <c r="AH177" s="5">
        <f t="shared" si="123"/>
        <v>9846382</v>
      </c>
      <c r="AI177" s="5">
        <f t="shared" si="124"/>
        <v>9984014</v>
      </c>
      <c r="AJ177" s="39">
        <f t="shared" si="110"/>
        <v>2972.0839678476295</v>
      </c>
      <c r="AK177" s="39">
        <f t="shared" si="111"/>
        <v>2995.1529123790151</v>
      </c>
      <c r="AL177" s="39">
        <f t="shared" si="112"/>
        <v>23.068944531385569</v>
      </c>
      <c r="AM177" s="39">
        <f t="shared" si="113"/>
        <v>1</v>
      </c>
      <c r="AN177" s="39">
        <f t="shared" si="114"/>
        <v>0</v>
      </c>
      <c r="AO177" s="39">
        <f t="shared" si="115"/>
        <v>3</v>
      </c>
      <c r="AP177" s="39">
        <f t="shared" si="116"/>
        <v>30</v>
      </c>
      <c r="AQ177" s="39">
        <f t="shared" si="117"/>
        <v>9982983</v>
      </c>
      <c r="AR177" s="39">
        <f t="shared" si="118"/>
        <v>9991959</v>
      </c>
      <c r="AS177" s="37">
        <f t="shared" si="81"/>
        <v>3009.4539555271567</v>
      </c>
      <c r="AT177" s="37">
        <f t="shared" si="82"/>
        <v>2983.1485208548279</v>
      </c>
      <c r="AU177" s="37">
        <f t="shared" si="83"/>
        <v>-26.305434672328829</v>
      </c>
      <c r="AV177" s="34">
        <f t="shared" si="84"/>
        <v>0</v>
      </c>
      <c r="AW177" s="34">
        <f t="shared" si="85"/>
        <v>0</v>
      </c>
      <c r="AX177" s="34">
        <f t="shared" si="86"/>
        <v>0</v>
      </c>
      <c r="AY177" s="34">
        <f t="shared" si="87"/>
        <v>0</v>
      </c>
      <c r="AZ177" s="34">
        <f t="shared" si="88"/>
        <v>9995390</v>
      </c>
      <c r="BA177" s="34">
        <f t="shared" si="89"/>
        <v>9995390</v>
      </c>
    </row>
    <row r="178" spans="1:53" x14ac:dyDescent="0.2">
      <c r="A178" s="1" t="s">
        <v>215</v>
      </c>
      <c r="B178" s="8">
        <v>1471</v>
      </c>
      <c r="C178" s="8">
        <v>3025.9509202453987</v>
      </c>
      <c r="D178" s="8">
        <v>3038</v>
      </c>
      <c r="E178" s="8">
        <v>3011</v>
      </c>
      <c r="F178" s="8">
        <v>3026.0613496932515</v>
      </c>
      <c r="G178" s="8">
        <f t="shared" si="90"/>
        <v>4.4531022705709802</v>
      </c>
      <c r="H178" s="8">
        <f t="shared" si="91"/>
        <v>4.4531022705709802</v>
      </c>
      <c r="I178" s="8">
        <f t="shared" si="92"/>
        <v>0</v>
      </c>
      <c r="J178" s="25">
        <f t="shared" si="95"/>
        <v>12.929209437674809</v>
      </c>
      <c r="K178" s="25">
        <f t="shared" si="96"/>
        <v>11.068992905957291</v>
      </c>
      <c r="L178" s="26">
        <f t="shared" si="93"/>
        <v>1.1680565293990166</v>
      </c>
      <c r="M178" s="25">
        <f t="shared" si="94"/>
        <v>53.87574140987924</v>
      </c>
      <c r="N178" s="25">
        <v>30</v>
      </c>
      <c r="O178" s="25">
        <v>70</v>
      </c>
      <c r="P178" s="9">
        <f t="shared" si="97"/>
        <v>2980.3934819232527</v>
      </c>
      <c r="Q178" s="9">
        <f t="shared" si="98"/>
        <v>2998.9726885112996</v>
      </c>
      <c r="R178" s="9">
        <f t="shared" si="99"/>
        <v>18.579206588046873</v>
      </c>
      <c r="S178" s="3">
        <f t="shared" si="100"/>
        <v>1</v>
      </c>
      <c r="T178" s="3">
        <f t="shared" si="101"/>
        <v>0</v>
      </c>
      <c r="U178" s="3">
        <f t="shared" si="102"/>
        <v>6</v>
      </c>
      <c r="V178" s="3">
        <f t="shared" si="106"/>
        <v>30</v>
      </c>
      <c r="W178" s="2">
        <f t="shared" si="103"/>
        <v>9970994</v>
      </c>
      <c r="X178" s="2">
        <f t="shared" si="107"/>
        <v>9989060</v>
      </c>
      <c r="Y178" s="14">
        <f t="shared" si="108"/>
        <v>3001.3832277378574</v>
      </c>
      <c r="Z178" s="14">
        <f t="shared" si="109"/>
        <v>3003.7072458891835</v>
      </c>
      <c r="AA178" s="14">
        <f t="shared" si="104"/>
        <v>2.3240181513260723</v>
      </c>
      <c r="AB178" s="14">
        <f t="shared" si="125"/>
        <v>-4.3382363704910549</v>
      </c>
      <c r="AC178" s="14">
        <f t="shared" si="119"/>
        <v>6.6622545218171272</v>
      </c>
      <c r="AD178" s="16">
        <f t="shared" si="120"/>
        <v>1</v>
      </c>
      <c r="AE178" s="16">
        <f t="shared" si="121"/>
        <v>0</v>
      </c>
      <c r="AF178" s="16">
        <f t="shared" si="105"/>
        <v>47</v>
      </c>
      <c r="AG178" s="16">
        <f t="shared" si="122"/>
        <v>30</v>
      </c>
      <c r="AH178" s="5">
        <f t="shared" si="123"/>
        <v>9843314</v>
      </c>
      <c r="AI178" s="5">
        <f t="shared" si="124"/>
        <v>9984831</v>
      </c>
      <c r="AJ178" s="39">
        <f t="shared" si="110"/>
        <v>2977.5490120704903</v>
      </c>
      <c r="AK178" s="39">
        <f t="shared" si="111"/>
        <v>3000.6179566018759</v>
      </c>
      <c r="AL178" s="39">
        <f t="shared" si="112"/>
        <v>23.068944531385569</v>
      </c>
      <c r="AM178" s="39">
        <f t="shared" si="113"/>
        <v>1</v>
      </c>
      <c r="AN178" s="39">
        <f t="shared" si="114"/>
        <v>0</v>
      </c>
      <c r="AO178" s="39">
        <f t="shared" si="115"/>
        <v>4</v>
      </c>
      <c r="AP178" s="39">
        <f t="shared" si="116"/>
        <v>30</v>
      </c>
      <c r="AQ178" s="39">
        <f t="shared" si="117"/>
        <v>9979915</v>
      </c>
      <c r="AR178" s="39">
        <f t="shared" si="118"/>
        <v>9991959</v>
      </c>
      <c r="AS178" s="37">
        <f t="shared" si="81"/>
        <v>3006.7040194896354</v>
      </c>
      <c r="AT178" s="37">
        <f t="shared" si="82"/>
        <v>2985.1914853459507</v>
      </c>
      <c r="AU178" s="37">
        <f t="shared" si="83"/>
        <v>-21.512534143684661</v>
      </c>
      <c r="AV178" s="34">
        <f t="shared" si="84"/>
        <v>0</v>
      </c>
      <c r="AW178" s="34">
        <f t="shared" si="85"/>
        <v>0</v>
      </c>
      <c r="AX178" s="34">
        <f t="shared" si="86"/>
        <v>0</v>
      </c>
      <c r="AY178" s="34">
        <f t="shared" si="87"/>
        <v>0</v>
      </c>
      <c r="AZ178" s="34">
        <f t="shared" si="88"/>
        <v>9995390</v>
      </c>
      <c r="BA178" s="34">
        <f t="shared" si="89"/>
        <v>9995390</v>
      </c>
    </row>
    <row r="179" spans="1:53" x14ac:dyDescent="0.2">
      <c r="A179" s="1" t="s">
        <v>216</v>
      </c>
      <c r="B179" s="8">
        <v>1196</v>
      </c>
      <c r="C179" s="8">
        <v>2985.8461538461538</v>
      </c>
      <c r="D179" s="8">
        <v>3009</v>
      </c>
      <c r="E179" s="8">
        <v>2971</v>
      </c>
      <c r="F179" s="8">
        <v>2985.8391608391607</v>
      </c>
      <c r="G179" s="8">
        <f t="shared" si="90"/>
        <v>-40.222188854090746</v>
      </c>
      <c r="H179" s="8">
        <f t="shared" si="91"/>
        <v>0</v>
      </c>
      <c r="I179" s="8">
        <f t="shared" si="92"/>
        <v>40.222188854090746</v>
      </c>
      <c r="J179" s="25">
        <f t="shared" si="95"/>
        <v>12.005694477840894</v>
      </c>
      <c r="K179" s="25">
        <f t="shared" si="96"/>
        <v>13.151364045109682</v>
      </c>
      <c r="L179" s="26">
        <f t="shared" si="93"/>
        <v>0.91288587531003651</v>
      </c>
      <c r="M179" s="25">
        <f t="shared" si="94"/>
        <v>47.72296596952382</v>
      </c>
      <c r="N179" s="25">
        <v>30</v>
      </c>
      <c r="O179" s="25">
        <v>70</v>
      </c>
      <c r="P179" s="9">
        <f t="shared" si="97"/>
        <v>2985.7893600453576</v>
      </c>
      <c r="Q179" s="9">
        <f t="shared" si="98"/>
        <v>3000.1944040391722</v>
      </c>
      <c r="R179" s="9">
        <f t="shared" si="99"/>
        <v>14.405043993814616</v>
      </c>
      <c r="S179" s="3">
        <f t="shared" si="100"/>
        <v>1</v>
      </c>
      <c r="T179" s="3">
        <f t="shared" si="101"/>
        <v>0</v>
      </c>
      <c r="U179" s="3">
        <f t="shared" si="102"/>
        <v>7</v>
      </c>
      <c r="V179" s="3">
        <f t="shared" si="106"/>
        <v>30</v>
      </c>
      <c r="W179" s="2">
        <f t="shared" si="103"/>
        <v>9967926</v>
      </c>
      <c r="X179" s="2">
        <f t="shared" si="107"/>
        <v>9988723</v>
      </c>
      <c r="Y179" s="14">
        <f t="shared" si="108"/>
        <v>3000.2318153749911</v>
      </c>
      <c r="Z179" s="14">
        <f t="shared" si="109"/>
        <v>3000.9583097276413</v>
      </c>
      <c r="AA179" s="14">
        <f t="shared" si="104"/>
        <v>0.72649435265020657</v>
      </c>
      <c r="AB179" s="14">
        <f t="shared" si="125"/>
        <v>-3.3252902258628025</v>
      </c>
      <c r="AC179" s="14">
        <f t="shared" si="119"/>
        <v>4.0517845785130095</v>
      </c>
      <c r="AD179" s="16">
        <f t="shared" si="120"/>
        <v>1</v>
      </c>
      <c r="AE179" s="16">
        <f t="shared" si="121"/>
        <v>0</v>
      </c>
      <c r="AF179" s="16">
        <f t="shared" si="105"/>
        <v>48</v>
      </c>
      <c r="AG179" s="16">
        <f t="shared" si="122"/>
        <v>30</v>
      </c>
      <c r="AH179" s="5">
        <f t="shared" si="123"/>
        <v>9840275</v>
      </c>
      <c r="AI179" s="5">
        <f t="shared" si="124"/>
        <v>9982883</v>
      </c>
      <c r="AJ179" s="39">
        <f t="shared" si="110"/>
        <v>2985.8582074878086</v>
      </c>
      <c r="AK179" s="39">
        <f t="shared" si="111"/>
        <v>3002.3660171663928</v>
      </c>
      <c r="AL179" s="39">
        <f t="shared" si="112"/>
        <v>16.507809678584181</v>
      </c>
      <c r="AM179" s="39">
        <f t="shared" si="113"/>
        <v>1</v>
      </c>
      <c r="AN179" s="39">
        <f t="shared" si="114"/>
        <v>0</v>
      </c>
      <c r="AO179" s="39">
        <f t="shared" si="115"/>
        <v>5</v>
      </c>
      <c r="AP179" s="39">
        <f t="shared" si="116"/>
        <v>30</v>
      </c>
      <c r="AQ179" s="39">
        <f t="shared" si="117"/>
        <v>9976876</v>
      </c>
      <c r="AR179" s="39">
        <f t="shared" si="118"/>
        <v>9991731</v>
      </c>
      <c r="AS179" s="37">
        <f t="shared" si="81"/>
        <v>3004.331742690028</v>
      </c>
      <c r="AT179" s="37">
        <f t="shared" si="82"/>
        <v>2987.1104744838817</v>
      </c>
      <c r="AU179" s="37">
        <f t="shared" si="83"/>
        <v>-17.221268206146306</v>
      </c>
      <c r="AV179" s="34">
        <f t="shared" si="84"/>
        <v>0</v>
      </c>
      <c r="AW179" s="34">
        <f t="shared" si="85"/>
        <v>0</v>
      </c>
      <c r="AX179" s="34">
        <f t="shared" si="86"/>
        <v>0</v>
      </c>
      <c r="AY179" s="34">
        <f t="shared" si="87"/>
        <v>0</v>
      </c>
      <c r="AZ179" s="34">
        <f t="shared" si="88"/>
        <v>9995390</v>
      </c>
      <c r="BA179" s="34">
        <f t="shared" si="89"/>
        <v>9995390</v>
      </c>
    </row>
    <row r="180" spans="1:53" x14ac:dyDescent="0.2">
      <c r="A180" s="1" t="s">
        <v>217</v>
      </c>
      <c r="B180" s="8">
        <v>1297</v>
      </c>
      <c r="C180" s="8">
        <v>2945.7238805970151</v>
      </c>
      <c r="D180" s="8">
        <v>2962</v>
      </c>
      <c r="E180" s="8">
        <v>2920</v>
      </c>
      <c r="F180" s="8">
        <v>2945.8283582089553</v>
      </c>
      <c r="G180" s="8">
        <f t="shared" si="90"/>
        <v>-40.01080263020549</v>
      </c>
      <c r="H180" s="8">
        <f t="shared" si="91"/>
        <v>0</v>
      </c>
      <c r="I180" s="8">
        <f t="shared" si="92"/>
        <v>40.01080263020549</v>
      </c>
      <c r="J180" s="25">
        <f t="shared" si="95"/>
        <v>11.148144872280829</v>
      </c>
      <c r="K180" s="25">
        <f t="shared" si="96"/>
        <v>15.069895372616527</v>
      </c>
      <c r="L180" s="26">
        <f t="shared" si="93"/>
        <v>0.73976259268117406</v>
      </c>
      <c r="M180" s="25">
        <f t="shared" si="94"/>
        <v>42.52089312606239</v>
      </c>
      <c r="N180" s="25">
        <v>30</v>
      </c>
      <c r="O180" s="25">
        <v>70</v>
      </c>
      <c r="P180" s="9">
        <f t="shared" si="97"/>
        <v>2988.8811768823662</v>
      </c>
      <c r="Q180" s="9">
        <f t="shared" si="98"/>
        <v>2999.4039088690474</v>
      </c>
      <c r="R180" s="9">
        <f t="shared" si="99"/>
        <v>10.522731986681265</v>
      </c>
      <c r="S180" s="3">
        <f t="shared" si="100"/>
        <v>1</v>
      </c>
      <c r="T180" s="3">
        <f t="shared" si="101"/>
        <v>0</v>
      </c>
      <c r="U180" s="3">
        <f t="shared" si="102"/>
        <v>8</v>
      </c>
      <c r="V180" s="3">
        <f t="shared" si="106"/>
        <v>30</v>
      </c>
      <c r="W180" s="2">
        <f t="shared" si="103"/>
        <v>9964887</v>
      </c>
      <c r="X180" s="2">
        <f t="shared" si="107"/>
        <v>9988247</v>
      </c>
      <c r="Y180" s="14">
        <f t="shared" si="108"/>
        <v>2996.2019296589883</v>
      </c>
      <c r="Z180" s="14">
        <f t="shared" si="109"/>
        <v>2992.4767787247665</v>
      </c>
      <c r="AA180" s="14">
        <f t="shared" si="104"/>
        <v>-3.7251509342218014</v>
      </c>
      <c r="AB180" s="14">
        <f t="shared" si="125"/>
        <v>-3.4052623675346023</v>
      </c>
      <c r="AC180" s="14">
        <f t="shared" si="119"/>
        <v>-0.31988856668719912</v>
      </c>
      <c r="AD180" s="16">
        <f t="shared" si="120"/>
        <v>0</v>
      </c>
      <c r="AE180" s="16">
        <f t="shared" si="121"/>
        <v>1</v>
      </c>
      <c r="AF180" s="16">
        <f t="shared" si="105"/>
        <v>47</v>
      </c>
      <c r="AG180" s="16">
        <f t="shared" si="122"/>
        <v>30</v>
      </c>
      <c r="AH180" s="5">
        <f t="shared" si="123"/>
        <v>9843165</v>
      </c>
      <c r="AI180" s="5">
        <f t="shared" si="124"/>
        <v>9980405</v>
      </c>
      <c r="AJ180" s="39">
        <f t="shared" si="110"/>
        <v>2981.1298803223981</v>
      </c>
      <c r="AK180" s="39">
        <f t="shared" si="111"/>
        <v>2988.9586208816963</v>
      </c>
      <c r="AL180" s="39">
        <f t="shared" si="112"/>
        <v>7.8287405592982395</v>
      </c>
      <c r="AM180" s="39">
        <f t="shared" si="113"/>
        <v>1</v>
      </c>
      <c r="AN180" s="39">
        <f t="shared" si="114"/>
        <v>0</v>
      </c>
      <c r="AO180" s="39">
        <f t="shared" si="115"/>
        <v>6</v>
      </c>
      <c r="AP180" s="39">
        <f t="shared" si="116"/>
        <v>30</v>
      </c>
      <c r="AQ180" s="39">
        <f t="shared" si="117"/>
        <v>9973884</v>
      </c>
      <c r="AR180" s="39">
        <f t="shared" si="118"/>
        <v>9991404</v>
      </c>
      <c r="AS180" s="37">
        <f t="shared" si="81"/>
        <v>3002.3139779658586</v>
      </c>
      <c r="AT180" s="37">
        <f t="shared" si="82"/>
        <v>2988.619981317996</v>
      </c>
      <c r="AU180" s="37">
        <f t="shared" si="83"/>
        <v>-13.693996647862605</v>
      </c>
      <c r="AV180" s="34">
        <f t="shared" si="84"/>
        <v>0</v>
      </c>
      <c r="AW180" s="34">
        <f t="shared" si="85"/>
        <v>0</v>
      </c>
      <c r="AX180" s="34">
        <f t="shared" si="86"/>
        <v>0</v>
      </c>
      <c r="AY180" s="34">
        <f t="shared" si="87"/>
        <v>0</v>
      </c>
      <c r="AZ180" s="34">
        <f t="shared" si="88"/>
        <v>9995390</v>
      </c>
      <c r="BA180" s="34">
        <f t="shared" si="89"/>
        <v>9995390</v>
      </c>
    </row>
    <row r="181" spans="1:53" x14ac:dyDescent="0.2">
      <c r="A181" s="1" t="s">
        <v>218</v>
      </c>
      <c r="B181" s="8">
        <v>3485</v>
      </c>
      <c r="C181" s="8">
        <v>2884.26</v>
      </c>
      <c r="D181" s="8">
        <v>2944</v>
      </c>
      <c r="E181" s="8">
        <v>2836</v>
      </c>
      <c r="F181" s="8">
        <v>2884.22</v>
      </c>
      <c r="G181" s="8">
        <f t="shared" si="90"/>
        <v>-61.608358208955451</v>
      </c>
      <c r="H181" s="8">
        <f t="shared" si="91"/>
        <v>0</v>
      </c>
      <c r="I181" s="8">
        <f t="shared" si="92"/>
        <v>61.608358208955451</v>
      </c>
      <c r="J181" s="25">
        <f t="shared" si="95"/>
        <v>10.351848809975055</v>
      </c>
      <c r="K181" s="25">
        <f t="shared" si="96"/>
        <v>18.394071289497877</v>
      </c>
      <c r="L181" s="26">
        <f t="shared" si="93"/>
        <v>0.56278181415364303</v>
      </c>
      <c r="M181" s="25">
        <f t="shared" si="94"/>
        <v>36.011541026181519</v>
      </c>
      <c r="N181" s="25">
        <v>30</v>
      </c>
      <c r="O181" s="25">
        <v>70</v>
      </c>
      <c r="P181" s="9">
        <f t="shared" si="97"/>
        <v>2989.1909319952215</v>
      </c>
      <c r="Q181" s="9">
        <f t="shared" si="98"/>
        <v>2998.6416593770705</v>
      </c>
      <c r="R181" s="9">
        <f t="shared" si="99"/>
        <v>9.4507273818489921</v>
      </c>
      <c r="S181" s="3">
        <f t="shared" si="100"/>
        <v>1</v>
      </c>
      <c r="T181" s="3">
        <f t="shared" si="101"/>
        <v>0</v>
      </c>
      <c r="U181" s="3">
        <f t="shared" si="102"/>
        <v>9</v>
      </c>
      <c r="V181" s="3">
        <f t="shared" si="106"/>
        <v>30</v>
      </c>
      <c r="W181" s="2">
        <f t="shared" si="103"/>
        <v>9961895</v>
      </c>
      <c r="X181" s="2">
        <f t="shared" si="107"/>
        <v>9987419</v>
      </c>
      <c r="Y181" s="14">
        <f t="shared" si="108"/>
        <v>2987.9069719064705</v>
      </c>
      <c r="Z181" s="14">
        <f t="shared" si="109"/>
        <v>2975.8218896901872</v>
      </c>
      <c r="AA181" s="14">
        <f t="shared" si="104"/>
        <v>-12.085082216283354</v>
      </c>
      <c r="AB181" s="14">
        <f t="shared" si="125"/>
        <v>-5.141226337284353</v>
      </c>
      <c r="AC181" s="14">
        <f t="shared" si="119"/>
        <v>-6.9438558789990008</v>
      </c>
      <c r="AD181" s="16">
        <f t="shared" si="120"/>
        <v>0</v>
      </c>
      <c r="AE181" s="16">
        <f t="shared" si="121"/>
        <v>1</v>
      </c>
      <c r="AF181" s="16">
        <f t="shared" si="105"/>
        <v>46</v>
      </c>
      <c r="AG181" s="16">
        <f t="shared" si="122"/>
        <v>30</v>
      </c>
      <c r="AH181" s="5">
        <f t="shared" si="123"/>
        <v>9845971</v>
      </c>
      <c r="AI181" s="5">
        <f t="shared" si="124"/>
        <v>9976427</v>
      </c>
      <c r="AJ181" s="39">
        <f t="shared" si="110"/>
        <v>2967.7929461123299</v>
      </c>
      <c r="AK181" s="39">
        <f t="shared" si="111"/>
        <v>2972.5726887037204</v>
      </c>
      <c r="AL181" s="39">
        <f t="shared" si="112"/>
        <v>4.779742591390459</v>
      </c>
      <c r="AM181" s="39">
        <f t="shared" si="113"/>
        <v>0</v>
      </c>
      <c r="AN181" s="39">
        <f t="shared" si="114"/>
        <v>0</v>
      </c>
      <c r="AO181" s="39">
        <f t="shared" si="115"/>
        <v>6</v>
      </c>
      <c r="AP181" s="39">
        <f t="shared" si="116"/>
        <v>0</v>
      </c>
      <c r="AQ181" s="39">
        <f t="shared" si="117"/>
        <v>9973884</v>
      </c>
      <c r="AR181" s="39">
        <f t="shared" si="118"/>
        <v>9990900</v>
      </c>
      <c r="AS181" s="37">
        <f t="shared" si="81"/>
        <v>3000.5315467998753</v>
      </c>
      <c r="AT181" s="37">
        <f t="shared" si="82"/>
        <v>2989.9629544282016</v>
      </c>
      <c r="AU181" s="37">
        <f t="shared" si="83"/>
        <v>-10.568592371673731</v>
      </c>
      <c r="AV181" s="34">
        <f t="shared" si="84"/>
        <v>0</v>
      </c>
      <c r="AW181" s="34">
        <f t="shared" si="85"/>
        <v>0</v>
      </c>
      <c r="AX181" s="34">
        <f t="shared" si="86"/>
        <v>0</v>
      </c>
      <c r="AY181" s="34">
        <f t="shared" si="87"/>
        <v>0</v>
      </c>
      <c r="AZ181" s="34">
        <f t="shared" si="88"/>
        <v>9995390</v>
      </c>
      <c r="BA181" s="34">
        <f t="shared" si="89"/>
        <v>9995390</v>
      </c>
    </row>
    <row r="182" spans="1:53" x14ac:dyDescent="0.2">
      <c r="A182" s="1" t="s">
        <v>219</v>
      </c>
      <c r="B182" s="8">
        <v>1667</v>
      </c>
      <c r="C182" s="8">
        <v>2899.7232704402518</v>
      </c>
      <c r="D182" s="8">
        <v>2920</v>
      </c>
      <c r="E182" s="8">
        <v>2868</v>
      </c>
      <c r="F182" s="8">
        <v>2899.7672955974845</v>
      </c>
      <c r="G182" s="8">
        <f t="shared" si="90"/>
        <v>15.547295597484663</v>
      </c>
      <c r="H182" s="8">
        <f t="shared" si="91"/>
        <v>15.547295597484663</v>
      </c>
      <c r="I182" s="8">
        <f t="shared" si="92"/>
        <v>0</v>
      </c>
      <c r="J182" s="25">
        <f t="shared" si="95"/>
        <v>10.722952151940026</v>
      </c>
      <c r="K182" s="25">
        <f t="shared" si="96"/>
        <v>17.080209054533743</v>
      </c>
      <c r="L182" s="26">
        <f t="shared" si="93"/>
        <v>0.62779981894271619</v>
      </c>
      <c r="M182" s="25">
        <f t="shared" si="94"/>
        <v>38.567384738406162</v>
      </c>
      <c r="N182" s="25">
        <v>30</v>
      </c>
      <c r="O182" s="25">
        <v>70</v>
      </c>
      <c r="P182" s="9">
        <f t="shared" si="97"/>
        <v>2985.4751555075586</v>
      </c>
      <c r="Q182" s="9">
        <f t="shared" si="98"/>
        <v>2989.8281369184424</v>
      </c>
      <c r="R182" s="9">
        <f t="shared" si="99"/>
        <v>4.3529814108837854</v>
      </c>
      <c r="S182" s="3">
        <f t="shared" si="100"/>
        <v>0</v>
      </c>
      <c r="T182" s="3">
        <f t="shared" si="101"/>
        <v>0</v>
      </c>
      <c r="U182" s="3">
        <f t="shared" si="102"/>
        <v>9</v>
      </c>
      <c r="V182" s="3">
        <f t="shared" si="106"/>
        <v>0</v>
      </c>
      <c r="W182" s="2">
        <f t="shared" si="103"/>
        <v>9961895</v>
      </c>
      <c r="X182" s="2">
        <f t="shared" si="107"/>
        <v>9987707</v>
      </c>
      <c r="Y182" s="14">
        <f t="shared" si="108"/>
        <v>2981.3781069946936</v>
      </c>
      <c r="Z182" s="14">
        <f t="shared" si="109"/>
        <v>2964.1211829066942</v>
      </c>
      <c r="AA182" s="14">
        <f t="shared" si="104"/>
        <v>-17.256924087999323</v>
      </c>
      <c r="AB182" s="14">
        <f t="shared" si="125"/>
        <v>-7.5643658874273472</v>
      </c>
      <c r="AC182" s="14">
        <f t="shared" si="119"/>
        <v>-9.6925582005719768</v>
      </c>
      <c r="AD182" s="16">
        <f t="shared" si="120"/>
        <v>0</v>
      </c>
      <c r="AE182" s="16">
        <f t="shared" si="121"/>
        <v>1</v>
      </c>
      <c r="AF182" s="16">
        <f t="shared" si="105"/>
        <v>45</v>
      </c>
      <c r="AG182" s="16">
        <f t="shared" si="122"/>
        <v>30</v>
      </c>
      <c r="AH182" s="5">
        <f t="shared" si="123"/>
        <v>9848809</v>
      </c>
      <c r="AI182" s="5">
        <f t="shared" si="124"/>
        <v>9977869</v>
      </c>
      <c r="AJ182" s="39">
        <f t="shared" si="110"/>
        <v>2931.5004498977505</v>
      </c>
      <c r="AK182" s="39">
        <f t="shared" si="111"/>
        <v>2931.5004498977505</v>
      </c>
      <c r="AL182" s="39">
        <f t="shared" si="112"/>
        <v>0</v>
      </c>
      <c r="AM182" s="39">
        <f t="shared" si="113"/>
        <v>0</v>
      </c>
      <c r="AN182" s="39">
        <f t="shared" si="114"/>
        <v>0</v>
      </c>
      <c r="AO182" s="39">
        <f t="shared" si="115"/>
        <v>6</v>
      </c>
      <c r="AP182" s="39">
        <f t="shared" si="116"/>
        <v>0</v>
      </c>
      <c r="AQ182" s="39">
        <f t="shared" si="117"/>
        <v>9973884</v>
      </c>
      <c r="AR182" s="39">
        <f t="shared" si="118"/>
        <v>9991092</v>
      </c>
      <c r="AS182" s="37">
        <f t="shared" si="81"/>
        <v>2998.8497206804391</v>
      </c>
      <c r="AT182" s="37">
        <f t="shared" si="82"/>
        <v>2991.383450929166</v>
      </c>
      <c r="AU182" s="37">
        <f t="shared" si="83"/>
        <v>-7.4662697512731029</v>
      </c>
      <c r="AV182" s="34">
        <f t="shared" si="84"/>
        <v>0</v>
      </c>
      <c r="AW182" s="34">
        <f t="shared" si="85"/>
        <v>0</v>
      </c>
      <c r="AX182" s="34">
        <f t="shared" si="86"/>
        <v>0</v>
      </c>
      <c r="AY182" s="34">
        <f t="shared" si="87"/>
        <v>0</v>
      </c>
      <c r="AZ182" s="34">
        <f t="shared" si="88"/>
        <v>9995390</v>
      </c>
      <c r="BA182" s="34">
        <f t="shared" si="89"/>
        <v>9995390</v>
      </c>
    </row>
    <row r="183" spans="1:53" x14ac:dyDescent="0.2">
      <c r="A183" s="1" t="s">
        <v>220</v>
      </c>
      <c r="B183" s="8">
        <v>2070</v>
      </c>
      <c r="C183" s="8">
        <v>2876.196629213483</v>
      </c>
      <c r="D183" s="8">
        <v>2894</v>
      </c>
      <c r="E183" s="8">
        <v>2857</v>
      </c>
      <c r="F183" s="8">
        <v>2876.0112359550562</v>
      </c>
      <c r="G183" s="8">
        <f t="shared" si="90"/>
        <v>-23.756059642428227</v>
      </c>
      <c r="H183" s="8">
        <f t="shared" si="91"/>
        <v>0</v>
      </c>
      <c r="I183" s="8">
        <f t="shared" si="92"/>
        <v>23.756059642428227</v>
      </c>
      <c r="J183" s="25">
        <f t="shared" si="95"/>
        <v>9.9570269982300239</v>
      </c>
      <c r="K183" s="25">
        <f t="shared" si="96"/>
        <v>17.557055525097635</v>
      </c>
      <c r="L183" s="26">
        <f t="shared" si="93"/>
        <v>0.56712396813899424</v>
      </c>
      <c r="M183" s="25">
        <f t="shared" si="94"/>
        <v>36.188838896546947</v>
      </c>
      <c r="N183" s="25">
        <v>30</v>
      </c>
      <c r="O183" s="25">
        <v>70</v>
      </c>
      <c r="P183" s="9">
        <f t="shared" si="97"/>
        <v>2982.5706009426267</v>
      </c>
      <c r="Q183" s="9">
        <f t="shared" si="98"/>
        <v>2981.3002950014493</v>
      </c>
      <c r="R183" s="9">
        <f t="shared" si="99"/>
        <v>-1.270305941177412</v>
      </c>
      <c r="S183" s="3">
        <f t="shared" si="100"/>
        <v>0</v>
      </c>
      <c r="T183" s="3">
        <f t="shared" si="101"/>
        <v>0</v>
      </c>
      <c r="U183" s="3">
        <f t="shared" si="102"/>
        <v>9</v>
      </c>
      <c r="V183" s="3">
        <f t="shared" si="106"/>
        <v>0</v>
      </c>
      <c r="W183" s="2">
        <f t="shared" si="103"/>
        <v>9961895</v>
      </c>
      <c r="X183" s="2">
        <f t="shared" si="107"/>
        <v>9987608</v>
      </c>
      <c r="Y183" s="14">
        <f t="shared" si="108"/>
        <v>2973.5731535843502</v>
      </c>
      <c r="Z183" s="14">
        <f t="shared" si="109"/>
        <v>2950.565806452596</v>
      </c>
      <c r="AA183" s="14">
        <f t="shared" si="104"/>
        <v>-23.007347131754159</v>
      </c>
      <c r="AB183" s="14">
        <f t="shared" si="125"/>
        <v>-10.652962136292711</v>
      </c>
      <c r="AC183" s="14">
        <f t="shared" si="119"/>
        <v>-12.354384995461448</v>
      </c>
      <c r="AD183" s="16">
        <f t="shared" si="120"/>
        <v>0</v>
      </c>
      <c r="AE183" s="16">
        <f t="shared" si="121"/>
        <v>1</v>
      </c>
      <c r="AF183" s="16">
        <f t="shared" si="105"/>
        <v>44</v>
      </c>
      <c r="AG183" s="16">
        <f t="shared" si="122"/>
        <v>30</v>
      </c>
      <c r="AH183" s="5">
        <f t="shared" si="123"/>
        <v>9851636</v>
      </c>
      <c r="AI183" s="5">
        <f t="shared" si="124"/>
        <v>9977344</v>
      </c>
      <c r="AJ183" s="39">
        <f t="shared" si="110"/>
        <v>2936.6828817635783</v>
      </c>
      <c r="AK183" s="39">
        <f t="shared" si="111"/>
        <v>2936.6828817635783</v>
      </c>
      <c r="AL183" s="39">
        <f t="shared" si="112"/>
        <v>0</v>
      </c>
      <c r="AM183" s="39">
        <f t="shared" si="113"/>
        <v>0</v>
      </c>
      <c r="AN183" s="39">
        <f t="shared" si="114"/>
        <v>0</v>
      </c>
      <c r="AO183" s="39">
        <f t="shared" si="115"/>
        <v>6</v>
      </c>
      <c r="AP183" s="39">
        <f t="shared" si="116"/>
        <v>0</v>
      </c>
      <c r="AQ183" s="39">
        <f t="shared" si="117"/>
        <v>9973884</v>
      </c>
      <c r="AR183" s="39">
        <f t="shared" si="118"/>
        <v>9991026</v>
      </c>
      <c r="AS183" s="37">
        <f t="shared" ref="AS183:AS246" si="126">AVERAGE(P157:P182)</f>
        <v>2997.1089601012914</v>
      </c>
      <c r="AT183" s="37">
        <f t="shared" ref="AT183:AT246" si="127">AVERAGE(Q171:Q182)</f>
        <v>2991.992246805934</v>
      </c>
      <c r="AU183" s="37">
        <f t="shared" ref="AU183:AU246" si="128">AT183-AS183</f>
        <v>-5.1167132953573855</v>
      </c>
      <c r="AV183" s="34">
        <f t="shared" ref="AV183:AV246" si="129">IF(AND(AU183&gt;$AW$4,AZ182-30&gt;=D183),1,0)</f>
        <v>0</v>
      </c>
      <c r="AW183" s="34">
        <f t="shared" ref="AW183:AW246" si="130">IF(AND(AU183&lt;$AW$5,AX182&gt;=1),1,0)</f>
        <v>0</v>
      </c>
      <c r="AX183" s="34">
        <f t="shared" ref="AX183:AX246" si="131">AX182+AV183-AW183</f>
        <v>0</v>
      </c>
      <c r="AY183" s="34">
        <f t="shared" ref="AY183:AY246" si="132">IF(AV183&gt;0, MAX(30, 0.002*AV183*D183), IF(AW183&gt;0, MAX(30, 0.002*AW183*E183), 0))</f>
        <v>0</v>
      </c>
      <c r="AZ183" s="34">
        <f t="shared" ref="AZ183:AZ246" si="133">AZ182-(AV183*D183) + (AW183*E183) - AY183</f>
        <v>9995390</v>
      </c>
      <c r="BA183" s="34">
        <f t="shared" ref="BA183:BA246" si="134">AX183*E183 + AZ183</f>
        <v>9995390</v>
      </c>
    </row>
    <row r="184" spans="1:53" x14ac:dyDescent="0.2">
      <c r="A184" s="1" t="s">
        <v>221</v>
      </c>
      <c r="B184" s="8">
        <v>3061</v>
      </c>
      <c r="C184" s="8">
        <v>2849.9464285714284</v>
      </c>
      <c r="D184" s="8">
        <v>2870</v>
      </c>
      <c r="E184" s="8">
        <v>2822</v>
      </c>
      <c r="F184" s="8">
        <v>2850.0238095238096</v>
      </c>
      <c r="G184" s="8">
        <f t="shared" si="90"/>
        <v>-25.987426431246604</v>
      </c>
      <c r="H184" s="8">
        <f t="shared" si="91"/>
        <v>0</v>
      </c>
      <c r="I184" s="8">
        <f t="shared" si="92"/>
        <v>25.987426431246604</v>
      </c>
      <c r="J184" s="25">
        <f t="shared" si="95"/>
        <v>9.2458107840707378</v>
      </c>
      <c r="K184" s="25">
        <f t="shared" si="96"/>
        <v>18.159224875536847</v>
      </c>
      <c r="L184" s="26">
        <f t="shared" si="93"/>
        <v>0.50915228196365403</v>
      </c>
      <c r="M184" s="25">
        <f t="shared" si="94"/>
        <v>33.737634568008176</v>
      </c>
      <c r="N184" s="25">
        <v>30</v>
      </c>
      <c r="O184" s="25">
        <v>70</v>
      </c>
      <c r="P184" s="9">
        <f t="shared" si="97"/>
        <v>2978.6148927438671</v>
      </c>
      <c r="Q184" s="9">
        <f t="shared" si="98"/>
        <v>2970.667652899665</v>
      </c>
      <c r="R184" s="9">
        <f t="shared" si="99"/>
        <v>-7.9472398442021586</v>
      </c>
      <c r="S184" s="3">
        <f t="shared" si="100"/>
        <v>0</v>
      </c>
      <c r="T184" s="3">
        <f t="shared" si="101"/>
        <v>1</v>
      </c>
      <c r="U184" s="3">
        <f t="shared" si="102"/>
        <v>8</v>
      </c>
      <c r="V184" s="3">
        <f t="shared" si="106"/>
        <v>30</v>
      </c>
      <c r="W184" s="2">
        <f t="shared" si="103"/>
        <v>9964722</v>
      </c>
      <c r="X184" s="2">
        <f t="shared" si="107"/>
        <v>9987298</v>
      </c>
      <c r="Y184" s="14">
        <f t="shared" si="108"/>
        <v>2964.4213503206065</v>
      </c>
      <c r="Z184" s="14">
        <f t="shared" si="109"/>
        <v>2935.0978069250905</v>
      </c>
      <c r="AA184" s="14">
        <f t="shared" si="104"/>
        <v>-29.323543395516026</v>
      </c>
      <c r="AB184" s="14">
        <f t="shared" si="125"/>
        <v>-14.387078388137374</v>
      </c>
      <c r="AC184" s="14">
        <f t="shared" si="119"/>
        <v>-14.936465007378652</v>
      </c>
      <c r="AD184" s="16">
        <f t="shared" si="120"/>
        <v>0</v>
      </c>
      <c r="AE184" s="16">
        <f t="shared" si="121"/>
        <v>1</v>
      </c>
      <c r="AF184" s="16">
        <f t="shared" si="105"/>
        <v>43</v>
      </c>
      <c r="AG184" s="16">
        <f t="shared" si="122"/>
        <v>30</v>
      </c>
      <c r="AH184" s="5">
        <f t="shared" si="123"/>
        <v>9854428</v>
      </c>
      <c r="AI184" s="5">
        <f t="shared" si="124"/>
        <v>9975774</v>
      </c>
      <c r="AJ184" s="39">
        <f t="shared" si="110"/>
        <v>2926.027940534455</v>
      </c>
      <c r="AK184" s="39">
        <f t="shared" si="111"/>
        <v>2926.027940534455</v>
      </c>
      <c r="AL184" s="39">
        <f t="shared" si="112"/>
        <v>0</v>
      </c>
      <c r="AM184" s="39">
        <f t="shared" si="113"/>
        <v>0</v>
      </c>
      <c r="AN184" s="39">
        <f t="shared" si="114"/>
        <v>0</v>
      </c>
      <c r="AO184" s="39">
        <f t="shared" si="115"/>
        <v>6</v>
      </c>
      <c r="AP184" s="39">
        <f t="shared" si="116"/>
        <v>0</v>
      </c>
      <c r="AQ184" s="39">
        <f t="shared" si="117"/>
        <v>9973884</v>
      </c>
      <c r="AR184" s="39">
        <f t="shared" si="118"/>
        <v>9990816</v>
      </c>
      <c r="AS184" s="37">
        <f t="shared" si="126"/>
        <v>2995.3324153536737</v>
      </c>
      <c r="AT184" s="37">
        <f t="shared" si="127"/>
        <v>2991.809978242542</v>
      </c>
      <c r="AU184" s="37">
        <f t="shared" si="128"/>
        <v>-3.5224371111316941</v>
      </c>
      <c r="AV184" s="34">
        <f t="shared" si="129"/>
        <v>0</v>
      </c>
      <c r="AW184" s="34">
        <f t="shared" si="130"/>
        <v>0</v>
      </c>
      <c r="AX184" s="34">
        <f t="shared" si="131"/>
        <v>0</v>
      </c>
      <c r="AY184" s="34">
        <f t="shared" si="132"/>
        <v>0</v>
      </c>
      <c r="AZ184" s="34">
        <f t="shared" si="133"/>
        <v>9995390</v>
      </c>
      <c r="BA184" s="34">
        <f t="shared" si="134"/>
        <v>9995390</v>
      </c>
    </row>
    <row r="185" spans="1:53" x14ac:dyDescent="0.2">
      <c r="A185" s="1" t="s">
        <v>222</v>
      </c>
      <c r="B185" s="8">
        <v>1488</v>
      </c>
      <c r="C185" s="8">
        <v>2887.1111111111113</v>
      </c>
      <c r="D185" s="8">
        <v>2897</v>
      </c>
      <c r="E185" s="8">
        <v>2862</v>
      </c>
      <c r="F185" s="8">
        <v>2887.1111111111113</v>
      </c>
      <c r="G185" s="8">
        <f t="shared" si="90"/>
        <v>37.087301587301681</v>
      </c>
      <c r="H185" s="8">
        <f t="shared" si="91"/>
        <v>37.087301587301681</v>
      </c>
      <c r="I185" s="8">
        <f t="shared" si="92"/>
        <v>0</v>
      </c>
      <c r="J185" s="25">
        <f t="shared" si="95"/>
        <v>11.234488698587233</v>
      </c>
      <c r="K185" s="25">
        <f t="shared" si="96"/>
        <v>16.862137384427072</v>
      </c>
      <c r="L185" s="26">
        <f t="shared" si="93"/>
        <v>0.6662553176065793</v>
      </c>
      <c r="M185" s="25">
        <f t="shared" si="94"/>
        <v>39.985187778040704</v>
      </c>
      <c r="N185" s="25">
        <v>30</v>
      </c>
      <c r="O185" s="25">
        <v>70</v>
      </c>
      <c r="P185" s="9">
        <f t="shared" si="97"/>
        <v>2973.2111076400824</v>
      </c>
      <c r="Q185" s="9">
        <f t="shared" si="98"/>
        <v>2956.0637811707929</v>
      </c>
      <c r="R185" s="9">
        <f t="shared" si="99"/>
        <v>-17.14732646928951</v>
      </c>
      <c r="S185" s="3">
        <f t="shared" si="100"/>
        <v>0</v>
      </c>
      <c r="T185" s="3">
        <f t="shared" si="101"/>
        <v>1</v>
      </c>
      <c r="U185" s="3">
        <f t="shared" si="102"/>
        <v>7</v>
      </c>
      <c r="V185" s="3">
        <f t="shared" si="106"/>
        <v>30</v>
      </c>
      <c r="W185" s="2">
        <f t="shared" si="103"/>
        <v>9967514</v>
      </c>
      <c r="X185" s="2">
        <f t="shared" si="107"/>
        <v>9987548</v>
      </c>
      <c r="Y185" s="14">
        <f t="shared" si="108"/>
        <v>2958.6946659347182</v>
      </c>
      <c r="Z185" s="14">
        <f t="shared" si="109"/>
        <v>2927.7152383383245</v>
      </c>
      <c r="AA185" s="14">
        <f t="shared" si="104"/>
        <v>-30.979427596393634</v>
      </c>
      <c r="AB185" s="14">
        <f t="shared" si="125"/>
        <v>-17.705548229788626</v>
      </c>
      <c r="AC185" s="14">
        <f t="shared" si="119"/>
        <v>-13.273879366605009</v>
      </c>
      <c r="AD185" s="16">
        <f t="shared" si="120"/>
        <v>0</v>
      </c>
      <c r="AE185" s="16">
        <f t="shared" si="121"/>
        <v>1</v>
      </c>
      <c r="AF185" s="16">
        <f t="shared" si="105"/>
        <v>42</v>
      </c>
      <c r="AG185" s="16">
        <f t="shared" si="122"/>
        <v>30</v>
      </c>
      <c r="AH185" s="5">
        <f t="shared" si="123"/>
        <v>9857260</v>
      </c>
      <c r="AI185" s="5">
        <f t="shared" si="124"/>
        <v>9977464</v>
      </c>
      <c r="AJ185" s="39">
        <f t="shared" si="110"/>
        <v>2908.7029895802903</v>
      </c>
      <c r="AK185" s="39">
        <f t="shared" si="111"/>
        <v>2908.7029895802903</v>
      </c>
      <c r="AL185" s="39">
        <f t="shared" si="112"/>
        <v>0</v>
      </c>
      <c r="AM185" s="39">
        <f t="shared" si="113"/>
        <v>0</v>
      </c>
      <c r="AN185" s="39">
        <f t="shared" si="114"/>
        <v>0</v>
      </c>
      <c r="AO185" s="39">
        <f t="shared" si="115"/>
        <v>6</v>
      </c>
      <c r="AP185" s="39">
        <f t="shared" si="116"/>
        <v>0</v>
      </c>
      <c r="AQ185" s="39">
        <f t="shared" si="117"/>
        <v>9973884</v>
      </c>
      <c r="AR185" s="39">
        <f t="shared" si="118"/>
        <v>9991056</v>
      </c>
      <c r="AS185" s="37">
        <f t="shared" si="126"/>
        <v>2993.4210618150751</v>
      </c>
      <c r="AT185" s="37">
        <f t="shared" si="127"/>
        <v>2990.470851145441</v>
      </c>
      <c r="AU185" s="37">
        <f t="shared" si="128"/>
        <v>-2.9502106696340888</v>
      </c>
      <c r="AV185" s="34">
        <f t="shared" si="129"/>
        <v>0</v>
      </c>
      <c r="AW185" s="34">
        <f t="shared" si="130"/>
        <v>0</v>
      </c>
      <c r="AX185" s="34">
        <f t="shared" si="131"/>
        <v>0</v>
      </c>
      <c r="AY185" s="34">
        <f t="shared" si="132"/>
        <v>0</v>
      </c>
      <c r="AZ185" s="34">
        <f t="shared" si="133"/>
        <v>9995390</v>
      </c>
      <c r="BA185" s="34">
        <f t="shared" si="134"/>
        <v>9995390</v>
      </c>
    </row>
    <row r="186" spans="1:53" x14ac:dyDescent="0.2">
      <c r="A186" s="1" t="s">
        <v>223</v>
      </c>
      <c r="B186" s="8">
        <v>3778</v>
      </c>
      <c r="C186" s="8">
        <v>2813.2</v>
      </c>
      <c r="D186" s="8">
        <v>2827</v>
      </c>
      <c r="E186" s="8">
        <v>2799</v>
      </c>
      <c r="F186" s="8">
        <v>2813.1621621621621</v>
      </c>
      <c r="G186" s="8">
        <f t="shared" si="90"/>
        <v>-73.948948948949237</v>
      </c>
      <c r="H186" s="8">
        <f t="shared" si="91"/>
        <v>0</v>
      </c>
      <c r="I186" s="8">
        <f t="shared" si="92"/>
        <v>73.948948948949237</v>
      </c>
      <c r="J186" s="25">
        <f t="shared" si="95"/>
        <v>10.432025220116715</v>
      </c>
      <c r="K186" s="25">
        <f t="shared" si="96"/>
        <v>20.939766781892938</v>
      </c>
      <c r="L186" s="26">
        <f t="shared" si="93"/>
        <v>0.49819204429428077</v>
      </c>
      <c r="M186" s="25">
        <f t="shared" si="94"/>
        <v>33.25288277905338</v>
      </c>
      <c r="N186" s="25">
        <v>30</v>
      </c>
      <c r="O186" s="25">
        <v>70</v>
      </c>
      <c r="P186" s="9">
        <f t="shared" si="97"/>
        <v>2970.2304958542077</v>
      </c>
      <c r="Q186" s="9">
        <f t="shared" si="98"/>
        <v>2947.9792541350466</v>
      </c>
      <c r="R186" s="9">
        <f t="shared" si="99"/>
        <v>-22.251241719161044</v>
      </c>
      <c r="S186" s="3">
        <f t="shared" si="100"/>
        <v>0</v>
      </c>
      <c r="T186" s="3">
        <f t="shared" si="101"/>
        <v>1</v>
      </c>
      <c r="U186" s="3">
        <f t="shared" si="102"/>
        <v>6</v>
      </c>
      <c r="V186" s="3">
        <f t="shared" si="106"/>
        <v>30</v>
      </c>
      <c r="W186" s="2">
        <f t="shared" si="103"/>
        <v>9970346</v>
      </c>
      <c r="X186" s="2">
        <f t="shared" si="107"/>
        <v>9987140</v>
      </c>
      <c r="Y186" s="14">
        <f t="shared" si="108"/>
        <v>2947.9144804700845</v>
      </c>
      <c r="Z186" s="14">
        <f t="shared" si="109"/>
        <v>2910.0916881573767</v>
      </c>
      <c r="AA186" s="14">
        <f t="shared" si="104"/>
        <v>-37.822792312707861</v>
      </c>
      <c r="AB186" s="14">
        <f t="shared" si="125"/>
        <v>-21.728997046372474</v>
      </c>
      <c r="AC186" s="14">
        <f t="shared" si="119"/>
        <v>-16.093795266335388</v>
      </c>
      <c r="AD186" s="16">
        <f t="shared" si="120"/>
        <v>0</v>
      </c>
      <c r="AE186" s="16">
        <f t="shared" si="121"/>
        <v>1</v>
      </c>
      <c r="AF186" s="16">
        <f t="shared" si="105"/>
        <v>41</v>
      </c>
      <c r="AG186" s="16">
        <f t="shared" si="122"/>
        <v>30</v>
      </c>
      <c r="AH186" s="5">
        <f t="shared" si="123"/>
        <v>9860029</v>
      </c>
      <c r="AI186" s="5">
        <f t="shared" si="124"/>
        <v>9974788</v>
      </c>
      <c r="AJ186" s="39">
        <f t="shared" si="110"/>
        <v>2921.0654234427238</v>
      </c>
      <c r="AK186" s="39">
        <f t="shared" si="111"/>
        <v>2921.0654234427238</v>
      </c>
      <c r="AL186" s="39">
        <f t="shared" si="112"/>
        <v>0</v>
      </c>
      <c r="AM186" s="39">
        <f t="shared" si="113"/>
        <v>0</v>
      </c>
      <c r="AN186" s="39">
        <f t="shared" si="114"/>
        <v>0</v>
      </c>
      <c r="AO186" s="39">
        <f t="shared" si="115"/>
        <v>6</v>
      </c>
      <c r="AP186" s="39">
        <f t="shared" si="116"/>
        <v>0</v>
      </c>
      <c r="AQ186" s="39">
        <f t="shared" si="117"/>
        <v>9973884</v>
      </c>
      <c r="AR186" s="39">
        <f t="shared" si="118"/>
        <v>9990678</v>
      </c>
      <c r="AS186" s="37">
        <f t="shared" si="126"/>
        <v>2991.3506779423215</v>
      </c>
      <c r="AT186" s="37">
        <f t="shared" si="127"/>
        <v>2987.6185141372302</v>
      </c>
      <c r="AU186" s="37">
        <f t="shared" si="128"/>
        <v>-3.7321638050912043</v>
      </c>
      <c r="AV186" s="34">
        <f t="shared" si="129"/>
        <v>0</v>
      </c>
      <c r="AW186" s="34">
        <f t="shared" si="130"/>
        <v>0</v>
      </c>
      <c r="AX186" s="34">
        <f t="shared" si="131"/>
        <v>0</v>
      </c>
      <c r="AY186" s="34">
        <f t="shared" si="132"/>
        <v>0</v>
      </c>
      <c r="AZ186" s="34">
        <f t="shared" si="133"/>
        <v>9995390</v>
      </c>
      <c r="BA186" s="34">
        <f t="shared" si="134"/>
        <v>9995390</v>
      </c>
    </row>
    <row r="187" spans="1:53" x14ac:dyDescent="0.2">
      <c r="A187" s="1" t="s">
        <v>224</v>
      </c>
      <c r="B187" s="8">
        <v>3031</v>
      </c>
      <c r="C187" s="8">
        <v>2794.5333333333333</v>
      </c>
      <c r="D187" s="8">
        <v>2832</v>
      </c>
      <c r="E187" s="8">
        <v>2769</v>
      </c>
      <c r="F187" s="8">
        <v>2794.6666666666665</v>
      </c>
      <c r="G187" s="8">
        <f t="shared" si="90"/>
        <v>-18.495495495495561</v>
      </c>
      <c r="H187" s="8">
        <f t="shared" si="91"/>
        <v>0</v>
      </c>
      <c r="I187" s="8">
        <f t="shared" si="92"/>
        <v>18.495495495495561</v>
      </c>
      <c r="J187" s="25">
        <f t="shared" si="95"/>
        <v>9.6868805615369507</v>
      </c>
      <c r="K187" s="25">
        <f t="shared" si="96"/>
        <v>20.765175975721696</v>
      </c>
      <c r="L187" s="26">
        <f t="shared" si="93"/>
        <v>0.46649643484180886</v>
      </c>
      <c r="M187" s="25">
        <f t="shared" si="94"/>
        <v>31.810267230014091</v>
      </c>
      <c r="N187" s="25">
        <v>30</v>
      </c>
      <c r="O187" s="25">
        <v>70</v>
      </c>
      <c r="P187" s="9">
        <f t="shared" si="97"/>
        <v>2963.7130980982597</v>
      </c>
      <c r="Q187" s="9">
        <f t="shared" si="98"/>
        <v>2934.824683748333</v>
      </c>
      <c r="R187" s="9">
        <f t="shared" si="99"/>
        <v>-28.888414349926734</v>
      </c>
      <c r="S187" s="3">
        <f t="shared" si="100"/>
        <v>0</v>
      </c>
      <c r="T187" s="3">
        <f t="shared" si="101"/>
        <v>1</v>
      </c>
      <c r="U187" s="3">
        <f t="shared" si="102"/>
        <v>5</v>
      </c>
      <c r="V187" s="3">
        <f t="shared" si="106"/>
        <v>30</v>
      </c>
      <c r="W187" s="2">
        <f t="shared" si="103"/>
        <v>9973115</v>
      </c>
      <c r="X187" s="2">
        <f t="shared" si="107"/>
        <v>9986960</v>
      </c>
      <c r="Y187" s="14">
        <f t="shared" si="108"/>
        <v>2936.5627905587203</v>
      </c>
      <c r="Z187" s="14">
        <f t="shared" si="109"/>
        <v>2892.3339925434211</v>
      </c>
      <c r="AA187" s="14">
        <f t="shared" si="104"/>
        <v>-44.228798015299162</v>
      </c>
      <c r="AB187" s="14">
        <f t="shared" si="125"/>
        <v>-26.228957240157811</v>
      </c>
      <c r="AC187" s="14">
        <f t="shared" si="119"/>
        <v>-17.999840775141351</v>
      </c>
      <c r="AD187" s="16">
        <f t="shared" si="120"/>
        <v>0</v>
      </c>
      <c r="AE187" s="16">
        <f t="shared" si="121"/>
        <v>1</v>
      </c>
      <c r="AF187" s="16">
        <f t="shared" si="105"/>
        <v>40</v>
      </c>
      <c r="AG187" s="16">
        <f t="shared" si="122"/>
        <v>30</v>
      </c>
      <c r="AH187" s="5">
        <f t="shared" si="123"/>
        <v>9862768</v>
      </c>
      <c r="AI187" s="5">
        <f t="shared" si="124"/>
        <v>9973528</v>
      </c>
      <c r="AJ187" s="39">
        <f t="shared" si="110"/>
        <v>2884.1285580058588</v>
      </c>
      <c r="AK187" s="39">
        <f t="shared" si="111"/>
        <v>2884.1285580058588</v>
      </c>
      <c r="AL187" s="39">
        <f t="shared" si="112"/>
        <v>0</v>
      </c>
      <c r="AM187" s="39">
        <f t="shared" si="113"/>
        <v>0</v>
      </c>
      <c r="AN187" s="39">
        <f t="shared" si="114"/>
        <v>0</v>
      </c>
      <c r="AO187" s="39">
        <f t="shared" si="115"/>
        <v>6</v>
      </c>
      <c r="AP187" s="39">
        <f t="shared" si="116"/>
        <v>0</v>
      </c>
      <c r="AQ187" s="39">
        <f t="shared" si="117"/>
        <v>9973884</v>
      </c>
      <c r="AR187" s="39">
        <f t="shared" si="118"/>
        <v>9990498</v>
      </c>
      <c r="AS187" s="37">
        <f t="shared" si="126"/>
        <v>2989.3275780598519</v>
      </c>
      <c r="AT187" s="37">
        <f t="shared" si="127"/>
        <v>2984.2945412909576</v>
      </c>
      <c r="AU187" s="37">
        <f t="shared" si="128"/>
        <v>-5.0330367688943625</v>
      </c>
      <c r="AV187" s="34">
        <f t="shared" si="129"/>
        <v>0</v>
      </c>
      <c r="AW187" s="34">
        <f t="shared" si="130"/>
        <v>0</v>
      </c>
      <c r="AX187" s="34">
        <f t="shared" si="131"/>
        <v>0</v>
      </c>
      <c r="AY187" s="34">
        <f t="shared" si="132"/>
        <v>0</v>
      </c>
      <c r="AZ187" s="34">
        <f t="shared" si="133"/>
        <v>9995390</v>
      </c>
      <c r="BA187" s="34">
        <f t="shared" si="134"/>
        <v>9995390</v>
      </c>
    </row>
    <row r="188" spans="1:53" x14ac:dyDescent="0.2">
      <c r="A188" s="1" t="s">
        <v>225</v>
      </c>
      <c r="B188" s="8">
        <v>3958</v>
      </c>
      <c r="C188" s="8">
        <v>2779.0256410256411</v>
      </c>
      <c r="D188" s="8">
        <v>2791</v>
      </c>
      <c r="E188" s="8">
        <v>2751</v>
      </c>
      <c r="F188" s="8">
        <v>2778.7435897435898</v>
      </c>
      <c r="G188" s="8">
        <f t="shared" si="90"/>
        <v>-15.923076923076678</v>
      </c>
      <c r="H188" s="8">
        <f t="shared" si="91"/>
        <v>0</v>
      </c>
      <c r="I188" s="8">
        <f t="shared" si="92"/>
        <v>15.923076923076678</v>
      </c>
      <c r="J188" s="25">
        <f t="shared" si="95"/>
        <v>8.9949605214271688</v>
      </c>
      <c r="K188" s="25">
        <f t="shared" si="96"/>
        <v>20.419311757675622</v>
      </c>
      <c r="L188" s="26">
        <f t="shared" si="93"/>
        <v>0.44051242412937652</v>
      </c>
      <c r="M188" s="25">
        <f t="shared" si="94"/>
        <v>30.580258576778007</v>
      </c>
      <c r="N188" s="25">
        <v>30</v>
      </c>
      <c r="O188" s="25">
        <v>70</v>
      </c>
      <c r="P188" s="9">
        <f t="shared" si="97"/>
        <v>2955.3070391512761</v>
      </c>
      <c r="Q188" s="9">
        <f t="shared" si="98"/>
        <v>2915.7927093278699</v>
      </c>
      <c r="R188" s="9">
        <f t="shared" si="99"/>
        <v>-39.514329823406115</v>
      </c>
      <c r="S188" s="3">
        <f t="shared" si="100"/>
        <v>0</v>
      </c>
      <c r="T188" s="3">
        <f t="shared" si="101"/>
        <v>1</v>
      </c>
      <c r="U188" s="3">
        <f t="shared" si="102"/>
        <v>4</v>
      </c>
      <c r="V188" s="3">
        <f t="shared" si="106"/>
        <v>30</v>
      </c>
      <c r="W188" s="2">
        <f t="shared" si="103"/>
        <v>9975854</v>
      </c>
      <c r="X188" s="2">
        <f t="shared" si="107"/>
        <v>9986858</v>
      </c>
      <c r="Y188" s="14">
        <f t="shared" si="108"/>
        <v>2924.8724793872293</v>
      </c>
      <c r="Z188" s="14">
        <f t="shared" si="109"/>
        <v>2874.8585459588317</v>
      </c>
      <c r="AA188" s="14">
        <f t="shared" si="104"/>
        <v>-50.01393342839765</v>
      </c>
      <c r="AB188" s="14">
        <f t="shared" si="125"/>
        <v>-30.985952477805778</v>
      </c>
      <c r="AC188" s="14">
        <f t="shared" si="119"/>
        <v>-19.027980950591871</v>
      </c>
      <c r="AD188" s="16">
        <f t="shared" si="120"/>
        <v>0</v>
      </c>
      <c r="AE188" s="16">
        <f t="shared" si="121"/>
        <v>1</v>
      </c>
      <c r="AF188" s="16">
        <f t="shared" si="105"/>
        <v>39</v>
      </c>
      <c r="AG188" s="16">
        <f t="shared" si="122"/>
        <v>30</v>
      </c>
      <c r="AH188" s="5">
        <f t="shared" si="123"/>
        <v>9865489</v>
      </c>
      <c r="AI188" s="5">
        <f t="shared" si="124"/>
        <v>9972778</v>
      </c>
      <c r="AJ188" s="39">
        <f t="shared" si="110"/>
        <v>2871.7982276755283</v>
      </c>
      <c r="AK188" s="39">
        <f t="shared" si="111"/>
        <v>2871.7982276755283</v>
      </c>
      <c r="AL188" s="39">
        <f t="shared" si="112"/>
        <v>0</v>
      </c>
      <c r="AM188" s="39">
        <f t="shared" si="113"/>
        <v>0</v>
      </c>
      <c r="AN188" s="39">
        <f t="shared" si="114"/>
        <v>0</v>
      </c>
      <c r="AO188" s="39">
        <f t="shared" si="115"/>
        <v>6</v>
      </c>
      <c r="AP188" s="39">
        <f t="shared" si="116"/>
        <v>0</v>
      </c>
      <c r="AQ188" s="39">
        <f t="shared" si="117"/>
        <v>9973884</v>
      </c>
      <c r="AR188" s="39">
        <f t="shared" si="118"/>
        <v>9990390</v>
      </c>
      <c r="AS188" s="37">
        <f t="shared" si="126"/>
        <v>2987.1898933594257</v>
      </c>
      <c r="AT188" s="37">
        <f t="shared" si="127"/>
        <v>2980.1238489063162</v>
      </c>
      <c r="AU188" s="37">
        <f t="shared" si="128"/>
        <v>-7.0660444531094981</v>
      </c>
      <c r="AV188" s="34">
        <f t="shared" si="129"/>
        <v>0</v>
      </c>
      <c r="AW188" s="34">
        <f t="shared" si="130"/>
        <v>0</v>
      </c>
      <c r="AX188" s="34">
        <f t="shared" si="131"/>
        <v>0</v>
      </c>
      <c r="AY188" s="34">
        <f t="shared" si="132"/>
        <v>0</v>
      </c>
      <c r="AZ188" s="34">
        <f t="shared" si="133"/>
        <v>9995390</v>
      </c>
      <c r="BA188" s="34">
        <f t="shared" si="134"/>
        <v>9995390</v>
      </c>
    </row>
    <row r="189" spans="1:53" x14ac:dyDescent="0.2">
      <c r="A189" s="1" t="s">
        <v>226</v>
      </c>
      <c r="B189" s="8">
        <v>4824</v>
      </c>
      <c r="C189" s="8">
        <v>2760.77</v>
      </c>
      <c r="D189" s="8">
        <v>2780</v>
      </c>
      <c r="E189" s="8">
        <v>2724</v>
      </c>
      <c r="F189" s="8">
        <v>2760.7350000000001</v>
      </c>
      <c r="G189" s="8">
        <f t="shared" si="90"/>
        <v>-18.00858974358971</v>
      </c>
      <c r="H189" s="8">
        <f t="shared" si="91"/>
        <v>0</v>
      </c>
      <c r="I189" s="8">
        <f t="shared" si="92"/>
        <v>18.00858974358971</v>
      </c>
      <c r="J189" s="25">
        <f t="shared" si="95"/>
        <v>8.3524633413252278</v>
      </c>
      <c r="K189" s="25">
        <f t="shared" si="96"/>
        <v>20.247117328098057</v>
      </c>
      <c r="L189" s="26">
        <f t="shared" si="93"/>
        <v>0.41252605030020978</v>
      </c>
      <c r="M189" s="25">
        <f t="shared" si="94"/>
        <v>29.204845476126536</v>
      </c>
      <c r="N189" s="25">
        <v>30</v>
      </c>
      <c r="O189" s="25">
        <v>70</v>
      </c>
      <c r="P189" s="9">
        <f t="shared" si="97"/>
        <v>2946.5300911445597</v>
      </c>
      <c r="Q189" s="9">
        <f t="shared" si="98"/>
        <v>2896.9202489103277</v>
      </c>
      <c r="R189" s="9">
        <f t="shared" si="99"/>
        <v>-49.609842234232019</v>
      </c>
      <c r="S189" s="3">
        <f t="shared" si="100"/>
        <v>0</v>
      </c>
      <c r="T189" s="3">
        <f t="shared" si="101"/>
        <v>1</v>
      </c>
      <c r="U189" s="3">
        <f t="shared" si="102"/>
        <v>3</v>
      </c>
      <c r="V189" s="3">
        <f t="shared" si="106"/>
        <v>30</v>
      </c>
      <c r="W189" s="2">
        <f t="shared" si="103"/>
        <v>9978575</v>
      </c>
      <c r="X189" s="2">
        <f t="shared" si="107"/>
        <v>9986747</v>
      </c>
      <c r="Y189" s="14">
        <f t="shared" si="108"/>
        <v>2912.714147580768</v>
      </c>
      <c r="Z189" s="14">
        <f t="shared" si="109"/>
        <v>2857.3010773497808</v>
      </c>
      <c r="AA189" s="14">
        <f t="shared" si="104"/>
        <v>-55.413070230987159</v>
      </c>
      <c r="AB189" s="14">
        <f t="shared" si="125"/>
        <v>-35.871376028442057</v>
      </c>
      <c r="AC189" s="14">
        <f t="shared" si="119"/>
        <v>-19.541694202545102</v>
      </c>
      <c r="AD189" s="16">
        <f t="shared" si="120"/>
        <v>0</v>
      </c>
      <c r="AE189" s="16">
        <f t="shared" si="121"/>
        <v>1</v>
      </c>
      <c r="AF189" s="16">
        <f t="shared" si="105"/>
        <v>38</v>
      </c>
      <c r="AG189" s="16">
        <f t="shared" si="122"/>
        <v>30</v>
      </c>
      <c r="AH189" s="5">
        <f t="shared" si="123"/>
        <v>9868183</v>
      </c>
      <c r="AI189" s="5">
        <f t="shared" si="124"/>
        <v>9971695</v>
      </c>
      <c r="AJ189" s="39">
        <f t="shared" si="110"/>
        <v>2861.1828430601436</v>
      </c>
      <c r="AK189" s="39">
        <f t="shared" si="111"/>
        <v>2861.1828430601436</v>
      </c>
      <c r="AL189" s="39">
        <f t="shared" si="112"/>
        <v>0</v>
      </c>
      <c r="AM189" s="39">
        <f t="shared" si="113"/>
        <v>0</v>
      </c>
      <c r="AN189" s="39">
        <f t="shared" si="114"/>
        <v>0</v>
      </c>
      <c r="AO189" s="39">
        <f t="shared" si="115"/>
        <v>6</v>
      </c>
      <c r="AP189" s="39">
        <f t="shared" si="116"/>
        <v>0</v>
      </c>
      <c r="AQ189" s="39">
        <f t="shared" si="117"/>
        <v>9973884</v>
      </c>
      <c r="AR189" s="39">
        <f t="shared" si="118"/>
        <v>9990228</v>
      </c>
      <c r="AS189" s="37">
        <f t="shared" si="126"/>
        <v>2984.7891980305603</v>
      </c>
      <c r="AT189" s="37">
        <f t="shared" si="127"/>
        <v>2974.0454889817415</v>
      </c>
      <c r="AU189" s="37">
        <f t="shared" si="128"/>
        <v>-10.743709048818801</v>
      </c>
      <c r="AV189" s="34">
        <f t="shared" si="129"/>
        <v>0</v>
      </c>
      <c r="AW189" s="34">
        <f t="shared" si="130"/>
        <v>0</v>
      </c>
      <c r="AX189" s="34">
        <f t="shared" si="131"/>
        <v>0</v>
      </c>
      <c r="AY189" s="34">
        <f t="shared" si="132"/>
        <v>0</v>
      </c>
      <c r="AZ189" s="34">
        <f t="shared" si="133"/>
        <v>9995390</v>
      </c>
      <c r="BA189" s="34">
        <f t="shared" si="134"/>
        <v>9995390</v>
      </c>
    </row>
    <row r="190" spans="1:53" x14ac:dyDescent="0.2">
      <c r="A190" s="1" t="s">
        <v>227</v>
      </c>
      <c r="B190" s="8">
        <v>2631</v>
      </c>
      <c r="C190" s="8">
        <v>2758.9</v>
      </c>
      <c r="D190" s="8">
        <v>2775</v>
      </c>
      <c r="E190" s="8">
        <v>2741</v>
      </c>
      <c r="F190" s="8">
        <v>2758.71875</v>
      </c>
      <c r="G190" s="8">
        <f t="shared" si="90"/>
        <v>-2.0162500000001273</v>
      </c>
      <c r="H190" s="8">
        <f t="shared" si="91"/>
        <v>0</v>
      </c>
      <c r="I190" s="8">
        <f t="shared" si="92"/>
        <v>2.0162500000001273</v>
      </c>
      <c r="J190" s="25">
        <f t="shared" si="95"/>
        <v>7.7558588169448539</v>
      </c>
      <c r="K190" s="25">
        <f t="shared" si="96"/>
        <v>18.944912518948204</v>
      </c>
      <c r="L190" s="26">
        <f t="shared" si="93"/>
        <v>0.40939005705028447</v>
      </c>
      <c r="M190" s="25">
        <f t="shared" si="94"/>
        <v>29.047321215469466</v>
      </c>
      <c r="N190" s="25">
        <v>30</v>
      </c>
      <c r="O190" s="25">
        <v>70</v>
      </c>
      <c r="P190" s="9">
        <f t="shared" si="97"/>
        <v>2938.2225939519708</v>
      </c>
      <c r="Q190" s="9">
        <f t="shared" si="98"/>
        <v>2875.1808116251036</v>
      </c>
      <c r="R190" s="9">
        <f t="shared" si="99"/>
        <v>-63.041782326867178</v>
      </c>
      <c r="S190" s="3">
        <f t="shared" si="100"/>
        <v>0</v>
      </c>
      <c r="T190" s="3">
        <f t="shared" si="101"/>
        <v>1</v>
      </c>
      <c r="U190" s="3">
        <f t="shared" si="102"/>
        <v>2</v>
      </c>
      <c r="V190" s="3">
        <f t="shared" si="106"/>
        <v>30</v>
      </c>
      <c r="W190" s="2">
        <f t="shared" si="103"/>
        <v>9981269</v>
      </c>
      <c r="X190" s="2">
        <f t="shared" si="107"/>
        <v>9986751</v>
      </c>
      <c r="Y190" s="14">
        <f t="shared" si="108"/>
        <v>2901.3070810933036</v>
      </c>
      <c r="Z190" s="14">
        <f t="shared" si="109"/>
        <v>2842.1345654498145</v>
      </c>
      <c r="AA190" s="14">
        <f t="shared" si="104"/>
        <v>-59.172515643489078</v>
      </c>
      <c r="AB190" s="14">
        <f t="shared" si="125"/>
        <v>-40.531603951451459</v>
      </c>
      <c r="AC190" s="14">
        <f t="shared" si="119"/>
        <v>-18.640911692037619</v>
      </c>
      <c r="AD190" s="16">
        <f t="shared" si="120"/>
        <v>0</v>
      </c>
      <c r="AE190" s="16">
        <f t="shared" si="121"/>
        <v>1</v>
      </c>
      <c r="AF190" s="16">
        <f t="shared" si="105"/>
        <v>37</v>
      </c>
      <c r="AG190" s="16">
        <f t="shared" si="122"/>
        <v>30</v>
      </c>
      <c r="AH190" s="5">
        <f t="shared" si="123"/>
        <v>9870894</v>
      </c>
      <c r="AI190" s="5">
        <f t="shared" si="124"/>
        <v>9972311</v>
      </c>
      <c r="AJ190" s="39">
        <f t="shared" si="110"/>
        <v>2849.1771165644172</v>
      </c>
      <c r="AK190" s="39">
        <f t="shared" si="111"/>
        <v>2849.1771165644172</v>
      </c>
      <c r="AL190" s="39">
        <f t="shared" si="112"/>
        <v>0</v>
      </c>
      <c r="AM190" s="39">
        <f t="shared" si="113"/>
        <v>0</v>
      </c>
      <c r="AN190" s="39">
        <f t="shared" si="114"/>
        <v>0</v>
      </c>
      <c r="AO190" s="39">
        <f t="shared" si="115"/>
        <v>6</v>
      </c>
      <c r="AP190" s="39">
        <f t="shared" si="116"/>
        <v>0</v>
      </c>
      <c r="AQ190" s="39">
        <f t="shared" si="117"/>
        <v>9973884</v>
      </c>
      <c r="AR190" s="39">
        <f t="shared" si="118"/>
        <v>9990330</v>
      </c>
      <c r="AS190" s="37">
        <f t="shared" si="126"/>
        <v>2982.1197410733284</v>
      </c>
      <c r="AT190" s="37">
        <f t="shared" si="127"/>
        <v>2965.8824519090431</v>
      </c>
      <c r="AU190" s="37">
        <f t="shared" si="128"/>
        <v>-16.237289164285357</v>
      </c>
      <c r="AV190" s="34">
        <f t="shared" si="129"/>
        <v>0</v>
      </c>
      <c r="AW190" s="34">
        <f t="shared" si="130"/>
        <v>0</v>
      </c>
      <c r="AX190" s="34">
        <f t="shared" si="131"/>
        <v>0</v>
      </c>
      <c r="AY190" s="34">
        <f t="shared" si="132"/>
        <v>0</v>
      </c>
      <c r="AZ190" s="34">
        <f t="shared" si="133"/>
        <v>9995390</v>
      </c>
      <c r="BA190" s="34">
        <f t="shared" si="134"/>
        <v>9995390</v>
      </c>
    </row>
    <row r="191" spans="1:53" x14ac:dyDescent="0.2">
      <c r="A191" s="1" t="s">
        <v>228</v>
      </c>
      <c r="B191" s="8">
        <v>2524</v>
      </c>
      <c r="C191" s="8">
        <v>2766.6774193548385</v>
      </c>
      <c r="D191" s="8">
        <v>2785</v>
      </c>
      <c r="E191" s="8">
        <v>2748</v>
      </c>
      <c r="F191" s="8">
        <v>2766.7258064516127</v>
      </c>
      <c r="G191" s="8">
        <f t="shared" si="90"/>
        <v>8.0070564516126979</v>
      </c>
      <c r="H191" s="8">
        <f t="shared" si="91"/>
        <v>8.0070564516126979</v>
      </c>
      <c r="I191" s="8">
        <f t="shared" si="92"/>
        <v>0</v>
      </c>
      <c r="J191" s="25">
        <f t="shared" si="95"/>
        <v>7.7738015051354141</v>
      </c>
      <c r="K191" s="25">
        <f t="shared" si="96"/>
        <v>17.591704481880477</v>
      </c>
      <c r="L191" s="26">
        <f t="shared" si="93"/>
        <v>0.4419015515604221</v>
      </c>
      <c r="M191" s="25">
        <f t="shared" si="94"/>
        <v>30.647137530450493</v>
      </c>
      <c r="N191" s="25">
        <v>30</v>
      </c>
      <c r="O191" s="25">
        <v>70</v>
      </c>
      <c r="P191" s="9">
        <f t="shared" si="97"/>
        <v>2931.5775793198636</v>
      </c>
      <c r="Q191" s="9">
        <f t="shared" si="98"/>
        <v>2852.9022616506663</v>
      </c>
      <c r="R191" s="9">
        <f t="shared" si="99"/>
        <v>-78.675317669197284</v>
      </c>
      <c r="S191" s="3">
        <f t="shared" si="100"/>
        <v>0</v>
      </c>
      <c r="T191" s="3">
        <f t="shared" si="101"/>
        <v>1</v>
      </c>
      <c r="U191" s="3">
        <f t="shared" si="102"/>
        <v>1</v>
      </c>
      <c r="V191" s="3">
        <f t="shared" si="106"/>
        <v>30</v>
      </c>
      <c r="W191" s="2">
        <f t="shared" si="103"/>
        <v>9983980</v>
      </c>
      <c r="X191" s="2">
        <f t="shared" si="107"/>
        <v>9986728</v>
      </c>
      <c r="Y191" s="14">
        <f t="shared" si="108"/>
        <v>2891.3380977865118</v>
      </c>
      <c r="Z191" s="14">
        <f t="shared" si="109"/>
        <v>2830.5332179116294</v>
      </c>
      <c r="AA191" s="14">
        <f t="shared" si="104"/>
        <v>-60.804879874882317</v>
      </c>
      <c r="AB191" s="14">
        <f t="shared" si="125"/>
        <v>-44.586259136137627</v>
      </c>
      <c r="AC191" s="14">
        <f t="shared" si="119"/>
        <v>-16.21862073874469</v>
      </c>
      <c r="AD191" s="16">
        <f t="shared" si="120"/>
        <v>0</v>
      </c>
      <c r="AE191" s="16">
        <f t="shared" si="121"/>
        <v>1</v>
      </c>
      <c r="AF191" s="16">
        <f t="shared" si="105"/>
        <v>36</v>
      </c>
      <c r="AG191" s="16">
        <f t="shared" si="122"/>
        <v>30</v>
      </c>
      <c r="AH191" s="5">
        <f t="shared" si="123"/>
        <v>9873612</v>
      </c>
      <c r="AI191" s="5">
        <f t="shared" si="124"/>
        <v>9972540</v>
      </c>
      <c r="AJ191" s="39">
        <f t="shared" si="110"/>
        <v>2847.8329498977505</v>
      </c>
      <c r="AK191" s="39">
        <f t="shared" si="111"/>
        <v>2834.4255536130536</v>
      </c>
      <c r="AL191" s="39">
        <f t="shared" si="112"/>
        <v>-13.407396284696915</v>
      </c>
      <c r="AM191" s="39">
        <f t="shared" si="113"/>
        <v>0</v>
      </c>
      <c r="AN191" s="39">
        <f t="shared" si="114"/>
        <v>1</v>
      </c>
      <c r="AO191" s="39">
        <f t="shared" si="115"/>
        <v>5</v>
      </c>
      <c r="AP191" s="39">
        <f t="shared" si="116"/>
        <v>30</v>
      </c>
      <c r="AQ191" s="39">
        <f t="shared" si="117"/>
        <v>9976602</v>
      </c>
      <c r="AR191" s="39">
        <f t="shared" si="118"/>
        <v>9990342</v>
      </c>
      <c r="AS191" s="37">
        <f t="shared" si="126"/>
        <v>2979.2973889798836</v>
      </c>
      <c r="AT191" s="37">
        <f t="shared" si="127"/>
        <v>2955.5664621685264</v>
      </c>
      <c r="AU191" s="37">
        <f t="shared" si="128"/>
        <v>-23.730926811357222</v>
      </c>
      <c r="AV191" s="34">
        <f t="shared" si="129"/>
        <v>0</v>
      </c>
      <c r="AW191" s="34">
        <f t="shared" si="130"/>
        <v>0</v>
      </c>
      <c r="AX191" s="34">
        <f t="shared" si="131"/>
        <v>0</v>
      </c>
      <c r="AY191" s="34">
        <f t="shared" si="132"/>
        <v>0</v>
      </c>
      <c r="AZ191" s="34">
        <f t="shared" si="133"/>
        <v>9995390</v>
      </c>
      <c r="BA191" s="34">
        <f t="shared" si="134"/>
        <v>9995390</v>
      </c>
    </row>
    <row r="192" spans="1:53" x14ac:dyDescent="0.2">
      <c r="A192" s="1" t="s">
        <v>229</v>
      </c>
      <c r="B192" s="8">
        <v>3577</v>
      </c>
      <c r="C192" s="8">
        <v>2769.3350515463917</v>
      </c>
      <c r="D192" s="8">
        <v>2801</v>
      </c>
      <c r="E192" s="8">
        <v>2753</v>
      </c>
      <c r="F192" s="8">
        <v>2769.2061855670104</v>
      </c>
      <c r="G192" s="8">
        <f t="shared" si="90"/>
        <v>2.4803791153976817</v>
      </c>
      <c r="H192" s="8">
        <f t="shared" si="91"/>
        <v>2.4803791153976817</v>
      </c>
      <c r="I192" s="8">
        <f t="shared" si="92"/>
        <v>0</v>
      </c>
      <c r="J192" s="25">
        <f t="shared" si="95"/>
        <v>7.3956999058684332</v>
      </c>
      <c r="K192" s="25">
        <f t="shared" si="96"/>
        <v>16.335154161746157</v>
      </c>
      <c r="L192" s="26">
        <f t="shared" si="93"/>
        <v>0.45274748145247162</v>
      </c>
      <c r="M192" s="25">
        <f t="shared" si="94"/>
        <v>31.164912500816044</v>
      </c>
      <c r="N192" s="25">
        <v>30</v>
      </c>
      <c r="O192" s="25">
        <v>70</v>
      </c>
      <c r="P192" s="9">
        <f t="shared" si="97"/>
        <v>2923.664867618786</v>
      </c>
      <c r="Q192" s="9">
        <f t="shared" si="98"/>
        <v>2834.6428154517039</v>
      </c>
      <c r="R192" s="9">
        <f t="shared" si="99"/>
        <v>-89.022052167082165</v>
      </c>
      <c r="S192" s="3">
        <f t="shared" si="100"/>
        <v>0</v>
      </c>
      <c r="T192" s="3">
        <f t="shared" si="101"/>
        <v>1</v>
      </c>
      <c r="U192" s="3">
        <f t="shared" si="102"/>
        <v>0</v>
      </c>
      <c r="V192" s="3">
        <f t="shared" si="106"/>
        <v>30</v>
      </c>
      <c r="W192" s="2">
        <f t="shared" si="103"/>
        <v>9986698</v>
      </c>
      <c r="X192" s="2">
        <f t="shared" si="107"/>
        <v>9986698</v>
      </c>
      <c r="Y192" s="14">
        <f t="shared" si="108"/>
        <v>2882.2912894739561</v>
      </c>
      <c r="Z192" s="14">
        <f t="shared" si="109"/>
        <v>2821.0982898586112</v>
      </c>
      <c r="AA192" s="14">
        <f t="shared" si="104"/>
        <v>-61.192999615344888</v>
      </c>
      <c r="AB192" s="14">
        <f t="shared" si="125"/>
        <v>-47.907607231979078</v>
      </c>
      <c r="AC192" s="14">
        <f t="shared" si="119"/>
        <v>-13.28539238336581</v>
      </c>
      <c r="AD192" s="16">
        <f t="shared" si="120"/>
        <v>0</v>
      </c>
      <c r="AE192" s="16">
        <f t="shared" si="121"/>
        <v>1</v>
      </c>
      <c r="AF192" s="16">
        <f t="shared" si="105"/>
        <v>35</v>
      </c>
      <c r="AG192" s="16">
        <f t="shared" si="122"/>
        <v>30</v>
      </c>
      <c r="AH192" s="5">
        <f t="shared" si="123"/>
        <v>9876335</v>
      </c>
      <c r="AI192" s="5">
        <f t="shared" si="124"/>
        <v>9972690</v>
      </c>
      <c r="AJ192" s="39">
        <f t="shared" si="110"/>
        <v>2850.5019687149543</v>
      </c>
      <c r="AK192" s="39">
        <f t="shared" si="111"/>
        <v>2823.7576382201892</v>
      </c>
      <c r="AL192" s="39">
        <f t="shared" si="112"/>
        <v>-26.744330494765109</v>
      </c>
      <c r="AM192" s="39">
        <f t="shared" si="113"/>
        <v>0</v>
      </c>
      <c r="AN192" s="39">
        <f t="shared" si="114"/>
        <v>1</v>
      </c>
      <c r="AO192" s="39">
        <f t="shared" si="115"/>
        <v>4</v>
      </c>
      <c r="AP192" s="39">
        <f t="shared" si="116"/>
        <v>30</v>
      </c>
      <c r="AQ192" s="39">
        <f t="shared" si="117"/>
        <v>9979325</v>
      </c>
      <c r="AR192" s="39">
        <f t="shared" si="118"/>
        <v>9990337</v>
      </c>
      <c r="AS192" s="37">
        <f t="shared" si="126"/>
        <v>2976.4734125962227</v>
      </c>
      <c r="AT192" s="37">
        <f t="shared" si="127"/>
        <v>2943.2921169694841</v>
      </c>
      <c r="AU192" s="37">
        <f t="shared" si="128"/>
        <v>-33.181295626738574</v>
      </c>
      <c r="AV192" s="34">
        <f t="shared" si="129"/>
        <v>0</v>
      </c>
      <c r="AW192" s="34">
        <f t="shared" si="130"/>
        <v>0</v>
      </c>
      <c r="AX192" s="34">
        <f t="shared" si="131"/>
        <v>0</v>
      </c>
      <c r="AY192" s="34">
        <f t="shared" si="132"/>
        <v>0</v>
      </c>
      <c r="AZ192" s="34">
        <f t="shared" si="133"/>
        <v>9995390</v>
      </c>
      <c r="BA192" s="34">
        <f t="shared" si="134"/>
        <v>9995390</v>
      </c>
    </row>
    <row r="193" spans="1:53" x14ac:dyDescent="0.2">
      <c r="A193" s="1" t="s">
        <v>230</v>
      </c>
      <c r="B193" s="8">
        <v>4700</v>
      </c>
      <c r="C193" s="8">
        <v>2834.8611111111113</v>
      </c>
      <c r="D193" s="8">
        <v>2855</v>
      </c>
      <c r="E193" s="8">
        <v>2821</v>
      </c>
      <c r="F193" s="8">
        <v>2834.8935185185187</v>
      </c>
      <c r="G193" s="8">
        <f t="shared" si="90"/>
        <v>65.687332951508324</v>
      </c>
      <c r="H193" s="8">
        <f t="shared" si="91"/>
        <v>65.687332951508324</v>
      </c>
      <c r="I193" s="8">
        <f t="shared" si="92"/>
        <v>0</v>
      </c>
      <c r="J193" s="25">
        <f t="shared" si="95"/>
        <v>11.559387980556997</v>
      </c>
      <c r="K193" s="25">
        <f t="shared" si="96"/>
        <v>15.168357435907145</v>
      </c>
      <c r="L193" s="26">
        <f t="shared" si="93"/>
        <v>0.76207249396649557</v>
      </c>
      <c r="M193" s="25">
        <f t="shared" si="94"/>
        <v>43.24864593119208</v>
      </c>
      <c r="N193" s="25">
        <v>30</v>
      </c>
      <c r="O193" s="25">
        <v>70</v>
      </c>
      <c r="P193" s="9">
        <f t="shared" si="97"/>
        <v>2914.3496915498717</v>
      </c>
      <c r="Q193" s="9">
        <f t="shared" si="98"/>
        <v>2819.9243010648752</v>
      </c>
      <c r="R193" s="9">
        <f t="shared" si="99"/>
        <v>-94.425390484996569</v>
      </c>
      <c r="S193" s="3">
        <f t="shared" si="100"/>
        <v>0</v>
      </c>
      <c r="T193" s="3">
        <f t="shared" si="101"/>
        <v>0</v>
      </c>
      <c r="U193" s="3">
        <f t="shared" si="102"/>
        <v>0</v>
      </c>
      <c r="V193" s="3">
        <f t="shared" si="106"/>
        <v>0</v>
      </c>
      <c r="W193" s="2">
        <f t="shared" si="103"/>
        <v>9986698</v>
      </c>
      <c r="X193" s="2">
        <f t="shared" si="107"/>
        <v>9986698</v>
      </c>
      <c r="Y193" s="14">
        <f t="shared" si="108"/>
        <v>2878.7803434772572</v>
      </c>
      <c r="Z193" s="14">
        <f t="shared" si="109"/>
        <v>2823.2206327293661</v>
      </c>
      <c r="AA193" s="14">
        <f t="shared" si="104"/>
        <v>-55.559710747891131</v>
      </c>
      <c r="AB193" s="14">
        <f t="shared" si="125"/>
        <v>-49.438027935161486</v>
      </c>
      <c r="AC193" s="14">
        <f t="shared" si="119"/>
        <v>-6.1216828127296452</v>
      </c>
      <c r="AD193" s="16">
        <f t="shared" si="120"/>
        <v>0</v>
      </c>
      <c r="AE193" s="16">
        <f t="shared" si="121"/>
        <v>1</v>
      </c>
      <c r="AF193" s="16">
        <f t="shared" si="105"/>
        <v>34</v>
      </c>
      <c r="AG193" s="16">
        <f t="shared" si="122"/>
        <v>30</v>
      </c>
      <c r="AH193" s="5">
        <f t="shared" si="123"/>
        <v>9879126</v>
      </c>
      <c r="AI193" s="5">
        <f t="shared" si="124"/>
        <v>9975040</v>
      </c>
      <c r="AJ193" s="39">
        <f t="shared" si="110"/>
        <v>2851.3287617534206</v>
      </c>
      <c r="AK193" s="39">
        <f t="shared" si="111"/>
        <v>2809.2307437214986</v>
      </c>
      <c r="AL193" s="39">
        <f t="shared" si="112"/>
        <v>-42.098018031922038</v>
      </c>
      <c r="AM193" s="39">
        <f t="shared" si="113"/>
        <v>0</v>
      </c>
      <c r="AN193" s="39">
        <f t="shared" si="114"/>
        <v>1</v>
      </c>
      <c r="AO193" s="39">
        <f t="shared" si="115"/>
        <v>3</v>
      </c>
      <c r="AP193" s="39">
        <f t="shared" si="116"/>
        <v>30</v>
      </c>
      <c r="AQ193" s="39">
        <f t="shared" si="117"/>
        <v>9982116</v>
      </c>
      <c r="AR193" s="39">
        <f t="shared" si="118"/>
        <v>9990579</v>
      </c>
      <c r="AS193" s="37">
        <f t="shared" si="126"/>
        <v>2973.5299268654217</v>
      </c>
      <c r="AT193" s="37">
        <f t="shared" si="127"/>
        <v>2929.5620258513723</v>
      </c>
      <c r="AU193" s="37">
        <f t="shared" si="128"/>
        <v>-43.967901014049403</v>
      </c>
      <c r="AV193" s="34">
        <f t="shared" si="129"/>
        <v>0</v>
      </c>
      <c r="AW193" s="34">
        <f t="shared" si="130"/>
        <v>0</v>
      </c>
      <c r="AX193" s="34">
        <f t="shared" si="131"/>
        <v>0</v>
      </c>
      <c r="AY193" s="34">
        <f t="shared" si="132"/>
        <v>0</v>
      </c>
      <c r="AZ193" s="34">
        <f t="shared" si="133"/>
        <v>9995390</v>
      </c>
      <c r="BA193" s="34">
        <f t="shared" si="134"/>
        <v>9995390</v>
      </c>
    </row>
    <row r="194" spans="1:53" x14ac:dyDescent="0.2">
      <c r="A194" s="1" t="s">
        <v>231</v>
      </c>
      <c r="B194" s="8">
        <v>2415</v>
      </c>
      <c r="C194" s="8">
        <v>2830.2727272727275</v>
      </c>
      <c r="D194" s="8">
        <v>2845</v>
      </c>
      <c r="E194" s="8">
        <v>2812</v>
      </c>
      <c r="F194" s="8">
        <v>2830.1363636363635</v>
      </c>
      <c r="G194" s="8">
        <f t="shared" si="90"/>
        <v>-4.7571548821551914</v>
      </c>
      <c r="H194" s="8">
        <f t="shared" si="91"/>
        <v>0</v>
      </c>
      <c r="I194" s="8">
        <f t="shared" si="92"/>
        <v>4.7571548821551914</v>
      </c>
      <c r="J194" s="25">
        <f t="shared" si="95"/>
        <v>10.733717410517212</v>
      </c>
      <c r="K194" s="25">
        <f t="shared" si="96"/>
        <v>14.424700110639149</v>
      </c>
      <c r="L194" s="26">
        <f t="shared" si="93"/>
        <v>0.74412066304244351</v>
      </c>
      <c r="M194" s="25">
        <f t="shared" si="94"/>
        <v>42.664517358816198</v>
      </c>
      <c r="N194" s="25">
        <v>30</v>
      </c>
      <c r="O194" s="25">
        <v>70</v>
      </c>
      <c r="P194" s="9">
        <f t="shared" si="97"/>
        <v>2908.1792459974822</v>
      </c>
      <c r="Q194" s="9">
        <f t="shared" si="98"/>
        <v>2815.8137609414189</v>
      </c>
      <c r="R194" s="9">
        <f t="shared" si="99"/>
        <v>-92.365485056063335</v>
      </c>
      <c r="S194" s="3">
        <f t="shared" si="100"/>
        <v>0</v>
      </c>
      <c r="T194" s="3">
        <f t="shared" si="101"/>
        <v>0</v>
      </c>
      <c r="U194" s="3">
        <f t="shared" si="102"/>
        <v>0</v>
      </c>
      <c r="V194" s="3">
        <f t="shared" si="106"/>
        <v>0</v>
      </c>
      <c r="W194" s="2">
        <f t="shared" si="103"/>
        <v>9986698</v>
      </c>
      <c r="X194" s="2">
        <f t="shared" si="107"/>
        <v>9986698</v>
      </c>
      <c r="Y194" s="14">
        <f t="shared" si="108"/>
        <v>2875.1770857112651</v>
      </c>
      <c r="Z194" s="14">
        <f t="shared" si="109"/>
        <v>2824.2845913304427</v>
      </c>
      <c r="AA194" s="14">
        <f t="shared" si="104"/>
        <v>-50.892494380822427</v>
      </c>
      <c r="AB194" s="14">
        <f t="shared" si="125"/>
        <v>-49.728921224293671</v>
      </c>
      <c r="AC194" s="14">
        <f t="shared" si="119"/>
        <v>-1.1635731565287557</v>
      </c>
      <c r="AD194" s="16">
        <f t="shared" si="120"/>
        <v>0</v>
      </c>
      <c r="AE194" s="16">
        <f t="shared" si="121"/>
        <v>1</v>
      </c>
      <c r="AF194" s="16">
        <f t="shared" si="105"/>
        <v>33</v>
      </c>
      <c r="AG194" s="16">
        <f t="shared" si="122"/>
        <v>30</v>
      </c>
      <c r="AH194" s="5">
        <f t="shared" si="123"/>
        <v>9881908</v>
      </c>
      <c r="AI194" s="5">
        <f t="shared" si="124"/>
        <v>9974704</v>
      </c>
      <c r="AJ194" s="39">
        <f t="shared" si="110"/>
        <v>2873.2245394039232</v>
      </c>
      <c r="AK194" s="39">
        <f t="shared" si="111"/>
        <v>2831.1265213720012</v>
      </c>
      <c r="AL194" s="39">
        <f t="shared" si="112"/>
        <v>-42.098018031922038</v>
      </c>
      <c r="AM194" s="39">
        <f t="shared" si="113"/>
        <v>0</v>
      </c>
      <c r="AN194" s="39">
        <f t="shared" si="114"/>
        <v>1</v>
      </c>
      <c r="AO194" s="39">
        <f t="shared" si="115"/>
        <v>2</v>
      </c>
      <c r="AP194" s="39">
        <f t="shared" si="116"/>
        <v>30</v>
      </c>
      <c r="AQ194" s="39">
        <f t="shared" si="117"/>
        <v>9984898</v>
      </c>
      <c r="AR194" s="39">
        <f t="shared" si="118"/>
        <v>9990522</v>
      </c>
      <c r="AS194" s="37">
        <f t="shared" si="126"/>
        <v>2970.2981713991899</v>
      </c>
      <c r="AT194" s="37">
        <f t="shared" si="127"/>
        <v>2914.6689126586898</v>
      </c>
      <c r="AU194" s="37">
        <f t="shared" si="128"/>
        <v>-55.629258740500063</v>
      </c>
      <c r="AV194" s="34">
        <f t="shared" si="129"/>
        <v>0</v>
      </c>
      <c r="AW194" s="34">
        <f t="shared" si="130"/>
        <v>0</v>
      </c>
      <c r="AX194" s="34">
        <f t="shared" si="131"/>
        <v>0</v>
      </c>
      <c r="AY194" s="34">
        <f t="shared" si="132"/>
        <v>0</v>
      </c>
      <c r="AZ194" s="34">
        <f t="shared" si="133"/>
        <v>9995390</v>
      </c>
      <c r="BA194" s="34">
        <f t="shared" si="134"/>
        <v>9995390</v>
      </c>
    </row>
    <row r="195" spans="1:53" x14ac:dyDescent="0.2">
      <c r="A195" s="1" t="s">
        <v>232</v>
      </c>
      <c r="B195" s="8">
        <v>3830</v>
      </c>
      <c r="C195" s="8">
        <v>2852.4414414414414</v>
      </c>
      <c r="D195" s="8">
        <v>2885</v>
      </c>
      <c r="E195" s="8">
        <v>2836</v>
      </c>
      <c r="F195" s="8">
        <v>2852.5765765765764</v>
      </c>
      <c r="G195" s="8">
        <f t="shared" si="90"/>
        <v>22.440212940212859</v>
      </c>
      <c r="H195" s="8">
        <f t="shared" si="91"/>
        <v>22.440212940212859</v>
      </c>
      <c r="I195" s="8">
        <f t="shared" si="92"/>
        <v>0</v>
      </c>
      <c r="J195" s="25">
        <f t="shared" si="95"/>
        <v>11.569895662638329</v>
      </c>
      <c r="K195" s="25">
        <f t="shared" si="96"/>
        <v>13.394364388450638</v>
      </c>
      <c r="L195" s="26">
        <f t="shared" si="93"/>
        <v>0.86378833120401988</v>
      </c>
      <c r="M195" s="25">
        <f t="shared" si="94"/>
        <v>46.345838566657768</v>
      </c>
      <c r="N195" s="25">
        <v>30</v>
      </c>
      <c r="O195" s="25">
        <v>70</v>
      </c>
      <c r="P195" s="9">
        <f t="shared" si="97"/>
        <v>2903.3777464407008</v>
      </c>
      <c r="Q195" s="9">
        <f t="shared" si="98"/>
        <v>2810.0111832779917</v>
      </c>
      <c r="R195" s="9">
        <f t="shared" si="99"/>
        <v>-93.366563162709099</v>
      </c>
      <c r="S195" s="3">
        <f t="shared" si="100"/>
        <v>0</v>
      </c>
      <c r="T195" s="3">
        <f t="shared" si="101"/>
        <v>0</v>
      </c>
      <c r="U195" s="3">
        <f t="shared" si="102"/>
        <v>0</v>
      </c>
      <c r="V195" s="3">
        <f t="shared" si="106"/>
        <v>0</v>
      </c>
      <c r="W195" s="2">
        <f t="shared" si="103"/>
        <v>9986698</v>
      </c>
      <c r="X195" s="2">
        <f t="shared" si="107"/>
        <v>9986698</v>
      </c>
      <c r="Y195" s="14">
        <f t="shared" si="108"/>
        <v>2873.5029739235106</v>
      </c>
      <c r="Z195" s="14">
        <f t="shared" si="109"/>
        <v>2828.6372044452323</v>
      </c>
      <c r="AA195" s="14">
        <f t="shared" si="104"/>
        <v>-44.865769478278253</v>
      </c>
      <c r="AB195" s="14">
        <f t="shared" si="125"/>
        <v>-48.756290875090585</v>
      </c>
      <c r="AC195" s="14">
        <f t="shared" si="119"/>
        <v>3.890521396812332</v>
      </c>
      <c r="AD195" s="16">
        <f t="shared" si="120"/>
        <v>1</v>
      </c>
      <c r="AE195" s="16">
        <f t="shared" si="121"/>
        <v>0</v>
      </c>
      <c r="AF195" s="16">
        <f t="shared" si="105"/>
        <v>34</v>
      </c>
      <c r="AG195" s="16">
        <f t="shared" si="122"/>
        <v>30</v>
      </c>
      <c r="AH195" s="5">
        <f t="shared" si="123"/>
        <v>9878993</v>
      </c>
      <c r="AI195" s="5">
        <f t="shared" si="124"/>
        <v>9975417</v>
      </c>
      <c r="AJ195" s="39">
        <f t="shared" si="110"/>
        <v>2871.6388211098715</v>
      </c>
      <c r="AK195" s="39">
        <f t="shared" si="111"/>
        <v>2825.3220749158249</v>
      </c>
      <c r="AL195" s="39">
        <f t="shared" si="112"/>
        <v>-46.316746194046573</v>
      </c>
      <c r="AM195" s="39">
        <f t="shared" si="113"/>
        <v>0</v>
      </c>
      <c r="AN195" s="39">
        <f t="shared" si="114"/>
        <v>1</v>
      </c>
      <c r="AO195" s="39">
        <f t="shared" si="115"/>
        <v>1</v>
      </c>
      <c r="AP195" s="39">
        <f t="shared" si="116"/>
        <v>30</v>
      </c>
      <c r="AQ195" s="39">
        <f t="shared" si="117"/>
        <v>9987704</v>
      </c>
      <c r="AR195" s="39">
        <f t="shared" si="118"/>
        <v>9990540</v>
      </c>
      <c r="AS195" s="37">
        <f t="shared" si="126"/>
        <v>2966.9403317943206</v>
      </c>
      <c r="AT195" s="37">
        <f t="shared" si="127"/>
        <v>2900.1677146606039</v>
      </c>
      <c r="AU195" s="37">
        <f t="shared" si="128"/>
        <v>-66.772617133716722</v>
      </c>
      <c r="AV195" s="34">
        <f t="shared" si="129"/>
        <v>0</v>
      </c>
      <c r="AW195" s="34">
        <f t="shared" si="130"/>
        <v>0</v>
      </c>
      <c r="AX195" s="34">
        <f t="shared" si="131"/>
        <v>0</v>
      </c>
      <c r="AY195" s="34">
        <f t="shared" si="132"/>
        <v>0</v>
      </c>
      <c r="AZ195" s="34">
        <f t="shared" si="133"/>
        <v>9995390</v>
      </c>
      <c r="BA195" s="34">
        <f t="shared" si="134"/>
        <v>9995390</v>
      </c>
    </row>
    <row r="196" spans="1:53" x14ac:dyDescent="0.2">
      <c r="A196" s="1" t="s">
        <v>233</v>
      </c>
      <c r="B196" s="8">
        <v>13031</v>
      </c>
      <c r="C196" s="8">
        <v>2890.3724137931035</v>
      </c>
      <c r="D196" s="8">
        <v>2913</v>
      </c>
      <c r="E196" s="8">
        <v>2843</v>
      </c>
      <c r="F196" s="8">
        <v>2890.1689655172413</v>
      </c>
      <c r="G196" s="8">
        <f t="shared" ref="G196:G259" si="135">F196-F195</f>
        <v>37.592388940664932</v>
      </c>
      <c r="H196" s="8">
        <f t="shared" ref="H196:H259" si="136">IF(G196&gt;0, G196, 0)</f>
        <v>37.592388940664932</v>
      </c>
      <c r="I196" s="8">
        <f t="shared" ref="I196:I259" si="137">IF(G196&lt;0, -G196, 0)</f>
        <v>0</v>
      </c>
      <c r="J196" s="25">
        <f t="shared" si="95"/>
        <v>13.428645182497373</v>
      </c>
      <c r="K196" s="25">
        <f t="shared" si="96"/>
        <v>12.437624074989879</v>
      </c>
      <c r="L196" s="26">
        <f t="shared" si="93"/>
        <v>1.0796792941748643</v>
      </c>
      <c r="M196" s="25">
        <f t="shared" si="94"/>
        <v>51.91566301588049</v>
      </c>
      <c r="N196" s="25">
        <v>30</v>
      </c>
      <c r="O196" s="25">
        <v>70</v>
      </c>
      <c r="P196" s="9">
        <f t="shared" si="97"/>
        <v>2898.0929120973569</v>
      </c>
      <c r="Q196" s="9">
        <f t="shared" si="98"/>
        <v>2808.0582949964519</v>
      </c>
      <c r="R196" s="9">
        <f t="shared" si="99"/>
        <v>-90.034617100905052</v>
      </c>
      <c r="S196" s="3">
        <f t="shared" si="100"/>
        <v>0</v>
      </c>
      <c r="T196" s="3">
        <f t="shared" si="101"/>
        <v>0</v>
      </c>
      <c r="U196" s="3">
        <f t="shared" si="102"/>
        <v>0</v>
      </c>
      <c r="V196" s="3">
        <f t="shared" si="106"/>
        <v>0</v>
      </c>
      <c r="W196" s="2">
        <f t="shared" si="103"/>
        <v>9986698</v>
      </c>
      <c r="X196" s="2">
        <f t="shared" si="107"/>
        <v>9986698</v>
      </c>
      <c r="Y196" s="14">
        <f t="shared" si="108"/>
        <v>2874.7374918193423</v>
      </c>
      <c r="Z196" s="14">
        <f t="shared" si="109"/>
        <v>2838.1036292255412</v>
      </c>
      <c r="AA196" s="14">
        <f t="shared" si="104"/>
        <v>-36.633862593801041</v>
      </c>
      <c r="AB196" s="14">
        <f t="shared" si="125"/>
        <v>-46.331805218832677</v>
      </c>
      <c r="AC196" s="14">
        <f t="shared" si="119"/>
        <v>9.6979426250316365</v>
      </c>
      <c r="AD196" s="16">
        <f t="shared" si="120"/>
        <v>1</v>
      </c>
      <c r="AE196" s="16">
        <f t="shared" si="121"/>
        <v>0</v>
      </c>
      <c r="AF196" s="16">
        <f t="shared" si="105"/>
        <v>35</v>
      </c>
      <c r="AG196" s="16">
        <f t="shared" si="122"/>
        <v>30</v>
      </c>
      <c r="AH196" s="5">
        <f t="shared" si="123"/>
        <v>9876050</v>
      </c>
      <c r="AI196" s="5">
        <f t="shared" si="124"/>
        <v>9975555</v>
      </c>
      <c r="AJ196" s="39">
        <f t="shared" si="110"/>
        <v>2879.1188920899426</v>
      </c>
      <c r="AK196" s="39">
        <f t="shared" si="111"/>
        <v>2832.802145895896</v>
      </c>
      <c r="AL196" s="39">
        <f t="shared" si="112"/>
        <v>-46.316746194046573</v>
      </c>
      <c r="AM196" s="39">
        <f t="shared" si="113"/>
        <v>0</v>
      </c>
      <c r="AN196" s="39">
        <f t="shared" si="114"/>
        <v>1</v>
      </c>
      <c r="AO196" s="39">
        <f t="shared" si="115"/>
        <v>0</v>
      </c>
      <c r="AP196" s="39">
        <f t="shared" si="116"/>
        <v>30</v>
      </c>
      <c r="AQ196" s="39">
        <f t="shared" si="117"/>
        <v>9990517</v>
      </c>
      <c r="AR196" s="39">
        <f t="shared" si="118"/>
        <v>9990517</v>
      </c>
      <c r="AS196" s="37">
        <f t="shared" si="126"/>
        <v>2963.5979754012069</v>
      </c>
      <c r="AT196" s="37">
        <f t="shared" si="127"/>
        <v>2885.8936220169835</v>
      </c>
      <c r="AU196" s="37">
        <f t="shared" si="128"/>
        <v>-77.704353384223396</v>
      </c>
      <c r="AV196" s="34">
        <f t="shared" si="129"/>
        <v>0</v>
      </c>
      <c r="AW196" s="34">
        <f t="shared" si="130"/>
        <v>0</v>
      </c>
      <c r="AX196" s="34">
        <f t="shared" si="131"/>
        <v>0</v>
      </c>
      <c r="AY196" s="34">
        <f t="shared" si="132"/>
        <v>0</v>
      </c>
      <c r="AZ196" s="34">
        <f t="shared" si="133"/>
        <v>9995390</v>
      </c>
      <c r="BA196" s="34">
        <f t="shared" si="134"/>
        <v>9995390</v>
      </c>
    </row>
    <row r="197" spans="1:53" x14ac:dyDescent="0.2">
      <c r="A197" s="1" t="s">
        <v>234</v>
      </c>
      <c r="B197" s="8">
        <v>13230</v>
      </c>
      <c r="C197" s="8">
        <v>2808.5809859154929</v>
      </c>
      <c r="D197" s="8">
        <v>2826</v>
      </c>
      <c r="E197" s="8">
        <v>2784</v>
      </c>
      <c r="F197" s="8">
        <v>2808.5774647887324</v>
      </c>
      <c r="G197" s="8">
        <f t="shared" si="135"/>
        <v>-81.59150072850889</v>
      </c>
      <c r="H197" s="8">
        <f t="shared" si="136"/>
        <v>0</v>
      </c>
      <c r="I197" s="8">
        <f t="shared" si="137"/>
        <v>81.59150072850889</v>
      </c>
      <c r="J197" s="25">
        <f t="shared" si="95"/>
        <v>12.469456240890418</v>
      </c>
      <c r="K197" s="25">
        <f t="shared" si="96"/>
        <v>17.37718669309838</v>
      </c>
      <c r="L197" s="26">
        <f t="shared" si="93"/>
        <v>0.71757623723078579</v>
      </c>
      <c r="M197" s="25">
        <f t="shared" si="94"/>
        <v>41.778421340278896</v>
      </c>
      <c r="N197" s="25">
        <v>30</v>
      </c>
      <c r="O197" s="25">
        <v>70</v>
      </c>
      <c r="P197" s="9">
        <f t="shared" si="97"/>
        <v>2893.7878185171967</v>
      </c>
      <c r="Q197" s="9">
        <f t="shared" si="98"/>
        <v>2811.4037246625708</v>
      </c>
      <c r="R197" s="9">
        <f t="shared" si="99"/>
        <v>-82.384093854625917</v>
      </c>
      <c r="S197" s="3">
        <f t="shared" si="100"/>
        <v>0</v>
      </c>
      <c r="T197" s="3">
        <f t="shared" si="101"/>
        <v>0</v>
      </c>
      <c r="U197" s="3">
        <f t="shared" si="102"/>
        <v>0</v>
      </c>
      <c r="V197" s="3">
        <f t="shared" si="106"/>
        <v>0</v>
      </c>
      <c r="W197" s="2">
        <f t="shared" si="103"/>
        <v>9986698</v>
      </c>
      <c r="X197" s="2">
        <f t="shared" si="107"/>
        <v>9986698</v>
      </c>
      <c r="Y197" s="14">
        <f t="shared" si="108"/>
        <v>2869.8367490763339</v>
      </c>
      <c r="Z197" s="14">
        <f t="shared" si="109"/>
        <v>2833.5611423891091</v>
      </c>
      <c r="AA197" s="14">
        <f t="shared" si="104"/>
        <v>-36.275606687224808</v>
      </c>
      <c r="AB197" s="14">
        <f t="shared" si="125"/>
        <v>-44.320565512511102</v>
      </c>
      <c r="AC197" s="14">
        <f t="shared" si="119"/>
        <v>8.0449588252862938</v>
      </c>
      <c r="AD197" s="16">
        <f t="shared" si="120"/>
        <v>1</v>
      </c>
      <c r="AE197" s="16">
        <f t="shared" si="121"/>
        <v>0</v>
      </c>
      <c r="AF197" s="16">
        <f t="shared" si="105"/>
        <v>36</v>
      </c>
      <c r="AG197" s="16">
        <f t="shared" si="122"/>
        <v>30</v>
      </c>
      <c r="AH197" s="5">
        <f t="shared" si="123"/>
        <v>9873194</v>
      </c>
      <c r="AI197" s="5">
        <f t="shared" si="124"/>
        <v>9973418</v>
      </c>
      <c r="AJ197" s="39">
        <f t="shared" si="110"/>
        <v>2891.6496884034973</v>
      </c>
      <c r="AK197" s="39">
        <f t="shared" si="111"/>
        <v>2846.3522270114941</v>
      </c>
      <c r="AL197" s="39">
        <f t="shared" si="112"/>
        <v>-45.297461392003243</v>
      </c>
      <c r="AM197" s="39">
        <f t="shared" si="113"/>
        <v>0</v>
      </c>
      <c r="AN197" s="39">
        <f t="shared" si="114"/>
        <v>0</v>
      </c>
      <c r="AO197" s="39">
        <f t="shared" si="115"/>
        <v>0</v>
      </c>
      <c r="AP197" s="39">
        <f t="shared" si="116"/>
        <v>0</v>
      </c>
      <c r="AQ197" s="39">
        <f t="shared" si="117"/>
        <v>9990517</v>
      </c>
      <c r="AR197" s="39">
        <f t="shared" si="118"/>
        <v>9990517</v>
      </c>
      <c r="AS197" s="37">
        <f t="shared" si="126"/>
        <v>2960.1637198786748</v>
      </c>
      <c r="AT197" s="37">
        <f t="shared" si="127"/>
        <v>2872.3428421917156</v>
      </c>
      <c r="AU197" s="37">
        <f t="shared" si="128"/>
        <v>-87.820877686959193</v>
      </c>
      <c r="AV197" s="34">
        <f t="shared" si="129"/>
        <v>0</v>
      </c>
      <c r="AW197" s="34">
        <f t="shared" si="130"/>
        <v>0</v>
      </c>
      <c r="AX197" s="34">
        <f t="shared" si="131"/>
        <v>0</v>
      </c>
      <c r="AY197" s="34">
        <f t="shared" si="132"/>
        <v>0</v>
      </c>
      <c r="AZ197" s="34">
        <f t="shared" si="133"/>
        <v>9995390</v>
      </c>
      <c r="BA197" s="34">
        <f t="shared" si="134"/>
        <v>9995390</v>
      </c>
    </row>
    <row r="198" spans="1:53" x14ac:dyDescent="0.2">
      <c r="A198" s="1" t="s">
        <v>235</v>
      </c>
      <c r="B198" s="8">
        <v>11101</v>
      </c>
      <c r="C198" s="8">
        <v>2831.5856164383563</v>
      </c>
      <c r="D198" s="8">
        <v>2861</v>
      </c>
      <c r="E198" s="8">
        <v>2817</v>
      </c>
      <c r="F198" s="8">
        <v>2831.6917808219177</v>
      </c>
      <c r="G198" s="8">
        <f t="shared" si="135"/>
        <v>23.114316033185332</v>
      </c>
      <c r="H198" s="8">
        <f t="shared" si="136"/>
        <v>23.114316033185332</v>
      </c>
      <c r="I198" s="8">
        <f t="shared" si="137"/>
        <v>0</v>
      </c>
      <c r="J198" s="25">
        <f t="shared" si="95"/>
        <v>13.229803368911485</v>
      </c>
      <c r="K198" s="25">
        <f t="shared" si="96"/>
        <v>16.135959072162784</v>
      </c>
      <c r="L198" s="26">
        <f t="shared" si="93"/>
        <v>0.81989569443908039</v>
      </c>
      <c r="M198" s="25">
        <f t="shared" si="94"/>
        <v>45.051795932281969</v>
      </c>
      <c r="N198" s="25">
        <v>30</v>
      </c>
      <c r="O198" s="25">
        <v>70</v>
      </c>
      <c r="P198" s="9">
        <f t="shared" si="97"/>
        <v>2886.2868386561295</v>
      </c>
      <c r="Q198" s="9">
        <f t="shared" si="98"/>
        <v>2804.8592541357061</v>
      </c>
      <c r="R198" s="9">
        <f t="shared" si="99"/>
        <v>-81.427584520423352</v>
      </c>
      <c r="S198" s="3">
        <f t="shared" si="100"/>
        <v>0</v>
      </c>
      <c r="T198" s="3">
        <f t="shared" si="101"/>
        <v>0</v>
      </c>
      <c r="U198" s="3">
        <f t="shared" si="102"/>
        <v>0</v>
      </c>
      <c r="V198" s="3">
        <f t="shared" si="106"/>
        <v>0</v>
      </c>
      <c r="W198" s="2">
        <f t="shared" si="103"/>
        <v>9986698</v>
      </c>
      <c r="X198" s="2">
        <f t="shared" si="107"/>
        <v>9986698</v>
      </c>
      <c r="Y198" s="14">
        <f t="shared" si="108"/>
        <v>2867.0111958723032</v>
      </c>
      <c r="Z198" s="14">
        <f t="shared" si="109"/>
        <v>2833.2735483018491</v>
      </c>
      <c r="AA198" s="14">
        <f t="shared" si="104"/>
        <v>-33.737647570454101</v>
      </c>
      <c r="AB198" s="14">
        <f t="shared" si="125"/>
        <v>-42.203981924099701</v>
      </c>
      <c r="AC198" s="14">
        <f t="shared" si="119"/>
        <v>8.4663343536455997</v>
      </c>
      <c r="AD198" s="16">
        <f t="shared" si="120"/>
        <v>1</v>
      </c>
      <c r="AE198" s="16">
        <f t="shared" si="121"/>
        <v>0</v>
      </c>
      <c r="AF198" s="16">
        <f t="shared" si="105"/>
        <v>37</v>
      </c>
      <c r="AG198" s="16">
        <f t="shared" si="122"/>
        <v>30</v>
      </c>
      <c r="AH198" s="5">
        <f t="shared" si="123"/>
        <v>9870303</v>
      </c>
      <c r="AI198" s="5">
        <f t="shared" si="124"/>
        <v>9974532</v>
      </c>
      <c r="AJ198" s="39">
        <f t="shared" si="110"/>
        <v>2864.4525214939945</v>
      </c>
      <c r="AK198" s="39">
        <f t="shared" si="111"/>
        <v>2819.1550601019912</v>
      </c>
      <c r="AL198" s="39">
        <f t="shared" si="112"/>
        <v>-45.297461392003243</v>
      </c>
      <c r="AM198" s="39">
        <f t="shared" si="113"/>
        <v>0</v>
      </c>
      <c r="AN198" s="39">
        <f t="shared" si="114"/>
        <v>0</v>
      </c>
      <c r="AO198" s="39">
        <f t="shared" si="115"/>
        <v>0</v>
      </c>
      <c r="AP198" s="39">
        <f t="shared" si="116"/>
        <v>0</v>
      </c>
      <c r="AQ198" s="39">
        <f t="shared" si="117"/>
        <v>9990517</v>
      </c>
      <c r="AR198" s="39">
        <f t="shared" si="118"/>
        <v>9990517</v>
      </c>
      <c r="AS198" s="37">
        <f t="shared" si="126"/>
        <v>2956.6433924251714</v>
      </c>
      <c r="AT198" s="37">
        <f t="shared" si="127"/>
        <v>2860.2878374826973</v>
      </c>
      <c r="AU198" s="37">
        <f t="shared" si="128"/>
        <v>-96.3555549424741</v>
      </c>
      <c r="AV198" s="34">
        <f t="shared" si="129"/>
        <v>0</v>
      </c>
      <c r="AW198" s="34">
        <f t="shared" si="130"/>
        <v>0</v>
      </c>
      <c r="AX198" s="34">
        <f t="shared" si="131"/>
        <v>0</v>
      </c>
      <c r="AY198" s="34">
        <f t="shared" si="132"/>
        <v>0</v>
      </c>
      <c r="AZ198" s="34">
        <f t="shared" si="133"/>
        <v>9995390</v>
      </c>
      <c r="BA198" s="34">
        <f t="shared" si="134"/>
        <v>9995390</v>
      </c>
    </row>
    <row r="199" spans="1:53" x14ac:dyDescent="0.2">
      <c r="A199" s="1" t="s">
        <v>236</v>
      </c>
      <c r="B199" s="8">
        <v>12548</v>
      </c>
      <c r="C199" s="8">
        <v>2815.2244897959185</v>
      </c>
      <c r="D199" s="8">
        <v>2847</v>
      </c>
      <c r="E199" s="8">
        <v>2789</v>
      </c>
      <c r="F199" s="8">
        <v>2815.3979591836733</v>
      </c>
      <c r="G199" s="8">
        <f t="shared" si="135"/>
        <v>-16.293821638244481</v>
      </c>
      <c r="H199" s="8">
        <f t="shared" si="136"/>
        <v>0</v>
      </c>
      <c r="I199" s="8">
        <f t="shared" si="137"/>
        <v>16.293821638244481</v>
      </c>
      <c r="J199" s="25">
        <f t="shared" si="95"/>
        <v>12.284817413989236</v>
      </c>
      <c r="K199" s="25">
        <f t="shared" si="96"/>
        <v>16.147234969740047</v>
      </c>
      <c r="L199" s="26">
        <f t="shared" si="93"/>
        <v>0.76080006496536468</v>
      </c>
      <c r="M199" s="25">
        <f t="shared" si="94"/>
        <v>43.207634989514261</v>
      </c>
      <c r="N199" s="25">
        <v>30</v>
      </c>
      <c r="O199" s="25">
        <v>70</v>
      </c>
      <c r="P199" s="9">
        <f t="shared" si="97"/>
        <v>2878.8415121388848</v>
      </c>
      <c r="Q199" s="9">
        <f t="shared" si="98"/>
        <v>2806.4033890240189</v>
      </c>
      <c r="R199" s="9">
        <f t="shared" si="99"/>
        <v>-72.438123114865903</v>
      </c>
      <c r="S199" s="3">
        <f t="shared" si="100"/>
        <v>0</v>
      </c>
      <c r="T199" s="3">
        <f t="shared" si="101"/>
        <v>0</v>
      </c>
      <c r="U199" s="3">
        <f t="shared" si="102"/>
        <v>0</v>
      </c>
      <c r="V199" s="3">
        <f t="shared" si="106"/>
        <v>0</v>
      </c>
      <c r="W199" s="2">
        <f t="shared" si="103"/>
        <v>9986698</v>
      </c>
      <c r="X199" s="2">
        <f t="shared" si="107"/>
        <v>9986698</v>
      </c>
      <c r="Y199" s="14">
        <f t="shared" si="108"/>
        <v>2863.1879931546268</v>
      </c>
      <c r="Z199" s="14">
        <f t="shared" si="109"/>
        <v>2830.5234576682838</v>
      </c>
      <c r="AA199" s="14">
        <f t="shared" si="104"/>
        <v>-32.664535486343084</v>
      </c>
      <c r="AB199" s="14">
        <f t="shared" si="125"/>
        <v>-40.29609263654838</v>
      </c>
      <c r="AC199" s="14">
        <f t="shared" si="119"/>
        <v>7.6315571502052961</v>
      </c>
      <c r="AD199" s="16">
        <f t="shared" si="120"/>
        <v>1</v>
      </c>
      <c r="AE199" s="16">
        <f t="shared" si="121"/>
        <v>0</v>
      </c>
      <c r="AF199" s="16">
        <f t="shared" si="105"/>
        <v>38</v>
      </c>
      <c r="AG199" s="16">
        <f t="shared" si="122"/>
        <v>30</v>
      </c>
      <c r="AH199" s="5">
        <f t="shared" si="123"/>
        <v>9867426</v>
      </c>
      <c r="AI199" s="5">
        <f t="shared" si="124"/>
        <v>9973408</v>
      </c>
      <c r="AJ199" s="39">
        <f t="shared" si="110"/>
        <v>2872.1572935050558</v>
      </c>
      <c r="AK199" s="39">
        <f t="shared" si="111"/>
        <v>2826.8598321130535</v>
      </c>
      <c r="AL199" s="39">
        <f t="shared" si="112"/>
        <v>-45.297461392002333</v>
      </c>
      <c r="AM199" s="39">
        <f t="shared" si="113"/>
        <v>0</v>
      </c>
      <c r="AN199" s="39">
        <f t="shared" si="114"/>
        <v>0</v>
      </c>
      <c r="AO199" s="39">
        <f t="shared" si="115"/>
        <v>0</v>
      </c>
      <c r="AP199" s="39">
        <f t="shared" si="116"/>
        <v>0</v>
      </c>
      <c r="AQ199" s="39">
        <f t="shared" si="117"/>
        <v>9990517</v>
      </c>
      <c r="AR199" s="39">
        <f t="shared" si="118"/>
        <v>9990517</v>
      </c>
      <c r="AS199" s="37">
        <f t="shared" si="126"/>
        <v>2952.9483570493376</v>
      </c>
      <c r="AT199" s="37">
        <f t="shared" si="127"/>
        <v>2848.3611708160847</v>
      </c>
      <c r="AU199" s="37">
        <f t="shared" si="128"/>
        <v>-104.58718623325285</v>
      </c>
      <c r="AV199" s="34">
        <f t="shared" si="129"/>
        <v>0</v>
      </c>
      <c r="AW199" s="34">
        <f t="shared" si="130"/>
        <v>0</v>
      </c>
      <c r="AX199" s="34">
        <f t="shared" si="131"/>
        <v>0</v>
      </c>
      <c r="AY199" s="34">
        <f t="shared" si="132"/>
        <v>0</v>
      </c>
      <c r="AZ199" s="34">
        <f t="shared" si="133"/>
        <v>9995390</v>
      </c>
      <c r="BA199" s="34">
        <f t="shared" si="134"/>
        <v>9995390</v>
      </c>
    </row>
    <row r="200" spans="1:53" x14ac:dyDescent="0.2">
      <c r="A200" s="1" t="s">
        <v>237</v>
      </c>
      <c r="B200" s="8">
        <v>9961</v>
      </c>
      <c r="C200" s="8">
        <v>2847.2046979865772</v>
      </c>
      <c r="D200" s="8">
        <v>2870</v>
      </c>
      <c r="E200" s="8">
        <v>2834</v>
      </c>
      <c r="F200" s="8">
        <v>2847.1342281879197</v>
      </c>
      <c r="G200" s="8">
        <f t="shared" si="135"/>
        <v>31.736269004246424</v>
      </c>
      <c r="H200" s="8">
        <f t="shared" si="136"/>
        <v>31.736269004246424</v>
      </c>
      <c r="I200" s="8">
        <f t="shared" si="137"/>
        <v>0</v>
      </c>
      <c r="J200" s="25">
        <f t="shared" si="95"/>
        <v>13.674206813293321</v>
      </c>
      <c r="K200" s="25">
        <f t="shared" si="96"/>
        <v>14.993861043330044</v>
      </c>
      <c r="L200" s="26">
        <f t="shared" si="93"/>
        <v>0.91198703081060184</v>
      </c>
      <c r="M200" s="25">
        <f t="shared" si="94"/>
        <v>47.698390005499036</v>
      </c>
      <c r="N200" s="25">
        <v>30</v>
      </c>
      <c r="O200" s="25">
        <v>70</v>
      </c>
      <c r="P200" s="9">
        <f t="shared" si="97"/>
        <v>2872.351993817485</v>
      </c>
      <c r="Q200" s="9">
        <f t="shared" si="98"/>
        <v>2808.1309967337697</v>
      </c>
      <c r="R200" s="9">
        <f t="shared" si="99"/>
        <v>-64.220997083715247</v>
      </c>
      <c r="S200" s="3">
        <f t="shared" si="100"/>
        <v>0</v>
      </c>
      <c r="T200" s="3">
        <f t="shared" si="101"/>
        <v>0</v>
      </c>
      <c r="U200" s="3">
        <f t="shared" si="102"/>
        <v>0</v>
      </c>
      <c r="V200" s="3">
        <f t="shared" si="106"/>
        <v>0</v>
      </c>
      <c r="W200" s="2">
        <f t="shared" si="103"/>
        <v>9986698</v>
      </c>
      <c r="X200" s="2">
        <f t="shared" si="107"/>
        <v>9986698</v>
      </c>
      <c r="Y200" s="14">
        <f t="shared" si="108"/>
        <v>2861.9988253793153</v>
      </c>
      <c r="Z200" s="14">
        <f t="shared" si="109"/>
        <v>2833.0789608251507</v>
      </c>
      <c r="AA200" s="14">
        <f t="shared" si="104"/>
        <v>-28.919864554164633</v>
      </c>
      <c r="AB200" s="14">
        <f t="shared" si="125"/>
        <v>-38.020847020071628</v>
      </c>
      <c r="AC200" s="14">
        <f t="shared" si="119"/>
        <v>9.1009824659069949</v>
      </c>
      <c r="AD200" s="16">
        <f t="shared" si="120"/>
        <v>1</v>
      </c>
      <c r="AE200" s="16">
        <f t="shared" si="121"/>
        <v>0</v>
      </c>
      <c r="AF200" s="16">
        <f t="shared" si="105"/>
        <v>39</v>
      </c>
      <c r="AG200" s="16">
        <f t="shared" si="122"/>
        <v>30</v>
      </c>
      <c r="AH200" s="5">
        <f t="shared" si="123"/>
        <v>9864526</v>
      </c>
      <c r="AI200" s="5">
        <f t="shared" si="124"/>
        <v>9975052</v>
      </c>
      <c r="AJ200" s="39">
        <f t="shared" si="110"/>
        <v>2866.7260196256416</v>
      </c>
      <c r="AK200" s="39">
        <f t="shared" si="111"/>
        <v>2821.4285582336379</v>
      </c>
      <c r="AL200" s="39">
        <f t="shared" si="112"/>
        <v>-45.297461392003697</v>
      </c>
      <c r="AM200" s="39">
        <f t="shared" si="113"/>
        <v>0</v>
      </c>
      <c r="AN200" s="39">
        <f t="shared" si="114"/>
        <v>0</v>
      </c>
      <c r="AO200" s="39">
        <f t="shared" si="115"/>
        <v>0</v>
      </c>
      <c r="AP200" s="39">
        <f t="shared" si="116"/>
        <v>0</v>
      </c>
      <c r="AQ200" s="39">
        <f t="shared" si="117"/>
        <v>9990517</v>
      </c>
      <c r="AR200" s="39">
        <f t="shared" si="118"/>
        <v>9990517</v>
      </c>
      <c r="AS200" s="37">
        <f t="shared" si="126"/>
        <v>2949.0379697113958</v>
      </c>
      <c r="AT200" s="37">
        <f t="shared" si="127"/>
        <v>2837.6593962557254</v>
      </c>
      <c r="AU200" s="37">
        <f t="shared" si="128"/>
        <v>-111.37857345567045</v>
      </c>
      <c r="AV200" s="34">
        <f t="shared" si="129"/>
        <v>0</v>
      </c>
      <c r="AW200" s="34">
        <f t="shared" si="130"/>
        <v>0</v>
      </c>
      <c r="AX200" s="34">
        <f t="shared" si="131"/>
        <v>0</v>
      </c>
      <c r="AY200" s="34">
        <f t="shared" si="132"/>
        <v>0</v>
      </c>
      <c r="AZ200" s="34">
        <f t="shared" si="133"/>
        <v>9995390</v>
      </c>
      <c r="BA200" s="34">
        <f t="shared" si="134"/>
        <v>9995390</v>
      </c>
    </row>
    <row r="201" spans="1:53" x14ac:dyDescent="0.2">
      <c r="A201" s="1" t="s">
        <v>238</v>
      </c>
      <c r="B201" s="8">
        <v>11337</v>
      </c>
      <c r="C201" s="8">
        <v>2868.4123711340208</v>
      </c>
      <c r="D201" s="8">
        <v>2886</v>
      </c>
      <c r="E201" s="8">
        <v>2842</v>
      </c>
      <c r="F201" s="8">
        <v>2868.3780068728524</v>
      </c>
      <c r="G201" s="8">
        <f t="shared" si="135"/>
        <v>21.243778684932749</v>
      </c>
      <c r="H201" s="8">
        <f t="shared" si="136"/>
        <v>21.243778684932749</v>
      </c>
      <c r="I201" s="8">
        <f t="shared" si="137"/>
        <v>0</v>
      </c>
      <c r="J201" s="25">
        <f t="shared" si="95"/>
        <v>14.214890518410423</v>
      </c>
      <c r="K201" s="25">
        <f t="shared" si="96"/>
        <v>13.922870968806469</v>
      </c>
      <c r="L201" s="26">
        <f t="shared" si="93"/>
        <v>1.0209740900607502</v>
      </c>
      <c r="M201" s="25">
        <f t="shared" si="94"/>
        <v>50.518910414633758</v>
      </c>
      <c r="N201" s="25">
        <v>30</v>
      </c>
      <c r="O201" s="25">
        <v>70</v>
      </c>
      <c r="P201" s="9">
        <f t="shared" si="97"/>
        <v>2867.5872715630694</v>
      </c>
      <c r="Q201" s="9">
        <f t="shared" si="98"/>
        <v>2813.8302166041308</v>
      </c>
      <c r="R201" s="9">
        <f t="shared" si="99"/>
        <v>-53.757054958938625</v>
      </c>
      <c r="S201" s="3">
        <f t="shared" si="100"/>
        <v>0</v>
      </c>
      <c r="T201" s="3">
        <f t="shared" si="101"/>
        <v>0</v>
      </c>
      <c r="U201" s="3">
        <f t="shared" si="102"/>
        <v>0</v>
      </c>
      <c r="V201" s="3">
        <f t="shared" si="106"/>
        <v>0</v>
      </c>
      <c r="W201" s="2">
        <f t="shared" si="103"/>
        <v>9986698</v>
      </c>
      <c r="X201" s="2">
        <f t="shared" si="107"/>
        <v>9986698</v>
      </c>
      <c r="Y201" s="14">
        <f t="shared" si="108"/>
        <v>2862.4713573417994</v>
      </c>
      <c r="Z201" s="14">
        <f t="shared" si="109"/>
        <v>2838.5095832940278</v>
      </c>
      <c r="AA201" s="14">
        <f t="shared" si="104"/>
        <v>-23.961774047771542</v>
      </c>
      <c r="AB201" s="14">
        <f t="shared" si="125"/>
        <v>-35.209032425611611</v>
      </c>
      <c r="AC201" s="14">
        <f t="shared" si="119"/>
        <v>11.247258377840069</v>
      </c>
      <c r="AD201" s="16">
        <f t="shared" si="120"/>
        <v>1</v>
      </c>
      <c r="AE201" s="16">
        <f t="shared" si="121"/>
        <v>0</v>
      </c>
      <c r="AF201" s="16">
        <f t="shared" si="105"/>
        <v>40</v>
      </c>
      <c r="AG201" s="16">
        <f t="shared" si="122"/>
        <v>30</v>
      </c>
      <c r="AH201" s="5">
        <f t="shared" si="123"/>
        <v>9861610</v>
      </c>
      <c r="AI201" s="5">
        <f t="shared" si="124"/>
        <v>9975290</v>
      </c>
      <c r="AJ201" s="39">
        <f t="shared" si="110"/>
        <v>2877.3047759603905</v>
      </c>
      <c r="AK201" s="39">
        <f t="shared" si="111"/>
        <v>2832.0073145683868</v>
      </c>
      <c r="AL201" s="39">
        <f t="shared" si="112"/>
        <v>-45.297461392003697</v>
      </c>
      <c r="AM201" s="39">
        <f t="shared" si="113"/>
        <v>0</v>
      </c>
      <c r="AN201" s="39">
        <f t="shared" si="114"/>
        <v>0</v>
      </c>
      <c r="AO201" s="39">
        <f t="shared" si="115"/>
        <v>0</v>
      </c>
      <c r="AP201" s="39">
        <f t="shared" si="116"/>
        <v>0</v>
      </c>
      <c r="AQ201" s="39">
        <f t="shared" si="117"/>
        <v>9990517</v>
      </c>
      <c r="AR201" s="39">
        <f t="shared" si="118"/>
        <v>9990517</v>
      </c>
      <c r="AS201" s="37">
        <f t="shared" si="126"/>
        <v>2945.0363657525863</v>
      </c>
      <c r="AT201" s="37">
        <f t="shared" si="127"/>
        <v>2828.6875868728839</v>
      </c>
      <c r="AU201" s="37">
        <f t="shared" si="128"/>
        <v>-116.34877887970242</v>
      </c>
      <c r="AV201" s="34">
        <f t="shared" si="129"/>
        <v>0</v>
      </c>
      <c r="AW201" s="34">
        <f t="shared" si="130"/>
        <v>0</v>
      </c>
      <c r="AX201" s="34">
        <f t="shared" si="131"/>
        <v>0</v>
      </c>
      <c r="AY201" s="34">
        <f t="shared" si="132"/>
        <v>0</v>
      </c>
      <c r="AZ201" s="34">
        <f t="shared" si="133"/>
        <v>9995390</v>
      </c>
      <c r="BA201" s="34">
        <f t="shared" si="134"/>
        <v>9995390</v>
      </c>
    </row>
    <row r="202" spans="1:53" x14ac:dyDescent="0.2">
      <c r="A202" s="1" t="s">
        <v>239</v>
      </c>
      <c r="B202" s="8">
        <v>10502</v>
      </c>
      <c r="C202" s="8">
        <v>2898.0344827586205</v>
      </c>
      <c r="D202" s="8">
        <v>2918</v>
      </c>
      <c r="E202" s="8">
        <v>2863</v>
      </c>
      <c r="F202" s="8">
        <v>2898.2689655172412</v>
      </c>
      <c r="G202" s="8">
        <f t="shared" si="135"/>
        <v>29.890958644388775</v>
      </c>
      <c r="H202" s="8">
        <f t="shared" si="136"/>
        <v>29.890958644388775</v>
      </c>
      <c r="I202" s="8">
        <f t="shared" si="137"/>
        <v>0</v>
      </c>
      <c r="J202" s="25">
        <f t="shared" si="95"/>
        <v>15.334609670266019</v>
      </c>
      <c r="K202" s="25">
        <f t="shared" si="96"/>
        <v>12.928380185320293</v>
      </c>
      <c r="L202" s="26">
        <f t="shared" si="93"/>
        <v>1.1861199508719515</v>
      </c>
      <c r="M202" s="25">
        <f t="shared" si="94"/>
        <v>54.256855869178544</v>
      </c>
      <c r="N202" s="25">
        <v>30</v>
      </c>
      <c r="O202" s="25">
        <v>70</v>
      </c>
      <c r="P202" s="9">
        <f t="shared" si="97"/>
        <v>2861.6383349154012</v>
      </c>
      <c r="Q202" s="9">
        <f t="shared" si="98"/>
        <v>2822.8004671768686</v>
      </c>
      <c r="R202" s="9">
        <f t="shared" si="99"/>
        <v>-38.837867738532623</v>
      </c>
      <c r="S202" s="3">
        <f t="shared" si="100"/>
        <v>0</v>
      </c>
      <c r="T202" s="3">
        <f t="shared" si="101"/>
        <v>0</v>
      </c>
      <c r="U202" s="3">
        <f t="shared" si="102"/>
        <v>0</v>
      </c>
      <c r="V202" s="3">
        <f t="shared" si="106"/>
        <v>0</v>
      </c>
      <c r="W202" s="2">
        <f t="shared" si="103"/>
        <v>9986698</v>
      </c>
      <c r="X202" s="2">
        <f t="shared" si="107"/>
        <v>9986698</v>
      </c>
      <c r="Y202" s="14">
        <f t="shared" si="108"/>
        <v>2865.1230320214618</v>
      </c>
      <c r="Z202" s="14">
        <f t="shared" si="109"/>
        <v>2847.7033344052916</v>
      </c>
      <c r="AA202" s="14">
        <f t="shared" si="104"/>
        <v>-17.419697616170197</v>
      </c>
      <c r="AB202" s="14">
        <f t="shared" si="125"/>
        <v>-31.651165463723327</v>
      </c>
      <c r="AC202" s="14">
        <f t="shared" si="119"/>
        <v>14.23146784755313</v>
      </c>
      <c r="AD202" s="16">
        <f t="shared" si="120"/>
        <v>1</v>
      </c>
      <c r="AE202" s="16">
        <f t="shared" si="121"/>
        <v>0</v>
      </c>
      <c r="AF202" s="16">
        <f t="shared" si="105"/>
        <v>41</v>
      </c>
      <c r="AG202" s="16">
        <f t="shared" si="122"/>
        <v>30</v>
      </c>
      <c r="AH202" s="5">
        <f t="shared" si="123"/>
        <v>9858662</v>
      </c>
      <c r="AI202" s="5">
        <f t="shared" si="124"/>
        <v>9976045</v>
      </c>
      <c r="AJ202" s="39">
        <f t="shared" si="110"/>
        <v>2884.3860355220345</v>
      </c>
      <c r="AK202" s="39">
        <f t="shared" si="111"/>
        <v>2839.0885741300312</v>
      </c>
      <c r="AL202" s="39">
        <f t="shared" si="112"/>
        <v>-45.297461392003243</v>
      </c>
      <c r="AM202" s="39">
        <f t="shared" si="113"/>
        <v>0</v>
      </c>
      <c r="AN202" s="39">
        <f t="shared" si="114"/>
        <v>0</v>
      </c>
      <c r="AO202" s="39">
        <f t="shared" si="115"/>
        <v>0</v>
      </c>
      <c r="AP202" s="39">
        <f t="shared" si="116"/>
        <v>0</v>
      </c>
      <c r="AQ202" s="39">
        <f t="shared" si="117"/>
        <v>9990517</v>
      </c>
      <c r="AR202" s="39">
        <f t="shared" si="118"/>
        <v>9990517</v>
      </c>
      <c r="AS202" s="37">
        <f t="shared" si="126"/>
        <v>2940.9870972760423</v>
      </c>
      <c r="AT202" s="37">
        <f t="shared" si="127"/>
        <v>2821.7634175140338</v>
      </c>
      <c r="AU202" s="37">
        <f t="shared" si="128"/>
        <v>-119.22367976200849</v>
      </c>
      <c r="AV202" s="34">
        <f t="shared" si="129"/>
        <v>0</v>
      </c>
      <c r="AW202" s="34">
        <f t="shared" si="130"/>
        <v>0</v>
      </c>
      <c r="AX202" s="34">
        <f t="shared" si="131"/>
        <v>0</v>
      </c>
      <c r="AY202" s="34">
        <f t="shared" si="132"/>
        <v>0</v>
      </c>
      <c r="AZ202" s="34">
        <f t="shared" si="133"/>
        <v>9995390</v>
      </c>
      <c r="BA202" s="34">
        <f t="shared" si="134"/>
        <v>9995390</v>
      </c>
    </row>
    <row r="203" spans="1:53" x14ac:dyDescent="0.2">
      <c r="A203" s="1" t="s">
        <v>240</v>
      </c>
      <c r="B203" s="8">
        <v>12548</v>
      </c>
      <c r="C203" s="8">
        <v>2954.1666666666665</v>
      </c>
      <c r="D203" s="8">
        <v>2974</v>
      </c>
      <c r="E203" s="8">
        <v>2924</v>
      </c>
      <c r="F203" s="8">
        <v>2954.1802721088434</v>
      </c>
      <c r="G203" s="8">
        <f t="shared" si="135"/>
        <v>55.91130659160217</v>
      </c>
      <c r="H203" s="8">
        <f t="shared" si="136"/>
        <v>55.91130659160217</v>
      </c>
      <c r="I203" s="8">
        <f t="shared" si="137"/>
        <v>0</v>
      </c>
      <c r="J203" s="25">
        <f t="shared" si="95"/>
        <v>18.232945164647173</v>
      </c>
      <c r="K203" s="25">
        <f t="shared" si="96"/>
        <v>12.004924457797415</v>
      </c>
      <c r="L203" s="26">
        <f t="shared" si="93"/>
        <v>1.5187888294294551</v>
      </c>
      <c r="M203" s="25">
        <f t="shared" si="94"/>
        <v>60.298378795553276</v>
      </c>
      <c r="N203" s="25">
        <v>30</v>
      </c>
      <c r="O203" s="25">
        <v>70</v>
      </c>
      <c r="P203" s="9">
        <f t="shared" si="97"/>
        <v>2857.5250984062918</v>
      </c>
      <c r="Q203" s="9">
        <f t="shared" si="98"/>
        <v>2834.4296518033048</v>
      </c>
      <c r="R203" s="9">
        <f t="shared" si="99"/>
        <v>-23.095446602987067</v>
      </c>
      <c r="S203" s="3">
        <f t="shared" si="100"/>
        <v>0</v>
      </c>
      <c r="T203" s="3">
        <f t="shared" si="101"/>
        <v>0</v>
      </c>
      <c r="U203" s="3">
        <f t="shared" si="102"/>
        <v>0</v>
      </c>
      <c r="V203" s="3">
        <f t="shared" si="106"/>
        <v>0</v>
      </c>
      <c r="W203" s="2">
        <f t="shared" si="103"/>
        <v>9986698</v>
      </c>
      <c r="X203" s="2">
        <f t="shared" si="107"/>
        <v>9986698</v>
      </c>
      <c r="Y203" s="14">
        <f t="shared" si="108"/>
        <v>2871.719864620527</v>
      </c>
      <c r="Z203" s="14">
        <f t="shared" si="109"/>
        <v>2864.0844017442996</v>
      </c>
      <c r="AA203" s="14">
        <f t="shared" si="104"/>
        <v>-7.6354628762273933</v>
      </c>
      <c r="AB203" s="14">
        <f t="shared" si="125"/>
        <v>-26.84802494622414</v>
      </c>
      <c r="AC203" s="14">
        <f t="shared" si="119"/>
        <v>19.212562069996746</v>
      </c>
      <c r="AD203" s="16">
        <f t="shared" si="120"/>
        <v>1</v>
      </c>
      <c r="AE203" s="16">
        <f t="shared" si="121"/>
        <v>0</v>
      </c>
      <c r="AF203" s="16">
        <f t="shared" si="105"/>
        <v>42</v>
      </c>
      <c r="AG203" s="16">
        <f t="shared" si="122"/>
        <v>30</v>
      </c>
      <c r="AH203" s="5">
        <f t="shared" si="123"/>
        <v>9855658</v>
      </c>
      <c r="AI203" s="5">
        <f t="shared" si="124"/>
        <v>9978466</v>
      </c>
      <c r="AJ203" s="39">
        <f t="shared" si="110"/>
        <v>2894.3496884034976</v>
      </c>
      <c r="AK203" s="39">
        <f t="shared" si="111"/>
        <v>2854.4212458286984</v>
      </c>
      <c r="AL203" s="39">
        <f t="shared" si="112"/>
        <v>-39.928442574799192</v>
      </c>
      <c r="AM203" s="39">
        <f t="shared" si="113"/>
        <v>0</v>
      </c>
      <c r="AN203" s="39">
        <f t="shared" si="114"/>
        <v>0</v>
      </c>
      <c r="AO203" s="39">
        <f t="shared" si="115"/>
        <v>0</v>
      </c>
      <c r="AP203" s="39">
        <f t="shared" si="116"/>
        <v>0</v>
      </c>
      <c r="AQ203" s="39">
        <f t="shared" si="117"/>
        <v>9990517</v>
      </c>
      <c r="AR203" s="39">
        <f t="shared" si="118"/>
        <v>9990517</v>
      </c>
      <c r="AS203" s="37">
        <f t="shared" si="126"/>
        <v>2936.6633575977658</v>
      </c>
      <c r="AT203" s="37">
        <f t="shared" si="127"/>
        <v>2817.3983888100142</v>
      </c>
      <c r="AU203" s="37">
        <f t="shared" si="128"/>
        <v>-119.26496878775151</v>
      </c>
      <c r="AV203" s="34">
        <f t="shared" si="129"/>
        <v>0</v>
      </c>
      <c r="AW203" s="34">
        <f t="shared" si="130"/>
        <v>0</v>
      </c>
      <c r="AX203" s="34">
        <f t="shared" si="131"/>
        <v>0</v>
      </c>
      <c r="AY203" s="34">
        <f t="shared" si="132"/>
        <v>0</v>
      </c>
      <c r="AZ203" s="34">
        <f t="shared" si="133"/>
        <v>9995390</v>
      </c>
      <c r="BA203" s="34">
        <f t="shared" si="134"/>
        <v>9995390</v>
      </c>
    </row>
    <row r="204" spans="1:53" x14ac:dyDescent="0.2">
      <c r="A204" s="1" t="s">
        <v>241</v>
      </c>
      <c r="B204" s="8">
        <v>11948</v>
      </c>
      <c r="C204" s="8">
        <v>2938.8668941979522</v>
      </c>
      <c r="D204" s="8">
        <v>2966</v>
      </c>
      <c r="E204" s="8">
        <v>2925</v>
      </c>
      <c r="F204" s="8">
        <v>2938.7918088737201</v>
      </c>
      <c r="G204" s="8">
        <f t="shared" si="135"/>
        <v>-15.388463235123254</v>
      </c>
      <c r="H204" s="8">
        <f t="shared" si="136"/>
        <v>0</v>
      </c>
      <c r="I204" s="8">
        <f t="shared" si="137"/>
        <v>15.388463235123254</v>
      </c>
      <c r="J204" s="25">
        <f t="shared" si="95"/>
        <v>16.930591938600948</v>
      </c>
      <c r="K204" s="25">
        <f t="shared" si="96"/>
        <v>12.246605799034976</v>
      </c>
      <c r="L204" s="26">
        <f t="shared" si="93"/>
        <v>1.3824721899626318</v>
      </c>
      <c r="M204" s="25">
        <f t="shared" si="94"/>
        <v>58.026792328867238</v>
      </c>
      <c r="N204" s="25">
        <v>30</v>
      </c>
      <c r="O204" s="25">
        <v>70</v>
      </c>
      <c r="P204" s="9">
        <f t="shared" si="97"/>
        <v>2854.9317147403754</v>
      </c>
      <c r="Q204" s="9">
        <f t="shared" si="98"/>
        <v>2850.0508572747408</v>
      </c>
      <c r="R204" s="9">
        <f t="shared" si="99"/>
        <v>-4.8808574656345627</v>
      </c>
      <c r="S204" s="3">
        <f t="shared" si="100"/>
        <v>0</v>
      </c>
      <c r="T204" s="3">
        <f t="shared" si="101"/>
        <v>0</v>
      </c>
      <c r="U204" s="3">
        <f t="shared" si="102"/>
        <v>0</v>
      </c>
      <c r="V204" s="3">
        <f t="shared" si="106"/>
        <v>0</v>
      </c>
      <c r="W204" s="2">
        <f t="shared" si="103"/>
        <v>9986698</v>
      </c>
      <c r="X204" s="2">
        <f t="shared" si="107"/>
        <v>9986698</v>
      </c>
      <c r="Y204" s="14">
        <f t="shared" si="108"/>
        <v>2876.6881567874302</v>
      </c>
      <c r="Z204" s="14">
        <f t="shared" si="109"/>
        <v>2875.5778489949798</v>
      </c>
      <c r="AA204" s="14">
        <f t="shared" si="104"/>
        <v>-1.110307792450385</v>
      </c>
      <c r="AB204" s="14">
        <f t="shared" si="125"/>
        <v>-21.700481515469388</v>
      </c>
      <c r="AC204" s="14">
        <f t="shared" si="119"/>
        <v>20.590173723019003</v>
      </c>
      <c r="AD204" s="16">
        <f t="shared" si="120"/>
        <v>1</v>
      </c>
      <c r="AE204" s="16">
        <f t="shared" si="121"/>
        <v>0</v>
      </c>
      <c r="AF204" s="16">
        <f t="shared" si="105"/>
        <v>43</v>
      </c>
      <c r="AG204" s="16">
        <f t="shared" si="122"/>
        <v>30</v>
      </c>
      <c r="AH204" s="5">
        <f t="shared" si="123"/>
        <v>9852662</v>
      </c>
      <c r="AI204" s="5">
        <f t="shared" si="124"/>
        <v>9978437</v>
      </c>
      <c r="AJ204" s="39">
        <f t="shared" si="110"/>
        <v>2912.9867906006984</v>
      </c>
      <c r="AK204" s="39">
        <f t="shared" si="111"/>
        <v>2892.5222432615651</v>
      </c>
      <c r="AL204" s="39">
        <f t="shared" si="112"/>
        <v>-20.464547339133333</v>
      </c>
      <c r="AM204" s="39">
        <f t="shared" si="113"/>
        <v>0</v>
      </c>
      <c r="AN204" s="39">
        <f t="shared" si="114"/>
        <v>0</v>
      </c>
      <c r="AO204" s="39">
        <f t="shared" si="115"/>
        <v>0</v>
      </c>
      <c r="AP204" s="39">
        <f t="shared" si="116"/>
        <v>0</v>
      </c>
      <c r="AQ204" s="39">
        <f t="shared" si="117"/>
        <v>9990517</v>
      </c>
      <c r="AR204" s="39">
        <f t="shared" si="118"/>
        <v>9990517</v>
      </c>
      <c r="AS204" s="37">
        <f t="shared" si="126"/>
        <v>2932.1304206507357</v>
      </c>
      <c r="AT204" s="37">
        <f t="shared" si="127"/>
        <v>2815.859004656068</v>
      </c>
      <c r="AU204" s="37">
        <f t="shared" si="128"/>
        <v>-116.27141599466768</v>
      </c>
      <c r="AV204" s="34">
        <f t="shared" si="129"/>
        <v>0</v>
      </c>
      <c r="AW204" s="34">
        <f t="shared" si="130"/>
        <v>0</v>
      </c>
      <c r="AX204" s="34">
        <f t="shared" si="131"/>
        <v>0</v>
      </c>
      <c r="AY204" s="34">
        <f t="shared" si="132"/>
        <v>0</v>
      </c>
      <c r="AZ204" s="34">
        <f t="shared" si="133"/>
        <v>9995390</v>
      </c>
      <c r="BA204" s="34">
        <f t="shared" si="134"/>
        <v>9995390</v>
      </c>
    </row>
    <row r="205" spans="1:53" x14ac:dyDescent="0.2">
      <c r="A205" s="1" t="s">
        <v>242</v>
      </c>
      <c r="B205" s="8">
        <v>8058</v>
      </c>
      <c r="C205" s="8">
        <v>2906.5729927007301</v>
      </c>
      <c r="D205" s="8">
        <v>2921</v>
      </c>
      <c r="E205" s="8">
        <v>2899</v>
      </c>
      <c r="F205" s="8">
        <v>2906.5218978102189</v>
      </c>
      <c r="G205" s="8">
        <f t="shared" si="135"/>
        <v>-32.26991106350124</v>
      </c>
      <c r="H205" s="8">
        <f t="shared" si="136"/>
        <v>0</v>
      </c>
      <c r="I205" s="8">
        <f t="shared" si="137"/>
        <v>32.26991106350124</v>
      </c>
      <c r="J205" s="25">
        <f t="shared" si="95"/>
        <v>15.721263942986594</v>
      </c>
      <c r="K205" s="25">
        <f t="shared" si="96"/>
        <v>13.676841889353994</v>
      </c>
      <c r="L205" s="26">
        <f t="shared" si="93"/>
        <v>1.1494805650435991</v>
      </c>
      <c r="M205" s="25">
        <f t="shared" si="94"/>
        <v>53.477132277317594</v>
      </c>
      <c r="N205" s="25">
        <v>30</v>
      </c>
      <c r="O205" s="25">
        <v>70</v>
      </c>
      <c r="P205" s="9">
        <f t="shared" si="97"/>
        <v>2851.5751939396237</v>
      </c>
      <c r="Q205" s="9">
        <f t="shared" si="98"/>
        <v>2864.1829925502993</v>
      </c>
      <c r="R205" s="9">
        <f t="shared" si="99"/>
        <v>12.607798610675673</v>
      </c>
      <c r="S205" s="3">
        <f t="shared" si="100"/>
        <v>1</v>
      </c>
      <c r="T205" s="3">
        <f t="shared" si="101"/>
        <v>0</v>
      </c>
      <c r="U205" s="3">
        <f t="shared" si="102"/>
        <v>1</v>
      </c>
      <c r="V205" s="3">
        <f t="shared" si="106"/>
        <v>30</v>
      </c>
      <c r="W205" s="2">
        <f t="shared" si="103"/>
        <v>9983702</v>
      </c>
      <c r="X205" s="2">
        <f t="shared" si="107"/>
        <v>9986601</v>
      </c>
      <c r="Y205" s="14">
        <f t="shared" si="108"/>
        <v>2878.898063529859</v>
      </c>
      <c r="Z205" s="14">
        <f t="shared" si="109"/>
        <v>2880.3384718896318</v>
      </c>
      <c r="AA205" s="14">
        <f t="shared" si="104"/>
        <v>1.4404083597728459</v>
      </c>
      <c r="AB205" s="14">
        <f t="shared" si="125"/>
        <v>-17.07230354042094</v>
      </c>
      <c r="AC205" s="14">
        <f t="shared" si="119"/>
        <v>18.512711900193786</v>
      </c>
      <c r="AD205" s="16">
        <f t="shared" si="120"/>
        <v>1</v>
      </c>
      <c r="AE205" s="16">
        <f t="shared" si="121"/>
        <v>0</v>
      </c>
      <c r="AF205" s="16">
        <f t="shared" si="105"/>
        <v>44</v>
      </c>
      <c r="AG205" s="16">
        <f t="shared" si="122"/>
        <v>30</v>
      </c>
      <c r="AH205" s="5">
        <f t="shared" si="123"/>
        <v>9849711</v>
      </c>
      <c r="AI205" s="5">
        <f t="shared" si="124"/>
        <v>9977267</v>
      </c>
      <c r="AJ205" s="39">
        <f t="shared" si="110"/>
        <v>2894.4499065709606</v>
      </c>
      <c r="AK205" s="39">
        <f t="shared" si="111"/>
        <v>2900.5165152570989</v>
      </c>
      <c r="AL205" s="39">
        <f t="shared" si="112"/>
        <v>6.0666086861383519</v>
      </c>
      <c r="AM205" s="39">
        <f t="shared" si="113"/>
        <v>1</v>
      </c>
      <c r="AN205" s="39">
        <f t="shared" si="114"/>
        <v>0</v>
      </c>
      <c r="AO205" s="39">
        <f t="shared" si="115"/>
        <v>1</v>
      </c>
      <c r="AP205" s="39">
        <f t="shared" si="116"/>
        <v>30</v>
      </c>
      <c r="AQ205" s="39">
        <f t="shared" si="117"/>
        <v>9987566</v>
      </c>
      <c r="AR205" s="39">
        <f t="shared" si="118"/>
        <v>9990465</v>
      </c>
      <c r="AS205" s="37">
        <f t="shared" si="126"/>
        <v>2927.3049680667787</v>
      </c>
      <c r="AT205" s="37">
        <f t="shared" si="127"/>
        <v>2817.1430081413205</v>
      </c>
      <c r="AU205" s="37">
        <f t="shared" si="128"/>
        <v>-110.16195992545818</v>
      </c>
      <c r="AV205" s="34">
        <f t="shared" si="129"/>
        <v>0</v>
      </c>
      <c r="AW205" s="34">
        <f t="shared" si="130"/>
        <v>0</v>
      </c>
      <c r="AX205" s="34">
        <f t="shared" si="131"/>
        <v>0</v>
      </c>
      <c r="AY205" s="34">
        <f t="shared" si="132"/>
        <v>0</v>
      </c>
      <c r="AZ205" s="34">
        <f t="shared" si="133"/>
        <v>9995390</v>
      </c>
      <c r="BA205" s="34">
        <f t="shared" si="134"/>
        <v>9995390</v>
      </c>
    </row>
    <row r="206" spans="1:53" x14ac:dyDescent="0.2">
      <c r="A206" s="1" t="s">
        <v>243</v>
      </c>
      <c r="B206" s="8">
        <v>8878</v>
      </c>
      <c r="C206" s="8">
        <v>2903.7839721254354</v>
      </c>
      <c r="D206" s="8">
        <v>2925</v>
      </c>
      <c r="E206" s="8">
        <v>2881</v>
      </c>
      <c r="F206" s="8">
        <v>2903.7491289198606</v>
      </c>
      <c r="G206" s="8">
        <f t="shared" si="135"/>
        <v>-2.772768890358293</v>
      </c>
      <c r="H206" s="8">
        <f t="shared" si="136"/>
        <v>0</v>
      </c>
      <c r="I206" s="8">
        <f t="shared" si="137"/>
        <v>2.772768890358293</v>
      </c>
      <c r="J206" s="25">
        <f t="shared" si="95"/>
        <v>14.598316518487552</v>
      </c>
      <c r="K206" s="25">
        <f t="shared" si="96"/>
        <v>12.897979532282873</v>
      </c>
      <c r="L206" s="26">
        <f t="shared" si="93"/>
        <v>1.1318297165807123</v>
      </c>
      <c r="M206" s="25">
        <f t="shared" si="94"/>
        <v>53.091938243363941</v>
      </c>
      <c r="N206" s="25">
        <v>30</v>
      </c>
      <c r="O206" s="25">
        <v>70</v>
      </c>
      <c r="P206" s="9">
        <f t="shared" si="97"/>
        <v>2848.5245299769717</v>
      </c>
      <c r="Q206" s="9">
        <f t="shared" si="98"/>
        <v>2870.1520241579415</v>
      </c>
      <c r="R206" s="9">
        <f t="shared" si="99"/>
        <v>21.627494180969734</v>
      </c>
      <c r="S206" s="3">
        <f t="shared" si="100"/>
        <v>1</v>
      </c>
      <c r="T206" s="3">
        <f t="shared" si="101"/>
        <v>0</v>
      </c>
      <c r="U206" s="3">
        <f t="shared" si="102"/>
        <v>2</v>
      </c>
      <c r="V206" s="3">
        <f t="shared" si="106"/>
        <v>30</v>
      </c>
      <c r="W206" s="2">
        <f t="shared" si="103"/>
        <v>9980751</v>
      </c>
      <c r="X206" s="2">
        <f t="shared" si="107"/>
        <v>9986513</v>
      </c>
      <c r="Y206" s="14">
        <f t="shared" si="108"/>
        <v>2880.7388831883777</v>
      </c>
      <c r="Z206" s="14">
        <f t="shared" si="109"/>
        <v>2883.9401114327438</v>
      </c>
      <c r="AA206" s="14">
        <f t="shared" si="104"/>
        <v>3.2012282443661206</v>
      </c>
      <c r="AB206" s="14">
        <f t="shared" si="125"/>
        <v>-13.017597183463527</v>
      </c>
      <c r="AC206" s="14">
        <f t="shared" si="119"/>
        <v>16.21882542782965</v>
      </c>
      <c r="AD206" s="16">
        <f t="shared" si="120"/>
        <v>1</v>
      </c>
      <c r="AE206" s="16">
        <f t="shared" si="121"/>
        <v>0</v>
      </c>
      <c r="AF206" s="16">
        <f t="shared" si="105"/>
        <v>45</v>
      </c>
      <c r="AG206" s="16">
        <f t="shared" si="122"/>
        <v>30</v>
      </c>
      <c r="AH206" s="5">
        <f t="shared" si="123"/>
        <v>9846756</v>
      </c>
      <c r="AI206" s="5">
        <f t="shared" si="124"/>
        <v>9976401</v>
      </c>
      <c r="AJ206" s="39">
        <f t="shared" si="110"/>
        <v>2873.1403066396874</v>
      </c>
      <c r="AK206" s="39">
        <f t="shared" si="111"/>
        <v>2889.7598782359314</v>
      </c>
      <c r="AL206" s="39">
        <f t="shared" si="112"/>
        <v>16.619571596243986</v>
      </c>
      <c r="AM206" s="39">
        <f t="shared" si="113"/>
        <v>1</v>
      </c>
      <c r="AN206" s="39">
        <f t="shared" si="114"/>
        <v>0</v>
      </c>
      <c r="AO206" s="39">
        <f t="shared" si="115"/>
        <v>2</v>
      </c>
      <c r="AP206" s="39">
        <f t="shared" si="116"/>
        <v>30</v>
      </c>
      <c r="AQ206" s="39">
        <f t="shared" si="117"/>
        <v>9984611</v>
      </c>
      <c r="AR206" s="39">
        <f t="shared" si="118"/>
        <v>9990373</v>
      </c>
      <c r="AS206" s="37">
        <f t="shared" si="126"/>
        <v>2922.1428847550201</v>
      </c>
      <c r="AT206" s="37">
        <f t="shared" si="127"/>
        <v>2820.8312324317726</v>
      </c>
      <c r="AU206" s="37">
        <f t="shared" si="128"/>
        <v>-101.31165232324747</v>
      </c>
      <c r="AV206" s="34">
        <f t="shared" si="129"/>
        <v>0</v>
      </c>
      <c r="AW206" s="34">
        <f t="shared" si="130"/>
        <v>0</v>
      </c>
      <c r="AX206" s="34">
        <f t="shared" si="131"/>
        <v>0</v>
      </c>
      <c r="AY206" s="34">
        <f t="shared" si="132"/>
        <v>0</v>
      </c>
      <c r="AZ206" s="34">
        <f t="shared" si="133"/>
        <v>9995390</v>
      </c>
      <c r="BA206" s="34">
        <f t="shared" si="134"/>
        <v>9995390</v>
      </c>
    </row>
    <row r="207" spans="1:53" x14ac:dyDescent="0.2">
      <c r="A207" s="1" t="s">
        <v>244</v>
      </c>
      <c r="B207" s="8">
        <v>11335</v>
      </c>
      <c r="C207" s="8">
        <v>2912.332179930796</v>
      </c>
      <c r="D207" s="8">
        <v>2933</v>
      </c>
      <c r="E207" s="8">
        <v>2889</v>
      </c>
      <c r="F207" s="8">
        <v>2912.4013840830448</v>
      </c>
      <c r="G207" s="8">
        <f t="shared" si="135"/>
        <v>8.6522551631842362</v>
      </c>
      <c r="H207" s="8">
        <f t="shared" si="136"/>
        <v>8.6522551631842362</v>
      </c>
      <c r="I207" s="8">
        <f t="shared" si="137"/>
        <v>0</v>
      </c>
      <c r="J207" s="25">
        <f t="shared" si="95"/>
        <v>14.1735978502516</v>
      </c>
      <c r="K207" s="25">
        <f t="shared" si="96"/>
        <v>11.976695279976953</v>
      </c>
      <c r="L207" s="26">
        <f t="shared" si="93"/>
        <v>1.183431449069887</v>
      </c>
      <c r="M207" s="25">
        <f t="shared" si="94"/>
        <v>54.200531442102893</v>
      </c>
      <c r="N207" s="25">
        <v>30</v>
      </c>
      <c r="O207" s="25">
        <v>70</v>
      </c>
      <c r="P207" s="9">
        <f t="shared" si="97"/>
        <v>2846.9060980812378</v>
      </c>
      <c r="Q207" s="9">
        <f t="shared" si="98"/>
        <v>2876.2864212648997</v>
      </c>
      <c r="R207" s="9">
        <f t="shared" si="99"/>
        <v>29.380323183661858</v>
      </c>
      <c r="S207" s="3">
        <f t="shared" si="100"/>
        <v>1</v>
      </c>
      <c r="T207" s="3">
        <f t="shared" si="101"/>
        <v>0</v>
      </c>
      <c r="U207" s="3">
        <f t="shared" si="102"/>
        <v>3</v>
      </c>
      <c r="V207" s="3">
        <f t="shared" si="106"/>
        <v>30</v>
      </c>
      <c r="W207" s="2">
        <f t="shared" si="103"/>
        <v>9977796</v>
      </c>
      <c r="X207" s="2">
        <f t="shared" si="107"/>
        <v>9986463</v>
      </c>
      <c r="Y207" s="14">
        <f t="shared" si="108"/>
        <v>2883.0842536250198</v>
      </c>
      <c r="Z207" s="14">
        <f t="shared" si="109"/>
        <v>2888.3187687635595</v>
      </c>
      <c r="AA207" s="14">
        <f t="shared" si="104"/>
        <v>5.2345151385397912</v>
      </c>
      <c r="AB207" s="14">
        <f t="shared" si="125"/>
        <v>-9.3671747190628629</v>
      </c>
      <c r="AC207" s="14">
        <f t="shared" si="119"/>
        <v>14.601689857602654</v>
      </c>
      <c r="AD207" s="16">
        <f t="shared" si="120"/>
        <v>1</v>
      </c>
      <c r="AE207" s="16">
        <f t="shared" si="121"/>
        <v>0</v>
      </c>
      <c r="AF207" s="16">
        <f t="shared" si="105"/>
        <v>46</v>
      </c>
      <c r="AG207" s="16">
        <f t="shared" si="122"/>
        <v>30</v>
      </c>
      <c r="AH207" s="5">
        <f t="shared" si="123"/>
        <v>9843793</v>
      </c>
      <c r="AI207" s="5">
        <f t="shared" si="124"/>
        <v>9976687</v>
      </c>
      <c r="AJ207" s="39">
        <f t="shared" si="110"/>
        <v>2872.2160503429018</v>
      </c>
      <c r="AK207" s="39">
        <f t="shared" si="111"/>
        <v>2888.8356219391458</v>
      </c>
      <c r="AL207" s="39">
        <f t="shared" si="112"/>
        <v>16.619571596243986</v>
      </c>
      <c r="AM207" s="39">
        <f t="shared" si="113"/>
        <v>1</v>
      </c>
      <c r="AN207" s="39">
        <f t="shared" si="114"/>
        <v>0</v>
      </c>
      <c r="AO207" s="39">
        <f t="shared" si="115"/>
        <v>3</v>
      </c>
      <c r="AP207" s="39">
        <f t="shared" si="116"/>
        <v>30</v>
      </c>
      <c r="AQ207" s="39">
        <f t="shared" si="117"/>
        <v>9981648</v>
      </c>
      <c r="AR207" s="39">
        <f t="shared" si="118"/>
        <v>9990315</v>
      </c>
      <c r="AS207" s="37">
        <f t="shared" si="126"/>
        <v>2916.7445521817353</v>
      </c>
      <c r="AT207" s="37">
        <f t="shared" si="127"/>
        <v>2825.3594210331498</v>
      </c>
      <c r="AU207" s="37">
        <f t="shared" si="128"/>
        <v>-91.385131148585515</v>
      </c>
      <c r="AV207" s="34">
        <f t="shared" si="129"/>
        <v>0</v>
      </c>
      <c r="AW207" s="34">
        <f t="shared" si="130"/>
        <v>0</v>
      </c>
      <c r="AX207" s="34">
        <f t="shared" si="131"/>
        <v>0</v>
      </c>
      <c r="AY207" s="34">
        <f t="shared" si="132"/>
        <v>0</v>
      </c>
      <c r="AZ207" s="34">
        <f t="shared" si="133"/>
        <v>9995390</v>
      </c>
      <c r="BA207" s="34">
        <f t="shared" si="134"/>
        <v>9995390</v>
      </c>
    </row>
    <row r="208" spans="1:53" x14ac:dyDescent="0.2">
      <c r="A208" s="1" t="s">
        <v>245</v>
      </c>
      <c r="B208" s="8">
        <v>8876</v>
      </c>
      <c r="C208" s="8">
        <v>2917.5457875457873</v>
      </c>
      <c r="D208" s="8">
        <v>2945</v>
      </c>
      <c r="E208" s="8">
        <v>2901</v>
      </c>
      <c r="F208" s="8">
        <v>2917.6739926739929</v>
      </c>
      <c r="G208" s="8">
        <f t="shared" si="135"/>
        <v>5.2726085909480389</v>
      </c>
      <c r="H208" s="8">
        <f t="shared" si="136"/>
        <v>5.2726085909480389</v>
      </c>
      <c r="I208" s="8">
        <f t="shared" si="137"/>
        <v>0</v>
      </c>
      <c r="J208" s="25">
        <f t="shared" si="95"/>
        <v>13.537812903158487</v>
      </c>
      <c r="K208" s="25">
        <f t="shared" si="96"/>
        <v>11.121217045692886</v>
      </c>
      <c r="L208" s="26">
        <f t="shared" si="93"/>
        <v>1.2172959890573776</v>
      </c>
      <c r="M208" s="25">
        <f t="shared" si="94"/>
        <v>54.900022147015086</v>
      </c>
      <c r="N208" s="25">
        <v>30</v>
      </c>
      <c r="O208" s="25">
        <v>70</v>
      </c>
      <c r="P208" s="9">
        <f t="shared" si="97"/>
        <v>2847.989997469047</v>
      </c>
      <c r="Q208" s="9">
        <f t="shared" si="98"/>
        <v>2881.2718218904388</v>
      </c>
      <c r="R208" s="9">
        <f t="shared" si="99"/>
        <v>33.281824421391775</v>
      </c>
      <c r="S208" s="3">
        <f t="shared" si="100"/>
        <v>1</v>
      </c>
      <c r="T208" s="3">
        <f t="shared" si="101"/>
        <v>0</v>
      </c>
      <c r="U208" s="3">
        <f t="shared" si="102"/>
        <v>4</v>
      </c>
      <c r="V208" s="3">
        <f t="shared" si="106"/>
        <v>30</v>
      </c>
      <c r="W208" s="2">
        <f t="shared" si="103"/>
        <v>9974833</v>
      </c>
      <c r="X208" s="2">
        <f t="shared" si="107"/>
        <v>9986437</v>
      </c>
      <c r="Y208" s="14">
        <f t="shared" si="108"/>
        <v>2885.6464565175361</v>
      </c>
      <c r="Z208" s="14">
        <f t="shared" si="109"/>
        <v>2892.8349570574724</v>
      </c>
      <c r="AA208" s="14">
        <f t="shared" si="104"/>
        <v>7.1885005399362853</v>
      </c>
      <c r="AB208" s="14">
        <f t="shared" si="125"/>
        <v>-6.0560396672630326</v>
      </c>
      <c r="AC208" s="14">
        <f t="shared" si="119"/>
        <v>13.244540207199318</v>
      </c>
      <c r="AD208" s="16">
        <f t="shared" si="120"/>
        <v>1</v>
      </c>
      <c r="AE208" s="16">
        <f t="shared" si="121"/>
        <v>0</v>
      </c>
      <c r="AF208" s="16">
        <f t="shared" si="105"/>
        <v>47</v>
      </c>
      <c r="AG208" s="16">
        <f t="shared" si="122"/>
        <v>30</v>
      </c>
      <c r="AH208" s="5">
        <f t="shared" si="123"/>
        <v>9840818</v>
      </c>
      <c r="AI208" s="5">
        <f t="shared" si="124"/>
        <v>9977165</v>
      </c>
      <c r="AJ208" s="39">
        <f t="shared" si="110"/>
        <v>2875.1001353972956</v>
      </c>
      <c r="AK208" s="39">
        <f t="shared" si="111"/>
        <v>2891.7197069935405</v>
      </c>
      <c r="AL208" s="39">
        <f t="shared" si="112"/>
        <v>16.619571596244896</v>
      </c>
      <c r="AM208" s="39">
        <f t="shared" si="113"/>
        <v>1</v>
      </c>
      <c r="AN208" s="39">
        <f t="shared" si="114"/>
        <v>0</v>
      </c>
      <c r="AO208" s="39">
        <f t="shared" si="115"/>
        <v>4</v>
      </c>
      <c r="AP208" s="39">
        <f t="shared" si="116"/>
        <v>30</v>
      </c>
      <c r="AQ208" s="39">
        <f t="shared" si="117"/>
        <v>9978673</v>
      </c>
      <c r="AR208" s="39">
        <f t="shared" si="118"/>
        <v>9990277</v>
      </c>
      <c r="AS208" s="37">
        <f t="shared" si="126"/>
        <v>2911.2720585696593</v>
      </c>
      <c r="AT208" s="37">
        <f t="shared" si="127"/>
        <v>2830.8823575320584</v>
      </c>
      <c r="AU208" s="37">
        <f t="shared" si="128"/>
        <v>-80.389701037600844</v>
      </c>
      <c r="AV208" s="34">
        <f t="shared" si="129"/>
        <v>0</v>
      </c>
      <c r="AW208" s="34">
        <f t="shared" si="130"/>
        <v>0</v>
      </c>
      <c r="AX208" s="34">
        <f t="shared" si="131"/>
        <v>0</v>
      </c>
      <c r="AY208" s="34">
        <f t="shared" si="132"/>
        <v>0</v>
      </c>
      <c r="AZ208" s="34">
        <f t="shared" si="133"/>
        <v>9995390</v>
      </c>
      <c r="BA208" s="34">
        <f t="shared" si="134"/>
        <v>9995390</v>
      </c>
    </row>
    <row r="209" spans="1:53" x14ac:dyDescent="0.2">
      <c r="A209" s="1" t="s">
        <v>246</v>
      </c>
      <c r="B209" s="8">
        <v>6679</v>
      </c>
      <c r="C209" s="8">
        <v>2971.2080291970801</v>
      </c>
      <c r="D209" s="8">
        <v>2987</v>
      </c>
      <c r="E209" s="8">
        <v>2955</v>
      </c>
      <c r="F209" s="8">
        <v>2971.182481751825</v>
      </c>
      <c r="G209" s="8">
        <f t="shared" si="135"/>
        <v>53.50848907783211</v>
      </c>
      <c r="H209" s="8">
        <f t="shared" si="136"/>
        <v>53.50848907783211</v>
      </c>
      <c r="I209" s="8">
        <f t="shared" si="137"/>
        <v>0</v>
      </c>
      <c r="J209" s="25">
        <f t="shared" si="95"/>
        <v>16.392861201349458</v>
      </c>
      <c r="K209" s="25">
        <f t="shared" si="96"/>
        <v>10.326844399571966</v>
      </c>
      <c r="L209" s="26">
        <f t="shared" ref="L209:L272" si="138">J209/K209</f>
        <v>1.5874027502563048</v>
      </c>
      <c r="M209" s="25">
        <f t="shared" ref="M209:M272" si="139">IF(K209=0, 100, 100-(100/(1+L209)))</f>
        <v>61.35120441141445</v>
      </c>
      <c r="N209" s="25">
        <v>30</v>
      </c>
      <c r="O209" s="25">
        <v>70</v>
      </c>
      <c r="P209" s="9">
        <f t="shared" si="97"/>
        <v>2848.6787165873748</v>
      </c>
      <c r="Q209" s="9">
        <f t="shared" si="98"/>
        <v>2883.5639074868345</v>
      </c>
      <c r="R209" s="9">
        <f t="shared" si="99"/>
        <v>34.885190899459758</v>
      </c>
      <c r="S209" s="3">
        <f t="shared" si="100"/>
        <v>1</v>
      </c>
      <c r="T209" s="3">
        <f t="shared" si="101"/>
        <v>0</v>
      </c>
      <c r="U209" s="3">
        <f t="shared" si="102"/>
        <v>5</v>
      </c>
      <c r="V209" s="3">
        <f t="shared" si="106"/>
        <v>30</v>
      </c>
      <c r="W209" s="2">
        <f t="shared" si="103"/>
        <v>9971858</v>
      </c>
      <c r="X209" s="2">
        <f t="shared" si="107"/>
        <v>9986633</v>
      </c>
      <c r="Y209" s="14">
        <f t="shared" si="108"/>
        <v>2891.9824583867426</v>
      </c>
      <c r="Z209" s="14">
        <f t="shared" si="109"/>
        <v>2904.8884223950649</v>
      </c>
      <c r="AA209" s="14">
        <f t="shared" si="104"/>
        <v>12.905964008322371</v>
      </c>
      <c r="AB209" s="14">
        <f t="shared" si="125"/>
        <v>-2.2636389321459518</v>
      </c>
      <c r="AC209" s="14">
        <f t="shared" si="119"/>
        <v>15.169602940468323</v>
      </c>
      <c r="AD209" s="16">
        <f t="shared" si="120"/>
        <v>1</v>
      </c>
      <c r="AE209" s="16">
        <f t="shared" si="121"/>
        <v>0</v>
      </c>
      <c r="AF209" s="16">
        <f t="shared" si="105"/>
        <v>48</v>
      </c>
      <c r="AG209" s="16">
        <f t="shared" si="122"/>
        <v>30</v>
      </c>
      <c r="AH209" s="5">
        <f t="shared" si="123"/>
        <v>9837801</v>
      </c>
      <c r="AI209" s="5">
        <f t="shared" si="124"/>
        <v>9979641</v>
      </c>
      <c r="AJ209" s="39">
        <f t="shared" si="110"/>
        <v>2876.8576715942786</v>
      </c>
      <c r="AK209" s="39">
        <f t="shared" si="111"/>
        <v>2893.4772431905235</v>
      </c>
      <c r="AL209" s="39">
        <f t="shared" si="112"/>
        <v>16.619571596244896</v>
      </c>
      <c r="AM209" s="39">
        <f t="shared" si="113"/>
        <v>1</v>
      </c>
      <c r="AN209" s="39">
        <f t="shared" si="114"/>
        <v>0</v>
      </c>
      <c r="AO209" s="39">
        <f t="shared" si="115"/>
        <v>5</v>
      </c>
      <c r="AP209" s="39">
        <f t="shared" si="116"/>
        <v>30</v>
      </c>
      <c r="AQ209" s="39">
        <f t="shared" si="117"/>
        <v>9975656</v>
      </c>
      <c r="AR209" s="39">
        <f t="shared" si="118"/>
        <v>9990431</v>
      </c>
      <c r="AS209" s="37">
        <f t="shared" si="126"/>
        <v>2905.9841678758703</v>
      </c>
      <c r="AT209" s="37">
        <f t="shared" si="127"/>
        <v>2836.9834847732241</v>
      </c>
      <c r="AU209" s="37">
        <f t="shared" si="128"/>
        <v>-69.000683102646235</v>
      </c>
      <c r="AV209" s="34">
        <f t="shared" si="129"/>
        <v>0</v>
      </c>
      <c r="AW209" s="34">
        <f t="shared" si="130"/>
        <v>0</v>
      </c>
      <c r="AX209" s="34">
        <f t="shared" si="131"/>
        <v>0</v>
      </c>
      <c r="AY209" s="34">
        <f t="shared" si="132"/>
        <v>0</v>
      </c>
      <c r="AZ209" s="34">
        <f t="shared" si="133"/>
        <v>9995390</v>
      </c>
      <c r="BA209" s="34">
        <f t="shared" si="134"/>
        <v>9995390</v>
      </c>
    </row>
    <row r="210" spans="1:53" x14ac:dyDescent="0.2">
      <c r="A210" s="1" t="s">
        <v>247</v>
      </c>
      <c r="B210" s="8">
        <v>11405</v>
      </c>
      <c r="C210" s="8">
        <v>2990.4745762711864</v>
      </c>
      <c r="D210" s="8">
        <v>3015</v>
      </c>
      <c r="E210" s="8">
        <v>2951</v>
      </c>
      <c r="F210" s="8">
        <v>2990.6881355932205</v>
      </c>
      <c r="G210" s="8">
        <f t="shared" si="135"/>
        <v>19.505653841395542</v>
      </c>
      <c r="H210" s="8">
        <f t="shared" si="136"/>
        <v>19.505653841395542</v>
      </c>
      <c r="I210" s="8">
        <f t="shared" si="137"/>
        <v>0</v>
      </c>
      <c r="J210" s="25">
        <f t="shared" ref="J210:J273" si="140">((J209*($L$4-1)+H210)/$L$4)</f>
        <v>16.615203532781319</v>
      </c>
      <c r="K210" s="25">
        <f t="shared" ref="K210:K273" si="141">((K209*($L$4-1)+I210)/$L$4)</f>
        <v>9.5892126567453975</v>
      </c>
      <c r="L210" s="26">
        <f t="shared" si="138"/>
        <v>1.7326973681299669</v>
      </c>
      <c r="M210" s="25">
        <f t="shared" si="139"/>
        <v>63.406119841059542</v>
      </c>
      <c r="N210" s="25">
        <v>30</v>
      </c>
      <c r="O210" s="25">
        <v>70</v>
      </c>
      <c r="P210" s="9">
        <f t="shared" si="97"/>
        <v>2852.3391491180196</v>
      </c>
      <c r="Q210" s="9">
        <f t="shared" si="98"/>
        <v>2897.1143255670927</v>
      </c>
      <c r="R210" s="9">
        <f t="shared" si="99"/>
        <v>44.775176449073115</v>
      </c>
      <c r="S210" s="3">
        <f t="shared" si="100"/>
        <v>1</v>
      </c>
      <c r="T210" s="3">
        <f t="shared" si="101"/>
        <v>0</v>
      </c>
      <c r="U210" s="3">
        <f t="shared" si="102"/>
        <v>6</v>
      </c>
      <c r="V210" s="3">
        <f t="shared" si="106"/>
        <v>30</v>
      </c>
      <c r="W210" s="2">
        <f t="shared" si="103"/>
        <v>9968841</v>
      </c>
      <c r="X210" s="2">
        <f t="shared" si="107"/>
        <v>9986547</v>
      </c>
      <c r="Y210" s="14">
        <f t="shared" si="108"/>
        <v>2899.2939900316669</v>
      </c>
      <c r="Z210" s="14">
        <f t="shared" si="109"/>
        <v>2918.0883782717042</v>
      </c>
      <c r="AA210" s="14">
        <f t="shared" si="104"/>
        <v>18.794388240037279</v>
      </c>
      <c r="AB210" s="14">
        <f t="shared" si="125"/>
        <v>1.9479665022906945</v>
      </c>
      <c r="AC210" s="14">
        <f t="shared" si="119"/>
        <v>16.846421737746585</v>
      </c>
      <c r="AD210" s="16">
        <f t="shared" si="120"/>
        <v>1</v>
      </c>
      <c r="AE210" s="16">
        <f t="shared" si="121"/>
        <v>0</v>
      </c>
      <c r="AF210" s="16">
        <f t="shared" si="105"/>
        <v>49</v>
      </c>
      <c r="AG210" s="16">
        <f t="shared" si="122"/>
        <v>30</v>
      </c>
      <c r="AH210" s="5">
        <f t="shared" si="123"/>
        <v>9834756</v>
      </c>
      <c r="AI210" s="5">
        <f t="shared" si="124"/>
        <v>9979355</v>
      </c>
      <c r="AJ210" s="39">
        <f t="shared" si="110"/>
        <v>2900.3612378345497</v>
      </c>
      <c r="AK210" s="39">
        <f t="shared" si="111"/>
        <v>2919.2543075624412</v>
      </c>
      <c r="AL210" s="39">
        <f t="shared" si="112"/>
        <v>18.893069727891543</v>
      </c>
      <c r="AM210" s="39">
        <f t="shared" si="113"/>
        <v>1</v>
      </c>
      <c r="AN210" s="39">
        <f t="shared" si="114"/>
        <v>0</v>
      </c>
      <c r="AO210" s="39">
        <f t="shared" si="115"/>
        <v>6</v>
      </c>
      <c r="AP210" s="39">
        <f t="shared" si="116"/>
        <v>30</v>
      </c>
      <c r="AQ210" s="39">
        <f t="shared" si="117"/>
        <v>9972611</v>
      </c>
      <c r="AR210" s="39">
        <f t="shared" si="118"/>
        <v>9990317</v>
      </c>
      <c r="AS210" s="37">
        <f t="shared" si="126"/>
        <v>2900.8344800160526</v>
      </c>
      <c r="AT210" s="37">
        <f t="shared" si="127"/>
        <v>2842.9968333419129</v>
      </c>
      <c r="AU210" s="37">
        <f t="shared" si="128"/>
        <v>-57.837646674139705</v>
      </c>
      <c r="AV210" s="34">
        <f t="shared" si="129"/>
        <v>0</v>
      </c>
      <c r="AW210" s="34">
        <f t="shared" si="130"/>
        <v>0</v>
      </c>
      <c r="AX210" s="34">
        <f t="shared" si="131"/>
        <v>0</v>
      </c>
      <c r="AY210" s="34">
        <f t="shared" si="132"/>
        <v>0</v>
      </c>
      <c r="AZ210" s="34">
        <f t="shared" si="133"/>
        <v>9995390</v>
      </c>
      <c r="BA210" s="34">
        <f t="shared" si="134"/>
        <v>9995390</v>
      </c>
    </row>
    <row r="211" spans="1:53" x14ac:dyDescent="0.2">
      <c r="A211" s="1" t="s">
        <v>248</v>
      </c>
      <c r="B211" s="8">
        <v>9764</v>
      </c>
      <c r="C211" s="8">
        <v>3010.9401408450703</v>
      </c>
      <c r="D211" s="8">
        <v>3035</v>
      </c>
      <c r="E211" s="8">
        <v>2994</v>
      </c>
      <c r="F211" s="8">
        <v>3010.9084507042253</v>
      </c>
      <c r="G211" s="8">
        <f t="shared" si="135"/>
        <v>20.220315111004766</v>
      </c>
      <c r="H211" s="8">
        <f t="shared" si="136"/>
        <v>20.220315111004766</v>
      </c>
      <c r="I211" s="8">
        <f t="shared" si="137"/>
        <v>0</v>
      </c>
      <c r="J211" s="25">
        <f t="shared" si="140"/>
        <v>16.872711502654422</v>
      </c>
      <c r="K211" s="25">
        <f t="shared" si="141"/>
        <v>8.904268895549297</v>
      </c>
      <c r="L211" s="26">
        <f t="shared" si="138"/>
        <v>1.894901389499599</v>
      </c>
      <c r="M211" s="25">
        <f t="shared" si="139"/>
        <v>65.456509032493983</v>
      </c>
      <c r="N211" s="25">
        <v>30</v>
      </c>
      <c r="O211" s="25">
        <v>70</v>
      </c>
      <c r="P211" s="9">
        <f t="shared" si="97"/>
        <v>2857.7493155053044</v>
      </c>
      <c r="Q211" s="9">
        <f t="shared" si="98"/>
        <v>2910.3640217980342</v>
      </c>
      <c r="R211" s="9">
        <f t="shared" si="99"/>
        <v>52.614706292729807</v>
      </c>
      <c r="S211" s="3">
        <f t="shared" si="100"/>
        <v>1</v>
      </c>
      <c r="T211" s="3">
        <f t="shared" si="101"/>
        <v>0</v>
      </c>
      <c r="U211" s="3">
        <f t="shared" si="102"/>
        <v>7</v>
      </c>
      <c r="V211" s="3">
        <f t="shared" si="106"/>
        <v>30</v>
      </c>
      <c r="W211" s="2">
        <f t="shared" si="103"/>
        <v>9965796</v>
      </c>
      <c r="X211" s="2">
        <f t="shared" si="107"/>
        <v>9986754</v>
      </c>
      <c r="Y211" s="14">
        <f t="shared" si="108"/>
        <v>2907.561727859264</v>
      </c>
      <c r="Z211" s="14">
        <f t="shared" si="109"/>
        <v>2932.3683894151691</v>
      </c>
      <c r="AA211" s="14">
        <f t="shared" si="104"/>
        <v>24.806661555905066</v>
      </c>
      <c r="AB211" s="14">
        <f t="shared" si="125"/>
        <v>6.5197055130135695</v>
      </c>
      <c r="AC211" s="14">
        <f t="shared" si="119"/>
        <v>18.286956042891497</v>
      </c>
      <c r="AD211" s="16">
        <f t="shared" si="120"/>
        <v>1</v>
      </c>
      <c r="AE211" s="16">
        <f t="shared" si="121"/>
        <v>0</v>
      </c>
      <c r="AF211" s="16">
        <f t="shared" si="105"/>
        <v>50</v>
      </c>
      <c r="AG211" s="16">
        <f t="shared" si="122"/>
        <v>30</v>
      </c>
      <c r="AH211" s="5">
        <f t="shared" si="123"/>
        <v>9831691</v>
      </c>
      <c r="AI211" s="5">
        <f t="shared" si="124"/>
        <v>9981391</v>
      </c>
      <c r="AJ211" s="39">
        <f t="shared" si="110"/>
        <v>2913.3650070621466</v>
      </c>
      <c r="AK211" s="39">
        <f t="shared" si="111"/>
        <v>2932.2580767900381</v>
      </c>
      <c r="AL211" s="39">
        <f t="shared" si="112"/>
        <v>18.893069727891543</v>
      </c>
      <c r="AM211" s="39">
        <f t="shared" si="113"/>
        <v>1</v>
      </c>
      <c r="AN211" s="39">
        <f t="shared" si="114"/>
        <v>0</v>
      </c>
      <c r="AO211" s="39">
        <f t="shared" si="115"/>
        <v>7</v>
      </c>
      <c r="AP211" s="39">
        <f t="shared" si="116"/>
        <v>30</v>
      </c>
      <c r="AQ211" s="39">
        <f t="shared" si="117"/>
        <v>9969546</v>
      </c>
      <c r="AR211" s="39">
        <f t="shared" si="118"/>
        <v>9990504</v>
      </c>
      <c r="AS211" s="37">
        <f t="shared" si="126"/>
        <v>2895.977720645828</v>
      </c>
      <c r="AT211" s="37">
        <f t="shared" si="127"/>
        <v>2850.6847559611947</v>
      </c>
      <c r="AU211" s="37">
        <f t="shared" si="128"/>
        <v>-45.292964684633262</v>
      </c>
      <c r="AV211" s="34">
        <f t="shared" si="129"/>
        <v>0</v>
      </c>
      <c r="AW211" s="34">
        <f t="shared" si="130"/>
        <v>0</v>
      </c>
      <c r="AX211" s="34">
        <f t="shared" si="131"/>
        <v>0</v>
      </c>
      <c r="AY211" s="34">
        <f t="shared" si="132"/>
        <v>0</v>
      </c>
      <c r="AZ211" s="34">
        <f t="shared" si="133"/>
        <v>9995390</v>
      </c>
      <c r="BA211" s="34">
        <f t="shared" si="134"/>
        <v>9995390</v>
      </c>
    </row>
    <row r="212" spans="1:53" x14ac:dyDescent="0.2">
      <c r="A212" s="1" t="s">
        <v>249</v>
      </c>
      <c r="B212" s="8">
        <v>12406</v>
      </c>
      <c r="C212" s="8">
        <v>3017.544520547945</v>
      </c>
      <c r="D212" s="8">
        <v>3097</v>
      </c>
      <c r="E212" s="8">
        <v>2968</v>
      </c>
      <c r="F212" s="8">
        <v>3017.955479452055</v>
      </c>
      <c r="G212" s="8">
        <f t="shared" si="135"/>
        <v>7.0470287478296996</v>
      </c>
      <c r="H212" s="8">
        <f t="shared" si="136"/>
        <v>7.0470287478296996</v>
      </c>
      <c r="I212" s="8">
        <f t="shared" si="137"/>
        <v>0</v>
      </c>
      <c r="J212" s="25">
        <f t="shared" si="140"/>
        <v>16.170877020166941</v>
      </c>
      <c r="K212" s="25">
        <f t="shared" si="141"/>
        <v>8.2682496887243477</v>
      </c>
      <c r="L212" s="26">
        <f t="shared" si="138"/>
        <v>1.9557799569381216</v>
      </c>
      <c r="M212" s="25">
        <f t="shared" si="139"/>
        <v>66.167982239249795</v>
      </c>
      <c r="N212" s="25">
        <v>30</v>
      </c>
      <c r="O212" s="25">
        <v>70</v>
      </c>
      <c r="P212" s="9">
        <f t="shared" si="97"/>
        <v>2862.5107516435014</v>
      </c>
      <c r="Q212" s="9">
        <f t="shared" si="98"/>
        <v>2926.6565627580808</v>
      </c>
      <c r="R212" s="9">
        <f t="shared" si="99"/>
        <v>64.145811114579374</v>
      </c>
      <c r="S212" s="3">
        <f t="shared" si="100"/>
        <v>1</v>
      </c>
      <c r="T212" s="3">
        <f t="shared" si="101"/>
        <v>0</v>
      </c>
      <c r="U212" s="3">
        <f t="shared" si="102"/>
        <v>8</v>
      </c>
      <c r="V212" s="3">
        <f t="shared" si="106"/>
        <v>30</v>
      </c>
      <c r="W212" s="2">
        <f t="shared" si="103"/>
        <v>9962731</v>
      </c>
      <c r="X212" s="2">
        <f t="shared" si="107"/>
        <v>9986475</v>
      </c>
      <c r="Y212" s="14">
        <f t="shared" si="108"/>
        <v>2915.7390427920632</v>
      </c>
      <c r="Z212" s="14">
        <f t="shared" si="109"/>
        <v>2945.5356340362287</v>
      </c>
      <c r="AA212" s="14">
        <f t="shared" si="104"/>
        <v>29.796591244165484</v>
      </c>
      <c r="AB212" s="14">
        <f t="shared" si="125"/>
        <v>11.175082659243952</v>
      </c>
      <c r="AC212" s="14">
        <f t="shared" si="119"/>
        <v>18.621508584921532</v>
      </c>
      <c r="AD212" s="16">
        <f t="shared" si="120"/>
        <v>1</v>
      </c>
      <c r="AE212" s="16">
        <f t="shared" si="121"/>
        <v>0</v>
      </c>
      <c r="AF212" s="16">
        <f t="shared" si="105"/>
        <v>51</v>
      </c>
      <c r="AG212" s="16">
        <f t="shared" si="122"/>
        <v>30</v>
      </c>
      <c r="AH212" s="5">
        <f t="shared" si="123"/>
        <v>9828564</v>
      </c>
      <c r="AI212" s="5">
        <f t="shared" si="124"/>
        <v>9979932</v>
      </c>
      <c r="AJ212" s="39">
        <f t="shared" si="110"/>
        <v>2926.84521713615</v>
      </c>
      <c r="AK212" s="39">
        <f t="shared" si="111"/>
        <v>2956.3170431987905</v>
      </c>
      <c r="AL212" s="39">
        <f t="shared" si="112"/>
        <v>29.471826062640503</v>
      </c>
      <c r="AM212" s="39">
        <f t="shared" si="113"/>
        <v>1</v>
      </c>
      <c r="AN212" s="39">
        <f t="shared" si="114"/>
        <v>0</v>
      </c>
      <c r="AO212" s="39">
        <f t="shared" si="115"/>
        <v>8</v>
      </c>
      <c r="AP212" s="39">
        <f t="shared" si="116"/>
        <v>30</v>
      </c>
      <c r="AQ212" s="39">
        <f t="shared" si="117"/>
        <v>9966419</v>
      </c>
      <c r="AR212" s="39">
        <f t="shared" si="118"/>
        <v>9990163</v>
      </c>
      <c r="AS212" s="37">
        <f t="shared" si="126"/>
        <v>2891.5368824867978</v>
      </c>
      <c r="AT212" s="37">
        <f t="shared" si="127"/>
        <v>2859.3481420256962</v>
      </c>
      <c r="AU212" s="37">
        <f t="shared" si="128"/>
        <v>-32.188740461101588</v>
      </c>
      <c r="AV212" s="34">
        <f t="shared" si="129"/>
        <v>0</v>
      </c>
      <c r="AW212" s="34">
        <f t="shared" si="130"/>
        <v>0</v>
      </c>
      <c r="AX212" s="34">
        <f t="shared" si="131"/>
        <v>0</v>
      </c>
      <c r="AY212" s="34">
        <f t="shared" si="132"/>
        <v>0</v>
      </c>
      <c r="AZ212" s="34">
        <f t="shared" si="133"/>
        <v>9995390</v>
      </c>
      <c r="BA212" s="34">
        <f t="shared" si="134"/>
        <v>9995390</v>
      </c>
    </row>
    <row r="213" spans="1:53" x14ac:dyDescent="0.2">
      <c r="A213" s="1" t="s">
        <v>250</v>
      </c>
      <c r="B213" s="8">
        <v>9897</v>
      </c>
      <c r="C213" s="8">
        <v>3097.6258741258739</v>
      </c>
      <c r="D213" s="8">
        <v>3127</v>
      </c>
      <c r="E213" s="8">
        <v>3067</v>
      </c>
      <c r="F213" s="8">
        <v>3097.7657342657344</v>
      </c>
      <c r="G213" s="8">
        <f t="shared" si="135"/>
        <v>79.810254813679421</v>
      </c>
      <c r="H213" s="8">
        <f t="shared" si="136"/>
        <v>79.810254813679421</v>
      </c>
      <c r="I213" s="8">
        <f t="shared" si="137"/>
        <v>0</v>
      </c>
      <c r="J213" s="25">
        <f t="shared" si="140"/>
        <v>20.716546862560687</v>
      </c>
      <c r="K213" s="25">
        <f t="shared" si="141"/>
        <v>7.6776604252440368</v>
      </c>
      <c r="L213" s="26">
        <f t="shared" si="138"/>
        <v>2.6982890249280862</v>
      </c>
      <c r="M213" s="25">
        <f t="shared" si="139"/>
        <v>72.960469199146885</v>
      </c>
      <c r="N213" s="25">
        <v>30</v>
      </c>
      <c r="O213" s="25">
        <v>70</v>
      </c>
      <c r="P213" s="9">
        <f t="shared" si="97"/>
        <v>2870.3874176931126</v>
      </c>
      <c r="Q213" s="9">
        <f t="shared" si="98"/>
        <v>2940.8916670300914</v>
      </c>
      <c r="R213" s="9">
        <f t="shared" si="99"/>
        <v>70.504249336978773</v>
      </c>
      <c r="S213" s="3">
        <f t="shared" si="100"/>
        <v>1</v>
      </c>
      <c r="T213" s="3">
        <f t="shared" si="101"/>
        <v>0</v>
      </c>
      <c r="U213" s="3">
        <f t="shared" si="102"/>
        <v>9</v>
      </c>
      <c r="V213" s="3">
        <f t="shared" si="106"/>
        <v>30</v>
      </c>
      <c r="W213" s="2">
        <f t="shared" si="103"/>
        <v>9959604</v>
      </c>
      <c r="X213" s="2">
        <f t="shared" si="107"/>
        <v>9987207</v>
      </c>
      <c r="Y213" s="14">
        <f t="shared" si="108"/>
        <v>2929.2225014197425</v>
      </c>
      <c r="Z213" s="14">
        <f t="shared" si="109"/>
        <v>2968.9556494561525</v>
      </c>
      <c r="AA213" s="14">
        <f t="shared" si="104"/>
        <v>39.733148036410057</v>
      </c>
      <c r="AB213" s="14">
        <f t="shared" si="125"/>
        <v>16.886695734677172</v>
      </c>
      <c r="AC213" s="14">
        <f t="shared" si="119"/>
        <v>22.846452301732885</v>
      </c>
      <c r="AD213" s="16">
        <f t="shared" si="120"/>
        <v>1</v>
      </c>
      <c r="AE213" s="16">
        <f t="shared" si="121"/>
        <v>0</v>
      </c>
      <c r="AF213" s="16">
        <f t="shared" si="105"/>
        <v>52</v>
      </c>
      <c r="AG213" s="16">
        <f t="shared" si="122"/>
        <v>30</v>
      </c>
      <c r="AH213" s="5">
        <f t="shared" si="123"/>
        <v>9825407</v>
      </c>
      <c r="AI213" s="5">
        <f t="shared" si="124"/>
        <v>9984891</v>
      </c>
      <c r="AJ213" s="39">
        <f t="shared" si="110"/>
        <v>2931.5432363013701</v>
      </c>
      <c r="AK213" s="39">
        <f t="shared" si="111"/>
        <v>2968.0963219256541</v>
      </c>
      <c r="AL213" s="39">
        <f t="shared" si="112"/>
        <v>36.553085624283995</v>
      </c>
      <c r="AM213" s="39">
        <f t="shared" si="113"/>
        <v>1</v>
      </c>
      <c r="AN213" s="39">
        <f t="shared" si="114"/>
        <v>0</v>
      </c>
      <c r="AO213" s="39">
        <f t="shared" si="115"/>
        <v>9</v>
      </c>
      <c r="AP213" s="39">
        <f t="shared" si="116"/>
        <v>30</v>
      </c>
      <c r="AQ213" s="39">
        <f t="shared" si="117"/>
        <v>9963262</v>
      </c>
      <c r="AR213" s="39">
        <f t="shared" si="118"/>
        <v>9990865</v>
      </c>
      <c r="AS213" s="37">
        <f t="shared" si="126"/>
        <v>2887.393815401771</v>
      </c>
      <c r="AT213" s="37">
        <f t="shared" si="127"/>
        <v>2869.2252725277217</v>
      </c>
      <c r="AU213" s="37">
        <f t="shared" si="128"/>
        <v>-18.168542874049308</v>
      </c>
      <c r="AV213" s="34">
        <f t="shared" si="129"/>
        <v>0</v>
      </c>
      <c r="AW213" s="34">
        <f t="shared" si="130"/>
        <v>0</v>
      </c>
      <c r="AX213" s="34">
        <f t="shared" si="131"/>
        <v>0</v>
      </c>
      <c r="AY213" s="34">
        <f t="shared" si="132"/>
        <v>0</v>
      </c>
      <c r="AZ213" s="34">
        <f t="shared" si="133"/>
        <v>9995390</v>
      </c>
      <c r="BA213" s="34">
        <f t="shared" si="134"/>
        <v>9995390</v>
      </c>
    </row>
    <row r="214" spans="1:53" x14ac:dyDescent="0.2">
      <c r="A214" s="1" t="s">
        <v>251</v>
      </c>
      <c r="B214" s="8">
        <v>6819</v>
      </c>
      <c r="C214" s="8">
        <v>3140.7892857142856</v>
      </c>
      <c r="D214" s="8">
        <v>3165</v>
      </c>
      <c r="E214" s="8">
        <v>3129</v>
      </c>
      <c r="F214" s="8">
        <v>3140.832142857143</v>
      </c>
      <c r="G214" s="8">
        <f t="shared" si="135"/>
        <v>43.066408591408617</v>
      </c>
      <c r="H214" s="8">
        <f t="shared" si="136"/>
        <v>43.066408591408617</v>
      </c>
      <c r="I214" s="8">
        <f t="shared" si="137"/>
        <v>0</v>
      </c>
      <c r="J214" s="25">
        <f t="shared" si="140"/>
        <v>22.312965557478396</v>
      </c>
      <c r="K214" s="25">
        <f t="shared" si="141"/>
        <v>7.1292561091551772</v>
      </c>
      <c r="L214" s="26">
        <f t="shared" si="138"/>
        <v>3.1297747220533645</v>
      </c>
      <c r="M214" s="25">
        <f t="shared" si="139"/>
        <v>75.785604123636304</v>
      </c>
      <c r="N214" s="25">
        <v>30</v>
      </c>
      <c r="O214" s="25">
        <v>70</v>
      </c>
      <c r="P214" s="9">
        <f t="shared" si="97"/>
        <v>2882.045074139231</v>
      </c>
      <c r="Q214" s="9">
        <f t="shared" si="98"/>
        <v>2960.007310979498</v>
      </c>
      <c r="R214" s="9">
        <f t="shared" si="99"/>
        <v>77.962236840266996</v>
      </c>
      <c r="S214" s="3">
        <f t="shared" si="100"/>
        <v>1</v>
      </c>
      <c r="T214" s="3">
        <f t="shared" si="101"/>
        <v>0</v>
      </c>
      <c r="U214" s="3">
        <f t="shared" si="102"/>
        <v>10</v>
      </c>
      <c r="V214" s="3">
        <f t="shared" si="106"/>
        <v>30</v>
      </c>
      <c r="W214" s="2">
        <f t="shared" si="103"/>
        <v>9956447</v>
      </c>
      <c r="X214" s="2">
        <f t="shared" si="107"/>
        <v>9987737</v>
      </c>
      <c r="Y214" s="14">
        <f t="shared" si="108"/>
        <v>2944.8972896743649</v>
      </c>
      <c r="Z214" s="14">
        <f t="shared" si="109"/>
        <v>2995.3981869024587</v>
      </c>
      <c r="AA214" s="14">
        <f t="shared" si="104"/>
        <v>50.500897228093891</v>
      </c>
      <c r="AB214" s="14">
        <f t="shared" si="125"/>
        <v>23.609536033360516</v>
      </c>
      <c r="AC214" s="14">
        <f t="shared" si="119"/>
        <v>26.891361194733374</v>
      </c>
      <c r="AD214" s="16">
        <f t="shared" si="120"/>
        <v>1</v>
      </c>
      <c r="AE214" s="16">
        <f t="shared" si="121"/>
        <v>0</v>
      </c>
      <c r="AF214" s="16">
        <f t="shared" si="105"/>
        <v>53</v>
      </c>
      <c r="AG214" s="16">
        <f t="shared" si="122"/>
        <v>30</v>
      </c>
      <c r="AH214" s="5">
        <f t="shared" si="123"/>
        <v>9822212</v>
      </c>
      <c r="AI214" s="5">
        <f t="shared" si="124"/>
        <v>9988049</v>
      </c>
      <c r="AJ214" s="39">
        <f t="shared" si="110"/>
        <v>2984.7500728438231</v>
      </c>
      <c r="AK214" s="39">
        <f t="shared" si="111"/>
        <v>3031.2668113495697</v>
      </c>
      <c r="AL214" s="39">
        <f t="shared" si="112"/>
        <v>46.516738505746616</v>
      </c>
      <c r="AM214" s="39">
        <f t="shared" si="113"/>
        <v>1</v>
      </c>
      <c r="AN214" s="39">
        <f t="shared" si="114"/>
        <v>0</v>
      </c>
      <c r="AO214" s="39">
        <f t="shared" si="115"/>
        <v>10</v>
      </c>
      <c r="AP214" s="39">
        <f t="shared" si="116"/>
        <v>30</v>
      </c>
      <c r="AQ214" s="39">
        <f t="shared" si="117"/>
        <v>9960067</v>
      </c>
      <c r="AR214" s="39">
        <f t="shared" si="118"/>
        <v>9991357</v>
      </c>
      <c r="AS214" s="37">
        <f t="shared" si="126"/>
        <v>2883.8043661554188</v>
      </c>
      <c r="AT214" s="37">
        <f t="shared" si="127"/>
        <v>2879.8137267298857</v>
      </c>
      <c r="AU214" s="37">
        <f t="shared" si="128"/>
        <v>-3.9906394255331179</v>
      </c>
      <c r="AV214" s="34">
        <f t="shared" si="129"/>
        <v>0</v>
      </c>
      <c r="AW214" s="34">
        <f t="shared" si="130"/>
        <v>0</v>
      </c>
      <c r="AX214" s="34">
        <f t="shared" si="131"/>
        <v>0</v>
      </c>
      <c r="AY214" s="34">
        <f t="shared" si="132"/>
        <v>0</v>
      </c>
      <c r="AZ214" s="34">
        <f t="shared" si="133"/>
        <v>9995390</v>
      </c>
      <c r="BA214" s="34">
        <f t="shared" si="134"/>
        <v>9995390</v>
      </c>
    </row>
    <row r="215" spans="1:53" x14ac:dyDescent="0.2">
      <c r="A215" s="1" t="s">
        <v>252</v>
      </c>
      <c r="B215" s="8">
        <v>12853</v>
      </c>
      <c r="C215" s="8">
        <v>3152.695652173913</v>
      </c>
      <c r="D215" s="8">
        <v>3176</v>
      </c>
      <c r="E215" s="8">
        <v>3130</v>
      </c>
      <c r="F215" s="8">
        <v>3152.5819397993309</v>
      </c>
      <c r="G215" s="8">
        <f t="shared" si="135"/>
        <v>11.749796942187913</v>
      </c>
      <c r="H215" s="8">
        <f t="shared" si="136"/>
        <v>11.749796942187913</v>
      </c>
      <c r="I215" s="8">
        <f t="shared" si="137"/>
        <v>0</v>
      </c>
      <c r="J215" s="25">
        <f t="shared" si="140"/>
        <v>21.558453513529077</v>
      </c>
      <c r="K215" s="25">
        <f t="shared" si="141"/>
        <v>6.6200235299298074</v>
      </c>
      <c r="L215" s="26">
        <f t="shared" si="138"/>
        <v>3.2565523998609809</v>
      </c>
      <c r="M215" s="25">
        <f t="shared" si="139"/>
        <v>76.506808654988959</v>
      </c>
      <c r="N215" s="25">
        <v>30</v>
      </c>
      <c r="O215" s="25">
        <v>70</v>
      </c>
      <c r="P215" s="9">
        <f t="shared" si="97"/>
        <v>2895.97155695129</v>
      </c>
      <c r="Q215" s="9">
        <f t="shared" si="98"/>
        <v>2980.2209090911565</v>
      </c>
      <c r="R215" s="9">
        <f t="shared" si="99"/>
        <v>84.24935213986646</v>
      </c>
      <c r="S215" s="3">
        <f t="shared" si="100"/>
        <v>1</v>
      </c>
      <c r="T215" s="3">
        <f t="shared" si="101"/>
        <v>0</v>
      </c>
      <c r="U215" s="3">
        <f t="shared" si="102"/>
        <v>11</v>
      </c>
      <c r="V215" s="3">
        <f t="shared" si="106"/>
        <v>30</v>
      </c>
      <c r="W215" s="2">
        <f t="shared" si="103"/>
        <v>9953252</v>
      </c>
      <c r="X215" s="2">
        <f t="shared" si="107"/>
        <v>9987682</v>
      </c>
      <c r="Y215" s="14">
        <f t="shared" si="108"/>
        <v>2960.2813378317696</v>
      </c>
      <c r="Z215" s="14">
        <f t="shared" si="109"/>
        <v>3019.580302732747</v>
      </c>
      <c r="AA215" s="14">
        <f t="shared" si="104"/>
        <v>59.298964900977353</v>
      </c>
      <c r="AB215" s="14">
        <f t="shared" si="125"/>
        <v>30.747421806883885</v>
      </c>
      <c r="AC215" s="14">
        <f t="shared" si="119"/>
        <v>28.551543094093468</v>
      </c>
      <c r="AD215" s="16">
        <f t="shared" si="120"/>
        <v>1</v>
      </c>
      <c r="AE215" s="16">
        <f t="shared" si="121"/>
        <v>0</v>
      </c>
      <c r="AF215" s="16">
        <f t="shared" si="105"/>
        <v>54</v>
      </c>
      <c r="AG215" s="16">
        <f t="shared" si="122"/>
        <v>30</v>
      </c>
      <c r="AH215" s="5">
        <f t="shared" si="123"/>
        <v>9819006</v>
      </c>
      <c r="AI215" s="5">
        <f t="shared" si="124"/>
        <v>9988026</v>
      </c>
      <c r="AJ215" s="39">
        <f t="shared" si="110"/>
        <v>3013.4610119047625</v>
      </c>
      <c r="AK215" s="39">
        <f t="shared" si="111"/>
        <v>3061.8044715447159</v>
      </c>
      <c r="AL215" s="39">
        <f t="shared" si="112"/>
        <v>48.34345963995338</v>
      </c>
      <c r="AM215" s="39">
        <f t="shared" si="113"/>
        <v>1</v>
      </c>
      <c r="AN215" s="39">
        <f t="shared" si="114"/>
        <v>0</v>
      </c>
      <c r="AO215" s="39">
        <f t="shared" si="115"/>
        <v>11</v>
      </c>
      <c r="AP215" s="39">
        <f t="shared" si="116"/>
        <v>30</v>
      </c>
      <c r="AQ215" s="39">
        <f t="shared" si="117"/>
        <v>9956861</v>
      </c>
      <c r="AR215" s="39">
        <f t="shared" si="118"/>
        <v>9991291</v>
      </c>
      <c r="AS215" s="37">
        <f t="shared" si="126"/>
        <v>2880.9865982703404</v>
      </c>
      <c r="AT215" s="37">
        <f t="shared" si="127"/>
        <v>2891.247630380105</v>
      </c>
      <c r="AU215" s="37">
        <f t="shared" si="128"/>
        <v>10.261032109764528</v>
      </c>
      <c r="AV215" s="34">
        <f t="shared" si="129"/>
        <v>1</v>
      </c>
      <c r="AW215" s="34">
        <f t="shared" si="130"/>
        <v>0</v>
      </c>
      <c r="AX215" s="34">
        <f t="shared" si="131"/>
        <v>1</v>
      </c>
      <c r="AY215" s="34">
        <f t="shared" si="132"/>
        <v>30</v>
      </c>
      <c r="AZ215" s="34">
        <f t="shared" si="133"/>
        <v>9992184</v>
      </c>
      <c r="BA215" s="34">
        <f t="shared" si="134"/>
        <v>9995314</v>
      </c>
    </row>
    <row r="216" spans="1:53" x14ac:dyDescent="0.2">
      <c r="A216" s="1" t="s">
        <v>253</v>
      </c>
      <c r="B216" s="8">
        <v>2938</v>
      </c>
      <c r="C216" s="8">
        <v>3156.9180327868853</v>
      </c>
      <c r="D216" s="8">
        <v>3215</v>
      </c>
      <c r="E216" s="8">
        <v>3125</v>
      </c>
      <c r="F216" s="8">
        <v>3156.9234972677596</v>
      </c>
      <c r="G216" s="8">
        <f t="shared" si="135"/>
        <v>4.3415574684286184</v>
      </c>
      <c r="H216" s="8">
        <f t="shared" si="136"/>
        <v>4.3415574684286184</v>
      </c>
      <c r="I216" s="8">
        <f t="shared" si="137"/>
        <v>0</v>
      </c>
      <c r="J216" s="25">
        <f t="shared" si="140"/>
        <v>20.328675224593329</v>
      </c>
      <c r="K216" s="25">
        <f t="shared" si="141"/>
        <v>6.1471647063633927</v>
      </c>
      <c r="L216" s="26">
        <f t="shared" si="138"/>
        <v>3.3070002506276737</v>
      </c>
      <c r="M216" s="25">
        <f t="shared" si="139"/>
        <v>76.781984169741648</v>
      </c>
      <c r="N216" s="25">
        <v>30</v>
      </c>
      <c r="O216" s="25">
        <v>70</v>
      </c>
      <c r="P216" s="9">
        <f t="shared" si="97"/>
        <v>2911.0425930974184</v>
      </c>
      <c r="Q216" s="9">
        <f t="shared" si="98"/>
        <v>2996.7543813986977</v>
      </c>
      <c r="R216" s="9">
        <f t="shared" si="99"/>
        <v>85.711788301279284</v>
      </c>
      <c r="S216" s="3">
        <f t="shared" si="100"/>
        <v>1</v>
      </c>
      <c r="T216" s="3">
        <f t="shared" si="101"/>
        <v>0</v>
      </c>
      <c r="U216" s="3">
        <f t="shared" si="102"/>
        <v>12</v>
      </c>
      <c r="V216" s="3">
        <f t="shared" si="106"/>
        <v>30</v>
      </c>
      <c r="W216" s="2">
        <f t="shared" si="103"/>
        <v>9950046</v>
      </c>
      <c r="X216" s="2">
        <f t="shared" si="107"/>
        <v>9987546</v>
      </c>
      <c r="Y216" s="14">
        <f t="shared" si="108"/>
        <v>2974.8474237159171</v>
      </c>
      <c r="Z216" s="14">
        <f t="shared" si="109"/>
        <v>3040.7100249689029</v>
      </c>
      <c r="AA216" s="14">
        <f t="shared" si="104"/>
        <v>65.862601252985769</v>
      </c>
      <c r="AB216" s="14">
        <f t="shared" si="125"/>
        <v>37.770457696104259</v>
      </c>
      <c r="AC216" s="14">
        <f t="shared" si="119"/>
        <v>28.09214355688151</v>
      </c>
      <c r="AD216" s="16">
        <f t="shared" si="120"/>
        <v>1</v>
      </c>
      <c r="AE216" s="16">
        <f t="shared" si="121"/>
        <v>0</v>
      </c>
      <c r="AF216" s="16">
        <f t="shared" si="105"/>
        <v>55</v>
      </c>
      <c r="AG216" s="16">
        <f t="shared" si="122"/>
        <v>30</v>
      </c>
      <c r="AH216" s="5">
        <f t="shared" si="123"/>
        <v>9815761</v>
      </c>
      <c r="AI216" s="5">
        <f t="shared" si="124"/>
        <v>9987636</v>
      </c>
      <c r="AJ216" s="39">
        <f t="shared" si="110"/>
        <v>3021.2942098662206</v>
      </c>
      <c r="AK216" s="39">
        <f t="shared" si="111"/>
        <v>3069.637669506174</v>
      </c>
      <c r="AL216" s="39">
        <f t="shared" si="112"/>
        <v>48.34345963995338</v>
      </c>
      <c r="AM216" s="39">
        <f t="shared" si="113"/>
        <v>1</v>
      </c>
      <c r="AN216" s="39">
        <f t="shared" si="114"/>
        <v>0</v>
      </c>
      <c r="AO216" s="39">
        <f t="shared" si="115"/>
        <v>12</v>
      </c>
      <c r="AP216" s="39">
        <f t="shared" si="116"/>
        <v>30</v>
      </c>
      <c r="AQ216" s="39">
        <f t="shared" si="117"/>
        <v>9953616</v>
      </c>
      <c r="AR216" s="39">
        <f t="shared" si="118"/>
        <v>9991116</v>
      </c>
      <c r="AS216" s="37">
        <f t="shared" si="126"/>
        <v>2879.0420392629067</v>
      </c>
      <c r="AT216" s="37">
        <f t="shared" si="127"/>
        <v>2903.3969018207595</v>
      </c>
      <c r="AU216" s="37">
        <f t="shared" si="128"/>
        <v>24.354862557852812</v>
      </c>
      <c r="AV216" s="34">
        <f t="shared" si="129"/>
        <v>1</v>
      </c>
      <c r="AW216" s="34">
        <f t="shared" si="130"/>
        <v>0</v>
      </c>
      <c r="AX216" s="34">
        <f t="shared" si="131"/>
        <v>2</v>
      </c>
      <c r="AY216" s="34">
        <f t="shared" si="132"/>
        <v>30</v>
      </c>
      <c r="AZ216" s="34">
        <f t="shared" si="133"/>
        <v>9988939</v>
      </c>
      <c r="BA216" s="34">
        <f t="shared" si="134"/>
        <v>9995189</v>
      </c>
    </row>
    <row r="217" spans="1:53" x14ac:dyDescent="0.2">
      <c r="A217" s="1" t="s">
        <v>254</v>
      </c>
      <c r="B217" s="8">
        <v>1520</v>
      </c>
      <c r="C217" s="8">
        <v>3206.2327586206898</v>
      </c>
      <c r="D217" s="8">
        <v>3226</v>
      </c>
      <c r="E217" s="8">
        <v>3176</v>
      </c>
      <c r="F217" s="8">
        <v>3206.155172413793</v>
      </c>
      <c r="G217" s="8">
        <f t="shared" si="135"/>
        <v>49.231675146033467</v>
      </c>
      <c r="H217" s="8">
        <f t="shared" si="136"/>
        <v>49.231675146033467</v>
      </c>
      <c r="I217" s="8">
        <f t="shared" si="137"/>
        <v>0</v>
      </c>
      <c r="J217" s="25">
        <f t="shared" si="140"/>
        <v>22.393175218981913</v>
      </c>
      <c r="K217" s="25">
        <f t="shared" si="141"/>
        <v>5.708081513051722</v>
      </c>
      <c r="L217" s="26">
        <f t="shared" si="138"/>
        <v>3.9230650732262946</v>
      </c>
      <c r="M217" s="25">
        <f t="shared" si="139"/>
        <v>79.687451107676353</v>
      </c>
      <c r="N217" s="25">
        <v>30</v>
      </c>
      <c r="O217" s="25">
        <v>70</v>
      </c>
      <c r="P217" s="9">
        <f t="shared" si="97"/>
        <v>2926.3581603000248</v>
      </c>
      <c r="Q217" s="9">
        <f t="shared" si="98"/>
        <v>3014.9320220982008</v>
      </c>
      <c r="R217" s="9">
        <f t="shared" si="99"/>
        <v>88.57386179817604</v>
      </c>
      <c r="S217" s="3">
        <f t="shared" si="100"/>
        <v>1</v>
      </c>
      <c r="T217" s="3">
        <f t="shared" si="101"/>
        <v>0</v>
      </c>
      <c r="U217" s="3">
        <f t="shared" si="102"/>
        <v>13</v>
      </c>
      <c r="V217" s="3">
        <f t="shared" si="106"/>
        <v>30</v>
      </c>
      <c r="W217" s="2">
        <f t="shared" si="103"/>
        <v>9946801</v>
      </c>
      <c r="X217" s="2">
        <f t="shared" si="107"/>
        <v>9988089</v>
      </c>
      <c r="Y217" s="14">
        <f t="shared" si="108"/>
        <v>2991.981331026871</v>
      </c>
      <c r="Z217" s="14">
        <f t="shared" si="109"/>
        <v>3066.163124575809</v>
      </c>
      <c r="AA217" s="14">
        <f t="shared" si="104"/>
        <v>74.181793548938003</v>
      </c>
      <c r="AB217" s="14">
        <f t="shared" si="125"/>
        <v>45.052724866671007</v>
      </c>
      <c r="AC217" s="14">
        <f t="shared" si="119"/>
        <v>29.129068682266997</v>
      </c>
      <c r="AD217" s="16">
        <f t="shared" si="120"/>
        <v>1</v>
      </c>
      <c r="AE217" s="16">
        <f t="shared" si="121"/>
        <v>0</v>
      </c>
      <c r="AF217" s="16">
        <f t="shared" si="105"/>
        <v>56</v>
      </c>
      <c r="AG217" s="16">
        <f t="shared" si="122"/>
        <v>30</v>
      </c>
      <c r="AH217" s="5">
        <f t="shared" si="123"/>
        <v>9812505</v>
      </c>
      <c r="AI217" s="5">
        <f t="shared" si="124"/>
        <v>9990361</v>
      </c>
      <c r="AJ217" s="39">
        <f t="shared" si="110"/>
        <v>3026.8576003290436</v>
      </c>
      <c r="AK217" s="39">
        <f t="shared" si="111"/>
        <v>3072.5320411517932</v>
      </c>
      <c r="AL217" s="39">
        <f t="shared" si="112"/>
        <v>45.674440822749602</v>
      </c>
      <c r="AM217" s="39">
        <f t="shared" si="113"/>
        <v>1</v>
      </c>
      <c r="AN217" s="39">
        <f t="shared" si="114"/>
        <v>0</v>
      </c>
      <c r="AO217" s="39">
        <f t="shared" si="115"/>
        <v>13</v>
      </c>
      <c r="AP217" s="39">
        <f t="shared" si="116"/>
        <v>30</v>
      </c>
      <c r="AQ217" s="39">
        <f t="shared" si="117"/>
        <v>9950360</v>
      </c>
      <c r="AR217" s="39">
        <f t="shared" si="118"/>
        <v>9991648</v>
      </c>
      <c r="AS217" s="37">
        <f t="shared" si="126"/>
        <v>2877.9966546146552</v>
      </c>
      <c r="AT217" s="37">
        <f t="shared" si="127"/>
        <v>2915.6221954977559</v>
      </c>
      <c r="AU217" s="37">
        <f t="shared" si="128"/>
        <v>37.625540883100712</v>
      </c>
      <c r="AV217" s="34">
        <f t="shared" si="129"/>
        <v>1</v>
      </c>
      <c r="AW217" s="34">
        <f t="shared" si="130"/>
        <v>0</v>
      </c>
      <c r="AX217" s="34">
        <f t="shared" si="131"/>
        <v>3</v>
      </c>
      <c r="AY217" s="34">
        <f t="shared" si="132"/>
        <v>30</v>
      </c>
      <c r="AZ217" s="34">
        <f t="shared" si="133"/>
        <v>9985683</v>
      </c>
      <c r="BA217" s="34">
        <f t="shared" si="134"/>
        <v>9995211</v>
      </c>
    </row>
    <row r="218" spans="1:53" x14ac:dyDescent="0.2">
      <c r="A218" s="1" t="s">
        <v>255</v>
      </c>
      <c r="B218" s="8">
        <v>2668</v>
      </c>
      <c r="C218" s="8">
        <v>3191.5297297297298</v>
      </c>
      <c r="D218" s="8">
        <v>3230</v>
      </c>
      <c r="E218" s="8">
        <v>3142</v>
      </c>
      <c r="F218" s="8">
        <v>3191.8972972972974</v>
      </c>
      <c r="G218" s="8">
        <f t="shared" si="135"/>
        <v>-14.257875116495597</v>
      </c>
      <c r="H218" s="8">
        <f t="shared" si="136"/>
        <v>0</v>
      </c>
      <c r="I218" s="8">
        <f t="shared" si="137"/>
        <v>14.257875116495597</v>
      </c>
      <c r="J218" s="25">
        <f t="shared" si="140"/>
        <v>20.793662703340349</v>
      </c>
      <c r="K218" s="25">
        <f t="shared" si="141"/>
        <v>6.3187810561548554</v>
      </c>
      <c r="L218" s="26">
        <f t="shared" si="138"/>
        <v>3.2907711975692098</v>
      </c>
      <c r="M218" s="25">
        <f t="shared" si="139"/>
        <v>76.694166294242962</v>
      </c>
      <c r="N218" s="25">
        <v>30</v>
      </c>
      <c r="O218" s="25">
        <v>70</v>
      </c>
      <c r="P218" s="9">
        <f t="shared" si="97"/>
        <v>2943.2592897601085</v>
      </c>
      <c r="Q218" s="9">
        <f t="shared" si="98"/>
        <v>3039.9014616484983</v>
      </c>
      <c r="R218" s="9">
        <f t="shared" si="99"/>
        <v>96.642171888389839</v>
      </c>
      <c r="S218" s="3">
        <f t="shared" si="100"/>
        <v>1</v>
      </c>
      <c r="T218" s="3">
        <f t="shared" si="101"/>
        <v>0</v>
      </c>
      <c r="U218" s="3">
        <f t="shared" si="102"/>
        <v>14</v>
      </c>
      <c r="V218" s="3">
        <f t="shared" si="106"/>
        <v>30</v>
      </c>
      <c r="W218" s="2">
        <f t="shared" si="103"/>
        <v>9943545</v>
      </c>
      <c r="X218" s="2">
        <f t="shared" si="107"/>
        <v>9987533</v>
      </c>
      <c r="Y218" s="14">
        <f t="shared" si="108"/>
        <v>3006.7899211209765</v>
      </c>
      <c r="Z218" s="14">
        <f t="shared" si="109"/>
        <v>3085.506843456038</v>
      </c>
      <c r="AA218" s="14">
        <f t="shared" si="104"/>
        <v>78.716922335061554</v>
      </c>
      <c r="AB218" s="14">
        <f t="shared" si="125"/>
        <v>51.785564360349113</v>
      </c>
      <c r="AC218" s="14">
        <f t="shared" si="119"/>
        <v>26.931357974712441</v>
      </c>
      <c r="AD218" s="16">
        <f t="shared" si="120"/>
        <v>1</v>
      </c>
      <c r="AE218" s="16">
        <f t="shared" si="121"/>
        <v>0</v>
      </c>
      <c r="AF218" s="16">
        <f t="shared" si="105"/>
        <v>57</v>
      </c>
      <c r="AG218" s="16">
        <f t="shared" si="122"/>
        <v>30</v>
      </c>
      <c r="AH218" s="5">
        <f t="shared" si="123"/>
        <v>9809245</v>
      </c>
      <c r="AI218" s="5">
        <f t="shared" si="124"/>
        <v>9988339</v>
      </c>
      <c r="AJ218" s="39">
        <f t="shared" si="110"/>
        <v>3060.505510131532</v>
      </c>
      <c r="AK218" s="39">
        <f t="shared" si="111"/>
        <v>3105.3531579158157</v>
      </c>
      <c r="AL218" s="39">
        <f t="shared" si="112"/>
        <v>44.847647784283708</v>
      </c>
      <c r="AM218" s="39">
        <f t="shared" si="113"/>
        <v>1</v>
      </c>
      <c r="AN218" s="39">
        <f t="shared" si="114"/>
        <v>0</v>
      </c>
      <c r="AO218" s="39">
        <f t="shared" si="115"/>
        <v>14</v>
      </c>
      <c r="AP218" s="39">
        <f t="shared" si="116"/>
        <v>30</v>
      </c>
      <c r="AQ218" s="39">
        <f t="shared" si="117"/>
        <v>9947100</v>
      </c>
      <c r="AR218" s="39">
        <f t="shared" si="118"/>
        <v>9991088</v>
      </c>
      <c r="AS218" s="37">
        <f t="shared" si="126"/>
        <v>2877.7959077292762</v>
      </c>
      <c r="AT218" s="37">
        <f t="shared" si="127"/>
        <v>2928.1846146267476</v>
      </c>
      <c r="AU218" s="37">
        <f t="shared" si="128"/>
        <v>50.388706897471366</v>
      </c>
      <c r="AV218" s="34">
        <f t="shared" si="129"/>
        <v>1</v>
      </c>
      <c r="AW218" s="34">
        <f t="shared" si="130"/>
        <v>0</v>
      </c>
      <c r="AX218" s="34">
        <f t="shared" si="131"/>
        <v>4</v>
      </c>
      <c r="AY218" s="34">
        <f t="shared" si="132"/>
        <v>30</v>
      </c>
      <c r="AZ218" s="34">
        <f t="shared" si="133"/>
        <v>9982423</v>
      </c>
      <c r="BA218" s="34">
        <f t="shared" si="134"/>
        <v>9994991</v>
      </c>
    </row>
    <row r="219" spans="1:53" x14ac:dyDescent="0.2">
      <c r="A219" s="1" t="s">
        <v>256</v>
      </c>
      <c r="B219" s="8">
        <v>1367</v>
      </c>
      <c r="C219" s="8">
        <v>3182.4172185430461</v>
      </c>
      <c r="D219" s="8">
        <v>3216</v>
      </c>
      <c r="E219" s="8">
        <v>3153</v>
      </c>
      <c r="F219" s="8">
        <v>3182.298013245033</v>
      </c>
      <c r="G219" s="8">
        <f t="shared" si="135"/>
        <v>-9.5992840522644656</v>
      </c>
      <c r="H219" s="8">
        <f t="shared" si="136"/>
        <v>0</v>
      </c>
      <c r="I219" s="8">
        <f t="shared" si="137"/>
        <v>9.5992840522644656</v>
      </c>
      <c r="J219" s="25">
        <f t="shared" si="140"/>
        <v>19.308401081673178</v>
      </c>
      <c r="K219" s="25">
        <f t="shared" si="141"/>
        <v>6.5531026987341132</v>
      </c>
      <c r="L219" s="26">
        <f t="shared" si="138"/>
        <v>2.9464517754930122</v>
      </c>
      <c r="M219" s="25">
        <f t="shared" si="139"/>
        <v>74.660782472754917</v>
      </c>
      <c r="N219" s="25">
        <v>30</v>
      </c>
      <c r="O219" s="25">
        <v>70</v>
      </c>
      <c r="P219" s="9">
        <f t="shared" si="97"/>
        <v>2959.5166402112732</v>
      </c>
      <c r="Q219" s="9">
        <f t="shared" si="98"/>
        <v>3063.9138090132851</v>
      </c>
      <c r="R219" s="9">
        <f t="shared" si="99"/>
        <v>104.39716880201195</v>
      </c>
      <c r="S219" s="3">
        <f t="shared" si="100"/>
        <v>1</v>
      </c>
      <c r="T219" s="3">
        <f t="shared" si="101"/>
        <v>0</v>
      </c>
      <c r="U219" s="3">
        <f t="shared" si="102"/>
        <v>15</v>
      </c>
      <c r="V219" s="3">
        <f t="shared" si="106"/>
        <v>30</v>
      </c>
      <c r="W219" s="2">
        <f t="shared" si="103"/>
        <v>9940285</v>
      </c>
      <c r="X219" s="2">
        <f t="shared" si="107"/>
        <v>9987580</v>
      </c>
      <c r="Y219" s="14">
        <f t="shared" si="108"/>
        <v>3019.7905205375732</v>
      </c>
      <c r="Z219" s="14">
        <f t="shared" si="109"/>
        <v>3100.3977926543448</v>
      </c>
      <c r="AA219" s="14">
        <f t="shared" si="104"/>
        <v>80.607272116771583</v>
      </c>
      <c r="AB219" s="14">
        <f t="shared" si="125"/>
        <v>57.549905911633608</v>
      </c>
      <c r="AC219" s="14">
        <f t="shared" si="119"/>
        <v>23.057366205137974</v>
      </c>
      <c r="AD219" s="16">
        <f t="shared" si="120"/>
        <v>1</v>
      </c>
      <c r="AE219" s="16">
        <f t="shared" si="121"/>
        <v>0</v>
      </c>
      <c r="AF219" s="16">
        <f t="shared" si="105"/>
        <v>58</v>
      </c>
      <c r="AG219" s="16">
        <f t="shared" si="122"/>
        <v>30</v>
      </c>
      <c r="AH219" s="5">
        <f t="shared" si="123"/>
        <v>9805999</v>
      </c>
      <c r="AI219" s="5">
        <f t="shared" si="124"/>
        <v>9988873</v>
      </c>
      <c r="AJ219" s="39">
        <f t="shared" si="110"/>
        <v>3068.876644833274</v>
      </c>
      <c r="AK219" s="39">
        <f t="shared" si="111"/>
        <v>3103.4846179313786</v>
      </c>
      <c r="AL219" s="39">
        <f t="shared" si="112"/>
        <v>34.607973098104594</v>
      </c>
      <c r="AM219" s="39">
        <f t="shared" si="113"/>
        <v>1</v>
      </c>
      <c r="AN219" s="39">
        <f t="shared" si="114"/>
        <v>0</v>
      </c>
      <c r="AO219" s="39">
        <f t="shared" si="115"/>
        <v>15</v>
      </c>
      <c r="AP219" s="39">
        <f t="shared" si="116"/>
        <v>30</v>
      </c>
      <c r="AQ219" s="39">
        <f t="shared" si="117"/>
        <v>9943854</v>
      </c>
      <c r="AR219" s="39">
        <f t="shared" si="118"/>
        <v>9991149</v>
      </c>
      <c r="AS219" s="37">
        <f t="shared" si="126"/>
        <v>2878.5495393500969</v>
      </c>
      <c r="AT219" s="37">
        <f t="shared" si="127"/>
        <v>2942.3304010842935</v>
      </c>
      <c r="AU219" s="37">
        <f t="shared" si="128"/>
        <v>63.780861734196606</v>
      </c>
      <c r="AV219" s="34">
        <f t="shared" si="129"/>
        <v>1</v>
      </c>
      <c r="AW219" s="34">
        <f t="shared" si="130"/>
        <v>0</v>
      </c>
      <c r="AX219" s="34">
        <f t="shared" si="131"/>
        <v>5</v>
      </c>
      <c r="AY219" s="34">
        <f t="shared" si="132"/>
        <v>30</v>
      </c>
      <c r="AZ219" s="34">
        <f t="shared" si="133"/>
        <v>9979177</v>
      </c>
      <c r="BA219" s="34">
        <f t="shared" si="134"/>
        <v>9994942</v>
      </c>
    </row>
    <row r="220" spans="1:53" x14ac:dyDescent="0.2">
      <c r="A220" s="1" t="s">
        <v>257</v>
      </c>
      <c r="B220" s="8">
        <v>2093</v>
      </c>
      <c r="C220" s="8">
        <v>3134.2083333333335</v>
      </c>
      <c r="D220" s="8">
        <v>3175</v>
      </c>
      <c r="E220" s="8">
        <v>3110</v>
      </c>
      <c r="F220" s="8">
        <v>3134.2142857142858</v>
      </c>
      <c r="G220" s="8">
        <f t="shared" si="135"/>
        <v>-48.083727530747183</v>
      </c>
      <c r="H220" s="8">
        <f t="shared" si="136"/>
        <v>0</v>
      </c>
      <c r="I220" s="8">
        <f t="shared" si="137"/>
        <v>48.083727530747183</v>
      </c>
      <c r="J220" s="25">
        <f t="shared" si="140"/>
        <v>17.929229575839379</v>
      </c>
      <c r="K220" s="25">
        <f t="shared" si="141"/>
        <v>9.5195759010207599</v>
      </c>
      <c r="L220" s="26">
        <f t="shared" si="138"/>
        <v>1.8834063368218823</v>
      </c>
      <c r="M220" s="25">
        <f t="shared" si="139"/>
        <v>65.31879717299195</v>
      </c>
      <c r="N220" s="25">
        <v>30</v>
      </c>
      <c r="O220" s="25">
        <v>70</v>
      </c>
      <c r="P220" s="9">
        <f t="shared" ref="P220:P283" si="142">AVERAGE(F194:F219)</f>
        <v>2972.8783515469086</v>
      </c>
      <c r="Q220" s="9">
        <f t="shared" ref="Q220:Q283" si="143">AVERAGE(F208:F219)</f>
        <v>3086.4051947767839</v>
      </c>
      <c r="R220" s="9">
        <f t="shared" ref="R220:R283" si="144">Q220-P220</f>
        <v>113.52684322987534</v>
      </c>
      <c r="S220" s="3">
        <f t="shared" ref="S220:S283" si="145">IF(AND(R220&gt;$T$4,W219-30&gt;=D220),1,0)</f>
        <v>1</v>
      </c>
      <c r="T220" s="3">
        <f t="shared" ref="T220:T283" si="146">IF(AND(R220&lt;$T$5,U219&gt;=1),1,0)</f>
        <v>0</v>
      </c>
      <c r="U220" s="3">
        <f t="shared" ref="U220:U283" si="147">U219+S220-T220</f>
        <v>16</v>
      </c>
      <c r="V220" s="3">
        <f t="shared" si="106"/>
        <v>30</v>
      </c>
      <c r="W220" s="2">
        <f t="shared" ref="W220:W283" si="148">W219-(S220*D219) + (T220*E219) - V220</f>
        <v>9937039</v>
      </c>
      <c r="X220" s="2">
        <f t="shared" si="107"/>
        <v>9986799</v>
      </c>
      <c r="Y220" s="14">
        <f t="shared" si="108"/>
        <v>3028.2663549951076</v>
      </c>
      <c r="Z220" s="14">
        <f t="shared" si="109"/>
        <v>3105.6003300481821</v>
      </c>
      <c r="AA220" s="14">
        <f t="shared" ref="AA220:AA283" si="149">Z220-Y220</f>
        <v>77.333975053074482</v>
      </c>
      <c r="AB220" s="14">
        <f t="shared" si="125"/>
        <v>61.506719739921785</v>
      </c>
      <c r="AC220" s="14">
        <f t="shared" si="119"/>
        <v>15.827255313152698</v>
      </c>
      <c r="AD220" s="16">
        <f t="shared" si="120"/>
        <v>1</v>
      </c>
      <c r="AE220" s="16">
        <f t="shared" si="121"/>
        <v>0</v>
      </c>
      <c r="AF220" s="16">
        <f t="shared" ref="AF220:AF283" si="150">AF219+AD220-AE220</f>
        <v>59</v>
      </c>
      <c r="AG220" s="16">
        <f t="shared" si="122"/>
        <v>30</v>
      </c>
      <c r="AH220" s="5">
        <f t="shared" si="123"/>
        <v>9802794</v>
      </c>
      <c r="AI220" s="5">
        <f t="shared" si="124"/>
        <v>9986284</v>
      </c>
      <c r="AJ220" s="39">
        <f t="shared" si="110"/>
        <v>3065.6768834825198</v>
      </c>
      <c r="AK220" s="39">
        <f t="shared" si="111"/>
        <v>3102.0423927776064</v>
      </c>
      <c r="AL220" s="39">
        <f t="shared" si="112"/>
        <v>36.365509295086667</v>
      </c>
      <c r="AM220" s="39">
        <f t="shared" si="113"/>
        <v>1</v>
      </c>
      <c r="AN220" s="39">
        <f t="shared" si="114"/>
        <v>0</v>
      </c>
      <c r="AO220" s="39">
        <f t="shared" si="115"/>
        <v>16</v>
      </c>
      <c r="AP220" s="39">
        <f t="shared" si="116"/>
        <v>30</v>
      </c>
      <c r="AQ220" s="39">
        <f t="shared" si="117"/>
        <v>9940649</v>
      </c>
      <c r="AR220" s="39">
        <f t="shared" si="118"/>
        <v>9990409</v>
      </c>
      <c r="AS220" s="37">
        <f t="shared" si="126"/>
        <v>2880.2867296832273</v>
      </c>
      <c r="AT220" s="37">
        <f t="shared" si="127"/>
        <v>2957.9660167299921</v>
      </c>
      <c r="AU220" s="37">
        <f t="shared" si="128"/>
        <v>77.679287046764784</v>
      </c>
      <c r="AV220" s="34">
        <f t="shared" si="129"/>
        <v>1</v>
      </c>
      <c r="AW220" s="34">
        <f t="shared" si="130"/>
        <v>0</v>
      </c>
      <c r="AX220" s="34">
        <f t="shared" si="131"/>
        <v>6</v>
      </c>
      <c r="AY220" s="34">
        <f t="shared" si="132"/>
        <v>30</v>
      </c>
      <c r="AZ220" s="34">
        <f t="shared" si="133"/>
        <v>9975972</v>
      </c>
      <c r="BA220" s="34">
        <f t="shared" si="134"/>
        <v>9994632</v>
      </c>
    </row>
    <row r="221" spans="1:53" x14ac:dyDescent="0.2">
      <c r="A221" s="1" t="s">
        <v>258</v>
      </c>
      <c r="B221" s="8">
        <v>1838</v>
      </c>
      <c r="C221" s="8">
        <v>3113.86</v>
      </c>
      <c r="D221" s="8">
        <v>3145</v>
      </c>
      <c r="E221" s="8">
        <v>3092</v>
      </c>
      <c r="F221" s="8">
        <v>3113.7266666666665</v>
      </c>
      <c r="G221" s="8">
        <f t="shared" si="135"/>
        <v>-20.487619047619319</v>
      </c>
      <c r="H221" s="8">
        <f t="shared" si="136"/>
        <v>0</v>
      </c>
      <c r="I221" s="8">
        <f t="shared" si="137"/>
        <v>20.487619047619319</v>
      </c>
      <c r="J221" s="25">
        <f t="shared" si="140"/>
        <v>16.64857032042228</v>
      </c>
      <c r="K221" s="25">
        <f t="shared" si="141"/>
        <v>10.303007554349231</v>
      </c>
      <c r="L221" s="26">
        <f t="shared" si="138"/>
        <v>1.6158942165770211</v>
      </c>
      <c r="M221" s="25">
        <f t="shared" si="139"/>
        <v>61.772154483045917</v>
      </c>
      <c r="N221" s="25">
        <v>30</v>
      </c>
      <c r="O221" s="25">
        <v>70</v>
      </c>
      <c r="P221" s="9">
        <f t="shared" si="142"/>
        <v>2984.573656242213</v>
      </c>
      <c r="Q221" s="9">
        <f t="shared" si="143"/>
        <v>3104.450219196809</v>
      </c>
      <c r="R221" s="9">
        <f t="shared" si="144"/>
        <v>119.87656295459601</v>
      </c>
      <c r="S221" s="3">
        <f t="shared" si="145"/>
        <v>1</v>
      </c>
      <c r="T221" s="3">
        <f t="shared" si="146"/>
        <v>0</v>
      </c>
      <c r="U221" s="3">
        <f t="shared" si="147"/>
        <v>17</v>
      </c>
      <c r="V221" s="3">
        <f t="shared" ref="V221:V284" si="151">IF(S221&gt;0, MAX(30, 0.002*S221*D221), IF(T221&gt;0, MAX(30, 0.002*T221*E221), 0))</f>
        <v>30</v>
      </c>
      <c r="W221" s="2">
        <f t="shared" si="148"/>
        <v>9933834</v>
      </c>
      <c r="X221" s="2">
        <f t="shared" ref="X221:X284" si="152">U221*E221 + W221</f>
        <v>9986398</v>
      </c>
      <c r="Y221" s="14">
        <f t="shared" ref="Y221:Y284" si="153">(F221-Y220)*$Z$6+Y220</f>
        <v>3034.5967484522603</v>
      </c>
      <c r="Z221" s="14">
        <f t="shared" ref="Z221:Z284" si="154">(F221-Z220)*$Z$5+Z220</f>
        <v>3106.850535681795</v>
      </c>
      <c r="AA221" s="14">
        <f t="shared" si="149"/>
        <v>72.253787229534737</v>
      </c>
      <c r="AB221" s="14">
        <f t="shared" si="125"/>
        <v>63.656133237844372</v>
      </c>
      <c r="AC221" s="14">
        <f t="shared" si="119"/>
        <v>8.5976539916903647</v>
      </c>
      <c r="AD221" s="16">
        <f t="shared" si="120"/>
        <v>1</v>
      </c>
      <c r="AE221" s="16">
        <f t="shared" si="121"/>
        <v>0</v>
      </c>
      <c r="AF221" s="16">
        <f t="shared" si="150"/>
        <v>60</v>
      </c>
      <c r="AG221" s="16">
        <f t="shared" si="122"/>
        <v>30</v>
      </c>
      <c r="AH221" s="5">
        <f t="shared" si="123"/>
        <v>9799619</v>
      </c>
      <c r="AI221" s="5">
        <f t="shared" si="124"/>
        <v>9985139</v>
      </c>
      <c r="AJ221" s="39">
        <f t="shared" ref="AJ221:AJ284" si="155" xml:space="preserve"> (MAX(F195:F220) + MIN(F195:F220) + F220 ) / 3</f>
        <v>3049.648974305604</v>
      </c>
      <c r="AK221" s="39">
        <f t="shared" ref="AK221:AK284" si="156" xml:space="preserve"> (MAX(F209:F220) + MIN(F209:F220) + F220 ) / 3</f>
        <v>3103.8506466266349</v>
      </c>
      <c r="AL221" s="39">
        <f t="shared" ref="AL221:AL284" si="157">AK221 - AJ221</f>
        <v>54.201672321030856</v>
      </c>
      <c r="AM221" s="39">
        <f t="shared" ref="AM221:AM284" si="158">IF(AND(AL221&gt;$AN$4,AQ220-30&gt;=D221),1,0)</f>
        <v>1</v>
      </c>
      <c r="AN221" s="39">
        <f t="shared" ref="AN221:AN284" si="159">IF(AND(AL221&lt;$AN$5,AO220&gt;=1),1,0)</f>
        <v>0</v>
      </c>
      <c r="AO221" s="39">
        <f t="shared" ref="AO221:AO284" si="160">AO220+AM221-AN221</f>
        <v>17</v>
      </c>
      <c r="AP221" s="39">
        <f t="shared" ref="AP221:AP284" si="161">IF(AM221&gt;0, MAX(30, 0.002*AM221*D221), IF(AN221&gt;0, MAX(30, 0.002*AN221*E221), 0))</f>
        <v>30</v>
      </c>
      <c r="AQ221" s="39">
        <f t="shared" ref="AQ221:AQ284" si="162">AQ220-(AM221*D221) + (AN221*E221) - AP221</f>
        <v>9937474</v>
      </c>
      <c r="AR221" s="39">
        <f t="shared" ref="AR221:AR284" si="163">AO221*E221 + AQ221</f>
        <v>9990038</v>
      </c>
      <c r="AS221" s="37">
        <f t="shared" si="126"/>
        <v>2882.7751568197441</v>
      </c>
      <c r="AT221" s="37">
        <f t="shared" si="127"/>
        <v>2975.0604644705213</v>
      </c>
      <c r="AU221" s="37">
        <f t="shared" si="128"/>
        <v>92.285307650777213</v>
      </c>
      <c r="AV221" s="34">
        <f t="shared" si="129"/>
        <v>1</v>
      </c>
      <c r="AW221" s="34">
        <f t="shared" si="130"/>
        <v>0</v>
      </c>
      <c r="AX221" s="34">
        <f t="shared" si="131"/>
        <v>7</v>
      </c>
      <c r="AY221" s="34">
        <f t="shared" si="132"/>
        <v>30</v>
      </c>
      <c r="AZ221" s="34">
        <f t="shared" si="133"/>
        <v>9972797</v>
      </c>
      <c r="BA221" s="34">
        <f t="shared" si="134"/>
        <v>9994441</v>
      </c>
    </row>
    <row r="222" spans="1:53" x14ac:dyDescent="0.2">
      <c r="A222" s="1" t="s">
        <v>259</v>
      </c>
      <c r="B222" s="8">
        <v>1944</v>
      </c>
      <c r="C222" s="8">
        <v>3074.7785234899329</v>
      </c>
      <c r="D222" s="8">
        <v>3095</v>
      </c>
      <c r="E222" s="8">
        <v>3055</v>
      </c>
      <c r="F222" s="8">
        <v>3074.6241610738257</v>
      </c>
      <c r="G222" s="8">
        <f t="shared" si="135"/>
        <v>-39.102505592840771</v>
      </c>
      <c r="H222" s="8">
        <f t="shared" si="136"/>
        <v>0</v>
      </c>
      <c r="I222" s="8">
        <f t="shared" si="137"/>
        <v>39.102505592840771</v>
      </c>
      <c r="J222" s="25">
        <f t="shared" si="140"/>
        <v>15.459386726106402</v>
      </c>
      <c r="K222" s="25">
        <f t="shared" si="141"/>
        <v>12.360114557098626</v>
      </c>
      <c r="L222" s="26">
        <f t="shared" si="138"/>
        <v>1.2507478514612804</v>
      </c>
      <c r="M222" s="25">
        <f t="shared" si="139"/>
        <v>55.570323021712198</v>
      </c>
      <c r="N222" s="25">
        <v>30</v>
      </c>
      <c r="O222" s="25">
        <v>70</v>
      </c>
      <c r="P222" s="9">
        <f t="shared" si="142"/>
        <v>2994.6178904764474</v>
      </c>
      <c r="Q222" s="9">
        <f t="shared" si="143"/>
        <v>3116.3289012730456</v>
      </c>
      <c r="R222" s="9">
        <f t="shared" si="144"/>
        <v>121.7110107965982</v>
      </c>
      <c r="S222" s="3">
        <f t="shared" si="145"/>
        <v>1</v>
      </c>
      <c r="T222" s="3">
        <f t="shared" si="146"/>
        <v>0</v>
      </c>
      <c r="U222" s="3">
        <f t="shared" si="147"/>
        <v>18</v>
      </c>
      <c r="V222" s="3">
        <f t="shared" si="151"/>
        <v>30</v>
      </c>
      <c r="W222" s="2">
        <f t="shared" si="148"/>
        <v>9930659</v>
      </c>
      <c r="X222" s="2">
        <f t="shared" si="152"/>
        <v>9985649</v>
      </c>
      <c r="Y222" s="14">
        <f t="shared" si="153"/>
        <v>3037.5617419797836</v>
      </c>
      <c r="Z222" s="14">
        <f t="shared" si="154"/>
        <v>3101.8926318959534</v>
      </c>
      <c r="AA222" s="14">
        <f t="shared" si="149"/>
        <v>64.330889916169781</v>
      </c>
      <c r="AB222" s="14">
        <f t="shared" si="125"/>
        <v>63.791084573509451</v>
      </c>
      <c r="AC222" s="14">
        <f t="shared" si="119"/>
        <v>0.53980534266032976</v>
      </c>
      <c r="AD222" s="16">
        <f t="shared" si="120"/>
        <v>1</v>
      </c>
      <c r="AE222" s="16">
        <f t="shared" si="121"/>
        <v>0</v>
      </c>
      <c r="AF222" s="16">
        <f t="shared" si="150"/>
        <v>61</v>
      </c>
      <c r="AG222" s="16">
        <f t="shared" si="122"/>
        <v>30</v>
      </c>
      <c r="AH222" s="5">
        <f t="shared" si="123"/>
        <v>9796494</v>
      </c>
      <c r="AI222" s="5">
        <f t="shared" si="124"/>
        <v>9982849</v>
      </c>
      <c r="AJ222" s="39">
        <f t="shared" si="155"/>
        <v>3042.8197679563978</v>
      </c>
      <c r="AK222" s="39">
        <f t="shared" si="156"/>
        <v>3103.5233248912264</v>
      </c>
      <c r="AL222" s="39">
        <f t="shared" si="157"/>
        <v>60.703556934828612</v>
      </c>
      <c r="AM222" s="39">
        <f t="shared" si="158"/>
        <v>1</v>
      </c>
      <c r="AN222" s="39">
        <f t="shared" si="159"/>
        <v>0</v>
      </c>
      <c r="AO222" s="39">
        <f t="shared" si="160"/>
        <v>18</v>
      </c>
      <c r="AP222" s="39">
        <f t="shared" si="161"/>
        <v>30</v>
      </c>
      <c r="AQ222" s="39">
        <f t="shared" si="162"/>
        <v>9934349</v>
      </c>
      <c r="AR222" s="39">
        <f t="shared" si="163"/>
        <v>9989339</v>
      </c>
      <c r="AS222" s="37">
        <f t="shared" si="126"/>
        <v>2885.8980764274943</v>
      </c>
      <c r="AT222" s="37">
        <f t="shared" si="127"/>
        <v>2993.4676571130185</v>
      </c>
      <c r="AU222" s="37">
        <f t="shared" si="128"/>
        <v>107.56958068552422</v>
      </c>
      <c r="AV222" s="34">
        <f t="shared" si="129"/>
        <v>1</v>
      </c>
      <c r="AW222" s="34">
        <f t="shared" si="130"/>
        <v>0</v>
      </c>
      <c r="AX222" s="34">
        <f t="shared" si="131"/>
        <v>8</v>
      </c>
      <c r="AY222" s="34">
        <f t="shared" si="132"/>
        <v>30</v>
      </c>
      <c r="AZ222" s="34">
        <f t="shared" si="133"/>
        <v>9969672</v>
      </c>
      <c r="BA222" s="34">
        <f t="shared" si="134"/>
        <v>9994112</v>
      </c>
    </row>
    <row r="223" spans="1:53" x14ac:dyDescent="0.2">
      <c r="A223" s="1" t="s">
        <v>260</v>
      </c>
      <c r="B223" s="8">
        <v>1574</v>
      </c>
      <c r="C223" s="8">
        <v>3046.6165413533836</v>
      </c>
      <c r="D223" s="8">
        <v>3079</v>
      </c>
      <c r="E223" s="8">
        <v>3013</v>
      </c>
      <c r="F223" s="8">
        <v>3046.7067669172934</v>
      </c>
      <c r="G223" s="8">
        <f t="shared" si="135"/>
        <v>-27.917394156532282</v>
      </c>
      <c r="H223" s="8">
        <f t="shared" si="136"/>
        <v>0</v>
      </c>
      <c r="I223" s="8">
        <f t="shared" si="137"/>
        <v>27.917394156532282</v>
      </c>
      <c r="J223" s="25">
        <f t="shared" si="140"/>
        <v>14.355144817098802</v>
      </c>
      <c r="K223" s="25">
        <f t="shared" si="141"/>
        <v>13.471348814201031</v>
      </c>
      <c r="L223" s="26">
        <f t="shared" si="138"/>
        <v>1.0656056060226207</v>
      </c>
      <c r="M223" s="25">
        <f t="shared" si="139"/>
        <v>51.58804773358807</v>
      </c>
      <c r="N223" s="25">
        <v>30</v>
      </c>
      <c r="O223" s="25">
        <v>70</v>
      </c>
      <c r="P223" s="9">
        <f t="shared" si="142"/>
        <v>3001.7123210747773</v>
      </c>
      <c r="Q223" s="9">
        <f t="shared" si="143"/>
        <v>3123.3235700630962</v>
      </c>
      <c r="R223" s="9">
        <f t="shared" si="144"/>
        <v>121.61124898831895</v>
      </c>
      <c r="S223" s="3">
        <f t="shared" si="145"/>
        <v>1</v>
      </c>
      <c r="T223" s="3">
        <f t="shared" si="146"/>
        <v>0</v>
      </c>
      <c r="U223" s="3">
        <f t="shared" si="147"/>
        <v>19</v>
      </c>
      <c r="V223" s="3">
        <f t="shared" si="151"/>
        <v>30</v>
      </c>
      <c r="W223" s="2">
        <f t="shared" si="148"/>
        <v>9927534</v>
      </c>
      <c r="X223" s="2">
        <f t="shared" si="152"/>
        <v>9984781</v>
      </c>
      <c r="Y223" s="14">
        <f t="shared" si="153"/>
        <v>3038.2391512344138</v>
      </c>
      <c r="Z223" s="14">
        <f t="shared" si="154"/>
        <v>3093.4024988223132</v>
      </c>
      <c r="AA223" s="14">
        <f t="shared" si="149"/>
        <v>55.163347587899352</v>
      </c>
      <c r="AB223" s="14">
        <f t="shared" si="125"/>
        <v>62.06553717638743</v>
      </c>
      <c r="AC223" s="14">
        <f t="shared" si="119"/>
        <v>-6.9021895884880777</v>
      </c>
      <c r="AD223" s="16">
        <f t="shared" si="120"/>
        <v>0</v>
      </c>
      <c r="AE223" s="16">
        <f t="shared" si="121"/>
        <v>1</v>
      </c>
      <c r="AF223" s="16">
        <f t="shared" si="150"/>
        <v>60</v>
      </c>
      <c r="AG223" s="16">
        <f t="shared" si="122"/>
        <v>30</v>
      </c>
      <c r="AH223" s="5">
        <f t="shared" si="123"/>
        <v>9799477</v>
      </c>
      <c r="AI223" s="5">
        <f t="shared" si="124"/>
        <v>9980257</v>
      </c>
      <c r="AJ223" s="39">
        <f t="shared" si="155"/>
        <v>3029.7855994254501</v>
      </c>
      <c r="AK223" s="39">
        <f t="shared" si="156"/>
        <v>3097.2292613972809</v>
      </c>
      <c r="AL223" s="39">
        <f t="shared" si="157"/>
        <v>67.443661971830807</v>
      </c>
      <c r="AM223" s="39">
        <f t="shared" si="158"/>
        <v>1</v>
      </c>
      <c r="AN223" s="39">
        <f t="shared" si="159"/>
        <v>0</v>
      </c>
      <c r="AO223" s="39">
        <f t="shared" si="160"/>
        <v>19</v>
      </c>
      <c r="AP223" s="39">
        <f t="shared" si="161"/>
        <v>30</v>
      </c>
      <c r="AQ223" s="39">
        <f t="shared" si="162"/>
        <v>9931240</v>
      </c>
      <c r="AR223" s="39">
        <f t="shared" si="163"/>
        <v>9988487</v>
      </c>
      <c r="AS223" s="37">
        <f t="shared" si="126"/>
        <v>2889.6105755959211</v>
      </c>
      <c r="AT223" s="37">
        <f t="shared" si="127"/>
        <v>3011.7355384218481</v>
      </c>
      <c r="AU223" s="37">
        <f t="shared" si="128"/>
        <v>122.12496282592701</v>
      </c>
      <c r="AV223" s="34">
        <f t="shared" si="129"/>
        <v>1</v>
      </c>
      <c r="AW223" s="34">
        <f t="shared" si="130"/>
        <v>0</v>
      </c>
      <c r="AX223" s="34">
        <f t="shared" si="131"/>
        <v>9</v>
      </c>
      <c r="AY223" s="34">
        <f t="shared" si="132"/>
        <v>30</v>
      </c>
      <c r="AZ223" s="34">
        <f t="shared" si="133"/>
        <v>9966563</v>
      </c>
      <c r="BA223" s="34">
        <f t="shared" si="134"/>
        <v>9993680</v>
      </c>
    </row>
    <row r="224" spans="1:53" x14ac:dyDescent="0.2">
      <c r="A224" s="1" t="s">
        <v>261</v>
      </c>
      <c r="B224" s="8">
        <v>2573</v>
      </c>
      <c r="C224" s="8">
        <v>3041.5197740112994</v>
      </c>
      <c r="D224" s="8">
        <v>3067</v>
      </c>
      <c r="E224" s="8">
        <v>3019</v>
      </c>
      <c r="F224" s="8">
        <v>3041.3785310734465</v>
      </c>
      <c r="G224" s="8">
        <f t="shared" si="135"/>
        <v>-5.3282358438468691</v>
      </c>
      <c r="H224" s="8">
        <f t="shared" si="136"/>
        <v>0</v>
      </c>
      <c r="I224" s="8">
        <f t="shared" si="137"/>
        <v>5.3282358438468691</v>
      </c>
      <c r="J224" s="25">
        <f t="shared" si="140"/>
        <v>13.329777330163173</v>
      </c>
      <c r="K224" s="25">
        <f t="shared" si="141"/>
        <v>12.889697887747163</v>
      </c>
      <c r="L224" s="26">
        <f t="shared" si="138"/>
        <v>1.03414195167711</v>
      </c>
      <c r="M224" s="25">
        <f t="shared" si="139"/>
        <v>50.83922244583178</v>
      </c>
      <c r="N224" s="25">
        <v>30</v>
      </c>
      <c r="O224" s="25">
        <v>70</v>
      </c>
      <c r="P224" s="9">
        <f t="shared" si="142"/>
        <v>3010.8711403874145</v>
      </c>
      <c r="Q224" s="9">
        <f t="shared" si="143"/>
        <v>3126.3067630808514</v>
      </c>
      <c r="R224" s="9">
        <f t="shared" si="144"/>
        <v>115.43562269343693</v>
      </c>
      <c r="S224" s="3">
        <f t="shared" si="145"/>
        <v>1</v>
      </c>
      <c r="T224" s="3">
        <f t="shared" si="146"/>
        <v>0</v>
      </c>
      <c r="U224" s="3">
        <f t="shared" si="147"/>
        <v>20</v>
      </c>
      <c r="V224" s="3">
        <f t="shared" si="151"/>
        <v>30</v>
      </c>
      <c r="W224" s="2">
        <f t="shared" si="148"/>
        <v>9924425</v>
      </c>
      <c r="X224" s="2">
        <f t="shared" si="152"/>
        <v>9984805</v>
      </c>
      <c r="Y224" s="14">
        <f t="shared" si="153"/>
        <v>3038.471697889157</v>
      </c>
      <c r="Z224" s="14">
        <f t="shared" si="154"/>
        <v>3085.3988114763338</v>
      </c>
      <c r="AA224" s="14">
        <f t="shared" si="149"/>
        <v>46.927113587176791</v>
      </c>
      <c r="AB224" s="14">
        <f t="shared" si="125"/>
        <v>59.037852458545302</v>
      </c>
      <c r="AC224" s="14">
        <f t="shared" si="119"/>
        <v>-12.110738871368511</v>
      </c>
      <c r="AD224" s="16">
        <f t="shared" si="120"/>
        <v>0</v>
      </c>
      <c r="AE224" s="16">
        <f t="shared" si="121"/>
        <v>1</v>
      </c>
      <c r="AF224" s="16">
        <f t="shared" si="150"/>
        <v>59</v>
      </c>
      <c r="AG224" s="16">
        <f t="shared" si="122"/>
        <v>30</v>
      </c>
      <c r="AH224" s="5">
        <f t="shared" si="123"/>
        <v>9802466</v>
      </c>
      <c r="AI224" s="5">
        <f t="shared" si="124"/>
        <v>9980587</v>
      </c>
      <c r="AJ224" s="39">
        <f t="shared" si="155"/>
        <v>3022.7532995049201</v>
      </c>
      <c r="AK224" s="39">
        <f t="shared" si="156"/>
        <v>3090.2724729277138</v>
      </c>
      <c r="AL224" s="39">
        <f t="shared" si="157"/>
        <v>67.519173422793756</v>
      </c>
      <c r="AM224" s="39">
        <f t="shared" si="158"/>
        <v>1</v>
      </c>
      <c r="AN224" s="39">
        <f t="shared" si="159"/>
        <v>0</v>
      </c>
      <c r="AO224" s="39">
        <f t="shared" si="160"/>
        <v>20</v>
      </c>
      <c r="AP224" s="39">
        <f t="shared" si="161"/>
        <v>30</v>
      </c>
      <c r="AQ224" s="39">
        <f t="shared" si="162"/>
        <v>9928143</v>
      </c>
      <c r="AR224" s="39">
        <f t="shared" si="163"/>
        <v>9988523</v>
      </c>
      <c r="AS224" s="37">
        <f t="shared" si="126"/>
        <v>2893.7615180019825</v>
      </c>
      <c r="AT224" s="37">
        <f t="shared" si="127"/>
        <v>3029.4821674439372</v>
      </c>
      <c r="AU224" s="37">
        <f t="shared" si="128"/>
        <v>135.72064944195472</v>
      </c>
      <c r="AV224" s="34">
        <f t="shared" si="129"/>
        <v>1</v>
      </c>
      <c r="AW224" s="34">
        <f t="shared" si="130"/>
        <v>0</v>
      </c>
      <c r="AX224" s="34">
        <f t="shared" si="131"/>
        <v>10</v>
      </c>
      <c r="AY224" s="34">
        <f t="shared" si="132"/>
        <v>30</v>
      </c>
      <c r="AZ224" s="34">
        <f t="shared" si="133"/>
        <v>9963466</v>
      </c>
      <c r="BA224" s="34">
        <f t="shared" si="134"/>
        <v>9993656</v>
      </c>
    </row>
    <row r="225" spans="1:53" x14ac:dyDescent="0.2">
      <c r="A225" s="1" t="s">
        <v>262</v>
      </c>
      <c r="B225" s="8">
        <v>2242</v>
      </c>
      <c r="C225" s="8">
        <v>3006.4</v>
      </c>
      <c r="D225" s="8">
        <v>3050</v>
      </c>
      <c r="E225" s="8">
        <v>2975</v>
      </c>
      <c r="F225" s="8">
        <v>3006.2518518518518</v>
      </c>
      <c r="G225" s="8">
        <f t="shared" si="135"/>
        <v>-35.126679221594713</v>
      </c>
      <c r="H225" s="8">
        <f t="shared" si="136"/>
        <v>0</v>
      </c>
      <c r="I225" s="8">
        <f t="shared" si="137"/>
        <v>35.126679221594713</v>
      </c>
      <c r="J225" s="25">
        <f t="shared" si="140"/>
        <v>12.377650378008662</v>
      </c>
      <c r="K225" s="25">
        <f t="shared" si="141"/>
        <v>14.478053697307702</v>
      </c>
      <c r="L225" s="26">
        <f t="shared" si="138"/>
        <v>0.85492502216029043</v>
      </c>
      <c r="M225" s="25">
        <f t="shared" si="139"/>
        <v>46.089465177661147</v>
      </c>
      <c r="N225" s="25">
        <v>30</v>
      </c>
      <c r="O225" s="25">
        <v>70</v>
      </c>
      <c r="P225" s="9">
        <f t="shared" si="142"/>
        <v>3018.9360153970888</v>
      </c>
      <c r="Q225" s="9">
        <f t="shared" si="143"/>
        <v>3128.2586840493004</v>
      </c>
      <c r="R225" s="9">
        <f t="shared" si="144"/>
        <v>109.32266865221163</v>
      </c>
      <c r="S225" s="3">
        <f t="shared" si="145"/>
        <v>1</v>
      </c>
      <c r="T225" s="3">
        <f t="shared" si="146"/>
        <v>0</v>
      </c>
      <c r="U225" s="3">
        <f t="shared" si="147"/>
        <v>21</v>
      </c>
      <c r="V225" s="3">
        <f t="shared" si="151"/>
        <v>30</v>
      </c>
      <c r="W225" s="2">
        <f t="shared" si="148"/>
        <v>9921328</v>
      </c>
      <c r="X225" s="2">
        <f t="shared" si="152"/>
        <v>9983803</v>
      </c>
      <c r="Y225" s="14">
        <f t="shared" si="153"/>
        <v>3036.0850426271345</v>
      </c>
      <c r="Z225" s="14">
        <f t="shared" si="154"/>
        <v>3073.2223561494902</v>
      </c>
      <c r="AA225" s="14">
        <f t="shared" si="149"/>
        <v>37.137313522355726</v>
      </c>
      <c r="AB225" s="14">
        <f t="shared" si="125"/>
        <v>54.657744671307384</v>
      </c>
      <c r="AC225" s="14">
        <f t="shared" si="119"/>
        <v>-17.520431148951658</v>
      </c>
      <c r="AD225" s="16">
        <f t="shared" si="120"/>
        <v>0</v>
      </c>
      <c r="AE225" s="16">
        <f t="shared" si="121"/>
        <v>1</v>
      </c>
      <c r="AF225" s="16">
        <f t="shared" si="150"/>
        <v>58</v>
      </c>
      <c r="AG225" s="16">
        <f t="shared" si="122"/>
        <v>30</v>
      </c>
      <c r="AH225" s="5">
        <f t="shared" si="123"/>
        <v>9805411</v>
      </c>
      <c r="AI225" s="5">
        <f t="shared" si="124"/>
        <v>9977961</v>
      </c>
      <c r="AJ225" s="39">
        <f t="shared" si="155"/>
        <v>3020.9772208903037</v>
      </c>
      <c r="AK225" s="39">
        <f t="shared" si="156"/>
        <v>3096.3040781868949</v>
      </c>
      <c r="AL225" s="39">
        <f t="shared" si="157"/>
        <v>75.326857296591243</v>
      </c>
      <c r="AM225" s="39">
        <f t="shared" si="158"/>
        <v>1</v>
      </c>
      <c r="AN225" s="39">
        <f t="shared" si="159"/>
        <v>0</v>
      </c>
      <c r="AO225" s="39">
        <f t="shared" si="160"/>
        <v>21</v>
      </c>
      <c r="AP225" s="39">
        <f t="shared" si="161"/>
        <v>30</v>
      </c>
      <c r="AQ225" s="39">
        <f t="shared" si="162"/>
        <v>9925063</v>
      </c>
      <c r="AR225" s="39">
        <f t="shared" si="163"/>
        <v>9987538</v>
      </c>
      <c r="AS225" s="37">
        <f t="shared" si="126"/>
        <v>2898.553221914724</v>
      </c>
      <c r="AT225" s="37">
        <f t="shared" si="127"/>
        <v>3046.1196841375008</v>
      </c>
      <c r="AU225" s="37">
        <f t="shared" si="128"/>
        <v>147.56646222277686</v>
      </c>
      <c r="AV225" s="34">
        <f t="shared" si="129"/>
        <v>1</v>
      </c>
      <c r="AW225" s="34">
        <f t="shared" si="130"/>
        <v>0</v>
      </c>
      <c r="AX225" s="34">
        <f t="shared" si="131"/>
        <v>11</v>
      </c>
      <c r="AY225" s="34">
        <f t="shared" si="132"/>
        <v>30</v>
      </c>
      <c r="AZ225" s="34">
        <f t="shared" si="133"/>
        <v>9960386</v>
      </c>
      <c r="BA225" s="34">
        <f t="shared" si="134"/>
        <v>9993111</v>
      </c>
    </row>
    <row r="226" spans="1:53" x14ac:dyDescent="0.2">
      <c r="A226" s="1" t="s">
        <v>263</v>
      </c>
      <c r="B226" s="8">
        <v>1765</v>
      </c>
      <c r="C226" s="8">
        <v>3027.6129032258063</v>
      </c>
      <c r="D226" s="8">
        <v>3040</v>
      </c>
      <c r="E226" s="8">
        <v>3011</v>
      </c>
      <c r="F226" s="8">
        <v>3027.7419354838707</v>
      </c>
      <c r="G226" s="8">
        <f t="shared" si="135"/>
        <v>21.490083632018923</v>
      </c>
      <c r="H226" s="8">
        <f t="shared" si="136"/>
        <v>21.490083632018923</v>
      </c>
      <c r="I226" s="8">
        <f t="shared" si="137"/>
        <v>0</v>
      </c>
      <c r="J226" s="25">
        <f t="shared" si="140"/>
        <v>13.028538467580825</v>
      </c>
      <c r="K226" s="25">
        <f t="shared" si="141"/>
        <v>13.443907004642867</v>
      </c>
      <c r="L226" s="26">
        <f t="shared" si="138"/>
        <v>0.96910358447744438</v>
      </c>
      <c r="M226" s="25">
        <f t="shared" si="139"/>
        <v>49.215470029964045</v>
      </c>
      <c r="N226" s="25">
        <v>30</v>
      </c>
      <c r="O226" s="25">
        <v>70</v>
      </c>
      <c r="P226" s="9">
        <f t="shared" si="142"/>
        <v>3026.2765497304799</v>
      </c>
      <c r="Q226" s="9">
        <f t="shared" si="143"/>
        <v>3120.6325271814771</v>
      </c>
      <c r="R226" s="9">
        <f t="shared" si="144"/>
        <v>94.355977450997216</v>
      </c>
      <c r="S226" s="3">
        <f t="shared" si="145"/>
        <v>1</v>
      </c>
      <c r="T226" s="3">
        <f t="shared" si="146"/>
        <v>0</v>
      </c>
      <c r="U226" s="3">
        <f t="shared" si="147"/>
        <v>22</v>
      </c>
      <c r="V226" s="3">
        <f t="shared" si="151"/>
        <v>30</v>
      </c>
      <c r="W226" s="2">
        <f t="shared" si="148"/>
        <v>9918248</v>
      </c>
      <c r="X226" s="2">
        <f t="shared" si="152"/>
        <v>9984490</v>
      </c>
      <c r="Y226" s="14">
        <f t="shared" si="153"/>
        <v>3035.4670346905964</v>
      </c>
      <c r="Z226" s="14">
        <f t="shared" si="154"/>
        <v>3066.2253683547797</v>
      </c>
      <c r="AA226" s="14">
        <f t="shared" si="149"/>
        <v>30.758333664183283</v>
      </c>
      <c r="AB226" s="14">
        <f t="shared" si="125"/>
        <v>49.877862469882565</v>
      </c>
      <c r="AC226" s="14">
        <f t="shared" si="119"/>
        <v>-19.119528805699282</v>
      </c>
      <c r="AD226" s="16">
        <f t="shared" si="120"/>
        <v>0</v>
      </c>
      <c r="AE226" s="16">
        <f t="shared" si="121"/>
        <v>1</v>
      </c>
      <c r="AF226" s="16">
        <f t="shared" si="150"/>
        <v>57</v>
      </c>
      <c r="AG226" s="16">
        <f t="shared" si="122"/>
        <v>30</v>
      </c>
      <c r="AH226" s="5">
        <f t="shared" si="123"/>
        <v>9808392</v>
      </c>
      <c r="AI226" s="5">
        <f t="shared" si="124"/>
        <v>9980019</v>
      </c>
      <c r="AJ226" s="39">
        <f t="shared" si="155"/>
        <v>3019.847084151188</v>
      </c>
      <c r="AK226" s="39">
        <f t="shared" si="156"/>
        <v>3072.8862920391657</v>
      </c>
      <c r="AL226" s="39">
        <f t="shared" si="157"/>
        <v>53.039207887977682</v>
      </c>
      <c r="AM226" s="39">
        <f t="shared" si="158"/>
        <v>1</v>
      </c>
      <c r="AN226" s="39">
        <f t="shared" si="159"/>
        <v>0</v>
      </c>
      <c r="AO226" s="39">
        <f t="shared" si="160"/>
        <v>22</v>
      </c>
      <c r="AP226" s="39">
        <f t="shared" si="161"/>
        <v>30</v>
      </c>
      <c r="AQ226" s="39">
        <f t="shared" si="162"/>
        <v>9921993</v>
      </c>
      <c r="AR226" s="39">
        <f t="shared" si="163"/>
        <v>9988235</v>
      </c>
      <c r="AS226" s="37">
        <f t="shared" si="126"/>
        <v>2903.94147204004</v>
      </c>
      <c r="AT226" s="37">
        <f t="shared" si="127"/>
        <v>3061.7336022224354</v>
      </c>
      <c r="AU226" s="37">
        <f t="shared" si="128"/>
        <v>157.79213018239534</v>
      </c>
      <c r="AV226" s="34">
        <f t="shared" si="129"/>
        <v>1</v>
      </c>
      <c r="AW226" s="34">
        <f t="shared" si="130"/>
        <v>0</v>
      </c>
      <c r="AX226" s="34">
        <f t="shared" si="131"/>
        <v>12</v>
      </c>
      <c r="AY226" s="34">
        <f t="shared" si="132"/>
        <v>30</v>
      </c>
      <c r="AZ226" s="34">
        <f t="shared" si="133"/>
        <v>9957316</v>
      </c>
      <c r="BA226" s="34">
        <f t="shared" si="134"/>
        <v>9993448</v>
      </c>
    </row>
    <row r="227" spans="1:53" x14ac:dyDescent="0.2">
      <c r="A227" s="1" t="s">
        <v>264</v>
      </c>
      <c r="B227" s="8">
        <v>1186</v>
      </c>
      <c r="C227" s="8">
        <v>3021.9826086956523</v>
      </c>
      <c r="D227" s="8">
        <v>3041</v>
      </c>
      <c r="E227" s="8">
        <v>3003</v>
      </c>
      <c r="F227" s="8">
        <v>3021.8782608695651</v>
      </c>
      <c r="G227" s="8">
        <f t="shared" si="135"/>
        <v>-5.8636746143056371</v>
      </c>
      <c r="H227" s="8">
        <f t="shared" si="136"/>
        <v>0</v>
      </c>
      <c r="I227" s="8">
        <f t="shared" si="137"/>
        <v>5.8636746143056371</v>
      </c>
      <c r="J227" s="25">
        <f t="shared" si="140"/>
        <v>12.097928577039339</v>
      </c>
      <c r="K227" s="25">
        <f t="shared" si="141"/>
        <v>12.902461833904495</v>
      </c>
      <c r="L227" s="26">
        <f t="shared" si="138"/>
        <v>0.93764498068492319</v>
      </c>
      <c r="M227" s="25">
        <f t="shared" si="139"/>
        <v>48.39095861376434</v>
      </c>
      <c r="N227" s="25">
        <v>30</v>
      </c>
      <c r="O227" s="25">
        <v>70</v>
      </c>
      <c r="P227" s="9">
        <f t="shared" si="142"/>
        <v>3033.2230000110935</v>
      </c>
      <c r="Q227" s="9">
        <f t="shared" si="143"/>
        <v>3111.208343233704</v>
      </c>
      <c r="R227" s="9">
        <f t="shared" si="144"/>
        <v>77.985343222610481</v>
      </c>
      <c r="S227" s="3">
        <f t="shared" si="145"/>
        <v>1</v>
      </c>
      <c r="T227" s="3">
        <f t="shared" si="146"/>
        <v>0</v>
      </c>
      <c r="U227" s="3">
        <f t="shared" si="147"/>
        <v>23</v>
      </c>
      <c r="V227" s="3">
        <f t="shared" si="151"/>
        <v>30</v>
      </c>
      <c r="W227" s="2">
        <f t="shared" si="148"/>
        <v>9915178</v>
      </c>
      <c r="X227" s="2">
        <f t="shared" si="152"/>
        <v>9984247</v>
      </c>
      <c r="Y227" s="14">
        <f t="shared" si="153"/>
        <v>3034.4604588520015</v>
      </c>
      <c r="Z227" s="14">
        <f t="shared" si="154"/>
        <v>3059.4027364339772</v>
      </c>
      <c r="AA227" s="14">
        <f t="shared" si="149"/>
        <v>24.942277581975759</v>
      </c>
      <c r="AB227" s="14">
        <f t="shared" si="125"/>
        <v>44.890745492301207</v>
      </c>
      <c r="AC227" s="14">
        <f t="shared" si="119"/>
        <v>-19.948467910325448</v>
      </c>
      <c r="AD227" s="16">
        <f t="shared" si="120"/>
        <v>0</v>
      </c>
      <c r="AE227" s="16">
        <f t="shared" si="121"/>
        <v>1</v>
      </c>
      <c r="AF227" s="16">
        <f t="shared" si="150"/>
        <v>56</v>
      </c>
      <c r="AG227" s="16">
        <f t="shared" si="122"/>
        <v>30</v>
      </c>
      <c r="AH227" s="5">
        <f t="shared" si="123"/>
        <v>9811365</v>
      </c>
      <c r="AI227" s="5">
        <f t="shared" si="124"/>
        <v>9979533</v>
      </c>
      <c r="AJ227" s="39">
        <f t="shared" si="155"/>
        <v>3034.0917049235054</v>
      </c>
      <c r="AK227" s="39">
        <f t="shared" si="156"/>
        <v>3080.0496532498387</v>
      </c>
      <c r="AL227" s="39">
        <f t="shared" si="157"/>
        <v>45.95794832633328</v>
      </c>
      <c r="AM227" s="39">
        <f t="shared" si="158"/>
        <v>1</v>
      </c>
      <c r="AN227" s="39">
        <f t="shared" si="159"/>
        <v>0</v>
      </c>
      <c r="AO227" s="39">
        <f t="shared" si="160"/>
        <v>23</v>
      </c>
      <c r="AP227" s="39">
        <f t="shared" si="161"/>
        <v>30</v>
      </c>
      <c r="AQ227" s="39">
        <f t="shared" si="162"/>
        <v>9918922</v>
      </c>
      <c r="AR227" s="39">
        <f t="shared" si="163"/>
        <v>9987991</v>
      </c>
      <c r="AS227" s="37">
        <f t="shared" si="126"/>
        <v>2909.8616472674621</v>
      </c>
      <c r="AT227" s="37">
        <f t="shared" si="127"/>
        <v>3075.1190369059336</v>
      </c>
      <c r="AU227" s="37">
        <f t="shared" si="128"/>
        <v>165.25738963847152</v>
      </c>
      <c r="AV227" s="34">
        <f t="shared" si="129"/>
        <v>1</v>
      </c>
      <c r="AW227" s="34">
        <f t="shared" si="130"/>
        <v>0</v>
      </c>
      <c r="AX227" s="34">
        <f t="shared" si="131"/>
        <v>13</v>
      </c>
      <c r="AY227" s="34">
        <f t="shared" si="132"/>
        <v>30</v>
      </c>
      <c r="AZ227" s="34">
        <f t="shared" si="133"/>
        <v>9954245</v>
      </c>
      <c r="BA227" s="34">
        <f t="shared" si="134"/>
        <v>9993284</v>
      </c>
    </row>
    <row r="228" spans="1:53" x14ac:dyDescent="0.2">
      <c r="A228" s="1" t="s">
        <v>265</v>
      </c>
      <c r="B228" s="8">
        <v>2099</v>
      </c>
      <c r="C228" s="8">
        <v>3070.0065359477126</v>
      </c>
      <c r="D228" s="8">
        <v>3099</v>
      </c>
      <c r="E228" s="8">
        <v>3041</v>
      </c>
      <c r="F228" s="8">
        <v>3070.1111111111113</v>
      </c>
      <c r="G228" s="8">
        <f t="shared" si="135"/>
        <v>48.232850241546203</v>
      </c>
      <c r="H228" s="8">
        <f t="shared" si="136"/>
        <v>48.232850241546203</v>
      </c>
      <c r="I228" s="8">
        <f t="shared" si="137"/>
        <v>0</v>
      </c>
      <c r="J228" s="25">
        <f t="shared" si="140"/>
        <v>14.678994410218399</v>
      </c>
      <c r="K228" s="25">
        <f t="shared" si="141"/>
        <v>11.980857417197031</v>
      </c>
      <c r="L228" s="26">
        <f t="shared" si="138"/>
        <v>1.2252039982671463</v>
      </c>
      <c r="M228" s="25">
        <f t="shared" si="139"/>
        <v>55.060300054343813</v>
      </c>
      <c r="N228" s="25">
        <v>30</v>
      </c>
      <c r="O228" s="25">
        <v>70</v>
      </c>
      <c r="P228" s="9">
        <f t="shared" si="142"/>
        <v>3039.1268559340438</v>
      </c>
      <c r="Q228" s="9">
        <f t="shared" si="143"/>
        <v>3100.3163699895572</v>
      </c>
      <c r="R228" s="9">
        <f t="shared" si="144"/>
        <v>61.189514055513428</v>
      </c>
      <c r="S228" s="3">
        <f t="shared" si="145"/>
        <v>1</v>
      </c>
      <c r="T228" s="3">
        <f t="shared" si="146"/>
        <v>0</v>
      </c>
      <c r="U228" s="3">
        <f t="shared" si="147"/>
        <v>24</v>
      </c>
      <c r="V228" s="3">
        <f t="shared" si="151"/>
        <v>30</v>
      </c>
      <c r="W228" s="2">
        <f t="shared" si="148"/>
        <v>9912107</v>
      </c>
      <c r="X228" s="2">
        <f t="shared" si="152"/>
        <v>9985091</v>
      </c>
      <c r="Y228" s="14">
        <f t="shared" si="153"/>
        <v>3037.1012479082319</v>
      </c>
      <c r="Z228" s="14">
        <f t="shared" si="154"/>
        <v>3061.0501786919976</v>
      </c>
      <c r="AA228" s="14">
        <f t="shared" si="149"/>
        <v>23.948930783765718</v>
      </c>
      <c r="AB228" s="14">
        <f t="shared" si="125"/>
        <v>40.702382550594109</v>
      </c>
      <c r="AC228" s="14">
        <f t="shared" ref="AC228:AC291" si="164">AA228-AB228</f>
        <v>-16.753451766828391</v>
      </c>
      <c r="AD228" s="16">
        <f t="shared" ref="AD228:AD291" si="165">IF(AND(AC228&gt;0,AH227-30&gt;=D228),1,0)</f>
        <v>0</v>
      </c>
      <c r="AE228" s="16">
        <f t="shared" ref="AE228:AE291" si="166">IF(AND(AC228&lt;=0,AF227&gt;=1),1,0)</f>
        <v>1</v>
      </c>
      <c r="AF228" s="16">
        <f t="shared" si="150"/>
        <v>55</v>
      </c>
      <c r="AG228" s="16">
        <f t="shared" ref="AG228:AG291" si="167">IF(AD228&gt;0, MAX(30, 0.002*AD228*D228), IF(AE228&gt;0, MAX(30, 0.002*AE228*E228), 0))</f>
        <v>30</v>
      </c>
      <c r="AH228" s="5">
        <f t="shared" ref="AH228:AH291" si="168">AH227-(AD228*D228) + (AE228*E228) - AG228</f>
        <v>9814376</v>
      </c>
      <c r="AI228" s="5">
        <f t="shared" ref="AI228:AI291" si="169">AF228*E228 + AH228</f>
        <v>9981631</v>
      </c>
      <c r="AJ228" s="39">
        <f t="shared" si="155"/>
        <v>3042.1007996001995</v>
      </c>
      <c r="AK228" s="39">
        <f t="shared" si="156"/>
        <v>3078.0950950450701</v>
      </c>
      <c r="AL228" s="39">
        <f t="shared" si="157"/>
        <v>35.994295444870659</v>
      </c>
      <c r="AM228" s="39">
        <f t="shared" si="158"/>
        <v>1</v>
      </c>
      <c r="AN228" s="39">
        <f t="shared" si="159"/>
        <v>0</v>
      </c>
      <c r="AO228" s="39">
        <f t="shared" si="160"/>
        <v>24</v>
      </c>
      <c r="AP228" s="39">
        <f t="shared" si="161"/>
        <v>30</v>
      </c>
      <c r="AQ228" s="39">
        <f t="shared" si="162"/>
        <v>9915793</v>
      </c>
      <c r="AR228" s="39">
        <f t="shared" si="163"/>
        <v>9988777</v>
      </c>
      <c r="AS228" s="37">
        <f t="shared" si="126"/>
        <v>2916.2322522077707</v>
      </c>
      <c r="AT228" s="37">
        <f t="shared" si="127"/>
        <v>3086.0346564178126</v>
      </c>
      <c r="AU228" s="37">
        <f t="shared" si="128"/>
        <v>169.80240421004191</v>
      </c>
      <c r="AV228" s="34">
        <f t="shared" si="129"/>
        <v>1</v>
      </c>
      <c r="AW228" s="34">
        <f t="shared" si="130"/>
        <v>0</v>
      </c>
      <c r="AX228" s="34">
        <f t="shared" si="131"/>
        <v>14</v>
      </c>
      <c r="AY228" s="34">
        <f t="shared" si="132"/>
        <v>30</v>
      </c>
      <c r="AZ228" s="34">
        <f t="shared" si="133"/>
        <v>9951116</v>
      </c>
      <c r="BA228" s="34">
        <f t="shared" si="134"/>
        <v>9993690</v>
      </c>
    </row>
    <row r="229" spans="1:53" x14ac:dyDescent="0.2">
      <c r="A229" s="1" t="s">
        <v>266</v>
      </c>
      <c r="B229" s="8">
        <v>2063</v>
      </c>
      <c r="C229" s="8">
        <v>3068.0742857142859</v>
      </c>
      <c r="D229" s="8">
        <v>3079</v>
      </c>
      <c r="E229" s="8">
        <v>3054</v>
      </c>
      <c r="F229" s="8">
        <v>3068.062857142857</v>
      </c>
      <c r="G229" s="8">
        <f t="shared" si="135"/>
        <v>-2.0482539682543575</v>
      </c>
      <c r="H229" s="8">
        <f t="shared" si="136"/>
        <v>0</v>
      </c>
      <c r="I229" s="8">
        <f t="shared" si="137"/>
        <v>2.0482539682543575</v>
      </c>
      <c r="J229" s="25">
        <f t="shared" si="140"/>
        <v>13.630494809488512</v>
      </c>
      <c r="K229" s="25">
        <f t="shared" si="141"/>
        <v>11.271385742272555</v>
      </c>
      <c r="L229" s="26">
        <f t="shared" si="138"/>
        <v>1.2093007125440025</v>
      </c>
      <c r="M229" s="25">
        <f t="shared" si="139"/>
        <v>54.736809058079587</v>
      </c>
      <c r="N229" s="25">
        <v>30</v>
      </c>
      <c r="O229" s="25">
        <v>70</v>
      </c>
      <c r="P229" s="9">
        <f t="shared" si="142"/>
        <v>3045.7361692261152</v>
      </c>
      <c r="Q229" s="9">
        <f t="shared" si="143"/>
        <v>3093.0820044765028</v>
      </c>
      <c r="R229" s="9">
        <f t="shared" si="144"/>
        <v>47.345835250387609</v>
      </c>
      <c r="S229" s="3">
        <f t="shared" si="145"/>
        <v>1</v>
      </c>
      <c r="T229" s="3">
        <f t="shared" si="146"/>
        <v>0</v>
      </c>
      <c r="U229" s="3">
        <f t="shared" si="147"/>
        <v>25</v>
      </c>
      <c r="V229" s="3">
        <f t="shared" si="151"/>
        <v>30</v>
      </c>
      <c r="W229" s="2">
        <f t="shared" si="148"/>
        <v>9908978</v>
      </c>
      <c r="X229" s="2">
        <f t="shared" si="152"/>
        <v>9985328</v>
      </c>
      <c r="Y229" s="14">
        <f t="shared" si="153"/>
        <v>3039.3947004441302</v>
      </c>
      <c r="Z229" s="14">
        <f t="shared" si="154"/>
        <v>3062.129052299822</v>
      </c>
      <c r="AA229" s="14">
        <f t="shared" si="149"/>
        <v>22.734351855691784</v>
      </c>
      <c r="AB229" s="14">
        <f t="shared" si="125"/>
        <v>37.108776411613647</v>
      </c>
      <c r="AC229" s="14">
        <f t="shared" si="164"/>
        <v>-14.374424555921863</v>
      </c>
      <c r="AD229" s="16">
        <f t="shared" si="165"/>
        <v>0</v>
      </c>
      <c r="AE229" s="16">
        <f t="shared" si="166"/>
        <v>1</v>
      </c>
      <c r="AF229" s="16">
        <f t="shared" si="150"/>
        <v>54</v>
      </c>
      <c r="AG229" s="16">
        <f t="shared" si="167"/>
        <v>30</v>
      </c>
      <c r="AH229" s="5">
        <f t="shared" si="168"/>
        <v>9817400</v>
      </c>
      <c r="AI229" s="5">
        <f t="shared" si="169"/>
        <v>9982316</v>
      </c>
      <c r="AJ229" s="39">
        <f t="shared" si="155"/>
        <v>3060.0051374815885</v>
      </c>
      <c r="AK229" s="39">
        <f t="shared" si="156"/>
        <v>3094.1727117922524</v>
      </c>
      <c r="AL229" s="39">
        <f t="shared" si="157"/>
        <v>34.167574310663895</v>
      </c>
      <c r="AM229" s="39">
        <f t="shared" si="158"/>
        <v>1</v>
      </c>
      <c r="AN229" s="39">
        <f t="shared" si="159"/>
        <v>0</v>
      </c>
      <c r="AO229" s="39">
        <f t="shared" si="160"/>
        <v>25</v>
      </c>
      <c r="AP229" s="39">
        <f t="shared" si="161"/>
        <v>30</v>
      </c>
      <c r="AQ229" s="39">
        <f t="shared" si="162"/>
        <v>9912684</v>
      </c>
      <c r="AR229" s="39">
        <f t="shared" si="163"/>
        <v>9989034</v>
      </c>
      <c r="AS229" s="37">
        <f t="shared" si="126"/>
        <v>2923.0587337854095</v>
      </c>
      <c r="AT229" s="37">
        <f t="shared" si="127"/>
        <v>3094.6648221337177</v>
      </c>
      <c r="AU229" s="37">
        <f t="shared" si="128"/>
        <v>171.60608834830828</v>
      </c>
      <c r="AV229" s="34">
        <f t="shared" si="129"/>
        <v>1</v>
      </c>
      <c r="AW229" s="34">
        <f t="shared" si="130"/>
        <v>0</v>
      </c>
      <c r="AX229" s="34">
        <f t="shared" si="131"/>
        <v>15</v>
      </c>
      <c r="AY229" s="34">
        <f t="shared" si="132"/>
        <v>30</v>
      </c>
      <c r="AZ229" s="34">
        <f t="shared" si="133"/>
        <v>9948007</v>
      </c>
      <c r="BA229" s="34">
        <f t="shared" si="134"/>
        <v>9993817</v>
      </c>
    </row>
    <row r="230" spans="1:53" x14ac:dyDescent="0.2">
      <c r="A230" s="1" t="s">
        <v>267</v>
      </c>
      <c r="B230" s="8">
        <v>2452</v>
      </c>
      <c r="C230" s="8">
        <v>3077.5067567567567</v>
      </c>
      <c r="D230" s="8">
        <v>3092</v>
      </c>
      <c r="E230" s="8">
        <v>3064</v>
      </c>
      <c r="F230" s="8">
        <v>3077.5067567567567</v>
      </c>
      <c r="G230" s="8">
        <f t="shared" si="135"/>
        <v>9.4438996138997027</v>
      </c>
      <c r="H230" s="8">
        <f t="shared" si="136"/>
        <v>9.4438996138997027</v>
      </c>
      <c r="I230" s="8">
        <f t="shared" si="137"/>
        <v>0</v>
      </c>
      <c r="J230" s="25">
        <f t="shared" si="140"/>
        <v>13.331452295517883</v>
      </c>
      <c r="K230" s="25">
        <f t="shared" si="141"/>
        <v>10.466286760681658</v>
      </c>
      <c r="L230" s="26">
        <f t="shared" si="138"/>
        <v>1.2737518663829941</v>
      </c>
      <c r="M230" s="25">
        <f t="shared" si="139"/>
        <v>56.019827194654908</v>
      </c>
      <c r="N230" s="25">
        <v>30</v>
      </c>
      <c r="O230" s="25">
        <v>70</v>
      </c>
      <c r="P230" s="9">
        <f t="shared" si="142"/>
        <v>3050.1162686505004</v>
      </c>
      <c r="Q230" s="9">
        <f t="shared" si="143"/>
        <v>3081.5743115372584</v>
      </c>
      <c r="R230" s="9">
        <f t="shared" si="144"/>
        <v>31.458042886757994</v>
      </c>
      <c r="S230" s="3">
        <f t="shared" si="145"/>
        <v>1</v>
      </c>
      <c r="T230" s="3">
        <f t="shared" si="146"/>
        <v>0</v>
      </c>
      <c r="U230" s="3">
        <f t="shared" si="147"/>
        <v>26</v>
      </c>
      <c r="V230" s="3">
        <f t="shared" si="151"/>
        <v>30</v>
      </c>
      <c r="W230" s="2">
        <f t="shared" si="148"/>
        <v>9905869</v>
      </c>
      <c r="X230" s="2">
        <f t="shared" si="152"/>
        <v>9985533</v>
      </c>
      <c r="Y230" s="14">
        <f t="shared" si="153"/>
        <v>3042.2178157265471</v>
      </c>
      <c r="Z230" s="14">
        <f t="shared" si="154"/>
        <v>3064.4948529855042</v>
      </c>
      <c r="AA230" s="14">
        <f t="shared" si="149"/>
        <v>22.27703725895708</v>
      </c>
      <c r="AB230" s="14">
        <f t="shared" ref="AB230:AB293" si="170">(AA230-AB229)*$Z$4+AB229</f>
        <v>34.142428581082335</v>
      </c>
      <c r="AC230" s="14">
        <f t="shared" si="164"/>
        <v>-11.865391322125255</v>
      </c>
      <c r="AD230" s="16">
        <f t="shared" si="165"/>
        <v>0</v>
      </c>
      <c r="AE230" s="16">
        <f t="shared" si="166"/>
        <v>1</v>
      </c>
      <c r="AF230" s="16">
        <f t="shared" si="150"/>
        <v>53</v>
      </c>
      <c r="AG230" s="16">
        <f t="shared" si="167"/>
        <v>30</v>
      </c>
      <c r="AH230" s="5">
        <f t="shared" si="168"/>
        <v>9820434</v>
      </c>
      <c r="AI230" s="5">
        <f t="shared" si="169"/>
        <v>9982826</v>
      </c>
      <c r="AJ230" s="39">
        <f t="shared" si="155"/>
        <v>3059.3223861588372</v>
      </c>
      <c r="AK230" s="39">
        <f t="shared" si="156"/>
        <v>3088.7373354306687</v>
      </c>
      <c r="AL230" s="39">
        <f t="shared" si="157"/>
        <v>29.414949271831574</v>
      </c>
      <c r="AM230" s="39">
        <f t="shared" si="158"/>
        <v>1</v>
      </c>
      <c r="AN230" s="39">
        <f t="shared" si="159"/>
        <v>0</v>
      </c>
      <c r="AO230" s="39">
        <f t="shared" si="160"/>
        <v>26</v>
      </c>
      <c r="AP230" s="39">
        <f t="shared" si="161"/>
        <v>30</v>
      </c>
      <c r="AQ230" s="39">
        <f t="shared" si="162"/>
        <v>9909562</v>
      </c>
      <c r="AR230" s="39">
        <f t="shared" si="163"/>
        <v>9989226</v>
      </c>
      <c r="AS230" s="37">
        <f t="shared" si="126"/>
        <v>2930.2976211246341</v>
      </c>
      <c r="AT230" s="37">
        <f t="shared" si="127"/>
        <v>3101.1773206652433</v>
      </c>
      <c r="AU230" s="37">
        <f t="shared" si="128"/>
        <v>170.87969954060918</v>
      </c>
      <c r="AV230" s="34">
        <f t="shared" si="129"/>
        <v>1</v>
      </c>
      <c r="AW230" s="34">
        <f t="shared" si="130"/>
        <v>0</v>
      </c>
      <c r="AX230" s="34">
        <f t="shared" si="131"/>
        <v>16</v>
      </c>
      <c r="AY230" s="34">
        <f t="shared" si="132"/>
        <v>30</v>
      </c>
      <c r="AZ230" s="34">
        <f t="shared" si="133"/>
        <v>9944885</v>
      </c>
      <c r="BA230" s="34">
        <f t="shared" si="134"/>
        <v>9993909</v>
      </c>
    </row>
    <row r="231" spans="1:53" x14ac:dyDescent="0.2">
      <c r="A231" s="1" t="s">
        <v>268</v>
      </c>
      <c r="B231" s="8">
        <v>2236</v>
      </c>
      <c r="C231" s="8">
        <v>3066.0728476821191</v>
      </c>
      <c r="D231" s="8">
        <v>3083</v>
      </c>
      <c r="E231" s="8">
        <v>3051</v>
      </c>
      <c r="F231" s="8">
        <v>3066.0529801324506</v>
      </c>
      <c r="G231" s="8">
        <f t="shared" si="135"/>
        <v>-11.453776624306101</v>
      </c>
      <c r="H231" s="8">
        <f t="shared" si="136"/>
        <v>0</v>
      </c>
      <c r="I231" s="8">
        <f t="shared" si="137"/>
        <v>11.453776624306101</v>
      </c>
      <c r="J231" s="25">
        <f t="shared" si="140"/>
        <v>12.379205702980892</v>
      </c>
      <c r="K231" s="25">
        <f t="shared" si="141"/>
        <v>10.536821750940547</v>
      </c>
      <c r="L231" s="26">
        <f t="shared" si="138"/>
        <v>1.1748519615866035</v>
      </c>
      <c r="M231" s="25">
        <f t="shared" si="139"/>
        <v>54.019858930054376</v>
      </c>
      <c r="N231" s="25">
        <v>30</v>
      </c>
      <c r="O231" s="25">
        <v>70</v>
      </c>
      <c r="P231" s="9">
        <f t="shared" si="142"/>
        <v>3055.4514589536943</v>
      </c>
      <c r="Q231" s="9">
        <f t="shared" si="143"/>
        <v>3072.0417664922134</v>
      </c>
      <c r="R231" s="9">
        <f t="shared" si="144"/>
        <v>16.590307538519028</v>
      </c>
      <c r="S231" s="3">
        <f t="shared" si="145"/>
        <v>1</v>
      </c>
      <c r="T231" s="3">
        <f t="shared" si="146"/>
        <v>0</v>
      </c>
      <c r="U231" s="3">
        <f t="shared" si="147"/>
        <v>27</v>
      </c>
      <c r="V231" s="3">
        <f t="shared" si="151"/>
        <v>30</v>
      </c>
      <c r="W231" s="2">
        <f t="shared" si="148"/>
        <v>9902747</v>
      </c>
      <c r="X231" s="2">
        <f t="shared" si="152"/>
        <v>9985124</v>
      </c>
      <c r="Y231" s="14">
        <f t="shared" si="153"/>
        <v>3043.9833834603178</v>
      </c>
      <c r="Z231" s="14">
        <f t="shared" si="154"/>
        <v>3064.734564854265</v>
      </c>
      <c r="AA231" s="14">
        <f t="shared" si="149"/>
        <v>20.751181393947263</v>
      </c>
      <c r="AB231" s="14">
        <f t="shared" si="170"/>
        <v>31.464179143655322</v>
      </c>
      <c r="AC231" s="14">
        <f t="shared" si="164"/>
        <v>-10.712997749708059</v>
      </c>
      <c r="AD231" s="16">
        <f t="shared" si="165"/>
        <v>0</v>
      </c>
      <c r="AE231" s="16">
        <f t="shared" si="166"/>
        <v>1</v>
      </c>
      <c r="AF231" s="16">
        <f t="shared" si="150"/>
        <v>52</v>
      </c>
      <c r="AG231" s="16">
        <f t="shared" si="167"/>
        <v>30</v>
      </c>
      <c r="AH231" s="5">
        <f t="shared" si="168"/>
        <v>9823455</v>
      </c>
      <c r="AI231" s="5">
        <f t="shared" si="169"/>
        <v>9982107</v>
      </c>
      <c r="AJ231" s="39">
        <f t="shared" si="155"/>
        <v>3062.4703526968037</v>
      </c>
      <c r="AK231" s="39">
        <f t="shared" si="156"/>
        <v>3088.6855406178802</v>
      </c>
      <c r="AL231" s="39">
        <f t="shared" si="157"/>
        <v>26.215187921076449</v>
      </c>
      <c r="AM231" s="39">
        <f t="shared" si="158"/>
        <v>1</v>
      </c>
      <c r="AN231" s="39">
        <f t="shared" si="159"/>
        <v>0</v>
      </c>
      <c r="AO231" s="39">
        <f t="shared" si="160"/>
        <v>27</v>
      </c>
      <c r="AP231" s="39">
        <f t="shared" si="161"/>
        <v>30</v>
      </c>
      <c r="AQ231" s="39">
        <f t="shared" si="162"/>
        <v>9906449</v>
      </c>
      <c r="AR231" s="39">
        <f t="shared" si="163"/>
        <v>9988826</v>
      </c>
      <c r="AS231" s="37">
        <f t="shared" si="126"/>
        <v>2937.804719351946</v>
      </c>
      <c r="AT231" s="37">
        <f t="shared" si="127"/>
        <v>3104.6500581559726</v>
      </c>
      <c r="AU231" s="37">
        <f t="shared" si="128"/>
        <v>166.8453388040266</v>
      </c>
      <c r="AV231" s="34">
        <f t="shared" si="129"/>
        <v>1</v>
      </c>
      <c r="AW231" s="34">
        <f t="shared" si="130"/>
        <v>0</v>
      </c>
      <c r="AX231" s="34">
        <f t="shared" si="131"/>
        <v>17</v>
      </c>
      <c r="AY231" s="34">
        <f t="shared" si="132"/>
        <v>30</v>
      </c>
      <c r="AZ231" s="34">
        <f t="shared" si="133"/>
        <v>9941772</v>
      </c>
      <c r="BA231" s="34">
        <f t="shared" si="134"/>
        <v>9993639</v>
      </c>
    </row>
    <row r="232" spans="1:53" x14ac:dyDescent="0.2">
      <c r="A232" s="1" t="s">
        <v>269</v>
      </c>
      <c r="B232" s="8">
        <v>1513</v>
      </c>
      <c r="C232" s="8">
        <v>3045.6462585034014</v>
      </c>
      <c r="D232" s="8">
        <v>3064</v>
      </c>
      <c r="E232" s="8">
        <v>3031</v>
      </c>
      <c r="F232" s="8">
        <v>3045.7823129251701</v>
      </c>
      <c r="G232" s="8">
        <f t="shared" si="135"/>
        <v>-20.270667207280439</v>
      </c>
      <c r="H232" s="8">
        <f t="shared" si="136"/>
        <v>0</v>
      </c>
      <c r="I232" s="8">
        <f t="shared" si="137"/>
        <v>20.270667207280439</v>
      </c>
      <c r="J232" s="25">
        <f t="shared" si="140"/>
        <v>11.494976724196544</v>
      </c>
      <c r="K232" s="25">
        <f t="shared" si="141"/>
        <v>11.232096426393396</v>
      </c>
      <c r="L232" s="26">
        <f t="shared" si="138"/>
        <v>1.0234043839924154</v>
      </c>
      <c r="M232" s="25">
        <f t="shared" si="139"/>
        <v>50.578341733802013</v>
      </c>
      <c r="N232" s="25">
        <v>30</v>
      </c>
      <c r="O232" s="25">
        <v>70</v>
      </c>
      <c r="P232" s="9">
        <f t="shared" si="142"/>
        <v>3061.5872698122421</v>
      </c>
      <c r="Q232" s="9">
        <f t="shared" si="143"/>
        <v>3062.3546803994982</v>
      </c>
      <c r="R232" s="9">
        <f t="shared" si="144"/>
        <v>0.76741058725610856</v>
      </c>
      <c r="S232" s="3">
        <f t="shared" si="145"/>
        <v>0</v>
      </c>
      <c r="T232" s="3">
        <f t="shared" si="146"/>
        <v>0</v>
      </c>
      <c r="U232" s="3">
        <f t="shared" si="147"/>
        <v>27</v>
      </c>
      <c r="V232" s="3">
        <f t="shared" si="151"/>
        <v>0</v>
      </c>
      <c r="W232" s="2">
        <f t="shared" si="148"/>
        <v>9902747</v>
      </c>
      <c r="X232" s="2">
        <f t="shared" si="152"/>
        <v>9984584</v>
      </c>
      <c r="Y232" s="14">
        <f t="shared" si="153"/>
        <v>3044.1166374947511</v>
      </c>
      <c r="Z232" s="14">
        <f t="shared" si="154"/>
        <v>3061.8188337882502</v>
      </c>
      <c r="AA232" s="14">
        <f t="shared" si="149"/>
        <v>17.702196293499128</v>
      </c>
      <c r="AB232" s="14">
        <f t="shared" si="170"/>
        <v>28.711782573624085</v>
      </c>
      <c r="AC232" s="14">
        <f t="shared" si="164"/>
        <v>-11.009586280124957</v>
      </c>
      <c r="AD232" s="16">
        <f t="shared" si="165"/>
        <v>0</v>
      </c>
      <c r="AE232" s="16">
        <f t="shared" si="166"/>
        <v>1</v>
      </c>
      <c r="AF232" s="16">
        <f t="shared" si="150"/>
        <v>51</v>
      </c>
      <c r="AG232" s="16">
        <f t="shared" si="167"/>
        <v>30</v>
      </c>
      <c r="AH232" s="5">
        <f t="shared" si="168"/>
        <v>9826456</v>
      </c>
      <c r="AI232" s="5">
        <f t="shared" si="169"/>
        <v>9981037</v>
      </c>
      <c r="AJ232" s="39">
        <f t="shared" si="155"/>
        <v>3058.6524271553681</v>
      </c>
      <c r="AK232" s="39">
        <f t="shared" si="156"/>
        <v>3068.8397058995292</v>
      </c>
      <c r="AL232" s="39">
        <f t="shared" si="157"/>
        <v>10.187278744161176</v>
      </c>
      <c r="AM232" s="39">
        <f t="shared" si="158"/>
        <v>1</v>
      </c>
      <c r="AN232" s="39">
        <f t="shared" si="159"/>
        <v>0</v>
      </c>
      <c r="AO232" s="39">
        <f t="shared" si="160"/>
        <v>28</v>
      </c>
      <c r="AP232" s="39">
        <f t="shared" si="161"/>
        <v>30</v>
      </c>
      <c r="AQ232" s="39">
        <f t="shared" si="162"/>
        <v>9903355</v>
      </c>
      <c r="AR232" s="39">
        <f t="shared" si="163"/>
        <v>9988223</v>
      </c>
      <c r="AS232" s="37">
        <f t="shared" si="126"/>
        <v>2945.6461141601803</v>
      </c>
      <c r="AT232" s="37">
        <f t="shared" si="127"/>
        <v>3105.3273879458834</v>
      </c>
      <c r="AU232" s="37">
        <f t="shared" si="128"/>
        <v>159.68127378570307</v>
      </c>
      <c r="AV232" s="34">
        <f t="shared" si="129"/>
        <v>1</v>
      </c>
      <c r="AW232" s="34">
        <f t="shared" si="130"/>
        <v>0</v>
      </c>
      <c r="AX232" s="34">
        <f t="shared" si="131"/>
        <v>18</v>
      </c>
      <c r="AY232" s="34">
        <f t="shared" si="132"/>
        <v>30</v>
      </c>
      <c r="AZ232" s="34">
        <f t="shared" si="133"/>
        <v>9938678</v>
      </c>
      <c r="BA232" s="34">
        <f t="shared" si="134"/>
        <v>9993236</v>
      </c>
    </row>
    <row r="233" spans="1:53" x14ac:dyDescent="0.2">
      <c r="A233" s="1" t="s">
        <v>270</v>
      </c>
      <c r="B233" s="8">
        <v>2781</v>
      </c>
      <c r="C233" s="8">
        <v>2994.9259259259261</v>
      </c>
      <c r="D233" s="8">
        <v>3031</v>
      </c>
      <c r="E233" s="8">
        <v>2962</v>
      </c>
      <c r="F233" s="8">
        <v>2994.6481481481483</v>
      </c>
      <c r="G233" s="8">
        <f t="shared" si="135"/>
        <v>-51.134164777021851</v>
      </c>
      <c r="H233" s="8">
        <f t="shared" si="136"/>
        <v>0</v>
      </c>
      <c r="I233" s="8">
        <f t="shared" si="137"/>
        <v>51.134164777021851</v>
      </c>
      <c r="J233" s="25">
        <f t="shared" si="140"/>
        <v>10.673906958182505</v>
      </c>
      <c r="K233" s="25">
        <f t="shared" si="141"/>
        <v>14.082244165724001</v>
      </c>
      <c r="L233" s="26">
        <f t="shared" si="138"/>
        <v>0.75796917256715768</v>
      </c>
      <c r="M233" s="25">
        <f t="shared" si="139"/>
        <v>43.116181125081802</v>
      </c>
      <c r="N233" s="25">
        <v>30</v>
      </c>
      <c r="O233" s="25">
        <v>70</v>
      </c>
      <c r="P233" s="9">
        <f t="shared" si="142"/>
        <v>3067.0500845816769</v>
      </c>
      <c r="Q233" s="9">
        <f t="shared" si="143"/>
        <v>3054.9853493337391</v>
      </c>
      <c r="R233" s="9">
        <f t="shared" si="144"/>
        <v>-12.064735247937733</v>
      </c>
      <c r="S233" s="3">
        <f t="shared" si="145"/>
        <v>0</v>
      </c>
      <c r="T233" s="3">
        <f t="shared" si="146"/>
        <v>1</v>
      </c>
      <c r="U233" s="3">
        <f t="shared" si="147"/>
        <v>26</v>
      </c>
      <c r="V233" s="3">
        <f t="shared" si="151"/>
        <v>30</v>
      </c>
      <c r="W233" s="2">
        <f t="shared" si="148"/>
        <v>9905748</v>
      </c>
      <c r="X233" s="2">
        <f t="shared" si="152"/>
        <v>9982760</v>
      </c>
      <c r="Y233" s="14">
        <f t="shared" si="153"/>
        <v>3040.4523049505583</v>
      </c>
      <c r="Z233" s="14">
        <f t="shared" si="154"/>
        <v>3051.4848821513115</v>
      </c>
      <c r="AA233" s="14">
        <f t="shared" si="149"/>
        <v>11.032577200753167</v>
      </c>
      <c r="AB233" s="14">
        <f t="shared" si="170"/>
        <v>25.175941499049902</v>
      </c>
      <c r="AC233" s="14">
        <f t="shared" si="164"/>
        <v>-14.143364298296735</v>
      </c>
      <c r="AD233" s="16">
        <f t="shared" si="165"/>
        <v>0</v>
      </c>
      <c r="AE233" s="16">
        <f t="shared" si="166"/>
        <v>1</v>
      </c>
      <c r="AF233" s="16">
        <f t="shared" si="150"/>
        <v>50</v>
      </c>
      <c r="AG233" s="16">
        <f t="shared" si="167"/>
        <v>30</v>
      </c>
      <c r="AH233" s="5">
        <f t="shared" si="168"/>
        <v>9829388</v>
      </c>
      <c r="AI233" s="5">
        <f t="shared" si="169"/>
        <v>9977488</v>
      </c>
      <c r="AJ233" s="39">
        <f t="shared" si="155"/>
        <v>3054.7796231406696</v>
      </c>
      <c r="AK233" s="39">
        <f t="shared" si="156"/>
        <v>3055.2536104812293</v>
      </c>
      <c r="AL233" s="39">
        <f t="shared" si="157"/>
        <v>0.47398734055968816</v>
      </c>
      <c r="AM233" s="39">
        <f t="shared" si="158"/>
        <v>0</v>
      </c>
      <c r="AN233" s="39">
        <f t="shared" si="159"/>
        <v>0</v>
      </c>
      <c r="AO233" s="39">
        <f t="shared" si="160"/>
        <v>28</v>
      </c>
      <c r="AP233" s="39">
        <f t="shared" si="161"/>
        <v>0</v>
      </c>
      <c r="AQ233" s="39">
        <f t="shared" si="162"/>
        <v>9903355</v>
      </c>
      <c r="AR233" s="39">
        <f t="shared" si="163"/>
        <v>9986291</v>
      </c>
      <c r="AS233" s="37">
        <f t="shared" si="126"/>
        <v>2953.8408349230749</v>
      </c>
      <c r="AT233" s="37">
        <f t="shared" si="127"/>
        <v>3103.3231784144423</v>
      </c>
      <c r="AU233" s="37">
        <f t="shared" si="128"/>
        <v>149.48234349136737</v>
      </c>
      <c r="AV233" s="34">
        <f t="shared" si="129"/>
        <v>1</v>
      </c>
      <c r="AW233" s="34">
        <f t="shared" si="130"/>
        <v>0</v>
      </c>
      <c r="AX233" s="34">
        <f t="shared" si="131"/>
        <v>19</v>
      </c>
      <c r="AY233" s="34">
        <f t="shared" si="132"/>
        <v>30</v>
      </c>
      <c r="AZ233" s="34">
        <f t="shared" si="133"/>
        <v>9935617</v>
      </c>
      <c r="BA233" s="34">
        <f t="shared" si="134"/>
        <v>9991895</v>
      </c>
    </row>
    <row r="234" spans="1:53" x14ac:dyDescent="0.2">
      <c r="A234" s="1" t="s">
        <v>271</v>
      </c>
      <c r="B234" s="8">
        <v>2327</v>
      </c>
      <c r="C234" s="8">
        <v>2972.4491978609626</v>
      </c>
      <c r="D234" s="8">
        <v>2989</v>
      </c>
      <c r="E234" s="8">
        <v>2946</v>
      </c>
      <c r="F234" s="8">
        <v>2972.4010695187167</v>
      </c>
      <c r="G234" s="8">
        <f t="shared" si="135"/>
        <v>-22.247078629431599</v>
      </c>
      <c r="H234" s="8">
        <f t="shared" si="136"/>
        <v>0</v>
      </c>
      <c r="I234" s="8">
        <f t="shared" si="137"/>
        <v>22.247078629431599</v>
      </c>
      <c r="J234" s="25">
        <f t="shared" si="140"/>
        <v>9.9114850325980388</v>
      </c>
      <c r="K234" s="25">
        <f t="shared" si="141"/>
        <v>14.665446627417401</v>
      </c>
      <c r="L234" s="26">
        <f t="shared" si="138"/>
        <v>0.67583928975393648</v>
      </c>
      <c r="M234" s="25">
        <f t="shared" si="139"/>
        <v>40.328407018859785</v>
      </c>
      <c r="N234" s="25">
        <v>30</v>
      </c>
      <c r="O234" s="25">
        <v>70</v>
      </c>
      <c r="P234" s="9">
        <f t="shared" si="142"/>
        <v>3070.2134216611034</v>
      </c>
      <c r="Q234" s="9">
        <f t="shared" si="143"/>
        <v>3045.0621394571954</v>
      </c>
      <c r="R234" s="9">
        <f t="shared" si="144"/>
        <v>-25.151282203908067</v>
      </c>
      <c r="S234" s="3">
        <f t="shared" si="145"/>
        <v>0</v>
      </c>
      <c r="T234" s="3">
        <f t="shared" si="146"/>
        <v>1</v>
      </c>
      <c r="U234" s="3">
        <f t="shared" si="147"/>
        <v>25</v>
      </c>
      <c r="V234" s="3">
        <f t="shared" si="151"/>
        <v>30</v>
      </c>
      <c r="W234" s="2">
        <f t="shared" si="148"/>
        <v>9908680</v>
      </c>
      <c r="X234" s="2">
        <f t="shared" si="152"/>
        <v>9982330</v>
      </c>
      <c r="Y234" s="14">
        <f t="shared" si="153"/>
        <v>3035.411472696348</v>
      </c>
      <c r="Z234" s="14">
        <f t="shared" si="154"/>
        <v>3039.318141746297</v>
      </c>
      <c r="AA234" s="14">
        <f t="shared" si="149"/>
        <v>3.9066690499489596</v>
      </c>
      <c r="AB234" s="14">
        <f t="shared" si="170"/>
        <v>20.922087009229713</v>
      </c>
      <c r="AC234" s="14">
        <f t="shared" si="164"/>
        <v>-17.015417959280754</v>
      </c>
      <c r="AD234" s="16">
        <f t="shared" si="165"/>
        <v>0</v>
      </c>
      <c r="AE234" s="16">
        <f t="shared" si="166"/>
        <v>1</v>
      </c>
      <c r="AF234" s="16">
        <f t="shared" si="150"/>
        <v>49</v>
      </c>
      <c r="AG234" s="16">
        <f t="shared" si="167"/>
        <v>30</v>
      </c>
      <c r="AH234" s="5">
        <f t="shared" si="168"/>
        <v>9832304</v>
      </c>
      <c r="AI234" s="5">
        <f t="shared" si="169"/>
        <v>9976658</v>
      </c>
      <c r="AJ234" s="39">
        <f t="shared" si="155"/>
        <v>3039.4924377453112</v>
      </c>
      <c r="AK234" s="39">
        <f t="shared" si="156"/>
        <v>3022.2676843510176</v>
      </c>
      <c r="AL234" s="39">
        <f t="shared" si="157"/>
        <v>-17.224753394293657</v>
      </c>
      <c r="AM234" s="39">
        <f t="shared" si="158"/>
        <v>0</v>
      </c>
      <c r="AN234" s="39">
        <f t="shared" si="159"/>
        <v>1</v>
      </c>
      <c r="AO234" s="39">
        <f t="shared" si="160"/>
        <v>27</v>
      </c>
      <c r="AP234" s="39">
        <f t="shared" si="161"/>
        <v>30</v>
      </c>
      <c r="AQ234" s="39">
        <f t="shared" si="162"/>
        <v>9906271</v>
      </c>
      <c r="AR234" s="39">
        <f t="shared" si="163"/>
        <v>9985813</v>
      </c>
      <c r="AS234" s="37">
        <f t="shared" si="126"/>
        <v>2962.3079113269387</v>
      </c>
      <c r="AT234" s="37">
        <f t="shared" si="127"/>
        <v>3099.201105925853</v>
      </c>
      <c r="AU234" s="37">
        <f t="shared" si="128"/>
        <v>136.89319459891431</v>
      </c>
      <c r="AV234" s="34">
        <f t="shared" si="129"/>
        <v>1</v>
      </c>
      <c r="AW234" s="34">
        <f t="shared" si="130"/>
        <v>0</v>
      </c>
      <c r="AX234" s="34">
        <f t="shared" si="131"/>
        <v>20</v>
      </c>
      <c r="AY234" s="34">
        <f t="shared" si="132"/>
        <v>30</v>
      </c>
      <c r="AZ234" s="34">
        <f t="shared" si="133"/>
        <v>9932598</v>
      </c>
      <c r="BA234" s="34">
        <f t="shared" si="134"/>
        <v>9991518</v>
      </c>
    </row>
    <row r="235" spans="1:53" x14ac:dyDescent="0.2">
      <c r="A235" s="1" t="s">
        <v>272</v>
      </c>
      <c r="B235" s="8">
        <v>2195</v>
      </c>
      <c r="C235" s="8">
        <v>2978.9779005524861</v>
      </c>
      <c r="D235" s="8">
        <v>3018</v>
      </c>
      <c r="E235" s="8">
        <v>2948</v>
      </c>
      <c r="F235" s="8">
        <v>2979.3259668508285</v>
      </c>
      <c r="G235" s="8">
        <f t="shared" si="135"/>
        <v>6.9248973321118683</v>
      </c>
      <c r="H235" s="8">
        <f t="shared" si="136"/>
        <v>6.9248973321118683</v>
      </c>
      <c r="I235" s="8">
        <f t="shared" si="137"/>
        <v>0</v>
      </c>
      <c r="J235" s="25">
        <f t="shared" si="140"/>
        <v>9.6981573397061691</v>
      </c>
      <c r="K235" s="25">
        <f t="shared" si="141"/>
        <v>13.617914725459014</v>
      </c>
      <c r="L235" s="26">
        <f t="shared" si="138"/>
        <v>0.71216170281748303</v>
      </c>
      <c r="M235" s="25">
        <f t="shared" si="139"/>
        <v>41.594301615645918</v>
      </c>
      <c r="N235" s="25">
        <v>30</v>
      </c>
      <c r="O235" s="25">
        <v>70</v>
      </c>
      <c r="P235" s="9">
        <f t="shared" si="142"/>
        <v>3072.3183092320546</v>
      </c>
      <c r="Q235" s="9">
        <f t="shared" si="143"/>
        <v>3036.54354849427</v>
      </c>
      <c r="R235" s="9">
        <f t="shared" si="144"/>
        <v>-35.774760737784618</v>
      </c>
      <c r="S235" s="3">
        <f t="shared" si="145"/>
        <v>0</v>
      </c>
      <c r="T235" s="3">
        <f t="shared" si="146"/>
        <v>1</v>
      </c>
      <c r="U235" s="3">
        <f t="shared" si="147"/>
        <v>24</v>
      </c>
      <c r="V235" s="3">
        <f t="shared" si="151"/>
        <v>30</v>
      </c>
      <c r="W235" s="2">
        <f t="shared" si="148"/>
        <v>9911596</v>
      </c>
      <c r="X235" s="2">
        <f t="shared" si="152"/>
        <v>9982348</v>
      </c>
      <c r="Y235" s="14">
        <f t="shared" si="153"/>
        <v>3031.2569907818652</v>
      </c>
      <c r="Z235" s="14">
        <f t="shared" si="154"/>
        <v>3030.0885763777633</v>
      </c>
      <c r="AA235" s="14">
        <f t="shared" si="149"/>
        <v>-1.1684144041018953</v>
      </c>
      <c r="AB235" s="14">
        <f t="shared" si="170"/>
        <v>16.50398672656339</v>
      </c>
      <c r="AC235" s="14">
        <f t="shared" si="164"/>
        <v>-17.672401130665286</v>
      </c>
      <c r="AD235" s="16">
        <f t="shared" si="165"/>
        <v>0</v>
      </c>
      <c r="AE235" s="16">
        <f t="shared" si="166"/>
        <v>1</v>
      </c>
      <c r="AF235" s="16">
        <f t="shared" si="150"/>
        <v>48</v>
      </c>
      <c r="AG235" s="16">
        <f t="shared" si="167"/>
        <v>30</v>
      </c>
      <c r="AH235" s="5">
        <f t="shared" si="168"/>
        <v>9835222</v>
      </c>
      <c r="AI235" s="5">
        <f t="shared" si="169"/>
        <v>9976726</v>
      </c>
      <c r="AJ235" s="39">
        <f t="shared" si="155"/>
        <v>3049.9129078947785</v>
      </c>
      <c r="AK235" s="39">
        <f t="shared" si="156"/>
        <v>3007.4362985980638</v>
      </c>
      <c r="AL235" s="39">
        <f t="shared" si="157"/>
        <v>-42.476609296714742</v>
      </c>
      <c r="AM235" s="39">
        <f t="shared" si="158"/>
        <v>0</v>
      </c>
      <c r="AN235" s="39">
        <f t="shared" si="159"/>
        <v>1</v>
      </c>
      <c r="AO235" s="39">
        <f t="shared" si="160"/>
        <v>26</v>
      </c>
      <c r="AP235" s="39">
        <f t="shared" si="161"/>
        <v>30</v>
      </c>
      <c r="AQ235" s="39">
        <f t="shared" si="162"/>
        <v>9909189</v>
      </c>
      <c r="AR235" s="39">
        <f t="shared" si="163"/>
        <v>9985837</v>
      </c>
      <c r="AS235" s="37">
        <f t="shared" si="126"/>
        <v>2970.8549661035554</v>
      </c>
      <c r="AT235" s="37">
        <f t="shared" si="127"/>
        <v>3093.2622091078651</v>
      </c>
      <c r="AU235" s="37">
        <f t="shared" si="128"/>
        <v>122.40724300430975</v>
      </c>
      <c r="AV235" s="34">
        <f t="shared" si="129"/>
        <v>1</v>
      </c>
      <c r="AW235" s="34">
        <f t="shared" si="130"/>
        <v>0</v>
      </c>
      <c r="AX235" s="34">
        <f t="shared" si="131"/>
        <v>21</v>
      </c>
      <c r="AY235" s="34">
        <f t="shared" si="132"/>
        <v>30</v>
      </c>
      <c r="AZ235" s="34">
        <f t="shared" si="133"/>
        <v>9929550</v>
      </c>
      <c r="BA235" s="34">
        <f t="shared" si="134"/>
        <v>9991458</v>
      </c>
    </row>
    <row r="236" spans="1:53" x14ac:dyDescent="0.2">
      <c r="A236" s="1" t="s">
        <v>273</v>
      </c>
      <c r="B236" s="8">
        <v>4781</v>
      </c>
      <c r="C236" s="8">
        <v>2967.5409836065573</v>
      </c>
      <c r="D236" s="8">
        <v>2991</v>
      </c>
      <c r="E236" s="8">
        <v>2936</v>
      </c>
      <c r="F236" s="8">
        <v>2967.2786885245901</v>
      </c>
      <c r="G236" s="8">
        <f t="shared" si="135"/>
        <v>-12.047278326238484</v>
      </c>
      <c r="H236" s="8">
        <f t="shared" si="136"/>
        <v>0</v>
      </c>
      <c r="I236" s="8">
        <f t="shared" si="137"/>
        <v>12.047278326238484</v>
      </c>
      <c r="J236" s="25">
        <f t="shared" si="140"/>
        <v>9.0054318154414421</v>
      </c>
      <c r="K236" s="25">
        <f t="shared" si="141"/>
        <v>13.505726411228977</v>
      </c>
      <c r="L236" s="26">
        <f t="shared" si="138"/>
        <v>0.66678618692839176</v>
      </c>
      <c r="M236" s="25">
        <f t="shared" si="139"/>
        <v>40.004302420886219</v>
      </c>
      <c r="N236" s="25">
        <v>30</v>
      </c>
      <c r="O236" s="25">
        <v>70</v>
      </c>
      <c r="P236" s="9">
        <f t="shared" si="142"/>
        <v>3072.6315201974016</v>
      </c>
      <c r="Q236" s="9">
        <f t="shared" si="143"/>
        <v>3030.9284818220644</v>
      </c>
      <c r="R236" s="9">
        <f t="shared" si="144"/>
        <v>-41.703038375337201</v>
      </c>
      <c r="S236" s="3">
        <f t="shared" si="145"/>
        <v>0</v>
      </c>
      <c r="T236" s="3">
        <f t="shared" si="146"/>
        <v>1</v>
      </c>
      <c r="U236" s="3">
        <f t="shared" si="147"/>
        <v>23</v>
      </c>
      <c r="V236" s="3">
        <f t="shared" si="151"/>
        <v>30</v>
      </c>
      <c r="W236" s="2">
        <f t="shared" si="148"/>
        <v>9914514</v>
      </c>
      <c r="X236" s="2">
        <f t="shared" si="152"/>
        <v>9982042</v>
      </c>
      <c r="Y236" s="14">
        <f t="shared" si="153"/>
        <v>3026.5178572813261</v>
      </c>
      <c r="Z236" s="14">
        <f t="shared" si="154"/>
        <v>3020.4255167080441</v>
      </c>
      <c r="AA236" s="14">
        <f t="shared" si="149"/>
        <v>-6.0923405732819447</v>
      </c>
      <c r="AB236" s="14">
        <f t="shared" si="170"/>
        <v>11.984721266594324</v>
      </c>
      <c r="AC236" s="14">
        <f t="shared" si="164"/>
        <v>-18.077061839876269</v>
      </c>
      <c r="AD236" s="16">
        <f t="shared" si="165"/>
        <v>0</v>
      </c>
      <c r="AE236" s="16">
        <f t="shared" si="166"/>
        <v>1</v>
      </c>
      <c r="AF236" s="16">
        <f t="shared" si="150"/>
        <v>47</v>
      </c>
      <c r="AG236" s="16">
        <f t="shared" si="167"/>
        <v>30</v>
      </c>
      <c r="AH236" s="5">
        <f t="shared" si="168"/>
        <v>9838128</v>
      </c>
      <c r="AI236" s="5">
        <f t="shared" si="169"/>
        <v>9976120</v>
      </c>
      <c r="AJ236" s="39">
        <f t="shared" si="155"/>
        <v>3052.6274029277793</v>
      </c>
      <c r="AK236" s="39">
        <f t="shared" si="156"/>
        <v>3009.7445977087677</v>
      </c>
      <c r="AL236" s="39">
        <f t="shared" si="157"/>
        <v>-42.882805219011516</v>
      </c>
      <c r="AM236" s="39">
        <f t="shared" si="158"/>
        <v>0</v>
      </c>
      <c r="AN236" s="39">
        <f t="shared" si="159"/>
        <v>1</v>
      </c>
      <c r="AO236" s="39">
        <f t="shared" si="160"/>
        <v>25</v>
      </c>
      <c r="AP236" s="39">
        <f t="shared" si="161"/>
        <v>30</v>
      </c>
      <c r="AQ236" s="39">
        <f t="shared" si="162"/>
        <v>9912095</v>
      </c>
      <c r="AR236" s="39">
        <f t="shared" si="163"/>
        <v>9985495</v>
      </c>
      <c r="AS236" s="37">
        <f t="shared" si="126"/>
        <v>2979.4564888975819</v>
      </c>
      <c r="AT236" s="37">
        <f t="shared" si="127"/>
        <v>3086.0305406437969</v>
      </c>
      <c r="AU236" s="37">
        <f t="shared" si="128"/>
        <v>106.57405174621499</v>
      </c>
      <c r="AV236" s="34">
        <f t="shared" si="129"/>
        <v>1</v>
      </c>
      <c r="AW236" s="34">
        <f t="shared" si="130"/>
        <v>0</v>
      </c>
      <c r="AX236" s="34">
        <f t="shared" si="131"/>
        <v>22</v>
      </c>
      <c r="AY236" s="34">
        <f t="shared" si="132"/>
        <v>30</v>
      </c>
      <c r="AZ236" s="34">
        <f t="shared" si="133"/>
        <v>9926529</v>
      </c>
      <c r="BA236" s="34">
        <f t="shared" si="134"/>
        <v>9991121</v>
      </c>
    </row>
    <row r="237" spans="1:53" x14ac:dyDescent="0.2">
      <c r="A237" s="1" t="s">
        <v>274</v>
      </c>
      <c r="B237" s="8">
        <v>9203</v>
      </c>
      <c r="C237" s="8">
        <v>2961.5153583617748</v>
      </c>
      <c r="D237" s="8">
        <v>2980</v>
      </c>
      <c r="E237" s="8">
        <v>2942</v>
      </c>
      <c r="F237" s="8">
        <v>2961.5051194539251</v>
      </c>
      <c r="G237" s="8">
        <f t="shared" si="135"/>
        <v>-5.7735690706649621</v>
      </c>
      <c r="H237" s="8">
        <f t="shared" si="136"/>
        <v>0</v>
      </c>
      <c r="I237" s="8">
        <f t="shared" si="137"/>
        <v>5.7735690706649621</v>
      </c>
      <c r="J237" s="25">
        <f t="shared" si="140"/>
        <v>8.3621866857670533</v>
      </c>
      <c r="K237" s="25">
        <f t="shared" si="141"/>
        <v>12.953429458331547</v>
      </c>
      <c r="L237" s="26">
        <f t="shared" si="138"/>
        <v>0.64555774304144287</v>
      </c>
      <c r="M237" s="25">
        <f t="shared" si="139"/>
        <v>39.230330614122039</v>
      </c>
      <c r="N237" s="25">
        <v>30</v>
      </c>
      <c r="O237" s="25">
        <v>70</v>
      </c>
      <c r="P237" s="9">
        <f t="shared" si="142"/>
        <v>3071.731156848608</v>
      </c>
      <c r="Q237" s="9">
        <f t="shared" si="143"/>
        <v>3024.7534949429933</v>
      </c>
      <c r="R237" s="9">
        <f t="shared" si="144"/>
        <v>-46.977661905614696</v>
      </c>
      <c r="S237" s="3">
        <f t="shared" si="145"/>
        <v>0</v>
      </c>
      <c r="T237" s="3">
        <f t="shared" si="146"/>
        <v>1</v>
      </c>
      <c r="U237" s="3">
        <f t="shared" si="147"/>
        <v>22</v>
      </c>
      <c r="V237" s="3">
        <f t="shared" si="151"/>
        <v>30</v>
      </c>
      <c r="W237" s="2">
        <f t="shared" si="148"/>
        <v>9917420</v>
      </c>
      <c r="X237" s="2">
        <f t="shared" si="152"/>
        <v>9982144</v>
      </c>
      <c r="Y237" s="14">
        <f t="shared" si="153"/>
        <v>3021.7020989237408</v>
      </c>
      <c r="Z237" s="14">
        <f t="shared" si="154"/>
        <v>3011.3608402074105</v>
      </c>
      <c r="AA237" s="14">
        <f t="shared" si="149"/>
        <v>-10.341258716330231</v>
      </c>
      <c r="AB237" s="14">
        <f t="shared" si="170"/>
        <v>7.5195252700094128</v>
      </c>
      <c r="AC237" s="14">
        <f t="shared" si="164"/>
        <v>-17.860783986339644</v>
      </c>
      <c r="AD237" s="16">
        <f t="shared" si="165"/>
        <v>0</v>
      </c>
      <c r="AE237" s="16">
        <f t="shared" si="166"/>
        <v>1</v>
      </c>
      <c r="AF237" s="16">
        <f t="shared" si="150"/>
        <v>46</v>
      </c>
      <c r="AG237" s="16">
        <f t="shared" si="167"/>
        <v>30</v>
      </c>
      <c r="AH237" s="5">
        <f t="shared" si="168"/>
        <v>9841040</v>
      </c>
      <c r="AI237" s="5">
        <f t="shared" si="169"/>
        <v>9976372</v>
      </c>
      <c r="AJ237" s="39">
        <f t="shared" si="155"/>
        <v>3046.9041831543241</v>
      </c>
      <c r="AK237" s="39">
        <f t="shared" si="156"/>
        <v>3004.0213779353121</v>
      </c>
      <c r="AL237" s="39">
        <f t="shared" si="157"/>
        <v>-42.882805219011971</v>
      </c>
      <c r="AM237" s="39">
        <f t="shared" si="158"/>
        <v>0</v>
      </c>
      <c r="AN237" s="39">
        <f t="shared" si="159"/>
        <v>1</v>
      </c>
      <c r="AO237" s="39">
        <f t="shared" si="160"/>
        <v>24</v>
      </c>
      <c r="AP237" s="39">
        <f t="shared" si="161"/>
        <v>30</v>
      </c>
      <c r="AQ237" s="39">
        <f t="shared" si="162"/>
        <v>9915007</v>
      </c>
      <c r="AR237" s="39">
        <f t="shared" si="163"/>
        <v>9985615</v>
      </c>
      <c r="AS237" s="37">
        <f t="shared" si="126"/>
        <v>2987.929272400635</v>
      </c>
      <c r="AT237" s="37">
        <f t="shared" si="127"/>
        <v>3078.082350538898</v>
      </c>
      <c r="AU237" s="37">
        <f t="shared" si="128"/>
        <v>90.153078138263027</v>
      </c>
      <c r="AV237" s="34">
        <f t="shared" si="129"/>
        <v>1</v>
      </c>
      <c r="AW237" s="34">
        <f t="shared" si="130"/>
        <v>0</v>
      </c>
      <c r="AX237" s="34">
        <f t="shared" si="131"/>
        <v>23</v>
      </c>
      <c r="AY237" s="34">
        <f t="shared" si="132"/>
        <v>30</v>
      </c>
      <c r="AZ237" s="34">
        <f t="shared" si="133"/>
        <v>9923519</v>
      </c>
      <c r="BA237" s="34">
        <f t="shared" si="134"/>
        <v>9991185</v>
      </c>
    </row>
    <row r="238" spans="1:53" x14ac:dyDescent="0.2">
      <c r="A238" s="1" t="s">
        <v>275</v>
      </c>
      <c r="B238" s="8">
        <v>8220</v>
      </c>
      <c r="C238" s="8">
        <v>2969.1712328767121</v>
      </c>
      <c r="D238" s="8">
        <v>2985</v>
      </c>
      <c r="E238" s="8">
        <v>2949</v>
      </c>
      <c r="F238" s="8">
        <v>2969.1678082191779</v>
      </c>
      <c r="G238" s="8">
        <f t="shared" si="135"/>
        <v>7.6626887652528239</v>
      </c>
      <c r="H238" s="8">
        <f t="shared" si="136"/>
        <v>7.6626887652528239</v>
      </c>
      <c r="I238" s="8">
        <f t="shared" si="137"/>
        <v>0</v>
      </c>
      <c r="J238" s="25">
        <f t="shared" si="140"/>
        <v>8.3122225485874655</v>
      </c>
      <c r="K238" s="25">
        <f t="shared" si="141"/>
        <v>12.028184497022151</v>
      </c>
      <c r="L238" s="26">
        <f t="shared" si="138"/>
        <v>0.69106210921900513</v>
      </c>
      <c r="M238" s="25">
        <f t="shared" si="139"/>
        <v>40.865566406556354</v>
      </c>
      <c r="N238" s="25">
        <v>30</v>
      </c>
      <c r="O238" s="25">
        <v>70</v>
      </c>
      <c r="P238" s="9">
        <f t="shared" si="142"/>
        <v>3069.8310287235963</v>
      </c>
      <c r="Q238" s="9">
        <f t="shared" si="143"/>
        <v>3021.0246005764998</v>
      </c>
      <c r="R238" s="9">
        <f t="shared" si="144"/>
        <v>-48.80642814709654</v>
      </c>
      <c r="S238" s="3">
        <f t="shared" si="145"/>
        <v>0</v>
      </c>
      <c r="T238" s="3">
        <f t="shared" si="146"/>
        <v>1</v>
      </c>
      <c r="U238" s="3">
        <f t="shared" si="147"/>
        <v>21</v>
      </c>
      <c r="V238" s="3">
        <f t="shared" si="151"/>
        <v>30</v>
      </c>
      <c r="W238" s="2">
        <f t="shared" si="148"/>
        <v>9920332</v>
      </c>
      <c r="X238" s="2">
        <f t="shared" si="152"/>
        <v>9982261</v>
      </c>
      <c r="Y238" s="14">
        <f t="shared" si="153"/>
        <v>3017.8106699826621</v>
      </c>
      <c r="Z238" s="14">
        <f t="shared" si="154"/>
        <v>3004.8696045169131</v>
      </c>
      <c r="AA238" s="14">
        <f t="shared" si="149"/>
        <v>-12.941065465749034</v>
      </c>
      <c r="AB238" s="14">
        <f t="shared" si="170"/>
        <v>3.4274071228577228</v>
      </c>
      <c r="AC238" s="14">
        <f t="shared" si="164"/>
        <v>-16.368472588606757</v>
      </c>
      <c r="AD238" s="16">
        <f t="shared" si="165"/>
        <v>0</v>
      </c>
      <c r="AE238" s="16">
        <f t="shared" si="166"/>
        <v>1</v>
      </c>
      <c r="AF238" s="16">
        <f t="shared" si="150"/>
        <v>45</v>
      </c>
      <c r="AG238" s="16">
        <f t="shared" si="167"/>
        <v>30</v>
      </c>
      <c r="AH238" s="5">
        <f t="shared" si="168"/>
        <v>9843959</v>
      </c>
      <c r="AI238" s="5">
        <f t="shared" si="169"/>
        <v>9976664</v>
      </c>
      <c r="AJ238" s="39">
        <f t="shared" si="155"/>
        <v>3043.0551371072143</v>
      </c>
      <c r="AK238" s="39">
        <f t="shared" si="156"/>
        <v>3000.1723318882018</v>
      </c>
      <c r="AL238" s="39">
        <f t="shared" si="157"/>
        <v>-42.882805219012425</v>
      </c>
      <c r="AM238" s="39">
        <f t="shared" si="158"/>
        <v>0</v>
      </c>
      <c r="AN238" s="39">
        <f t="shared" si="159"/>
        <v>1</v>
      </c>
      <c r="AO238" s="39">
        <f t="shared" si="160"/>
        <v>23</v>
      </c>
      <c r="AP238" s="39">
        <f t="shared" si="161"/>
        <v>30</v>
      </c>
      <c r="AQ238" s="39">
        <f t="shared" si="162"/>
        <v>9917926</v>
      </c>
      <c r="AR238" s="39">
        <f t="shared" si="163"/>
        <v>9985753</v>
      </c>
      <c r="AS238" s="37">
        <f t="shared" si="126"/>
        <v>2996.1593432215313</v>
      </c>
      <c r="AT238" s="37">
        <f t="shared" si="127"/>
        <v>3069.4569181133725</v>
      </c>
      <c r="AU238" s="37">
        <f t="shared" si="128"/>
        <v>73.297574891841123</v>
      </c>
      <c r="AV238" s="34">
        <f t="shared" si="129"/>
        <v>1</v>
      </c>
      <c r="AW238" s="34">
        <f t="shared" si="130"/>
        <v>0</v>
      </c>
      <c r="AX238" s="34">
        <f t="shared" si="131"/>
        <v>24</v>
      </c>
      <c r="AY238" s="34">
        <f t="shared" si="132"/>
        <v>30</v>
      </c>
      <c r="AZ238" s="34">
        <f t="shared" si="133"/>
        <v>9920504</v>
      </c>
      <c r="BA238" s="34">
        <f t="shared" si="134"/>
        <v>9991280</v>
      </c>
    </row>
    <row r="239" spans="1:53" x14ac:dyDescent="0.2">
      <c r="A239" s="1" t="s">
        <v>276</v>
      </c>
      <c r="B239" s="8">
        <v>7514</v>
      </c>
      <c r="C239" s="8">
        <v>2973.9035714285715</v>
      </c>
      <c r="D239" s="8">
        <v>2985</v>
      </c>
      <c r="E239" s="8">
        <v>2962</v>
      </c>
      <c r="F239" s="8">
        <v>2973.9428571428571</v>
      </c>
      <c r="G239" s="8">
        <f t="shared" si="135"/>
        <v>4.7750489236791509</v>
      </c>
      <c r="H239" s="8">
        <f t="shared" si="136"/>
        <v>4.7750489236791509</v>
      </c>
      <c r="I239" s="8">
        <f t="shared" si="137"/>
        <v>0</v>
      </c>
      <c r="J239" s="25">
        <f t="shared" si="140"/>
        <v>8.0595672896654431</v>
      </c>
      <c r="K239" s="25">
        <f t="shared" si="141"/>
        <v>11.169028461520568</v>
      </c>
      <c r="L239" s="26">
        <f t="shared" si="138"/>
        <v>0.72159967336749009</v>
      </c>
      <c r="M239" s="25">
        <f t="shared" si="139"/>
        <v>41.914487120924221</v>
      </c>
      <c r="N239" s="25">
        <v>30</v>
      </c>
      <c r="O239" s="25">
        <v>70</v>
      </c>
      <c r="P239" s="9">
        <f t="shared" si="142"/>
        <v>3067.9545798300242</v>
      </c>
      <c r="Q239" s="9">
        <f t="shared" si="143"/>
        <v>3016.143423304442</v>
      </c>
      <c r="R239" s="9">
        <f t="shared" si="144"/>
        <v>-51.811156525582192</v>
      </c>
      <c r="S239" s="3">
        <f t="shared" si="145"/>
        <v>0</v>
      </c>
      <c r="T239" s="3">
        <f t="shared" si="146"/>
        <v>1</v>
      </c>
      <c r="U239" s="3">
        <f t="shared" si="147"/>
        <v>20</v>
      </c>
      <c r="V239" s="3">
        <f t="shared" si="151"/>
        <v>30</v>
      </c>
      <c r="W239" s="2">
        <f t="shared" si="148"/>
        <v>9923251</v>
      </c>
      <c r="X239" s="2">
        <f t="shared" si="152"/>
        <v>9982491</v>
      </c>
      <c r="Y239" s="14">
        <f t="shared" si="153"/>
        <v>3014.5612023648987</v>
      </c>
      <c r="Z239" s="14">
        <f t="shared" si="154"/>
        <v>3000.1116433824432</v>
      </c>
      <c r="AA239" s="14">
        <f t="shared" si="149"/>
        <v>-14.449558982455528</v>
      </c>
      <c r="AB239" s="14">
        <f t="shared" si="170"/>
        <v>-0.1479860982049277</v>
      </c>
      <c r="AC239" s="14">
        <f t="shared" si="164"/>
        <v>-14.3015728842506</v>
      </c>
      <c r="AD239" s="16">
        <f t="shared" si="165"/>
        <v>0</v>
      </c>
      <c r="AE239" s="16">
        <f t="shared" si="166"/>
        <v>1</v>
      </c>
      <c r="AF239" s="16">
        <f t="shared" si="150"/>
        <v>44</v>
      </c>
      <c r="AG239" s="16">
        <f t="shared" si="167"/>
        <v>30</v>
      </c>
      <c r="AH239" s="5">
        <f t="shared" si="168"/>
        <v>9846891</v>
      </c>
      <c r="AI239" s="5">
        <f t="shared" si="169"/>
        <v>9977219</v>
      </c>
      <c r="AJ239" s="39">
        <f t="shared" si="155"/>
        <v>3045.6093666956317</v>
      </c>
      <c r="AK239" s="39">
        <f t="shared" si="156"/>
        <v>3002.7265614766197</v>
      </c>
      <c r="AL239" s="39">
        <f t="shared" si="157"/>
        <v>-42.882805219011971</v>
      </c>
      <c r="AM239" s="39">
        <f t="shared" si="158"/>
        <v>0</v>
      </c>
      <c r="AN239" s="39">
        <f t="shared" si="159"/>
        <v>1</v>
      </c>
      <c r="AO239" s="39">
        <f t="shared" si="160"/>
        <v>22</v>
      </c>
      <c r="AP239" s="39">
        <f t="shared" si="161"/>
        <v>30</v>
      </c>
      <c r="AQ239" s="39">
        <f t="shared" si="162"/>
        <v>9920858</v>
      </c>
      <c r="AR239" s="39">
        <f t="shared" si="163"/>
        <v>9986022</v>
      </c>
      <c r="AS239" s="37">
        <f t="shared" si="126"/>
        <v>3004.1332000323046</v>
      </c>
      <c r="AT239" s="37">
        <f t="shared" si="127"/>
        <v>3061.1562575629582</v>
      </c>
      <c r="AU239" s="37">
        <f t="shared" si="128"/>
        <v>57.023057530653659</v>
      </c>
      <c r="AV239" s="34">
        <f t="shared" si="129"/>
        <v>1</v>
      </c>
      <c r="AW239" s="34">
        <f t="shared" si="130"/>
        <v>0</v>
      </c>
      <c r="AX239" s="34">
        <f t="shared" si="131"/>
        <v>25</v>
      </c>
      <c r="AY239" s="34">
        <f t="shared" si="132"/>
        <v>30</v>
      </c>
      <c r="AZ239" s="34">
        <f t="shared" si="133"/>
        <v>9917489</v>
      </c>
      <c r="BA239" s="34">
        <f t="shared" si="134"/>
        <v>9991539</v>
      </c>
    </row>
    <row r="240" spans="1:53" x14ac:dyDescent="0.2">
      <c r="A240" s="1" t="s">
        <v>277</v>
      </c>
      <c r="B240" s="8">
        <v>10860</v>
      </c>
      <c r="C240" s="8">
        <v>3014.6369863013697</v>
      </c>
      <c r="D240" s="8">
        <v>3037</v>
      </c>
      <c r="E240" s="8">
        <v>2991</v>
      </c>
      <c r="F240" s="8">
        <v>3014.7260273972602</v>
      </c>
      <c r="G240" s="8">
        <f t="shared" si="135"/>
        <v>40.783170254403103</v>
      </c>
      <c r="H240" s="8">
        <f t="shared" si="136"/>
        <v>40.783170254403103</v>
      </c>
      <c r="I240" s="8">
        <f t="shared" si="137"/>
        <v>0</v>
      </c>
      <c r="J240" s="25">
        <f t="shared" si="140"/>
        <v>10.396967501432417</v>
      </c>
      <c r="K240" s="25">
        <f t="shared" si="141"/>
        <v>10.371240714269097</v>
      </c>
      <c r="L240" s="26">
        <f t="shared" si="138"/>
        <v>1.0024805891476345</v>
      </c>
      <c r="M240" s="25">
        <f t="shared" si="139"/>
        <v>50.061937907440353</v>
      </c>
      <c r="N240" s="25">
        <v>30</v>
      </c>
      <c r="O240" s="25">
        <v>70</v>
      </c>
      <c r="P240" s="9">
        <f t="shared" si="142"/>
        <v>3063.1921614791445</v>
      </c>
      <c r="Q240" s="9">
        <f t="shared" si="143"/>
        <v>3012.1488063272159</v>
      </c>
      <c r="R240" s="9">
        <f t="shared" si="144"/>
        <v>-51.043355151928608</v>
      </c>
      <c r="S240" s="3">
        <f t="shared" si="145"/>
        <v>0</v>
      </c>
      <c r="T240" s="3">
        <f t="shared" si="146"/>
        <v>1</v>
      </c>
      <c r="U240" s="3">
        <f t="shared" si="147"/>
        <v>19</v>
      </c>
      <c r="V240" s="3">
        <f t="shared" si="151"/>
        <v>30</v>
      </c>
      <c r="W240" s="2">
        <f t="shared" si="148"/>
        <v>9926183</v>
      </c>
      <c r="X240" s="2">
        <f t="shared" si="152"/>
        <v>9983012</v>
      </c>
      <c r="Y240" s="14">
        <f t="shared" si="153"/>
        <v>3014.5734116265553</v>
      </c>
      <c r="Z240" s="14">
        <f t="shared" si="154"/>
        <v>3002.3600101539537</v>
      </c>
      <c r="AA240" s="14">
        <f t="shared" si="149"/>
        <v>-12.213401472601618</v>
      </c>
      <c r="AB240" s="14">
        <f t="shared" si="170"/>
        <v>-2.5610691730842658</v>
      </c>
      <c r="AC240" s="14">
        <f t="shared" si="164"/>
        <v>-9.6523322995173508</v>
      </c>
      <c r="AD240" s="16">
        <f t="shared" si="165"/>
        <v>0</v>
      </c>
      <c r="AE240" s="16">
        <f t="shared" si="166"/>
        <v>1</v>
      </c>
      <c r="AF240" s="16">
        <f t="shared" si="150"/>
        <v>43</v>
      </c>
      <c r="AG240" s="16">
        <f t="shared" si="167"/>
        <v>30</v>
      </c>
      <c r="AH240" s="5">
        <f t="shared" si="168"/>
        <v>9849852</v>
      </c>
      <c r="AI240" s="5">
        <f t="shared" si="169"/>
        <v>9978465</v>
      </c>
      <c r="AJ240" s="39">
        <f t="shared" si="155"/>
        <v>3047.2010496701914</v>
      </c>
      <c r="AK240" s="39">
        <f t="shared" si="156"/>
        <v>3004.318244451179</v>
      </c>
      <c r="AL240" s="39">
        <f t="shared" si="157"/>
        <v>-42.882805219012425</v>
      </c>
      <c r="AM240" s="39">
        <f t="shared" si="158"/>
        <v>0</v>
      </c>
      <c r="AN240" s="39">
        <f t="shared" si="159"/>
        <v>1</v>
      </c>
      <c r="AO240" s="39">
        <f t="shared" si="160"/>
        <v>21</v>
      </c>
      <c r="AP240" s="39">
        <f t="shared" si="161"/>
        <v>30</v>
      </c>
      <c r="AQ240" s="39">
        <f t="shared" si="162"/>
        <v>9923819</v>
      </c>
      <c r="AR240" s="39">
        <f t="shared" si="163"/>
        <v>9986630</v>
      </c>
      <c r="AS240" s="37">
        <f t="shared" si="126"/>
        <v>3011.7319370375703</v>
      </c>
      <c r="AT240" s="37">
        <f t="shared" si="127"/>
        <v>3053.2341809021868</v>
      </c>
      <c r="AU240" s="37">
        <f t="shared" si="128"/>
        <v>41.502243864616503</v>
      </c>
      <c r="AV240" s="34">
        <f t="shared" si="129"/>
        <v>1</v>
      </c>
      <c r="AW240" s="34">
        <f t="shared" si="130"/>
        <v>0</v>
      </c>
      <c r="AX240" s="34">
        <f t="shared" si="131"/>
        <v>26</v>
      </c>
      <c r="AY240" s="34">
        <f t="shared" si="132"/>
        <v>30</v>
      </c>
      <c r="AZ240" s="34">
        <f t="shared" si="133"/>
        <v>9914422</v>
      </c>
      <c r="BA240" s="34">
        <f t="shared" si="134"/>
        <v>9992188</v>
      </c>
    </row>
    <row r="241" spans="1:53" x14ac:dyDescent="0.2">
      <c r="A241" s="1" t="s">
        <v>278</v>
      </c>
      <c r="B241" s="8">
        <v>8288</v>
      </c>
      <c r="C241" s="8">
        <v>3047.7263513513512</v>
      </c>
      <c r="D241" s="8">
        <v>3062</v>
      </c>
      <c r="E241" s="8">
        <v>3030</v>
      </c>
      <c r="F241" s="8">
        <v>3047.7770270270271</v>
      </c>
      <c r="G241" s="8">
        <f t="shared" si="135"/>
        <v>33.05099962976692</v>
      </c>
      <c r="H241" s="8">
        <f t="shared" si="136"/>
        <v>33.05099962976692</v>
      </c>
      <c r="I241" s="8">
        <f t="shared" si="137"/>
        <v>0</v>
      </c>
      <c r="J241" s="25">
        <f t="shared" si="140"/>
        <v>12.015112653456312</v>
      </c>
      <c r="K241" s="25">
        <f t="shared" si="141"/>
        <v>9.6304378061070199</v>
      </c>
      <c r="L241" s="26">
        <f t="shared" si="138"/>
        <v>1.24761852943353</v>
      </c>
      <c r="M241" s="25">
        <f t="shared" si="139"/>
        <v>55.508464318808088</v>
      </c>
      <c r="N241" s="25">
        <v>30</v>
      </c>
      <c r="O241" s="25">
        <v>70</v>
      </c>
      <c r="P241" s="9">
        <f t="shared" si="142"/>
        <v>3058.3419262691486</v>
      </c>
      <c r="Q241" s="9">
        <f t="shared" si="143"/>
        <v>3007.5333826843948</v>
      </c>
      <c r="R241" s="9">
        <f t="shared" si="144"/>
        <v>-50.808543584753806</v>
      </c>
      <c r="S241" s="3">
        <f t="shared" si="145"/>
        <v>0</v>
      </c>
      <c r="T241" s="3">
        <f t="shared" si="146"/>
        <v>1</v>
      </c>
      <c r="U241" s="3">
        <f t="shared" si="147"/>
        <v>18</v>
      </c>
      <c r="V241" s="3">
        <f t="shared" si="151"/>
        <v>30</v>
      </c>
      <c r="W241" s="2">
        <f t="shared" si="148"/>
        <v>9929144</v>
      </c>
      <c r="X241" s="2">
        <f t="shared" si="152"/>
        <v>9983684</v>
      </c>
      <c r="Y241" s="14">
        <f t="shared" si="153"/>
        <v>3017.0329386932567</v>
      </c>
      <c r="Z241" s="14">
        <f t="shared" si="154"/>
        <v>3009.347243519042</v>
      </c>
      <c r="AA241" s="14">
        <f t="shared" si="149"/>
        <v>-7.685695174214743</v>
      </c>
      <c r="AB241" s="14">
        <f t="shared" si="170"/>
        <v>-3.5859943733103616</v>
      </c>
      <c r="AC241" s="14">
        <f t="shared" si="164"/>
        <v>-4.0997008009043814</v>
      </c>
      <c r="AD241" s="16">
        <f t="shared" si="165"/>
        <v>0</v>
      </c>
      <c r="AE241" s="16">
        <f t="shared" si="166"/>
        <v>1</v>
      </c>
      <c r="AF241" s="16">
        <f t="shared" si="150"/>
        <v>42</v>
      </c>
      <c r="AG241" s="16">
        <f t="shared" si="167"/>
        <v>30</v>
      </c>
      <c r="AH241" s="5">
        <f t="shared" si="168"/>
        <v>9852852</v>
      </c>
      <c r="AI241" s="5">
        <f t="shared" si="169"/>
        <v>9980112</v>
      </c>
      <c r="AJ241" s="39">
        <f t="shared" si="155"/>
        <v>3060.7954397549929</v>
      </c>
      <c r="AK241" s="39">
        <f t="shared" si="156"/>
        <v>3017.9126345359805</v>
      </c>
      <c r="AL241" s="39">
        <f t="shared" si="157"/>
        <v>-42.882805219012425</v>
      </c>
      <c r="AM241" s="39">
        <f t="shared" si="158"/>
        <v>0</v>
      </c>
      <c r="AN241" s="39">
        <f t="shared" si="159"/>
        <v>1</v>
      </c>
      <c r="AO241" s="39">
        <f t="shared" si="160"/>
        <v>20</v>
      </c>
      <c r="AP241" s="39">
        <f t="shared" si="161"/>
        <v>30</v>
      </c>
      <c r="AQ241" s="39">
        <f t="shared" si="162"/>
        <v>9926819</v>
      </c>
      <c r="AR241" s="39">
        <f t="shared" si="163"/>
        <v>9987419</v>
      </c>
      <c r="AS241" s="37">
        <f t="shared" si="126"/>
        <v>3018.6991327044898</v>
      </c>
      <c r="AT241" s="37">
        <f t="shared" si="127"/>
        <v>3045.886883930325</v>
      </c>
      <c r="AU241" s="37">
        <f t="shared" si="128"/>
        <v>27.1877512258352</v>
      </c>
      <c r="AV241" s="34">
        <f t="shared" si="129"/>
        <v>1</v>
      </c>
      <c r="AW241" s="34">
        <f t="shared" si="130"/>
        <v>0</v>
      </c>
      <c r="AX241" s="34">
        <f t="shared" si="131"/>
        <v>27</v>
      </c>
      <c r="AY241" s="34">
        <f t="shared" si="132"/>
        <v>30</v>
      </c>
      <c r="AZ241" s="34">
        <f t="shared" si="133"/>
        <v>9911330</v>
      </c>
      <c r="BA241" s="34">
        <f t="shared" si="134"/>
        <v>9993140</v>
      </c>
    </row>
    <row r="242" spans="1:53" x14ac:dyDescent="0.2">
      <c r="A242" s="1" t="s">
        <v>279</v>
      </c>
      <c r="B242" s="8">
        <v>8906</v>
      </c>
      <c r="C242" s="8">
        <v>3103.4915254237289</v>
      </c>
      <c r="D242" s="8">
        <v>3143</v>
      </c>
      <c r="E242" s="8">
        <v>3077</v>
      </c>
      <c r="F242" s="8">
        <v>3103.6610169491523</v>
      </c>
      <c r="G242" s="8">
        <f t="shared" si="135"/>
        <v>55.883989922125238</v>
      </c>
      <c r="H242" s="8">
        <f t="shared" si="136"/>
        <v>55.883989922125238</v>
      </c>
      <c r="I242" s="8">
        <f t="shared" si="137"/>
        <v>0</v>
      </c>
      <c r="J242" s="25">
        <f t="shared" si="140"/>
        <v>15.148603886932664</v>
      </c>
      <c r="K242" s="25">
        <f t="shared" si="141"/>
        <v>8.9425493913850893</v>
      </c>
      <c r="L242" s="26">
        <f t="shared" si="138"/>
        <v>1.6939916374995088</v>
      </c>
      <c r="M242" s="25">
        <f t="shared" si="139"/>
        <v>62.880359906084436</v>
      </c>
      <c r="N242" s="25">
        <v>30</v>
      </c>
      <c r="O242" s="25">
        <v>70</v>
      </c>
      <c r="P242" s="9">
        <f t="shared" si="142"/>
        <v>3054.3109680855987</v>
      </c>
      <c r="Q242" s="9">
        <f t="shared" si="143"/>
        <v>3005.8428968414096</v>
      </c>
      <c r="R242" s="9">
        <f t="shared" si="144"/>
        <v>-48.468071244189105</v>
      </c>
      <c r="S242" s="3">
        <f t="shared" si="145"/>
        <v>0</v>
      </c>
      <c r="T242" s="3">
        <f t="shared" si="146"/>
        <v>1</v>
      </c>
      <c r="U242" s="3">
        <f t="shared" si="147"/>
        <v>17</v>
      </c>
      <c r="V242" s="3">
        <f t="shared" si="151"/>
        <v>30</v>
      </c>
      <c r="W242" s="2">
        <f t="shared" si="148"/>
        <v>9932144</v>
      </c>
      <c r="X242" s="2">
        <f t="shared" si="152"/>
        <v>9984453</v>
      </c>
      <c r="Y242" s="14">
        <f t="shared" si="153"/>
        <v>3023.4498333788788</v>
      </c>
      <c r="Z242" s="14">
        <f t="shared" si="154"/>
        <v>3023.8570548159819</v>
      </c>
      <c r="AA242" s="14">
        <f t="shared" si="149"/>
        <v>0.40722143710308956</v>
      </c>
      <c r="AB242" s="14">
        <f t="shared" si="170"/>
        <v>-2.7873512112276715</v>
      </c>
      <c r="AC242" s="14">
        <f t="shared" si="164"/>
        <v>3.194572648330761</v>
      </c>
      <c r="AD242" s="16">
        <f t="shared" si="165"/>
        <v>1</v>
      </c>
      <c r="AE242" s="16">
        <f t="shared" si="166"/>
        <v>0</v>
      </c>
      <c r="AF242" s="16">
        <f t="shared" si="150"/>
        <v>43</v>
      </c>
      <c r="AG242" s="16">
        <f t="shared" si="167"/>
        <v>30</v>
      </c>
      <c r="AH242" s="5">
        <f t="shared" si="168"/>
        <v>9849679</v>
      </c>
      <c r="AI242" s="5">
        <f t="shared" si="169"/>
        <v>9981990</v>
      </c>
      <c r="AJ242" s="39">
        <f t="shared" si="155"/>
        <v>3071.8124396315816</v>
      </c>
      <c r="AK242" s="39">
        <f t="shared" si="156"/>
        <v>3028.9296344125692</v>
      </c>
      <c r="AL242" s="39">
        <f t="shared" si="157"/>
        <v>-42.882805219012425</v>
      </c>
      <c r="AM242" s="39">
        <f t="shared" si="158"/>
        <v>0</v>
      </c>
      <c r="AN242" s="39">
        <f t="shared" si="159"/>
        <v>1</v>
      </c>
      <c r="AO242" s="39">
        <f t="shared" si="160"/>
        <v>19</v>
      </c>
      <c r="AP242" s="39">
        <f t="shared" si="161"/>
        <v>30</v>
      </c>
      <c r="AQ242" s="39">
        <f t="shared" si="162"/>
        <v>9929866</v>
      </c>
      <c r="AR242" s="39">
        <f t="shared" si="163"/>
        <v>9988329</v>
      </c>
      <c r="AS242" s="37">
        <f t="shared" si="126"/>
        <v>3024.9441469090229</v>
      </c>
      <c r="AT242" s="37">
        <f t="shared" si="127"/>
        <v>3038.7578321143155</v>
      </c>
      <c r="AU242" s="37">
        <f t="shared" si="128"/>
        <v>13.813685205292586</v>
      </c>
      <c r="AV242" s="34">
        <f t="shared" si="129"/>
        <v>1</v>
      </c>
      <c r="AW242" s="34">
        <f t="shared" si="130"/>
        <v>0</v>
      </c>
      <c r="AX242" s="34">
        <f t="shared" si="131"/>
        <v>28</v>
      </c>
      <c r="AY242" s="34">
        <f t="shared" si="132"/>
        <v>30</v>
      </c>
      <c r="AZ242" s="34">
        <f t="shared" si="133"/>
        <v>9908157</v>
      </c>
      <c r="BA242" s="34">
        <f t="shared" si="134"/>
        <v>9994313</v>
      </c>
    </row>
    <row r="243" spans="1:53" x14ac:dyDescent="0.2">
      <c r="A243" s="1" t="s">
        <v>280</v>
      </c>
      <c r="B243" s="8">
        <v>5750</v>
      </c>
      <c r="C243" s="8">
        <v>3119.5150375939847</v>
      </c>
      <c r="D243" s="8">
        <v>3141</v>
      </c>
      <c r="E243" s="8">
        <v>3104</v>
      </c>
      <c r="F243" s="8">
        <v>3119.5263157894738</v>
      </c>
      <c r="G243" s="8">
        <f t="shared" si="135"/>
        <v>15.865298840321429</v>
      </c>
      <c r="H243" s="8">
        <f t="shared" si="136"/>
        <v>15.865298840321429</v>
      </c>
      <c r="I243" s="8">
        <f t="shared" si="137"/>
        <v>0</v>
      </c>
      <c r="J243" s="25">
        <f t="shared" si="140"/>
        <v>15.199796383603289</v>
      </c>
      <c r="K243" s="25">
        <f t="shared" si="141"/>
        <v>8.303795863429011</v>
      </c>
      <c r="L243" s="26">
        <f t="shared" si="138"/>
        <v>1.8304636377858414</v>
      </c>
      <c r="M243" s="25">
        <f t="shared" si="139"/>
        <v>64.670099037829004</v>
      </c>
      <c r="N243" s="25">
        <v>30</v>
      </c>
      <c r="O243" s="25">
        <v>70</v>
      </c>
      <c r="P243" s="9">
        <f t="shared" si="142"/>
        <v>3052.2624111502673</v>
      </c>
      <c r="Q243" s="9">
        <f t="shared" si="143"/>
        <v>3008.0224185241095</v>
      </c>
      <c r="R243" s="9">
        <f t="shared" si="144"/>
        <v>-44.2399926261578</v>
      </c>
      <c r="S243" s="3">
        <f t="shared" si="145"/>
        <v>0</v>
      </c>
      <c r="T243" s="3">
        <f t="shared" si="146"/>
        <v>1</v>
      </c>
      <c r="U243" s="3">
        <f t="shared" si="147"/>
        <v>16</v>
      </c>
      <c r="V243" s="3">
        <f t="shared" si="151"/>
        <v>30</v>
      </c>
      <c r="W243" s="2">
        <f t="shared" si="148"/>
        <v>9935191</v>
      </c>
      <c r="X243" s="2">
        <f t="shared" si="152"/>
        <v>9984855</v>
      </c>
      <c r="Y243" s="14">
        <f t="shared" si="153"/>
        <v>3030.5666098537376</v>
      </c>
      <c r="Z243" s="14">
        <f t="shared" si="154"/>
        <v>3038.5754026580576</v>
      </c>
      <c r="AA243" s="14">
        <f t="shared" si="149"/>
        <v>8.0087928043199099</v>
      </c>
      <c r="AB243" s="14">
        <f t="shared" si="170"/>
        <v>-0.62812240811815512</v>
      </c>
      <c r="AC243" s="14">
        <f t="shared" si="164"/>
        <v>8.6369152124380655</v>
      </c>
      <c r="AD243" s="16">
        <f t="shared" si="165"/>
        <v>1</v>
      </c>
      <c r="AE243" s="16">
        <f t="shared" si="166"/>
        <v>0</v>
      </c>
      <c r="AF243" s="16">
        <f t="shared" si="150"/>
        <v>44</v>
      </c>
      <c r="AG243" s="16">
        <f t="shared" si="167"/>
        <v>30</v>
      </c>
      <c r="AH243" s="5">
        <f t="shared" si="168"/>
        <v>9846508</v>
      </c>
      <c r="AI243" s="5">
        <f t="shared" si="169"/>
        <v>9983084</v>
      </c>
      <c r="AJ243" s="39">
        <f t="shared" si="155"/>
        <v>3090.4404362722903</v>
      </c>
      <c r="AK243" s="39">
        <f t="shared" si="156"/>
        <v>3056.2757177840763</v>
      </c>
      <c r="AL243" s="39">
        <f t="shared" si="157"/>
        <v>-34.164718488214021</v>
      </c>
      <c r="AM243" s="39">
        <f t="shared" si="158"/>
        <v>0</v>
      </c>
      <c r="AN243" s="39">
        <f t="shared" si="159"/>
        <v>1</v>
      </c>
      <c r="AO243" s="39">
        <f t="shared" si="160"/>
        <v>18</v>
      </c>
      <c r="AP243" s="39">
        <f t="shared" si="161"/>
        <v>30</v>
      </c>
      <c r="AQ243" s="39">
        <f t="shared" si="162"/>
        <v>9932940</v>
      </c>
      <c r="AR243" s="39">
        <f t="shared" si="163"/>
        <v>9988812</v>
      </c>
      <c r="AS243" s="37">
        <f t="shared" si="126"/>
        <v>3030.4544690239532</v>
      </c>
      <c r="AT243" s="37">
        <f t="shared" si="127"/>
        <v>3032.4468808896613</v>
      </c>
      <c r="AU243" s="37">
        <f t="shared" si="128"/>
        <v>1.9924118657081635</v>
      </c>
      <c r="AV243" s="34">
        <f t="shared" si="129"/>
        <v>0</v>
      </c>
      <c r="AW243" s="34">
        <f t="shared" si="130"/>
        <v>0</v>
      </c>
      <c r="AX243" s="34">
        <f t="shared" si="131"/>
        <v>28</v>
      </c>
      <c r="AY243" s="34">
        <f t="shared" si="132"/>
        <v>0</v>
      </c>
      <c r="AZ243" s="34">
        <f t="shared" si="133"/>
        <v>9908157</v>
      </c>
      <c r="BA243" s="34">
        <f t="shared" si="134"/>
        <v>9995069</v>
      </c>
    </row>
    <row r="244" spans="1:53" x14ac:dyDescent="0.2">
      <c r="A244" s="1" t="s">
        <v>281</v>
      </c>
      <c r="B244" s="8">
        <v>6379</v>
      </c>
      <c r="C244" s="8">
        <v>3158.5528169014083</v>
      </c>
      <c r="D244" s="8">
        <v>3170</v>
      </c>
      <c r="E244" s="8">
        <v>3146</v>
      </c>
      <c r="F244" s="8">
        <v>3158.5176056338028</v>
      </c>
      <c r="G244" s="8">
        <f t="shared" si="135"/>
        <v>38.991289844329003</v>
      </c>
      <c r="H244" s="8">
        <f t="shared" si="136"/>
        <v>38.991289844329003</v>
      </c>
      <c r="I244" s="8">
        <f t="shared" si="137"/>
        <v>0</v>
      </c>
      <c r="J244" s="25">
        <f t="shared" si="140"/>
        <v>16.899188773655126</v>
      </c>
      <c r="K244" s="25">
        <f t="shared" si="141"/>
        <v>7.7106675874697954</v>
      </c>
      <c r="L244" s="26">
        <f t="shared" si="138"/>
        <v>2.1916635079843303</v>
      </c>
      <c r="M244" s="25">
        <f t="shared" si="139"/>
        <v>68.668376302878428</v>
      </c>
      <c r="N244" s="25">
        <v>30</v>
      </c>
      <c r="O244" s="25">
        <v>70</v>
      </c>
      <c r="P244" s="9">
        <f t="shared" si="142"/>
        <v>3048.9305320493322</v>
      </c>
      <c r="Q244" s="9">
        <f t="shared" si="143"/>
        <v>3012.4785298288607</v>
      </c>
      <c r="R244" s="9">
        <f t="shared" si="144"/>
        <v>-36.452002220471513</v>
      </c>
      <c r="S244" s="3">
        <f t="shared" si="145"/>
        <v>0</v>
      </c>
      <c r="T244" s="3">
        <f t="shared" si="146"/>
        <v>1</v>
      </c>
      <c r="U244" s="3">
        <f t="shared" si="147"/>
        <v>15</v>
      </c>
      <c r="V244" s="3">
        <f t="shared" si="151"/>
        <v>30</v>
      </c>
      <c r="W244" s="2">
        <f t="shared" si="148"/>
        <v>9938265</v>
      </c>
      <c r="X244" s="2">
        <f t="shared" si="152"/>
        <v>9985455</v>
      </c>
      <c r="Y244" s="14">
        <f t="shared" si="153"/>
        <v>3040.0444613930017</v>
      </c>
      <c r="Z244" s="14">
        <f t="shared" si="154"/>
        <v>3057.0280492697107</v>
      </c>
      <c r="AA244" s="14">
        <f t="shared" si="149"/>
        <v>16.983587876708953</v>
      </c>
      <c r="AB244" s="14">
        <f t="shared" si="170"/>
        <v>2.8942196488472667</v>
      </c>
      <c r="AC244" s="14">
        <f t="shared" si="164"/>
        <v>14.089368227861685</v>
      </c>
      <c r="AD244" s="16">
        <f t="shared" si="165"/>
        <v>1</v>
      </c>
      <c r="AE244" s="16">
        <f t="shared" si="166"/>
        <v>0</v>
      </c>
      <c r="AF244" s="16">
        <f t="shared" si="150"/>
        <v>45</v>
      </c>
      <c r="AG244" s="16">
        <f t="shared" si="167"/>
        <v>30</v>
      </c>
      <c r="AH244" s="5">
        <f t="shared" si="168"/>
        <v>9843308</v>
      </c>
      <c r="AI244" s="5">
        <f t="shared" si="169"/>
        <v>9984878</v>
      </c>
      <c r="AJ244" s="39">
        <f t="shared" si="155"/>
        <v>3090.9762441802322</v>
      </c>
      <c r="AK244" s="39">
        <f t="shared" si="156"/>
        <v>3066.8525836776244</v>
      </c>
      <c r="AL244" s="39">
        <f t="shared" si="157"/>
        <v>-24.123660502607891</v>
      </c>
      <c r="AM244" s="39">
        <f t="shared" si="158"/>
        <v>0</v>
      </c>
      <c r="AN244" s="39">
        <f t="shared" si="159"/>
        <v>1</v>
      </c>
      <c r="AO244" s="39">
        <f t="shared" si="160"/>
        <v>17</v>
      </c>
      <c r="AP244" s="39">
        <f t="shared" si="161"/>
        <v>30</v>
      </c>
      <c r="AQ244" s="39">
        <f t="shared" si="162"/>
        <v>9936056</v>
      </c>
      <c r="AR244" s="39">
        <f t="shared" si="163"/>
        <v>9989538</v>
      </c>
      <c r="AS244" s="37">
        <f t="shared" si="126"/>
        <v>3035.2969402105009</v>
      </c>
      <c r="AT244" s="37">
        <f t="shared" si="127"/>
        <v>3027.1119352256524</v>
      </c>
      <c r="AU244" s="37">
        <f t="shared" si="128"/>
        <v>-8.1850049848485469</v>
      </c>
      <c r="AV244" s="34">
        <f t="shared" si="129"/>
        <v>0</v>
      </c>
      <c r="AW244" s="34">
        <f t="shared" si="130"/>
        <v>1</v>
      </c>
      <c r="AX244" s="34">
        <f t="shared" si="131"/>
        <v>27</v>
      </c>
      <c r="AY244" s="34">
        <f t="shared" si="132"/>
        <v>30</v>
      </c>
      <c r="AZ244" s="34">
        <f t="shared" si="133"/>
        <v>9911273</v>
      </c>
      <c r="BA244" s="34">
        <f t="shared" si="134"/>
        <v>9996215</v>
      </c>
    </row>
    <row r="245" spans="1:53" x14ac:dyDescent="0.2">
      <c r="A245" s="1" t="s">
        <v>282</v>
      </c>
      <c r="B245" s="8">
        <v>7055</v>
      </c>
      <c r="C245" s="8">
        <v>3127.1855670103091</v>
      </c>
      <c r="D245" s="8">
        <v>3143</v>
      </c>
      <c r="E245" s="8">
        <v>3104</v>
      </c>
      <c r="F245" s="8">
        <v>3127.1649484536083</v>
      </c>
      <c r="G245" s="8">
        <f t="shared" si="135"/>
        <v>-31.352657180194456</v>
      </c>
      <c r="H245" s="8">
        <f t="shared" si="136"/>
        <v>0</v>
      </c>
      <c r="I245" s="8">
        <f t="shared" si="137"/>
        <v>31.352657180194456</v>
      </c>
      <c r="J245" s="25">
        <f t="shared" si="140"/>
        <v>15.692103861251187</v>
      </c>
      <c r="K245" s="25">
        <f t="shared" si="141"/>
        <v>9.3993811298072707</v>
      </c>
      <c r="L245" s="26">
        <f t="shared" si="138"/>
        <v>1.6694826653521331</v>
      </c>
      <c r="M245" s="25">
        <f t="shared" si="139"/>
        <v>62.539558208066154</v>
      </c>
      <c r="N245" s="25">
        <v>30</v>
      </c>
      <c r="O245" s="25">
        <v>70</v>
      </c>
      <c r="P245" s="9">
        <f t="shared" si="142"/>
        <v>3047.6466977545829</v>
      </c>
      <c r="Q245" s="9">
        <f t="shared" si="143"/>
        <v>3021.8731375545799</v>
      </c>
      <c r="R245" s="9">
        <f t="shared" si="144"/>
        <v>-25.773560200002976</v>
      </c>
      <c r="S245" s="3">
        <f t="shared" si="145"/>
        <v>0</v>
      </c>
      <c r="T245" s="3">
        <f t="shared" si="146"/>
        <v>1</v>
      </c>
      <c r="U245" s="3">
        <f t="shared" si="147"/>
        <v>14</v>
      </c>
      <c r="V245" s="3">
        <f t="shared" si="151"/>
        <v>30</v>
      </c>
      <c r="W245" s="2">
        <f t="shared" si="148"/>
        <v>9941381</v>
      </c>
      <c r="X245" s="2">
        <f t="shared" si="152"/>
        <v>9984837</v>
      </c>
      <c r="Y245" s="14">
        <f t="shared" si="153"/>
        <v>3046.4978308048985</v>
      </c>
      <c r="Z245" s="14">
        <f t="shared" si="154"/>
        <v>3067.8183414518489</v>
      </c>
      <c r="AA245" s="14">
        <f t="shared" si="149"/>
        <v>21.320510646950424</v>
      </c>
      <c r="AB245" s="14">
        <f t="shared" si="170"/>
        <v>6.5794778484678993</v>
      </c>
      <c r="AC245" s="14">
        <f t="shared" si="164"/>
        <v>14.741032798482525</v>
      </c>
      <c r="AD245" s="16">
        <f t="shared" si="165"/>
        <v>1</v>
      </c>
      <c r="AE245" s="16">
        <f t="shared" si="166"/>
        <v>0</v>
      </c>
      <c r="AF245" s="16">
        <f t="shared" si="150"/>
        <v>46</v>
      </c>
      <c r="AG245" s="16">
        <f t="shared" si="167"/>
        <v>30</v>
      </c>
      <c r="AH245" s="5">
        <f t="shared" si="168"/>
        <v>9840135</v>
      </c>
      <c r="AI245" s="5">
        <f t="shared" si="169"/>
        <v>9982919</v>
      </c>
      <c r="AJ245" s="39">
        <f t="shared" si="155"/>
        <v>3100.7735794442538</v>
      </c>
      <c r="AK245" s="39">
        <f t="shared" si="156"/>
        <v>3092.8467769071772</v>
      </c>
      <c r="AL245" s="39">
        <f t="shared" si="157"/>
        <v>-7.9268025370765827</v>
      </c>
      <c r="AM245" s="39">
        <f t="shared" si="158"/>
        <v>0</v>
      </c>
      <c r="AN245" s="39">
        <f t="shared" si="159"/>
        <v>1</v>
      </c>
      <c r="AO245" s="39">
        <f t="shared" si="160"/>
        <v>16</v>
      </c>
      <c r="AP245" s="39">
        <f t="shared" si="161"/>
        <v>30</v>
      </c>
      <c r="AQ245" s="39">
        <f t="shared" si="162"/>
        <v>9939130</v>
      </c>
      <c r="AR245" s="39">
        <f t="shared" si="163"/>
        <v>9988794</v>
      </c>
      <c r="AS245" s="37">
        <f t="shared" si="126"/>
        <v>3039.3612187600861</v>
      </c>
      <c r="AT245" s="37">
        <f t="shared" si="127"/>
        <v>3022.9555893447664</v>
      </c>
      <c r="AU245" s="37">
        <f t="shared" si="128"/>
        <v>-16.405629415319709</v>
      </c>
      <c r="AV245" s="34">
        <f t="shared" si="129"/>
        <v>0</v>
      </c>
      <c r="AW245" s="34">
        <f t="shared" si="130"/>
        <v>1</v>
      </c>
      <c r="AX245" s="34">
        <f t="shared" si="131"/>
        <v>26</v>
      </c>
      <c r="AY245" s="34">
        <f t="shared" si="132"/>
        <v>30</v>
      </c>
      <c r="AZ245" s="34">
        <f t="shared" si="133"/>
        <v>9914347</v>
      </c>
      <c r="BA245" s="34">
        <f t="shared" si="134"/>
        <v>9995051</v>
      </c>
    </row>
    <row r="246" spans="1:53" x14ac:dyDescent="0.2">
      <c r="A246" s="1" t="s">
        <v>283</v>
      </c>
      <c r="B246" s="8">
        <v>6699</v>
      </c>
      <c r="C246" s="8">
        <v>3134.605633802817</v>
      </c>
      <c r="D246" s="8">
        <v>3144</v>
      </c>
      <c r="E246" s="8">
        <v>3119</v>
      </c>
      <c r="F246" s="8">
        <v>3134.6267605633802</v>
      </c>
      <c r="G246" s="8">
        <f t="shared" si="135"/>
        <v>7.4618121097719268</v>
      </c>
      <c r="H246" s="8">
        <f t="shared" si="136"/>
        <v>7.4618121097719268</v>
      </c>
      <c r="I246" s="8">
        <f t="shared" si="137"/>
        <v>0</v>
      </c>
      <c r="J246" s="25">
        <f t="shared" si="140"/>
        <v>15.104225879002669</v>
      </c>
      <c r="K246" s="25">
        <f t="shared" si="141"/>
        <v>8.7279967633924649</v>
      </c>
      <c r="L246" s="26">
        <f t="shared" si="138"/>
        <v>1.7305489780144971</v>
      </c>
      <c r="M246" s="25">
        <f t="shared" si="139"/>
        <v>63.377327854153918</v>
      </c>
      <c r="N246" s="25">
        <v>30</v>
      </c>
      <c r="O246" s="25">
        <v>70</v>
      </c>
      <c r="P246" s="9">
        <f t="shared" si="142"/>
        <v>3045.5261952626047</v>
      </c>
      <c r="Q246" s="9">
        <f t="shared" si="143"/>
        <v>3032.9162042467015</v>
      </c>
      <c r="R246" s="9">
        <f t="shared" si="144"/>
        <v>-12.609991015903233</v>
      </c>
      <c r="S246" s="3">
        <f t="shared" si="145"/>
        <v>0</v>
      </c>
      <c r="T246" s="3">
        <f t="shared" si="146"/>
        <v>1</v>
      </c>
      <c r="U246" s="3">
        <f t="shared" si="147"/>
        <v>13</v>
      </c>
      <c r="V246" s="3">
        <f t="shared" si="151"/>
        <v>30</v>
      </c>
      <c r="W246" s="2">
        <f t="shared" si="148"/>
        <v>9944455</v>
      </c>
      <c r="X246" s="2">
        <f t="shared" si="152"/>
        <v>9985002</v>
      </c>
      <c r="Y246" s="14">
        <f t="shared" si="153"/>
        <v>3053.0258996758971</v>
      </c>
      <c r="Z246" s="14">
        <f t="shared" si="154"/>
        <v>3078.0965597766999</v>
      </c>
      <c r="AA246" s="14">
        <f t="shared" si="149"/>
        <v>25.070660100802797</v>
      </c>
      <c r="AB246" s="14">
        <f t="shared" si="170"/>
        <v>10.277714298934878</v>
      </c>
      <c r="AC246" s="14">
        <f t="shared" si="164"/>
        <v>14.792945801867919</v>
      </c>
      <c r="AD246" s="16">
        <f t="shared" si="165"/>
        <v>1</v>
      </c>
      <c r="AE246" s="16">
        <f t="shared" si="166"/>
        <v>0</v>
      </c>
      <c r="AF246" s="16">
        <f t="shared" si="150"/>
        <v>47</v>
      </c>
      <c r="AG246" s="16">
        <f t="shared" si="167"/>
        <v>30</v>
      </c>
      <c r="AH246" s="5">
        <f t="shared" si="168"/>
        <v>9836961</v>
      </c>
      <c r="AI246" s="5">
        <f t="shared" si="169"/>
        <v>9983554</v>
      </c>
      <c r="AJ246" s="39">
        <f t="shared" si="155"/>
        <v>3082.3958911804452</v>
      </c>
      <c r="AK246" s="39">
        <f t="shared" si="156"/>
        <v>3082.3958911804452</v>
      </c>
      <c r="AL246" s="39">
        <f t="shared" si="157"/>
        <v>0</v>
      </c>
      <c r="AM246" s="39">
        <f t="shared" si="158"/>
        <v>0</v>
      </c>
      <c r="AN246" s="39">
        <f t="shared" si="159"/>
        <v>0</v>
      </c>
      <c r="AO246" s="39">
        <f t="shared" si="160"/>
        <v>16</v>
      </c>
      <c r="AP246" s="39">
        <f t="shared" si="161"/>
        <v>0</v>
      </c>
      <c r="AQ246" s="39">
        <f t="shared" si="162"/>
        <v>9939130</v>
      </c>
      <c r="AR246" s="39">
        <f t="shared" si="163"/>
        <v>9989034</v>
      </c>
      <c r="AS246" s="37">
        <f t="shared" si="126"/>
        <v>3042.7508363579054</v>
      </c>
      <c r="AT246" s="37">
        <f t="shared" si="127"/>
        <v>3020.1962383631703</v>
      </c>
      <c r="AU246" s="37">
        <f t="shared" si="128"/>
        <v>-22.554597994735104</v>
      </c>
      <c r="AV246" s="34">
        <f t="shared" si="129"/>
        <v>0</v>
      </c>
      <c r="AW246" s="34">
        <f t="shared" si="130"/>
        <v>1</v>
      </c>
      <c r="AX246" s="34">
        <f t="shared" si="131"/>
        <v>25</v>
      </c>
      <c r="AY246" s="34">
        <f t="shared" si="132"/>
        <v>30</v>
      </c>
      <c r="AZ246" s="34">
        <f t="shared" si="133"/>
        <v>9917436</v>
      </c>
      <c r="BA246" s="34">
        <f t="shared" si="134"/>
        <v>9995411</v>
      </c>
    </row>
    <row r="247" spans="1:53" x14ac:dyDescent="0.2">
      <c r="A247" s="1" t="s">
        <v>284</v>
      </c>
      <c r="B247" s="8">
        <v>11077</v>
      </c>
      <c r="C247" s="8">
        <v>3193.2179930795846</v>
      </c>
      <c r="D247" s="8">
        <v>3209</v>
      </c>
      <c r="E247" s="8">
        <v>3174</v>
      </c>
      <c r="F247" s="8">
        <v>3193.2837370242214</v>
      </c>
      <c r="G247" s="8">
        <f t="shared" si="135"/>
        <v>58.656976460841179</v>
      </c>
      <c r="H247" s="8">
        <f t="shared" si="136"/>
        <v>58.656976460841179</v>
      </c>
      <c r="I247" s="8">
        <f t="shared" si="137"/>
        <v>0</v>
      </c>
      <c r="J247" s="25">
        <f t="shared" si="140"/>
        <v>18.215136634848278</v>
      </c>
      <c r="K247" s="25">
        <f t="shared" si="141"/>
        <v>8.1045684231501465</v>
      </c>
      <c r="L247" s="26">
        <f t="shared" si="138"/>
        <v>2.2475146958865797</v>
      </c>
      <c r="M247" s="25">
        <f t="shared" si="139"/>
        <v>69.20722171737556</v>
      </c>
      <c r="N247" s="25">
        <v>30</v>
      </c>
      <c r="O247" s="25">
        <v>70</v>
      </c>
      <c r="P247" s="9">
        <f t="shared" si="142"/>
        <v>3045.5420596798772</v>
      </c>
      <c r="Q247" s="9">
        <f t="shared" si="143"/>
        <v>3046.435011833757</v>
      </c>
      <c r="R247" s="9">
        <f t="shared" si="144"/>
        <v>0.89295215387983262</v>
      </c>
      <c r="S247" s="3">
        <f t="shared" si="145"/>
        <v>0</v>
      </c>
      <c r="T247" s="3">
        <f t="shared" si="146"/>
        <v>0</v>
      </c>
      <c r="U247" s="3">
        <f t="shared" si="147"/>
        <v>13</v>
      </c>
      <c r="V247" s="3">
        <f t="shared" si="151"/>
        <v>0</v>
      </c>
      <c r="W247" s="2">
        <f t="shared" si="148"/>
        <v>9944455</v>
      </c>
      <c r="X247" s="2">
        <f t="shared" si="152"/>
        <v>9985717</v>
      </c>
      <c r="Y247" s="14">
        <f t="shared" si="153"/>
        <v>3063.4153691091065</v>
      </c>
      <c r="Z247" s="14">
        <f t="shared" si="154"/>
        <v>3095.8176639686262</v>
      </c>
      <c r="AA247" s="14">
        <f t="shared" si="149"/>
        <v>32.40229485951977</v>
      </c>
      <c r="AB247" s="14">
        <f t="shared" si="170"/>
        <v>14.702630411051857</v>
      </c>
      <c r="AC247" s="14">
        <f t="shared" si="164"/>
        <v>17.699664448467914</v>
      </c>
      <c r="AD247" s="16">
        <f t="shared" si="165"/>
        <v>1</v>
      </c>
      <c r="AE247" s="16">
        <f t="shared" si="166"/>
        <v>0</v>
      </c>
      <c r="AF247" s="16">
        <f t="shared" si="150"/>
        <v>48</v>
      </c>
      <c r="AG247" s="16">
        <f t="shared" si="167"/>
        <v>30</v>
      </c>
      <c r="AH247" s="5">
        <f t="shared" si="168"/>
        <v>9833722</v>
      </c>
      <c r="AI247" s="5">
        <f t="shared" si="169"/>
        <v>9986074</v>
      </c>
      <c r="AJ247" s="39">
        <f t="shared" si="155"/>
        <v>3084.883161883703</v>
      </c>
      <c r="AK247" s="39">
        <f t="shared" si="156"/>
        <v>3084.883161883703</v>
      </c>
      <c r="AL247" s="39">
        <f t="shared" si="157"/>
        <v>0</v>
      </c>
      <c r="AM247" s="39">
        <f t="shared" si="158"/>
        <v>0</v>
      </c>
      <c r="AN247" s="39">
        <f t="shared" si="159"/>
        <v>0</v>
      </c>
      <c r="AO247" s="39">
        <f t="shared" si="160"/>
        <v>16</v>
      </c>
      <c r="AP247" s="39">
        <f t="shared" si="161"/>
        <v>0</v>
      </c>
      <c r="AQ247" s="39">
        <f t="shared" si="162"/>
        <v>9939130</v>
      </c>
      <c r="AR247" s="39">
        <f t="shared" si="163"/>
        <v>9989914</v>
      </c>
      <c r="AS247" s="37">
        <f t="shared" ref="AS247:AS310" si="171">AVERAGE(P221:P246)</f>
        <v>3045.544984193124</v>
      </c>
      <c r="AT247" s="37">
        <f t="shared" ref="AT247:AT310" si="172">AVERAGE(Q235:Q246)</f>
        <v>3019.1840770956283</v>
      </c>
      <c r="AU247" s="37">
        <f t="shared" ref="AU247:AU310" si="173">AT247-AS247</f>
        <v>-26.360907097495783</v>
      </c>
      <c r="AV247" s="34">
        <f t="shared" ref="AV247:AV310" si="174">IF(AND(AU247&gt;$AW$4,AZ246-30&gt;=D247),1,0)</f>
        <v>0</v>
      </c>
      <c r="AW247" s="34">
        <f t="shared" ref="AW247:AW310" si="175">IF(AND(AU247&lt;$AW$5,AX246&gt;=1),1,0)</f>
        <v>1</v>
      </c>
      <c r="AX247" s="34">
        <f t="shared" ref="AX247:AX310" si="176">AX246+AV247-AW247</f>
        <v>24</v>
      </c>
      <c r="AY247" s="34">
        <f t="shared" ref="AY247:AY310" si="177">IF(AV247&gt;0, MAX(30, 0.002*AV247*D247), IF(AW247&gt;0, MAX(30, 0.002*AW247*E247), 0))</f>
        <v>30</v>
      </c>
      <c r="AZ247" s="34">
        <f t="shared" ref="AZ247:AZ310" si="178">AZ246-(AV247*D247) + (AW247*E247) - AY247</f>
        <v>9920580</v>
      </c>
      <c r="BA247" s="34">
        <f t="shared" ref="BA247:BA310" si="179">AX247*E247 + AZ247</f>
        <v>9996756</v>
      </c>
    </row>
    <row r="248" spans="1:53" x14ac:dyDescent="0.2">
      <c r="A248" s="1" t="s">
        <v>285</v>
      </c>
      <c r="B248" s="8">
        <v>11851</v>
      </c>
      <c r="C248" s="8">
        <v>3181.885135135135</v>
      </c>
      <c r="D248" s="8">
        <v>3206</v>
      </c>
      <c r="E248" s="8">
        <v>3162</v>
      </c>
      <c r="F248" s="8">
        <v>3181.8513513513512</v>
      </c>
      <c r="G248" s="8">
        <f t="shared" si="135"/>
        <v>-11.432385672870168</v>
      </c>
      <c r="H248" s="8">
        <f t="shared" si="136"/>
        <v>0</v>
      </c>
      <c r="I248" s="8">
        <f t="shared" si="137"/>
        <v>11.432385672870168</v>
      </c>
      <c r="J248" s="25">
        <f t="shared" si="140"/>
        <v>16.914055446644831</v>
      </c>
      <c r="K248" s="25">
        <f t="shared" si="141"/>
        <v>8.3422696552730056</v>
      </c>
      <c r="L248" s="26">
        <f t="shared" si="138"/>
        <v>2.0275124331366761</v>
      </c>
      <c r="M248" s="25">
        <f t="shared" si="139"/>
        <v>66.969582385366365</v>
      </c>
      <c r="N248" s="25">
        <v>30</v>
      </c>
      <c r="O248" s="25">
        <v>70</v>
      </c>
      <c r="P248" s="9">
        <f t="shared" si="142"/>
        <v>3048.6019470013216</v>
      </c>
      <c r="Q248" s="9">
        <f t="shared" si="143"/>
        <v>3064.2648260148731</v>
      </c>
      <c r="R248" s="9">
        <f t="shared" si="144"/>
        <v>15.662879013551446</v>
      </c>
      <c r="S248" s="3">
        <f t="shared" si="145"/>
        <v>1</v>
      </c>
      <c r="T248" s="3">
        <f t="shared" si="146"/>
        <v>0</v>
      </c>
      <c r="U248" s="3">
        <f t="shared" si="147"/>
        <v>14</v>
      </c>
      <c r="V248" s="3">
        <f t="shared" si="151"/>
        <v>30</v>
      </c>
      <c r="W248" s="2">
        <f t="shared" si="148"/>
        <v>9941216</v>
      </c>
      <c r="X248" s="2">
        <f t="shared" si="152"/>
        <v>9985484</v>
      </c>
      <c r="Y248" s="14">
        <f t="shared" si="153"/>
        <v>3072.1884048307543</v>
      </c>
      <c r="Z248" s="14">
        <f t="shared" si="154"/>
        <v>3109.0536158736609</v>
      </c>
      <c r="AA248" s="14">
        <f t="shared" si="149"/>
        <v>36.865211042906594</v>
      </c>
      <c r="AB248" s="14">
        <f t="shared" si="170"/>
        <v>19.135146537422806</v>
      </c>
      <c r="AC248" s="14">
        <f t="shared" si="164"/>
        <v>17.730064505483789</v>
      </c>
      <c r="AD248" s="16">
        <f t="shared" si="165"/>
        <v>1</v>
      </c>
      <c r="AE248" s="16">
        <f t="shared" si="166"/>
        <v>0</v>
      </c>
      <c r="AF248" s="16">
        <f t="shared" si="150"/>
        <v>49</v>
      </c>
      <c r="AG248" s="16">
        <f t="shared" si="167"/>
        <v>30</v>
      </c>
      <c r="AH248" s="5">
        <f t="shared" si="168"/>
        <v>9830486</v>
      </c>
      <c r="AI248" s="5">
        <f t="shared" si="169"/>
        <v>9985424</v>
      </c>
      <c r="AJ248" s="39">
        <f t="shared" si="155"/>
        <v>3116.0241978341223</v>
      </c>
      <c r="AK248" s="39">
        <f t="shared" si="156"/>
        <v>3116.0241978341223</v>
      </c>
      <c r="AL248" s="39">
        <f t="shared" si="157"/>
        <v>0</v>
      </c>
      <c r="AM248" s="39">
        <f t="shared" si="158"/>
        <v>0</v>
      </c>
      <c r="AN248" s="39">
        <f t="shared" si="159"/>
        <v>0</v>
      </c>
      <c r="AO248" s="39">
        <f t="shared" si="160"/>
        <v>16</v>
      </c>
      <c r="AP248" s="39">
        <f t="shared" si="161"/>
        <v>0</v>
      </c>
      <c r="AQ248" s="39">
        <f t="shared" si="162"/>
        <v>9939130</v>
      </c>
      <c r="AR248" s="39">
        <f t="shared" si="163"/>
        <v>9989722</v>
      </c>
      <c r="AS248" s="37">
        <f t="shared" si="171"/>
        <v>3047.8899227868815</v>
      </c>
      <c r="AT248" s="37">
        <f t="shared" si="172"/>
        <v>3020.0083657072523</v>
      </c>
      <c r="AU248" s="37">
        <f t="shared" si="173"/>
        <v>-27.881557079629147</v>
      </c>
      <c r="AV248" s="34">
        <f t="shared" si="174"/>
        <v>0</v>
      </c>
      <c r="AW248" s="34">
        <f t="shared" si="175"/>
        <v>1</v>
      </c>
      <c r="AX248" s="34">
        <f t="shared" si="176"/>
        <v>23</v>
      </c>
      <c r="AY248" s="34">
        <f t="shared" si="177"/>
        <v>30</v>
      </c>
      <c r="AZ248" s="34">
        <f t="shared" si="178"/>
        <v>9923712</v>
      </c>
      <c r="BA248" s="34">
        <f t="shared" si="179"/>
        <v>9996438</v>
      </c>
    </row>
    <row r="249" spans="1:53" x14ac:dyDescent="0.2">
      <c r="A249" s="1" t="s">
        <v>286</v>
      </c>
      <c r="B249" s="8">
        <v>10248</v>
      </c>
      <c r="C249" s="8">
        <v>3176.1156716417909</v>
      </c>
      <c r="D249" s="8">
        <v>3197</v>
      </c>
      <c r="E249" s="8">
        <v>3157</v>
      </c>
      <c r="F249" s="8">
        <v>3176.0895522388059</v>
      </c>
      <c r="G249" s="8">
        <f t="shared" si="135"/>
        <v>-5.7617991125453045</v>
      </c>
      <c r="H249" s="8">
        <f t="shared" si="136"/>
        <v>0</v>
      </c>
      <c r="I249" s="8">
        <f t="shared" si="137"/>
        <v>5.7617991125453045</v>
      </c>
      <c r="J249" s="25">
        <f t="shared" si="140"/>
        <v>15.705908629027343</v>
      </c>
      <c r="K249" s="25">
        <f t="shared" si="141"/>
        <v>8.1579503307924561</v>
      </c>
      <c r="L249" s="26">
        <f t="shared" si="138"/>
        <v>1.925227292662578</v>
      </c>
      <c r="M249" s="25">
        <f t="shared" si="139"/>
        <v>65.814622251463149</v>
      </c>
      <c r="N249" s="25">
        <v>30</v>
      </c>
      <c r="O249" s="25">
        <v>70</v>
      </c>
      <c r="P249" s="9">
        <f t="shared" si="142"/>
        <v>3052.726069704303</v>
      </c>
      <c r="Q249" s="9">
        <f t="shared" si="143"/>
        <v>3082.145881250437</v>
      </c>
      <c r="R249" s="9">
        <f t="shared" si="144"/>
        <v>29.419811546134042</v>
      </c>
      <c r="S249" s="3">
        <f t="shared" si="145"/>
        <v>1</v>
      </c>
      <c r="T249" s="3">
        <f t="shared" si="146"/>
        <v>0</v>
      </c>
      <c r="U249" s="3">
        <f t="shared" si="147"/>
        <v>15</v>
      </c>
      <c r="V249" s="3">
        <f t="shared" si="151"/>
        <v>30</v>
      </c>
      <c r="W249" s="2">
        <f t="shared" si="148"/>
        <v>9937980</v>
      </c>
      <c r="X249" s="2">
        <f t="shared" si="152"/>
        <v>9985335</v>
      </c>
      <c r="Y249" s="14">
        <f t="shared" si="153"/>
        <v>3079.8847861202394</v>
      </c>
      <c r="Z249" s="14">
        <f t="shared" si="154"/>
        <v>3119.3668368529138</v>
      </c>
      <c r="AA249" s="14">
        <f t="shared" si="149"/>
        <v>39.482050732674452</v>
      </c>
      <c r="AB249" s="14">
        <f t="shared" si="170"/>
        <v>23.204527376473134</v>
      </c>
      <c r="AC249" s="14">
        <f t="shared" si="164"/>
        <v>16.277523356201318</v>
      </c>
      <c r="AD249" s="16">
        <f t="shared" si="165"/>
        <v>1</v>
      </c>
      <c r="AE249" s="16">
        <f t="shared" si="166"/>
        <v>0</v>
      </c>
      <c r="AF249" s="16">
        <f t="shared" si="150"/>
        <v>50</v>
      </c>
      <c r="AG249" s="16">
        <f t="shared" si="167"/>
        <v>30</v>
      </c>
      <c r="AH249" s="5">
        <f t="shared" si="168"/>
        <v>9827259</v>
      </c>
      <c r="AI249" s="5">
        <f t="shared" si="169"/>
        <v>9985109</v>
      </c>
      <c r="AJ249" s="39">
        <f t="shared" si="155"/>
        <v>3112.2134026098324</v>
      </c>
      <c r="AK249" s="39">
        <f t="shared" si="156"/>
        <v>3112.2134026098324</v>
      </c>
      <c r="AL249" s="39">
        <f t="shared" si="157"/>
        <v>0</v>
      </c>
      <c r="AM249" s="39">
        <f t="shared" si="158"/>
        <v>0</v>
      </c>
      <c r="AN249" s="39">
        <f t="shared" si="159"/>
        <v>0</v>
      </c>
      <c r="AO249" s="39">
        <f t="shared" si="160"/>
        <v>16</v>
      </c>
      <c r="AP249" s="39">
        <f t="shared" si="161"/>
        <v>0</v>
      </c>
      <c r="AQ249" s="39">
        <f t="shared" si="162"/>
        <v>9939130</v>
      </c>
      <c r="AR249" s="39">
        <f t="shared" si="163"/>
        <v>9989642</v>
      </c>
      <c r="AS249" s="37">
        <f t="shared" si="171"/>
        <v>3049.9662326532225</v>
      </c>
      <c r="AT249" s="37">
        <f t="shared" si="172"/>
        <v>3022.7863943899865</v>
      </c>
      <c r="AU249" s="37">
        <f t="shared" si="173"/>
        <v>-27.179838263235979</v>
      </c>
      <c r="AV249" s="34">
        <f t="shared" si="174"/>
        <v>0</v>
      </c>
      <c r="AW249" s="34">
        <f t="shared" si="175"/>
        <v>1</v>
      </c>
      <c r="AX249" s="34">
        <f t="shared" si="176"/>
        <v>22</v>
      </c>
      <c r="AY249" s="34">
        <f t="shared" si="177"/>
        <v>30</v>
      </c>
      <c r="AZ249" s="34">
        <f t="shared" si="178"/>
        <v>9926839</v>
      </c>
      <c r="BA249" s="34">
        <f t="shared" si="179"/>
        <v>9996293</v>
      </c>
    </row>
    <row r="250" spans="1:53" x14ac:dyDescent="0.2">
      <c r="A250" s="1" t="s">
        <v>287</v>
      </c>
      <c r="B250" s="8">
        <v>9998</v>
      </c>
      <c r="C250" s="8">
        <v>3159.4861111111113</v>
      </c>
      <c r="D250" s="8">
        <v>3180</v>
      </c>
      <c r="E250" s="8">
        <v>3141</v>
      </c>
      <c r="F250" s="8">
        <v>3159.5902777777778</v>
      </c>
      <c r="G250" s="8">
        <f t="shared" si="135"/>
        <v>-16.499274461028108</v>
      </c>
      <c r="H250" s="8">
        <f t="shared" si="136"/>
        <v>0</v>
      </c>
      <c r="I250" s="8">
        <f t="shared" si="137"/>
        <v>16.499274461028108</v>
      </c>
      <c r="J250" s="25">
        <f t="shared" si="140"/>
        <v>14.584058012668248</v>
      </c>
      <c r="K250" s="25">
        <f t="shared" si="141"/>
        <v>8.7537591972378603</v>
      </c>
      <c r="L250" s="26">
        <f t="shared" si="138"/>
        <v>1.6660337215204715</v>
      </c>
      <c r="M250" s="25">
        <f t="shared" si="139"/>
        <v>62.491097095737864</v>
      </c>
      <c r="N250" s="25">
        <v>30</v>
      </c>
      <c r="O250" s="25">
        <v>70</v>
      </c>
      <c r="P250" s="9">
        <f t="shared" si="142"/>
        <v>3057.7023306782071</v>
      </c>
      <c r="Q250" s="9">
        <f t="shared" si="143"/>
        <v>3100.0279173158438</v>
      </c>
      <c r="R250" s="9">
        <f t="shared" si="144"/>
        <v>42.325586637636661</v>
      </c>
      <c r="S250" s="3">
        <f t="shared" si="145"/>
        <v>1</v>
      </c>
      <c r="T250" s="3">
        <f t="shared" si="146"/>
        <v>0</v>
      </c>
      <c r="U250" s="3">
        <f t="shared" si="147"/>
        <v>16</v>
      </c>
      <c r="V250" s="3">
        <f t="shared" si="151"/>
        <v>30</v>
      </c>
      <c r="W250" s="2">
        <f t="shared" si="148"/>
        <v>9934753</v>
      </c>
      <c r="X250" s="2">
        <f t="shared" si="152"/>
        <v>9985009</v>
      </c>
      <c r="Y250" s="14">
        <f t="shared" si="153"/>
        <v>3085.7888966133905</v>
      </c>
      <c r="Z250" s="14">
        <f t="shared" si="154"/>
        <v>3125.5550585336623</v>
      </c>
      <c r="AA250" s="14">
        <f t="shared" si="149"/>
        <v>39.76616192027177</v>
      </c>
      <c r="AB250" s="14">
        <f t="shared" si="170"/>
        <v>26.51685428523286</v>
      </c>
      <c r="AC250" s="14">
        <f t="shared" si="164"/>
        <v>13.24930763503891</v>
      </c>
      <c r="AD250" s="16">
        <f t="shared" si="165"/>
        <v>1</v>
      </c>
      <c r="AE250" s="16">
        <f t="shared" si="166"/>
        <v>0</v>
      </c>
      <c r="AF250" s="16">
        <f t="shared" si="150"/>
        <v>51</v>
      </c>
      <c r="AG250" s="16">
        <f t="shared" si="167"/>
        <v>30</v>
      </c>
      <c r="AH250" s="5">
        <f t="shared" si="168"/>
        <v>9824049</v>
      </c>
      <c r="AI250" s="5">
        <f t="shared" si="169"/>
        <v>9984240</v>
      </c>
      <c r="AJ250" s="39">
        <f t="shared" si="155"/>
        <v>3110.2928029056507</v>
      </c>
      <c r="AK250" s="39">
        <f t="shared" si="156"/>
        <v>3112.8470324940681</v>
      </c>
      <c r="AL250" s="39">
        <f t="shared" si="157"/>
        <v>2.5542295884174564</v>
      </c>
      <c r="AM250" s="39">
        <f t="shared" si="158"/>
        <v>0</v>
      </c>
      <c r="AN250" s="39">
        <f t="shared" si="159"/>
        <v>0</v>
      </c>
      <c r="AO250" s="39">
        <f t="shared" si="160"/>
        <v>16</v>
      </c>
      <c r="AP250" s="39">
        <f t="shared" si="161"/>
        <v>0</v>
      </c>
      <c r="AQ250" s="39">
        <f t="shared" si="162"/>
        <v>9939130</v>
      </c>
      <c r="AR250" s="39">
        <f t="shared" si="163"/>
        <v>9989386</v>
      </c>
      <c r="AS250" s="37">
        <f t="shared" si="171"/>
        <v>3051.9282999082052</v>
      </c>
      <c r="AT250" s="37">
        <f t="shared" si="172"/>
        <v>3027.5690932489401</v>
      </c>
      <c r="AU250" s="37">
        <f t="shared" si="173"/>
        <v>-24.359206659265055</v>
      </c>
      <c r="AV250" s="34">
        <f t="shared" si="174"/>
        <v>0</v>
      </c>
      <c r="AW250" s="34">
        <f t="shared" si="175"/>
        <v>1</v>
      </c>
      <c r="AX250" s="34">
        <f t="shared" si="176"/>
        <v>21</v>
      </c>
      <c r="AY250" s="34">
        <f t="shared" si="177"/>
        <v>30</v>
      </c>
      <c r="AZ250" s="34">
        <f t="shared" si="178"/>
        <v>9929950</v>
      </c>
      <c r="BA250" s="34">
        <f t="shared" si="179"/>
        <v>9995911</v>
      </c>
    </row>
    <row r="251" spans="1:53" x14ac:dyDescent="0.2">
      <c r="A251" s="1" t="s">
        <v>288</v>
      </c>
      <c r="B251" s="8">
        <v>8894</v>
      </c>
      <c r="C251" s="8">
        <v>3169.9792387543253</v>
      </c>
      <c r="D251" s="8">
        <v>3183</v>
      </c>
      <c r="E251" s="8">
        <v>3151</v>
      </c>
      <c r="F251" s="8">
        <v>3170.1072664359863</v>
      </c>
      <c r="G251" s="8">
        <f t="shared" si="135"/>
        <v>10.516988658208447</v>
      </c>
      <c r="H251" s="8">
        <f t="shared" si="136"/>
        <v>10.516988658208447</v>
      </c>
      <c r="I251" s="8">
        <f t="shared" si="137"/>
        <v>0</v>
      </c>
      <c r="J251" s="25">
        <f t="shared" si="140"/>
        <v>14.293553058778262</v>
      </c>
      <c r="K251" s="25">
        <f t="shared" si="141"/>
        <v>8.1284906831494421</v>
      </c>
      <c r="L251" s="26">
        <f t="shared" si="138"/>
        <v>1.7584510600976813</v>
      </c>
      <c r="M251" s="25">
        <f t="shared" si="139"/>
        <v>63.747770824522505</v>
      </c>
      <c r="N251" s="25">
        <v>30</v>
      </c>
      <c r="O251" s="25">
        <v>70</v>
      </c>
      <c r="P251" s="9">
        <f t="shared" si="142"/>
        <v>3062.2489363206819</v>
      </c>
      <c r="Q251" s="9">
        <f t="shared" si="143"/>
        <v>3115.8964564457269</v>
      </c>
      <c r="R251" s="9">
        <f t="shared" si="144"/>
        <v>53.647520125045048</v>
      </c>
      <c r="S251" s="3">
        <f t="shared" si="145"/>
        <v>1</v>
      </c>
      <c r="T251" s="3">
        <f t="shared" si="146"/>
        <v>0</v>
      </c>
      <c r="U251" s="3">
        <f t="shared" si="147"/>
        <v>17</v>
      </c>
      <c r="V251" s="3">
        <f t="shared" si="151"/>
        <v>30</v>
      </c>
      <c r="W251" s="2">
        <f t="shared" si="148"/>
        <v>9931543</v>
      </c>
      <c r="X251" s="2">
        <f t="shared" si="152"/>
        <v>9985110</v>
      </c>
      <c r="Y251" s="14">
        <f t="shared" si="153"/>
        <v>3092.0347017854347</v>
      </c>
      <c r="Z251" s="14">
        <f t="shared" si="154"/>
        <v>3132.4092443647892</v>
      </c>
      <c r="AA251" s="14">
        <f t="shared" si="149"/>
        <v>40.374542579354511</v>
      </c>
      <c r="AB251" s="14">
        <f t="shared" si="170"/>
        <v>29.288391944057189</v>
      </c>
      <c r="AC251" s="14">
        <f t="shared" si="164"/>
        <v>11.086150635297322</v>
      </c>
      <c r="AD251" s="16">
        <f t="shared" si="165"/>
        <v>1</v>
      </c>
      <c r="AE251" s="16">
        <f t="shared" si="166"/>
        <v>0</v>
      </c>
      <c r="AF251" s="16">
        <f t="shared" si="150"/>
        <v>52</v>
      </c>
      <c r="AG251" s="16">
        <f t="shared" si="167"/>
        <v>30</v>
      </c>
      <c r="AH251" s="5">
        <f t="shared" si="168"/>
        <v>9820836</v>
      </c>
      <c r="AI251" s="5">
        <f t="shared" si="169"/>
        <v>9984688</v>
      </c>
      <c r="AJ251" s="39">
        <f t="shared" si="155"/>
        <v>3104.7930447519743</v>
      </c>
      <c r="AK251" s="39">
        <f t="shared" si="156"/>
        <v>3108.9389573149524</v>
      </c>
      <c r="AL251" s="39">
        <f t="shared" si="157"/>
        <v>4.1459125629780829</v>
      </c>
      <c r="AM251" s="39">
        <f t="shared" si="158"/>
        <v>0</v>
      </c>
      <c r="AN251" s="39">
        <f t="shared" si="159"/>
        <v>0</v>
      </c>
      <c r="AO251" s="39">
        <f t="shared" si="160"/>
        <v>16</v>
      </c>
      <c r="AP251" s="39">
        <f t="shared" si="161"/>
        <v>0</v>
      </c>
      <c r="AQ251" s="39">
        <f t="shared" si="162"/>
        <v>9939130</v>
      </c>
      <c r="AR251" s="39">
        <f t="shared" si="163"/>
        <v>9989546</v>
      </c>
      <c r="AS251" s="37">
        <f t="shared" si="171"/>
        <v>3053.7294995347743</v>
      </c>
      <c r="AT251" s="37">
        <f t="shared" si="172"/>
        <v>3034.1527029772187</v>
      </c>
      <c r="AU251" s="37">
        <f t="shared" si="173"/>
        <v>-19.576796557555554</v>
      </c>
      <c r="AV251" s="34">
        <f t="shared" si="174"/>
        <v>0</v>
      </c>
      <c r="AW251" s="34">
        <f t="shared" si="175"/>
        <v>1</v>
      </c>
      <c r="AX251" s="34">
        <f t="shared" si="176"/>
        <v>20</v>
      </c>
      <c r="AY251" s="34">
        <f t="shared" si="177"/>
        <v>30</v>
      </c>
      <c r="AZ251" s="34">
        <f t="shared" si="178"/>
        <v>9933071</v>
      </c>
      <c r="BA251" s="34">
        <f t="shared" si="179"/>
        <v>9996091</v>
      </c>
    </row>
    <row r="252" spans="1:53" x14ac:dyDescent="0.2">
      <c r="A252" s="1" t="s">
        <v>289</v>
      </c>
      <c r="B252" s="8">
        <v>9354</v>
      </c>
      <c r="C252" s="8">
        <v>3188.5017921146955</v>
      </c>
      <c r="D252" s="8">
        <v>3205</v>
      </c>
      <c r="E252" s="8">
        <v>3173</v>
      </c>
      <c r="F252" s="8">
        <v>3188.5268817204301</v>
      </c>
      <c r="G252" s="8">
        <f t="shared" si="135"/>
        <v>18.419615284443807</v>
      </c>
      <c r="H252" s="8">
        <f t="shared" si="136"/>
        <v>18.419615284443807</v>
      </c>
      <c r="I252" s="8">
        <f t="shared" si="137"/>
        <v>0</v>
      </c>
      <c r="J252" s="25">
        <f t="shared" si="140"/>
        <v>14.588271789182944</v>
      </c>
      <c r="K252" s="25">
        <f t="shared" si="141"/>
        <v>7.5478842057816253</v>
      </c>
      <c r="L252" s="26">
        <f t="shared" si="138"/>
        <v>1.932763061999339</v>
      </c>
      <c r="M252" s="25">
        <f t="shared" si="139"/>
        <v>65.902461983469109</v>
      </c>
      <c r="N252" s="25">
        <v>30</v>
      </c>
      <c r="O252" s="25">
        <v>70</v>
      </c>
      <c r="P252" s="9">
        <f t="shared" si="142"/>
        <v>3068.5510676508411</v>
      </c>
      <c r="Q252" s="9">
        <f t="shared" si="143"/>
        <v>3132.2434905534878</v>
      </c>
      <c r="R252" s="9">
        <f t="shared" si="144"/>
        <v>63.69242290264674</v>
      </c>
      <c r="S252" s="3">
        <f t="shared" si="145"/>
        <v>1</v>
      </c>
      <c r="T252" s="3">
        <f t="shared" si="146"/>
        <v>0</v>
      </c>
      <c r="U252" s="3">
        <f t="shared" si="147"/>
        <v>18</v>
      </c>
      <c r="V252" s="3">
        <f t="shared" si="151"/>
        <v>30</v>
      </c>
      <c r="W252" s="2">
        <f t="shared" si="148"/>
        <v>9928330</v>
      </c>
      <c r="X252" s="2">
        <f t="shared" si="152"/>
        <v>9985444</v>
      </c>
      <c r="Y252" s="14">
        <f t="shared" si="153"/>
        <v>3099.1822706695084</v>
      </c>
      <c r="Z252" s="14">
        <f t="shared" si="154"/>
        <v>3141.0427270348878</v>
      </c>
      <c r="AA252" s="14">
        <f t="shared" si="149"/>
        <v>41.860456365379378</v>
      </c>
      <c r="AB252" s="14">
        <f t="shared" si="170"/>
        <v>31.802804828321626</v>
      </c>
      <c r="AC252" s="14">
        <f t="shared" si="164"/>
        <v>10.057651537057751</v>
      </c>
      <c r="AD252" s="16">
        <f t="shared" si="165"/>
        <v>1</v>
      </c>
      <c r="AE252" s="16">
        <f t="shared" si="166"/>
        <v>0</v>
      </c>
      <c r="AF252" s="16">
        <f t="shared" si="150"/>
        <v>53</v>
      </c>
      <c r="AG252" s="16">
        <f t="shared" si="167"/>
        <v>30</v>
      </c>
      <c r="AH252" s="5">
        <f t="shared" si="168"/>
        <v>9817601</v>
      </c>
      <c r="AI252" s="5">
        <f t="shared" si="169"/>
        <v>9985770</v>
      </c>
      <c r="AJ252" s="39">
        <f t="shared" si="155"/>
        <v>3108.2987076380437</v>
      </c>
      <c r="AK252" s="39">
        <f t="shared" si="156"/>
        <v>3126.0390102858232</v>
      </c>
      <c r="AL252" s="39">
        <f t="shared" si="157"/>
        <v>17.740302647779572</v>
      </c>
      <c r="AM252" s="39">
        <f t="shared" si="158"/>
        <v>1</v>
      </c>
      <c r="AN252" s="39">
        <f t="shared" si="159"/>
        <v>0</v>
      </c>
      <c r="AO252" s="39">
        <f t="shared" si="160"/>
        <v>17</v>
      </c>
      <c r="AP252" s="39">
        <f t="shared" si="161"/>
        <v>30</v>
      </c>
      <c r="AQ252" s="39">
        <f t="shared" si="162"/>
        <v>9935895</v>
      </c>
      <c r="AR252" s="39">
        <f t="shared" si="163"/>
        <v>9989836</v>
      </c>
      <c r="AS252" s="37">
        <f t="shared" si="171"/>
        <v>3055.3953811087581</v>
      </c>
      <c r="AT252" s="37">
        <f t="shared" si="172"/>
        <v>3042.4654557389927</v>
      </c>
      <c r="AU252" s="37">
        <f t="shared" si="173"/>
        <v>-12.929925369765442</v>
      </c>
      <c r="AV252" s="34">
        <f t="shared" si="174"/>
        <v>0</v>
      </c>
      <c r="AW252" s="34">
        <f t="shared" si="175"/>
        <v>1</v>
      </c>
      <c r="AX252" s="34">
        <f t="shared" si="176"/>
        <v>19</v>
      </c>
      <c r="AY252" s="34">
        <f t="shared" si="177"/>
        <v>30</v>
      </c>
      <c r="AZ252" s="34">
        <f t="shared" si="178"/>
        <v>9936214</v>
      </c>
      <c r="BA252" s="34">
        <f t="shared" si="179"/>
        <v>9996501</v>
      </c>
    </row>
    <row r="253" spans="1:53" x14ac:dyDescent="0.2">
      <c r="A253" s="1" t="s">
        <v>290</v>
      </c>
      <c r="B253" s="8">
        <v>7995</v>
      </c>
      <c r="C253" s="8">
        <v>3177.1739130434785</v>
      </c>
      <c r="D253" s="8">
        <v>3198</v>
      </c>
      <c r="E253" s="8">
        <v>3159</v>
      </c>
      <c r="F253" s="8">
        <v>3177.2391304347825</v>
      </c>
      <c r="G253" s="8">
        <f t="shared" si="135"/>
        <v>-11.287751285647573</v>
      </c>
      <c r="H253" s="8">
        <f t="shared" si="136"/>
        <v>0</v>
      </c>
      <c r="I253" s="8">
        <f t="shared" si="137"/>
        <v>11.287751285647573</v>
      </c>
      <c r="J253" s="25">
        <f t="shared" si="140"/>
        <v>13.546252375669876</v>
      </c>
      <c r="K253" s="25">
        <f t="shared" si="141"/>
        <v>7.8150175686291936</v>
      </c>
      <c r="L253" s="26">
        <f t="shared" si="138"/>
        <v>1.7333617303749682</v>
      </c>
      <c r="M253" s="25">
        <f t="shared" si="139"/>
        <v>63.415014233669758</v>
      </c>
      <c r="N253" s="25">
        <v>30</v>
      </c>
      <c r="O253" s="25">
        <v>70</v>
      </c>
      <c r="P253" s="9">
        <f t="shared" si="142"/>
        <v>3074.7351040445551</v>
      </c>
      <c r="Q253" s="9">
        <f t="shared" si="143"/>
        <v>3146.7268950804173</v>
      </c>
      <c r="R253" s="9">
        <f t="shared" si="144"/>
        <v>71.991791035862207</v>
      </c>
      <c r="S253" s="3">
        <f t="shared" si="145"/>
        <v>1</v>
      </c>
      <c r="T253" s="3">
        <f t="shared" si="146"/>
        <v>0</v>
      </c>
      <c r="U253" s="3">
        <f t="shared" si="147"/>
        <v>19</v>
      </c>
      <c r="V253" s="3">
        <f t="shared" si="151"/>
        <v>30</v>
      </c>
      <c r="W253" s="2">
        <f t="shared" si="148"/>
        <v>9925095</v>
      </c>
      <c r="X253" s="2">
        <f t="shared" si="152"/>
        <v>9985116</v>
      </c>
      <c r="Y253" s="14">
        <f t="shared" si="153"/>
        <v>3104.9642602817507</v>
      </c>
      <c r="Z253" s="14">
        <f t="shared" si="154"/>
        <v>3146.6114044810256</v>
      </c>
      <c r="AA253" s="14">
        <f t="shared" si="149"/>
        <v>41.647144199274862</v>
      </c>
      <c r="AB253" s="14">
        <f t="shared" si="170"/>
        <v>33.771672702512276</v>
      </c>
      <c r="AC253" s="14">
        <f t="shared" si="164"/>
        <v>7.8754714967625858</v>
      </c>
      <c r="AD253" s="16">
        <f t="shared" si="165"/>
        <v>1</v>
      </c>
      <c r="AE253" s="16">
        <f t="shared" si="166"/>
        <v>0</v>
      </c>
      <c r="AF253" s="16">
        <f t="shared" si="150"/>
        <v>54</v>
      </c>
      <c r="AG253" s="16">
        <f t="shared" si="167"/>
        <v>30</v>
      </c>
      <c r="AH253" s="5">
        <f t="shared" si="168"/>
        <v>9814373</v>
      </c>
      <c r="AI253" s="5">
        <f t="shared" si="169"/>
        <v>9984959</v>
      </c>
      <c r="AJ253" s="39">
        <f t="shared" si="155"/>
        <v>3114.4385793995257</v>
      </c>
      <c r="AK253" s="39">
        <f t="shared" si="156"/>
        <v>3143.195881923893</v>
      </c>
      <c r="AL253" s="39">
        <f t="shared" si="157"/>
        <v>28.757302524367333</v>
      </c>
      <c r="AM253" s="39">
        <f t="shared" si="158"/>
        <v>1</v>
      </c>
      <c r="AN253" s="39">
        <f t="shared" si="159"/>
        <v>0</v>
      </c>
      <c r="AO253" s="39">
        <f t="shared" si="160"/>
        <v>18</v>
      </c>
      <c r="AP253" s="39">
        <f t="shared" si="161"/>
        <v>30</v>
      </c>
      <c r="AQ253" s="39">
        <f t="shared" si="162"/>
        <v>9932667</v>
      </c>
      <c r="AR253" s="39">
        <f t="shared" si="163"/>
        <v>9989529</v>
      </c>
      <c r="AS253" s="37">
        <f t="shared" si="171"/>
        <v>3057.0213241056949</v>
      </c>
      <c r="AT253" s="37">
        <f t="shared" si="172"/>
        <v>3052.4733460911816</v>
      </c>
      <c r="AU253" s="37">
        <f t="shared" si="173"/>
        <v>-4.5479780145133191</v>
      </c>
      <c r="AV253" s="34">
        <f t="shared" si="174"/>
        <v>0</v>
      </c>
      <c r="AW253" s="34">
        <f t="shared" si="175"/>
        <v>0</v>
      </c>
      <c r="AX253" s="34">
        <f t="shared" si="176"/>
        <v>19</v>
      </c>
      <c r="AY253" s="34">
        <f t="shared" si="177"/>
        <v>0</v>
      </c>
      <c r="AZ253" s="34">
        <f t="shared" si="178"/>
        <v>9936214</v>
      </c>
      <c r="BA253" s="34">
        <f t="shared" si="179"/>
        <v>9996235</v>
      </c>
    </row>
    <row r="254" spans="1:53" x14ac:dyDescent="0.2">
      <c r="A254" s="1" t="s">
        <v>291</v>
      </c>
      <c r="B254" s="8">
        <v>7473</v>
      </c>
      <c r="C254" s="8">
        <v>3176.4280701754387</v>
      </c>
      <c r="D254" s="8">
        <v>3187</v>
      </c>
      <c r="E254" s="8">
        <v>3163</v>
      </c>
      <c r="F254" s="8">
        <v>3176.3438596491228</v>
      </c>
      <c r="G254" s="8">
        <f t="shared" si="135"/>
        <v>-0.89527078565970442</v>
      </c>
      <c r="H254" s="8">
        <f t="shared" si="136"/>
        <v>0</v>
      </c>
      <c r="I254" s="8">
        <f t="shared" si="137"/>
        <v>0.89527078565970442</v>
      </c>
      <c r="J254" s="25">
        <f t="shared" si="140"/>
        <v>12.578662920264886</v>
      </c>
      <c r="K254" s="25">
        <f t="shared" si="141"/>
        <v>7.3207499412742303</v>
      </c>
      <c r="L254" s="26">
        <f t="shared" si="138"/>
        <v>1.718220540404837</v>
      </c>
      <c r="M254" s="25">
        <f t="shared" si="139"/>
        <v>63.211226420536669</v>
      </c>
      <c r="N254" s="25">
        <v>30</v>
      </c>
      <c r="O254" s="25">
        <v>70</v>
      </c>
      <c r="P254" s="9">
        <f t="shared" si="142"/>
        <v>3080.7105221047559</v>
      </c>
      <c r="Q254" s="9">
        <f t="shared" si="143"/>
        <v>3157.5154036977306</v>
      </c>
      <c r="R254" s="9">
        <f t="shared" si="144"/>
        <v>76.804881592974652</v>
      </c>
      <c r="S254" s="3">
        <f t="shared" si="145"/>
        <v>1</v>
      </c>
      <c r="T254" s="3">
        <f t="shared" si="146"/>
        <v>0</v>
      </c>
      <c r="U254" s="3">
        <f t="shared" si="147"/>
        <v>20</v>
      </c>
      <c r="V254" s="3">
        <f t="shared" si="151"/>
        <v>30</v>
      </c>
      <c r="W254" s="2">
        <f t="shared" si="148"/>
        <v>9921867</v>
      </c>
      <c r="X254" s="2">
        <f t="shared" si="152"/>
        <v>9985127</v>
      </c>
      <c r="Y254" s="14">
        <f t="shared" si="153"/>
        <v>3110.2516380126672</v>
      </c>
      <c r="Z254" s="14">
        <f t="shared" si="154"/>
        <v>3151.1856283530406</v>
      </c>
      <c r="AA254" s="14">
        <f t="shared" si="149"/>
        <v>40.933990340373384</v>
      </c>
      <c r="AB254" s="14">
        <f t="shared" si="170"/>
        <v>35.204136230084501</v>
      </c>
      <c r="AC254" s="14">
        <f t="shared" si="164"/>
        <v>5.7298541102888834</v>
      </c>
      <c r="AD254" s="16">
        <f t="shared" si="165"/>
        <v>1</v>
      </c>
      <c r="AE254" s="16">
        <f t="shared" si="166"/>
        <v>0</v>
      </c>
      <c r="AF254" s="16">
        <f t="shared" si="150"/>
        <v>55</v>
      </c>
      <c r="AG254" s="16">
        <f t="shared" si="167"/>
        <v>30</v>
      </c>
      <c r="AH254" s="5">
        <f t="shared" si="168"/>
        <v>9811156</v>
      </c>
      <c r="AI254" s="5">
        <f t="shared" si="169"/>
        <v>9985121</v>
      </c>
      <c r="AJ254" s="39">
        <f t="shared" si="155"/>
        <v>3110.6759956376427</v>
      </c>
      <c r="AK254" s="39">
        <f t="shared" si="156"/>
        <v>3158.0612948027187</v>
      </c>
      <c r="AL254" s="39">
        <f t="shared" si="157"/>
        <v>47.385299165076049</v>
      </c>
      <c r="AM254" s="39">
        <f t="shared" si="158"/>
        <v>1</v>
      </c>
      <c r="AN254" s="39">
        <f t="shared" si="159"/>
        <v>0</v>
      </c>
      <c r="AO254" s="39">
        <f t="shared" si="160"/>
        <v>19</v>
      </c>
      <c r="AP254" s="39">
        <f t="shared" si="161"/>
        <v>30</v>
      </c>
      <c r="AQ254" s="39">
        <f t="shared" si="162"/>
        <v>9929450</v>
      </c>
      <c r="AR254" s="39">
        <f t="shared" si="163"/>
        <v>9989547</v>
      </c>
      <c r="AS254" s="37">
        <f t="shared" si="171"/>
        <v>3058.6179434915971</v>
      </c>
      <c r="AT254" s="37">
        <f t="shared" si="172"/>
        <v>3064.072805457517</v>
      </c>
      <c r="AU254" s="37">
        <f t="shared" si="173"/>
        <v>5.4548619659199176</v>
      </c>
      <c r="AV254" s="34">
        <f t="shared" si="174"/>
        <v>1</v>
      </c>
      <c r="AW254" s="34">
        <f t="shared" si="175"/>
        <v>0</v>
      </c>
      <c r="AX254" s="34">
        <f t="shared" si="176"/>
        <v>20</v>
      </c>
      <c r="AY254" s="34">
        <f t="shared" si="177"/>
        <v>30</v>
      </c>
      <c r="AZ254" s="34">
        <f t="shared" si="178"/>
        <v>9932997</v>
      </c>
      <c r="BA254" s="34">
        <f t="shared" si="179"/>
        <v>9996257</v>
      </c>
    </row>
    <row r="255" spans="1:53" x14ac:dyDescent="0.2">
      <c r="A255" s="1" t="s">
        <v>292</v>
      </c>
      <c r="B255" s="8">
        <v>5698</v>
      </c>
      <c r="C255" s="8">
        <v>3127.1538461538462</v>
      </c>
      <c r="D255" s="8">
        <v>3151</v>
      </c>
      <c r="E255" s="8">
        <v>3110</v>
      </c>
      <c r="F255" s="8">
        <v>3127</v>
      </c>
      <c r="G255" s="8">
        <f t="shared" si="135"/>
        <v>-49.343859649122805</v>
      </c>
      <c r="H255" s="8">
        <f t="shared" si="136"/>
        <v>0</v>
      </c>
      <c r="I255" s="8">
        <f t="shared" si="137"/>
        <v>49.343859649122805</v>
      </c>
      <c r="J255" s="25">
        <f t="shared" si="140"/>
        <v>11.680186997388821</v>
      </c>
      <c r="K255" s="25">
        <f t="shared" si="141"/>
        <v>10.322400634691986</v>
      </c>
      <c r="L255" s="26">
        <f t="shared" si="138"/>
        <v>1.1315378477108828</v>
      </c>
      <c r="M255" s="25">
        <f t="shared" si="139"/>
        <v>53.085515179853473</v>
      </c>
      <c r="N255" s="25">
        <v>30</v>
      </c>
      <c r="O255" s="25">
        <v>70</v>
      </c>
      <c r="P255" s="9">
        <f t="shared" si="142"/>
        <v>3084.7963970485257</v>
      </c>
      <c r="Q255" s="9">
        <f t="shared" si="143"/>
        <v>3163.5723072560618</v>
      </c>
      <c r="R255" s="9">
        <f t="shared" si="144"/>
        <v>78.775910207536072</v>
      </c>
      <c r="S255" s="3">
        <f t="shared" si="145"/>
        <v>1</v>
      </c>
      <c r="T255" s="3">
        <f t="shared" si="146"/>
        <v>0</v>
      </c>
      <c r="U255" s="3">
        <f t="shared" si="147"/>
        <v>21</v>
      </c>
      <c r="V255" s="3">
        <f t="shared" si="151"/>
        <v>30</v>
      </c>
      <c r="W255" s="2">
        <f t="shared" si="148"/>
        <v>9918650</v>
      </c>
      <c r="X255" s="2">
        <f t="shared" si="152"/>
        <v>9983960</v>
      </c>
      <c r="Y255" s="14">
        <f t="shared" si="153"/>
        <v>3111.4922574191364</v>
      </c>
      <c r="Z255" s="14">
        <f t="shared" si="154"/>
        <v>3147.4647624525728</v>
      </c>
      <c r="AA255" s="14">
        <f t="shared" si="149"/>
        <v>35.972505033436391</v>
      </c>
      <c r="AB255" s="14">
        <f t="shared" si="170"/>
        <v>35.35780999075488</v>
      </c>
      <c r="AC255" s="14">
        <f t="shared" si="164"/>
        <v>0.61469504268151098</v>
      </c>
      <c r="AD255" s="16">
        <f t="shared" si="165"/>
        <v>1</v>
      </c>
      <c r="AE255" s="16">
        <f t="shared" si="166"/>
        <v>0</v>
      </c>
      <c r="AF255" s="16">
        <f t="shared" si="150"/>
        <v>56</v>
      </c>
      <c r="AG255" s="16">
        <f t="shared" si="167"/>
        <v>30</v>
      </c>
      <c r="AH255" s="5">
        <f t="shared" si="168"/>
        <v>9807975</v>
      </c>
      <c r="AI255" s="5">
        <f t="shared" si="169"/>
        <v>9982135</v>
      </c>
      <c r="AJ255" s="39">
        <f t="shared" si="155"/>
        <v>3110.3775720424233</v>
      </c>
      <c r="AK255" s="39">
        <f t="shared" si="156"/>
        <v>3163.0513041542727</v>
      </c>
      <c r="AL255" s="39">
        <f t="shared" si="157"/>
        <v>52.673732111849404</v>
      </c>
      <c r="AM255" s="39">
        <f t="shared" si="158"/>
        <v>1</v>
      </c>
      <c r="AN255" s="39">
        <f t="shared" si="159"/>
        <v>0</v>
      </c>
      <c r="AO255" s="39">
        <f t="shared" si="160"/>
        <v>20</v>
      </c>
      <c r="AP255" s="39">
        <f t="shared" si="161"/>
        <v>30</v>
      </c>
      <c r="AQ255" s="39">
        <f t="shared" si="162"/>
        <v>9926269</v>
      </c>
      <c r="AR255" s="39">
        <f t="shared" si="163"/>
        <v>9988469</v>
      </c>
      <c r="AS255" s="37">
        <f t="shared" si="171"/>
        <v>3060.2173152673936</v>
      </c>
      <c r="AT255" s="37">
        <f t="shared" si="172"/>
        <v>3076.7121810288772</v>
      </c>
      <c r="AU255" s="37">
        <f t="shared" si="173"/>
        <v>16.494865761483652</v>
      </c>
      <c r="AV255" s="34">
        <f t="shared" si="174"/>
        <v>1</v>
      </c>
      <c r="AW255" s="34">
        <f t="shared" si="175"/>
        <v>0</v>
      </c>
      <c r="AX255" s="34">
        <f t="shared" si="176"/>
        <v>21</v>
      </c>
      <c r="AY255" s="34">
        <f t="shared" si="177"/>
        <v>30</v>
      </c>
      <c r="AZ255" s="34">
        <f t="shared" si="178"/>
        <v>9929816</v>
      </c>
      <c r="BA255" s="34">
        <f t="shared" si="179"/>
        <v>9995126</v>
      </c>
    </row>
    <row r="256" spans="1:53" x14ac:dyDescent="0.2">
      <c r="A256" s="1" t="s">
        <v>293</v>
      </c>
      <c r="B256" s="8">
        <v>1223</v>
      </c>
      <c r="C256" s="8">
        <v>3092.5052631578947</v>
      </c>
      <c r="D256" s="8">
        <v>3106</v>
      </c>
      <c r="E256" s="8">
        <v>3072</v>
      </c>
      <c r="F256" s="8">
        <v>3092.621052631579</v>
      </c>
      <c r="G256" s="8">
        <f t="shared" si="135"/>
        <v>-34.378947368420995</v>
      </c>
      <c r="H256" s="8">
        <f t="shared" si="136"/>
        <v>0</v>
      </c>
      <c r="I256" s="8">
        <f t="shared" si="137"/>
        <v>34.378947368420995</v>
      </c>
      <c r="J256" s="25">
        <f t="shared" si="140"/>
        <v>10.845887926146762</v>
      </c>
      <c r="K256" s="25">
        <f t="shared" si="141"/>
        <v>12.040725401386917</v>
      </c>
      <c r="L256" s="26">
        <f t="shared" si="138"/>
        <v>0.90076698575797376</v>
      </c>
      <c r="M256" s="25">
        <f t="shared" si="139"/>
        <v>47.389658622399352</v>
      </c>
      <c r="N256" s="25">
        <v>30</v>
      </c>
      <c r="O256" s="25">
        <v>70</v>
      </c>
      <c r="P256" s="9">
        <f t="shared" si="142"/>
        <v>3087.0632102353388</v>
      </c>
      <c r="Q256" s="9">
        <f t="shared" si="143"/>
        <v>3164.1951142736057</v>
      </c>
      <c r="R256" s="9">
        <f t="shared" si="144"/>
        <v>77.131904038266839</v>
      </c>
      <c r="S256" s="3">
        <f t="shared" si="145"/>
        <v>1</v>
      </c>
      <c r="T256" s="3">
        <f t="shared" si="146"/>
        <v>0</v>
      </c>
      <c r="U256" s="3">
        <f t="shared" si="147"/>
        <v>22</v>
      </c>
      <c r="V256" s="3">
        <f t="shared" si="151"/>
        <v>30</v>
      </c>
      <c r="W256" s="2">
        <f t="shared" si="148"/>
        <v>9915469</v>
      </c>
      <c r="X256" s="2">
        <f t="shared" si="152"/>
        <v>9983053</v>
      </c>
      <c r="Y256" s="14">
        <f t="shared" si="153"/>
        <v>3110.0943903978359</v>
      </c>
      <c r="Z256" s="14">
        <f t="shared" si="154"/>
        <v>3139.0272686339586</v>
      </c>
      <c r="AA256" s="14">
        <f t="shared" si="149"/>
        <v>28.932878236122633</v>
      </c>
      <c r="AB256" s="14">
        <f t="shared" si="170"/>
        <v>34.072823639828428</v>
      </c>
      <c r="AC256" s="14">
        <f t="shared" si="164"/>
        <v>-5.139945403705795</v>
      </c>
      <c r="AD256" s="16">
        <f t="shared" si="165"/>
        <v>0</v>
      </c>
      <c r="AE256" s="16">
        <f t="shared" si="166"/>
        <v>1</v>
      </c>
      <c r="AF256" s="16">
        <f t="shared" si="150"/>
        <v>55</v>
      </c>
      <c r="AG256" s="16">
        <f t="shared" si="167"/>
        <v>30</v>
      </c>
      <c r="AH256" s="5">
        <f t="shared" si="168"/>
        <v>9811017</v>
      </c>
      <c r="AI256" s="5">
        <f t="shared" si="169"/>
        <v>9979977</v>
      </c>
      <c r="AJ256" s="39">
        <f t="shared" si="155"/>
        <v>3093.9296188260487</v>
      </c>
      <c r="AK256" s="39">
        <f t="shared" si="156"/>
        <v>3149.0945790080737</v>
      </c>
      <c r="AL256" s="39">
        <f t="shared" si="157"/>
        <v>55.16496018202497</v>
      </c>
      <c r="AM256" s="39">
        <f t="shared" si="158"/>
        <v>1</v>
      </c>
      <c r="AN256" s="39">
        <f t="shared" si="159"/>
        <v>0</v>
      </c>
      <c r="AO256" s="39">
        <f t="shared" si="160"/>
        <v>21</v>
      </c>
      <c r="AP256" s="39">
        <f t="shared" si="161"/>
        <v>30</v>
      </c>
      <c r="AQ256" s="39">
        <f t="shared" si="162"/>
        <v>9923133</v>
      </c>
      <c r="AR256" s="39">
        <f t="shared" si="163"/>
        <v>9987645</v>
      </c>
      <c r="AS256" s="37">
        <f t="shared" si="171"/>
        <v>3061.7196317221014</v>
      </c>
      <c r="AT256" s="37">
        <f t="shared" si="172"/>
        <v>3089.6746717565402</v>
      </c>
      <c r="AU256" s="37">
        <f t="shared" si="173"/>
        <v>27.955040034438753</v>
      </c>
      <c r="AV256" s="34">
        <f t="shared" si="174"/>
        <v>1</v>
      </c>
      <c r="AW256" s="34">
        <f t="shared" si="175"/>
        <v>0</v>
      </c>
      <c r="AX256" s="34">
        <f t="shared" si="176"/>
        <v>22</v>
      </c>
      <c r="AY256" s="34">
        <f t="shared" si="177"/>
        <v>30</v>
      </c>
      <c r="AZ256" s="34">
        <f t="shared" si="178"/>
        <v>9926680</v>
      </c>
      <c r="BA256" s="34">
        <f t="shared" si="179"/>
        <v>9994264</v>
      </c>
    </row>
    <row r="257" spans="1:53" x14ac:dyDescent="0.2">
      <c r="A257" s="1" t="s">
        <v>294</v>
      </c>
      <c r="B257" s="8">
        <v>1749</v>
      </c>
      <c r="C257" s="8">
        <v>3123.948148148148</v>
      </c>
      <c r="D257" s="8">
        <v>3141</v>
      </c>
      <c r="E257" s="8">
        <v>3106</v>
      </c>
      <c r="F257" s="8">
        <v>3124.0296296296297</v>
      </c>
      <c r="G257" s="8">
        <f t="shared" si="135"/>
        <v>31.408576998050648</v>
      </c>
      <c r="H257" s="8">
        <f t="shared" si="136"/>
        <v>31.408576998050648</v>
      </c>
      <c r="I257" s="8">
        <f t="shared" si="137"/>
        <v>0</v>
      </c>
      <c r="J257" s="25">
        <f t="shared" si="140"/>
        <v>12.314651431282755</v>
      </c>
      <c r="K257" s="25">
        <f t="shared" si="141"/>
        <v>11.180673587002136</v>
      </c>
      <c r="L257" s="26">
        <f t="shared" si="138"/>
        <v>1.1014230346192113</v>
      </c>
      <c r="M257" s="25">
        <f t="shared" si="139"/>
        <v>52.413198888285471</v>
      </c>
      <c r="N257" s="25">
        <v>30</v>
      </c>
      <c r="O257" s="25">
        <v>70</v>
      </c>
      <c r="P257" s="9">
        <f t="shared" si="142"/>
        <v>3087.644529307448</v>
      </c>
      <c r="Q257" s="9">
        <f t="shared" si="143"/>
        <v>3158.7037348567537</v>
      </c>
      <c r="R257" s="9">
        <f t="shared" si="144"/>
        <v>71.059205549305716</v>
      </c>
      <c r="S257" s="3">
        <f t="shared" si="145"/>
        <v>1</v>
      </c>
      <c r="T257" s="3">
        <f t="shared" si="146"/>
        <v>0</v>
      </c>
      <c r="U257" s="3">
        <f t="shared" si="147"/>
        <v>23</v>
      </c>
      <c r="V257" s="3">
        <f t="shared" si="151"/>
        <v>30</v>
      </c>
      <c r="W257" s="2">
        <f t="shared" si="148"/>
        <v>9912333</v>
      </c>
      <c r="X257" s="2">
        <f t="shared" si="152"/>
        <v>9983771</v>
      </c>
      <c r="Y257" s="14">
        <f t="shared" si="153"/>
        <v>3111.1266303409316</v>
      </c>
      <c r="Z257" s="14">
        <f t="shared" si="154"/>
        <v>3136.7199395563694</v>
      </c>
      <c r="AA257" s="14">
        <f t="shared" si="149"/>
        <v>25.593309215437785</v>
      </c>
      <c r="AB257" s="14">
        <f t="shared" si="170"/>
        <v>32.376920754950298</v>
      </c>
      <c r="AC257" s="14">
        <f t="shared" si="164"/>
        <v>-6.7836115395125134</v>
      </c>
      <c r="AD257" s="16">
        <f t="shared" si="165"/>
        <v>0</v>
      </c>
      <c r="AE257" s="16">
        <f t="shared" si="166"/>
        <v>1</v>
      </c>
      <c r="AF257" s="16">
        <f t="shared" si="150"/>
        <v>54</v>
      </c>
      <c r="AG257" s="16">
        <f t="shared" si="167"/>
        <v>30</v>
      </c>
      <c r="AH257" s="5">
        <f t="shared" si="168"/>
        <v>9814093</v>
      </c>
      <c r="AI257" s="5">
        <f t="shared" si="169"/>
        <v>9981817</v>
      </c>
      <c r="AJ257" s="39">
        <f t="shared" si="155"/>
        <v>3082.4699697032415</v>
      </c>
      <c r="AK257" s="39">
        <f t="shared" si="156"/>
        <v>3126.1752807624598</v>
      </c>
      <c r="AL257" s="39">
        <f t="shared" si="157"/>
        <v>43.705311059218275</v>
      </c>
      <c r="AM257" s="39">
        <f t="shared" si="158"/>
        <v>1</v>
      </c>
      <c r="AN257" s="39">
        <f t="shared" si="159"/>
        <v>0</v>
      </c>
      <c r="AO257" s="39">
        <f t="shared" si="160"/>
        <v>22</v>
      </c>
      <c r="AP257" s="39">
        <f t="shared" si="161"/>
        <v>30</v>
      </c>
      <c r="AQ257" s="39">
        <f t="shared" si="162"/>
        <v>9919962</v>
      </c>
      <c r="AR257" s="39">
        <f t="shared" si="163"/>
        <v>9988294</v>
      </c>
      <c r="AS257" s="37">
        <f t="shared" si="171"/>
        <v>3063.1406679369029</v>
      </c>
      <c r="AT257" s="37">
        <f t="shared" si="172"/>
        <v>3102.3177204602684</v>
      </c>
      <c r="AU257" s="37">
        <f t="shared" si="173"/>
        <v>39.177052523365546</v>
      </c>
      <c r="AV257" s="34">
        <f t="shared" si="174"/>
        <v>1</v>
      </c>
      <c r="AW257" s="34">
        <f t="shared" si="175"/>
        <v>0</v>
      </c>
      <c r="AX257" s="34">
        <f t="shared" si="176"/>
        <v>23</v>
      </c>
      <c r="AY257" s="34">
        <f t="shared" si="177"/>
        <v>30</v>
      </c>
      <c r="AZ257" s="34">
        <f t="shared" si="178"/>
        <v>9923509</v>
      </c>
      <c r="BA257" s="34">
        <f t="shared" si="179"/>
        <v>9994947</v>
      </c>
    </row>
    <row r="258" spans="1:53" x14ac:dyDescent="0.2">
      <c r="A258" s="1" t="s">
        <v>295</v>
      </c>
      <c r="B258" s="8">
        <v>2789</v>
      </c>
      <c r="C258" s="8">
        <v>3121.2238805970151</v>
      </c>
      <c r="D258" s="8">
        <v>3149</v>
      </c>
      <c r="E258" s="8">
        <v>3109</v>
      </c>
      <c r="F258" s="8">
        <v>3121.4328358208954</v>
      </c>
      <c r="G258" s="8">
        <f t="shared" si="135"/>
        <v>-2.5967938087342191</v>
      </c>
      <c r="H258" s="8">
        <f t="shared" si="136"/>
        <v>0</v>
      </c>
      <c r="I258" s="8">
        <f t="shared" si="137"/>
        <v>2.5967938087342191</v>
      </c>
      <c r="J258" s="25">
        <f t="shared" si="140"/>
        <v>11.435033471905415</v>
      </c>
      <c r="K258" s="25">
        <f t="shared" si="141"/>
        <v>10.567539317125858</v>
      </c>
      <c r="L258" s="26">
        <f t="shared" si="138"/>
        <v>1.0820904591642908</v>
      </c>
      <c r="M258" s="25">
        <f t="shared" si="139"/>
        <v>51.971347085400893</v>
      </c>
      <c r="N258" s="25">
        <v>30</v>
      </c>
      <c r="O258" s="25">
        <v>70</v>
      </c>
      <c r="P258" s="9">
        <f t="shared" si="142"/>
        <v>3089.8744004419545</v>
      </c>
      <c r="Q258" s="9">
        <f t="shared" si="143"/>
        <v>3158.4424582880888</v>
      </c>
      <c r="R258" s="9">
        <f t="shared" si="144"/>
        <v>68.568057846134252</v>
      </c>
      <c r="S258" s="3">
        <f t="shared" si="145"/>
        <v>1</v>
      </c>
      <c r="T258" s="3">
        <f t="shared" si="146"/>
        <v>0</v>
      </c>
      <c r="U258" s="3">
        <f t="shared" si="147"/>
        <v>24</v>
      </c>
      <c r="V258" s="3">
        <f t="shared" si="151"/>
        <v>30</v>
      </c>
      <c r="W258" s="2">
        <f t="shared" si="148"/>
        <v>9909162</v>
      </c>
      <c r="X258" s="2">
        <f t="shared" si="152"/>
        <v>9983778</v>
      </c>
      <c r="Y258" s="14">
        <f t="shared" si="153"/>
        <v>3111.8900529690773</v>
      </c>
      <c r="Z258" s="14">
        <f t="shared" si="154"/>
        <v>3134.3680774432196</v>
      </c>
      <c r="AA258" s="14">
        <f t="shared" si="149"/>
        <v>22.47802447414233</v>
      </c>
      <c r="AB258" s="14">
        <f t="shared" si="170"/>
        <v>30.397141498788706</v>
      </c>
      <c r="AC258" s="14">
        <f t="shared" si="164"/>
        <v>-7.9191170246463756</v>
      </c>
      <c r="AD258" s="16">
        <f t="shared" si="165"/>
        <v>0</v>
      </c>
      <c r="AE258" s="16">
        <f t="shared" si="166"/>
        <v>1</v>
      </c>
      <c r="AF258" s="16">
        <f t="shared" si="150"/>
        <v>53</v>
      </c>
      <c r="AG258" s="16">
        <f t="shared" si="167"/>
        <v>30</v>
      </c>
      <c r="AH258" s="5">
        <f t="shared" si="168"/>
        <v>9817172</v>
      </c>
      <c r="AI258" s="5">
        <f t="shared" si="169"/>
        <v>9981949</v>
      </c>
      <c r="AJ258" s="39">
        <f t="shared" si="155"/>
        <v>3092.9394953692586</v>
      </c>
      <c r="AK258" s="39">
        <f t="shared" si="156"/>
        <v>3136.6448064284764</v>
      </c>
      <c r="AL258" s="39">
        <f t="shared" si="157"/>
        <v>43.70531105921782</v>
      </c>
      <c r="AM258" s="39">
        <f t="shared" si="158"/>
        <v>1</v>
      </c>
      <c r="AN258" s="39">
        <f t="shared" si="159"/>
        <v>0</v>
      </c>
      <c r="AO258" s="39">
        <f t="shared" si="160"/>
        <v>23</v>
      </c>
      <c r="AP258" s="39">
        <f t="shared" si="161"/>
        <v>30</v>
      </c>
      <c r="AQ258" s="39">
        <f t="shared" si="162"/>
        <v>9916783</v>
      </c>
      <c r="AR258" s="39">
        <f t="shared" si="163"/>
        <v>9988290</v>
      </c>
      <c r="AS258" s="37">
        <f t="shared" si="171"/>
        <v>3064.3788629505093</v>
      </c>
      <c r="AT258" s="37">
        <f t="shared" si="172"/>
        <v>3113.7202702354493</v>
      </c>
      <c r="AU258" s="37">
        <f t="shared" si="173"/>
        <v>49.341407284940033</v>
      </c>
      <c r="AV258" s="34">
        <f t="shared" si="174"/>
        <v>1</v>
      </c>
      <c r="AW258" s="34">
        <f t="shared" si="175"/>
        <v>0</v>
      </c>
      <c r="AX258" s="34">
        <f t="shared" si="176"/>
        <v>24</v>
      </c>
      <c r="AY258" s="34">
        <f t="shared" si="177"/>
        <v>30</v>
      </c>
      <c r="AZ258" s="34">
        <f t="shared" si="178"/>
        <v>9920330</v>
      </c>
      <c r="BA258" s="34">
        <f t="shared" si="179"/>
        <v>9994946</v>
      </c>
    </row>
    <row r="259" spans="1:53" x14ac:dyDescent="0.2">
      <c r="A259" s="1" t="s">
        <v>296</v>
      </c>
      <c r="B259" s="8">
        <v>3030</v>
      </c>
      <c r="C259" s="8">
        <v>3128.9583333333335</v>
      </c>
      <c r="D259" s="8">
        <v>3146</v>
      </c>
      <c r="E259" s="8">
        <v>3121</v>
      </c>
      <c r="F259" s="8">
        <v>3128.7</v>
      </c>
      <c r="G259" s="8">
        <f t="shared" si="135"/>
        <v>7.2671641791043839</v>
      </c>
      <c r="H259" s="8">
        <f t="shared" si="136"/>
        <v>7.2671641791043839</v>
      </c>
      <c r="I259" s="8">
        <f t="shared" si="137"/>
        <v>0</v>
      </c>
      <c r="J259" s="25">
        <f t="shared" si="140"/>
        <v>11.137328522419626</v>
      </c>
      <c r="K259" s="25">
        <f t="shared" si="141"/>
        <v>9.8127150801882976</v>
      </c>
      <c r="L259" s="26">
        <f t="shared" si="138"/>
        <v>1.1349894938767457</v>
      </c>
      <c r="M259" s="25">
        <f t="shared" si="139"/>
        <v>53.161362017562666</v>
      </c>
      <c r="N259" s="25">
        <v>30</v>
      </c>
      <c r="O259" s="25">
        <v>70</v>
      </c>
      <c r="P259" s="9">
        <f t="shared" si="142"/>
        <v>3092.7840359379438</v>
      </c>
      <c r="Q259" s="9">
        <f t="shared" si="143"/>
        <v>3157.3429645595484</v>
      </c>
      <c r="R259" s="9">
        <f t="shared" si="144"/>
        <v>64.558928621604537</v>
      </c>
      <c r="S259" s="3">
        <f t="shared" si="145"/>
        <v>1</v>
      </c>
      <c r="T259" s="3">
        <f t="shared" si="146"/>
        <v>0</v>
      </c>
      <c r="U259" s="3">
        <f t="shared" si="147"/>
        <v>25</v>
      </c>
      <c r="V259" s="3">
        <f t="shared" si="151"/>
        <v>30</v>
      </c>
      <c r="W259" s="2">
        <f t="shared" si="148"/>
        <v>9905983</v>
      </c>
      <c r="X259" s="2">
        <f t="shared" si="152"/>
        <v>9984008</v>
      </c>
      <c r="Y259" s="14">
        <f t="shared" si="153"/>
        <v>3113.1352342306272</v>
      </c>
      <c r="Z259" s="14">
        <f t="shared" si="154"/>
        <v>3133.4960655288783</v>
      </c>
      <c r="AA259" s="14">
        <f t="shared" si="149"/>
        <v>20.360831298251014</v>
      </c>
      <c r="AB259" s="14">
        <f t="shared" si="170"/>
        <v>28.389879458681168</v>
      </c>
      <c r="AC259" s="14">
        <f t="shared" si="164"/>
        <v>-8.029048160430154</v>
      </c>
      <c r="AD259" s="16">
        <f t="shared" si="165"/>
        <v>0</v>
      </c>
      <c r="AE259" s="16">
        <f t="shared" si="166"/>
        <v>1</v>
      </c>
      <c r="AF259" s="16">
        <f t="shared" si="150"/>
        <v>52</v>
      </c>
      <c r="AG259" s="16">
        <f t="shared" si="167"/>
        <v>30</v>
      </c>
      <c r="AH259" s="5">
        <f t="shared" si="168"/>
        <v>9820263</v>
      </c>
      <c r="AI259" s="5">
        <f t="shared" si="169"/>
        <v>9982555</v>
      </c>
      <c r="AJ259" s="39">
        <f t="shared" si="155"/>
        <v>3092.0738974330138</v>
      </c>
      <c r="AK259" s="39">
        <f t="shared" si="156"/>
        <v>3135.7792084922316</v>
      </c>
      <c r="AL259" s="39">
        <f t="shared" si="157"/>
        <v>43.70531105921782</v>
      </c>
      <c r="AM259" s="39">
        <f t="shared" si="158"/>
        <v>1</v>
      </c>
      <c r="AN259" s="39">
        <f t="shared" si="159"/>
        <v>0</v>
      </c>
      <c r="AO259" s="39">
        <f t="shared" si="160"/>
        <v>24</v>
      </c>
      <c r="AP259" s="39">
        <f t="shared" si="161"/>
        <v>30</v>
      </c>
      <c r="AQ259" s="39">
        <f t="shared" si="162"/>
        <v>9913607</v>
      </c>
      <c r="AR259" s="39">
        <f t="shared" si="163"/>
        <v>9988511</v>
      </c>
      <c r="AS259" s="37">
        <f t="shared" si="171"/>
        <v>3065.4668295131914</v>
      </c>
      <c r="AT259" s="37">
        <f t="shared" si="172"/>
        <v>3124.1807914055657</v>
      </c>
      <c r="AU259" s="37">
        <f t="shared" si="173"/>
        <v>58.7139618923743</v>
      </c>
      <c r="AV259" s="34">
        <f t="shared" si="174"/>
        <v>1</v>
      </c>
      <c r="AW259" s="34">
        <f t="shared" si="175"/>
        <v>0</v>
      </c>
      <c r="AX259" s="34">
        <f t="shared" si="176"/>
        <v>25</v>
      </c>
      <c r="AY259" s="34">
        <f t="shared" si="177"/>
        <v>30</v>
      </c>
      <c r="AZ259" s="34">
        <f t="shared" si="178"/>
        <v>9917154</v>
      </c>
      <c r="BA259" s="34">
        <f t="shared" si="179"/>
        <v>9995179</v>
      </c>
    </row>
    <row r="260" spans="1:53" x14ac:dyDescent="0.2">
      <c r="A260" s="1" t="s">
        <v>297</v>
      </c>
      <c r="B260" s="8">
        <v>1851</v>
      </c>
      <c r="C260" s="8">
        <v>3136.0666666666666</v>
      </c>
      <c r="D260" s="8">
        <v>3150</v>
      </c>
      <c r="E260" s="8">
        <v>3119</v>
      </c>
      <c r="F260" s="8">
        <v>3135.9416666666666</v>
      </c>
      <c r="G260" s="8">
        <f t="shared" ref="G260:G323" si="180">F260-F259</f>
        <v>7.2416666666667879</v>
      </c>
      <c r="H260" s="8">
        <f t="shared" ref="H260:H323" si="181">IF(G260&gt;0, G260, 0)</f>
        <v>7.2416666666667879</v>
      </c>
      <c r="I260" s="8">
        <f t="shared" ref="I260:I323" si="182">IF(G260&lt;0, -G260, 0)</f>
        <v>0</v>
      </c>
      <c r="J260" s="25">
        <f t="shared" si="140"/>
        <v>10.859066961294422</v>
      </c>
      <c r="K260" s="25">
        <f t="shared" si="141"/>
        <v>9.1118068601748483</v>
      </c>
      <c r="L260" s="26">
        <f t="shared" si="138"/>
        <v>1.191757806978587</v>
      </c>
      <c r="M260" s="25">
        <f t="shared" si="139"/>
        <v>54.374520906644598</v>
      </c>
      <c r="N260" s="25">
        <v>30</v>
      </c>
      <c r="O260" s="25">
        <v>70</v>
      </c>
      <c r="P260" s="9">
        <f t="shared" si="142"/>
        <v>3097.9398763937843</v>
      </c>
      <c r="Q260" s="9">
        <f t="shared" si="143"/>
        <v>3151.9609864741965</v>
      </c>
      <c r="R260" s="9">
        <f t="shared" si="144"/>
        <v>54.0211100804122</v>
      </c>
      <c r="S260" s="3">
        <f t="shared" si="145"/>
        <v>1</v>
      </c>
      <c r="T260" s="3">
        <f t="shared" si="146"/>
        <v>0</v>
      </c>
      <c r="U260" s="3">
        <f t="shared" si="147"/>
        <v>26</v>
      </c>
      <c r="V260" s="3">
        <f t="shared" si="151"/>
        <v>30</v>
      </c>
      <c r="W260" s="2">
        <f t="shared" si="148"/>
        <v>9902807</v>
      </c>
      <c r="X260" s="2">
        <f t="shared" si="152"/>
        <v>9983901</v>
      </c>
      <c r="Y260" s="14">
        <f t="shared" si="153"/>
        <v>3114.8245995962598</v>
      </c>
      <c r="Z260" s="14">
        <f t="shared" si="154"/>
        <v>3133.8723118577686</v>
      </c>
      <c r="AA260" s="14">
        <f t="shared" si="149"/>
        <v>19.047712261508877</v>
      </c>
      <c r="AB260" s="14">
        <f t="shared" si="170"/>
        <v>26.52144601924671</v>
      </c>
      <c r="AC260" s="14">
        <f t="shared" si="164"/>
        <v>-7.4737337577378327</v>
      </c>
      <c r="AD260" s="16">
        <f t="shared" si="165"/>
        <v>0</v>
      </c>
      <c r="AE260" s="16">
        <f t="shared" si="166"/>
        <v>1</v>
      </c>
      <c r="AF260" s="16">
        <f t="shared" si="150"/>
        <v>51</v>
      </c>
      <c r="AG260" s="16">
        <f t="shared" si="167"/>
        <v>30</v>
      </c>
      <c r="AH260" s="5">
        <f t="shared" si="168"/>
        <v>9823352</v>
      </c>
      <c r="AI260" s="5">
        <f t="shared" si="169"/>
        <v>9982421</v>
      </c>
      <c r="AJ260" s="39">
        <f t="shared" si="155"/>
        <v>3094.4962854927157</v>
      </c>
      <c r="AK260" s="39">
        <f t="shared" si="156"/>
        <v>3136.615978117336</v>
      </c>
      <c r="AL260" s="39">
        <f t="shared" si="157"/>
        <v>42.119692624620257</v>
      </c>
      <c r="AM260" s="39">
        <f t="shared" si="158"/>
        <v>1</v>
      </c>
      <c r="AN260" s="39">
        <f t="shared" si="159"/>
        <v>0</v>
      </c>
      <c r="AO260" s="39">
        <f t="shared" si="160"/>
        <v>25</v>
      </c>
      <c r="AP260" s="39">
        <f t="shared" si="161"/>
        <v>30</v>
      </c>
      <c r="AQ260" s="39">
        <f t="shared" si="162"/>
        <v>9910427</v>
      </c>
      <c r="AR260" s="39">
        <f t="shared" si="163"/>
        <v>9988402</v>
      </c>
      <c r="AS260" s="37">
        <f t="shared" si="171"/>
        <v>3066.4565968730476</v>
      </c>
      <c r="AT260" s="37">
        <f t="shared" si="172"/>
        <v>3133.4231207993812</v>
      </c>
      <c r="AU260" s="37">
        <f t="shared" si="173"/>
        <v>66.966523926333593</v>
      </c>
      <c r="AV260" s="34">
        <f t="shared" si="174"/>
        <v>1</v>
      </c>
      <c r="AW260" s="34">
        <f t="shared" si="175"/>
        <v>0</v>
      </c>
      <c r="AX260" s="34">
        <f t="shared" si="176"/>
        <v>26</v>
      </c>
      <c r="AY260" s="34">
        <f t="shared" si="177"/>
        <v>30</v>
      </c>
      <c r="AZ260" s="34">
        <f t="shared" si="178"/>
        <v>9913974</v>
      </c>
      <c r="BA260" s="34">
        <f t="shared" si="179"/>
        <v>9995068</v>
      </c>
    </row>
    <row r="261" spans="1:53" x14ac:dyDescent="0.2">
      <c r="A261" s="1" t="s">
        <v>298</v>
      </c>
      <c r="B261" s="8">
        <v>689</v>
      </c>
      <c r="C261" s="8">
        <v>3144.4939759036147</v>
      </c>
      <c r="D261" s="8">
        <v>3162</v>
      </c>
      <c r="E261" s="8">
        <v>3134</v>
      </c>
      <c r="F261" s="8">
        <v>3144.3373493975905</v>
      </c>
      <c r="G261" s="8">
        <f t="shared" si="180"/>
        <v>8.3956827309239088</v>
      </c>
      <c r="H261" s="8">
        <f t="shared" si="181"/>
        <v>8.3956827309239088</v>
      </c>
      <c r="I261" s="8">
        <f t="shared" si="182"/>
        <v>0</v>
      </c>
      <c r="J261" s="25">
        <f t="shared" si="140"/>
        <v>10.683110944839385</v>
      </c>
      <c r="K261" s="25">
        <f t="shared" si="141"/>
        <v>8.460963513019502</v>
      </c>
      <c r="L261" s="26">
        <f t="shared" si="138"/>
        <v>1.2626352694229803</v>
      </c>
      <c r="M261" s="25">
        <f t="shared" si="139"/>
        <v>55.803747359819901</v>
      </c>
      <c r="N261" s="25">
        <v>30</v>
      </c>
      <c r="O261" s="25">
        <v>70</v>
      </c>
      <c r="P261" s="9">
        <f t="shared" si="142"/>
        <v>3104.2298993610134</v>
      </c>
      <c r="Q261" s="9">
        <f t="shared" si="143"/>
        <v>3148.1351794171392</v>
      </c>
      <c r="R261" s="9">
        <f t="shared" si="144"/>
        <v>43.905280056125775</v>
      </c>
      <c r="S261" s="3">
        <f t="shared" si="145"/>
        <v>1</v>
      </c>
      <c r="T261" s="3">
        <f t="shared" si="146"/>
        <v>0</v>
      </c>
      <c r="U261" s="3">
        <f t="shared" si="147"/>
        <v>27</v>
      </c>
      <c r="V261" s="3">
        <f t="shared" si="151"/>
        <v>30</v>
      </c>
      <c r="W261" s="2">
        <f t="shared" si="148"/>
        <v>9899627</v>
      </c>
      <c r="X261" s="2">
        <f t="shared" si="152"/>
        <v>9984245</v>
      </c>
      <c r="Y261" s="14">
        <f t="shared" si="153"/>
        <v>3117.0107292111729</v>
      </c>
      <c r="Z261" s="14">
        <f t="shared" si="154"/>
        <v>3135.4823176331261</v>
      </c>
      <c r="AA261" s="14">
        <f t="shared" si="149"/>
        <v>18.471588421953129</v>
      </c>
      <c r="AB261" s="14">
        <f t="shared" si="170"/>
        <v>24.911474499787992</v>
      </c>
      <c r="AC261" s="14">
        <f t="shared" si="164"/>
        <v>-6.4398860778348634</v>
      </c>
      <c r="AD261" s="16">
        <f t="shared" si="165"/>
        <v>0</v>
      </c>
      <c r="AE261" s="16">
        <f t="shared" si="166"/>
        <v>1</v>
      </c>
      <c r="AF261" s="16">
        <f t="shared" si="150"/>
        <v>50</v>
      </c>
      <c r="AG261" s="16">
        <f t="shared" si="167"/>
        <v>30</v>
      </c>
      <c r="AH261" s="5">
        <f t="shared" si="168"/>
        <v>9826456</v>
      </c>
      <c r="AI261" s="5">
        <f t="shared" si="169"/>
        <v>9983156</v>
      </c>
      <c r="AJ261" s="39">
        <f t="shared" si="155"/>
        <v>3096.9101743816041</v>
      </c>
      <c r="AK261" s="39">
        <f t="shared" si="156"/>
        <v>3139.0298670062257</v>
      </c>
      <c r="AL261" s="39">
        <f t="shared" si="157"/>
        <v>42.119692624621621</v>
      </c>
      <c r="AM261" s="39">
        <f t="shared" si="158"/>
        <v>1</v>
      </c>
      <c r="AN261" s="39">
        <f t="shared" si="159"/>
        <v>0</v>
      </c>
      <c r="AO261" s="39">
        <f t="shared" si="160"/>
        <v>26</v>
      </c>
      <c r="AP261" s="39">
        <f t="shared" si="161"/>
        <v>30</v>
      </c>
      <c r="AQ261" s="39">
        <f t="shared" si="162"/>
        <v>9907235</v>
      </c>
      <c r="AR261" s="39">
        <f t="shared" si="163"/>
        <v>9988719</v>
      </c>
      <c r="AS261" s="37">
        <f t="shared" si="171"/>
        <v>3067.5229989781506</v>
      </c>
      <c r="AT261" s="37">
        <f t="shared" si="172"/>
        <v>3140.7311341709915</v>
      </c>
      <c r="AU261" s="37">
        <f t="shared" si="173"/>
        <v>73.208135192840928</v>
      </c>
      <c r="AV261" s="34">
        <f t="shared" si="174"/>
        <v>1</v>
      </c>
      <c r="AW261" s="34">
        <f t="shared" si="175"/>
        <v>0</v>
      </c>
      <c r="AX261" s="34">
        <f t="shared" si="176"/>
        <v>27</v>
      </c>
      <c r="AY261" s="34">
        <f t="shared" si="177"/>
        <v>30</v>
      </c>
      <c r="AZ261" s="34">
        <f t="shared" si="178"/>
        <v>9910782</v>
      </c>
      <c r="BA261" s="34">
        <f t="shared" si="179"/>
        <v>9995400</v>
      </c>
    </row>
    <row r="262" spans="1:53" x14ac:dyDescent="0.2">
      <c r="A262" s="1" t="s">
        <v>299</v>
      </c>
      <c r="B262" s="8">
        <v>2622</v>
      </c>
      <c r="C262" s="8">
        <v>3105.9285714285716</v>
      </c>
      <c r="D262" s="8">
        <v>3125</v>
      </c>
      <c r="E262" s="8">
        <v>3096</v>
      </c>
      <c r="F262" s="8">
        <v>3105.9732142857142</v>
      </c>
      <c r="G262" s="8">
        <f t="shared" si="180"/>
        <v>-38.364135111876294</v>
      </c>
      <c r="H262" s="8">
        <f t="shared" si="181"/>
        <v>0</v>
      </c>
      <c r="I262" s="8">
        <f t="shared" si="182"/>
        <v>38.364135111876294</v>
      </c>
      <c r="J262" s="25">
        <f t="shared" si="140"/>
        <v>9.9200315916365707</v>
      </c>
      <c r="K262" s="25">
        <f t="shared" si="141"/>
        <v>10.596904341509273</v>
      </c>
      <c r="L262" s="26">
        <f t="shared" si="138"/>
        <v>0.93612542606227789</v>
      </c>
      <c r="M262" s="25">
        <f t="shared" si="139"/>
        <v>48.350453615300353</v>
      </c>
      <c r="N262" s="25">
        <v>30</v>
      </c>
      <c r="O262" s="25">
        <v>70</v>
      </c>
      <c r="P262" s="9">
        <f t="shared" si="142"/>
        <v>3110.5764909974273</v>
      </c>
      <c r="Q262" s="9">
        <f t="shared" si="143"/>
        <v>3145.4891625137047</v>
      </c>
      <c r="R262" s="9">
        <f t="shared" si="144"/>
        <v>34.912671516277442</v>
      </c>
      <c r="S262" s="3">
        <f t="shared" si="145"/>
        <v>1</v>
      </c>
      <c r="T262" s="3">
        <f t="shared" si="146"/>
        <v>0</v>
      </c>
      <c r="U262" s="3">
        <f t="shared" si="147"/>
        <v>28</v>
      </c>
      <c r="V262" s="3">
        <f t="shared" si="151"/>
        <v>30</v>
      </c>
      <c r="W262" s="2">
        <f t="shared" si="148"/>
        <v>9896435</v>
      </c>
      <c r="X262" s="2">
        <f t="shared" si="152"/>
        <v>9983123</v>
      </c>
      <c r="Y262" s="14">
        <f t="shared" si="153"/>
        <v>3116.1931355129909</v>
      </c>
      <c r="Z262" s="14">
        <f t="shared" si="154"/>
        <v>3130.9424555796782</v>
      </c>
      <c r="AA262" s="14">
        <f t="shared" si="149"/>
        <v>14.749320066687233</v>
      </c>
      <c r="AB262" s="14">
        <f t="shared" si="170"/>
        <v>22.879043613167841</v>
      </c>
      <c r="AC262" s="14">
        <f t="shared" si="164"/>
        <v>-8.1297235464806086</v>
      </c>
      <c r="AD262" s="16">
        <f t="shared" si="165"/>
        <v>0</v>
      </c>
      <c r="AE262" s="16">
        <f t="shared" si="166"/>
        <v>1</v>
      </c>
      <c r="AF262" s="16">
        <f t="shared" si="150"/>
        <v>49</v>
      </c>
      <c r="AG262" s="16">
        <f t="shared" si="167"/>
        <v>30</v>
      </c>
      <c r="AH262" s="5">
        <f t="shared" si="168"/>
        <v>9829522</v>
      </c>
      <c r="AI262" s="5">
        <f t="shared" si="169"/>
        <v>9981226</v>
      </c>
      <c r="AJ262" s="39">
        <f t="shared" si="155"/>
        <v>3099.708735291912</v>
      </c>
      <c r="AK262" s="39">
        <f t="shared" si="156"/>
        <v>3141.8284279165332</v>
      </c>
      <c r="AL262" s="39">
        <f t="shared" si="157"/>
        <v>42.119692624621166</v>
      </c>
      <c r="AM262" s="39">
        <f t="shared" si="158"/>
        <v>1</v>
      </c>
      <c r="AN262" s="39">
        <f t="shared" si="159"/>
        <v>0</v>
      </c>
      <c r="AO262" s="39">
        <f t="shared" si="160"/>
        <v>27</v>
      </c>
      <c r="AP262" s="39">
        <f t="shared" si="161"/>
        <v>30</v>
      </c>
      <c r="AQ262" s="39">
        <f t="shared" si="162"/>
        <v>9904080</v>
      </c>
      <c r="AR262" s="39">
        <f t="shared" si="163"/>
        <v>9987672</v>
      </c>
      <c r="AS262" s="37">
        <f t="shared" si="171"/>
        <v>3068.7503678292642</v>
      </c>
      <c r="AT262" s="37">
        <f t="shared" si="172"/>
        <v>3146.2302423515507</v>
      </c>
      <c r="AU262" s="37">
        <f t="shared" si="173"/>
        <v>77.479874522286536</v>
      </c>
      <c r="AV262" s="34">
        <f t="shared" si="174"/>
        <v>1</v>
      </c>
      <c r="AW262" s="34">
        <f t="shared" si="175"/>
        <v>0</v>
      </c>
      <c r="AX262" s="34">
        <f t="shared" si="176"/>
        <v>28</v>
      </c>
      <c r="AY262" s="34">
        <f t="shared" si="177"/>
        <v>30</v>
      </c>
      <c r="AZ262" s="34">
        <f t="shared" si="178"/>
        <v>9907627</v>
      </c>
      <c r="BA262" s="34">
        <f t="shared" si="179"/>
        <v>9994315</v>
      </c>
    </row>
    <row r="263" spans="1:53" x14ac:dyDescent="0.2">
      <c r="A263" s="1" t="s">
        <v>300</v>
      </c>
      <c r="B263" s="8">
        <v>3057</v>
      </c>
      <c r="C263" s="8">
        <v>3103.1650485436894</v>
      </c>
      <c r="D263" s="8">
        <v>3117</v>
      </c>
      <c r="E263" s="8">
        <v>3094</v>
      </c>
      <c r="F263" s="8">
        <v>3103.5048543689322</v>
      </c>
      <c r="G263" s="8">
        <f t="shared" si="180"/>
        <v>-2.4683599167819921</v>
      </c>
      <c r="H263" s="8">
        <f t="shared" si="181"/>
        <v>0</v>
      </c>
      <c r="I263" s="8">
        <f t="shared" si="182"/>
        <v>2.4683599167819921</v>
      </c>
      <c r="J263" s="25">
        <f t="shared" si="140"/>
        <v>9.2114579065196729</v>
      </c>
      <c r="K263" s="25">
        <f t="shared" si="141"/>
        <v>10.016294025457325</v>
      </c>
      <c r="L263" s="26">
        <f t="shared" si="138"/>
        <v>0.91964731497576968</v>
      </c>
      <c r="M263" s="25">
        <f t="shared" si="139"/>
        <v>47.907097715362248</v>
      </c>
      <c r="N263" s="25">
        <v>30</v>
      </c>
      <c r="O263" s="25">
        <v>70</v>
      </c>
      <c r="P263" s="9">
        <f t="shared" si="142"/>
        <v>3115.9108958343936</v>
      </c>
      <c r="Q263" s="9">
        <f t="shared" si="143"/>
        <v>3141.021073889367</v>
      </c>
      <c r="R263" s="9">
        <f t="shared" si="144"/>
        <v>25.110178054973403</v>
      </c>
      <c r="S263" s="3">
        <f t="shared" si="145"/>
        <v>1</v>
      </c>
      <c r="T263" s="3">
        <f t="shared" si="146"/>
        <v>0</v>
      </c>
      <c r="U263" s="3">
        <f t="shared" si="147"/>
        <v>29</v>
      </c>
      <c r="V263" s="3">
        <f t="shared" si="151"/>
        <v>30</v>
      </c>
      <c r="W263" s="2">
        <f t="shared" si="148"/>
        <v>9893280</v>
      </c>
      <c r="X263" s="2">
        <f t="shared" si="152"/>
        <v>9983006</v>
      </c>
      <c r="Y263" s="14">
        <f t="shared" si="153"/>
        <v>3115.2532628356535</v>
      </c>
      <c r="Z263" s="14">
        <f t="shared" si="154"/>
        <v>3126.7212861626404</v>
      </c>
      <c r="AA263" s="14">
        <f t="shared" si="149"/>
        <v>11.468023326986895</v>
      </c>
      <c r="AB263" s="14">
        <f t="shared" si="170"/>
        <v>20.596839555931652</v>
      </c>
      <c r="AC263" s="14">
        <f t="shared" si="164"/>
        <v>-9.128816228944757</v>
      </c>
      <c r="AD263" s="16">
        <f t="shared" si="165"/>
        <v>0</v>
      </c>
      <c r="AE263" s="16">
        <f t="shared" si="166"/>
        <v>1</v>
      </c>
      <c r="AF263" s="16">
        <f t="shared" si="150"/>
        <v>48</v>
      </c>
      <c r="AG263" s="16">
        <f t="shared" si="167"/>
        <v>30</v>
      </c>
      <c r="AH263" s="5">
        <f t="shared" si="168"/>
        <v>9832586</v>
      </c>
      <c r="AI263" s="5">
        <f t="shared" si="169"/>
        <v>9981098</v>
      </c>
      <c r="AJ263" s="39">
        <f t="shared" si="155"/>
        <v>3086.9206902546198</v>
      </c>
      <c r="AK263" s="39">
        <f t="shared" si="156"/>
        <v>3129.040382879241</v>
      </c>
      <c r="AL263" s="39">
        <f t="shared" si="157"/>
        <v>42.119692624621166</v>
      </c>
      <c r="AM263" s="39">
        <f t="shared" si="158"/>
        <v>1</v>
      </c>
      <c r="AN263" s="39">
        <f t="shared" si="159"/>
        <v>0</v>
      </c>
      <c r="AO263" s="39">
        <f t="shared" si="160"/>
        <v>28</v>
      </c>
      <c r="AP263" s="39">
        <f t="shared" si="161"/>
        <v>30</v>
      </c>
      <c r="AQ263" s="39">
        <f t="shared" si="162"/>
        <v>9900933</v>
      </c>
      <c r="AR263" s="39">
        <f t="shared" si="163"/>
        <v>9987565</v>
      </c>
      <c r="AS263" s="37">
        <f t="shared" si="171"/>
        <v>3070.2097897831113</v>
      </c>
      <c r="AT263" s="37">
        <f t="shared" si="172"/>
        <v>3150.018679451372</v>
      </c>
      <c r="AU263" s="37">
        <f t="shared" si="173"/>
        <v>79.80888966826069</v>
      </c>
      <c r="AV263" s="34">
        <f t="shared" si="174"/>
        <v>1</v>
      </c>
      <c r="AW263" s="34">
        <f t="shared" si="175"/>
        <v>0</v>
      </c>
      <c r="AX263" s="34">
        <f t="shared" si="176"/>
        <v>29</v>
      </c>
      <c r="AY263" s="34">
        <f t="shared" si="177"/>
        <v>30</v>
      </c>
      <c r="AZ263" s="34">
        <f t="shared" si="178"/>
        <v>9904480</v>
      </c>
      <c r="BA263" s="34">
        <f t="shared" si="179"/>
        <v>9994206</v>
      </c>
    </row>
    <row r="264" spans="1:53" x14ac:dyDescent="0.2">
      <c r="A264" s="1" t="s">
        <v>301</v>
      </c>
      <c r="B264" s="8">
        <v>2515</v>
      </c>
      <c r="C264" s="8">
        <v>3075.1533333333332</v>
      </c>
      <c r="D264" s="8">
        <v>3095</v>
      </c>
      <c r="E264" s="8">
        <v>3050</v>
      </c>
      <c r="F264" s="8">
        <v>3075.1133333333332</v>
      </c>
      <c r="G264" s="8">
        <f t="shared" si="180"/>
        <v>-28.391521035598998</v>
      </c>
      <c r="H264" s="8">
        <f t="shared" si="181"/>
        <v>0</v>
      </c>
      <c r="I264" s="8">
        <f t="shared" si="182"/>
        <v>28.391521035598998</v>
      </c>
      <c r="J264" s="25">
        <f t="shared" si="140"/>
        <v>8.5534966274825539</v>
      </c>
      <c r="K264" s="25">
        <f t="shared" si="141"/>
        <v>11.328810240467446</v>
      </c>
      <c r="L264" s="26">
        <f t="shared" si="138"/>
        <v>0.75502161709168347</v>
      </c>
      <c r="M264" s="25">
        <f t="shared" si="139"/>
        <v>43.020644859227431</v>
      </c>
      <c r="N264" s="25">
        <v>30</v>
      </c>
      <c r="O264" s="25">
        <v>70</v>
      </c>
      <c r="P264" s="9">
        <f t="shared" si="142"/>
        <v>3121.3724241003556</v>
      </c>
      <c r="Q264" s="9">
        <f t="shared" si="143"/>
        <v>3135.4708728837791</v>
      </c>
      <c r="R264" s="9">
        <f t="shared" si="144"/>
        <v>14.098448783423464</v>
      </c>
      <c r="S264" s="3">
        <f t="shared" si="145"/>
        <v>1</v>
      </c>
      <c r="T264" s="3">
        <f t="shared" si="146"/>
        <v>0</v>
      </c>
      <c r="U264" s="3">
        <f t="shared" si="147"/>
        <v>30</v>
      </c>
      <c r="V264" s="3">
        <f t="shared" si="151"/>
        <v>30</v>
      </c>
      <c r="W264" s="2">
        <f t="shared" si="148"/>
        <v>9890133</v>
      </c>
      <c r="X264" s="2">
        <f t="shared" si="152"/>
        <v>9981633</v>
      </c>
      <c r="Y264" s="14">
        <f t="shared" si="153"/>
        <v>3112.2799347243704</v>
      </c>
      <c r="Z264" s="14">
        <f t="shared" si="154"/>
        <v>3118.7816011119776</v>
      </c>
      <c r="AA264" s="14">
        <f t="shared" si="149"/>
        <v>6.5016663876072016</v>
      </c>
      <c r="AB264" s="14">
        <f t="shared" si="170"/>
        <v>17.77780492226676</v>
      </c>
      <c r="AC264" s="14">
        <f t="shared" si="164"/>
        <v>-11.276138534659559</v>
      </c>
      <c r="AD264" s="16">
        <f t="shared" si="165"/>
        <v>0</v>
      </c>
      <c r="AE264" s="16">
        <f t="shared" si="166"/>
        <v>1</v>
      </c>
      <c r="AF264" s="16">
        <f t="shared" si="150"/>
        <v>47</v>
      </c>
      <c r="AG264" s="16">
        <f t="shared" si="167"/>
        <v>30</v>
      </c>
      <c r="AH264" s="5">
        <f t="shared" si="168"/>
        <v>9835606</v>
      </c>
      <c r="AI264" s="5">
        <f t="shared" si="169"/>
        <v>9978956</v>
      </c>
      <c r="AJ264" s="39">
        <f t="shared" si="155"/>
        <v>3088.6521332041102</v>
      </c>
      <c r="AK264" s="39">
        <f t="shared" si="156"/>
        <v>3128.2175962403139</v>
      </c>
      <c r="AL264" s="39">
        <f t="shared" si="157"/>
        <v>39.56546303620371</v>
      </c>
      <c r="AM264" s="39">
        <f t="shared" si="158"/>
        <v>1</v>
      </c>
      <c r="AN264" s="39">
        <f t="shared" si="159"/>
        <v>0</v>
      </c>
      <c r="AO264" s="39">
        <f t="shared" si="160"/>
        <v>29</v>
      </c>
      <c r="AP264" s="39">
        <f t="shared" si="161"/>
        <v>30</v>
      </c>
      <c r="AQ264" s="39">
        <f t="shared" si="162"/>
        <v>9897808</v>
      </c>
      <c r="AR264" s="39">
        <f t="shared" si="163"/>
        <v>9986258</v>
      </c>
      <c r="AS264" s="37">
        <f t="shared" si="171"/>
        <v>3071.9090105133341</v>
      </c>
      <c r="AT264" s="37">
        <f t="shared" si="172"/>
        <v>3152.112397571675</v>
      </c>
      <c r="AU264" s="37">
        <f t="shared" si="173"/>
        <v>80.203387058340923</v>
      </c>
      <c r="AV264" s="34">
        <f t="shared" si="174"/>
        <v>1</v>
      </c>
      <c r="AW264" s="34">
        <f t="shared" si="175"/>
        <v>0</v>
      </c>
      <c r="AX264" s="34">
        <f t="shared" si="176"/>
        <v>30</v>
      </c>
      <c r="AY264" s="34">
        <f t="shared" si="177"/>
        <v>30</v>
      </c>
      <c r="AZ264" s="34">
        <f t="shared" si="178"/>
        <v>9901355</v>
      </c>
      <c r="BA264" s="34">
        <f t="shared" si="179"/>
        <v>9992855</v>
      </c>
    </row>
    <row r="265" spans="1:53" x14ac:dyDescent="0.2">
      <c r="A265" s="1" t="s">
        <v>302</v>
      </c>
      <c r="B265" s="8">
        <v>1275</v>
      </c>
      <c r="C265" s="8">
        <v>3041.9043478260869</v>
      </c>
      <c r="D265" s="8">
        <v>3056</v>
      </c>
      <c r="E265" s="8">
        <v>3014</v>
      </c>
      <c r="F265" s="8">
        <v>3041.8173913043479</v>
      </c>
      <c r="G265" s="8">
        <f t="shared" si="180"/>
        <v>-33.295942028985337</v>
      </c>
      <c r="H265" s="8">
        <f t="shared" si="181"/>
        <v>0</v>
      </c>
      <c r="I265" s="8">
        <f t="shared" si="182"/>
        <v>33.295942028985337</v>
      </c>
      <c r="J265" s="25">
        <f t="shared" si="140"/>
        <v>7.9425325826623716</v>
      </c>
      <c r="K265" s="25">
        <f t="shared" si="141"/>
        <v>12.897891082504438</v>
      </c>
      <c r="L265" s="26">
        <f t="shared" si="138"/>
        <v>0.61580087255009885</v>
      </c>
      <c r="M265" s="25">
        <f t="shared" si="139"/>
        <v>38.111185790995769</v>
      </c>
      <c r="N265" s="25">
        <v>30</v>
      </c>
      <c r="O265" s="25">
        <v>70</v>
      </c>
      <c r="P265" s="9">
        <f t="shared" si="142"/>
        <v>3125.4472519893607</v>
      </c>
      <c r="Q265" s="9">
        <f t="shared" si="143"/>
        <v>3126.0197438515206</v>
      </c>
      <c r="R265" s="9">
        <f t="shared" si="144"/>
        <v>0.57249186215994996</v>
      </c>
      <c r="S265" s="3">
        <f t="shared" si="145"/>
        <v>0</v>
      </c>
      <c r="T265" s="3">
        <f t="shared" si="146"/>
        <v>0</v>
      </c>
      <c r="U265" s="3">
        <f t="shared" si="147"/>
        <v>30</v>
      </c>
      <c r="V265" s="3">
        <f t="shared" si="151"/>
        <v>0</v>
      </c>
      <c r="W265" s="2">
        <f t="shared" si="148"/>
        <v>9890133</v>
      </c>
      <c r="X265" s="2">
        <f t="shared" si="152"/>
        <v>9980553</v>
      </c>
      <c r="Y265" s="14">
        <f t="shared" si="153"/>
        <v>3107.060487063628</v>
      </c>
      <c r="Z265" s="14">
        <f t="shared" si="154"/>
        <v>3106.9409534492652</v>
      </c>
      <c r="AA265" s="14">
        <f t="shared" si="149"/>
        <v>-0.11953361436280829</v>
      </c>
      <c r="AB265" s="14">
        <f t="shared" si="170"/>
        <v>14.198337214940846</v>
      </c>
      <c r="AC265" s="14">
        <f t="shared" si="164"/>
        <v>-14.317870829303654</v>
      </c>
      <c r="AD265" s="16">
        <f t="shared" si="165"/>
        <v>0</v>
      </c>
      <c r="AE265" s="16">
        <f t="shared" si="166"/>
        <v>1</v>
      </c>
      <c r="AF265" s="16">
        <f t="shared" si="150"/>
        <v>46</v>
      </c>
      <c r="AG265" s="16">
        <f t="shared" si="167"/>
        <v>30</v>
      </c>
      <c r="AH265" s="5">
        <f t="shared" si="168"/>
        <v>9838590</v>
      </c>
      <c r="AI265" s="5">
        <f t="shared" si="169"/>
        <v>9977234</v>
      </c>
      <c r="AJ265" s="39">
        <f t="shared" si="155"/>
        <v>3080.7799758334709</v>
      </c>
      <c r="AK265" s="39">
        <f t="shared" si="156"/>
        <v>3109.1552657004831</v>
      </c>
      <c r="AL265" s="39">
        <f t="shared" si="157"/>
        <v>28.37528986701227</v>
      </c>
      <c r="AM265" s="39">
        <f t="shared" si="158"/>
        <v>1</v>
      </c>
      <c r="AN265" s="39">
        <f t="shared" si="159"/>
        <v>0</v>
      </c>
      <c r="AO265" s="39">
        <f t="shared" si="160"/>
        <v>30</v>
      </c>
      <c r="AP265" s="39">
        <f t="shared" si="161"/>
        <v>30</v>
      </c>
      <c r="AQ265" s="39">
        <f t="shared" si="162"/>
        <v>9894722</v>
      </c>
      <c r="AR265" s="39">
        <f t="shared" si="163"/>
        <v>9985142</v>
      </c>
      <c r="AS265" s="37">
        <f t="shared" si="171"/>
        <v>3073.8913718739786</v>
      </c>
      <c r="AT265" s="37">
        <f t="shared" si="172"/>
        <v>3152.3813460992001</v>
      </c>
      <c r="AU265" s="37">
        <f t="shared" si="173"/>
        <v>78.489974225221431</v>
      </c>
      <c r="AV265" s="34">
        <f t="shared" si="174"/>
        <v>1</v>
      </c>
      <c r="AW265" s="34">
        <f t="shared" si="175"/>
        <v>0</v>
      </c>
      <c r="AX265" s="34">
        <f t="shared" si="176"/>
        <v>31</v>
      </c>
      <c r="AY265" s="34">
        <f t="shared" si="177"/>
        <v>30</v>
      </c>
      <c r="AZ265" s="34">
        <f t="shared" si="178"/>
        <v>9898269</v>
      </c>
      <c r="BA265" s="34">
        <f t="shared" si="179"/>
        <v>9991703</v>
      </c>
    </row>
    <row r="266" spans="1:53" x14ac:dyDescent="0.2">
      <c r="A266" s="1" t="s">
        <v>303</v>
      </c>
      <c r="B266" s="8">
        <v>2891</v>
      </c>
      <c r="C266" s="8">
        <v>3038.1568627450979</v>
      </c>
      <c r="D266" s="8">
        <v>3081</v>
      </c>
      <c r="E266" s="8">
        <v>3008</v>
      </c>
      <c r="F266" s="8">
        <v>3037.9673202614381</v>
      </c>
      <c r="G266" s="8">
        <f t="shared" si="180"/>
        <v>-3.8500710429098035</v>
      </c>
      <c r="H266" s="8">
        <f t="shared" si="181"/>
        <v>0</v>
      </c>
      <c r="I266" s="8">
        <f t="shared" si="182"/>
        <v>3.8500710429098035</v>
      </c>
      <c r="J266" s="25">
        <f t="shared" si="140"/>
        <v>7.375208826757917</v>
      </c>
      <c r="K266" s="25">
        <f t="shared" si="141"/>
        <v>12.251618222533393</v>
      </c>
      <c r="L266" s="26">
        <f t="shared" si="138"/>
        <v>0.60197834219101787</v>
      </c>
      <c r="M266" s="25">
        <f t="shared" si="139"/>
        <v>37.5771835571569</v>
      </c>
      <c r="N266" s="25">
        <v>30</v>
      </c>
      <c r="O266" s="25">
        <v>70</v>
      </c>
      <c r="P266" s="9">
        <f t="shared" si="142"/>
        <v>3128.0578109955718</v>
      </c>
      <c r="Q266" s="9">
        <f t="shared" si="143"/>
        <v>3114.7345989239843</v>
      </c>
      <c r="R266" s="9">
        <f t="shared" si="144"/>
        <v>-13.323212071587477</v>
      </c>
      <c r="S266" s="3">
        <f t="shared" si="145"/>
        <v>0</v>
      </c>
      <c r="T266" s="3">
        <f t="shared" si="146"/>
        <v>1</v>
      </c>
      <c r="U266" s="3">
        <f t="shared" si="147"/>
        <v>29</v>
      </c>
      <c r="V266" s="3">
        <f t="shared" si="151"/>
        <v>30</v>
      </c>
      <c r="W266" s="2">
        <f t="shared" si="148"/>
        <v>9893117</v>
      </c>
      <c r="X266" s="2">
        <f t="shared" si="152"/>
        <v>9980349</v>
      </c>
      <c r="Y266" s="14">
        <f t="shared" si="153"/>
        <v>3101.9424747079102</v>
      </c>
      <c r="Z266" s="14">
        <f t="shared" si="154"/>
        <v>3096.3296252665227</v>
      </c>
      <c r="AA266" s="14">
        <f t="shared" si="149"/>
        <v>-5.612849441387425</v>
      </c>
      <c r="AB266" s="14">
        <f t="shared" si="170"/>
        <v>10.236099883675191</v>
      </c>
      <c r="AC266" s="14">
        <f t="shared" si="164"/>
        <v>-15.848949325062616</v>
      </c>
      <c r="AD266" s="16">
        <f t="shared" si="165"/>
        <v>0</v>
      </c>
      <c r="AE266" s="16">
        <f t="shared" si="166"/>
        <v>1</v>
      </c>
      <c r="AF266" s="16">
        <f t="shared" si="150"/>
        <v>45</v>
      </c>
      <c r="AG266" s="16">
        <f t="shared" si="167"/>
        <v>30</v>
      </c>
      <c r="AH266" s="5">
        <f t="shared" si="168"/>
        <v>9841568</v>
      </c>
      <c r="AI266" s="5">
        <f t="shared" si="169"/>
        <v>9976928</v>
      </c>
      <c r="AJ266" s="39">
        <f t="shared" si="155"/>
        <v>3083.2757185752766</v>
      </c>
      <c r="AK266" s="39">
        <f t="shared" si="156"/>
        <v>3086.6595474192727</v>
      </c>
      <c r="AL266" s="39">
        <f t="shared" si="157"/>
        <v>3.3838288439960706</v>
      </c>
      <c r="AM266" s="39">
        <f t="shared" si="158"/>
        <v>0</v>
      </c>
      <c r="AN266" s="39">
        <f t="shared" si="159"/>
        <v>0</v>
      </c>
      <c r="AO266" s="39">
        <f t="shared" si="160"/>
        <v>30</v>
      </c>
      <c r="AP266" s="39">
        <f t="shared" si="161"/>
        <v>0</v>
      </c>
      <c r="AQ266" s="39">
        <f t="shared" si="162"/>
        <v>9894722</v>
      </c>
      <c r="AR266" s="39">
        <f t="shared" si="163"/>
        <v>9984962</v>
      </c>
      <c r="AS266" s="37">
        <f t="shared" si="171"/>
        <v>3076.1026284954914</v>
      </c>
      <c r="AT266" s="37">
        <f t="shared" si="172"/>
        <v>3150.6557501634584</v>
      </c>
      <c r="AU266" s="37">
        <f t="shared" si="173"/>
        <v>74.553121667966934</v>
      </c>
      <c r="AV266" s="34">
        <f t="shared" si="174"/>
        <v>1</v>
      </c>
      <c r="AW266" s="34">
        <f t="shared" si="175"/>
        <v>0</v>
      </c>
      <c r="AX266" s="34">
        <f t="shared" si="176"/>
        <v>32</v>
      </c>
      <c r="AY266" s="34">
        <f t="shared" si="177"/>
        <v>30</v>
      </c>
      <c r="AZ266" s="34">
        <f t="shared" si="178"/>
        <v>9895158</v>
      </c>
      <c r="BA266" s="34">
        <f t="shared" si="179"/>
        <v>9991414</v>
      </c>
    </row>
    <row r="267" spans="1:53" x14ac:dyDescent="0.2">
      <c r="A267" s="1" t="s">
        <v>304</v>
      </c>
      <c r="B267" s="8">
        <v>2899</v>
      </c>
      <c r="C267" s="8">
        <v>3035.88</v>
      </c>
      <c r="D267" s="8">
        <v>3057</v>
      </c>
      <c r="E267" s="8">
        <v>3025</v>
      </c>
      <c r="F267" s="8">
        <v>3035.8333333333335</v>
      </c>
      <c r="G267" s="8">
        <f t="shared" si="180"/>
        <v>-2.1339869281046049</v>
      </c>
      <c r="H267" s="8">
        <f t="shared" si="181"/>
        <v>0</v>
      </c>
      <c r="I267" s="8">
        <f t="shared" si="182"/>
        <v>2.1339869281046049</v>
      </c>
      <c r="J267" s="25">
        <f t="shared" si="140"/>
        <v>6.8484081962752086</v>
      </c>
      <c r="K267" s="25">
        <f t="shared" si="141"/>
        <v>11.528930272931337</v>
      </c>
      <c r="L267" s="26">
        <f t="shared" si="138"/>
        <v>0.59401939591520636</v>
      </c>
      <c r="M267" s="25">
        <f t="shared" si="139"/>
        <v>37.265506143615653</v>
      </c>
      <c r="N267" s="25">
        <v>30</v>
      </c>
      <c r="O267" s="25">
        <v>70</v>
      </c>
      <c r="P267" s="9">
        <f t="shared" si="142"/>
        <v>3128.9517068749624</v>
      </c>
      <c r="Q267" s="9">
        <f t="shared" si="143"/>
        <v>3103.203220641677</v>
      </c>
      <c r="R267" s="9">
        <f t="shared" si="144"/>
        <v>-25.748486233285348</v>
      </c>
      <c r="S267" s="3">
        <f t="shared" si="145"/>
        <v>0</v>
      </c>
      <c r="T267" s="3">
        <f t="shared" si="146"/>
        <v>1</v>
      </c>
      <c r="U267" s="3">
        <f t="shared" si="147"/>
        <v>28</v>
      </c>
      <c r="V267" s="3">
        <f t="shared" si="151"/>
        <v>30</v>
      </c>
      <c r="W267" s="2">
        <f t="shared" si="148"/>
        <v>9896095</v>
      </c>
      <c r="X267" s="2">
        <f t="shared" si="152"/>
        <v>9980795</v>
      </c>
      <c r="Y267" s="14">
        <f t="shared" si="153"/>
        <v>3097.0455012727562</v>
      </c>
      <c r="Z267" s="14">
        <f t="shared" si="154"/>
        <v>3087.0225034306472</v>
      </c>
      <c r="AA267" s="14">
        <f t="shared" si="149"/>
        <v>-10.022997842108907</v>
      </c>
      <c r="AB267" s="14">
        <f t="shared" si="170"/>
        <v>6.1842803385183709</v>
      </c>
      <c r="AC267" s="14">
        <f t="shared" si="164"/>
        <v>-16.207278180627277</v>
      </c>
      <c r="AD267" s="16">
        <f t="shared" si="165"/>
        <v>0</v>
      </c>
      <c r="AE267" s="16">
        <f t="shared" si="166"/>
        <v>1</v>
      </c>
      <c r="AF267" s="16">
        <f t="shared" si="150"/>
        <v>44</v>
      </c>
      <c r="AG267" s="16">
        <f t="shared" si="167"/>
        <v>30</v>
      </c>
      <c r="AH267" s="5">
        <f t="shared" si="168"/>
        <v>9844563</v>
      </c>
      <c r="AI267" s="5">
        <f t="shared" si="169"/>
        <v>9977663</v>
      </c>
      <c r="AJ267" s="39">
        <f t="shared" si="155"/>
        <v>3089.7394591823654</v>
      </c>
      <c r="AK267" s="39">
        <f t="shared" si="156"/>
        <v>3073.4239966401551</v>
      </c>
      <c r="AL267" s="39">
        <f t="shared" si="157"/>
        <v>-16.315462542210298</v>
      </c>
      <c r="AM267" s="39">
        <f t="shared" si="158"/>
        <v>0</v>
      </c>
      <c r="AN267" s="39">
        <f t="shared" si="159"/>
        <v>1</v>
      </c>
      <c r="AO267" s="39">
        <f t="shared" si="160"/>
        <v>29</v>
      </c>
      <c r="AP267" s="39">
        <f t="shared" si="161"/>
        <v>30</v>
      </c>
      <c r="AQ267" s="39">
        <f t="shared" si="162"/>
        <v>9897717</v>
      </c>
      <c r="AR267" s="39">
        <f t="shared" si="163"/>
        <v>9985442</v>
      </c>
      <c r="AS267" s="37">
        <f t="shared" si="171"/>
        <v>3078.5974611692004</v>
      </c>
      <c r="AT267" s="37">
        <f t="shared" si="172"/>
        <v>3147.0906830989793</v>
      </c>
      <c r="AU267" s="37">
        <f t="shared" si="173"/>
        <v>68.493221929778883</v>
      </c>
      <c r="AV267" s="34">
        <f t="shared" si="174"/>
        <v>1</v>
      </c>
      <c r="AW267" s="34">
        <f t="shared" si="175"/>
        <v>0</v>
      </c>
      <c r="AX267" s="34">
        <f t="shared" si="176"/>
        <v>33</v>
      </c>
      <c r="AY267" s="34">
        <f t="shared" si="177"/>
        <v>30</v>
      </c>
      <c r="AZ267" s="34">
        <f t="shared" si="178"/>
        <v>9892071</v>
      </c>
      <c r="BA267" s="34">
        <f t="shared" si="179"/>
        <v>9991896</v>
      </c>
    </row>
    <row r="268" spans="1:53" x14ac:dyDescent="0.2">
      <c r="A268" s="1" t="s">
        <v>305</v>
      </c>
      <c r="B268" s="8">
        <v>2387</v>
      </c>
      <c r="C268" s="8">
        <v>3108.3636363636365</v>
      </c>
      <c r="D268" s="8">
        <v>3130</v>
      </c>
      <c r="E268" s="8">
        <v>3075</v>
      </c>
      <c r="F268" s="8">
        <v>3108.6136363636365</v>
      </c>
      <c r="G268" s="8">
        <f t="shared" si="180"/>
        <v>72.780303030303003</v>
      </c>
      <c r="H268" s="8">
        <f t="shared" si="181"/>
        <v>72.780303030303003</v>
      </c>
      <c r="I268" s="8">
        <f t="shared" si="182"/>
        <v>0</v>
      </c>
      <c r="J268" s="25">
        <f t="shared" si="140"/>
        <v>11.557829255848622</v>
      </c>
      <c r="K268" s="25">
        <f t="shared" si="141"/>
        <v>10.70543525343624</v>
      </c>
      <c r="L268" s="26">
        <f t="shared" si="138"/>
        <v>1.079622545205603</v>
      </c>
      <c r="M268" s="25">
        <f t="shared" si="139"/>
        <v>51.91435088519227</v>
      </c>
      <c r="N268" s="25">
        <v>30</v>
      </c>
      <c r="O268" s="25">
        <v>70</v>
      </c>
      <c r="P268" s="9">
        <f t="shared" si="142"/>
        <v>3128.4923340405894</v>
      </c>
      <c r="Q268" s="9">
        <f t="shared" si="143"/>
        <v>3095.6059984194549</v>
      </c>
      <c r="R268" s="9">
        <f t="shared" si="144"/>
        <v>-32.886335621134549</v>
      </c>
      <c r="S268" s="3">
        <f t="shared" si="145"/>
        <v>0</v>
      </c>
      <c r="T268" s="3">
        <f t="shared" si="146"/>
        <v>1</v>
      </c>
      <c r="U268" s="3">
        <f t="shared" si="147"/>
        <v>27</v>
      </c>
      <c r="V268" s="3">
        <f t="shared" si="151"/>
        <v>30</v>
      </c>
      <c r="W268" s="2">
        <f t="shared" si="148"/>
        <v>9899090</v>
      </c>
      <c r="X268" s="2">
        <f t="shared" si="152"/>
        <v>9982115</v>
      </c>
      <c r="Y268" s="14">
        <f t="shared" si="153"/>
        <v>3097.902400168377</v>
      </c>
      <c r="Z268" s="14">
        <f t="shared" si="154"/>
        <v>3090.3442161895687</v>
      </c>
      <c r="AA268" s="14">
        <f t="shared" si="149"/>
        <v>-7.5581839788083016</v>
      </c>
      <c r="AB268" s="14">
        <f t="shared" si="170"/>
        <v>3.4357874750530364</v>
      </c>
      <c r="AC268" s="14">
        <f t="shared" si="164"/>
        <v>-10.993971453861338</v>
      </c>
      <c r="AD268" s="16">
        <f t="shared" si="165"/>
        <v>0</v>
      </c>
      <c r="AE268" s="16">
        <f t="shared" si="166"/>
        <v>1</v>
      </c>
      <c r="AF268" s="16">
        <f t="shared" si="150"/>
        <v>43</v>
      </c>
      <c r="AG268" s="16">
        <f t="shared" si="167"/>
        <v>30</v>
      </c>
      <c r="AH268" s="5">
        <f t="shared" si="168"/>
        <v>9847608</v>
      </c>
      <c r="AI268" s="5">
        <f t="shared" si="169"/>
        <v>9979833</v>
      </c>
      <c r="AJ268" s="39">
        <f t="shared" si="155"/>
        <v>3088.3168012302963</v>
      </c>
      <c r="AK268" s="39">
        <f t="shared" si="156"/>
        <v>3072.001338688086</v>
      </c>
      <c r="AL268" s="39">
        <f t="shared" si="157"/>
        <v>-16.315462542210298</v>
      </c>
      <c r="AM268" s="39">
        <f t="shared" si="158"/>
        <v>0</v>
      </c>
      <c r="AN268" s="39">
        <f t="shared" si="159"/>
        <v>1</v>
      </c>
      <c r="AO268" s="39">
        <f t="shared" si="160"/>
        <v>28</v>
      </c>
      <c r="AP268" s="39">
        <f t="shared" si="161"/>
        <v>30</v>
      </c>
      <c r="AQ268" s="39">
        <f t="shared" si="162"/>
        <v>9900762</v>
      </c>
      <c r="AR268" s="39">
        <f t="shared" si="163"/>
        <v>9986862</v>
      </c>
      <c r="AS268" s="37">
        <f t="shared" si="171"/>
        <v>3081.3132219617305</v>
      </c>
      <c r="AT268" s="37">
        <f t="shared" si="172"/>
        <v>3142.0599258811139</v>
      </c>
      <c r="AU268" s="37">
        <f t="shared" si="173"/>
        <v>60.746703919383435</v>
      </c>
      <c r="AV268" s="34">
        <f t="shared" si="174"/>
        <v>1</v>
      </c>
      <c r="AW268" s="34">
        <f t="shared" si="175"/>
        <v>0</v>
      </c>
      <c r="AX268" s="34">
        <f t="shared" si="176"/>
        <v>34</v>
      </c>
      <c r="AY268" s="34">
        <f t="shared" si="177"/>
        <v>30</v>
      </c>
      <c r="AZ268" s="34">
        <f t="shared" si="178"/>
        <v>9888911</v>
      </c>
      <c r="BA268" s="34">
        <f t="shared" si="179"/>
        <v>9993461</v>
      </c>
    </row>
    <row r="269" spans="1:53" x14ac:dyDescent="0.2">
      <c r="A269" s="1" t="s">
        <v>306</v>
      </c>
      <c r="B269" s="8">
        <v>2967</v>
      </c>
      <c r="C269" s="8">
        <v>3122.7239263803681</v>
      </c>
      <c r="D269" s="8">
        <v>3136</v>
      </c>
      <c r="E269" s="8">
        <v>3109</v>
      </c>
      <c r="F269" s="8">
        <v>3122.6993865030677</v>
      </c>
      <c r="G269" s="8">
        <f t="shared" si="180"/>
        <v>14.085750139431184</v>
      </c>
      <c r="H269" s="8">
        <f t="shared" si="181"/>
        <v>14.085750139431184</v>
      </c>
      <c r="I269" s="8">
        <f t="shared" si="182"/>
        <v>0</v>
      </c>
      <c r="J269" s="25">
        <f t="shared" si="140"/>
        <v>11.738395033247375</v>
      </c>
      <c r="K269" s="25">
        <f t="shared" si="141"/>
        <v>9.9407613067622229</v>
      </c>
      <c r="L269" s="26">
        <f t="shared" si="138"/>
        <v>1.1808346132667231</v>
      </c>
      <c r="M269" s="25">
        <f t="shared" si="139"/>
        <v>54.145995578175615</v>
      </c>
      <c r="N269" s="25">
        <v>30</v>
      </c>
      <c r="O269" s="25">
        <v>70</v>
      </c>
      <c r="P269" s="9">
        <f t="shared" si="142"/>
        <v>3128.6828194026848</v>
      </c>
      <c r="Q269" s="9">
        <f t="shared" si="143"/>
        <v>3096.9387137304602</v>
      </c>
      <c r="R269" s="9">
        <f t="shared" si="144"/>
        <v>-31.744105672224578</v>
      </c>
      <c r="S269" s="3">
        <f t="shared" si="145"/>
        <v>0</v>
      </c>
      <c r="T269" s="3">
        <f t="shared" si="146"/>
        <v>1</v>
      </c>
      <c r="U269" s="3">
        <f t="shared" si="147"/>
        <v>26</v>
      </c>
      <c r="V269" s="3">
        <f t="shared" si="151"/>
        <v>30</v>
      </c>
      <c r="W269" s="2">
        <f t="shared" si="148"/>
        <v>9902135</v>
      </c>
      <c r="X269" s="2">
        <f t="shared" si="152"/>
        <v>9982969</v>
      </c>
      <c r="Y269" s="14">
        <f t="shared" si="153"/>
        <v>3099.7392139709468</v>
      </c>
      <c r="Z269" s="14">
        <f t="shared" si="154"/>
        <v>3095.3219346993378</v>
      </c>
      <c r="AA269" s="14">
        <f t="shared" si="149"/>
        <v>-4.4172792716090044</v>
      </c>
      <c r="AB269" s="14">
        <f t="shared" si="170"/>
        <v>1.8651741257206282</v>
      </c>
      <c r="AC269" s="14">
        <f t="shared" si="164"/>
        <v>-6.2824533973296326</v>
      </c>
      <c r="AD269" s="16">
        <f t="shared" si="165"/>
        <v>0</v>
      </c>
      <c r="AE269" s="16">
        <f t="shared" si="166"/>
        <v>1</v>
      </c>
      <c r="AF269" s="16">
        <f t="shared" si="150"/>
        <v>42</v>
      </c>
      <c r="AG269" s="16">
        <f t="shared" si="167"/>
        <v>30</v>
      </c>
      <c r="AH269" s="5">
        <f t="shared" si="168"/>
        <v>9850687</v>
      </c>
      <c r="AI269" s="5">
        <f t="shared" si="169"/>
        <v>9981265</v>
      </c>
      <c r="AJ269" s="39">
        <f t="shared" si="155"/>
        <v>3112.576902240397</v>
      </c>
      <c r="AK269" s="39">
        <f t="shared" si="156"/>
        <v>3096.2614396981867</v>
      </c>
      <c r="AL269" s="39">
        <f t="shared" si="157"/>
        <v>-16.315462542210298</v>
      </c>
      <c r="AM269" s="39">
        <f t="shared" si="158"/>
        <v>0</v>
      </c>
      <c r="AN269" s="39">
        <f t="shared" si="159"/>
        <v>1</v>
      </c>
      <c r="AO269" s="39">
        <f t="shared" si="160"/>
        <v>27</v>
      </c>
      <c r="AP269" s="39">
        <f t="shared" si="161"/>
        <v>30</v>
      </c>
      <c r="AQ269" s="39">
        <f t="shared" si="162"/>
        <v>9903841</v>
      </c>
      <c r="AR269" s="39">
        <f t="shared" si="163"/>
        <v>9987784</v>
      </c>
      <c r="AS269" s="37">
        <f t="shared" si="171"/>
        <v>3084.1663514215379</v>
      </c>
      <c r="AT269" s="37">
        <f t="shared" si="172"/>
        <v>3136.3441662266014</v>
      </c>
      <c r="AU269" s="37">
        <f t="shared" si="173"/>
        <v>52.177814805063463</v>
      </c>
      <c r="AV269" s="34">
        <f t="shared" si="174"/>
        <v>1</v>
      </c>
      <c r="AW269" s="34">
        <f t="shared" si="175"/>
        <v>0</v>
      </c>
      <c r="AX269" s="34">
        <f t="shared" si="176"/>
        <v>35</v>
      </c>
      <c r="AY269" s="34">
        <f t="shared" si="177"/>
        <v>30</v>
      </c>
      <c r="AZ269" s="34">
        <f t="shared" si="178"/>
        <v>9885745</v>
      </c>
      <c r="BA269" s="34">
        <f t="shared" si="179"/>
        <v>9994560</v>
      </c>
    </row>
    <row r="270" spans="1:53" x14ac:dyDescent="0.2">
      <c r="A270" s="1" t="s">
        <v>307</v>
      </c>
      <c r="B270" s="8">
        <v>3592</v>
      </c>
      <c r="C270" s="8">
        <v>3103.3103448275861</v>
      </c>
      <c r="D270" s="8">
        <v>3116</v>
      </c>
      <c r="E270" s="8">
        <v>3095</v>
      </c>
      <c r="F270" s="8">
        <v>3103.3241379310343</v>
      </c>
      <c r="G270" s="8">
        <f t="shared" si="180"/>
        <v>-19.375248572033342</v>
      </c>
      <c r="H270" s="8">
        <f t="shared" si="181"/>
        <v>0</v>
      </c>
      <c r="I270" s="8">
        <f t="shared" si="182"/>
        <v>19.375248572033342</v>
      </c>
      <c r="J270" s="25">
        <f t="shared" si="140"/>
        <v>10.899938245158278</v>
      </c>
      <c r="K270" s="25">
        <f t="shared" si="141"/>
        <v>10.614653254281588</v>
      </c>
      <c r="L270" s="26">
        <f t="shared" si="138"/>
        <v>1.0268765247476752</v>
      </c>
      <c r="M270" s="25">
        <f t="shared" si="139"/>
        <v>50.663003503654991</v>
      </c>
      <c r="N270" s="25">
        <v>30</v>
      </c>
      <c r="O270" s="25">
        <v>70</v>
      </c>
      <c r="P270" s="9">
        <f t="shared" si="142"/>
        <v>3128.8048605839772</v>
      </c>
      <c r="Q270" s="9">
        <f t="shared" si="143"/>
        <v>3096.8278601365796</v>
      </c>
      <c r="R270" s="9">
        <f t="shared" si="144"/>
        <v>-31.977000447397586</v>
      </c>
      <c r="S270" s="3">
        <f t="shared" si="145"/>
        <v>0</v>
      </c>
      <c r="T270" s="3">
        <f t="shared" si="146"/>
        <v>1</v>
      </c>
      <c r="U270" s="3">
        <f t="shared" si="147"/>
        <v>25</v>
      </c>
      <c r="V270" s="3">
        <f t="shared" si="151"/>
        <v>30</v>
      </c>
      <c r="W270" s="2">
        <f t="shared" si="148"/>
        <v>9905214</v>
      </c>
      <c r="X270" s="2">
        <f t="shared" si="152"/>
        <v>9982589</v>
      </c>
      <c r="Y270" s="14">
        <f t="shared" si="153"/>
        <v>3100.0047638939163</v>
      </c>
      <c r="Z270" s="14">
        <f t="shared" si="154"/>
        <v>3096.5530428888296</v>
      </c>
      <c r="AA270" s="14">
        <f t="shared" si="149"/>
        <v>-3.4517210050867106</v>
      </c>
      <c r="AB270" s="14">
        <f t="shared" si="170"/>
        <v>0.80179509955916051</v>
      </c>
      <c r="AC270" s="14">
        <f t="shared" si="164"/>
        <v>-4.2535161046458709</v>
      </c>
      <c r="AD270" s="16">
        <f t="shared" si="165"/>
        <v>0</v>
      </c>
      <c r="AE270" s="16">
        <f t="shared" si="166"/>
        <v>1</v>
      </c>
      <c r="AF270" s="16">
        <f t="shared" si="150"/>
        <v>41</v>
      </c>
      <c r="AG270" s="16">
        <f t="shared" si="167"/>
        <v>30</v>
      </c>
      <c r="AH270" s="5">
        <f t="shared" si="168"/>
        <v>9853752</v>
      </c>
      <c r="AI270" s="5">
        <f t="shared" si="169"/>
        <v>9980647</v>
      </c>
      <c r="AJ270" s="39">
        <f t="shared" si="155"/>
        <v>3117.2721522868742</v>
      </c>
      <c r="AK270" s="39">
        <f t="shared" si="156"/>
        <v>3100.9566897446639</v>
      </c>
      <c r="AL270" s="39">
        <f t="shared" si="157"/>
        <v>-16.315462542210298</v>
      </c>
      <c r="AM270" s="39">
        <f t="shared" si="158"/>
        <v>0</v>
      </c>
      <c r="AN270" s="39">
        <f t="shared" si="159"/>
        <v>1</v>
      </c>
      <c r="AO270" s="39">
        <f t="shared" si="160"/>
        <v>26</v>
      </c>
      <c r="AP270" s="39">
        <f t="shared" si="161"/>
        <v>30</v>
      </c>
      <c r="AQ270" s="39">
        <f t="shared" si="162"/>
        <v>9906906</v>
      </c>
      <c r="AR270" s="39">
        <f t="shared" si="163"/>
        <v>9987376</v>
      </c>
      <c r="AS270" s="37">
        <f t="shared" si="171"/>
        <v>3087.1055978927857</v>
      </c>
      <c r="AT270" s="37">
        <f t="shared" si="172"/>
        <v>3131.1970811327433</v>
      </c>
      <c r="AU270" s="37">
        <f t="shared" si="173"/>
        <v>44.091483239957597</v>
      </c>
      <c r="AV270" s="34">
        <f t="shared" si="174"/>
        <v>1</v>
      </c>
      <c r="AW270" s="34">
        <f t="shared" si="175"/>
        <v>0</v>
      </c>
      <c r="AX270" s="34">
        <f t="shared" si="176"/>
        <v>36</v>
      </c>
      <c r="AY270" s="34">
        <f t="shared" si="177"/>
        <v>30</v>
      </c>
      <c r="AZ270" s="34">
        <f t="shared" si="178"/>
        <v>9882599</v>
      </c>
      <c r="BA270" s="34">
        <f t="shared" si="179"/>
        <v>9994019</v>
      </c>
    </row>
    <row r="271" spans="1:53" x14ac:dyDescent="0.2">
      <c r="A271" s="1" t="s">
        <v>308</v>
      </c>
      <c r="B271" s="8">
        <v>2186</v>
      </c>
      <c r="C271" s="8">
        <v>3140.4285714285716</v>
      </c>
      <c r="D271" s="8">
        <v>3145</v>
      </c>
      <c r="E271" s="8">
        <v>3128</v>
      </c>
      <c r="F271" s="8">
        <v>3140.5255102040815</v>
      </c>
      <c r="G271" s="8">
        <f t="shared" si="180"/>
        <v>37.201372273047127</v>
      </c>
      <c r="H271" s="8">
        <f t="shared" si="181"/>
        <v>37.201372273047127</v>
      </c>
      <c r="I271" s="8">
        <f t="shared" si="182"/>
        <v>0</v>
      </c>
      <c r="J271" s="25">
        <f t="shared" si="140"/>
        <v>12.778612104293197</v>
      </c>
      <c r="K271" s="25">
        <f t="shared" si="141"/>
        <v>9.8564637361186165</v>
      </c>
      <c r="L271" s="26">
        <f t="shared" si="138"/>
        <v>1.2964702601670905</v>
      </c>
      <c r="M271" s="25">
        <f t="shared" si="139"/>
        <v>56.454911812041487</v>
      </c>
      <c r="N271" s="25">
        <v>30</v>
      </c>
      <c r="O271" s="25">
        <v>70</v>
      </c>
      <c r="P271" s="9">
        <f t="shared" si="142"/>
        <v>3126.6820349031018</v>
      </c>
      <c r="Q271" s="9">
        <f t="shared" si="143"/>
        <v>3095.3188019790909</v>
      </c>
      <c r="R271" s="9">
        <f t="shared" si="144"/>
        <v>-31.363232924010845</v>
      </c>
      <c r="S271" s="3">
        <f t="shared" si="145"/>
        <v>0</v>
      </c>
      <c r="T271" s="3">
        <f t="shared" si="146"/>
        <v>1</v>
      </c>
      <c r="U271" s="3">
        <f t="shared" si="147"/>
        <v>24</v>
      </c>
      <c r="V271" s="3">
        <f t="shared" si="151"/>
        <v>30</v>
      </c>
      <c r="W271" s="2">
        <f t="shared" si="148"/>
        <v>9908279</v>
      </c>
      <c r="X271" s="2">
        <f t="shared" si="152"/>
        <v>9983351</v>
      </c>
      <c r="Y271" s="14">
        <f t="shared" si="153"/>
        <v>3103.0063006576324</v>
      </c>
      <c r="Z271" s="14">
        <f t="shared" si="154"/>
        <v>3103.318037860407</v>
      </c>
      <c r="AA271" s="14">
        <f t="shared" si="149"/>
        <v>0.31173720277456596</v>
      </c>
      <c r="AB271" s="14">
        <f t="shared" si="170"/>
        <v>0.70378352020224155</v>
      </c>
      <c r="AC271" s="14">
        <f t="shared" si="164"/>
        <v>-0.39204631742767559</v>
      </c>
      <c r="AD271" s="16">
        <f t="shared" si="165"/>
        <v>0</v>
      </c>
      <c r="AE271" s="16">
        <f t="shared" si="166"/>
        <v>1</v>
      </c>
      <c r="AF271" s="16">
        <f t="shared" si="150"/>
        <v>40</v>
      </c>
      <c r="AG271" s="16">
        <f t="shared" si="167"/>
        <v>30</v>
      </c>
      <c r="AH271" s="5">
        <f t="shared" si="168"/>
        <v>9856850</v>
      </c>
      <c r="AI271" s="5">
        <f t="shared" si="169"/>
        <v>9981970</v>
      </c>
      <c r="AJ271" s="39">
        <f t="shared" si="155"/>
        <v>3110.8137360961969</v>
      </c>
      <c r="AK271" s="39">
        <f t="shared" si="156"/>
        <v>3094.4982735539866</v>
      </c>
      <c r="AL271" s="39">
        <f t="shared" si="157"/>
        <v>-16.315462542210298</v>
      </c>
      <c r="AM271" s="39">
        <f t="shared" si="158"/>
        <v>0</v>
      </c>
      <c r="AN271" s="39">
        <f t="shared" si="159"/>
        <v>1</v>
      </c>
      <c r="AO271" s="39">
        <f t="shared" si="160"/>
        <v>25</v>
      </c>
      <c r="AP271" s="39">
        <f t="shared" si="161"/>
        <v>30</v>
      </c>
      <c r="AQ271" s="39">
        <f t="shared" si="162"/>
        <v>9910004</v>
      </c>
      <c r="AR271" s="39">
        <f t="shared" si="163"/>
        <v>9988204</v>
      </c>
      <c r="AS271" s="37">
        <f t="shared" si="171"/>
        <v>3090.1776874518105</v>
      </c>
      <c r="AT271" s="37">
        <f t="shared" si="172"/>
        <v>3126.0625312867846</v>
      </c>
      <c r="AU271" s="37">
        <f t="shared" si="173"/>
        <v>35.884843834974163</v>
      </c>
      <c r="AV271" s="34">
        <f t="shared" si="174"/>
        <v>1</v>
      </c>
      <c r="AW271" s="34">
        <f t="shared" si="175"/>
        <v>0</v>
      </c>
      <c r="AX271" s="34">
        <f t="shared" si="176"/>
        <v>37</v>
      </c>
      <c r="AY271" s="34">
        <f t="shared" si="177"/>
        <v>30</v>
      </c>
      <c r="AZ271" s="34">
        <f t="shared" si="178"/>
        <v>9879424</v>
      </c>
      <c r="BA271" s="34">
        <f t="shared" si="179"/>
        <v>9995160</v>
      </c>
    </row>
    <row r="272" spans="1:53" x14ac:dyDescent="0.2">
      <c r="A272" s="1" t="s">
        <v>309</v>
      </c>
      <c r="B272" s="8">
        <v>3955</v>
      </c>
      <c r="C272" s="8">
        <v>3157.266304347826</v>
      </c>
      <c r="D272" s="8">
        <v>3182</v>
      </c>
      <c r="E272" s="8">
        <v>3136</v>
      </c>
      <c r="F272" s="8">
        <v>3157.538043478261</v>
      </c>
      <c r="G272" s="8">
        <f t="shared" si="180"/>
        <v>17.012533274179532</v>
      </c>
      <c r="H272" s="8">
        <f t="shared" si="181"/>
        <v>17.012533274179532</v>
      </c>
      <c r="I272" s="8">
        <f t="shared" si="182"/>
        <v>0</v>
      </c>
      <c r="J272" s="25">
        <f t="shared" si="140"/>
        <v>13.081035044999364</v>
      </c>
      <c r="K272" s="25">
        <f t="shared" si="141"/>
        <v>9.1524306121101429</v>
      </c>
      <c r="L272" s="26">
        <f t="shared" si="138"/>
        <v>1.4292416516866071</v>
      </c>
      <c r="M272" s="25">
        <f t="shared" si="139"/>
        <v>58.834889921070378</v>
      </c>
      <c r="N272" s="25">
        <v>30</v>
      </c>
      <c r="O272" s="25">
        <v>70</v>
      </c>
      <c r="P272" s="9">
        <f t="shared" si="142"/>
        <v>3127.1959026627355</v>
      </c>
      <c r="Q272" s="9">
        <f t="shared" si="143"/>
        <v>3096.3042611627643</v>
      </c>
      <c r="R272" s="9">
        <f t="shared" si="144"/>
        <v>-30.891641499971229</v>
      </c>
      <c r="S272" s="3">
        <f t="shared" si="145"/>
        <v>0</v>
      </c>
      <c r="T272" s="3">
        <f t="shared" si="146"/>
        <v>1</v>
      </c>
      <c r="U272" s="3">
        <f t="shared" si="147"/>
        <v>23</v>
      </c>
      <c r="V272" s="3">
        <f t="shared" si="151"/>
        <v>30</v>
      </c>
      <c r="W272" s="2">
        <f t="shared" si="148"/>
        <v>9911377</v>
      </c>
      <c r="X272" s="2">
        <f t="shared" si="152"/>
        <v>9983505</v>
      </c>
      <c r="Y272" s="14">
        <f t="shared" si="153"/>
        <v>3107.0456890147161</v>
      </c>
      <c r="Z272" s="14">
        <f t="shared" si="154"/>
        <v>3111.6595771862308</v>
      </c>
      <c r="AA272" s="14">
        <f t="shared" si="149"/>
        <v>4.6138881715146454</v>
      </c>
      <c r="AB272" s="14">
        <f t="shared" si="170"/>
        <v>1.4858044504647223</v>
      </c>
      <c r="AC272" s="14">
        <f t="shared" si="164"/>
        <v>3.128083721049923</v>
      </c>
      <c r="AD272" s="16">
        <f t="shared" si="165"/>
        <v>1</v>
      </c>
      <c r="AE272" s="16">
        <f t="shared" si="166"/>
        <v>0</v>
      </c>
      <c r="AF272" s="16">
        <f t="shared" si="150"/>
        <v>41</v>
      </c>
      <c r="AG272" s="16">
        <f t="shared" si="167"/>
        <v>30</v>
      </c>
      <c r="AH272" s="5">
        <f t="shared" si="168"/>
        <v>9853638</v>
      </c>
      <c r="AI272" s="5">
        <f t="shared" si="169"/>
        <v>9982214</v>
      </c>
      <c r="AJ272" s="39">
        <f t="shared" si="155"/>
        <v>3123.2141935205455</v>
      </c>
      <c r="AK272" s="39">
        <f t="shared" si="156"/>
        <v>3106.8987309783352</v>
      </c>
      <c r="AL272" s="39">
        <f t="shared" si="157"/>
        <v>-16.315462542210298</v>
      </c>
      <c r="AM272" s="39">
        <f t="shared" si="158"/>
        <v>0</v>
      </c>
      <c r="AN272" s="39">
        <f t="shared" si="159"/>
        <v>1</v>
      </c>
      <c r="AO272" s="39">
        <f t="shared" si="160"/>
        <v>24</v>
      </c>
      <c r="AP272" s="39">
        <f t="shared" si="161"/>
        <v>30</v>
      </c>
      <c r="AQ272" s="39">
        <f t="shared" si="162"/>
        <v>9913110</v>
      </c>
      <c r="AR272" s="39">
        <f t="shared" si="163"/>
        <v>9988374</v>
      </c>
      <c r="AS272" s="37">
        <f t="shared" si="171"/>
        <v>3093.2175081113692</v>
      </c>
      <c r="AT272" s="37">
        <f t="shared" si="172"/>
        <v>3120.8938510717467</v>
      </c>
      <c r="AU272" s="37">
        <f t="shared" si="173"/>
        <v>27.676342960377497</v>
      </c>
      <c r="AV272" s="34">
        <f t="shared" si="174"/>
        <v>1</v>
      </c>
      <c r="AW272" s="34">
        <f t="shared" si="175"/>
        <v>0</v>
      </c>
      <c r="AX272" s="34">
        <f t="shared" si="176"/>
        <v>38</v>
      </c>
      <c r="AY272" s="34">
        <f t="shared" si="177"/>
        <v>30</v>
      </c>
      <c r="AZ272" s="34">
        <f t="shared" si="178"/>
        <v>9876212</v>
      </c>
      <c r="BA272" s="34">
        <f t="shared" si="179"/>
        <v>9995380</v>
      </c>
    </row>
    <row r="273" spans="1:53" x14ac:dyDescent="0.2">
      <c r="A273" s="1" t="s">
        <v>310</v>
      </c>
      <c r="B273" s="8">
        <v>4403</v>
      </c>
      <c r="C273" s="8">
        <v>3176.4773662551438</v>
      </c>
      <c r="D273" s="8">
        <v>3191</v>
      </c>
      <c r="E273" s="8">
        <v>3161</v>
      </c>
      <c r="F273" s="8">
        <v>3176.4032921810699</v>
      </c>
      <c r="G273" s="8">
        <f t="shared" si="180"/>
        <v>18.865248702808913</v>
      </c>
      <c r="H273" s="8">
        <f t="shared" si="181"/>
        <v>18.865248702808913</v>
      </c>
      <c r="I273" s="8">
        <f t="shared" si="182"/>
        <v>0</v>
      </c>
      <c r="J273" s="25">
        <f t="shared" si="140"/>
        <v>13.494193163414332</v>
      </c>
      <c r="K273" s="25">
        <f t="shared" si="141"/>
        <v>8.4986855683879892</v>
      </c>
      <c r="L273" s="26">
        <f t="shared" ref="L273:L336" si="183">J273/K273</f>
        <v>1.5877976723374505</v>
      </c>
      <c r="M273" s="25">
        <f t="shared" ref="M273:M336" si="184">IF(K273=0, 100, 100-(100/(1+L273)))</f>
        <v>61.357102578396663</v>
      </c>
      <c r="N273" s="25">
        <v>30</v>
      </c>
      <c r="O273" s="25">
        <v>70</v>
      </c>
      <c r="P273" s="9">
        <f t="shared" si="142"/>
        <v>3128.0771058517694</v>
      </c>
      <c r="Q273" s="9">
        <f t="shared" si="143"/>
        <v>3098.1039592303973</v>
      </c>
      <c r="R273" s="9">
        <f t="shared" si="144"/>
        <v>-29.973146621372052</v>
      </c>
      <c r="S273" s="3">
        <f t="shared" si="145"/>
        <v>0</v>
      </c>
      <c r="T273" s="3">
        <f t="shared" si="146"/>
        <v>1</v>
      </c>
      <c r="U273" s="3">
        <f t="shared" si="147"/>
        <v>22</v>
      </c>
      <c r="V273" s="3">
        <f t="shared" si="151"/>
        <v>30</v>
      </c>
      <c r="W273" s="2">
        <f t="shared" si="148"/>
        <v>9914483</v>
      </c>
      <c r="X273" s="2">
        <f t="shared" si="152"/>
        <v>9984025</v>
      </c>
      <c r="Y273" s="14">
        <f t="shared" si="153"/>
        <v>3112.1832892492607</v>
      </c>
      <c r="Z273" s="14">
        <f t="shared" si="154"/>
        <v>3121.6201487238982</v>
      </c>
      <c r="AA273" s="14">
        <f t="shared" si="149"/>
        <v>9.4368594746374583</v>
      </c>
      <c r="AB273" s="14">
        <f t="shared" si="170"/>
        <v>3.0760154552992693</v>
      </c>
      <c r="AC273" s="14">
        <f t="shared" si="164"/>
        <v>6.360844019338189</v>
      </c>
      <c r="AD273" s="16">
        <f t="shared" si="165"/>
        <v>1</v>
      </c>
      <c r="AE273" s="16">
        <f t="shared" si="166"/>
        <v>0</v>
      </c>
      <c r="AF273" s="16">
        <f t="shared" si="150"/>
        <v>42</v>
      </c>
      <c r="AG273" s="16">
        <f t="shared" si="167"/>
        <v>30</v>
      </c>
      <c r="AH273" s="5">
        <f t="shared" si="168"/>
        <v>9850417</v>
      </c>
      <c r="AI273" s="5">
        <f t="shared" si="169"/>
        <v>9983179</v>
      </c>
      <c r="AJ273" s="39">
        <f t="shared" si="155"/>
        <v>3128.885037945272</v>
      </c>
      <c r="AK273" s="39">
        <f t="shared" si="156"/>
        <v>3116.9698067632853</v>
      </c>
      <c r="AL273" s="39">
        <f t="shared" si="157"/>
        <v>-11.915231181986655</v>
      </c>
      <c r="AM273" s="39">
        <f t="shared" si="158"/>
        <v>0</v>
      </c>
      <c r="AN273" s="39">
        <f t="shared" si="159"/>
        <v>1</v>
      </c>
      <c r="AO273" s="39">
        <f t="shared" si="160"/>
        <v>23</v>
      </c>
      <c r="AP273" s="39">
        <f t="shared" si="161"/>
        <v>30</v>
      </c>
      <c r="AQ273" s="39">
        <f t="shared" si="162"/>
        <v>9916241</v>
      </c>
      <c r="AR273" s="39">
        <f t="shared" si="163"/>
        <v>9988944</v>
      </c>
      <c r="AS273" s="37">
        <f t="shared" si="171"/>
        <v>3096.3586507036812</v>
      </c>
      <c r="AT273" s="37">
        <f t="shared" si="172"/>
        <v>3116.2557906291272</v>
      </c>
      <c r="AU273" s="37">
        <f t="shared" si="173"/>
        <v>19.897139925446027</v>
      </c>
      <c r="AV273" s="34">
        <f t="shared" si="174"/>
        <v>1</v>
      </c>
      <c r="AW273" s="34">
        <f t="shared" si="175"/>
        <v>0</v>
      </c>
      <c r="AX273" s="34">
        <f t="shared" si="176"/>
        <v>39</v>
      </c>
      <c r="AY273" s="34">
        <f t="shared" si="177"/>
        <v>30</v>
      </c>
      <c r="AZ273" s="34">
        <f t="shared" si="178"/>
        <v>9872991</v>
      </c>
      <c r="BA273" s="34">
        <f t="shared" si="179"/>
        <v>9996270</v>
      </c>
    </row>
    <row r="274" spans="1:53" x14ac:dyDescent="0.2">
      <c r="A274" s="1" t="s">
        <v>311</v>
      </c>
      <c r="B274" s="8">
        <v>8743</v>
      </c>
      <c r="C274" s="8">
        <v>3163.9399293286219</v>
      </c>
      <c r="D274" s="8">
        <v>3178</v>
      </c>
      <c r="E274" s="8">
        <v>3145</v>
      </c>
      <c r="F274" s="8">
        <v>3163.9081272084804</v>
      </c>
      <c r="G274" s="8">
        <f t="shared" si="180"/>
        <v>-12.495164972589464</v>
      </c>
      <c r="H274" s="8">
        <f t="shared" si="181"/>
        <v>0</v>
      </c>
      <c r="I274" s="8">
        <f t="shared" si="182"/>
        <v>12.495164972589464</v>
      </c>
      <c r="J274" s="25">
        <f t="shared" ref="J274:J337" si="185">((J273*($L$4-1)+H274)/$L$4)</f>
        <v>12.530322223170453</v>
      </c>
      <c r="K274" s="25">
        <f t="shared" ref="K274:K337" si="186">((K273*($L$4-1)+I274)/$L$4)</f>
        <v>8.7841483829738092</v>
      </c>
      <c r="L274" s="26">
        <f t="shared" si="183"/>
        <v>1.4264697813458842</v>
      </c>
      <c r="M274" s="25">
        <f t="shared" si="184"/>
        <v>58.787865083350326</v>
      </c>
      <c r="N274" s="25">
        <v>30</v>
      </c>
      <c r="O274" s="25">
        <v>70</v>
      </c>
      <c r="P274" s="9">
        <f t="shared" si="142"/>
        <v>3127.4278579731877</v>
      </c>
      <c r="Q274" s="9">
        <f t="shared" si="143"/>
        <v>3100.7761211290212</v>
      </c>
      <c r="R274" s="9">
        <f t="shared" si="144"/>
        <v>-26.651736844166408</v>
      </c>
      <c r="S274" s="3">
        <f t="shared" si="145"/>
        <v>0</v>
      </c>
      <c r="T274" s="3">
        <f t="shared" si="146"/>
        <v>1</v>
      </c>
      <c r="U274" s="3">
        <f t="shared" si="147"/>
        <v>21</v>
      </c>
      <c r="V274" s="3">
        <f t="shared" si="151"/>
        <v>30</v>
      </c>
      <c r="W274" s="2">
        <f t="shared" si="148"/>
        <v>9917614</v>
      </c>
      <c r="X274" s="2">
        <f t="shared" si="152"/>
        <v>9983659</v>
      </c>
      <c r="Y274" s="14">
        <f t="shared" si="153"/>
        <v>3116.0147587277215</v>
      </c>
      <c r="Z274" s="14">
        <f t="shared" si="154"/>
        <v>3128.1259915676801</v>
      </c>
      <c r="AA274" s="14">
        <f t="shared" si="149"/>
        <v>12.111232839958575</v>
      </c>
      <c r="AB274" s="14">
        <f t="shared" si="170"/>
        <v>4.8830589322311306</v>
      </c>
      <c r="AC274" s="14">
        <f t="shared" si="164"/>
        <v>7.2281739077274443</v>
      </c>
      <c r="AD274" s="16">
        <f t="shared" si="165"/>
        <v>1</v>
      </c>
      <c r="AE274" s="16">
        <f t="shared" si="166"/>
        <v>0</v>
      </c>
      <c r="AF274" s="16">
        <f t="shared" si="150"/>
        <v>43</v>
      </c>
      <c r="AG274" s="16">
        <f t="shared" si="167"/>
        <v>30</v>
      </c>
      <c r="AH274" s="5">
        <f t="shared" si="168"/>
        <v>9847209</v>
      </c>
      <c r="AI274" s="5">
        <f t="shared" si="169"/>
        <v>9982444</v>
      </c>
      <c r="AJ274" s="39">
        <f t="shared" si="155"/>
        <v>3133.5878357449442</v>
      </c>
      <c r="AK274" s="39">
        <f t="shared" si="156"/>
        <v>3129.5466392318244</v>
      </c>
      <c r="AL274" s="39">
        <f t="shared" si="157"/>
        <v>-4.0411965131197576</v>
      </c>
      <c r="AM274" s="39">
        <f t="shared" si="158"/>
        <v>0</v>
      </c>
      <c r="AN274" s="39">
        <f t="shared" si="159"/>
        <v>0</v>
      </c>
      <c r="AO274" s="39">
        <f t="shared" si="160"/>
        <v>23</v>
      </c>
      <c r="AP274" s="39">
        <f t="shared" si="161"/>
        <v>0</v>
      </c>
      <c r="AQ274" s="39">
        <f t="shared" si="162"/>
        <v>9916241</v>
      </c>
      <c r="AR274" s="39">
        <f t="shared" si="163"/>
        <v>9988576</v>
      </c>
      <c r="AS274" s="37">
        <f t="shared" si="171"/>
        <v>3099.533075556446</v>
      </c>
      <c r="AT274" s="37">
        <f t="shared" si="172"/>
        <v>3112.0865222802317</v>
      </c>
      <c r="AU274" s="37">
        <f t="shared" si="173"/>
        <v>12.553446723785783</v>
      </c>
      <c r="AV274" s="34">
        <f t="shared" si="174"/>
        <v>1</v>
      </c>
      <c r="AW274" s="34">
        <f t="shared" si="175"/>
        <v>0</v>
      </c>
      <c r="AX274" s="34">
        <f t="shared" si="176"/>
        <v>40</v>
      </c>
      <c r="AY274" s="34">
        <f t="shared" si="177"/>
        <v>30</v>
      </c>
      <c r="AZ274" s="34">
        <f t="shared" si="178"/>
        <v>9869783</v>
      </c>
      <c r="BA274" s="34">
        <f t="shared" si="179"/>
        <v>9995583</v>
      </c>
    </row>
    <row r="275" spans="1:53" x14ac:dyDescent="0.2">
      <c r="A275" s="1" t="s">
        <v>312</v>
      </c>
      <c r="B275" s="8">
        <v>14285</v>
      </c>
      <c r="C275" s="8">
        <v>3204.8206896551724</v>
      </c>
      <c r="D275" s="8">
        <v>3231</v>
      </c>
      <c r="E275" s="8">
        <v>3180</v>
      </c>
      <c r="F275" s="8">
        <v>3204.9137931034484</v>
      </c>
      <c r="G275" s="8">
        <f t="shared" si="180"/>
        <v>41.005665894967933</v>
      </c>
      <c r="H275" s="8">
        <f t="shared" si="181"/>
        <v>41.005665894967933</v>
      </c>
      <c r="I275" s="8">
        <f t="shared" si="182"/>
        <v>0</v>
      </c>
      <c r="J275" s="25">
        <f t="shared" si="185"/>
        <v>14.56427534258456</v>
      </c>
      <c r="K275" s="25">
        <f t="shared" si="186"/>
        <v>8.1567092127613936</v>
      </c>
      <c r="L275" s="26">
        <f t="shared" si="183"/>
        <v>1.7855577491714862</v>
      </c>
      <c r="M275" s="25">
        <f t="shared" si="184"/>
        <v>64.100546818767924</v>
      </c>
      <c r="N275" s="25">
        <v>30</v>
      </c>
      <c r="O275" s="25">
        <v>70</v>
      </c>
      <c r="P275" s="9">
        <f t="shared" si="142"/>
        <v>3126.7377339676927</v>
      </c>
      <c r="Q275" s="9">
        <f t="shared" si="143"/>
        <v>3105.6040305392512</v>
      </c>
      <c r="R275" s="9">
        <f t="shared" si="144"/>
        <v>-21.133703428441549</v>
      </c>
      <c r="S275" s="3">
        <f t="shared" si="145"/>
        <v>0</v>
      </c>
      <c r="T275" s="3">
        <f t="shared" si="146"/>
        <v>1</v>
      </c>
      <c r="U275" s="3">
        <f t="shared" si="147"/>
        <v>20</v>
      </c>
      <c r="V275" s="3">
        <f t="shared" si="151"/>
        <v>30</v>
      </c>
      <c r="W275" s="2">
        <f t="shared" si="148"/>
        <v>9920729</v>
      </c>
      <c r="X275" s="2">
        <f t="shared" si="152"/>
        <v>9984329</v>
      </c>
      <c r="Y275" s="14">
        <f t="shared" si="153"/>
        <v>3122.5998723851826</v>
      </c>
      <c r="Z275" s="14">
        <f t="shared" si="154"/>
        <v>3139.9394994962599</v>
      </c>
      <c r="AA275" s="14">
        <f t="shared" si="149"/>
        <v>17.339627111077334</v>
      </c>
      <c r="AB275" s="14">
        <f t="shared" si="170"/>
        <v>7.3743725680003713</v>
      </c>
      <c r="AC275" s="14">
        <f t="shared" si="164"/>
        <v>9.9652545430769628</v>
      </c>
      <c r="AD275" s="16">
        <f t="shared" si="165"/>
        <v>1</v>
      </c>
      <c r="AE275" s="16">
        <f t="shared" si="166"/>
        <v>0</v>
      </c>
      <c r="AF275" s="16">
        <f t="shared" si="150"/>
        <v>44</v>
      </c>
      <c r="AG275" s="16">
        <f t="shared" si="167"/>
        <v>30</v>
      </c>
      <c r="AH275" s="5">
        <f t="shared" si="168"/>
        <v>9843948</v>
      </c>
      <c r="AI275" s="5">
        <f t="shared" si="169"/>
        <v>9983868</v>
      </c>
      <c r="AJ275" s="39">
        <f t="shared" si="155"/>
        <v>3129.422780754081</v>
      </c>
      <c r="AK275" s="39">
        <f t="shared" si="156"/>
        <v>3125.3815842409617</v>
      </c>
      <c r="AL275" s="39">
        <f t="shared" si="157"/>
        <v>-4.0411965131193028</v>
      </c>
      <c r="AM275" s="39">
        <f t="shared" si="158"/>
        <v>0</v>
      </c>
      <c r="AN275" s="39">
        <f t="shared" si="159"/>
        <v>0</v>
      </c>
      <c r="AO275" s="39">
        <f t="shared" si="160"/>
        <v>23</v>
      </c>
      <c r="AP275" s="39">
        <f t="shared" si="161"/>
        <v>0</v>
      </c>
      <c r="AQ275" s="39">
        <f t="shared" si="162"/>
        <v>9916241</v>
      </c>
      <c r="AR275" s="39">
        <f t="shared" si="163"/>
        <v>9989381</v>
      </c>
      <c r="AS275" s="37">
        <f t="shared" si="171"/>
        <v>3102.5648413630561</v>
      </c>
      <c r="AT275" s="37">
        <f t="shared" si="172"/>
        <v>3108.3604354981744</v>
      </c>
      <c r="AU275" s="37">
        <f t="shared" si="173"/>
        <v>5.7955941351183355</v>
      </c>
      <c r="AV275" s="34">
        <f t="shared" si="174"/>
        <v>1</v>
      </c>
      <c r="AW275" s="34">
        <f t="shared" si="175"/>
        <v>0</v>
      </c>
      <c r="AX275" s="34">
        <f t="shared" si="176"/>
        <v>41</v>
      </c>
      <c r="AY275" s="34">
        <f t="shared" si="177"/>
        <v>30</v>
      </c>
      <c r="AZ275" s="34">
        <f t="shared" si="178"/>
        <v>9866522</v>
      </c>
      <c r="BA275" s="34">
        <f t="shared" si="179"/>
        <v>9996902</v>
      </c>
    </row>
    <row r="276" spans="1:53" x14ac:dyDescent="0.2">
      <c r="A276" s="1" t="s">
        <v>313</v>
      </c>
      <c r="B276" s="8">
        <v>8950</v>
      </c>
      <c r="C276" s="8">
        <v>3232.3010752688174</v>
      </c>
      <c r="D276" s="8">
        <v>3252</v>
      </c>
      <c r="E276" s="8">
        <v>3217</v>
      </c>
      <c r="F276" s="8">
        <v>3232.2329749103942</v>
      </c>
      <c r="G276" s="8">
        <f t="shared" si="180"/>
        <v>27.319181806945835</v>
      </c>
      <c r="H276" s="8">
        <f t="shared" si="181"/>
        <v>27.319181806945835</v>
      </c>
      <c r="I276" s="8">
        <f t="shared" si="182"/>
        <v>0</v>
      </c>
      <c r="J276" s="25">
        <f t="shared" si="185"/>
        <v>15.475340090038937</v>
      </c>
      <c r="K276" s="25">
        <f t="shared" si="186"/>
        <v>7.5740871261355798</v>
      </c>
      <c r="L276" s="26">
        <f t="shared" si="183"/>
        <v>2.0431954151463141</v>
      </c>
      <c r="M276" s="25">
        <f t="shared" si="184"/>
        <v>67.139803279707536</v>
      </c>
      <c r="N276" s="25">
        <v>30</v>
      </c>
      <c r="O276" s="25">
        <v>70</v>
      </c>
      <c r="P276" s="9">
        <f t="shared" si="142"/>
        <v>3127.8463586163325</v>
      </c>
      <c r="Q276" s="9">
        <f t="shared" si="143"/>
        <v>3114.0547754337945</v>
      </c>
      <c r="R276" s="9">
        <f t="shared" si="144"/>
        <v>-13.791583182538034</v>
      </c>
      <c r="S276" s="3">
        <f t="shared" si="145"/>
        <v>0</v>
      </c>
      <c r="T276" s="3">
        <f t="shared" si="146"/>
        <v>1</v>
      </c>
      <c r="U276" s="3">
        <f t="shared" si="147"/>
        <v>19</v>
      </c>
      <c r="V276" s="3">
        <f t="shared" si="151"/>
        <v>30</v>
      </c>
      <c r="W276" s="2">
        <f t="shared" si="148"/>
        <v>9923879</v>
      </c>
      <c r="X276" s="2">
        <f t="shared" si="152"/>
        <v>9985002</v>
      </c>
      <c r="Y276" s="14">
        <f t="shared" si="153"/>
        <v>3130.7208429426055</v>
      </c>
      <c r="Z276" s="14">
        <f t="shared" si="154"/>
        <v>3154.1384957138189</v>
      </c>
      <c r="AA276" s="14">
        <f t="shared" si="149"/>
        <v>23.417652771213398</v>
      </c>
      <c r="AB276" s="14">
        <f t="shared" si="170"/>
        <v>10.583028608642977</v>
      </c>
      <c r="AC276" s="14">
        <f t="shared" si="164"/>
        <v>12.834624162570421</v>
      </c>
      <c r="AD276" s="16">
        <f t="shared" si="165"/>
        <v>1</v>
      </c>
      <c r="AE276" s="16">
        <f t="shared" si="166"/>
        <v>0</v>
      </c>
      <c r="AF276" s="16">
        <f t="shared" si="150"/>
        <v>45</v>
      </c>
      <c r="AG276" s="16">
        <f t="shared" si="167"/>
        <v>30</v>
      </c>
      <c r="AH276" s="5">
        <f t="shared" si="168"/>
        <v>9840666</v>
      </c>
      <c r="AI276" s="5">
        <f t="shared" si="169"/>
        <v>9985431</v>
      </c>
      <c r="AJ276" s="39">
        <f t="shared" si="155"/>
        <v>3148.5536398467434</v>
      </c>
      <c r="AK276" s="39">
        <f t="shared" si="156"/>
        <v>3148.5536398467434</v>
      </c>
      <c r="AL276" s="39">
        <f t="shared" si="157"/>
        <v>0</v>
      </c>
      <c r="AM276" s="39">
        <f t="shared" si="158"/>
        <v>0</v>
      </c>
      <c r="AN276" s="39">
        <f t="shared" si="159"/>
        <v>0</v>
      </c>
      <c r="AO276" s="39">
        <f t="shared" si="160"/>
        <v>23</v>
      </c>
      <c r="AP276" s="39">
        <f t="shared" si="161"/>
        <v>0</v>
      </c>
      <c r="AQ276" s="39">
        <f t="shared" si="162"/>
        <v>9916241</v>
      </c>
      <c r="AR276" s="39">
        <f t="shared" si="163"/>
        <v>9990232</v>
      </c>
      <c r="AS276" s="37">
        <f t="shared" si="171"/>
        <v>3105.4114438347251</v>
      </c>
      <c r="AT276" s="37">
        <f t="shared" si="172"/>
        <v>3105.4090152189983</v>
      </c>
      <c r="AU276" s="37">
        <f t="shared" si="173"/>
        <v>-2.4286157267852104E-3</v>
      </c>
      <c r="AV276" s="34">
        <f t="shared" si="174"/>
        <v>0</v>
      </c>
      <c r="AW276" s="34">
        <f t="shared" si="175"/>
        <v>0</v>
      </c>
      <c r="AX276" s="34">
        <f t="shared" si="176"/>
        <v>41</v>
      </c>
      <c r="AY276" s="34">
        <f t="shared" si="177"/>
        <v>0</v>
      </c>
      <c r="AZ276" s="34">
        <f t="shared" si="178"/>
        <v>9866522</v>
      </c>
      <c r="BA276" s="34">
        <f t="shared" si="179"/>
        <v>9998419</v>
      </c>
    </row>
    <row r="277" spans="1:53" x14ac:dyDescent="0.2">
      <c r="A277" s="1" t="s">
        <v>314</v>
      </c>
      <c r="B277" s="8">
        <v>12275</v>
      </c>
      <c r="C277" s="8">
        <v>3230.3547297297296</v>
      </c>
      <c r="D277" s="8">
        <v>3250</v>
      </c>
      <c r="E277" s="8">
        <v>3206</v>
      </c>
      <c r="F277" s="8">
        <v>3230.4459459459458</v>
      </c>
      <c r="G277" s="8">
        <f t="shared" si="180"/>
        <v>-1.7870289644483819</v>
      </c>
      <c r="H277" s="8">
        <f t="shared" si="181"/>
        <v>0</v>
      </c>
      <c r="I277" s="8">
        <f t="shared" si="182"/>
        <v>1.7870289644483819</v>
      </c>
      <c r="J277" s="25">
        <f t="shared" si="185"/>
        <v>14.369958655036156</v>
      </c>
      <c r="K277" s="25">
        <f t="shared" si="186"/>
        <v>7.1607258288722084</v>
      </c>
      <c r="L277" s="26">
        <f t="shared" si="183"/>
        <v>2.0067740335897457</v>
      </c>
      <c r="M277" s="25">
        <f t="shared" si="184"/>
        <v>66.74176413562698</v>
      </c>
      <c r="N277" s="25">
        <v>30</v>
      </c>
      <c r="O277" s="25">
        <v>70</v>
      </c>
      <c r="P277" s="9">
        <f t="shared" si="142"/>
        <v>3130.6403085060488</v>
      </c>
      <c r="Q277" s="9">
        <f t="shared" si="143"/>
        <v>3127.1480788985496</v>
      </c>
      <c r="R277" s="9">
        <f t="shared" si="144"/>
        <v>-3.4922296074992119</v>
      </c>
      <c r="S277" s="3">
        <f t="shared" si="145"/>
        <v>0</v>
      </c>
      <c r="T277" s="3">
        <f t="shared" si="146"/>
        <v>0</v>
      </c>
      <c r="U277" s="3">
        <f t="shared" si="147"/>
        <v>19</v>
      </c>
      <c r="V277" s="3">
        <f t="shared" si="151"/>
        <v>0</v>
      </c>
      <c r="W277" s="2">
        <f t="shared" si="148"/>
        <v>9923879</v>
      </c>
      <c r="X277" s="2">
        <f t="shared" si="152"/>
        <v>9984793</v>
      </c>
      <c r="Y277" s="14">
        <f t="shared" si="153"/>
        <v>3138.1078876095194</v>
      </c>
      <c r="Z277" s="14">
        <f t="shared" si="154"/>
        <v>3165.8781034418384</v>
      </c>
      <c r="AA277" s="14">
        <f t="shared" si="149"/>
        <v>27.770215832319082</v>
      </c>
      <c r="AB277" s="14">
        <f t="shared" si="170"/>
        <v>14.020466053378197</v>
      </c>
      <c r="AC277" s="14">
        <f t="shared" si="164"/>
        <v>13.749749778940885</v>
      </c>
      <c r="AD277" s="16">
        <f t="shared" si="165"/>
        <v>1</v>
      </c>
      <c r="AE277" s="16">
        <f t="shared" si="166"/>
        <v>0</v>
      </c>
      <c r="AF277" s="16">
        <f t="shared" si="150"/>
        <v>46</v>
      </c>
      <c r="AG277" s="16">
        <f t="shared" si="167"/>
        <v>30</v>
      </c>
      <c r="AH277" s="5">
        <f t="shared" si="168"/>
        <v>9837386</v>
      </c>
      <c r="AI277" s="5">
        <f t="shared" si="169"/>
        <v>9984862</v>
      </c>
      <c r="AJ277" s="39">
        <f t="shared" si="155"/>
        <v>3166.7664277180406</v>
      </c>
      <c r="AK277" s="39">
        <f t="shared" si="156"/>
        <v>3166.7664277180406</v>
      </c>
      <c r="AL277" s="39">
        <f t="shared" si="157"/>
        <v>0</v>
      </c>
      <c r="AM277" s="39">
        <f t="shared" si="158"/>
        <v>0</v>
      </c>
      <c r="AN277" s="39">
        <f t="shared" si="159"/>
        <v>0</v>
      </c>
      <c r="AO277" s="39">
        <f t="shared" si="160"/>
        <v>23</v>
      </c>
      <c r="AP277" s="39">
        <f t="shared" si="161"/>
        <v>0</v>
      </c>
      <c r="AQ277" s="39">
        <f t="shared" si="162"/>
        <v>9916241</v>
      </c>
      <c r="AR277" s="39">
        <f t="shared" si="163"/>
        <v>9989979</v>
      </c>
      <c r="AS277" s="37">
        <f t="shared" si="171"/>
        <v>3108.1092910631146</v>
      </c>
      <c r="AT277" s="37">
        <f t="shared" si="172"/>
        <v>3103.6243404314996</v>
      </c>
      <c r="AU277" s="37">
        <f t="shared" si="173"/>
        <v>-4.4849506316149927</v>
      </c>
      <c r="AV277" s="34">
        <f t="shared" si="174"/>
        <v>0</v>
      </c>
      <c r="AW277" s="34">
        <f t="shared" si="175"/>
        <v>0</v>
      </c>
      <c r="AX277" s="34">
        <f t="shared" si="176"/>
        <v>41</v>
      </c>
      <c r="AY277" s="34">
        <f t="shared" si="177"/>
        <v>0</v>
      </c>
      <c r="AZ277" s="34">
        <f t="shared" si="178"/>
        <v>9866522</v>
      </c>
      <c r="BA277" s="34">
        <f t="shared" si="179"/>
        <v>9997968</v>
      </c>
    </row>
    <row r="278" spans="1:53" x14ac:dyDescent="0.2">
      <c r="A278" s="1" t="s">
        <v>315</v>
      </c>
      <c r="B278" s="8">
        <v>11843</v>
      </c>
      <c r="C278" s="8">
        <v>3248.5410958904108</v>
      </c>
      <c r="D278" s="8">
        <v>3270</v>
      </c>
      <c r="E278" s="8">
        <v>3225</v>
      </c>
      <c r="F278" s="8">
        <v>3248.4863013698632</v>
      </c>
      <c r="G278" s="8">
        <f t="shared" si="180"/>
        <v>18.04035542391739</v>
      </c>
      <c r="H278" s="8">
        <f t="shared" si="181"/>
        <v>18.04035542391739</v>
      </c>
      <c r="I278" s="8">
        <f t="shared" si="182"/>
        <v>0</v>
      </c>
      <c r="J278" s="25">
        <f t="shared" si="185"/>
        <v>14.632129852813387</v>
      </c>
      <c r="K278" s="25">
        <f t="shared" si="186"/>
        <v>6.649245412524194</v>
      </c>
      <c r="L278" s="26">
        <f t="shared" si="183"/>
        <v>2.2005699812572748</v>
      </c>
      <c r="M278" s="25">
        <f t="shared" si="184"/>
        <v>68.755565231941233</v>
      </c>
      <c r="N278" s="25">
        <v>30</v>
      </c>
      <c r="O278" s="25">
        <v>70</v>
      </c>
      <c r="P278" s="9">
        <f t="shared" si="142"/>
        <v>3132.9610269487393</v>
      </c>
      <c r="Q278" s="9">
        <f t="shared" si="143"/>
        <v>3142.8671251186825</v>
      </c>
      <c r="R278" s="9">
        <f t="shared" si="144"/>
        <v>9.9060981699431068</v>
      </c>
      <c r="S278" s="3">
        <f t="shared" si="145"/>
        <v>1</v>
      </c>
      <c r="T278" s="3">
        <f t="shared" si="146"/>
        <v>0</v>
      </c>
      <c r="U278" s="3">
        <f t="shared" si="147"/>
        <v>20</v>
      </c>
      <c r="V278" s="3">
        <f t="shared" si="151"/>
        <v>30</v>
      </c>
      <c r="W278" s="2">
        <f t="shared" si="148"/>
        <v>9920599</v>
      </c>
      <c r="X278" s="2">
        <f t="shared" si="152"/>
        <v>9985099</v>
      </c>
      <c r="Y278" s="14">
        <f t="shared" si="153"/>
        <v>3146.284066406582</v>
      </c>
      <c r="Z278" s="14">
        <f t="shared" si="154"/>
        <v>3178.587056969227</v>
      </c>
      <c r="AA278" s="14">
        <f t="shared" si="149"/>
        <v>32.302990562644936</v>
      </c>
      <c r="AB278" s="14">
        <f t="shared" si="170"/>
        <v>17.676970955231546</v>
      </c>
      <c r="AC278" s="14">
        <f t="shared" si="164"/>
        <v>14.62601960741339</v>
      </c>
      <c r="AD278" s="16">
        <f t="shared" si="165"/>
        <v>1</v>
      </c>
      <c r="AE278" s="16">
        <f t="shared" si="166"/>
        <v>0</v>
      </c>
      <c r="AF278" s="16">
        <f t="shared" si="150"/>
        <v>47</v>
      </c>
      <c r="AG278" s="16">
        <f t="shared" si="167"/>
        <v>30</v>
      </c>
      <c r="AH278" s="5">
        <f t="shared" si="168"/>
        <v>9834086</v>
      </c>
      <c r="AI278" s="5">
        <f t="shared" si="169"/>
        <v>9985661</v>
      </c>
      <c r="AJ278" s="39">
        <f t="shared" si="155"/>
        <v>3166.170751396558</v>
      </c>
      <c r="AK278" s="39">
        <f t="shared" si="156"/>
        <v>3166.170751396558</v>
      </c>
      <c r="AL278" s="39">
        <f t="shared" si="157"/>
        <v>0</v>
      </c>
      <c r="AM278" s="39">
        <f t="shared" si="158"/>
        <v>0</v>
      </c>
      <c r="AN278" s="39">
        <f t="shared" si="159"/>
        <v>0</v>
      </c>
      <c r="AO278" s="39">
        <f t="shared" si="160"/>
        <v>23</v>
      </c>
      <c r="AP278" s="39">
        <f t="shared" si="161"/>
        <v>0</v>
      </c>
      <c r="AQ278" s="39">
        <f t="shared" si="162"/>
        <v>9916241</v>
      </c>
      <c r="AR278" s="39">
        <f t="shared" si="163"/>
        <v>9990416</v>
      </c>
      <c r="AS278" s="37">
        <f t="shared" si="171"/>
        <v>3110.7397284548597</v>
      </c>
      <c r="AT278" s="37">
        <f t="shared" si="172"/>
        <v>3103.7183683520852</v>
      </c>
      <c r="AU278" s="37">
        <f t="shared" si="173"/>
        <v>-7.0213601027744517</v>
      </c>
      <c r="AV278" s="34">
        <f t="shared" si="174"/>
        <v>0</v>
      </c>
      <c r="AW278" s="34">
        <f t="shared" si="175"/>
        <v>1</v>
      </c>
      <c r="AX278" s="34">
        <f t="shared" si="176"/>
        <v>40</v>
      </c>
      <c r="AY278" s="34">
        <f t="shared" si="177"/>
        <v>30</v>
      </c>
      <c r="AZ278" s="34">
        <f t="shared" si="178"/>
        <v>9869717</v>
      </c>
      <c r="BA278" s="34">
        <f t="shared" si="179"/>
        <v>9998717</v>
      </c>
    </row>
    <row r="279" spans="1:53" x14ac:dyDescent="0.2">
      <c r="A279" s="1" t="s">
        <v>316</v>
      </c>
      <c r="B279" s="8">
        <v>9490</v>
      </c>
      <c r="C279" s="8">
        <v>3231.1083916083917</v>
      </c>
      <c r="D279" s="8">
        <v>3249</v>
      </c>
      <c r="E279" s="8">
        <v>3222</v>
      </c>
      <c r="F279" s="8">
        <v>3231.1678321678323</v>
      </c>
      <c r="G279" s="8">
        <f t="shared" si="180"/>
        <v>-17.318469202030883</v>
      </c>
      <c r="H279" s="8">
        <f t="shared" si="181"/>
        <v>0</v>
      </c>
      <c r="I279" s="8">
        <f t="shared" si="182"/>
        <v>17.318469202030883</v>
      </c>
      <c r="J279" s="25">
        <f t="shared" si="185"/>
        <v>13.586977720469575</v>
      </c>
      <c r="K279" s="25">
        <f t="shared" si="186"/>
        <v>7.4113328260603861</v>
      </c>
      <c r="L279" s="26">
        <f t="shared" si="183"/>
        <v>1.8332704844523833</v>
      </c>
      <c r="M279" s="25">
        <f t="shared" si="184"/>
        <v>64.705099442940025</v>
      </c>
      <c r="N279" s="25">
        <v>30</v>
      </c>
      <c r="O279" s="25">
        <v>70</v>
      </c>
      <c r="P279" s="9">
        <f t="shared" si="142"/>
        <v>3135.2671584737177</v>
      </c>
      <c r="Q279" s="9">
        <f t="shared" si="143"/>
        <v>3160.4103735443846</v>
      </c>
      <c r="R279" s="9">
        <f t="shared" si="144"/>
        <v>25.143215070666884</v>
      </c>
      <c r="S279" s="3">
        <f t="shared" si="145"/>
        <v>1</v>
      </c>
      <c r="T279" s="3">
        <f t="shared" si="146"/>
        <v>0</v>
      </c>
      <c r="U279" s="3">
        <f t="shared" si="147"/>
        <v>21</v>
      </c>
      <c r="V279" s="3">
        <f t="shared" si="151"/>
        <v>30</v>
      </c>
      <c r="W279" s="2">
        <f t="shared" si="148"/>
        <v>9917299</v>
      </c>
      <c r="X279" s="2">
        <f t="shared" si="152"/>
        <v>9984961</v>
      </c>
      <c r="Y279" s="14">
        <f t="shared" si="153"/>
        <v>3152.5717527592674</v>
      </c>
      <c r="Z279" s="14">
        <f t="shared" si="154"/>
        <v>3186.6764069997816</v>
      </c>
      <c r="AA279" s="14">
        <f t="shared" si="149"/>
        <v>34.104654240514265</v>
      </c>
      <c r="AB279" s="14">
        <f t="shared" si="170"/>
        <v>20.962507612288089</v>
      </c>
      <c r="AC279" s="14">
        <f t="shared" si="164"/>
        <v>13.142146628226175</v>
      </c>
      <c r="AD279" s="16">
        <f t="shared" si="165"/>
        <v>1</v>
      </c>
      <c r="AE279" s="16">
        <f t="shared" si="166"/>
        <v>0</v>
      </c>
      <c r="AF279" s="16">
        <f t="shared" si="150"/>
        <v>48</v>
      </c>
      <c r="AG279" s="16">
        <f t="shared" si="167"/>
        <v>30</v>
      </c>
      <c r="AH279" s="5">
        <f t="shared" si="168"/>
        <v>9830807</v>
      </c>
      <c r="AI279" s="5">
        <f t="shared" si="169"/>
        <v>9985463</v>
      </c>
      <c r="AJ279" s="39">
        <f t="shared" si="155"/>
        <v>3177.6019786910201</v>
      </c>
      <c r="AK279" s="39">
        <f t="shared" si="156"/>
        <v>3177.6019786910201</v>
      </c>
      <c r="AL279" s="39">
        <f t="shared" si="157"/>
        <v>0</v>
      </c>
      <c r="AM279" s="39">
        <f t="shared" si="158"/>
        <v>0</v>
      </c>
      <c r="AN279" s="39">
        <f t="shared" si="159"/>
        <v>0</v>
      </c>
      <c r="AO279" s="39">
        <f t="shared" si="160"/>
        <v>23</v>
      </c>
      <c r="AP279" s="39">
        <f t="shared" si="161"/>
        <v>0</v>
      </c>
      <c r="AQ279" s="39">
        <f t="shared" si="162"/>
        <v>9916241</v>
      </c>
      <c r="AR279" s="39">
        <f t="shared" si="163"/>
        <v>9990347</v>
      </c>
      <c r="AS279" s="37">
        <f t="shared" si="171"/>
        <v>3113.2170345817021</v>
      </c>
      <c r="AT279" s="37">
        <f t="shared" si="172"/>
        <v>3106.0627455349768</v>
      </c>
      <c r="AU279" s="37">
        <f t="shared" si="173"/>
        <v>-7.1542890467253528</v>
      </c>
      <c r="AV279" s="34">
        <f t="shared" si="174"/>
        <v>0</v>
      </c>
      <c r="AW279" s="34">
        <f t="shared" si="175"/>
        <v>1</v>
      </c>
      <c r="AX279" s="34">
        <f t="shared" si="176"/>
        <v>39</v>
      </c>
      <c r="AY279" s="34">
        <f t="shared" si="177"/>
        <v>30</v>
      </c>
      <c r="AZ279" s="34">
        <f t="shared" si="178"/>
        <v>9872909</v>
      </c>
      <c r="BA279" s="34">
        <f t="shared" si="179"/>
        <v>9998567</v>
      </c>
    </row>
    <row r="280" spans="1:53" x14ac:dyDescent="0.2">
      <c r="A280" s="1" t="s">
        <v>317</v>
      </c>
      <c r="B280" s="8">
        <v>7799</v>
      </c>
      <c r="C280" s="8">
        <v>3246.5583038869258</v>
      </c>
      <c r="D280" s="8">
        <v>3257</v>
      </c>
      <c r="E280" s="8">
        <v>3227</v>
      </c>
      <c r="F280" s="8">
        <v>3246.5759717314486</v>
      </c>
      <c r="G280" s="8">
        <f t="shared" si="180"/>
        <v>15.40813956361626</v>
      </c>
      <c r="H280" s="8">
        <f t="shared" si="181"/>
        <v>15.40813956361626</v>
      </c>
      <c r="I280" s="8">
        <f t="shared" si="182"/>
        <v>0</v>
      </c>
      <c r="J280" s="25">
        <f t="shared" si="185"/>
        <v>13.717060709265766</v>
      </c>
      <c r="K280" s="25">
        <f t="shared" si="186"/>
        <v>6.8819519099132149</v>
      </c>
      <c r="L280" s="26">
        <f t="shared" si="183"/>
        <v>1.9931933394516768</v>
      </c>
      <c r="M280" s="25">
        <f t="shared" si="184"/>
        <v>66.590865119885976</v>
      </c>
      <c r="N280" s="25">
        <v>30</v>
      </c>
      <c r="O280" s="25">
        <v>70</v>
      </c>
      <c r="P280" s="9">
        <f t="shared" si="142"/>
        <v>3137.3413393096043</v>
      </c>
      <c r="Q280" s="9">
        <f t="shared" si="143"/>
        <v>3176.6882484472603</v>
      </c>
      <c r="R280" s="9">
        <f t="shared" si="144"/>
        <v>39.346909137655985</v>
      </c>
      <c r="S280" s="3">
        <f t="shared" si="145"/>
        <v>1</v>
      </c>
      <c r="T280" s="3">
        <f t="shared" si="146"/>
        <v>0</v>
      </c>
      <c r="U280" s="3">
        <f t="shared" si="147"/>
        <v>22</v>
      </c>
      <c r="V280" s="3">
        <f t="shared" si="151"/>
        <v>30</v>
      </c>
      <c r="W280" s="2">
        <f t="shared" si="148"/>
        <v>9914020</v>
      </c>
      <c r="X280" s="2">
        <f t="shared" si="152"/>
        <v>9985014</v>
      </c>
      <c r="Y280" s="14">
        <f t="shared" si="153"/>
        <v>3159.535028238688</v>
      </c>
      <c r="Z280" s="14">
        <f t="shared" si="154"/>
        <v>3195.8917246508072</v>
      </c>
      <c r="AA280" s="14">
        <f t="shared" si="149"/>
        <v>36.356696412119163</v>
      </c>
      <c r="AB280" s="14">
        <f t="shared" si="170"/>
        <v>24.041345372254305</v>
      </c>
      <c r="AC280" s="14">
        <f t="shared" si="164"/>
        <v>12.315351039864858</v>
      </c>
      <c r="AD280" s="16">
        <f t="shared" si="165"/>
        <v>1</v>
      </c>
      <c r="AE280" s="16">
        <f t="shared" si="166"/>
        <v>0</v>
      </c>
      <c r="AF280" s="16">
        <f t="shared" si="150"/>
        <v>49</v>
      </c>
      <c r="AG280" s="16">
        <f t="shared" si="167"/>
        <v>30</v>
      </c>
      <c r="AH280" s="5">
        <f t="shared" si="168"/>
        <v>9827520</v>
      </c>
      <c r="AI280" s="5">
        <f t="shared" si="169"/>
        <v>9985643</v>
      </c>
      <c r="AJ280" s="39">
        <f t="shared" si="155"/>
        <v>3171.8291556236763</v>
      </c>
      <c r="AK280" s="39">
        <f t="shared" si="156"/>
        <v>3194.3260904895765</v>
      </c>
      <c r="AL280" s="39">
        <f t="shared" si="157"/>
        <v>22.49693486590013</v>
      </c>
      <c r="AM280" s="39">
        <f t="shared" si="158"/>
        <v>1</v>
      </c>
      <c r="AN280" s="39">
        <f t="shared" si="159"/>
        <v>0</v>
      </c>
      <c r="AO280" s="39">
        <f t="shared" si="160"/>
        <v>24</v>
      </c>
      <c r="AP280" s="39">
        <f t="shared" si="161"/>
        <v>30</v>
      </c>
      <c r="AQ280" s="39">
        <f t="shared" si="162"/>
        <v>9912954</v>
      </c>
      <c r="AR280" s="39">
        <f t="shared" si="163"/>
        <v>9990402</v>
      </c>
      <c r="AS280" s="37">
        <f t="shared" si="171"/>
        <v>3115.5451905212853</v>
      </c>
      <c r="AT280" s="37">
        <f t="shared" si="172"/>
        <v>3110.8300082768692</v>
      </c>
      <c r="AU280" s="37">
        <f t="shared" si="173"/>
        <v>-4.7151822444161553</v>
      </c>
      <c r="AV280" s="34">
        <f t="shared" si="174"/>
        <v>0</v>
      </c>
      <c r="AW280" s="34">
        <f t="shared" si="175"/>
        <v>0</v>
      </c>
      <c r="AX280" s="34">
        <f t="shared" si="176"/>
        <v>39</v>
      </c>
      <c r="AY280" s="34">
        <f t="shared" si="177"/>
        <v>0</v>
      </c>
      <c r="AZ280" s="34">
        <f t="shared" si="178"/>
        <v>9872909</v>
      </c>
      <c r="BA280" s="34">
        <f t="shared" si="179"/>
        <v>9998762</v>
      </c>
    </row>
    <row r="281" spans="1:53" x14ac:dyDescent="0.2">
      <c r="A281" s="1" t="s">
        <v>318</v>
      </c>
      <c r="B281" s="8">
        <v>9235</v>
      </c>
      <c r="C281" s="8">
        <v>3260.4479166666665</v>
      </c>
      <c r="D281" s="8">
        <v>3276</v>
      </c>
      <c r="E281" s="8">
        <v>3242</v>
      </c>
      <c r="F281" s="8">
        <v>3260.4409722222222</v>
      </c>
      <c r="G281" s="8">
        <f t="shared" si="180"/>
        <v>13.865000490773582</v>
      </c>
      <c r="H281" s="8">
        <f t="shared" si="181"/>
        <v>13.865000490773582</v>
      </c>
      <c r="I281" s="8">
        <f t="shared" si="182"/>
        <v>0</v>
      </c>
      <c r="J281" s="25">
        <f t="shared" si="185"/>
        <v>13.727627836516323</v>
      </c>
      <c r="K281" s="25">
        <f t="shared" si="186"/>
        <v>6.390383916347985</v>
      </c>
      <c r="L281" s="26">
        <f t="shared" si="183"/>
        <v>2.1481695022106702</v>
      </c>
      <c r="M281" s="25">
        <f t="shared" si="184"/>
        <v>68.235509577937535</v>
      </c>
      <c r="N281" s="25">
        <v>30</v>
      </c>
      <c r="O281" s="25">
        <v>70</v>
      </c>
      <c r="P281" s="9">
        <f t="shared" si="142"/>
        <v>3140.042574389694</v>
      </c>
      <c r="Q281" s="9">
        <f t="shared" si="143"/>
        <v>3188.1851097279109</v>
      </c>
      <c r="R281" s="9">
        <f t="shared" si="144"/>
        <v>48.142535338216931</v>
      </c>
      <c r="S281" s="3">
        <f t="shared" si="145"/>
        <v>1</v>
      </c>
      <c r="T281" s="3">
        <f t="shared" si="146"/>
        <v>0</v>
      </c>
      <c r="U281" s="3">
        <f t="shared" si="147"/>
        <v>23</v>
      </c>
      <c r="V281" s="3">
        <f t="shared" si="151"/>
        <v>30</v>
      </c>
      <c r="W281" s="2">
        <f t="shared" si="148"/>
        <v>9910733</v>
      </c>
      <c r="X281" s="2">
        <f t="shared" si="152"/>
        <v>9985299</v>
      </c>
      <c r="Y281" s="14">
        <f t="shared" si="153"/>
        <v>3167.0095426078387</v>
      </c>
      <c r="Z281" s="14">
        <f t="shared" si="154"/>
        <v>3205.8223781233328</v>
      </c>
      <c r="AA281" s="14">
        <f t="shared" si="149"/>
        <v>38.812835515494044</v>
      </c>
      <c r="AB281" s="14">
        <f t="shared" si="170"/>
        <v>26.995643400902253</v>
      </c>
      <c r="AC281" s="14">
        <f t="shared" si="164"/>
        <v>11.817192114591791</v>
      </c>
      <c r="AD281" s="16">
        <f t="shared" si="165"/>
        <v>1</v>
      </c>
      <c r="AE281" s="16">
        <f t="shared" si="166"/>
        <v>0</v>
      </c>
      <c r="AF281" s="16">
        <f t="shared" si="150"/>
        <v>50</v>
      </c>
      <c r="AG281" s="16">
        <f t="shared" si="167"/>
        <v>30</v>
      </c>
      <c r="AH281" s="5">
        <f t="shared" si="168"/>
        <v>9824214</v>
      </c>
      <c r="AI281" s="5">
        <f t="shared" si="169"/>
        <v>9986314</v>
      </c>
      <c r="AJ281" s="39">
        <f t="shared" si="155"/>
        <v>3176.9652021448819</v>
      </c>
      <c r="AK281" s="39">
        <f t="shared" si="156"/>
        <v>3199.462137010782</v>
      </c>
      <c r="AL281" s="39">
        <f t="shared" si="157"/>
        <v>22.49693486590013</v>
      </c>
      <c r="AM281" s="39">
        <f t="shared" si="158"/>
        <v>1</v>
      </c>
      <c r="AN281" s="39">
        <f t="shared" si="159"/>
        <v>0</v>
      </c>
      <c r="AO281" s="39">
        <f t="shared" si="160"/>
        <v>25</v>
      </c>
      <c r="AP281" s="39">
        <f t="shared" si="161"/>
        <v>30</v>
      </c>
      <c r="AQ281" s="39">
        <f t="shared" si="162"/>
        <v>9909648</v>
      </c>
      <c r="AR281" s="39">
        <f t="shared" si="163"/>
        <v>9990698</v>
      </c>
      <c r="AS281" s="37">
        <f t="shared" si="171"/>
        <v>3117.7232988753171</v>
      </c>
      <c r="AT281" s="37">
        <f t="shared" si="172"/>
        <v>3117.5868624458526</v>
      </c>
      <c r="AU281" s="37">
        <f t="shared" si="173"/>
        <v>-0.13643642946453838</v>
      </c>
      <c r="AV281" s="34">
        <f t="shared" si="174"/>
        <v>0</v>
      </c>
      <c r="AW281" s="34">
        <f t="shared" si="175"/>
        <v>0</v>
      </c>
      <c r="AX281" s="34">
        <f t="shared" si="176"/>
        <v>39</v>
      </c>
      <c r="AY281" s="34">
        <f t="shared" si="177"/>
        <v>0</v>
      </c>
      <c r="AZ281" s="34">
        <f t="shared" si="178"/>
        <v>9872909</v>
      </c>
      <c r="BA281" s="34">
        <f t="shared" si="179"/>
        <v>9999347</v>
      </c>
    </row>
    <row r="282" spans="1:53" x14ac:dyDescent="0.2">
      <c r="A282" s="1" t="s">
        <v>319</v>
      </c>
      <c r="B282" s="8">
        <v>12429</v>
      </c>
      <c r="C282" s="8">
        <v>3273.4355400696863</v>
      </c>
      <c r="D282" s="8">
        <v>3297</v>
      </c>
      <c r="E282" s="8">
        <v>3266</v>
      </c>
      <c r="F282" s="8">
        <v>3273.4250871080139</v>
      </c>
      <c r="G282" s="8">
        <f t="shared" si="180"/>
        <v>12.984114885791769</v>
      </c>
      <c r="H282" s="8">
        <f t="shared" si="181"/>
        <v>12.984114885791769</v>
      </c>
      <c r="I282" s="8">
        <f t="shared" si="182"/>
        <v>0</v>
      </c>
      <c r="J282" s="25">
        <f t="shared" si="185"/>
        <v>13.674519768607427</v>
      </c>
      <c r="K282" s="25">
        <f t="shared" si="186"/>
        <v>5.9339279223231287</v>
      </c>
      <c r="L282" s="26">
        <f t="shared" si="183"/>
        <v>2.3044634089950087</v>
      </c>
      <c r="M282" s="25">
        <f t="shared" si="184"/>
        <v>69.737900644385363</v>
      </c>
      <c r="N282" s="25">
        <v>30</v>
      </c>
      <c r="O282" s="25">
        <v>70</v>
      </c>
      <c r="P282" s="9">
        <f t="shared" si="142"/>
        <v>3145.1749194751637</v>
      </c>
      <c r="Q282" s="9">
        <f t="shared" si="143"/>
        <v>3199.6635752045072</v>
      </c>
      <c r="R282" s="9">
        <f t="shared" si="144"/>
        <v>54.488655729343463</v>
      </c>
      <c r="S282" s="3">
        <f t="shared" si="145"/>
        <v>1</v>
      </c>
      <c r="T282" s="3">
        <f t="shared" si="146"/>
        <v>0</v>
      </c>
      <c r="U282" s="3">
        <f t="shared" si="147"/>
        <v>24</v>
      </c>
      <c r="V282" s="3">
        <f t="shared" si="151"/>
        <v>30</v>
      </c>
      <c r="W282" s="2">
        <f t="shared" si="148"/>
        <v>9907427</v>
      </c>
      <c r="X282" s="2">
        <f t="shared" si="152"/>
        <v>9985811</v>
      </c>
      <c r="Y282" s="14">
        <f t="shared" si="153"/>
        <v>3174.8921755337778</v>
      </c>
      <c r="Z282" s="14">
        <f t="shared" si="154"/>
        <v>3216.2227948902068</v>
      </c>
      <c r="AA282" s="14">
        <f t="shared" si="149"/>
        <v>41.330619356428997</v>
      </c>
      <c r="AB282" s="14">
        <f t="shared" si="170"/>
        <v>29.862638592007603</v>
      </c>
      <c r="AC282" s="14">
        <f t="shared" si="164"/>
        <v>11.467980764421394</v>
      </c>
      <c r="AD282" s="16">
        <f t="shared" si="165"/>
        <v>1</v>
      </c>
      <c r="AE282" s="16">
        <f t="shared" si="166"/>
        <v>0</v>
      </c>
      <c r="AF282" s="16">
        <f t="shared" si="150"/>
        <v>51</v>
      </c>
      <c r="AG282" s="16">
        <f t="shared" si="167"/>
        <v>30</v>
      </c>
      <c r="AH282" s="5">
        <f t="shared" si="168"/>
        <v>9820887</v>
      </c>
      <c r="AI282" s="5">
        <f t="shared" si="169"/>
        <v>9987453</v>
      </c>
      <c r="AJ282" s="39">
        <f t="shared" si="155"/>
        <v>3185.5717592592591</v>
      </c>
      <c r="AK282" s="39">
        <f t="shared" si="156"/>
        <v>3208.0686941251593</v>
      </c>
      <c r="AL282" s="39">
        <f t="shared" si="157"/>
        <v>22.49693486590013</v>
      </c>
      <c r="AM282" s="39">
        <f t="shared" si="158"/>
        <v>1</v>
      </c>
      <c r="AN282" s="39">
        <f t="shared" si="159"/>
        <v>0</v>
      </c>
      <c r="AO282" s="39">
        <f t="shared" si="160"/>
        <v>26</v>
      </c>
      <c r="AP282" s="39">
        <f t="shared" si="161"/>
        <v>30</v>
      </c>
      <c r="AQ282" s="39">
        <f t="shared" si="162"/>
        <v>9906321</v>
      </c>
      <c r="AR282" s="39">
        <f t="shared" si="163"/>
        <v>9991237</v>
      </c>
      <c r="AS282" s="37">
        <f t="shared" si="171"/>
        <v>3119.848151849978</v>
      </c>
      <c r="AT282" s="37">
        <f t="shared" si="172"/>
        <v>3125.1907287789745</v>
      </c>
      <c r="AU282" s="37">
        <f t="shared" si="173"/>
        <v>5.3425769289965501</v>
      </c>
      <c r="AV282" s="34">
        <f t="shared" si="174"/>
        <v>1</v>
      </c>
      <c r="AW282" s="34">
        <f t="shared" si="175"/>
        <v>0</v>
      </c>
      <c r="AX282" s="34">
        <f t="shared" si="176"/>
        <v>40</v>
      </c>
      <c r="AY282" s="34">
        <f t="shared" si="177"/>
        <v>30</v>
      </c>
      <c r="AZ282" s="34">
        <f t="shared" si="178"/>
        <v>9869582</v>
      </c>
      <c r="BA282" s="34">
        <f t="shared" si="179"/>
        <v>10000222</v>
      </c>
    </row>
    <row r="283" spans="1:53" x14ac:dyDescent="0.2">
      <c r="A283" s="1" t="s">
        <v>320</v>
      </c>
      <c r="B283" s="8">
        <v>8902</v>
      </c>
      <c r="C283" s="8">
        <v>3248.2724137931036</v>
      </c>
      <c r="D283" s="8">
        <v>3264</v>
      </c>
      <c r="E283" s="8">
        <v>3236</v>
      </c>
      <c r="F283" s="8">
        <v>3248.158620689655</v>
      </c>
      <c r="G283" s="8">
        <f t="shared" si="180"/>
        <v>-25.266466418358959</v>
      </c>
      <c r="H283" s="8">
        <f t="shared" si="181"/>
        <v>0</v>
      </c>
      <c r="I283" s="8">
        <f t="shared" si="182"/>
        <v>25.266466418358959</v>
      </c>
      <c r="J283" s="25">
        <f t="shared" si="185"/>
        <v>12.697768356564039</v>
      </c>
      <c r="K283" s="25">
        <f t="shared" si="186"/>
        <v>7.3148235291828314</v>
      </c>
      <c r="L283" s="26">
        <f t="shared" si="183"/>
        <v>1.735895378187279</v>
      </c>
      <c r="M283" s="25">
        <f t="shared" si="184"/>
        <v>63.448894721165487</v>
      </c>
      <c r="N283" s="25">
        <v>30</v>
      </c>
      <c r="O283" s="25">
        <v>70</v>
      </c>
      <c r="P283" s="9">
        <f t="shared" si="142"/>
        <v>3152.1289208011804</v>
      </c>
      <c r="Q283" s="9">
        <f t="shared" si="143"/>
        <v>3213.8386543025886</v>
      </c>
      <c r="R283" s="9">
        <f t="shared" si="144"/>
        <v>61.709733501408209</v>
      </c>
      <c r="S283" s="3">
        <f t="shared" si="145"/>
        <v>1</v>
      </c>
      <c r="T283" s="3">
        <f t="shared" si="146"/>
        <v>0</v>
      </c>
      <c r="U283" s="3">
        <f t="shared" si="147"/>
        <v>25</v>
      </c>
      <c r="V283" s="3">
        <f t="shared" si="151"/>
        <v>30</v>
      </c>
      <c r="W283" s="2">
        <f t="shared" si="148"/>
        <v>9904100</v>
      </c>
      <c r="X283" s="2">
        <f t="shared" si="152"/>
        <v>9985000</v>
      </c>
      <c r="Y283" s="14">
        <f t="shared" si="153"/>
        <v>3180.3193196193984</v>
      </c>
      <c r="Z283" s="14">
        <f t="shared" si="154"/>
        <v>3221.1359988593526</v>
      </c>
      <c r="AA283" s="14">
        <f t="shared" si="149"/>
        <v>40.816679239954283</v>
      </c>
      <c r="AB283" s="14">
        <f t="shared" si="170"/>
        <v>32.053446721596941</v>
      </c>
      <c r="AC283" s="14">
        <f t="shared" si="164"/>
        <v>8.7632325183573414</v>
      </c>
      <c r="AD283" s="16">
        <f t="shared" si="165"/>
        <v>1</v>
      </c>
      <c r="AE283" s="16">
        <f t="shared" si="166"/>
        <v>0</v>
      </c>
      <c r="AF283" s="16">
        <f t="shared" si="150"/>
        <v>52</v>
      </c>
      <c r="AG283" s="16">
        <f t="shared" si="167"/>
        <v>30</v>
      </c>
      <c r="AH283" s="5">
        <f t="shared" si="168"/>
        <v>9817593</v>
      </c>
      <c r="AI283" s="5">
        <f t="shared" si="169"/>
        <v>9985865</v>
      </c>
      <c r="AJ283" s="39">
        <f t="shared" si="155"/>
        <v>3194.2278358497874</v>
      </c>
      <c r="AK283" s="39">
        <f t="shared" si="156"/>
        <v>3229.1252281400361</v>
      </c>
      <c r="AL283" s="39">
        <f t="shared" si="157"/>
        <v>34.897392290248717</v>
      </c>
      <c r="AM283" s="39">
        <f t="shared" si="158"/>
        <v>1</v>
      </c>
      <c r="AN283" s="39">
        <f t="shared" si="159"/>
        <v>0</v>
      </c>
      <c r="AO283" s="39">
        <f t="shared" si="160"/>
        <v>27</v>
      </c>
      <c r="AP283" s="39">
        <f t="shared" si="161"/>
        <v>30</v>
      </c>
      <c r="AQ283" s="39">
        <f t="shared" si="162"/>
        <v>9903027</v>
      </c>
      <c r="AR283" s="39">
        <f t="shared" si="163"/>
        <v>9990399</v>
      </c>
      <c r="AS283" s="37">
        <f t="shared" si="171"/>
        <v>3122.0832175899709</v>
      </c>
      <c r="AT283" s="37">
        <f t="shared" si="172"/>
        <v>3133.7603717013008</v>
      </c>
      <c r="AU283" s="37">
        <f t="shared" si="173"/>
        <v>11.677154111329855</v>
      </c>
      <c r="AV283" s="34">
        <f t="shared" si="174"/>
        <v>1</v>
      </c>
      <c r="AW283" s="34">
        <f t="shared" si="175"/>
        <v>0</v>
      </c>
      <c r="AX283" s="34">
        <f t="shared" si="176"/>
        <v>41</v>
      </c>
      <c r="AY283" s="34">
        <f t="shared" si="177"/>
        <v>30</v>
      </c>
      <c r="AZ283" s="34">
        <f t="shared" si="178"/>
        <v>9866288</v>
      </c>
      <c r="BA283" s="34">
        <f t="shared" si="179"/>
        <v>9998964</v>
      </c>
    </row>
    <row r="284" spans="1:53" x14ac:dyDescent="0.2">
      <c r="A284" s="1" t="s">
        <v>321</v>
      </c>
      <c r="B284" s="8">
        <v>10624</v>
      </c>
      <c r="C284" s="8">
        <v>3224.5104166666665</v>
      </c>
      <c r="D284" s="8">
        <v>3261</v>
      </c>
      <c r="E284" s="8">
        <v>3209</v>
      </c>
      <c r="F284" s="8">
        <v>3224.6840277777778</v>
      </c>
      <c r="G284" s="8">
        <f t="shared" si="180"/>
        <v>-23.474592911877153</v>
      </c>
      <c r="H284" s="8">
        <f t="shared" si="181"/>
        <v>0</v>
      </c>
      <c r="I284" s="8">
        <f t="shared" si="182"/>
        <v>23.474592911877153</v>
      </c>
      <c r="J284" s="25">
        <f t="shared" si="185"/>
        <v>11.79078490252375</v>
      </c>
      <c r="K284" s="25">
        <f t="shared" si="186"/>
        <v>8.4690927708038544</v>
      </c>
      <c r="L284" s="26">
        <f t="shared" si="183"/>
        <v>1.3922134544529985</v>
      </c>
      <c r="M284" s="25">
        <f t="shared" si="184"/>
        <v>58.197710236160383</v>
      </c>
      <c r="N284" s="25">
        <v>30</v>
      </c>
      <c r="O284" s="25">
        <v>70</v>
      </c>
      <c r="P284" s="9">
        <f t="shared" ref="P284:P347" si="187">AVERAGE(F258:F283)</f>
        <v>3156.9031127650278</v>
      </c>
      <c r="Q284" s="9">
        <f t="shared" ref="Q284:Q347" si="188">AVERAGE(F272:F283)</f>
        <v>3222.8080801763858</v>
      </c>
      <c r="R284" s="9">
        <f t="shared" ref="R284:R347" si="189">Q284-P284</f>
        <v>65.904967411358029</v>
      </c>
      <c r="S284" s="3">
        <f t="shared" ref="S284:S347" si="190">IF(AND(R284&gt;$T$4,W283-30&gt;=D284),1,0)</f>
        <v>1</v>
      </c>
      <c r="T284" s="3">
        <f t="shared" ref="T284:T347" si="191">IF(AND(R284&lt;$T$5,U283&gt;=1),1,0)</f>
        <v>0</v>
      </c>
      <c r="U284" s="3">
        <f t="shared" ref="U284:U347" si="192">U283+S284-T284</f>
        <v>26</v>
      </c>
      <c r="V284" s="3">
        <f t="shared" si="151"/>
        <v>30</v>
      </c>
      <c r="W284" s="2">
        <f t="shared" ref="W284:W347" si="193">W283-(S284*D283) + (T284*E283) - V284</f>
        <v>9900806</v>
      </c>
      <c r="X284" s="2">
        <f t="shared" si="152"/>
        <v>9984240</v>
      </c>
      <c r="Y284" s="14">
        <f t="shared" si="153"/>
        <v>3183.6055942977969</v>
      </c>
      <c r="Z284" s="14">
        <f t="shared" si="154"/>
        <v>3221.6818494621871</v>
      </c>
      <c r="AA284" s="14">
        <f t="shared" ref="AA284:AA347" si="194">Z284-Y284</f>
        <v>38.076255164390204</v>
      </c>
      <c r="AB284" s="14">
        <f t="shared" si="170"/>
        <v>33.258008410155597</v>
      </c>
      <c r="AC284" s="14">
        <f t="shared" si="164"/>
        <v>4.8182467542346075</v>
      </c>
      <c r="AD284" s="16">
        <f t="shared" si="165"/>
        <v>1</v>
      </c>
      <c r="AE284" s="16">
        <f t="shared" si="166"/>
        <v>0</v>
      </c>
      <c r="AF284" s="16">
        <f t="shared" ref="AF284:AF347" si="195">AF283+AD284-AE284</f>
        <v>53</v>
      </c>
      <c r="AG284" s="16">
        <f t="shared" si="167"/>
        <v>30</v>
      </c>
      <c r="AH284" s="5">
        <f t="shared" si="168"/>
        <v>9814302</v>
      </c>
      <c r="AI284" s="5">
        <f t="shared" si="169"/>
        <v>9984379</v>
      </c>
      <c r="AJ284" s="39">
        <f t="shared" si="155"/>
        <v>3185.805680377001</v>
      </c>
      <c r="AK284" s="39">
        <f t="shared" si="156"/>
        <v>3226.3739170919766</v>
      </c>
      <c r="AL284" s="39">
        <f t="shared" si="157"/>
        <v>40.568236714975683</v>
      </c>
      <c r="AM284" s="39">
        <f t="shared" si="158"/>
        <v>1</v>
      </c>
      <c r="AN284" s="39">
        <f t="shared" si="159"/>
        <v>0</v>
      </c>
      <c r="AO284" s="39">
        <f t="shared" si="160"/>
        <v>28</v>
      </c>
      <c r="AP284" s="39">
        <f t="shared" si="161"/>
        <v>30</v>
      </c>
      <c r="AQ284" s="39">
        <f t="shared" si="162"/>
        <v>9899736</v>
      </c>
      <c r="AR284" s="39">
        <f t="shared" si="163"/>
        <v>9989588</v>
      </c>
      <c r="AS284" s="37">
        <f t="shared" si="171"/>
        <v>3124.5633864935762</v>
      </c>
      <c r="AT284" s="37">
        <f t="shared" si="172"/>
        <v>3143.6370260615927</v>
      </c>
      <c r="AU284" s="37">
        <f t="shared" si="173"/>
        <v>19.073639568016461</v>
      </c>
      <c r="AV284" s="34">
        <f t="shared" si="174"/>
        <v>1</v>
      </c>
      <c r="AW284" s="34">
        <f t="shared" si="175"/>
        <v>0</v>
      </c>
      <c r="AX284" s="34">
        <f t="shared" si="176"/>
        <v>42</v>
      </c>
      <c r="AY284" s="34">
        <f t="shared" si="177"/>
        <v>30</v>
      </c>
      <c r="AZ284" s="34">
        <f t="shared" si="178"/>
        <v>9862997</v>
      </c>
      <c r="BA284" s="34">
        <f t="shared" si="179"/>
        <v>9997775</v>
      </c>
    </row>
    <row r="285" spans="1:53" x14ac:dyDescent="0.2">
      <c r="A285" s="1" t="s">
        <v>322</v>
      </c>
      <c r="B285" s="8">
        <v>8425</v>
      </c>
      <c r="C285" s="8">
        <v>3241.5444444444443</v>
      </c>
      <c r="D285" s="8">
        <v>3259</v>
      </c>
      <c r="E285" s="8">
        <v>3232</v>
      </c>
      <c r="F285" s="8">
        <v>3241.525925925926</v>
      </c>
      <c r="G285" s="8">
        <f t="shared" si="180"/>
        <v>16.841898148148175</v>
      </c>
      <c r="H285" s="8">
        <f t="shared" si="181"/>
        <v>16.841898148148175</v>
      </c>
      <c r="I285" s="8">
        <f t="shared" si="182"/>
        <v>0</v>
      </c>
      <c r="J285" s="25">
        <f t="shared" si="185"/>
        <v>12.151578705782638</v>
      </c>
      <c r="K285" s="25">
        <f t="shared" si="186"/>
        <v>7.864157572889293</v>
      </c>
      <c r="L285" s="26">
        <f t="shared" si="183"/>
        <v>1.5451850491492818</v>
      </c>
      <c r="M285" s="25">
        <f t="shared" si="184"/>
        <v>60.710125955900693</v>
      </c>
      <c r="N285" s="25">
        <v>30</v>
      </c>
      <c r="O285" s="25">
        <v>70</v>
      </c>
      <c r="P285" s="9">
        <f t="shared" si="187"/>
        <v>3160.8743124556768</v>
      </c>
      <c r="Q285" s="9">
        <f t="shared" si="188"/>
        <v>3228.4035788680135</v>
      </c>
      <c r="R285" s="9">
        <f t="shared" si="189"/>
        <v>67.52926641233671</v>
      </c>
      <c r="S285" s="3">
        <f t="shared" si="190"/>
        <v>1</v>
      </c>
      <c r="T285" s="3">
        <f t="shared" si="191"/>
        <v>0</v>
      </c>
      <c r="U285" s="3">
        <f t="shared" si="192"/>
        <v>27</v>
      </c>
      <c r="V285" s="3">
        <f t="shared" ref="V285:V348" si="196">IF(S285&gt;0, MAX(30, 0.002*S285*D285), IF(T285&gt;0, MAX(30, 0.002*T285*E285), 0))</f>
        <v>30</v>
      </c>
      <c r="W285" s="2">
        <f t="shared" si="193"/>
        <v>9897515</v>
      </c>
      <c r="X285" s="2">
        <f t="shared" ref="X285:X348" si="197">U285*E285 + W285</f>
        <v>9984779</v>
      </c>
      <c r="Y285" s="14">
        <f t="shared" ref="Y285:Y348" si="198">(F285-Y284)*$Z$6+Y284</f>
        <v>3187.8959892332136</v>
      </c>
      <c r="Z285" s="14">
        <f t="shared" ref="Z285:Z348" si="199">(F285-Z284)*$Z$5+Z284</f>
        <v>3224.7347843027624</v>
      </c>
      <c r="AA285" s="14">
        <f t="shared" si="194"/>
        <v>36.838795069548723</v>
      </c>
      <c r="AB285" s="14">
        <f t="shared" si="170"/>
        <v>33.974165742034224</v>
      </c>
      <c r="AC285" s="14">
        <f t="shared" si="164"/>
        <v>2.8646293275144998</v>
      </c>
      <c r="AD285" s="16">
        <f t="shared" si="165"/>
        <v>1</v>
      </c>
      <c r="AE285" s="16">
        <f t="shared" si="166"/>
        <v>0</v>
      </c>
      <c r="AF285" s="16">
        <f t="shared" si="195"/>
        <v>54</v>
      </c>
      <c r="AG285" s="16">
        <f t="shared" si="167"/>
        <v>30</v>
      </c>
      <c r="AH285" s="5">
        <f t="shared" si="168"/>
        <v>9811013</v>
      </c>
      <c r="AI285" s="5">
        <f t="shared" si="169"/>
        <v>9985541</v>
      </c>
      <c r="AJ285" s="39">
        <f t="shared" ref="AJ285:AJ348" si="200" xml:space="preserve"> (MAX(F259:F284) + MIN(F259:F284) + F284 ) / 3</f>
        <v>3177.9808160730413</v>
      </c>
      <c r="AK285" s="39">
        <f t="shared" ref="AK285:AK348" si="201" xml:space="preserve"> (MAX(F273:F284) + MIN(F273:F284) + F284 ) / 3</f>
        <v>3220.6724140314241</v>
      </c>
      <c r="AL285" s="39">
        <f t="shared" ref="AL285:AL348" si="202">AK285 - AJ285</f>
        <v>42.691597958382772</v>
      </c>
      <c r="AM285" s="39">
        <f t="shared" ref="AM285:AM348" si="203">IF(AND(AL285&gt;$AN$4,AQ284-30&gt;=D285),1,0)</f>
        <v>1</v>
      </c>
      <c r="AN285" s="39">
        <f t="shared" ref="AN285:AN348" si="204">IF(AND(AL285&lt;$AN$5,AO284&gt;=1),1,0)</f>
        <v>0</v>
      </c>
      <c r="AO285" s="39">
        <f t="shared" ref="AO285:AO348" si="205">AO284+AM285-AN285</f>
        <v>29</v>
      </c>
      <c r="AP285" s="39">
        <f t="shared" ref="AP285:AP348" si="206">IF(AM285&gt;0, MAX(30, 0.002*AM285*D285), IF(AN285&gt;0, MAX(30, 0.002*AN285*E285), 0))</f>
        <v>30</v>
      </c>
      <c r="AQ285" s="39">
        <f t="shared" ref="AQ285:AQ348" si="207">AQ284-(AM285*D285) + (AN285*E285) - AP285</f>
        <v>9896447</v>
      </c>
      <c r="AR285" s="39">
        <f t="shared" ref="AR285:AR348" si="208">AO285*E285 + AQ285</f>
        <v>9990175</v>
      </c>
      <c r="AS285" s="37">
        <f t="shared" si="171"/>
        <v>3127.141413890618</v>
      </c>
      <c r="AT285" s="37">
        <f t="shared" si="172"/>
        <v>3154.1790109793947</v>
      </c>
      <c r="AU285" s="37">
        <f t="shared" si="173"/>
        <v>27.037597088776693</v>
      </c>
      <c r="AV285" s="34">
        <f t="shared" si="174"/>
        <v>1</v>
      </c>
      <c r="AW285" s="34">
        <f t="shared" si="175"/>
        <v>0</v>
      </c>
      <c r="AX285" s="34">
        <f t="shared" si="176"/>
        <v>43</v>
      </c>
      <c r="AY285" s="34">
        <f t="shared" si="177"/>
        <v>30</v>
      </c>
      <c r="AZ285" s="34">
        <f t="shared" si="178"/>
        <v>9859708</v>
      </c>
      <c r="BA285" s="34">
        <f t="shared" si="179"/>
        <v>9998684</v>
      </c>
    </row>
    <row r="286" spans="1:53" x14ac:dyDescent="0.2">
      <c r="A286" s="1" t="s">
        <v>323</v>
      </c>
      <c r="B286" s="8">
        <v>6660</v>
      </c>
      <c r="C286" s="8">
        <v>3224.1979166666665</v>
      </c>
      <c r="D286" s="8">
        <v>3247</v>
      </c>
      <c r="E286" s="8">
        <v>3212</v>
      </c>
      <c r="F286" s="8">
        <v>3224.0694444444443</v>
      </c>
      <c r="G286" s="8">
        <f t="shared" si="180"/>
        <v>-17.45648148148166</v>
      </c>
      <c r="H286" s="8">
        <f t="shared" si="181"/>
        <v>0</v>
      </c>
      <c r="I286" s="8">
        <f t="shared" si="182"/>
        <v>17.45648148148166</v>
      </c>
      <c r="J286" s="25">
        <f t="shared" si="185"/>
        <v>11.283608798226735</v>
      </c>
      <c r="K286" s="25">
        <f t="shared" si="186"/>
        <v>8.5493235663601759</v>
      </c>
      <c r="L286" s="26">
        <f t="shared" si="183"/>
        <v>1.3198247452728784</v>
      </c>
      <c r="M286" s="25">
        <f t="shared" si="184"/>
        <v>56.893295407866212</v>
      </c>
      <c r="N286" s="25">
        <v>30</v>
      </c>
      <c r="O286" s="25">
        <v>70</v>
      </c>
      <c r="P286" s="9">
        <f t="shared" si="187"/>
        <v>3165.213771145136</v>
      </c>
      <c r="Q286" s="9">
        <f t="shared" si="188"/>
        <v>3233.8304650134173</v>
      </c>
      <c r="R286" s="9">
        <f t="shared" si="189"/>
        <v>68.616693868281345</v>
      </c>
      <c r="S286" s="3">
        <f t="shared" si="190"/>
        <v>1</v>
      </c>
      <c r="T286" s="3">
        <f t="shared" si="191"/>
        <v>0</v>
      </c>
      <c r="U286" s="3">
        <f t="shared" si="192"/>
        <v>28</v>
      </c>
      <c r="V286" s="3">
        <f t="shared" si="196"/>
        <v>30</v>
      </c>
      <c r="W286" s="2">
        <f t="shared" si="193"/>
        <v>9894226</v>
      </c>
      <c r="X286" s="2">
        <f t="shared" si="197"/>
        <v>9984162</v>
      </c>
      <c r="Y286" s="14">
        <f t="shared" si="198"/>
        <v>3190.5755044340453</v>
      </c>
      <c r="Z286" s="14">
        <f t="shared" si="199"/>
        <v>3224.6324243245595</v>
      </c>
      <c r="AA286" s="14">
        <f t="shared" si="194"/>
        <v>34.056919890514109</v>
      </c>
      <c r="AB286" s="14">
        <f t="shared" si="170"/>
        <v>33.990716571730204</v>
      </c>
      <c r="AC286" s="14">
        <f t="shared" si="164"/>
        <v>6.6203318783905729E-2</v>
      </c>
      <c r="AD286" s="16">
        <f t="shared" si="165"/>
        <v>1</v>
      </c>
      <c r="AE286" s="16">
        <f t="shared" si="166"/>
        <v>0</v>
      </c>
      <c r="AF286" s="16">
        <f t="shared" si="195"/>
        <v>55</v>
      </c>
      <c r="AG286" s="16">
        <f t="shared" si="167"/>
        <v>30</v>
      </c>
      <c r="AH286" s="5">
        <f t="shared" si="168"/>
        <v>9807736</v>
      </c>
      <c r="AI286" s="5">
        <f t="shared" si="169"/>
        <v>9984396</v>
      </c>
      <c r="AJ286" s="39">
        <f t="shared" si="200"/>
        <v>3183.594782122424</v>
      </c>
      <c r="AK286" s="39">
        <f t="shared" si="201"/>
        <v>3226.2863800808068</v>
      </c>
      <c r="AL286" s="39">
        <f t="shared" si="202"/>
        <v>42.691597958382772</v>
      </c>
      <c r="AM286" s="39">
        <f t="shared" si="203"/>
        <v>1</v>
      </c>
      <c r="AN286" s="39">
        <f t="shared" si="204"/>
        <v>0</v>
      </c>
      <c r="AO286" s="39">
        <f t="shared" si="205"/>
        <v>30</v>
      </c>
      <c r="AP286" s="39">
        <f t="shared" si="206"/>
        <v>30</v>
      </c>
      <c r="AQ286" s="39">
        <f t="shared" si="207"/>
        <v>9893170</v>
      </c>
      <c r="AR286" s="39">
        <f t="shared" si="208"/>
        <v>9989530</v>
      </c>
      <c r="AS286" s="37">
        <f t="shared" si="171"/>
        <v>3129.7602706797616</v>
      </c>
      <c r="AT286" s="37">
        <f t="shared" si="172"/>
        <v>3165.0373126158624</v>
      </c>
      <c r="AU286" s="37">
        <f t="shared" si="173"/>
        <v>35.277041936100886</v>
      </c>
      <c r="AV286" s="34">
        <f t="shared" si="174"/>
        <v>1</v>
      </c>
      <c r="AW286" s="34">
        <f t="shared" si="175"/>
        <v>0</v>
      </c>
      <c r="AX286" s="34">
        <f t="shared" si="176"/>
        <v>44</v>
      </c>
      <c r="AY286" s="34">
        <f t="shared" si="177"/>
        <v>30</v>
      </c>
      <c r="AZ286" s="34">
        <f t="shared" si="178"/>
        <v>9856431</v>
      </c>
      <c r="BA286" s="34">
        <f t="shared" si="179"/>
        <v>9997759</v>
      </c>
    </row>
    <row r="287" spans="1:53" x14ac:dyDescent="0.2">
      <c r="A287" s="1" t="s">
        <v>324</v>
      </c>
      <c r="B287" s="8">
        <v>7019</v>
      </c>
      <c r="C287" s="8">
        <v>3214.451048951049</v>
      </c>
      <c r="D287" s="8">
        <v>3240</v>
      </c>
      <c r="E287" s="8">
        <v>3198</v>
      </c>
      <c r="F287" s="8">
        <v>3214.4930069930069</v>
      </c>
      <c r="G287" s="8">
        <f t="shared" si="180"/>
        <v>-9.576437451437414</v>
      </c>
      <c r="H287" s="8">
        <f t="shared" si="181"/>
        <v>0</v>
      </c>
      <c r="I287" s="8">
        <f t="shared" si="182"/>
        <v>9.576437451437414</v>
      </c>
      <c r="J287" s="25">
        <f t="shared" si="185"/>
        <v>10.47763674121054</v>
      </c>
      <c r="K287" s="25">
        <f t="shared" si="186"/>
        <v>8.6226888438656921</v>
      </c>
      <c r="L287" s="26">
        <f t="shared" si="183"/>
        <v>1.2151240675539956</v>
      </c>
      <c r="M287" s="25">
        <f t="shared" si="184"/>
        <v>54.855801774379657</v>
      </c>
      <c r="N287" s="25">
        <v>30</v>
      </c>
      <c r="O287" s="25">
        <v>70</v>
      </c>
      <c r="P287" s="9">
        <f t="shared" si="187"/>
        <v>3168.6033010596657</v>
      </c>
      <c r="Q287" s="9">
        <f t="shared" si="188"/>
        <v>3238.8439081164142</v>
      </c>
      <c r="R287" s="9">
        <f t="shared" si="189"/>
        <v>70.240607056748559</v>
      </c>
      <c r="S287" s="3">
        <f t="shared" si="190"/>
        <v>1</v>
      </c>
      <c r="T287" s="3">
        <f t="shared" si="191"/>
        <v>0</v>
      </c>
      <c r="U287" s="3">
        <f t="shared" si="192"/>
        <v>29</v>
      </c>
      <c r="V287" s="3">
        <f t="shared" si="196"/>
        <v>30</v>
      </c>
      <c r="W287" s="2">
        <f t="shared" si="193"/>
        <v>9890949</v>
      </c>
      <c r="X287" s="2">
        <f t="shared" si="197"/>
        <v>9983691</v>
      </c>
      <c r="Y287" s="14">
        <f t="shared" si="198"/>
        <v>3192.3471712902647</v>
      </c>
      <c r="Z287" s="14">
        <f t="shared" si="199"/>
        <v>3223.0725139658589</v>
      </c>
      <c r="AA287" s="14">
        <f t="shared" si="194"/>
        <v>30.72534267559422</v>
      </c>
      <c r="AB287" s="14">
        <f t="shared" si="170"/>
        <v>33.337641792503007</v>
      </c>
      <c r="AC287" s="14">
        <f t="shared" si="164"/>
        <v>-2.6122991169087868</v>
      </c>
      <c r="AD287" s="16">
        <f t="shared" si="165"/>
        <v>0</v>
      </c>
      <c r="AE287" s="16">
        <f t="shared" si="166"/>
        <v>1</v>
      </c>
      <c r="AF287" s="16">
        <f t="shared" si="195"/>
        <v>54</v>
      </c>
      <c r="AG287" s="16">
        <f t="shared" si="167"/>
        <v>30</v>
      </c>
      <c r="AH287" s="5">
        <f t="shared" si="168"/>
        <v>9810904</v>
      </c>
      <c r="AI287" s="5">
        <f t="shared" si="169"/>
        <v>9983596</v>
      </c>
      <c r="AJ287" s="39">
        <f t="shared" si="200"/>
        <v>3177.7759549619309</v>
      </c>
      <c r="AK287" s="39">
        <f t="shared" si="201"/>
        <v>3234.1361082186354</v>
      </c>
      <c r="AL287" s="39">
        <f t="shared" si="202"/>
        <v>56.360153256704507</v>
      </c>
      <c r="AM287" s="39">
        <f t="shared" si="203"/>
        <v>1</v>
      </c>
      <c r="AN287" s="39">
        <f t="shared" si="204"/>
        <v>0</v>
      </c>
      <c r="AO287" s="39">
        <f t="shared" si="205"/>
        <v>31</v>
      </c>
      <c r="AP287" s="39">
        <f t="shared" si="206"/>
        <v>30</v>
      </c>
      <c r="AQ287" s="39">
        <f t="shared" si="207"/>
        <v>9889900</v>
      </c>
      <c r="AR287" s="39">
        <f t="shared" si="208"/>
        <v>9989038</v>
      </c>
      <c r="AS287" s="37">
        <f t="shared" si="171"/>
        <v>3132.3477281701976</v>
      </c>
      <c r="AT287" s="37">
        <f t="shared" si="172"/>
        <v>3176.1251746062285</v>
      </c>
      <c r="AU287" s="37">
        <f t="shared" si="173"/>
        <v>43.777446436030914</v>
      </c>
      <c r="AV287" s="34">
        <f t="shared" si="174"/>
        <v>1</v>
      </c>
      <c r="AW287" s="34">
        <f t="shared" si="175"/>
        <v>0</v>
      </c>
      <c r="AX287" s="34">
        <f t="shared" si="176"/>
        <v>45</v>
      </c>
      <c r="AY287" s="34">
        <f t="shared" si="177"/>
        <v>30</v>
      </c>
      <c r="AZ287" s="34">
        <f t="shared" si="178"/>
        <v>9853161</v>
      </c>
      <c r="BA287" s="34">
        <f t="shared" si="179"/>
        <v>9997071</v>
      </c>
    </row>
    <row r="288" spans="1:53" x14ac:dyDescent="0.2">
      <c r="A288" s="1" t="s">
        <v>325</v>
      </c>
      <c r="B288" s="8">
        <v>8946</v>
      </c>
      <c r="C288" s="8">
        <v>3219.1706484641636</v>
      </c>
      <c r="D288" s="8">
        <v>3250</v>
      </c>
      <c r="E288" s="8">
        <v>3200</v>
      </c>
      <c r="F288" s="8">
        <v>3219.2559726962459</v>
      </c>
      <c r="G288" s="8">
        <f t="shared" si="180"/>
        <v>4.7629657032389332</v>
      </c>
      <c r="H288" s="8">
        <f t="shared" si="181"/>
        <v>4.7629657032389332</v>
      </c>
      <c r="I288" s="8">
        <f t="shared" si="182"/>
        <v>0</v>
      </c>
      <c r="J288" s="25">
        <f t="shared" si="185"/>
        <v>10.069445952783997</v>
      </c>
      <c r="K288" s="25">
        <f t="shared" si="186"/>
        <v>8.0067824978752853</v>
      </c>
      <c r="L288" s="26">
        <f t="shared" si="183"/>
        <v>1.2576145231191267</v>
      </c>
      <c r="M288" s="25">
        <f t="shared" si="184"/>
        <v>55.705458582079061</v>
      </c>
      <c r="N288" s="25">
        <v>30</v>
      </c>
      <c r="O288" s="25">
        <v>70</v>
      </c>
      <c r="P288" s="9">
        <f t="shared" si="187"/>
        <v>3171.3015955825663</v>
      </c>
      <c r="Q288" s="9">
        <f t="shared" si="188"/>
        <v>3239.6421759405439</v>
      </c>
      <c r="R288" s="9">
        <f t="shared" si="189"/>
        <v>68.340580357977615</v>
      </c>
      <c r="S288" s="3">
        <f t="shared" si="190"/>
        <v>1</v>
      </c>
      <c r="T288" s="3">
        <f t="shared" si="191"/>
        <v>0</v>
      </c>
      <c r="U288" s="3">
        <f t="shared" si="192"/>
        <v>30</v>
      </c>
      <c r="V288" s="3">
        <f t="shared" si="196"/>
        <v>30</v>
      </c>
      <c r="W288" s="2">
        <f t="shared" si="193"/>
        <v>9887679</v>
      </c>
      <c r="X288" s="2">
        <f t="shared" si="197"/>
        <v>9983679</v>
      </c>
      <c r="Y288" s="14">
        <f t="shared" si="198"/>
        <v>3194.3404158388557</v>
      </c>
      <c r="Z288" s="14">
        <f t="shared" si="199"/>
        <v>3222.4853537705339</v>
      </c>
      <c r="AA288" s="14">
        <f t="shared" si="194"/>
        <v>28.144937931678214</v>
      </c>
      <c r="AB288" s="14">
        <f t="shared" si="170"/>
        <v>32.29910102033805</v>
      </c>
      <c r="AC288" s="14">
        <f t="shared" si="164"/>
        <v>-4.1541630886598355</v>
      </c>
      <c r="AD288" s="16">
        <f t="shared" si="165"/>
        <v>0</v>
      </c>
      <c r="AE288" s="16">
        <f t="shared" si="166"/>
        <v>1</v>
      </c>
      <c r="AF288" s="16">
        <f t="shared" si="195"/>
        <v>53</v>
      </c>
      <c r="AG288" s="16">
        <f t="shared" si="167"/>
        <v>30</v>
      </c>
      <c r="AH288" s="5">
        <f t="shared" si="168"/>
        <v>9814074</v>
      </c>
      <c r="AI288" s="5">
        <f t="shared" si="169"/>
        <v>9983674</v>
      </c>
      <c r="AJ288" s="39">
        <f t="shared" si="200"/>
        <v>3174.5838091447845</v>
      </c>
      <c r="AK288" s="39">
        <f t="shared" si="201"/>
        <v>3234.1370336980094</v>
      </c>
      <c r="AL288" s="39">
        <f t="shared" si="202"/>
        <v>59.553224553224936</v>
      </c>
      <c r="AM288" s="39">
        <f t="shared" si="203"/>
        <v>1</v>
      </c>
      <c r="AN288" s="39">
        <f t="shared" si="204"/>
        <v>0</v>
      </c>
      <c r="AO288" s="39">
        <f t="shared" si="205"/>
        <v>32</v>
      </c>
      <c r="AP288" s="39">
        <f t="shared" si="206"/>
        <v>30</v>
      </c>
      <c r="AQ288" s="39">
        <f t="shared" si="207"/>
        <v>9886620</v>
      </c>
      <c r="AR288" s="39">
        <f t="shared" si="208"/>
        <v>9989020</v>
      </c>
      <c r="AS288" s="37">
        <f t="shared" si="171"/>
        <v>3134.823628235531</v>
      </c>
      <c r="AT288" s="37">
        <f t="shared" si="172"/>
        <v>3187.2284977376585</v>
      </c>
      <c r="AU288" s="37">
        <f t="shared" si="173"/>
        <v>52.40486950212744</v>
      </c>
      <c r="AV288" s="34">
        <f t="shared" si="174"/>
        <v>1</v>
      </c>
      <c r="AW288" s="34">
        <f t="shared" si="175"/>
        <v>0</v>
      </c>
      <c r="AX288" s="34">
        <f t="shared" si="176"/>
        <v>46</v>
      </c>
      <c r="AY288" s="34">
        <f t="shared" si="177"/>
        <v>30</v>
      </c>
      <c r="AZ288" s="34">
        <f t="shared" si="178"/>
        <v>9849881</v>
      </c>
      <c r="BA288" s="34">
        <f t="shared" si="179"/>
        <v>9997081</v>
      </c>
    </row>
    <row r="289" spans="1:53" x14ac:dyDescent="0.2">
      <c r="A289" s="1" t="s">
        <v>326</v>
      </c>
      <c r="B289" s="8">
        <v>10319</v>
      </c>
      <c r="C289" s="8">
        <v>3262.972602739726</v>
      </c>
      <c r="D289" s="8">
        <v>3286</v>
      </c>
      <c r="E289" s="8">
        <v>3231</v>
      </c>
      <c r="F289" s="8">
        <v>3263.1301369863013</v>
      </c>
      <c r="G289" s="8">
        <f t="shared" si="180"/>
        <v>43.874164290055433</v>
      </c>
      <c r="H289" s="8">
        <f t="shared" si="181"/>
        <v>43.874164290055433</v>
      </c>
      <c r="I289" s="8">
        <f t="shared" si="182"/>
        <v>0</v>
      </c>
      <c r="J289" s="25">
        <f t="shared" si="185"/>
        <v>12.484068691160529</v>
      </c>
      <c r="K289" s="25">
        <f t="shared" si="186"/>
        <v>7.4348694623127658</v>
      </c>
      <c r="L289" s="26">
        <f t="shared" si="183"/>
        <v>1.6791241264479588</v>
      </c>
      <c r="M289" s="25">
        <f t="shared" si="184"/>
        <v>62.674368457656279</v>
      </c>
      <c r="N289" s="25">
        <v>30</v>
      </c>
      <c r="O289" s="25">
        <v>70</v>
      </c>
      <c r="P289" s="9">
        <f t="shared" si="187"/>
        <v>3175.6586247522023</v>
      </c>
      <c r="Q289" s="9">
        <f t="shared" si="188"/>
        <v>3238.5607590893651</v>
      </c>
      <c r="R289" s="9">
        <f t="shared" si="189"/>
        <v>62.902134337162806</v>
      </c>
      <c r="S289" s="3">
        <f t="shared" si="190"/>
        <v>1</v>
      </c>
      <c r="T289" s="3">
        <f t="shared" si="191"/>
        <v>0</v>
      </c>
      <c r="U289" s="3">
        <f t="shared" si="192"/>
        <v>31</v>
      </c>
      <c r="V289" s="3">
        <f t="shared" si="196"/>
        <v>30</v>
      </c>
      <c r="W289" s="2">
        <f t="shared" si="193"/>
        <v>9884399</v>
      </c>
      <c r="X289" s="2">
        <f t="shared" si="197"/>
        <v>9984560</v>
      </c>
      <c r="Y289" s="14">
        <f t="shared" si="198"/>
        <v>3199.4359507386666</v>
      </c>
      <c r="Z289" s="14">
        <f t="shared" si="199"/>
        <v>3228.7383973421906</v>
      </c>
      <c r="AA289" s="14">
        <f t="shared" si="194"/>
        <v>29.302446603524004</v>
      </c>
      <c r="AB289" s="14">
        <f t="shared" si="170"/>
        <v>31.699770136975239</v>
      </c>
      <c r="AC289" s="14">
        <f t="shared" si="164"/>
        <v>-2.3973235334512353</v>
      </c>
      <c r="AD289" s="16">
        <f t="shared" si="165"/>
        <v>0</v>
      </c>
      <c r="AE289" s="16">
        <f t="shared" si="166"/>
        <v>1</v>
      </c>
      <c r="AF289" s="16">
        <f t="shared" si="195"/>
        <v>52</v>
      </c>
      <c r="AG289" s="16">
        <f t="shared" si="167"/>
        <v>30</v>
      </c>
      <c r="AH289" s="5">
        <f t="shared" si="168"/>
        <v>9817275</v>
      </c>
      <c r="AI289" s="5">
        <f t="shared" si="169"/>
        <v>9985287</v>
      </c>
      <c r="AJ289" s="39">
        <f t="shared" si="200"/>
        <v>3176.1714643791979</v>
      </c>
      <c r="AK289" s="39">
        <f t="shared" si="201"/>
        <v>3235.7246889324219</v>
      </c>
      <c r="AL289" s="39">
        <f t="shared" si="202"/>
        <v>59.553224553224027</v>
      </c>
      <c r="AM289" s="39">
        <f t="shared" si="203"/>
        <v>1</v>
      </c>
      <c r="AN289" s="39">
        <f t="shared" si="204"/>
        <v>0</v>
      </c>
      <c r="AO289" s="39">
        <f t="shared" si="205"/>
        <v>33</v>
      </c>
      <c r="AP289" s="39">
        <f t="shared" si="206"/>
        <v>30</v>
      </c>
      <c r="AQ289" s="39">
        <f t="shared" si="207"/>
        <v>9883304</v>
      </c>
      <c r="AR289" s="39">
        <f t="shared" si="208"/>
        <v>9989927</v>
      </c>
      <c r="AS289" s="37">
        <f t="shared" si="171"/>
        <v>3137.1592091811135</v>
      </c>
      <c r="AT289" s="37">
        <f t="shared" si="172"/>
        <v>3197.6941144465545</v>
      </c>
      <c r="AU289" s="37">
        <f t="shared" si="173"/>
        <v>60.534905265441012</v>
      </c>
      <c r="AV289" s="34">
        <f t="shared" si="174"/>
        <v>1</v>
      </c>
      <c r="AW289" s="34">
        <f t="shared" si="175"/>
        <v>0</v>
      </c>
      <c r="AX289" s="34">
        <f t="shared" si="176"/>
        <v>47</v>
      </c>
      <c r="AY289" s="34">
        <f t="shared" si="177"/>
        <v>30</v>
      </c>
      <c r="AZ289" s="34">
        <f t="shared" si="178"/>
        <v>9846565</v>
      </c>
      <c r="BA289" s="34">
        <f t="shared" si="179"/>
        <v>9998422</v>
      </c>
    </row>
    <row r="290" spans="1:53" x14ac:dyDescent="0.2">
      <c r="A290" s="1" t="s">
        <v>327</v>
      </c>
      <c r="B290" s="8">
        <v>14276</v>
      </c>
      <c r="C290" s="8">
        <v>3325.8662207357861</v>
      </c>
      <c r="D290" s="8">
        <v>3344</v>
      </c>
      <c r="E290" s="8">
        <v>3296</v>
      </c>
      <c r="F290" s="8">
        <v>3325.9264214046821</v>
      </c>
      <c r="G290" s="8">
        <f t="shared" si="180"/>
        <v>62.796284418380765</v>
      </c>
      <c r="H290" s="8">
        <f t="shared" si="181"/>
        <v>62.796284418380765</v>
      </c>
      <c r="I290" s="8">
        <f t="shared" si="182"/>
        <v>0</v>
      </c>
      <c r="J290" s="25">
        <f t="shared" si="185"/>
        <v>16.077798385961973</v>
      </c>
      <c r="K290" s="25">
        <f t="shared" si="186"/>
        <v>6.9038073578618535</v>
      </c>
      <c r="L290" s="26">
        <f t="shared" si="183"/>
        <v>2.3288306803133851</v>
      </c>
      <c r="M290" s="25">
        <f t="shared" si="184"/>
        <v>69.959421309291187</v>
      </c>
      <c r="N290" s="25">
        <v>30</v>
      </c>
      <c r="O290" s="25">
        <v>70</v>
      </c>
      <c r="P290" s="9">
        <f t="shared" si="187"/>
        <v>3181.7980586990238</v>
      </c>
      <c r="Q290" s="9">
        <f t="shared" si="188"/>
        <v>3241.2844416760613</v>
      </c>
      <c r="R290" s="9">
        <f t="shared" si="189"/>
        <v>59.486382977037465</v>
      </c>
      <c r="S290" s="3">
        <f t="shared" si="190"/>
        <v>1</v>
      </c>
      <c r="T290" s="3">
        <f t="shared" si="191"/>
        <v>0</v>
      </c>
      <c r="U290" s="3">
        <f t="shared" si="192"/>
        <v>32</v>
      </c>
      <c r="V290" s="3">
        <f t="shared" si="196"/>
        <v>30</v>
      </c>
      <c r="W290" s="2">
        <f t="shared" si="193"/>
        <v>9881083</v>
      </c>
      <c r="X290" s="2">
        <f t="shared" si="197"/>
        <v>9986555</v>
      </c>
      <c r="Y290" s="14">
        <f t="shared" si="198"/>
        <v>3208.8056152324457</v>
      </c>
      <c r="Z290" s="14">
        <f t="shared" si="199"/>
        <v>3243.6904010441126</v>
      </c>
      <c r="AA290" s="14">
        <f t="shared" si="194"/>
        <v>34.884785811666916</v>
      </c>
      <c r="AB290" s="14">
        <f t="shared" si="170"/>
        <v>32.336773271913572</v>
      </c>
      <c r="AC290" s="14">
        <f t="shared" si="164"/>
        <v>2.5480125397533442</v>
      </c>
      <c r="AD290" s="16">
        <f t="shared" si="165"/>
        <v>1</v>
      </c>
      <c r="AE290" s="16">
        <f t="shared" si="166"/>
        <v>0</v>
      </c>
      <c r="AF290" s="16">
        <f t="shared" si="195"/>
        <v>53</v>
      </c>
      <c r="AG290" s="16">
        <f t="shared" si="167"/>
        <v>30</v>
      </c>
      <c r="AH290" s="5">
        <f t="shared" si="168"/>
        <v>9813901</v>
      </c>
      <c r="AI290" s="5">
        <f t="shared" si="169"/>
        <v>9988589</v>
      </c>
      <c r="AJ290" s="39">
        <f t="shared" si="200"/>
        <v>3190.7961858092162</v>
      </c>
      <c r="AK290" s="39">
        <f t="shared" si="201"/>
        <v>3250.3494103624412</v>
      </c>
      <c r="AL290" s="39">
        <f t="shared" si="202"/>
        <v>59.553224553224936</v>
      </c>
      <c r="AM290" s="39">
        <f t="shared" si="203"/>
        <v>1</v>
      </c>
      <c r="AN290" s="39">
        <f t="shared" si="204"/>
        <v>0</v>
      </c>
      <c r="AO290" s="39">
        <f t="shared" si="205"/>
        <v>34</v>
      </c>
      <c r="AP290" s="39">
        <f t="shared" si="206"/>
        <v>30</v>
      </c>
      <c r="AQ290" s="39">
        <f t="shared" si="207"/>
        <v>9879930</v>
      </c>
      <c r="AR290" s="39">
        <f t="shared" si="208"/>
        <v>9991994</v>
      </c>
      <c r="AS290" s="37">
        <f t="shared" si="171"/>
        <v>3139.4571987548748</v>
      </c>
      <c r="AT290" s="37">
        <f t="shared" si="172"/>
        <v>3206.9785044624555</v>
      </c>
      <c r="AU290" s="37">
        <f t="shared" si="173"/>
        <v>67.521305707580723</v>
      </c>
      <c r="AV290" s="34">
        <f t="shared" si="174"/>
        <v>1</v>
      </c>
      <c r="AW290" s="34">
        <f t="shared" si="175"/>
        <v>0</v>
      </c>
      <c r="AX290" s="34">
        <f t="shared" si="176"/>
        <v>48</v>
      </c>
      <c r="AY290" s="34">
        <f t="shared" si="177"/>
        <v>30</v>
      </c>
      <c r="AZ290" s="34">
        <f t="shared" si="178"/>
        <v>9843191</v>
      </c>
      <c r="BA290" s="34">
        <f t="shared" si="179"/>
        <v>10001399</v>
      </c>
    </row>
    <row r="291" spans="1:53" x14ac:dyDescent="0.2">
      <c r="A291" s="1" t="s">
        <v>328</v>
      </c>
      <c r="B291" s="8">
        <v>13198</v>
      </c>
      <c r="C291" s="8">
        <v>3308.2150170648465</v>
      </c>
      <c r="D291" s="8">
        <v>3325</v>
      </c>
      <c r="E291" s="8">
        <v>3285</v>
      </c>
      <c r="F291" s="8">
        <v>3308.1331058020478</v>
      </c>
      <c r="G291" s="8">
        <f t="shared" si="180"/>
        <v>-17.793315602634266</v>
      </c>
      <c r="H291" s="8">
        <f t="shared" si="181"/>
        <v>0</v>
      </c>
      <c r="I291" s="8">
        <f t="shared" si="182"/>
        <v>17.793315602634266</v>
      </c>
      <c r="J291" s="25">
        <f t="shared" si="185"/>
        <v>14.929384215536118</v>
      </c>
      <c r="K291" s="25">
        <f t="shared" si="186"/>
        <v>7.6816293753455964</v>
      </c>
      <c r="L291" s="26">
        <f t="shared" si="183"/>
        <v>1.9435179030444234</v>
      </c>
      <c r="M291" s="25">
        <f t="shared" si="184"/>
        <v>66.027045428678406</v>
      </c>
      <c r="N291" s="25">
        <v>30</v>
      </c>
      <c r="O291" s="25">
        <v>70</v>
      </c>
      <c r="P291" s="9">
        <f t="shared" si="187"/>
        <v>3191.4447159325377</v>
      </c>
      <c r="Q291" s="9">
        <f t="shared" si="188"/>
        <v>3247.7377850122971</v>
      </c>
      <c r="R291" s="9">
        <f t="shared" si="189"/>
        <v>56.293069079759334</v>
      </c>
      <c r="S291" s="3">
        <f t="shared" si="190"/>
        <v>1</v>
      </c>
      <c r="T291" s="3">
        <f t="shared" si="191"/>
        <v>0</v>
      </c>
      <c r="U291" s="3">
        <f t="shared" si="192"/>
        <v>33</v>
      </c>
      <c r="V291" s="3">
        <f t="shared" si="196"/>
        <v>30</v>
      </c>
      <c r="W291" s="2">
        <f t="shared" si="193"/>
        <v>9877709</v>
      </c>
      <c r="X291" s="2">
        <f t="shared" si="197"/>
        <v>9986114</v>
      </c>
      <c r="Y291" s="14">
        <f t="shared" si="198"/>
        <v>3216.1632071264903</v>
      </c>
      <c r="Z291" s="14">
        <f t="shared" si="199"/>
        <v>3253.6046633145643</v>
      </c>
      <c r="AA291" s="14">
        <f t="shared" si="194"/>
        <v>37.441456188073971</v>
      </c>
      <c r="AB291" s="14">
        <f t="shared" si="170"/>
        <v>33.35770985514565</v>
      </c>
      <c r="AC291" s="14">
        <f t="shared" si="164"/>
        <v>4.083746332928321</v>
      </c>
      <c r="AD291" s="16">
        <f t="shared" si="165"/>
        <v>1</v>
      </c>
      <c r="AE291" s="16">
        <f t="shared" si="166"/>
        <v>0</v>
      </c>
      <c r="AF291" s="16">
        <f t="shared" si="195"/>
        <v>54</v>
      </c>
      <c r="AG291" s="16">
        <f t="shared" si="167"/>
        <v>30</v>
      </c>
      <c r="AH291" s="5">
        <f t="shared" si="168"/>
        <v>9810546</v>
      </c>
      <c r="AI291" s="5">
        <f t="shared" si="169"/>
        <v>9987936</v>
      </c>
      <c r="AJ291" s="39">
        <f t="shared" si="200"/>
        <v>3229.228725380899</v>
      </c>
      <c r="AK291" s="39">
        <f t="shared" si="201"/>
        <v>3288.7819499341235</v>
      </c>
      <c r="AL291" s="39">
        <f t="shared" si="202"/>
        <v>59.553224553224481</v>
      </c>
      <c r="AM291" s="39">
        <f t="shared" si="203"/>
        <v>1</v>
      </c>
      <c r="AN291" s="39">
        <f t="shared" si="204"/>
        <v>0</v>
      </c>
      <c r="AO291" s="39">
        <f t="shared" si="205"/>
        <v>35</v>
      </c>
      <c r="AP291" s="39">
        <f t="shared" si="206"/>
        <v>30</v>
      </c>
      <c r="AQ291" s="39">
        <f t="shared" si="207"/>
        <v>9876575</v>
      </c>
      <c r="AR291" s="39">
        <f t="shared" si="208"/>
        <v>9991550</v>
      </c>
      <c r="AS291" s="37">
        <f t="shared" si="171"/>
        <v>3141.7812616240549</v>
      </c>
      <c r="AT291" s="37">
        <f t="shared" si="172"/>
        <v>3215.1799475089042</v>
      </c>
      <c r="AU291" s="37">
        <f t="shared" si="173"/>
        <v>73.398685884849328</v>
      </c>
      <c r="AV291" s="34">
        <f t="shared" si="174"/>
        <v>1</v>
      </c>
      <c r="AW291" s="34">
        <f t="shared" si="175"/>
        <v>0</v>
      </c>
      <c r="AX291" s="34">
        <f t="shared" si="176"/>
        <v>49</v>
      </c>
      <c r="AY291" s="34">
        <f t="shared" si="177"/>
        <v>30</v>
      </c>
      <c r="AZ291" s="34">
        <f t="shared" si="178"/>
        <v>9839836</v>
      </c>
      <c r="BA291" s="34">
        <f t="shared" si="179"/>
        <v>10000801</v>
      </c>
    </row>
    <row r="292" spans="1:53" x14ac:dyDescent="0.2">
      <c r="A292" s="1" t="s">
        <v>329</v>
      </c>
      <c r="B292" s="8">
        <v>10302</v>
      </c>
      <c r="C292" s="8">
        <v>3320.0173010380622</v>
      </c>
      <c r="D292" s="8">
        <v>3346</v>
      </c>
      <c r="E292" s="8">
        <v>3297</v>
      </c>
      <c r="F292" s="8">
        <v>3320.0865051903115</v>
      </c>
      <c r="G292" s="8">
        <f t="shared" si="180"/>
        <v>11.953399388263733</v>
      </c>
      <c r="H292" s="8">
        <f t="shared" si="181"/>
        <v>11.953399388263733</v>
      </c>
      <c r="I292" s="8">
        <f t="shared" si="182"/>
        <v>0</v>
      </c>
      <c r="J292" s="25">
        <f t="shared" si="185"/>
        <v>14.716813870730947</v>
      </c>
      <c r="K292" s="25">
        <f t="shared" si="186"/>
        <v>7.1329415628209105</v>
      </c>
      <c r="L292" s="26">
        <f t="shared" si="183"/>
        <v>2.0632180624385761</v>
      </c>
      <c r="M292" s="25">
        <f t="shared" si="184"/>
        <v>67.354593123418809</v>
      </c>
      <c r="N292" s="25">
        <v>30</v>
      </c>
      <c r="O292" s="25">
        <v>70</v>
      </c>
      <c r="P292" s="9">
        <f t="shared" si="187"/>
        <v>3201.6876280286024</v>
      </c>
      <c r="Q292" s="9">
        <f t="shared" si="188"/>
        <v>3254.1515578151484</v>
      </c>
      <c r="R292" s="9">
        <f t="shared" si="189"/>
        <v>52.463929786546032</v>
      </c>
      <c r="S292" s="3">
        <f t="shared" si="190"/>
        <v>1</v>
      </c>
      <c r="T292" s="3">
        <f t="shared" si="191"/>
        <v>0</v>
      </c>
      <c r="U292" s="3">
        <f t="shared" si="192"/>
        <v>34</v>
      </c>
      <c r="V292" s="3">
        <f t="shared" si="196"/>
        <v>30</v>
      </c>
      <c r="W292" s="2">
        <f t="shared" si="193"/>
        <v>9874354</v>
      </c>
      <c r="X292" s="2">
        <f t="shared" si="197"/>
        <v>9986452</v>
      </c>
      <c r="Y292" s="14">
        <f t="shared" si="198"/>
        <v>3223.8612292052917</v>
      </c>
      <c r="Z292" s="14">
        <f t="shared" si="199"/>
        <v>3263.8326389877561</v>
      </c>
      <c r="AA292" s="14">
        <f t="shared" si="194"/>
        <v>39.971409782464434</v>
      </c>
      <c r="AB292" s="14">
        <f t="shared" si="170"/>
        <v>34.680449840609405</v>
      </c>
      <c r="AC292" s="14">
        <f t="shared" ref="AC292:AC355" si="209">AA292-AB292</f>
        <v>5.2909599418550286</v>
      </c>
      <c r="AD292" s="16">
        <f t="shared" ref="AD292:AD355" si="210">IF(AND(AC292&gt;0,AH291-30&gt;=D292),1,0)</f>
        <v>1</v>
      </c>
      <c r="AE292" s="16">
        <f t="shared" ref="AE292:AE355" si="211">IF(AND(AC292&lt;=0,AF291&gt;=1),1,0)</f>
        <v>0</v>
      </c>
      <c r="AF292" s="16">
        <f t="shared" si="195"/>
        <v>55</v>
      </c>
      <c r="AG292" s="16">
        <f t="shared" ref="AG292:AG355" si="212">IF(AD292&gt;0, MAX(30, 0.002*AD292*D292), IF(AE292&gt;0, MAX(30, 0.002*AE292*E292), 0))</f>
        <v>30</v>
      </c>
      <c r="AH292" s="5">
        <f t="shared" ref="AH292:AH355" si="213">AH291-(AD292*D292) + (AE292*E292) - AG292</f>
        <v>9807170</v>
      </c>
      <c r="AI292" s="5">
        <f t="shared" ref="AI292:AI355" si="214">AF292*E292 + AH292</f>
        <v>9988505</v>
      </c>
      <c r="AJ292" s="39">
        <f t="shared" si="200"/>
        <v>3223.2976201800211</v>
      </c>
      <c r="AK292" s="39">
        <f t="shared" si="201"/>
        <v>3282.8508447332456</v>
      </c>
      <c r="AL292" s="39">
        <f t="shared" si="202"/>
        <v>59.553224553224481</v>
      </c>
      <c r="AM292" s="39">
        <f t="shared" si="203"/>
        <v>1</v>
      </c>
      <c r="AN292" s="39">
        <f t="shared" si="204"/>
        <v>0</v>
      </c>
      <c r="AO292" s="39">
        <f t="shared" si="205"/>
        <v>36</v>
      </c>
      <c r="AP292" s="39">
        <f t="shared" si="206"/>
        <v>30</v>
      </c>
      <c r="AQ292" s="39">
        <f t="shared" si="207"/>
        <v>9873199</v>
      </c>
      <c r="AR292" s="39">
        <f t="shared" si="208"/>
        <v>9991891</v>
      </c>
      <c r="AS292" s="37">
        <f t="shared" si="171"/>
        <v>3144.3196256218694</v>
      </c>
      <c r="AT292" s="37">
        <f t="shared" si="172"/>
        <v>3222.4572317978968</v>
      </c>
      <c r="AU292" s="37">
        <f t="shared" si="173"/>
        <v>78.137606176027475</v>
      </c>
      <c r="AV292" s="34">
        <f t="shared" si="174"/>
        <v>1</v>
      </c>
      <c r="AW292" s="34">
        <f t="shared" si="175"/>
        <v>0</v>
      </c>
      <c r="AX292" s="34">
        <f t="shared" si="176"/>
        <v>50</v>
      </c>
      <c r="AY292" s="34">
        <f t="shared" si="177"/>
        <v>30</v>
      </c>
      <c r="AZ292" s="34">
        <f t="shared" si="178"/>
        <v>9836460</v>
      </c>
      <c r="BA292" s="34">
        <f t="shared" si="179"/>
        <v>10001310</v>
      </c>
    </row>
    <row r="293" spans="1:53" x14ac:dyDescent="0.2">
      <c r="A293" s="1" t="s">
        <v>330</v>
      </c>
      <c r="B293" s="8">
        <v>11604</v>
      </c>
      <c r="C293" s="8">
        <v>3356.5847176079733</v>
      </c>
      <c r="D293" s="8">
        <v>3371</v>
      </c>
      <c r="E293" s="8">
        <v>3334</v>
      </c>
      <c r="F293" s="8">
        <v>3356.7541528239203</v>
      </c>
      <c r="G293" s="8">
        <f t="shared" si="180"/>
        <v>36.667647633608794</v>
      </c>
      <c r="H293" s="8">
        <f t="shared" si="181"/>
        <v>36.667647633608794</v>
      </c>
      <c r="I293" s="8">
        <f t="shared" si="182"/>
        <v>0</v>
      </c>
      <c r="J293" s="25">
        <f t="shared" si="185"/>
        <v>16.284730568079365</v>
      </c>
      <c r="K293" s="25">
        <f t="shared" si="186"/>
        <v>6.6234457369051318</v>
      </c>
      <c r="L293" s="26">
        <f t="shared" si="183"/>
        <v>2.458649351853611</v>
      </c>
      <c r="M293" s="25">
        <f t="shared" si="184"/>
        <v>71.086979387949086</v>
      </c>
      <c r="N293" s="25">
        <v>30</v>
      </c>
      <c r="O293" s="25">
        <v>70</v>
      </c>
      <c r="P293" s="9">
        <f t="shared" si="187"/>
        <v>3212.5383659104823</v>
      </c>
      <c r="Q293" s="9">
        <f t="shared" si="188"/>
        <v>3260.277435603386</v>
      </c>
      <c r="R293" s="9">
        <f t="shared" si="189"/>
        <v>47.73906969290374</v>
      </c>
      <c r="S293" s="3">
        <f t="shared" si="190"/>
        <v>1</v>
      </c>
      <c r="T293" s="3">
        <f t="shared" si="191"/>
        <v>0</v>
      </c>
      <c r="U293" s="3">
        <f t="shared" si="192"/>
        <v>35</v>
      </c>
      <c r="V293" s="3">
        <f t="shared" si="196"/>
        <v>30</v>
      </c>
      <c r="W293" s="2">
        <f t="shared" si="193"/>
        <v>9870978</v>
      </c>
      <c r="X293" s="2">
        <f t="shared" si="197"/>
        <v>9987668</v>
      </c>
      <c r="Y293" s="14">
        <f t="shared" si="198"/>
        <v>3233.7051494733382</v>
      </c>
      <c r="Z293" s="14">
        <f t="shared" si="199"/>
        <v>3278.1282565010119</v>
      </c>
      <c r="AA293" s="14">
        <f t="shared" si="194"/>
        <v>44.423107027673723</v>
      </c>
      <c r="AB293" s="14">
        <f t="shared" si="170"/>
        <v>36.628981278022266</v>
      </c>
      <c r="AC293" s="14">
        <f t="shared" si="209"/>
        <v>7.7941257496514567</v>
      </c>
      <c r="AD293" s="16">
        <f t="shared" si="210"/>
        <v>1</v>
      </c>
      <c r="AE293" s="16">
        <f t="shared" si="211"/>
        <v>0</v>
      </c>
      <c r="AF293" s="16">
        <f t="shared" si="195"/>
        <v>56</v>
      </c>
      <c r="AG293" s="16">
        <f t="shared" si="212"/>
        <v>30</v>
      </c>
      <c r="AH293" s="5">
        <f t="shared" si="213"/>
        <v>9803769</v>
      </c>
      <c r="AI293" s="5">
        <f t="shared" si="214"/>
        <v>9990473</v>
      </c>
      <c r="AJ293" s="39">
        <f t="shared" si="200"/>
        <v>3227.2820866427755</v>
      </c>
      <c r="AK293" s="39">
        <f t="shared" si="201"/>
        <v>3286.835311196</v>
      </c>
      <c r="AL293" s="39">
        <f t="shared" si="202"/>
        <v>59.553224553224481</v>
      </c>
      <c r="AM293" s="39">
        <f t="shared" si="203"/>
        <v>1</v>
      </c>
      <c r="AN293" s="39">
        <f t="shared" si="204"/>
        <v>0</v>
      </c>
      <c r="AO293" s="39">
        <f t="shared" si="205"/>
        <v>37</v>
      </c>
      <c r="AP293" s="39">
        <f t="shared" si="206"/>
        <v>30</v>
      </c>
      <c r="AQ293" s="39">
        <f t="shared" si="207"/>
        <v>9869798</v>
      </c>
      <c r="AR293" s="39">
        <f t="shared" si="208"/>
        <v>9993156</v>
      </c>
      <c r="AS293" s="37">
        <f t="shared" si="171"/>
        <v>3147.1515416616021</v>
      </c>
      <c r="AT293" s="37">
        <f t="shared" si="172"/>
        <v>3228.9125075785546</v>
      </c>
      <c r="AU293" s="37">
        <f t="shared" si="173"/>
        <v>81.7609659169525</v>
      </c>
      <c r="AV293" s="34">
        <f t="shared" si="174"/>
        <v>1</v>
      </c>
      <c r="AW293" s="34">
        <f t="shared" si="175"/>
        <v>0</v>
      </c>
      <c r="AX293" s="34">
        <f t="shared" si="176"/>
        <v>51</v>
      </c>
      <c r="AY293" s="34">
        <f t="shared" si="177"/>
        <v>30</v>
      </c>
      <c r="AZ293" s="34">
        <f t="shared" si="178"/>
        <v>9833059</v>
      </c>
      <c r="BA293" s="34">
        <f t="shared" si="179"/>
        <v>10003093</v>
      </c>
    </row>
    <row r="294" spans="1:53" x14ac:dyDescent="0.2">
      <c r="A294" s="1" t="s">
        <v>331</v>
      </c>
      <c r="B294" s="8">
        <v>9340</v>
      </c>
      <c r="C294" s="8">
        <v>3375.9047619047619</v>
      </c>
      <c r="D294" s="8">
        <v>3391</v>
      </c>
      <c r="E294" s="8">
        <v>3359</v>
      </c>
      <c r="F294" s="8">
        <v>3375.9659863945576</v>
      </c>
      <c r="G294" s="8">
        <f t="shared" si="180"/>
        <v>19.211833570637282</v>
      </c>
      <c r="H294" s="8">
        <f t="shared" si="181"/>
        <v>19.211833570637282</v>
      </c>
      <c r="I294" s="8">
        <f t="shared" si="182"/>
        <v>0</v>
      </c>
      <c r="J294" s="25">
        <f t="shared" si="185"/>
        <v>16.493809353976356</v>
      </c>
      <c r="K294" s="25">
        <f t="shared" si="186"/>
        <v>6.1503424699833369</v>
      </c>
      <c r="L294" s="26">
        <f t="shared" si="183"/>
        <v>2.6817708825929887</v>
      </c>
      <c r="M294" s="25">
        <f t="shared" si="184"/>
        <v>72.83915724555564</v>
      </c>
      <c r="N294" s="25">
        <v>30</v>
      </c>
      <c r="O294" s="25">
        <v>70</v>
      </c>
      <c r="P294" s="9">
        <f t="shared" si="187"/>
        <v>3224.8814743524281</v>
      </c>
      <c r="Q294" s="9">
        <f t="shared" si="188"/>
        <v>3268.3035339868616</v>
      </c>
      <c r="R294" s="9">
        <f t="shared" si="189"/>
        <v>43.422059634433481</v>
      </c>
      <c r="S294" s="3">
        <f t="shared" si="190"/>
        <v>1</v>
      </c>
      <c r="T294" s="3">
        <f t="shared" si="191"/>
        <v>0</v>
      </c>
      <c r="U294" s="3">
        <f t="shared" si="192"/>
        <v>36</v>
      </c>
      <c r="V294" s="3">
        <f t="shared" si="196"/>
        <v>30</v>
      </c>
      <c r="W294" s="2">
        <f t="shared" si="193"/>
        <v>9867577</v>
      </c>
      <c r="X294" s="2">
        <f t="shared" si="197"/>
        <v>9988501</v>
      </c>
      <c r="Y294" s="14">
        <f t="shared" si="198"/>
        <v>3244.2429892452806</v>
      </c>
      <c r="Z294" s="14">
        <f t="shared" si="199"/>
        <v>3293.1802149461728</v>
      </c>
      <c r="AA294" s="14">
        <f t="shared" si="194"/>
        <v>48.937225700892213</v>
      </c>
      <c r="AB294" s="14">
        <f t="shared" ref="AB294:AB357" si="215">(AA294-AB293)*$Z$4+AB293</f>
        <v>39.090630162596256</v>
      </c>
      <c r="AC294" s="14">
        <f t="shared" si="209"/>
        <v>9.8465955382959578</v>
      </c>
      <c r="AD294" s="16">
        <f t="shared" si="210"/>
        <v>1</v>
      </c>
      <c r="AE294" s="16">
        <f t="shared" si="211"/>
        <v>0</v>
      </c>
      <c r="AF294" s="16">
        <f t="shared" si="195"/>
        <v>57</v>
      </c>
      <c r="AG294" s="16">
        <f t="shared" si="212"/>
        <v>30</v>
      </c>
      <c r="AH294" s="5">
        <f t="shared" si="213"/>
        <v>9800348</v>
      </c>
      <c r="AI294" s="5">
        <f t="shared" si="214"/>
        <v>9991811</v>
      </c>
      <c r="AJ294" s="39">
        <f t="shared" si="200"/>
        <v>3272.277481192958</v>
      </c>
      <c r="AK294" s="39">
        <f t="shared" si="201"/>
        <v>3309.3337708802824</v>
      </c>
      <c r="AL294" s="39">
        <f t="shared" si="202"/>
        <v>37.056289687324352</v>
      </c>
      <c r="AM294" s="39">
        <f t="shared" si="203"/>
        <v>1</v>
      </c>
      <c r="AN294" s="39">
        <f t="shared" si="204"/>
        <v>0</v>
      </c>
      <c r="AO294" s="39">
        <f t="shared" si="205"/>
        <v>38</v>
      </c>
      <c r="AP294" s="39">
        <f t="shared" si="206"/>
        <v>30</v>
      </c>
      <c r="AQ294" s="39">
        <f t="shared" si="207"/>
        <v>9866377</v>
      </c>
      <c r="AR294" s="39">
        <f t="shared" si="208"/>
        <v>9994019</v>
      </c>
      <c r="AS294" s="37">
        <f t="shared" si="171"/>
        <v>3150.3664131629675</v>
      </c>
      <c r="AT294" s="37">
        <f t="shared" si="172"/>
        <v>3234.9202014015104</v>
      </c>
      <c r="AU294" s="37">
        <f t="shared" si="173"/>
        <v>84.553788238542893</v>
      </c>
      <c r="AV294" s="34">
        <f t="shared" si="174"/>
        <v>1</v>
      </c>
      <c r="AW294" s="34">
        <f t="shared" si="175"/>
        <v>0</v>
      </c>
      <c r="AX294" s="34">
        <f t="shared" si="176"/>
        <v>52</v>
      </c>
      <c r="AY294" s="34">
        <f t="shared" si="177"/>
        <v>30</v>
      </c>
      <c r="AZ294" s="34">
        <f t="shared" si="178"/>
        <v>9829638</v>
      </c>
      <c r="BA294" s="34">
        <f t="shared" si="179"/>
        <v>10004306</v>
      </c>
    </row>
    <row r="295" spans="1:53" x14ac:dyDescent="0.2">
      <c r="A295" s="1" t="s">
        <v>332</v>
      </c>
      <c r="B295" s="8">
        <v>3664</v>
      </c>
      <c r="C295" s="8">
        <v>3379.6938775510203</v>
      </c>
      <c r="D295" s="8">
        <v>3398</v>
      </c>
      <c r="E295" s="8">
        <v>3362</v>
      </c>
      <c r="F295" s="8">
        <v>3379.6653061224488</v>
      </c>
      <c r="G295" s="8">
        <f t="shared" si="180"/>
        <v>3.6993197278911794</v>
      </c>
      <c r="H295" s="8">
        <f t="shared" si="181"/>
        <v>3.6993197278911794</v>
      </c>
      <c r="I295" s="8">
        <f t="shared" si="182"/>
        <v>0</v>
      </c>
      <c r="J295" s="25">
        <f t="shared" si="185"/>
        <v>15.579917237827415</v>
      </c>
      <c r="K295" s="25">
        <f t="shared" si="186"/>
        <v>5.711032293555955</v>
      </c>
      <c r="L295" s="26">
        <f t="shared" si="183"/>
        <v>2.7280387217223443</v>
      </c>
      <c r="M295" s="25">
        <f t="shared" si="184"/>
        <v>73.176244276293289</v>
      </c>
      <c r="N295" s="25">
        <v>30</v>
      </c>
      <c r="O295" s="25">
        <v>70</v>
      </c>
      <c r="P295" s="9">
        <f t="shared" si="187"/>
        <v>3235.1642570459248</v>
      </c>
      <c r="Q295" s="9">
        <f t="shared" si="188"/>
        <v>3276.8486089274061</v>
      </c>
      <c r="R295" s="9">
        <f t="shared" si="189"/>
        <v>41.684351881481234</v>
      </c>
      <c r="S295" s="3">
        <f t="shared" si="190"/>
        <v>1</v>
      </c>
      <c r="T295" s="3">
        <f t="shared" si="191"/>
        <v>0</v>
      </c>
      <c r="U295" s="3">
        <f t="shared" si="192"/>
        <v>37</v>
      </c>
      <c r="V295" s="3">
        <f t="shared" si="196"/>
        <v>30</v>
      </c>
      <c r="W295" s="2">
        <f t="shared" si="193"/>
        <v>9864156</v>
      </c>
      <c r="X295" s="2">
        <f t="shared" si="197"/>
        <v>9988550</v>
      </c>
      <c r="Y295" s="14">
        <f t="shared" si="198"/>
        <v>3254.2742719769226</v>
      </c>
      <c r="Z295" s="14">
        <f t="shared" si="199"/>
        <v>3306.4856135886766</v>
      </c>
      <c r="AA295" s="14">
        <f t="shared" si="194"/>
        <v>52.211341611754051</v>
      </c>
      <c r="AB295" s="14">
        <f t="shared" si="215"/>
        <v>41.714772452427816</v>
      </c>
      <c r="AC295" s="14">
        <f t="shared" si="209"/>
        <v>10.496569159326235</v>
      </c>
      <c r="AD295" s="16">
        <f t="shared" si="210"/>
        <v>1</v>
      </c>
      <c r="AE295" s="16">
        <f t="shared" si="211"/>
        <v>0</v>
      </c>
      <c r="AF295" s="16">
        <f t="shared" si="195"/>
        <v>58</v>
      </c>
      <c r="AG295" s="16">
        <f t="shared" si="212"/>
        <v>30</v>
      </c>
      <c r="AH295" s="5">
        <f t="shared" si="213"/>
        <v>9796920</v>
      </c>
      <c r="AI295" s="5">
        <f t="shared" si="214"/>
        <v>9991916</v>
      </c>
      <c r="AJ295" s="39">
        <f t="shared" si="200"/>
        <v>3285.0853702400495</v>
      </c>
      <c r="AK295" s="39">
        <f t="shared" si="201"/>
        <v>3322.1416599273743</v>
      </c>
      <c r="AL295" s="39">
        <f t="shared" si="202"/>
        <v>37.056289687324806</v>
      </c>
      <c r="AM295" s="39">
        <f t="shared" si="203"/>
        <v>1</v>
      </c>
      <c r="AN295" s="39">
        <f t="shared" si="204"/>
        <v>0</v>
      </c>
      <c r="AO295" s="39">
        <f t="shared" si="205"/>
        <v>39</v>
      </c>
      <c r="AP295" s="39">
        <f t="shared" si="206"/>
        <v>30</v>
      </c>
      <c r="AQ295" s="39">
        <f t="shared" si="207"/>
        <v>9862949</v>
      </c>
      <c r="AR295" s="39">
        <f t="shared" si="208"/>
        <v>9994067</v>
      </c>
      <c r="AS295" s="37">
        <f t="shared" si="171"/>
        <v>3154.0736877903455</v>
      </c>
      <c r="AT295" s="37">
        <f t="shared" si="172"/>
        <v>3240.6401979667066</v>
      </c>
      <c r="AU295" s="37">
        <f t="shared" si="173"/>
        <v>86.566510176361135</v>
      </c>
      <c r="AV295" s="34">
        <f t="shared" si="174"/>
        <v>1</v>
      </c>
      <c r="AW295" s="34">
        <f t="shared" si="175"/>
        <v>0</v>
      </c>
      <c r="AX295" s="34">
        <f t="shared" si="176"/>
        <v>53</v>
      </c>
      <c r="AY295" s="34">
        <f t="shared" si="177"/>
        <v>30</v>
      </c>
      <c r="AZ295" s="34">
        <f t="shared" si="178"/>
        <v>9826210</v>
      </c>
      <c r="BA295" s="34">
        <f t="shared" si="179"/>
        <v>10004396</v>
      </c>
    </row>
    <row r="296" spans="1:53" x14ac:dyDescent="0.2">
      <c r="A296" s="1" t="s">
        <v>333</v>
      </c>
      <c r="B296" s="8">
        <v>1687</v>
      </c>
      <c r="C296" s="8">
        <v>3363.6525423728813</v>
      </c>
      <c r="D296" s="8">
        <v>3388</v>
      </c>
      <c r="E296" s="8">
        <v>3346</v>
      </c>
      <c r="F296" s="8">
        <v>3363.6101694915255</v>
      </c>
      <c r="G296" s="8">
        <f t="shared" si="180"/>
        <v>-16.055136630923244</v>
      </c>
      <c r="H296" s="8">
        <f t="shared" si="181"/>
        <v>0</v>
      </c>
      <c r="I296" s="8">
        <f t="shared" si="182"/>
        <v>16.055136630923244</v>
      </c>
      <c r="J296" s="25">
        <f t="shared" si="185"/>
        <v>14.467066006554029</v>
      </c>
      <c r="K296" s="25">
        <f t="shared" si="186"/>
        <v>6.4498968890821899</v>
      </c>
      <c r="L296" s="26">
        <f t="shared" si="183"/>
        <v>2.2429918268992157</v>
      </c>
      <c r="M296" s="25">
        <f t="shared" si="184"/>
        <v>69.164276280148712</v>
      </c>
      <c r="N296" s="25">
        <v>30</v>
      </c>
      <c r="O296" s="25">
        <v>70</v>
      </c>
      <c r="P296" s="9">
        <f t="shared" si="187"/>
        <v>3245.0475616466697</v>
      </c>
      <c r="Q296" s="9">
        <f t="shared" si="188"/>
        <v>3287.8074993801397</v>
      </c>
      <c r="R296" s="9">
        <f t="shared" si="189"/>
        <v>42.759937733469997</v>
      </c>
      <c r="S296" s="3">
        <f t="shared" si="190"/>
        <v>1</v>
      </c>
      <c r="T296" s="3">
        <f t="shared" si="191"/>
        <v>0</v>
      </c>
      <c r="U296" s="3">
        <f t="shared" si="192"/>
        <v>38</v>
      </c>
      <c r="V296" s="3">
        <f t="shared" si="196"/>
        <v>30</v>
      </c>
      <c r="W296" s="2">
        <f t="shared" si="193"/>
        <v>9860728</v>
      </c>
      <c r="X296" s="2">
        <f t="shared" si="197"/>
        <v>9987876</v>
      </c>
      <c r="Y296" s="14">
        <f t="shared" si="198"/>
        <v>3262.3732273483747</v>
      </c>
      <c r="Z296" s="14">
        <f t="shared" si="199"/>
        <v>3315.2740068044995</v>
      </c>
      <c r="AA296" s="14">
        <f t="shared" si="194"/>
        <v>52.900779456124837</v>
      </c>
      <c r="AB296" s="14">
        <f t="shared" si="215"/>
        <v>43.951973853167217</v>
      </c>
      <c r="AC296" s="14">
        <f t="shared" si="209"/>
        <v>8.94880560295762</v>
      </c>
      <c r="AD296" s="16">
        <f t="shared" si="210"/>
        <v>1</v>
      </c>
      <c r="AE296" s="16">
        <f t="shared" si="211"/>
        <v>0</v>
      </c>
      <c r="AF296" s="16">
        <f t="shared" si="195"/>
        <v>59</v>
      </c>
      <c r="AG296" s="16">
        <f t="shared" si="212"/>
        <v>30</v>
      </c>
      <c r="AH296" s="5">
        <f t="shared" si="213"/>
        <v>9793502</v>
      </c>
      <c r="AI296" s="5">
        <f t="shared" si="214"/>
        <v>9990916</v>
      </c>
      <c r="AJ296" s="39">
        <f t="shared" si="200"/>
        <v>3287.5515833919767</v>
      </c>
      <c r="AK296" s="39">
        <f t="shared" si="201"/>
        <v>3324.6078730793015</v>
      </c>
      <c r="AL296" s="39">
        <f t="shared" si="202"/>
        <v>37.056289687324806</v>
      </c>
      <c r="AM296" s="39">
        <f t="shared" si="203"/>
        <v>1</v>
      </c>
      <c r="AN296" s="39">
        <f t="shared" si="204"/>
        <v>0</v>
      </c>
      <c r="AO296" s="39">
        <f t="shared" si="205"/>
        <v>40</v>
      </c>
      <c r="AP296" s="39">
        <f t="shared" si="206"/>
        <v>30</v>
      </c>
      <c r="AQ296" s="39">
        <f t="shared" si="207"/>
        <v>9859531</v>
      </c>
      <c r="AR296" s="39">
        <f t="shared" si="208"/>
        <v>9993371</v>
      </c>
      <c r="AS296" s="37">
        <f t="shared" si="171"/>
        <v>3158.1691276997008</v>
      </c>
      <c r="AT296" s="37">
        <f t="shared" si="172"/>
        <v>3245.891027518775</v>
      </c>
      <c r="AU296" s="37">
        <f t="shared" si="173"/>
        <v>87.721899819074224</v>
      </c>
      <c r="AV296" s="34">
        <f t="shared" si="174"/>
        <v>1</v>
      </c>
      <c r="AW296" s="34">
        <f t="shared" si="175"/>
        <v>0</v>
      </c>
      <c r="AX296" s="34">
        <f t="shared" si="176"/>
        <v>54</v>
      </c>
      <c r="AY296" s="34">
        <f t="shared" si="177"/>
        <v>30</v>
      </c>
      <c r="AZ296" s="34">
        <f t="shared" si="178"/>
        <v>9822792</v>
      </c>
      <c r="BA296" s="34">
        <f t="shared" si="179"/>
        <v>10003476</v>
      </c>
    </row>
    <row r="297" spans="1:53" x14ac:dyDescent="0.2">
      <c r="A297" s="1" t="s">
        <v>334</v>
      </c>
      <c r="B297" s="8">
        <v>2156</v>
      </c>
      <c r="C297" s="8">
        <v>3339.9020979020979</v>
      </c>
      <c r="D297" s="8">
        <v>3355</v>
      </c>
      <c r="E297" s="8">
        <v>3325</v>
      </c>
      <c r="F297" s="8">
        <v>3339.9020979020979</v>
      </c>
      <c r="G297" s="8">
        <f t="shared" si="180"/>
        <v>-23.708071589427618</v>
      </c>
      <c r="H297" s="8">
        <f t="shared" si="181"/>
        <v>0</v>
      </c>
      <c r="I297" s="8">
        <f t="shared" si="182"/>
        <v>23.708071589427618</v>
      </c>
      <c r="J297" s="25">
        <f t="shared" si="185"/>
        <v>13.433704148943027</v>
      </c>
      <c r="K297" s="25">
        <f t="shared" si="186"/>
        <v>7.6826236533925778</v>
      </c>
      <c r="L297" s="26">
        <f t="shared" si="183"/>
        <v>1.7485828741605511</v>
      </c>
      <c r="M297" s="25">
        <f t="shared" si="184"/>
        <v>63.617615120831616</v>
      </c>
      <c r="N297" s="25">
        <v>30</v>
      </c>
      <c r="O297" s="25">
        <v>70</v>
      </c>
      <c r="P297" s="9">
        <f t="shared" si="187"/>
        <v>3255.0585628605354</v>
      </c>
      <c r="Q297" s="9">
        <f t="shared" si="188"/>
        <v>3299.3846778562852</v>
      </c>
      <c r="R297" s="9">
        <f t="shared" si="189"/>
        <v>44.326114995749776</v>
      </c>
      <c r="S297" s="3">
        <f t="shared" si="190"/>
        <v>1</v>
      </c>
      <c r="T297" s="3">
        <f t="shared" si="191"/>
        <v>0</v>
      </c>
      <c r="U297" s="3">
        <f t="shared" si="192"/>
        <v>39</v>
      </c>
      <c r="V297" s="3">
        <f t="shared" si="196"/>
        <v>30</v>
      </c>
      <c r="W297" s="2">
        <f t="shared" si="193"/>
        <v>9857310</v>
      </c>
      <c r="X297" s="2">
        <f t="shared" si="197"/>
        <v>9986985</v>
      </c>
      <c r="Y297" s="14">
        <f t="shared" si="198"/>
        <v>3268.1161066486507</v>
      </c>
      <c r="Z297" s="14">
        <f t="shared" si="199"/>
        <v>3319.0629438964379</v>
      </c>
      <c r="AA297" s="14">
        <f t="shared" si="194"/>
        <v>50.946837247787244</v>
      </c>
      <c r="AB297" s="14">
        <f t="shared" si="215"/>
        <v>45.350946532091221</v>
      </c>
      <c r="AC297" s="14">
        <f t="shared" si="209"/>
        <v>5.5958907156960223</v>
      </c>
      <c r="AD297" s="16">
        <f t="shared" si="210"/>
        <v>1</v>
      </c>
      <c r="AE297" s="16">
        <f t="shared" si="211"/>
        <v>0</v>
      </c>
      <c r="AF297" s="16">
        <f t="shared" si="195"/>
        <v>60</v>
      </c>
      <c r="AG297" s="16">
        <f t="shared" si="212"/>
        <v>30</v>
      </c>
      <c r="AH297" s="5">
        <f t="shared" si="213"/>
        <v>9790117</v>
      </c>
      <c r="AI297" s="5">
        <f t="shared" si="214"/>
        <v>9989617</v>
      </c>
      <c r="AJ297" s="39">
        <f t="shared" si="200"/>
        <v>3294.6003286060186</v>
      </c>
      <c r="AK297" s="39">
        <f t="shared" si="201"/>
        <v>3319.2561608689939</v>
      </c>
      <c r="AL297" s="39">
        <f t="shared" si="202"/>
        <v>24.655832262975309</v>
      </c>
      <c r="AM297" s="39">
        <f t="shared" si="203"/>
        <v>1</v>
      </c>
      <c r="AN297" s="39">
        <f t="shared" si="204"/>
        <v>0</v>
      </c>
      <c r="AO297" s="39">
        <f t="shared" si="205"/>
        <v>41</v>
      </c>
      <c r="AP297" s="39">
        <f t="shared" si="206"/>
        <v>30</v>
      </c>
      <c r="AQ297" s="39">
        <f t="shared" si="207"/>
        <v>9856146</v>
      </c>
      <c r="AR297" s="39">
        <f t="shared" si="208"/>
        <v>9992471</v>
      </c>
      <c r="AS297" s="37">
        <f t="shared" si="171"/>
        <v>3162.6400008174969</v>
      </c>
      <c r="AT297" s="37">
        <f t="shared" si="172"/>
        <v>3251.3076457857546</v>
      </c>
      <c r="AU297" s="37">
        <f t="shared" si="173"/>
        <v>88.667644968257719</v>
      </c>
      <c r="AV297" s="34">
        <f t="shared" si="174"/>
        <v>1</v>
      </c>
      <c r="AW297" s="34">
        <f t="shared" si="175"/>
        <v>0</v>
      </c>
      <c r="AX297" s="34">
        <f t="shared" si="176"/>
        <v>55</v>
      </c>
      <c r="AY297" s="34">
        <f t="shared" si="177"/>
        <v>30</v>
      </c>
      <c r="AZ297" s="34">
        <f t="shared" si="178"/>
        <v>9819407</v>
      </c>
      <c r="BA297" s="34">
        <f t="shared" si="179"/>
        <v>10002282</v>
      </c>
    </row>
    <row r="298" spans="1:53" x14ac:dyDescent="0.2">
      <c r="A298" s="1" t="s">
        <v>335</v>
      </c>
      <c r="B298" s="8">
        <v>1396</v>
      </c>
      <c r="C298" s="8">
        <v>3337.6172839506171</v>
      </c>
      <c r="D298" s="8">
        <v>3352</v>
      </c>
      <c r="E298" s="8">
        <v>3323</v>
      </c>
      <c r="F298" s="8">
        <v>3337.7037037037039</v>
      </c>
      <c r="G298" s="8">
        <f t="shared" si="180"/>
        <v>-2.1983941983939985</v>
      </c>
      <c r="H298" s="8">
        <f t="shared" si="181"/>
        <v>0</v>
      </c>
      <c r="I298" s="8">
        <f t="shared" si="182"/>
        <v>2.1983941983939985</v>
      </c>
      <c r="J298" s="25">
        <f t="shared" si="185"/>
        <v>12.474153852589954</v>
      </c>
      <c r="K298" s="25">
        <f t="shared" si="186"/>
        <v>7.2908929780355365</v>
      </c>
      <c r="L298" s="26">
        <f t="shared" si="183"/>
        <v>1.7109226387178431</v>
      </c>
      <c r="M298" s="25">
        <f t="shared" si="184"/>
        <v>63.11218971291045</v>
      </c>
      <c r="N298" s="25">
        <v>30</v>
      </c>
      <c r="O298" s="25">
        <v>70</v>
      </c>
      <c r="P298" s="9">
        <f t="shared" si="187"/>
        <v>3262.7268931566123</v>
      </c>
      <c r="Q298" s="9">
        <f t="shared" si="188"/>
        <v>3307.5826921876328</v>
      </c>
      <c r="R298" s="9">
        <f t="shared" si="189"/>
        <v>44.855799031020524</v>
      </c>
      <c r="S298" s="3">
        <f t="shared" si="190"/>
        <v>1</v>
      </c>
      <c r="T298" s="3">
        <f t="shared" si="191"/>
        <v>0</v>
      </c>
      <c r="U298" s="3">
        <f t="shared" si="192"/>
        <v>40</v>
      </c>
      <c r="V298" s="3">
        <f t="shared" si="196"/>
        <v>30</v>
      </c>
      <c r="W298" s="2">
        <f t="shared" si="193"/>
        <v>9853925</v>
      </c>
      <c r="X298" s="2">
        <f t="shared" si="197"/>
        <v>9986845</v>
      </c>
      <c r="Y298" s="14">
        <f t="shared" si="198"/>
        <v>3273.2707434675435</v>
      </c>
      <c r="Z298" s="14">
        <f t="shared" si="199"/>
        <v>3321.9307530975557</v>
      </c>
      <c r="AA298" s="14">
        <f t="shared" si="194"/>
        <v>48.660009630012155</v>
      </c>
      <c r="AB298" s="14">
        <f t="shared" si="215"/>
        <v>46.012759151675411</v>
      </c>
      <c r="AC298" s="14">
        <f t="shared" si="209"/>
        <v>2.6472504783367441</v>
      </c>
      <c r="AD298" s="16">
        <f t="shared" si="210"/>
        <v>1</v>
      </c>
      <c r="AE298" s="16">
        <f t="shared" si="211"/>
        <v>0</v>
      </c>
      <c r="AF298" s="16">
        <f t="shared" si="195"/>
        <v>61</v>
      </c>
      <c r="AG298" s="16">
        <f t="shared" si="212"/>
        <v>30</v>
      </c>
      <c r="AH298" s="5">
        <f t="shared" si="213"/>
        <v>9786735</v>
      </c>
      <c r="AI298" s="5">
        <f t="shared" si="214"/>
        <v>9989438</v>
      </c>
      <c r="AJ298" s="39">
        <f t="shared" si="200"/>
        <v>3292.3684825009354</v>
      </c>
      <c r="AK298" s="39">
        <f t="shared" si="201"/>
        <v>3311.3534703391847</v>
      </c>
      <c r="AL298" s="39">
        <f t="shared" si="202"/>
        <v>18.984987838249253</v>
      </c>
      <c r="AM298" s="39">
        <f t="shared" si="203"/>
        <v>1</v>
      </c>
      <c r="AN298" s="39">
        <f t="shared" si="204"/>
        <v>0</v>
      </c>
      <c r="AO298" s="39">
        <f t="shared" si="205"/>
        <v>42</v>
      </c>
      <c r="AP298" s="39">
        <f t="shared" si="206"/>
        <v>30</v>
      </c>
      <c r="AQ298" s="39">
        <f t="shared" si="207"/>
        <v>9852764</v>
      </c>
      <c r="AR298" s="39">
        <f t="shared" si="208"/>
        <v>9992330</v>
      </c>
      <c r="AS298" s="37">
        <f t="shared" si="171"/>
        <v>3167.5775595850905</v>
      </c>
      <c r="AT298" s="37">
        <f t="shared" si="172"/>
        <v>3257.2227373681108</v>
      </c>
      <c r="AU298" s="37">
        <f t="shared" si="173"/>
        <v>89.645177783020245</v>
      </c>
      <c r="AV298" s="34">
        <f t="shared" si="174"/>
        <v>1</v>
      </c>
      <c r="AW298" s="34">
        <f t="shared" si="175"/>
        <v>0</v>
      </c>
      <c r="AX298" s="34">
        <f t="shared" si="176"/>
        <v>56</v>
      </c>
      <c r="AY298" s="34">
        <f t="shared" si="177"/>
        <v>30</v>
      </c>
      <c r="AZ298" s="34">
        <f t="shared" si="178"/>
        <v>9816025</v>
      </c>
      <c r="BA298" s="34">
        <f t="shared" si="179"/>
        <v>10002113</v>
      </c>
    </row>
    <row r="299" spans="1:53" x14ac:dyDescent="0.2">
      <c r="A299" s="1" t="s">
        <v>336</v>
      </c>
      <c r="B299" s="8">
        <v>2406</v>
      </c>
      <c r="C299" s="8">
        <v>3328.1038961038962</v>
      </c>
      <c r="D299" s="8">
        <v>3359</v>
      </c>
      <c r="E299" s="8">
        <v>3310</v>
      </c>
      <c r="F299" s="8">
        <v>3328.0454545454545</v>
      </c>
      <c r="G299" s="8">
        <f t="shared" si="180"/>
        <v>-9.6582491582494185</v>
      </c>
      <c r="H299" s="8">
        <f t="shared" si="181"/>
        <v>0</v>
      </c>
      <c r="I299" s="8">
        <f t="shared" si="182"/>
        <v>9.6582491582494185</v>
      </c>
      <c r="J299" s="25">
        <f t="shared" si="185"/>
        <v>11.583142863119244</v>
      </c>
      <c r="K299" s="25">
        <f t="shared" si="186"/>
        <v>7.4599898480508147</v>
      </c>
      <c r="L299" s="26">
        <f t="shared" si="183"/>
        <v>1.5527022286961623</v>
      </c>
      <c r="M299" s="25">
        <f t="shared" si="184"/>
        <v>60.825826500305617</v>
      </c>
      <c r="N299" s="25">
        <v>30</v>
      </c>
      <c r="O299" s="25">
        <v>70</v>
      </c>
      <c r="P299" s="9">
        <f t="shared" si="187"/>
        <v>3269.6563416268227</v>
      </c>
      <c r="Q299" s="9">
        <f t="shared" si="188"/>
        <v>3317.0522137925709</v>
      </c>
      <c r="R299" s="9">
        <f t="shared" si="189"/>
        <v>47.395872165748187</v>
      </c>
      <c r="S299" s="3">
        <f t="shared" si="190"/>
        <v>1</v>
      </c>
      <c r="T299" s="3">
        <f t="shared" si="191"/>
        <v>0</v>
      </c>
      <c r="U299" s="3">
        <f t="shared" si="192"/>
        <v>41</v>
      </c>
      <c r="V299" s="3">
        <f t="shared" si="196"/>
        <v>30</v>
      </c>
      <c r="W299" s="2">
        <f t="shared" si="193"/>
        <v>9850543</v>
      </c>
      <c r="X299" s="2">
        <f t="shared" si="197"/>
        <v>9986253</v>
      </c>
      <c r="Y299" s="14">
        <f t="shared" si="198"/>
        <v>3277.3281294733147</v>
      </c>
      <c r="Z299" s="14">
        <f t="shared" si="199"/>
        <v>3322.8714763972325</v>
      </c>
      <c r="AA299" s="14">
        <f t="shared" si="194"/>
        <v>45.543346923917852</v>
      </c>
      <c r="AB299" s="14">
        <f t="shared" si="215"/>
        <v>45.918876706123896</v>
      </c>
      <c r="AC299" s="14">
        <f t="shared" si="209"/>
        <v>-0.37552978220604416</v>
      </c>
      <c r="AD299" s="16">
        <f t="shared" si="210"/>
        <v>0</v>
      </c>
      <c r="AE299" s="16">
        <f t="shared" si="211"/>
        <v>1</v>
      </c>
      <c r="AF299" s="16">
        <f t="shared" si="195"/>
        <v>60</v>
      </c>
      <c r="AG299" s="16">
        <f t="shared" si="212"/>
        <v>30</v>
      </c>
      <c r="AH299" s="5">
        <f t="shared" si="213"/>
        <v>9790015</v>
      </c>
      <c r="AI299" s="5">
        <f t="shared" si="214"/>
        <v>9988615</v>
      </c>
      <c r="AJ299" s="39">
        <f t="shared" si="200"/>
        <v>3293.7590456782109</v>
      </c>
      <c r="AK299" s="39">
        <f t="shared" si="201"/>
        <v>3310.6206722730531</v>
      </c>
      <c r="AL299" s="39">
        <f t="shared" si="202"/>
        <v>16.861626594842164</v>
      </c>
      <c r="AM299" s="39">
        <f t="shared" si="203"/>
        <v>1</v>
      </c>
      <c r="AN299" s="39">
        <f t="shared" si="204"/>
        <v>0</v>
      </c>
      <c r="AO299" s="39">
        <f t="shared" si="205"/>
        <v>43</v>
      </c>
      <c r="AP299" s="39">
        <f t="shared" si="206"/>
        <v>30</v>
      </c>
      <c r="AQ299" s="39">
        <f t="shared" si="207"/>
        <v>9849375</v>
      </c>
      <c r="AR299" s="39">
        <f t="shared" si="208"/>
        <v>9991705</v>
      </c>
      <c r="AS299" s="37">
        <f t="shared" si="171"/>
        <v>3172.7902899887004</v>
      </c>
      <c r="AT299" s="37">
        <f t="shared" si="172"/>
        <v>3263.368756299295</v>
      </c>
      <c r="AU299" s="37">
        <f t="shared" si="173"/>
        <v>90.578466310594649</v>
      </c>
      <c r="AV299" s="34">
        <f t="shared" si="174"/>
        <v>1</v>
      </c>
      <c r="AW299" s="34">
        <f t="shared" si="175"/>
        <v>0</v>
      </c>
      <c r="AX299" s="34">
        <f t="shared" si="176"/>
        <v>57</v>
      </c>
      <c r="AY299" s="34">
        <f t="shared" si="177"/>
        <v>30</v>
      </c>
      <c r="AZ299" s="34">
        <f t="shared" si="178"/>
        <v>9812636</v>
      </c>
      <c r="BA299" s="34">
        <f t="shared" si="179"/>
        <v>10001306</v>
      </c>
    </row>
    <row r="300" spans="1:53" x14ac:dyDescent="0.2">
      <c r="A300" s="1" t="s">
        <v>337</v>
      </c>
      <c r="B300" s="8">
        <v>3689</v>
      </c>
      <c r="C300" s="8">
        <v>3369.7630057803467</v>
      </c>
      <c r="D300" s="8">
        <v>3409</v>
      </c>
      <c r="E300" s="8">
        <v>3334</v>
      </c>
      <c r="F300" s="8">
        <v>3370.0289017341042</v>
      </c>
      <c r="G300" s="8">
        <f t="shared" si="180"/>
        <v>41.983447188649734</v>
      </c>
      <c r="H300" s="8">
        <f t="shared" si="181"/>
        <v>41.983447188649734</v>
      </c>
      <c r="I300" s="8">
        <f t="shared" si="182"/>
        <v>0</v>
      </c>
      <c r="J300" s="25">
        <f t="shared" si="185"/>
        <v>13.754593172085707</v>
      </c>
      <c r="K300" s="25">
        <f t="shared" si="186"/>
        <v>6.9271334303328995</v>
      </c>
      <c r="L300" s="26">
        <f t="shared" si="183"/>
        <v>1.9856111204464988</v>
      </c>
      <c r="M300" s="25">
        <f t="shared" si="184"/>
        <v>66.506019717315041</v>
      </c>
      <c r="N300" s="25">
        <v>30</v>
      </c>
      <c r="O300" s="25">
        <v>70</v>
      </c>
      <c r="P300" s="9">
        <f t="shared" si="187"/>
        <v>3275.4887324869906</v>
      </c>
      <c r="Q300" s="9">
        <f t="shared" si="188"/>
        <v>3326.5149177552744</v>
      </c>
      <c r="R300" s="9">
        <f t="shared" si="189"/>
        <v>51.026185268283825</v>
      </c>
      <c r="S300" s="3">
        <f t="shared" si="190"/>
        <v>1</v>
      </c>
      <c r="T300" s="3">
        <f t="shared" si="191"/>
        <v>0</v>
      </c>
      <c r="U300" s="3">
        <f t="shared" si="192"/>
        <v>42</v>
      </c>
      <c r="V300" s="3">
        <f t="shared" si="196"/>
        <v>30</v>
      </c>
      <c r="W300" s="2">
        <f t="shared" si="193"/>
        <v>9847154</v>
      </c>
      <c r="X300" s="2">
        <f t="shared" si="197"/>
        <v>9987182</v>
      </c>
      <c r="Y300" s="14">
        <f t="shared" si="198"/>
        <v>3284.1948533444843</v>
      </c>
      <c r="Z300" s="14">
        <f t="shared" si="199"/>
        <v>3330.1264649105974</v>
      </c>
      <c r="AA300" s="14">
        <f t="shared" si="194"/>
        <v>45.931611566113133</v>
      </c>
      <c r="AB300" s="14">
        <f t="shared" si="215"/>
        <v>45.921423678121741</v>
      </c>
      <c r="AC300" s="14">
        <f t="shared" si="209"/>
        <v>1.0187887991392586E-2</v>
      </c>
      <c r="AD300" s="16">
        <f t="shared" si="210"/>
        <v>1</v>
      </c>
      <c r="AE300" s="16">
        <f t="shared" si="211"/>
        <v>0</v>
      </c>
      <c r="AF300" s="16">
        <f t="shared" si="195"/>
        <v>61</v>
      </c>
      <c r="AG300" s="16">
        <f t="shared" si="212"/>
        <v>30</v>
      </c>
      <c r="AH300" s="5">
        <f t="shared" si="213"/>
        <v>9786576</v>
      </c>
      <c r="AI300" s="5">
        <f t="shared" si="214"/>
        <v>9989950</v>
      </c>
      <c r="AJ300" s="39">
        <f t="shared" si="200"/>
        <v>3290.5396292921282</v>
      </c>
      <c r="AK300" s="39">
        <f t="shared" si="201"/>
        <v>3308.9889111213829</v>
      </c>
      <c r="AL300" s="39">
        <f t="shared" si="202"/>
        <v>18.449281829254687</v>
      </c>
      <c r="AM300" s="39">
        <f t="shared" si="203"/>
        <v>1</v>
      </c>
      <c r="AN300" s="39">
        <f t="shared" si="204"/>
        <v>0</v>
      </c>
      <c r="AO300" s="39">
        <f t="shared" si="205"/>
        <v>44</v>
      </c>
      <c r="AP300" s="39">
        <f t="shared" si="206"/>
        <v>30</v>
      </c>
      <c r="AQ300" s="39">
        <f t="shared" si="207"/>
        <v>9845936</v>
      </c>
      <c r="AR300" s="39">
        <f t="shared" si="208"/>
        <v>9992632</v>
      </c>
      <c r="AS300" s="37">
        <f t="shared" si="171"/>
        <v>3178.2356452108183</v>
      </c>
      <c r="AT300" s="37">
        <f t="shared" si="172"/>
        <v>3269.8861151056412</v>
      </c>
      <c r="AU300" s="37">
        <f t="shared" si="173"/>
        <v>91.650469894822891</v>
      </c>
      <c r="AV300" s="34">
        <f t="shared" si="174"/>
        <v>1</v>
      </c>
      <c r="AW300" s="34">
        <f t="shared" si="175"/>
        <v>0</v>
      </c>
      <c r="AX300" s="34">
        <f t="shared" si="176"/>
        <v>58</v>
      </c>
      <c r="AY300" s="34">
        <f t="shared" si="177"/>
        <v>30</v>
      </c>
      <c r="AZ300" s="34">
        <f t="shared" si="178"/>
        <v>9809197</v>
      </c>
      <c r="BA300" s="34">
        <f t="shared" si="179"/>
        <v>10002569</v>
      </c>
    </row>
    <row r="301" spans="1:53" x14ac:dyDescent="0.2">
      <c r="A301" s="1" t="s">
        <v>338</v>
      </c>
      <c r="B301" s="8">
        <v>1350</v>
      </c>
      <c r="C301" s="8">
        <v>3429.0204081632655</v>
      </c>
      <c r="D301" s="8">
        <v>3448</v>
      </c>
      <c r="E301" s="8">
        <v>3405</v>
      </c>
      <c r="F301" s="8">
        <v>3429.0340136054424</v>
      </c>
      <c r="G301" s="8">
        <f t="shared" si="180"/>
        <v>59.005111871338158</v>
      </c>
      <c r="H301" s="8">
        <f t="shared" si="181"/>
        <v>59.005111871338158</v>
      </c>
      <c r="I301" s="8">
        <f t="shared" si="182"/>
        <v>0</v>
      </c>
      <c r="J301" s="25">
        <f t="shared" si="185"/>
        <v>16.986773079175169</v>
      </c>
      <c r="K301" s="25">
        <f t="shared" si="186"/>
        <v>6.4323381853091206</v>
      </c>
      <c r="L301" s="26">
        <f t="shared" si="183"/>
        <v>2.6408395500677226</v>
      </c>
      <c r="M301" s="25">
        <f t="shared" si="184"/>
        <v>72.533807484556718</v>
      </c>
      <c r="N301" s="25">
        <v>30</v>
      </c>
      <c r="O301" s="25">
        <v>70</v>
      </c>
      <c r="P301" s="9">
        <f t="shared" si="187"/>
        <v>3283.41645458413</v>
      </c>
      <c r="Q301" s="9">
        <f t="shared" si="188"/>
        <v>3339.0793285084296</v>
      </c>
      <c r="R301" s="9">
        <f t="shared" si="189"/>
        <v>55.662873924299674</v>
      </c>
      <c r="S301" s="3">
        <f t="shared" si="190"/>
        <v>1</v>
      </c>
      <c r="T301" s="3">
        <f t="shared" si="191"/>
        <v>0</v>
      </c>
      <c r="U301" s="3">
        <f t="shared" si="192"/>
        <v>43</v>
      </c>
      <c r="V301" s="3">
        <f t="shared" si="196"/>
        <v>30</v>
      </c>
      <c r="W301" s="2">
        <f t="shared" si="193"/>
        <v>9843715</v>
      </c>
      <c r="X301" s="2">
        <f t="shared" si="197"/>
        <v>9990130</v>
      </c>
      <c r="Y301" s="14">
        <f t="shared" si="198"/>
        <v>3294.9236800304811</v>
      </c>
      <c r="Z301" s="14">
        <f t="shared" si="199"/>
        <v>3345.3430108636503</v>
      </c>
      <c r="AA301" s="14">
        <f t="shared" si="194"/>
        <v>50.41933083316917</v>
      </c>
      <c r="AB301" s="14">
        <f t="shared" si="215"/>
        <v>46.821005109131228</v>
      </c>
      <c r="AC301" s="14">
        <f t="shared" si="209"/>
        <v>3.5983257240379416</v>
      </c>
      <c r="AD301" s="16">
        <f t="shared" si="210"/>
        <v>1</v>
      </c>
      <c r="AE301" s="16">
        <f t="shared" si="211"/>
        <v>0</v>
      </c>
      <c r="AF301" s="16">
        <f t="shared" si="195"/>
        <v>62</v>
      </c>
      <c r="AG301" s="16">
        <f t="shared" si="212"/>
        <v>30</v>
      </c>
      <c r="AH301" s="5">
        <f t="shared" si="213"/>
        <v>9783098</v>
      </c>
      <c r="AI301" s="5">
        <f t="shared" si="214"/>
        <v>9994208</v>
      </c>
      <c r="AJ301" s="39">
        <f t="shared" si="200"/>
        <v>3318.2026669866668</v>
      </c>
      <c r="AK301" s="39">
        <f t="shared" si="201"/>
        <v>3337.6081149476181</v>
      </c>
      <c r="AL301" s="39">
        <f t="shared" si="202"/>
        <v>19.405447960951278</v>
      </c>
      <c r="AM301" s="39">
        <f t="shared" si="203"/>
        <v>1</v>
      </c>
      <c r="AN301" s="39">
        <f t="shared" si="204"/>
        <v>0</v>
      </c>
      <c r="AO301" s="39">
        <f t="shared" si="205"/>
        <v>45</v>
      </c>
      <c r="AP301" s="39">
        <f t="shared" si="206"/>
        <v>30</v>
      </c>
      <c r="AQ301" s="39">
        <f t="shared" si="207"/>
        <v>9842458</v>
      </c>
      <c r="AR301" s="39">
        <f t="shared" si="208"/>
        <v>9995683</v>
      </c>
      <c r="AS301" s="37">
        <f t="shared" si="171"/>
        <v>3183.9302942305799</v>
      </c>
      <c r="AT301" s="37">
        <f t="shared" si="172"/>
        <v>3277.1255102568684</v>
      </c>
      <c r="AU301" s="37">
        <f t="shared" si="173"/>
        <v>93.195216026288563</v>
      </c>
      <c r="AV301" s="34">
        <f t="shared" si="174"/>
        <v>1</v>
      </c>
      <c r="AW301" s="34">
        <f t="shared" si="175"/>
        <v>0</v>
      </c>
      <c r="AX301" s="34">
        <f t="shared" si="176"/>
        <v>59</v>
      </c>
      <c r="AY301" s="34">
        <f t="shared" si="177"/>
        <v>30</v>
      </c>
      <c r="AZ301" s="34">
        <f t="shared" si="178"/>
        <v>9805719</v>
      </c>
      <c r="BA301" s="34">
        <f t="shared" si="179"/>
        <v>10006614</v>
      </c>
    </row>
    <row r="302" spans="1:53" x14ac:dyDescent="0.2">
      <c r="A302" s="1" t="s">
        <v>339</v>
      </c>
      <c r="B302" s="8">
        <v>1620</v>
      </c>
      <c r="C302" s="8">
        <v>3444.781954887218</v>
      </c>
      <c r="D302" s="8">
        <v>3464</v>
      </c>
      <c r="E302" s="8">
        <v>3421</v>
      </c>
      <c r="F302" s="8">
        <v>3444.9097744360902</v>
      </c>
      <c r="G302" s="8">
        <f t="shared" si="180"/>
        <v>15.875760830647778</v>
      </c>
      <c r="H302" s="8">
        <f t="shared" si="181"/>
        <v>15.875760830647778</v>
      </c>
      <c r="I302" s="8">
        <f t="shared" si="182"/>
        <v>0</v>
      </c>
      <c r="J302" s="25">
        <f t="shared" si="185"/>
        <v>16.907415061423212</v>
      </c>
      <c r="K302" s="25">
        <f t="shared" si="186"/>
        <v>5.9728854577870409</v>
      </c>
      <c r="L302" s="26">
        <f t="shared" si="183"/>
        <v>2.8306946752813542</v>
      </c>
      <c r="M302" s="25">
        <f t="shared" si="184"/>
        <v>73.895074268048972</v>
      </c>
      <c r="N302" s="25">
        <v>30</v>
      </c>
      <c r="O302" s="25">
        <v>70</v>
      </c>
      <c r="P302" s="9">
        <f t="shared" si="187"/>
        <v>3292.036463064976</v>
      </c>
      <c r="Q302" s="9">
        <f t="shared" si="188"/>
        <v>3352.9046515600253</v>
      </c>
      <c r="R302" s="9">
        <f t="shared" si="189"/>
        <v>60.868188495049253</v>
      </c>
      <c r="S302" s="3">
        <f t="shared" si="190"/>
        <v>1</v>
      </c>
      <c r="T302" s="3">
        <f t="shared" si="191"/>
        <v>0</v>
      </c>
      <c r="U302" s="3">
        <f t="shared" si="192"/>
        <v>44</v>
      </c>
      <c r="V302" s="3">
        <f t="shared" si="196"/>
        <v>30</v>
      </c>
      <c r="W302" s="2">
        <f t="shared" si="193"/>
        <v>9840237</v>
      </c>
      <c r="X302" s="2">
        <f t="shared" si="197"/>
        <v>9990761</v>
      </c>
      <c r="Y302" s="14">
        <f t="shared" si="198"/>
        <v>3306.0337610975635</v>
      </c>
      <c r="Z302" s="14">
        <f t="shared" si="199"/>
        <v>3360.6609744901793</v>
      </c>
      <c r="AA302" s="14">
        <f t="shared" si="194"/>
        <v>54.627213392615886</v>
      </c>
      <c r="AB302" s="14">
        <f t="shared" si="215"/>
        <v>48.382246765828157</v>
      </c>
      <c r="AC302" s="14">
        <f t="shared" si="209"/>
        <v>6.2449666267877291</v>
      </c>
      <c r="AD302" s="16">
        <f t="shared" si="210"/>
        <v>1</v>
      </c>
      <c r="AE302" s="16">
        <f t="shared" si="211"/>
        <v>0</v>
      </c>
      <c r="AF302" s="16">
        <f t="shared" si="195"/>
        <v>63</v>
      </c>
      <c r="AG302" s="16">
        <f t="shared" si="212"/>
        <v>30</v>
      </c>
      <c r="AH302" s="5">
        <f t="shared" si="213"/>
        <v>9779604</v>
      </c>
      <c r="AI302" s="5">
        <f t="shared" si="214"/>
        <v>9995127</v>
      </c>
      <c r="AJ302" s="39">
        <f t="shared" si="200"/>
        <v>3357.5203447346303</v>
      </c>
      <c r="AK302" s="39">
        <f t="shared" si="201"/>
        <v>3388.7337110043104</v>
      </c>
      <c r="AL302" s="39">
        <f t="shared" si="202"/>
        <v>31.213366269680137</v>
      </c>
      <c r="AM302" s="39">
        <f t="shared" si="203"/>
        <v>1</v>
      </c>
      <c r="AN302" s="39">
        <f t="shared" si="204"/>
        <v>0</v>
      </c>
      <c r="AO302" s="39">
        <f t="shared" si="205"/>
        <v>46</v>
      </c>
      <c r="AP302" s="39">
        <f t="shared" si="206"/>
        <v>30</v>
      </c>
      <c r="AQ302" s="39">
        <f t="shared" si="207"/>
        <v>9838964</v>
      </c>
      <c r="AR302" s="39">
        <f t="shared" si="208"/>
        <v>9996330</v>
      </c>
      <c r="AS302" s="37">
        <f t="shared" si="171"/>
        <v>3189.9563988696732</v>
      </c>
      <c r="AT302" s="37">
        <f t="shared" si="172"/>
        <v>3285.5020577084574</v>
      </c>
      <c r="AU302" s="37">
        <f t="shared" si="173"/>
        <v>95.54565883878422</v>
      </c>
      <c r="AV302" s="34">
        <f t="shared" si="174"/>
        <v>1</v>
      </c>
      <c r="AW302" s="34">
        <f t="shared" si="175"/>
        <v>0</v>
      </c>
      <c r="AX302" s="34">
        <f t="shared" si="176"/>
        <v>60</v>
      </c>
      <c r="AY302" s="34">
        <f t="shared" si="177"/>
        <v>30</v>
      </c>
      <c r="AZ302" s="34">
        <f t="shared" si="178"/>
        <v>9802225</v>
      </c>
      <c r="BA302" s="34">
        <f t="shared" si="179"/>
        <v>10007485</v>
      </c>
    </row>
    <row r="303" spans="1:53" x14ac:dyDescent="0.2">
      <c r="A303" s="1" t="s">
        <v>340</v>
      </c>
      <c r="B303" s="8">
        <v>2016</v>
      </c>
      <c r="C303" s="8">
        <v>3446.6267605633802</v>
      </c>
      <c r="D303" s="8">
        <v>3463</v>
      </c>
      <c r="E303" s="8">
        <v>3432</v>
      </c>
      <c r="F303" s="8">
        <v>3446.7042253521126</v>
      </c>
      <c r="G303" s="8">
        <f t="shared" si="180"/>
        <v>1.7944509160224698</v>
      </c>
      <c r="H303" s="8">
        <f t="shared" si="181"/>
        <v>1.7944509160224698</v>
      </c>
      <c r="I303" s="8">
        <f t="shared" si="182"/>
        <v>0</v>
      </c>
      <c r="J303" s="25">
        <f t="shared" si="185"/>
        <v>15.827917622466016</v>
      </c>
      <c r="K303" s="25">
        <f t="shared" si="186"/>
        <v>5.5462507822308238</v>
      </c>
      <c r="L303" s="26">
        <f t="shared" si="183"/>
        <v>2.853804893420214</v>
      </c>
      <c r="M303" s="25">
        <f t="shared" si="184"/>
        <v>74.051618396474922</v>
      </c>
      <c r="N303" s="25">
        <v>30</v>
      </c>
      <c r="O303" s="25">
        <v>70</v>
      </c>
      <c r="P303" s="9">
        <f t="shared" si="187"/>
        <v>3300.2163399698106</v>
      </c>
      <c r="Q303" s="9">
        <f t="shared" si="188"/>
        <v>3362.819930979309</v>
      </c>
      <c r="R303" s="9">
        <f t="shared" si="189"/>
        <v>62.603591009498359</v>
      </c>
      <c r="S303" s="3">
        <f t="shared" si="190"/>
        <v>1</v>
      </c>
      <c r="T303" s="3">
        <f t="shared" si="191"/>
        <v>0</v>
      </c>
      <c r="U303" s="3">
        <f t="shared" si="192"/>
        <v>45</v>
      </c>
      <c r="V303" s="3">
        <f t="shared" si="196"/>
        <v>30</v>
      </c>
      <c r="W303" s="2">
        <f t="shared" si="193"/>
        <v>9836743</v>
      </c>
      <c r="X303" s="2">
        <f t="shared" si="197"/>
        <v>9991183</v>
      </c>
      <c r="Y303" s="14">
        <f t="shared" si="198"/>
        <v>3316.4537954867892</v>
      </c>
      <c r="Z303" s="14">
        <f t="shared" si="199"/>
        <v>3373.8983976997074</v>
      </c>
      <c r="AA303" s="14">
        <f t="shared" si="194"/>
        <v>57.444602212918198</v>
      </c>
      <c r="AB303" s="14">
        <f t="shared" si="215"/>
        <v>50.194717855246168</v>
      </c>
      <c r="AC303" s="14">
        <f t="shared" si="209"/>
        <v>7.2498843576720304</v>
      </c>
      <c r="AD303" s="16">
        <f t="shared" si="210"/>
        <v>1</v>
      </c>
      <c r="AE303" s="16">
        <f t="shared" si="211"/>
        <v>0</v>
      </c>
      <c r="AF303" s="16">
        <f t="shared" si="195"/>
        <v>64</v>
      </c>
      <c r="AG303" s="16">
        <f t="shared" si="212"/>
        <v>30</v>
      </c>
      <c r="AH303" s="5">
        <f t="shared" si="213"/>
        <v>9776111</v>
      </c>
      <c r="AI303" s="5">
        <f t="shared" si="214"/>
        <v>9995759</v>
      </c>
      <c r="AJ303" s="39">
        <f t="shared" si="200"/>
        <v>3368.1041852883955</v>
      </c>
      <c r="AK303" s="39">
        <f t="shared" si="201"/>
        <v>3399.3175515580756</v>
      </c>
      <c r="AL303" s="39">
        <f t="shared" si="202"/>
        <v>31.213366269680137</v>
      </c>
      <c r="AM303" s="39">
        <f t="shared" si="203"/>
        <v>1</v>
      </c>
      <c r="AN303" s="39">
        <f t="shared" si="204"/>
        <v>0</v>
      </c>
      <c r="AO303" s="39">
        <f t="shared" si="205"/>
        <v>47</v>
      </c>
      <c r="AP303" s="39">
        <f t="shared" si="206"/>
        <v>30</v>
      </c>
      <c r="AQ303" s="39">
        <f t="shared" si="207"/>
        <v>9835471</v>
      </c>
      <c r="AR303" s="39">
        <f t="shared" si="208"/>
        <v>9996775</v>
      </c>
      <c r="AS303" s="37">
        <f t="shared" si="171"/>
        <v>3196.2714028869286</v>
      </c>
      <c r="AT303" s="37">
        <f t="shared" si="172"/>
        <v>3294.8037418654549</v>
      </c>
      <c r="AU303" s="37">
        <f t="shared" si="173"/>
        <v>98.532338978526241</v>
      </c>
      <c r="AV303" s="34">
        <f t="shared" si="174"/>
        <v>1</v>
      </c>
      <c r="AW303" s="34">
        <f t="shared" si="175"/>
        <v>0</v>
      </c>
      <c r="AX303" s="34">
        <f t="shared" si="176"/>
        <v>61</v>
      </c>
      <c r="AY303" s="34">
        <f t="shared" si="177"/>
        <v>30</v>
      </c>
      <c r="AZ303" s="34">
        <f t="shared" si="178"/>
        <v>9798732</v>
      </c>
      <c r="BA303" s="34">
        <f t="shared" si="179"/>
        <v>10008084</v>
      </c>
    </row>
    <row r="304" spans="1:53" x14ac:dyDescent="0.2">
      <c r="A304" s="1" t="s">
        <v>341</v>
      </c>
      <c r="B304" s="8">
        <v>2692</v>
      </c>
      <c r="C304" s="8">
        <v>3427.949685534591</v>
      </c>
      <c r="D304" s="8">
        <v>3443</v>
      </c>
      <c r="E304" s="8">
        <v>3414</v>
      </c>
      <c r="F304" s="8">
        <v>3427.8364779874214</v>
      </c>
      <c r="G304" s="8">
        <f t="shared" si="180"/>
        <v>-18.86774736469124</v>
      </c>
      <c r="H304" s="8">
        <f t="shared" si="181"/>
        <v>0</v>
      </c>
      <c r="I304" s="8">
        <f t="shared" si="182"/>
        <v>18.86774736469124</v>
      </c>
      <c r="J304" s="25">
        <f t="shared" si="185"/>
        <v>14.697352078004158</v>
      </c>
      <c r="K304" s="25">
        <f t="shared" si="186"/>
        <v>6.4977862524065682</v>
      </c>
      <c r="L304" s="26">
        <f t="shared" si="183"/>
        <v>2.2619014395188421</v>
      </c>
      <c r="M304" s="25">
        <f t="shared" si="184"/>
        <v>69.343034468033821</v>
      </c>
      <c r="N304" s="25">
        <v>30</v>
      </c>
      <c r="O304" s="25">
        <v>70</v>
      </c>
      <c r="P304" s="9">
        <f t="shared" si="187"/>
        <v>3308.5339661008165</v>
      </c>
      <c r="Q304" s="9">
        <f t="shared" si="188"/>
        <v>3374.3675242751483</v>
      </c>
      <c r="R304" s="9">
        <f t="shared" si="189"/>
        <v>65.833558174331756</v>
      </c>
      <c r="S304" s="3">
        <f t="shared" si="190"/>
        <v>1</v>
      </c>
      <c r="T304" s="3">
        <f t="shared" si="191"/>
        <v>0</v>
      </c>
      <c r="U304" s="3">
        <f t="shared" si="192"/>
        <v>46</v>
      </c>
      <c r="V304" s="3">
        <f t="shared" si="196"/>
        <v>30</v>
      </c>
      <c r="W304" s="2">
        <f t="shared" si="193"/>
        <v>9833250</v>
      </c>
      <c r="X304" s="2">
        <f t="shared" si="197"/>
        <v>9990294</v>
      </c>
      <c r="Y304" s="14">
        <f t="shared" si="198"/>
        <v>3324.7043645609101</v>
      </c>
      <c r="Z304" s="14">
        <f t="shared" si="199"/>
        <v>3382.1965638978172</v>
      </c>
      <c r="AA304" s="14">
        <f t="shared" si="194"/>
        <v>57.492199336907106</v>
      </c>
      <c r="AB304" s="14">
        <f t="shared" si="215"/>
        <v>51.654214151578358</v>
      </c>
      <c r="AC304" s="14">
        <f t="shared" si="209"/>
        <v>5.8379851853287477</v>
      </c>
      <c r="AD304" s="16">
        <f t="shared" si="210"/>
        <v>1</v>
      </c>
      <c r="AE304" s="16">
        <f t="shared" si="211"/>
        <v>0</v>
      </c>
      <c r="AF304" s="16">
        <f t="shared" si="195"/>
        <v>65</v>
      </c>
      <c r="AG304" s="16">
        <f t="shared" si="212"/>
        <v>30</v>
      </c>
      <c r="AH304" s="5">
        <f t="shared" si="213"/>
        <v>9772638</v>
      </c>
      <c r="AI304" s="5">
        <f t="shared" si="214"/>
        <v>9994548</v>
      </c>
      <c r="AJ304" s="39">
        <f t="shared" si="200"/>
        <v>3369.3004858990771</v>
      </c>
      <c r="AK304" s="39">
        <f t="shared" si="201"/>
        <v>3404.4983186315126</v>
      </c>
      <c r="AL304" s="39">
        <f t="shared" si="202"/>
        <v>35.197832732435472</v>
      </c>
      <c r="AM304" s="39">
        <f t="shared" si="203"/>
        <v>1</v>
      </c>
      <c r="AN304" s="39">
        <f t="shared" si="204"/>
        <v>0</v>
      </c>
      <c r="AO304" s="39">
        <f t="shared" si="205"/>
        <v>48</v>
      </c>
      <c r="AP304" s="39">
        <f t="shared" si="206"/>
        <v>30</v>
      </c>
      <c r="AQ304" s="39">
        <f t="shared" si="207"/>
        <v>9831998</v>
      </c>
      <c r="AR304" s="39">
        <f t="shared" si="208"/>
        <v>9995870</v>
      </c>
      <c r="AS304" s="37">
        <f t="shared" si="171"/>
        <v>3202.7935579432274</v>
      </c>
      <c r="AT304" s="37">
        <f t="shared" si="172"/>
        <v>3304.3939206960399</v>
      </c>
      <c r="AU304" s="37">
        <f t="shared" si="173"/>
        <v>101.60036275281254</v>
      </c>
      <c r="AV304" s="34">
        <f t="shared" si="174"/>
        <v>1</v>
      </c>
      <c r="AW304" s="34">
        <f t="shared" si="175"/>
        <v>0</v>
      </c>
      <c r="AX304" s="34">
        <f t="shared" si="176"/>
        <v>62</v>
      </c>
      <c r="AY304" s="34">
        <f t="shared" si="177"/>
        <v>30</v>
      </c>
      <c r="AZ304" s="34">
        <f t="shared" si="178"/>
        <v>9795259</v>
      </c>
      <c r="BA304" s="34">
        <f t="shared" si="179"/>
        <v>10006927</v>
      </c>
    </row>
    <row r="305" spans="1:53" x14ac:dyDescent="0.2">
      <c r="A305" s="1" t="s">
        <v>342</v>
      </c>
      <c r="B305" s="8">
        <v>1651</v>
      </c>
      <c r="C305" s="8">
        <v>3399.7518248175184</v>
      </c>
      <c r="D305" s="8">
        <v>3411</v>
      </c>
      <c r="E305" s="8">
        <v>3390</v>
      </c>
      <c r="F305" s="8">
        <v>3399.6058394160582</v>
      </c>
      <c r="G305" s="8">
        <f t="shared" si="180"/>
        <v>-28.230638571363215</v>
      </c>
      <c r="H305" s="8">
        <f t="shared" si="181"/>
        <v>0</v>
      </c>
      <c r="I305" s="8">
        <f t="shared" si="182"/>
        <v>28.230638571363215</v>
      </c>
      <c r="J305" s="25">
        <f t="shared" si="185"/>
        <v>13.647541215289575</v>
      </c>
      <c r="K305" s="25">
        <f t="shared" si="186"/>
        <v>8.0501328466177569</v>
      </c>
      <c r="L305" s="26">
        <f t="shared" si="183"/>
        <v>1.6953187575064126</v>
      </c>
      <c r="M305" s="25">
        <f t="shared" si="184"/>
        <v>62.89863686011094</v>
      </c>
      <c r="N305" s="25">
        <v>30</v>
      </c>
      <c r="O305" s="25">
        <v>70</v>
      </c>
      <c r="P305" s="9">
        <f t="shared" si="187"/>
        <v>3315.4320498168772</v>
      </c>
      <c r="Q305" s="9">
        <f t="shared" si="188"/>
        <v>3383.346688674907</v>
      </c>
      <c r="R305" s="9">
        <f t="shared" si="189"/>
        <v>67.914638858029775</v>
      </c>
      <c r="S305" s="3">
        <f t="shared" si="190"/>
        <v>1</v>
      </c>
      <c r="T305" s="3">
        <f t="shared" si="191"/>
        <v>0</v>
      </c>
      <c r="U305" s="3">
        <f t="shared" si="192"/>
        <v>47</v>
      </c>
      <c r="V305" s="3">
        <f t="shared" si="196"/>
        <v>30</v>
      </c>
      <c r="W305" s="2">
        <f t="shared" si="193"/>
        <v>9829777</v>
      </c>
      <c r="X305" s="2">
        <f t="shared" si="197"/>
        <v>9989107</v>
      </c>
      <c r="Y305" s="14">
        <f t="shared" si="198"/>
        <v>3330.252621957588</v>
      </c>
      <c r="Z305" s="14">
        <f t="shared" si="199"/>
        <v>3384.8749139775464</v>
      </c>
      <c r="AA305" s="14">
        <f t="shared" si="194"/>
        <v>54.622292019958422</v>
      </c>
      <c r="AB305" s="14">
        <f t="shared" si="215"/>
        <v>52.24782972525437</v>
      </c>
      <c r="AC305" s="14">
        <f t="shared" si="209"/>
        <v>2.3744622947040526</v>
      </c>
      <c r="AD305" s="16">
        <f t="shared" si="210"/>
        <v>1</v>
      </c>
      <c r="AE305" s="16">
        <f t="shared" si="211"/>
        <v>0</v>
      </c>
      <c r="AF305" s="16">
        <f t="shared" si="195"/>
        <v>66</v>
      </c>
      <c r="AG305" s="16">
        <f t="shared" si="212"/>
        <v>30</v>
      </c>
      <c r="AH305" s="5">
        <f t="shared" si="213"/>
        <v>9769197</v>
      </c>
      <c r="AI305" s="5">
        <f t="shared" si="214"/>
        <v>9992937</v>
      </c>
      <c r="AJ305" s="39">
        <f t="shared" si="200"/>
        <v>3363.0112367775132</v>
      </c>
      <c r="AK305" s="39">
        <f t="shared" si="201"/>
        <v>3400.8620526283298</v>
      </c>
      <c r="AL305" s="39">
        <f t="shared" si="202"/>
        <v>37.850815850816616</v>
      </c>
      <c r="AM305" s="39">
        <f t="shared" si="203"/>
        <v>1</v>
      </c>
      <c r="AN305" s="39">
        <f t="shared" si="204"/>
        <v>0</v>
      </c>
      <c r="AO305" s="39">
        <f t="shared" si="205"/>
        <v>49</v>
      </c>
      <c r="AP305" s="39">
        <f t="shared" si="206"/>
        <v>30</v>
      </c>
      <c r="AQ305" s="39">
        <f t="shared" si="207"/>
        <v>9828557</v>
      </c>
      <c r="AR305" s="39">
        <f t="shared" si="208"/>
        <v>9994667</v>
      </c>
      <c r="AS305" s="37">
        <f t="shared" si="171"/>
        <v>3209.5463632952305</v>
      </c>
      <c r="AT305" s="37">
        <f t="shared" si="172"/>
        <v>3314.411917901039</v>
      </c>
      <c r="AU305" s="37">
        <f t="shared" si="173"/>
        <v>104.86555460580848</v>
      </c>
      <c r="AV305" s="34">
        <f t="shared" si="174"/>
        <v>1</v>
      </c>
      <c r="AW305" s="34">
        <f t="shared" si="175"/>
        <v>0</v>
      </c>
      <c r="AX305" s="34">
        <f t="shared" si="176"/>
        <v>63</v>
      </c>
      <c r="AY305" s="34">
        <f t="shared" si="177"/>
        <v>30</v>
      </c>
      <c r="AZ305" s="34">
        <f t="shared" si="178"/>
        <v>9791818</v>
      </c>
      <c r="BA305" s="34">
        <f t="shared" si="179"/>
        <v>10005388</v>
      </c>
    </row>
    <row r="306" spans="1:53" x14ac:dyDescent="0.2">
      <c r="A306" s="1" t="s">
        <v>343</v>
      </c>
      <c r="B306" s="8">
        <v>2577</v>
      </c>
      <c r="C306" s="8">
        <v>3481.574193548387</v>
      </c>
      <c r="D306" s="8">
        <v>3494</v>
      </c>
      <c r="E306" s="8">
        <v>3465</v>
      </c>
      <c r="F306" s="8">
        <v>3481.6709677419353</v>
      </c>
      <c r="G306" s="8">
        <f t="shared" si="180"/>
        <v>82.06512832587714</v>
      </c>
      <c r="H306" s="8">
        <f t="shared" si="181"/>
        <v>82.06512832587714</v>
      </c>
      <c r="I306" s="8">
        <f t="shared" si="182"/>
        <v>0</v>
      </c>
      <c r="J306" s="25">
        <f t="shared" si="185"/>
        <v>18.534511723188682</v>
      </c>
      <c r="K306" s="25">
        <f t="shared" si="186"/>
        <v>7.4751233575736311</v>
      </c>
      <c r="L306" s="26">
        <f t="shared" si="183"/>
        <v>2.4794924226113166</v>
      </c>
      <c r="M306" s="25">
        <f t="shared" si="184"/>
        <v>71.26017595263184</v>
      </c>
      <c r="N306" s="25">
        <v>30</v>
      </c>
      <c r="O306" s="25">
        <v>70</v>
      </c>
      <c r="P306" s="9">
        <f t="shared" si="187"/>
        <v>3321.9104347110397</v>
      </c>
      <c r="Q306" s="9">
        <f t="shared" si="188"/>
        <v>3386.9176625575856</v>
      </c>
      <c r="R306" s="9">
        <f t="shared" si="189"/>
        <v>65.007227846545902</v>
      </c>
      <c r="S306" s="3">
        <f t="shared" si="190"/>
        <v>1</v>
      </c>
      <c r="T306" s="3">
        <f t="shared" si="191"/>
        <v>0</v>
      </c>
      <c r="U306" s="3">
        <f t="shared" si="192"/>
        <v>48</v>
      </c>
      <c r="V306" s="3">
        <f t="shared" si="196"/>
        <v>30</v>
      </c>
      <c r="W306" s="2">
        <f t="shared" si="193"/>
        <v>9826336</v>
      </c>
      <c r="X306" s="2">
        <f t="shared" si="197"/>
        <v>9992656</v>
      </c>
      <c r="Y306" s="14">
        <f t="shared" si="198"/>
        <v>3341.4687957193914</v>
      </c>
      <c r="Z306" s="14">
        <f t="shared" si="199"/>
        <v>3399.7666145566832</v>
      </c>
      <c r="AA306" s="14">
        <f t="shared" si="194"/>
        <v>58.297818837291743</v>
      </c>
      <c r="AB306" s="14">
        <f t="shared" si="215"/>
        <v>53.457827547661843</v>
      </c>
      <c r="AC306" s="14">
        <f t="shared" si="209"/>
        <v>4.8399912896299</v>
      </c>
      <c r="AD306" s="16">
        <f t="shared" si="210"/>
        <v>1</v>
      </c>
      <c r="AE306" s="16">
        <f t="shared" si="211"/>
        <v>0</v>
      </c>
      <c r="AF306" s="16">
        <f t="shared" si="195"/>
        <v>67</v>
      </c>
      <c r="AG306" s="16">
        <f t="shared" si="212"/>
        <v>30</v>
      </c>
      <c r="AH306" s="5">
        <f t="shared" si="213"/>
        <v>9765673</v>
      </c>
      <c r="AI306" s="5">
        <f t="shared" si="214"/>
        <v>9997828</v>
      </c>
      <c r="AJ306" s="39">
        <f t="shared" si="200"/>
        <v>3353.601023920392</v>
      </c>
      <c r="AK306" s="39">
        <f t="shared" si="201"/>
        <v>3391.4518397712086</v>
      </c>
      <c r="AL306" s="39">
        <f t="shared" si="202"/>
        <v>37.850815850816616</v>
      </c>
      <c r="AM306" s="39">
        <f t="shared" si="203"/>
        <v>1</v>
      </c>
      <c r="AN306" s="39">
        <f t="shared" si="204"/>
        <v>0</v>
      </c>
      <c r="AO306" s="39">
        <f t="shared" si="205"/>
        <v>50</v>
      </c>
      <c r="AP306" s="39">
        <f t="shared" si="206"/>
        <v>30</v>
      </c>
      <c r="AQ306" s="39">
        <f t="shared" si="207"/>
        <v>9825033</v>
      </c>
      <c r="AR306" s="39">
        <f t="shared" si="208"/>
        <v>9998283</v>
      </c>
      <c r="AS306" s="37">
        <f t="shared" si="171"/>
        <v>3216.4757821930443</v>
      </c>
      <c r="AT306" s="37">
        <f t="shared" si="172"/>
        <v>3324.6676889903324</v>
      </c>
      <c r="AU306" s="37">
        <f t="shared" si="173"/>
        <v>108.19190679728808</v>
      </c>
      <c r="AV306" s="34">
        <f t="shared" si="174"/>
        <v>1</v>
      </c>
      <c r="AW306" s="34">
        <f t="shared" si="175"/>
        <v>0</v>
      </c>
      <c r="AX306" s="34">
        <f t="shared" si="176"/>
        <v>64</v>
      </c>
      <c r="AY306" s="34">
        <f t="shared" si="177"/>
        <v>30</v>
      </c>
      <c r="AZ306" s="34">
        <f t="shared" si="178"/>
        <v>9788294</v>
      </c>
      <c r="BA306" s="34">
        <f t="shared" si="179"/>
        <v>10010054</v>
      </c>
    </row>
    <row r="307" spans="1:53" x14ac:dyDescent="0.2">
      <c r="A307" s="1" t="s">
        <v>344</v>
      </c>
      <c r="B307" s="8">
        <v>2426</v>
      </c>
      <c r="C307" s="8">
        <v>3501.982857142857</v>
      </c>
      <c r="D307" s="8">
        <v>3524</v>
      </c>
      <c r="E307" s="8">
        <v>3483</v>
      </c>
      <c r="F307" s="8">
        <v>3501.9485714285715</v>
      </c>
      <c r="G307" s="8">
        <f t="shared" si="180"/>
        <v>20.277603686636212</v>
      </c>
      <c r="H307" s="8">
        <f t="shared" si="181"/>
        <v>20.277603686636212</v>
      </c>
      <c r="I307" s="8">
        <f t="shared" si="182"/>
        <v>0</v>
      </c>
      <c r="J307" s="25">
        <f t="shared" si="185"/>
        <v>18.659018292006362</v>
      </c>
      <c r="K307" s="25">
        <f t="shared" si="186"/>
        <v>6.9411859748897999</v>
      </c>
      <c r="L307" s="26">
        <f t="shared" si="183"/>
        <v>2.6881599714381084</v>
      </c>
      <c r="M307" s="25">
        <f t="shared" si="184"/>
        <v>72.886208631290089</v>
      </c>
      <c r="N307" s="25">
        <v>30</v>
      </c>
      <c r="O307" s="25">
        <v>70</v>
      </c>
      <c r="P307" s="9">
        <f t="shared" si="187"/>
        <v>3330.952549942212</v>
      </c>
      <c r="Q307" s="9">
        <f t="shared" si="188"/>
        <v>3395.7264110032006</v>
      </c>
      <c r="R307" s="9">
        <f t="shared" si="189"/>
        <v>64.773861060988565</v>
      </c>
      <c r="S307" s="3">
        <f t="shared" si="190"/>
        <v>1</v>
      </c>
      <c r="T307" s="3">
        <f t="shared" si="191"/>
        <v>0</v>
      </c>
      <c r="U307" s="3">
        <f t="shared" si="192"/>
        <v>49</v>
      </c>
      <c r="V307" s="3">
        <f t="shared" si="196"/>
        <v>30</v>
      </c>
      <c r="W307" s="2">
        <f t="shared" si="193"/>
        <v>9822812</v>
      </c>
      <c r="X307" s="2">
        <f t="shared" si="197"/>
        <v>9993479</v>
      </c>
      <c r="Y307" s="14">
        <f t="shared" si="198"/>
        <v>3353.356186512664</v>
      </c>
      <c r="Z307" s="14">
        <f t="shared" si="199"/>
        <v>3415.4869156138966</v>
      </c>
      <c r="AA307" s="14">
        <f t="shared" si="194"/>
        <v>62.130729101232646</v>
      </c>
      <c r="AB307" s="14">
        <f t="shared" si="215"/>
        <v>55.192407858376001</v>
      </c>
      <c r="AC307" s="14">
        <f t="shared" si="209"/>
        <v>6.9383212428566452</v>
      </c>
      <c r="AD307" s="16">
        <f t="shared" si="210"/>
        <v>1</v>
      </c>
      <c r="AE307" s="16">
        <f t="shared" si="211"/>
        <v>0</v>
      </c>
      <c r="AF307" s="16">
        <f t="shared" si="195"/>
        <v>68</v>
      </c>
      <c r="AG307" s="16">
        <f t="shared" si="212"/>
        <v>30</v>
      </c>
      <c r="AH307" s="5">
        <f t="shared" si="213"/>
        <v>9762119</v>
      </c>
      <c r="AI307" s="5">
        <f t="shared" si="214"/>
        <v>9998963</v>
      </c>
      <c r="AJ307" s="39">
        <f t="shared" si="200"/>
        <v>3392.6116474922924</v>
      </c>
      <c r="AK307" s="39">
        <f t="shared" si="201"/>
        <v>3430.4624633431085</v>
      </c>
      <c r="AL307" s="39">
        <f t="shared" si="202"/>
        <v>37.850815850816161</v>
      </c>
      <c r="AM307" s="39">
        <f t="shared" si="203"/>
        <v>1</v>
      </c>
      <c r="AN307" s="39">
        <f t="shared" si="204"/>
        <v>0</v>
      </c>
      <c r="AO307" s="39">
        <f t="shared" si="205"/>
        <v>51</v>
      </c>
      <c r="AP307" s="39">
        <f t="shared" si="206"/>
        <v>30</v>
      </c>
      <c r="AQ307" s="39">
        <f t="shared" si="207"/>
        <v>9821479</v>
      </c>
      <c r="AR307" s="39">
        <f t="shared" si="208"/>
        <v>9999112</v>
      </c>
      <c r="AS307" s="37">
        <f t="shared" si="171"/>
        <v>3223.5745935546383</v>
      </c>
      <c r="AT307" s="37">
        <f t="shared" si="172"/>
        <v>3334.5521997045594</v>
      </c>
      <c r="AU307" s="37">
        <f t="shared" si="173"/>
        <v>110.97760614992103</v>
      </c>
      <c r="AV307" s="34">
        <f t="shared" si="174"/>
        <v>1</v>
      </c>
      <c r="AW307" s="34">
        <f t="shared" si="175"/>
        <v>0</v>
      </c>
      <c r="AX307" s="34">
        <f t="shared" si="176"/>
        <v>65</v>
      </c>
      <c r="AY307" s="34">
        <f t="shared" si="177"/>
        <v>30</v>
      </c>
      <c r="AZ307" s="34">
        <f t="shared" si="178"/>
        <v>9784740</v>
      </c>
      <c r="BA307" s="34">
        <f t="shared" si="179"/>
        <v>10011135</v>
      </c>
    </row>
    <row r="308" spans="1:53" x14ac:dyDescent="0.2">
      <c r="A308" s="1" t="s">
        <v>345</v>
      </c>
      <c r="B308" s="8">
        <v>1606</v>
      </c>
      <c r="C308" s="8">
        <v>3505.7529411764708</v>
      </c>
      <c r="D308" s="8">
        <v>3523</v>
      </c>
      <c r="E308" s="8">
        <v>3490</v>
      </c>
      <c r="F308" s="8">
        <v>3505.741176470588</v>
      </c>
      <c r="G308" s="8">
        <f t="shared" si="180"/>
        <v>3.7926050420164756</v>
      </c>
      <c r="H308" s="8">
        <f t="shared" si="181"/>
        <v>3.7926050420164756</v>
      </c>
      <c r="I308" s="8">
        <f t="shared" si="182"/>
        <v>0</v>
      </c>
      <c r="J308" s="25">
        <f t="shared" si="185"/>
        <v>17.5971316312928</v>
      </c>
      <c r="K308" s="25">
        <f t="shared" si="186"/>
        <v>6.4453869766833858</v>
      </c>
      <c r="L308" s="26">
        <f t="shared" si="183"/>
        <v>2.7301900871044036</v>
      </c>
      <c r="M308" s="25">
        <f t="shared" si="184"/>
        <v>73.19171472099805</v>
      </c>
      <c r="N308" s="25">
        <v>30</v>
      </c>
      <c r="O308" s="25">
        <v>70</v>
      </c>
      <c r="P308" s="9">
        <f t="shared" si="187"/>
        <v>3340.2413037578413</v>
      </c>
      <c r="Q308" s="9">
        <f t="shared" si="188"/>
        <v>3405.9166831120433</v>
      </c>
      <c r="R308" s="9">
        <f t="shared" si="189"/>
        <v>65.67537935420205</v>
      </c>
      <c r="S308" s="3">
        <f t="shared" si="190"/>
        <v>1</v>
      </c>
      <c r="T308" s="3">
        <f t="shared" si="191"/>
        <v>0</v>
      </c>
      <c r="U308" s="3">
        <f t="shared" si="192"/>
        <v>50</v>
      </c>
      <c r="V308" s="3">
        <f t="shared" si="196"/>
        <v>30</v>
      </c>
      <c r="W308" s="2">
        <f t="shared" si="193"/>
        <v>9819258</v>
      </c>
      <c r="X308" s="2">
        <f t="shared" si="197"/>
        <v>9993758</v>
      </c>
      <c r="Y308" s="14">
        <f t="shared" si="198"/>
        <v>3364.6439635465845</v>
      </c>
      <c r="Z308" s="14">
        <f t="shared" si="199"/>
        <v>3429.3721865149259</v>
      </c>
      <c r="AA308" s="14">
        <f t="shared" si="194"/>
        <v>64.72822296834147</v>
      </c>
      <c r="AB308" s="14">
        <f t="shared" si="215"/>
        <v>57.099570880369093</v>
      </c>
      <c r="AC308" s="14">
        <f t="shared" si="209"/>
        <v>7.6286520879723767</v>
      </c>
      <c r="AD308" s="16">
        <f t="shared" si="210"/>
        <v>1</v>
      </c>
      <c r="AE308" s="16">
        <f t="shared" si="211"/>
        <v>0</v>
      </c>
      <c r="AF308" s="16">
        <f t="shared" si="195"/>
        <v>69</v>
      </c>
      <c r="AG308" s="16">
        <f t="shared" si="212"/>
        <v>30</v>
      </c>
      <c r="AH308" s="5">
        <f t="shared" si="213"/>
        <v>9758566</v>
      </c>
      <c r="AI308" s="5">
        <f t="shared" si="214"/>
        <v>9999376</v>
      </c>
      <c r="AJ308" s="39">
        <f t="shared" si="200"/>
        <v>3406.1300499500499</v>
      </c>
      <c r="AK308" s="39">
        <f t="shared" si="201"/>
        <v>3443.980865800866</v>
      </c>
      <c r="AL308" s="39">
        <f t="shared" si="202"/>
        <v>37.850815850816161</v>
      </c>
      <c r="AM308" s="39">
        <f t="shared" si="203"/>
        <v>1</v>
      </c>
      <c r="AN308" s="39">
        <f t="shared" si="204"/>
        <v>0</v>
      </c>
      <c r="AO308" s="39">
        <f t="shared" si="205"/>
        <v>52</v>
      </c>
      <c r="AP308" s="39">
        <f t="shared" si="206"/>
        <v>30</v>
      </c>
      <c r="AQ308" s="39">
        <f t="shared" si="207"/>
        <v>9817926</v>
      </c>
      <c r="AR308" s="39">
        <f t="shared" si="208"/>
        <v>9999406</v>
      </c>
      <c r="AS308" s="37">
        <f t="shared" si="171"/>
        <v>3230.9172849220431</v>
      </c>
      <c r="AT308" s="37">
        <f t="shared" si="172"/>
        <v>3344.4586832108757</v>
      </c>
      <c r="AU308" s="37">
        <f t="shared" si="173"/>
        <v>113.54139828883262</v>
      </c>
      <c r="AV308" s="34">
        <f t="shared" si="174"/>
        <v>1</v>
      </c>
      <c r="AW308" s="34">
        <f t="shared" si="175"/>
        <v>0</v>
      </c>
      <c r="AX308" s="34">
        <f t="shared" si="176"/>
        <v>66</v>
      </c>
      <c r="AY308" s="34">
        <f t="shared" si="177"/>
        <v>30</v>
      </c>
      <c r="AZ308" s="34">
        <f t="shared" si="178"/>
        <v>9781187</v>
      </c>
      <c r="BA308" s="34">
        <f t="shared" si="179"/>
        <v>10011527</v>
      </c>
    </row>
    <row r="309" spans="1:53" x14ac:dyDescent="0.2">
      <c r="A309" s="1" t="s">
        <v>346</v>
      </c>
      <c r="B309" s="8">
        <v>2012</v>
      </c>
      <c r="C309" s="8">
        <v>3507.6666666666665</v>
      </c>
      <c r="D309" s="8">
        <v>3520</v>
      </c>
      <c r="E309" s="8">
        <v>3488</v>
      </c>
      <c r="F309" s="8">
        <v>3507.8431372549021</v>
      </c>
      <c r="G309" s="8">
        <f t="shared" si="180"/>
        <v>2.1019607843140875</v>
      </c>
      <c r="H309" s="8">
        <f t="shared" si="181"/>
        <v>2.1019607843140875</v>
      </c>
      <c r="I309" s="8">
        <f t="shared" si="182"/>
        <v>0</v>
      </c>
      <c r="J309" s="25">
        <f t="shared" si="185"/>
        <v>16.490333713651463</v>
      </c>
      <c r="K309" s="25">
        <f t="shared" si="186"/>
        <v>5.9850021926345729</v>
      </c>
      <c r="L309" s="26">
        <f t="shared" si="183"/>
        <v>2.7552761357289475</v>
      </c>
      <c r="M309" s="25">
        <f t="shared" si="184"/>
        <v>73.370799806553052</v>
      </c>
      <c r="N309" s="25">
        <v>30</v>
      </c>
      <c r="O309" s="25">
        <v>70</v>
      </c>
      <c r="P309" s="9">
        <f t="shared" si="187"/>
        <v>3349.1765379640938</v>
      </c>
      <c r="Q309" s="9">
        <f t="shared" si="188"/>
        <v>3417.7609336936316</v>
      </c>
      <c r="R309" s="9">
        <f t="shared" si="189"/>
        <v>68.584395729537846</v>
      </c>
      <c r="S309" s="3">
        <f t="shared" si="190"/>
        <v>1</v>
      </c>
      <c r="T309" s="3">
        <f t="shared" si="191"/>
        <v>0</v>
      </c>
      <c r="U309" s="3">
        <f t="shared" si="192"/>
        <v>51</v>
      </c>
      <c r="V309" s="3">
        <f t="shared" si="196"/>
        <v>30</v>
      </c>
      <c r="W309" s="2">
        <f t="shared" si="193"/>
        <v>9815705</v>
      </c>
      <c r="X309" s="2">
        <f t="shared" si="197"/>
        <v>9993593</v>
      </c>
      <c r="Y309" s="14">
        <f t="shared" si="198"/>
        <v>3375.2513097472006</v>
      </c>
      <c r="Z309" s="14">
        <f t="shared" si="199"/>
        <v>3441.4446404749224</v>
      </c>
      <c r="AA309" s="14">
        <f t="shared" si="194"/>
        <v>66.193330727721786</v>
      </c>
      <c r="AB309" s="14">
        <f t="shared" si="215"/>
        <v>58.918322849839633</v>
      </c>
      <c r="AC309" s="14">
        <f t="shared" si="209"/>
        <v>7.2750078778821532</v>
      </c>
      <c r="AD309" s="16">
        <f t="shared" si="210"/>
        <v>1</v>
      </c>
      <c r="AE309" s="16">
        <f t="shared" si="211"/>
        <v>0</v>
      </c>
      <c r="AF309" s="16">
        <f t="shared" si="195"/>
        <v>70</v>
      </c>
      <c r="AG309" s="16">
        <f t="shared" si="212"/>
        <v>30</v>
      </c>
      <c r="AH309" s="5">
        <f t="shared" si="213"/>
        <v>9755016</v>
      </c>
      <c r="AI309" s="5">
        <f t="shared" si="214"/>
        <v>9999176</v>
      </c>
      <c r="AJ309" s="39">
        <f t="shared" si="200"/>
        <v>3408.6584533113946</v>
      </c>
      <c r="AK309" s="39">
        <f t="shared" si="201"/>
        <v>3446.5092691622103</v>
      </c>
      <c r="AL309" s="39">
        <f t="shared" si="202"/>
        <v>37.850815850815707</v>
      </c>
      <c r="AM309" s="39">
        <f t="shared" si="203"/>
        <v>1</v>
      </c>
      <c r="AN309" s="39">
        <f t="shared" si="204"/>
        <v>0</v>
      </c>
      <c r="AO309" s="39">
        <f t="shared" si="205"/>
        <v>53</v>
      </c>
      <c r="AP309" s="39">
        <f t="shared" si="206"/>
        <v>30</v>
      </c>
      <c r="AQ309" s="39">
        <f t="shared" si="207"/>
        <v>9814376</v>
      </c>
      <c r="AR309" s="39">
        <f t="shared" si="208"/>
        <v>9999240</v>
      </c>
      <c r="AS309" s="37">
        <f t="shared" si="171"/>
        <v>3238.4198381636843</v>
      </c>
      <c r="AT309" s="37">
        <f t="shared" si="172"/>
        <v>3354.3011151885344</v>
      </c>
      <c r="AU309" s="37">
        <f t="shared" si="173"/>
        <v>115.88127702485008</v>
      </c>
      <c r="AV309" s="34">
        <f t="shared" si="174"/>
        <v>1</v>
      </c>
      <c r="AW309" s="34">
        <f t="shared" si="175"/>
        <v>0</v>
      </c>
      <c r="AX309" s="34">
        <f t="shared" si="176"/>
        <v>67</v>
      </c>
      <c r="AY309" s="34">
        <f t="shared" si="177"/>
        <v>30</v>
      </c>
      <c r="AZ309" s="34">
        <f t="shared" si="178"/>
        <v>9777637</v>
      </c>
      <c r="BA309" s="34">
        <f t="shared" si="179"/>
        <v>10011333</v>
      </c>
    </row>
    <row r="310" spans="1:53" x14ac:dyDescent="0.2">
      <c r="A310" s="1" t="s">
        <v>347</v>
      </c>
      <c r="B310" s="8">
        <v>1670</v>
      </c>
      <c r="C310" s="8">
        <v>3547.3441558441559</v>
      </c>
      <c r="D310" s="8">
        <v>3564</v>
      </c>
      <c r="E310" s="8">
        <v>3524</v>
      </c>
      <c r="F310" s="8">
        <v>3547.4935064935066</v>
      </c>
      <c r="G310" s="8">
        <f t="shared" si="180"/>
        <v>39.650369238604526</v>
      </c>
      <c r="H310" s="8">
        <f t="shared" si="181"/>
        <v>39.650369238604526</v>
      </c>
      <c r="I310" s="8">
        <f t="shared" si="182"/>
        <v>0</v>
      </c>
      <c r="J310" s="25">
        <f t="shared" si="185"/>
        <v>18.144621965433824</v>
      </c>
      <c r="K310" s="25">
        <f t="shared" si="186"/>
        <v>5.5575020360178176</v>
      </c>
      <c r="L310" s="26">
        <f t="shared" si="183"/>
        <v>3.2648880464351939</v>
      </c>
      <c r="M310" s="25">
        <f t="shared" si="184"/>
        <v>76.552725672697321</v>
      </c>
      <c r="N310" s="25">
        <v>30</v>
      </c>
      <c r="O310" s="25">
        <v>70</v>
      </c>
      <c r="P310" s="9">
        <f t="shared" si="187"/>
        <v>3359.1644039858343</v>
      </c>
      <c r="Q310" s="9">
        <f t="shared" si="188"/>
        <v>3431.7560203063654</v>
      </c>
      <c r="R310" s="9">
        <f t="shared" si="189"/>
        <v>72.591616320531102</v>
      </c>
      <c r="S310" s="3">
        <f t="shared" si="190"/>
        <v>1</v>
      </c>
      <c r="T310" s="3">
        <f t="shared" si="191"/>
        <v>0</v>
      </c>
      <c r="U310" s="3">
        <f t="shared" si="192"/>
        <v>52</v>
      </c>
      <c r="V310" s="3">
        <f t="shared" si="196"/>
        <v>30</v>
      </c>
      <c r="W310" s="2">
        <f t="shared" si="193"/>
        <v>9812155</v>
      </c>
      <c r="X310" s="2">
        <f t="shared" si="197"/>
        <v>9995403</v>
      </c>
      <c r="Y310" s="14">
        <f t="shared" si="198"/>
        <v>3388.0099909876676</v>
      </c>
      <c r="Z310" s="14">
        <f t="shared" si="199"/>
        <v>3457.7598506316276</v>
      </c>
      <c r="AA310" s="14">
        <f t="shared" si="194"/>
        <v>69.749859643960008</v>
      </c>
      <c r="AB310" s="14">
        <f t="shared" si="215"/>
        <v>61.084630208663711</v>
      </c>
      <c r="AC310" s="14">
        <f t="shared" si="209"/>
        <v>8.6652294352962969</v>
      </c>
      <c r="AD310" s="16">
        <f t="shared" si="210"/>
        <v>1</v>
      </c>
      <c r="AE310" s="16">
        <f t="shared" si="211"/>
        <v>0</v>
      </c>
      <c r="AF310" s="16">
        <f t="shared" si="195"/>
        <v>71</v>
      </c>
      <c r="AG310" s="16">
        <f t="shared" si="212"/>
        <v>30</v>
      </c>
      <c r="AH310" s="5">
        <f t="shared" si="213"/>
        <v>9751422</v>
      </c>
      <c r="AI310" s="5">
        <f t="shared" si="214"/>
        <v>10001626</v>
      </c>
      <c r="AJ310" s="39">
        <f t="shared" si="200"/>
        <v>3410.059760500937</v>
      </c>
      <c r="AK310" s="39">
        <f t="shared" si="201"/>
        <v>3447.9105763517528</v>
      </c>
      <c r="AL310" s="39">
        <f t="shared" si="202"/>
        <v>37.850815850815707</v>
      </c>
      <c r="AM310" s="39">
        <f t="shared" si="203"/>
        <v>1</v>
      </c>
      <c r="AN310" s="39">
        <f t="shared" si="204"/>
        <v>0</v>
      </c>
      <c r="AO310" s="39">
        <f t="shared" si="205"/>
        <v>54</v>
      </c>
      <c r="AP310" s="39">
        <f t="shared" si="206"/>
        <v>30</v>
      </c>
      <c r="AQ310" s="39">
        <f t="shared" si="207"/>
        <v>9810782</v>
      </c>
      <c r="AR310" s="39">
        <f t="shared" si="208"/>
        <v>10001078</v>
      </c>
      <c r="AS310" s="37">
        <f t="shared" si="171"/>
        <v>3245.998592669951</v>
      </c>
      <c r="AT310" s="37">
        <f t="shared" si="172"/>
        <v>3364.1658031749798</v>
      </c>
      <c r="AU310" s="37">
        <f t="shared" si="173"/>
        <v>118.16721050502883</v>
      </c>
      <c r="AV310" s="34">
        <f t="shared" si="174"/>
        <v>1</v>
      </c>
      <c r="AW310" s="34">
        <f t="shared" si="175"/>
        <v>0</v>
      </c>
      <c r="AX310" s="34">
        <f t="shared" si="176"/>
        <v>68</v>
      </c>
      <c r="AY310" s="34">
        <f t="shared" si="177"/>
        <v>30</v>
      </c>
      <c r="AZ310" s="34">
        <f t="shared" si="178"/>
        <v>9774043</v>
      </c>
      <c r="BA310" s="34">
        <f t="shared" si="179"/>
        <v>10013675</v>
      </c>
    </row>
    <row r="311" spans="1:53" x14ac:dyDescent="0.2">
      <c r="A311" s="1" t="s">
        <v>348</v>
      </c>
      <c r="B311" s="8">
        <v>2542</v>
      </c>
      <c r="C311" s="8">
        <v>3557.4177215189875</v>
      </c>
      <c r="D311" s="8">
        <v>3584</v>
      </c>
      <c r="E311" s="8">
        <v>3534</v>
      </c>
      <c r="F311" s="8">
        <v>3557.3544303797466</v>
      </c>
      <c r="G311" s="8">
        <f t="shared" si="180"/>
        <v>9.8609238862400161</v>
      </c>
      <c r="H311" s="8">
        <f t="shared" si="181"/>
        <v>9.8609238862400161</v>
      </c>
      <c r="I311" s="8">
        <f t="shared" si="182"/>
        <v>0</v>
      </c>
      <c r="J311" s="25">
        <f t="shared" si="185"/>
        <v>17.552929245491409</v>
      </c>
      <c r="K311" s="25">
        <f t="shared" si="186"/>
        <v>5.1605376048736877</v>
      </c>
      <c r="L311" s="26">
        <f t="shared" si="183"/>
        <v>3.4013760947917837</v>
      </c>
      <c r="M311" s="25">
        <f t="shared" si="184"/>
        <v>77.279832978069848</v>
      </c>
      <c r="N311" s="25">
        <v>30</v>
      </c>
      <c r="O311" s="25">
        <v>70</v>
      </c>
      <c r="P311" s="9">
        <f t="shared" si="187"/>
        <v>3371.5801531672087</v>
      </c>
      <c r="Q311" s="9">
        <f t="shared" si="188"/>
        <v>3449.2385038721823</v>
      </c>
      <c r="R311" s="9">
        <f t="shared" si="189"/>
        <v>77.6583507049736</v>
      </c>
      <c r="S311" s="3">
        <f t="shared" si="190"/>
        <v>1</v>
      </c>
      <c r="T311" s="3">
        <f t="shared" si="191"/>
        <v>0</v>
      </c>
      <c r="U311" s="3">
        <f t="shared" si="192"/>
        <v>53</v>
      </c>
      <c r="V311" s="3">
        <f t="shared" si="196"/>
        <v>30</v>
      </c>
      <c r="W311" s="2">
        <f t="shared" si="193"/>
        <v>9808561</v>
      </c>
      <c r="X311" s="2">
        <f t="shared" si="197"/>
        <v>9995863</v>
      </c>
      <c r="Y311" s="14">
        <f t="shared" si="198"/>
        <v>3400.5540235352291</v>
      </c>
      <c r="Z311" s="14">
        <f t="shared" si="199"/>
        <v>3473.0820936697996</v>
      </c>
      <c r="AA311" s="14">
        <f t="shared" si="194"/>
        <v>72.528070134570498</v>
      </c>
      <c r="AB311" s="14">
        <f t="shared" si="215"/>
        <v>63.373318193845066</v>
      </c>
      <c r="AC311" s="14">
        <f t="shared" si="209"/>
        <v>9.1547519407254327</v>
      </c>
      <c r="AD311" s="16">
        <f t="shared" si="210"/>
        <v>1</v>
      </c>
      <c r="AE311" s="16">
        <f t="shared" si="211"/>
        <v>0</v>
      </c>
      <c r="AF311" s="16">
        <f t="shared" si="195"/>
        <v>72</v>
      </c>
      <c r="AG311" s="16">
        <f t="shared" si="212"/>
        <v>30</v>
      </c>
      <c r="AH311" s="5">
        <f t="shared" si="213"/>
        <v>9747808</v>
      </c>
      <c r="AI311" s="5">
        <f t="shared" si="214"/>
        <v>10002256</v>
      </c>
      <c r="AJ311" s="39">
        <f t="shared" si="200"/>
        <v>3436.4933399933402</v>
      </c>
      <c r="AK311" s="39">
        <f t="shared" si="201"/>
        <v>3474.3441558441559</v>
      </c>
      <c r="AL311" s="39">
        <f t="shared" si="202"/>
        <v>37.850815850815707</v>
      </c>
      <c r="AM311" s="39">
        <f t="shared" si="203"/>
        <v>1</v>
      </c>
      <c r="AN311" s="39">
        <f t="shared" si="204"/>
        <v>0</v>
      </c>
      <c r="AO311" s="39">
        <f t="shared" si="205"/>
        <v>55</v>
      </c>
      <c r="AP311" s="39">
        <f t="shared" si="206"/>
        <v>30</v>
      </c>
      <c r="AQ311" s="39">
        <f t="shared" si="207"/>
        <v>9807168</v>
      </c>
      <c r="AR311" s="39">
        <f t="shared" si="208"/>
        <v>10001538</v>
      </c>
      <c r="AS311" s="37">
        <f t="shared" ref="AS311:AS374" si="216">AVERAGE(P285:P310)</f>
        <v>3253.7778731015201</v>
      </c>
      <c r="AT311" s="37">
        <f t="shared" ref="AT311:AT374" si="217">AVERAGE(Q299:Q310)</f>
        <v>3374.5135805182072</v>
      </c>
      <c r="AU311" s="37">
        <f t="shared" ref="AU311:AU374" si="218">AT311-AS311</f>
        <v>120.73570741668709</v>
      </c>
      <c r="AV311" s="34">
        <f t="shared" ref="AV311:AV374" si="219">IF(AND(AU311&gt;$AW$4,AZ310-30&gt;=D311),1,0)</f>
        <v>1</v>
      </c>
      <c r="AW311" s="34">
        <f t="shared" ref="AW311:AW374" si="220">IF(AND(AU311&lt;$AW$5,AX310&gt;=1),1,0)</f>
        <v>0</v>
      </c>
      <c r="AX311" s="34">
        <f t="shared" ref="AX311:AX374" si="221">AX310+AV311-AW311</f>
        <v>69</v>
      </c>
      <c r="AY311" s="34">
        <f t="shared" ref="AY311:AY374" si="222">IF(AV311&gt;0, MAX(30, 0.002*AV311*D311), IF(AW311&gt;0, MAX(30, 0.002*AW311*E311), 0))</f>
        <v>30</v>
      </c>
      <c r="AZ311" s="34">
        <f t="shared" ref="AZ311:AZ374" si="223">AZ310-(AV311*D311) + (AW311*E311) - AY311</f>
        <v>9770429</v>
      </c>
      <c r="BA311" s="34">
        <f t="shared" ref="BA311:BA374" si="224">AX311*E311 + AZ311</f>
        <v>10014275</v>
      </c>
    </row>
    <row r="312" spans="1:53" x14ac:dyDescent="0.2">
      <c r="A312" s="1" t="s">
        <v>349</v>
      </c>
      <c r="B312" s="8">
        <v>3729</v>
      </c>
      <c r="C312" s="8">
        <v>3567.5820895522388</v>
      </c>
      <c r="D312" s="8">
        <v>3591</v>
      </c>
      <c r="E312" s="8">
        <v>3526</v>
      </c>
      <c r="F312" s="8">
        <v>3567.6318407960198</v>
      </c>
      <c r="G312" s="8">
        <f t="shared" si="180"/>
        <v>10.277410416273142</v>
      </c>
      <c r="H312" s="8">
        <f t="shared" si="181"/>
        <v>10.277410416273142</v>
      </c>
      <c r="I312" s="8">
        <f t="shared" si="182"/>
        <v>0</v>
      </c>
      <c r="J312" s="25">
        <f t="shared" si="185"/>
        <v>17.033249329118675</v>
      </c>
      <c r="K312" s="25">
        <f t="shared" si="186"/>
        <v>4.7919277759541385</v>
      </c>
      <c r="L312" s="26">
        <f t="shared" si="183"/>
        <v>3.5545713803516419</v>
      </c>
      <c r="M312" s="25">
        <f t="shared" si="184"/>
        <v>78.044037155417385</v>
      </c>
      <c r="N312" s="25">
        <v>30</v>
      </c>
      <c r="O312" s="25">
        <v>70</v>
      </c>
      <c r="P312" s="9">
        <f t="shared" si="187"/>
        <v>3383.7274033385106</v>
      </c>
      <c r="Q312" s="9">
        <f t="shared" si="188"/>
        <v>3468.3475851917065</v>
      </c>
      <c r="R312" s="9">
        <f t="shared" si="189"/>
        <v>84.620181853195845</v>
      </c>
      <c r="S312" s="3">
        <f t="shared" si="190"/>
        <v>1</v>
      </c>
      <c r="T312" s="3">
        <f t="shared" si="191"/>
        <v>0</v>
      </c>
      <c r="U312" s="3">
        <f t="shared" si="192"/>
        <v>54</v>
      </c>
      <c r="V312" s="3">
        <f t="shared" si="196"/>
        <v>30</v>
      </c>
      <c r="W312" s="2">
        <f t="shared" si="193"/>
        <v>9804947</v>
      </c>
      <c r="X312" s="2">
        <f t="shared" si="197"/>
        <v>9995351</v>
      </c>
      <c r="Y312" s="14">
        <f t="shared" si="198"/>
        <v>3412.9301581471395</v>
      </c>
      <c r="Z312" s="14">
        <f t="shared" si="199"/>
        <v>3487.6282086122951</v>
      </c>
      <c r="AA312" s="14">
        <f t="shared" si="194"/>
        <v>74.698050465155575</v>
      </c>
      <c r="AB312" s="14">
        <f t="shared" si="215"/>
        <v>65.638264648107167</v>
      </c>
      <c r="AC312" s="14">
        <f t="shared" si="209"/>
        <v>9.0597858170484074</v>
      </c>
      <c r="AD312" s="16">
        <f t="shared" si="210"/>
        <v>1</v>
      </c>
      <c r="AE312" s="16">
        <f t="shared" si="211"/>
        <v>0</v>
      </c>
      <c r="AF312" s="16">
        <f t="shared" si="195"/>
        <v>73</v>
      </c>
      <c r="AG312" s="16">
        <f t="shared" si="212"/>
        <v>30</v>
      </c>
      <c r="AH312" s="5">
        <f t="shared" si="213"/>
        <v>9744187</v>
      </c>
      <c r="AI312" s="5">
        <f t="shared" si="214"/>
        <v>10001585</v>
      </c>
      <c r="AJ312" s="39">
        <f t="shared" si="200"/>
        <v>3443.0672892508333</v>
      </c>
      <c r="AK312" s="39">
        <f t="shared" si="201"/>
        <v>3494.9125874978658</v>
      </c>
      <c r="AL312" s="39">
        <f t="shared" si="202"/>
        <v>51.845298247032588</v>
      </c>
      <c r="AM312" s="39">
        <f t="shared" si="203"/>
        <v>1</v>
      </c>
      <c r="AN312" s="39">
        <f t="shared" si="204"/>
        <v>0</v>
      </c>
      <c r="AO312" s="39">
        <f t="shared" si="205"/>
        <v>56</v>
      </c>
      <c r="AP312" s="39">
        <f t="shared" si="206"/>
        <v>30</v>
      </c>
      <c r="AQ312" s="39">
        <f t="shared" si="207"/>
        <v>9803547</v>
      </c>
      <c r="AR312" s="39">
        <f t="shared" si="208"/>
        <v>10001003</v>
      </c>
      <c r="AS312" s="37">
        <f t="shared" si="216"/>
        <v>3261.8819438981172</v>
      </c>
      <c r="AT312" s="37">
        <f t="shared" si="217"/>
        <v>3385.5291046915081</v>
      </c>
      <c r="AU312" s="37">
        <f t="shared" si="218"/>
        <v>123.64716079339087</v>
      </c>
      <c r="AV312" s="34">
        <f t="shared" si="219"/>
        <v>1</v>
      </c>
      <c r="AW312" s="34">
        <f t="shared" si="220"/>
        <v>0</v>
      </c>
      <c r="AX312" s="34">
        <f t="shared" si="221"/>
        <v>70</v>
      </c>
      <c r="AY312" s="34">
        <f t="shared" si="222"/>
        <v>30</v>
      </c>
      <c r="AZ312" s="34">
        <f t="shared" si="223"/>
        <v>9766808</v>
      </c>
      <c r="BA312" s="34">
        <f t="shared" si="224"/>
        <v>10013628</v>
      </c>
    </row>
    <row r="313" spans="1:53" x14ac:dyDescent="0.2">
      <c r="A313" s="1" t="s">
        <v>350</v>
      </c>
      <c r="B313" s="8">
        <v>4927</v>
      </c>
      <c r="C313" s="8">
        <v>3541.26</v>
      </c>
      <c r="D313" s="8">
        <v>3565</v>
      </c>
      <c r="E313" s="8">
        <v>3522</v>
      </c>
      <c r="F313" s="8">
        <v>3541.1</v>
      </c>
      <c r="G313" s="8">
        <f t="shared" si="180"/>
        <v>-26.531840796019878</v>
      </c>
      <c r="H313" s="8">
        <f t="shared" si="181"/>
        <v>0</v>
      </c>
      <c r="I313" s="8">
        <f t="shared" si="182"/>
        <v>26.531840796019878</v>
      </c>
      <c r="J313" s="25">
        <f t="shared" si="185"/>
        <v>15.816588662753057</v>
      </c>
      <c r="K313" s="25">
        <f t="shared" si="186"/>
        <v>6.3447787059588352</v>
      </c>
      <c r="L313" s="26">
        <f t="shared" si="183"/>
        <v>2.4928511136091425</v>
      </c>
      <c r="M313" s="25">
        <f t="shared" si="184"/>
        <v>71.370093729340041</v>
      </c>
      <c r="N313" s="25">
        <v>30</v>
      </c>
      <c r="O313" s="25">
        <v>70</v>
      </c>
      <c r="P313" s="9">
        <f t="shared" si="187"/>
        <v>3396.941341659724</v>
      </c>
      <c r="Q313" s="9">
        <f t="shared" si="188"/>
        <v>3484.8144967801995</v>
      </c>
      <c r="R313" s="9">
        <f t="shared" si="189"/>
        <v>87.873155120475531</v>
      </c>
      <c r="S313" s="3">
        <f t="shared" si="190"/>
        <v>1</v>
      </c>
      <c r="T313" s="3">
        <f t="shared" si="191"/>
        <v>0</v>
      </c>
      <c r="U313" s="3">
        <f t="shared" si="192"/>
        <v>55</v>
      </c>
      <c r="V313" s="3">
        <f t="shared" si="196"/>
        <v>30</v>
      </c>
      <c r="W313" s="2">
        <f t="shared" si="193"/>
        <v>9801326</v>
      </c>
      <c r="X313" s="2">
        <f t="shared" si="197"/>
        <v>9995036</v>
      </c>
      <c r="Y313" s="14">
        <f t="shared" si="198"/>
        <v>3422.4242205066107</v>
      </c>
      <c r="Z313" s="14">
        <f t="shared" si="199"/>
        <v>3495.8546380565572</v>
      </c>
      <c r="AA313" s="14">
        <f t="shared" si="194"/>
        <v>73.430417549946469</v>
      </c>
      <c r="AB313" s="14">
        <f t="shared" si="215"/>
        <v>67.196695228475022</v>
      </c>
      <c r="AC313" s="14">
        <f t="shared" si="209"/>
        <v>6.233722321471447</v>
      </c>
      <c r="AD313" s="16">
        <f t="shared" si="210"/>
        <v>1</v>
      </c>
      <c r="AE313" s="16">
        <f t="shared" si="211"/>
        <v>0</v>
      </c>
      <c r="AF313" s="16">
        <f t="shared" si="195"/>
        <v>74</v>
      </c>
      <c r="AG313" s="16">
        <f t="shared" si="212"/>
        <v>30</v>
      </c>
      <c r="AH313" s="5">
        <f t="shared" si="213"/>
        <v>9740592</v>
      </c>
      <c r="AI313" s="5">
        <f t="shared" si="214"/>
        <v>10001220</v>
      </c>
      <c r="AJ313" s="39">
        <f t="shared" si="200"/>
        <v>3449.9188961950153</v>
      </c>
      <c r="AK313" s="39">
        <f t="shared" si="201"/>
        <v>3511.6231736693662</v>
      </c>
      <c r="AL313" s="39">
        <f t="shared" si="202"/>
        <v>61.704277474350874</v>
      </c>
      <c r="AM313" s="39">
        <f t="shared" si="203"/>
        <v>1</v>
      </c>
      <c r="AN313" s="39">
        <f t="shared" si="204"/>
        <v>0</v>
      </c>
      <c r="AO313" s="39">
        <f t="shared" si="205"/>
        <v>57</v>
      </c>
      <c r="AP313" s="39">
        <f t="shared" si="206"/>
        <v>30</v>
      </c>
      <c r="AQ313" s="39">
        <f t="shared" si="207"/>
        <v>9799952</v>
      </c>
      <c r="AR313" s="39">
        <f t="shared" si="208"/>
        <v>10000706</v>
      </c>
      <c r="AS313" s="37">
        <f t="shared" si="216"/>
        <v>3270.2863143670929</v>
      </c>
      <c r="AT313" s="37">
        <f t="shared" si="217"/>
        <v>3397.3484936445443</v>
      </c>
      <c r="AU313" s="37">
        <f t="shared" si="218"/>
        <v>127.06217927745138</v>
      </c>
      <c r="AV313" s="34">
        <f t="shared" si="219"/>
        <v>1</v>
      </c>
      <c r="AW313" s="34">
        <f t="shared" si="220"/>
        <v>0</v>
      </c>
      <c r="AX313" s="34">
        <f t="shared" si="221"/>
        <v>71</v>
      </c>
      <c r="AY313" s="34">
        <f t="shared" si="222"/>
        <v>30</v>
      </c>
      <c r="AZ313" s="34">
        <f t="shared" si="223"/>
        <v>9763213</v>
      </c>
      <c r="BA313" s="34">
        <f t="shared" si="224"/>
        <v>10013275</v>
      </c>
    </row>
    <row r="314" spans="1:53" x14ac:dyDescent="0.2">
      <c r="A314" s="1" t="s">
        <v>351</v>
      </c>
      <c r="B314" s="8">
        <v>4325</v>
      </c>
      <c r="C314" s="8">
        <v>3527.6882591093117</v>
      </c>
      <c r="D314" s="8">
        <v>3547</v>
      </c>
      <c r="E314" s="8">
        <v>3478</v>
      </c>
      <c r="F314" s="8">
        <v>3527.4979757085021</v>
      </c>
      <c r="G314" s="8">
        <f t="shared" si="180"/>
        <v>-13.602024291497855</v>
      </c>
      <c r="H314" s="8">
        <f t="shared" si="181"/>
        <v>0</v>
      </c>
      <c r="I314" s="8">
        <f t="shared" si="182"/>
        <v>13.602024291497855</v>
      </c>
      <c r="J314" s="25">
        <f t="shared" si="185"/>
        <v>14.686832329699268</v>
      </c>
      <c r="K314" s="25">
        <f t="shared" si="186"/>
        <v>6.8631533906401936</v>
      </c>
      <c r="L314" s="26">
        <f t="shared" si="183"/>
        <v>2.1399539677677644</v>
      </c>
      <c r="M314" s="25">
        <f t="shared" si="184"/>
        <v>68.152399357914362</v>
      </c>
      <c r="N314" s="25">
        <v>30</v>
      </c>
      <c r="O314" s="25">
        <v>70</v>
      </c>
      <c r="P314" s="9">
        <f t="shared" si="187"/>
        <v>3409.5031490830706</v>
      </c>
      <c r="Q314" s="9">
        <f t="shared" si="188"/>
        <v>3494.1533289797462</v>
      </c>
      <c r="R314" s="9">
        <f t="shared" si="189"/>
        <v>84.650179896675581</v>
      </c>
      <c r="S314" s="3">
        <f t="shared" si="190"/>
        <v>1</v>
      </c>
      <c r="T314" s="3">
        <f t="shared" si="191"/>
        <v>0</v>
      </c>
      <c r="U314" s="3">
        <f t="shared" si="192"/>
        <v>56</v>
      </c>
      <c r="V314" s="3">
        <f t="shared" si="196"/>
        <v>30</v>
      </c>
      <c r="W314" s="2">
        <f t="shared" si="193"/>
        <v>9797731</v>
      </c>
      <c r="X314" s="2">
        <f t="shared" si="197"/>
        <v>9992499</v>
      </c>
      <c r="Y314" s="14">
        <f t="shared" si="198"/>
        <v>3430.2074616326768</v>
      </c>
      <c r="Z314" s="14">
        <f t="shared" si="199"/>
        <v>3500.7228438491643</v>
      </c>
      <c r="AA314" s="14">
        <f t="shared" si="194"/>
        <v>70.515382216487524</v>
      </c>
      <c r="AB314" s="14">
        <f t="shared" si="215"/>
        <v>67.860432626077525</v>
      </c>
      <c r="AC314" s="14">
        <f t="shared" si="209"/>
        <v>2.6549495904099985</v>
      </c>
      <c r="AD314" s="16">
        <f t="shared" si="210"/>
        <v>1</v>
      </c>
      <c r="AE314" s="16">
        <f t="shared" si="211"/>
        <v>0</v>
      </c>
      <c r="AF314" s="16">
        <f t="shared" si="195"/>
        <v>75</v>
      </c>
      <c r="AG314" s="16">
        <f t="shared" si="212"/>
        <v>30</v>
      </c>
      <c r="AH314" s="5">
        <f t="shared" si="213"/>
        <v>9737015</v>
      </c>
      <c r="AI314" s="5">
        <f t="shared" si="214"/>
        <v>9997865</v>
      </c>
      <c r="AJ314" s="39">
        <f t="shared" si="200"/>
        <v>3442.6626044974219</v>
      </c>
      <c r="AK314" s="39">
        <f t="shared" si="201"/>
        <v>3502.7792267373593</v>
      </c>
      <c r="AL314" s="39">
        <f t="shared" si="202"/>
        <v>60.116622239937442</v>
      </c>
      <c r="AM314" s="39">
        <f t="shared" si="203"/>
        <v>1</v>
      </c>
      <c r="AN314" s="39">
        <f t="shared" si="204"/>
        <v>0</v>
      </c>
      <c r="AO314" s="39">
        <f t="shared" si="205"/>
        <v>58</v>
      </c>
      <c r="AP314" s="39">
        <f t="shared" si="206"/>
        <v>30</v>
      </c>
      <c r="AQ314" s="39">
        <f t="shared" si="207"/>
        <v>9796375</v>
      </c>
      <c r="AR314" s="39">
        <f t="shared" si="208"/>
        <v>9998099</v>
      </c>
      <c r="AS314" s="37">
        <f t="shared" si="216"/>
        <v>3279.0685466978639</v>
      </c>
      <c r="AT314" s="37">
        <f t="shared" si="217"/>
        <v>3409.493091000526</v>
      </c>
      <c r="AU314" s="37">
        <f t="shared" si="218"/>
        <v>130.42454430266207</v>
      </c>
      <c r="AV314" s="34">
        <f t="shared" si="219"/>
        <v>1</v>
      </c>
      <c r="AW314" s="34">
        <f t="shared" si="220"/>
        <v>0</v>
      </c>
      <c r="AX314" s="34">
        <f t="shared" si="221"/>
        <v>72</v>
      </c>
      <c r="AY314" s="34">
        <f t="shared" si="222"/>
        <v>30</v>
      </c>
      <c r="AZ314" s="34">
        <f t="shared" si="223"/>
        <v>9759636</v>
      </c>
      <c r="BA314" s="34">
        <f t="shared" si="224"/>
        <v>10010052</v>
      </c>
    </row>
    <row r="315" spans="1:53" x14ac:dyDescent="0.2">
      <c r="A315" s="1" t="s">
        <v>352</v>
      </c>
      <c r="B315" s="8">
        <v>11048</v>
      </c>
      <c r="C315" s="8">
        <v>3463.2206896551725</v>
      </c>
      <c r="D315" s="8">
        <v>3482</v>
      </c>
      <c r="E315" s="8">
        <v>3442</v>
      </c>
      <c r="F315" s="8">
        <v>3463.3068965517241</v>
      </c>
      <c r="G315" s="8">
        <f t="shared" si="180"/>
        <v>-64.19107915677796</v>
      </c>
      <c r="H315" s="8">
        <f t="shared" si="181"/>
        <v>0</v>
      </c>
      <c r="I315" s="8">
        <f t="shared" si="182"/>
        <v>64.19107915677796</v>
      </c>
      <c r="J315" s="25">
        <f t="shared" si="185"/>
        <v>13.637772877577891</v>
      </c>
      <c r="K315" s="25">
        <f t="shared" si="186"/>
        <v>10.958005231078605</v>
      </c>
      <c r="L315" s="26">
        <f t="shared" si="183"/>
        <v>1.2445488562917499</v>
      </c>
      <c r="M315" s="25">
        <f t="shared" si="184"/>
        <v>55.447617137097488</v>
      </c>
      <c r="N315" s="25">
        <v>30</v>
      </c>
      <c r="O315" s="25">
        <v>70</v>
      </c>
      <c r="P315" s="9">
        <f t="shared" si="187"/>
        <v>3421.3586107373872</v>
      </c>
      <c r="Q315" s="9">
        <f t="shared" si="188"/>
        <v>3501.03567908578</v>
      </c>
      <c r="R315" s="9">
        <f t="shared" si="189"/>
        <v>79.677068348392822</v>
      </c>
      <c r="S315" s="3">
        <f t="shared" si="190"/>
        <v>1</v>
      </c>
      <c r="T315" s="3">
        <f t="shared" si="191"/>
        <v>0</v>
      </c>
      <c r="U315" s="3">
        <f t="shared" si="192"/>
        <v>57</v>
      </c>
      <c r="V315" s="3">
        <f t="shared" si="196"/>
        <v>30</v>
      </c>
      <c r="W315" s="2">
        <f t="shared" si="193"/>
        <v>9794154</v>
      </c>
      <c r="X315" s="2">
        <f t="shared" si="197"/>
        <v>9990348</v>
      </c>
      <c r="Y315" s="14">
        <f t="shared" si="198"/>
        <v>3432.6592716266805</v>
      </c>
      <c r="Z315" s="14">
        <f t="shared" si="199"/>
        <v>3494.9665442649425</v>
      </c>
      <c r="AA315" s="14">
        <f t="shared" si="194"/>
        <v>62.30727263826202</v>
      </c>
      <c r="AB315" s="14">
        <f t="shared" si="215"/>
        <v>66.749800628514421</v>
      </c>
      <c r="AC315" s="14">
        <f t="shared" si="209"/>
        <v>-4.4425279902524011</v>
      </c>
      <c r="AD315" s="16">
        <f t="shared" si="210"/>
        <v>0</v>
      </c>
      <c r="AE315" s="16">
        <f t="shared" si="211"/>
        <v>1</v>
      </c>
      <c r="AF315" s="16">
        <f t="shared" si="195"/>
        <v>74</v>
      </c>
      <c r="AG315" s="16">
        <f t="shared" si="212"/>
        <v>30</v>
      </c>
      <c r="AH315" s="5">
        <f t="shared" si="213"/>
        <v>9740427</v>
      </c>
      <c r="AI315" s="5">
        <f t="shared" si="214"/>
        <v>9995135</v>
      </c>
      <c r="AJ315" s="39">
        <f t="shared" si="200"/>
        <v>3452.7533178302742</v>
      </c>
      <c r="AK315" s="39">
        <f t="shared" si="201"/>
        <v>3498.2452186401933</v>
      </c>
      <c r="AL315" s="39">
        <f t="shared" si="202"/>
        <v>45.491900809919116</v>
      </c>
      <c r="AM315" s="39">
        <f t="shared" si="203"/>
        <v>1</v>
      </c>
      <c r="AN315" s="39">
        <f t="shared" si="204"/>
        <v>0</v>
      </c>
      <c r="AO315" s="39">
        <f t="shared" si="205"/>
        <v>59</v>
      </c>
      <c r="AP315" s="39">
        <f t="shared" si="206"/>
        <v>30</v>
      </c>
      <c r="AQ315" s="39">
        <f t="shared" si="207"/>
        <v>9792863</v>
      </c>
      <c r="AR315" s="39">
        <f t="shared" si="208"/>
        <v>9995941</v>
      </c>
      <c r="AS315" s="37">
        <f t="shared" si="216"/>
        <v>3288.2301449094225</v>
      </c>
      <c r="AT315" s="37">
        <f t="shared" si="217"/>
        <v>3421.2638141188349</v>
      </c>
      <c r="AU315" s="37">
        <f t="shared" si="218"/>
        <v>133.03366920941244</v>
      </c>
      <c r="AV315" s="34">
        <f t="shared" si="219"/>
        <v>1</v>
      </c>
      <c r="AW315" s="34">
        <f t="shared" si="220"/>
        <v>0</v>
      </c>
      <c r="AX315" s="34">
        <f t="shared" si="221"/>
        <v>73</v>
      </c>
      <c r="AY315" s="34">
        <f t="shared" si="222"/>
        <v>30</v>
      </c>
      <c r="AZ315" s="34">
        <f t="shared" si="223"/>
        <v>9756124</v>
      </c>
      <c r="BA315" s="34">
        <f t="shared" si="224"/>
        <v>10007390</v>
      </c>
    </row>
    <row r="316" spans="1:53" x14ac:dyDescent="0.2">
      <c r="A316" s="1" t="s">
        <v>353</v>
      </c>
      <c r="B316" s="8">
        <v>11005</v>
      </c>
      <c r="C316" s="8">
        <v>3469.017006802721</v>
      </c>
      <c r="D316" s="8">
        <v>3487</v>
      </c>
      <c r="E316" s="8">
        <v>3452</v>
      </c>
      <c r="F316" s="8">
        <v>3469.0884353741499</v>
      </c>
      <c r="G316" s="8">
        <f t="shared" si="180"/>
        <v>5.7815388224257731</v>
      </c>
      <c r="H316" s="8">
        <f t="shared" si="181"/>
        <v>5.7815388224257731</v>
      </c>
      <c r="I316" s="8">
        <f t="shared" si="182"/>
        <v>0</v>
      </c>
      <c r="J316" s="25">
        <f t="shared" si="185"/>
        <v>13.076613302209882</v>
      </c>
      <c r="K316" s="25">
        <f t="shared" si="186"/>
        <v>10.175290571715848</v>
      </c>
      <c r="L316" s="26">
        <f t="shared" si="183"/>
        <v>1.2851341404007479</v>
      </c>
      <c r="M316" s="25">
        <f t="shared" si="184"/>
        <v>56.238892836959316</v>
      </c>
      <c r="N316" s="25">
        <v>30</v>
      </c>
      <c r="O316" s="25">
        <v>70</v>
      </c>
      <c r="P316" s="9">
        <f t="shared" si="187"/>
        <v>3429.0577168745194</v>
      </c>
      <c r="Q316" s="9">
        <f t="shared" si="188"/>
        <v>3502.419235019081</v>
      </c>
      <c r="R316" s="9">
        <f t="shared" si="189"/>
        <v>73.361518144561614</v>
      </c>
      <c r="S316" s="3">
        <f t="shared" si="190"/>
        <v>1</v>
      </c>
      <c r="T316" s="3">
        <f t="shared" si="191"/>
        <v>0</v>
      </c>
      <c r="U316" s="3">
        <f t="shared" si="192"/>
        <v>58</v>
      </c>
      <c r="V316" s="3">
        <f t="shared" si="196"/>
        <v>30</v>
      </c>
      <c r="W316" s="2">
        <f t="shared" si="193"/>
        <v>9790642</v>
      </c>
      <c r="X316" s="2">
        <f t="shared" si="197"/>
        <v>9990858</v>
      </c>
      <c r="Y316" s="14">
        <f t="shared" si="198"/>
        <v>3435.3577282005672</v>
      </c>
      <c r="Z316" s="14">
        <f t="shared" si="199"/>
        <v>3490.9852967432821</v>
      </c>
      <c r="AA316" s="14">
        <f t="shared" si="194"/>
        <v>55.627568542714926</v>
      </c>
      <c r="AB316" s="14">
        <f t="shared" si="215"/>
        <v>64.525354211354525</v>
      </c>
      <c r="AC316" s="14">
        <f t="shared" si="209"/>
        <v>-8.8977856686395995</v>
      </c>
      <c r="AD316" s="16">
        <f t="shared" si="210"/>
        <v>0</v>
      </c>
      <c r="AE316" s="16">
        <f t="shared" si="211"/>
        <v>1</v>
      </c>
      <c r="AF316" s="16">
        <f t="shared" si="195"/>
        <v>73</v>
      </c>
      <c r="AG316" s="16">
        <f t="shared" si="212"/>
        <v>30</v>
      </c>
      <c r="AH316" s="5">
        <f t="shared" si="213"/>
        <v>9743849</v>
      </c>
      <c r="AI316" s="5">
        <f t="shared" si="214"/>
        <v>9995845</v>
      </c>
      <c r="AJ316" s="39">
        <f t="shared" si="200"/>
        <v>3446.3572810499304</v>
      </c>
      <c r="AK316" s="39">
        <f t="shared" si="201"/>
        <v>3476.8481922546002</v>
      </c>
      <c r="AL316" s="39">
        <f t="shared" si="202"/>
        <v>30.490911204669828</v>
      </c>
      <c r="AM316" s="39">
        <f t="shared" si="203"/>
        <v>1</v>
      </c>
      <c r="AN316" s="39">
        <f t="shared" si="204"/>
        <v>0</v>
      </c>
      <c r="AO316" s="39">
        <f t="shared" si="205"/>
        <v>60</v>
      </c>
      <c r="AP316" s="39">
        <f t="shared" si="206"/>
        <v>30</v>
      </c>
      <c r="AQ316" s="39">
        <f t="shared" si="207"/>
        <v>9789346</v>
      </c>
      <c r="AR316" s="39">
        <f t="shared" si="208"/>
        <v>9996466</v>
      </c>
      <c r="AS316" s="37">
        <f t="shared" si="216"/>
        <v>3297.6801443703903</v>
      </c>
      <c r="AT316" s="37">
        <f t="shared" si="217"/>
        <v>3432.7817931277077</v>
      </c>
      <c r="AU316" s="37">
        <f t="shared" si="218"/>
        <v>135.10164875731743</v>
      </c>
      <c r="AV316" s="34">
        <f t="shared" si="219"/>
        <v>1</v>
      </c>
      <c r="AW316" s="34">
        <f t="shared" si="220"/>
        <v>0</v>
      </c>
      <c r="AX316" s="34">
        <f t="shared" si="221"/>
        <v>74</v>
      </c>
      <c r="AY316" s="34">
        <f t="shared" si="222"/>
        <v>30</v>
      </c>
      <c r="AZ316" s="34">
        <f t="shared" si="223"/>
        <v>9752607</v>
      </c>
      <c r="BA316" s="34">
        <f t="shared" si="224"/>
        <v>10008055</v>
      </c>
    </row>
    <row r="317" spans="1:53" x14ac:dyDescent="0.2">
      <c r="A317" s="1" t="s">
        <v>354</v>
      </c>
      <c r="B317" s="8">
        <v>13847</v>
      </c>
      <c r="C317" s="8">
        <v>3473.1503496503497</v>
      </c>
      <c r="D317" s="8">
        <v>3485</v>
      </c>
      <c r="E317" s="8">
        <v>3458</v>
      </c>
      <c r="F317" s="8">
        <v>3473.0979020979021</v>
      </c>
      <c r="G317" s="8">
        <f t="shared" si="180"/>
        <v>4.0094667237522117</v>
      </c>
      <c r="H317" s="8">
        <f t="shared" si="181"/>
        <v>4.0094667237522117</v>
      </c>
      <c r="I317" s="8">
        <f t="shared" si="182"/>
        <v>0</v>
      </c>
      <c r="J317" s="25">
        <f t="shared" si="185"/>
        <v>12.428959975177191</v>
      </c>
      <c r="K317" s="25">
        <f t="shared" si="186"/>
        <v>9.4484841023075727</v>
      </c>
      <c r="L317" s="26">
        <f t="shared" si="183"/>
        <v>1.3154448735476738</v>
      </c>
      <c r="M317" s="25">
        <f t="shared" si="184"/>
        <v>56.811755208500301</v>
      </c>
      <c r="N317" s="25">
        <v>30</v>
      </c>
      <c r="O317" s="25">
        <v>70</v>
      </c>
      <c r="P317" s="9">
        <f t="shared" si="187"/>
        <v>3434.5639481810381</v>
      </c>
      <c r="Q317" s="9">
        <f t="shared" si="188"/>
        <v>3505.8568981346416</v>
      </c>
      <c r="R317" s="9">
        <f t="shared" si="189"/>
        <v>71.292949953603511</v>
      </c>
      <c r="S317" s="3">
        <f t="shared" si="190"/>
        <v>1</v>
      </c>
      <c r="T317" s="3">
        <f t="shared" si="191"/>
        <v>0</v>
      </c>
      <c r="U317" s="3">
        <f t="shared" si="192"/>
        <v>59</v>
      </c>
      <c r="V317" s="3">
        <f t="shared" si="196"/>
        <v>30</v>
      </c>
      <c r="W317" s="2">
        <f t="shared" si="193"/>
        <v>9787125</v>
      </c>
      <c r="X317" s="2">
        <f t="shared" si="197"/>
        <v>9991147</v>
      </c>
      <c r="Y317" s="14">
        <f t="shared" si="198"/>
        <v>3438.1532966374066</v>
      </c>
      <c r="Z317" s="14">
        <f t="shared" si="199"/>
        <v>3488.233389874762</v>
      </c>
      <c r="AA317" s="14">
        <f t="shared" si="194"/>
        <v>50.080093237355413</v>
      </c>
      <c r="AB317" s="14">
        <f t="shared" si="215"/>
        <v>61.636302016554701</v>
      </c>
      <c r="AC317" s="14">
        <f t="shared" si="209"/>
        <v>-11.556208779199288</v>
      </c>
      <c r="AD317" s="16">
        <f t="shared" si="210"/>
        <v>0</v>
      </c>
      <c r="AE317" s="16">
        <f t="shared" si="211"/>
        <v>1</v>
      </c>
      <c r="AF317" s="16">
        <f t="shared" si="195"/>
        <v>72</v>
      </c>
      <c r="AG317" s="16">
        <f t="shared" si="212"/>
        <v>30</v>
      </c>
      <c r="AH317" s="5">
        <f t="shared" si="213"/>
        <v>9747277</v>
      </c>
      <c r="AI317" s="5">
        <f t="shared" si="214"/>
        <v>9996253</v>
      </c>
      <c r="AJ317" s="39">
        <f t="shared" si="200"/>
        <v>3448.2844606574058</v>
      </c>
      <c r="AK317" s="39">
        <f t="shared" si="201"/>
        <v>3478.7753718620756</v>
      </c>
      <c r="AL317" s="39">
        <f t="shared" si="202"/>
        <v>30.490911204669828</v>
      </c>
      <c r="AM317" s="39">
        <f t="shared" si="203"/>
        <v>1</v>
      </c>
      <c r="AN317" s="39">
        <f t="shared" si="204"/>
        <v>0</v>
      </c>
      <c r="AO317" s="39">
        <f t="shared" si="205"/>
        <v>61</v>
      </c>
      <c r="AP317" s="39">
        <f t="shared" si="206"/>
        <v>30</v>
      </c>
      <c r="AQ317" s="39">
        <f t="shared" si="207"/>
        <v>9785831</v>
      </c>
      <c r="AR317" s="39">
        <f t="shared" si="208"/>
        <v>9996769</v>
      </c>
      <c r="AS317" s="37">
        <f t="shared" si="216"/>
        <v>3307.1901312232944</v>
      </c>
      <c r="AT317" s="37">
        <f t="shared" si="217"/>
        <v>3443.4527690230357</v>
      </c>
      <c r="AU317" s="37">
        <f t="shared" si="218"/>
        <v>136.26263779974124</v>
      </c>
      <c r="AV317" s="34">
        <f t="shared" si="219"/>
        <v>1</v>
      </c>
      <c r="AW317" s="34">
        <f t="shared" si="220"/>
        <v>0</v>
      </c>
      <c r="AX317" s="34">
        <f t="shared" si="221"/>
        <v>75</v>
      </c>
      <c r="AY317" s="34">
        <f t="shared" si="222"/>
        <v>30</v>
      </c>
      <c r="AZ317" s="34">
        <f t="shared" si="223"/>
        <v>9749092</v>
      </c>
      <c r="BA317" s="34">
        <f t="shared" si="224"/>
        <v>10008442</v>
      </c>
    </row>
    <row r="318" spans="1:53" x14ac:dyDescent="0.2">
      <c r="A318" s="1" t="s">
        <v>355</v>
      </c>
      <c r="B318" s="8">
        <v>18428</v>
      </c>
      <c r="C318" s="8">
        <v>3443.52</v>
      </c>
      <c r="D318" s="8">
        <v>3471</v>
      </c>
      <c r="E318" s="8">
        <v>3423</v>
      </c>
      <c r="F318" s="8">
        <v>3443.5066666666667</v>
      </c>
      <c r="G318" s="8">
        <f t="shared" si="180"/>
        <v>-29.591235431235418</v>
      </c>
      <c r="H318" s="8">
        <f t="shared" si="181"/>
        <v>0</v>
      </c>
      <c r="I318" s="8">
        <f t="shared" si="182"/>
        <v>29.591235431235418</v>
      </c>
      <c r="J318" s="25">
        <f t="shared" si="185"/>
        <v>11.541177119807392</v>
      </c>
      <c r="K318" s="25">
        <f t="shared" si="186"/>
        <v>10.887252054373846</v>
      </c>
      <c r="L318" s="26">
        <f t="shared" si="183"/>
        <v>1.0600633715622334</v>
      </c>
      <c r="M318" s="25">
        <f t="shared" si="184"/>
        <v>51.457803978056383</v>
      </c>
      <c r="N318" s="25">
        <v>30</v>
      </c>
      <c r="O318" s="25">
        <v>70</v>
      </c>
      <c r="P318" s="9">
        <f t="shared" si="187"/>
        <v>3440.9087480385706</v>
      </c>
      <c r="Q318" s="9">
        <f t="shared" si="188"/>
        <v>3511.9812366914616</v>
      </c>
      <c r="R318" s="9">
        <f t="shared" si="189"/>
        <v>71.072488652891025</v>
      </c>
      <c r="S318" s="3">
        <f t="shared" si="190"/>
        <v>1</v>
      </c>
      <c r="T318" s="3">
        <f t="shared" si="191"/>
        <v>0</v>
      </c>
      <c r="U318" s="3">
        <f t="shared" si="192"/>
        <v>60</v>
      </c>
      <c r="V318" s="3">
        <f t="shared" si="196"/>
        <v>30</v>
      </c>
      <c r="W318" s="2">
        <f t="shared" si="193"/>
        <v>9783610</v>
      </c>
      <c r="X318" s="2">
        <f t="shared" si="197"/>
        <v>9988990</v>
      </c>
      <c r="Y318" s="14">
        <f t="shared" si="198"/>
        <v>3438.5498425655001</v>
      </c>
      <c r="Z318" s="14">
        <f t="shared" si="199"/>
        <v>3481.3523555350548</v>
      </c>
      <c r="AA318" s="14">
        <f t="shared" si="194"/>
        <v>42.802512969554755</v>
      </c>
      <c r="AB318" s="14">
        <f t="shared" si="215"/>
        <v>57.869544207154711</v>
      </c>
      <c r="AC318" s="14">
        <f t="shared" si="209"/>
        <v>-15.067031237599956</v>
      </c>
      <c r="AD318" s="16">
        <f t="shared" si="210"/>
        <v>0</v>
      </c>
      <c r="AE318" s="16">
        <f t="shared" si="211"/>
        <v>1</v>
      </c>
      <c r="AF318" s="16">
        <f t="shared" si="195"/>
        <v>71</v>
      </c>
      <c r="AG318" s="16">
        <f t="shared" si="212"/>
        <v>30</v>
      </c>
      <c r="AH318" s="5">
        <f t="shared" si="213"/>
        <v>9750670</v>
      </c>
      <c r="AI318" s="5">
        <f t="shared" si="214"/>
        <v>9993703</v>
      </c>
      <c r="AJ318" s="39">
        <f t="shared" si="200"/>
        <v>3453.6054160280778</v>
      </c>
      <c r="AK318" s="39">
        <f t="shared" si="201"/>
        <v>3501.3455464818821</v>
      </c>
      <c r="AL318" s="39">
        <f t="shared" si="202"/>
        <v>47.740130453804341</v>
      </c>
      <c r="AM318" s="39">
        <f t="shared" si="203"/>
        <v>1</v>
      </c>
      <c r="AN318" s="39">
        <f t="shared" si="204"/>
        <v>0</v>
      </c>
      <c r="AO318" s="39">
        <f t="shared" si="205"/>
        <v>62</v>
      </c>
      <c r="AP318" s="39">
        <f t="shared" si="206"/>
        <v>30</v>
      </c>
      <c r="AQ318" s="39">
        <f t="shared" si="207"/>
        <v>9782330</v>
      </c>
      <c r="AR318" s="39">
        <f t="shared" si="208"/>
        <v>9994556</v>
      </c>
      <c r="AS318" s="37">
        <f t="shared" si="216"/>
        <v>3316.5408709251597</v>
      </c>
      <c r="AT318" s="37">
        <f t="shared" si="217"/>
        <v>3453.66195314468</v>
      </c>
      <c r="AU318" s="37">
        <f t="shared" si="218"/>
        <v>137.1210822195203</v>
      </c>
      <c r="AV318" s="34">
        <f t="shared" si="219"/>
        <v>1</v>
      </c>
      <c r="AW318" s="34">
        <f t="shared" si="220"/>
        <v>0</v>
      </c>
      <c r="AX318" s="34">
        <f t="shared" si="221"/>
        <v>76</v>
      </c>
      <c r="AY318" s="34">
        <f t="shared" si="222"/>
        <v>30</v>
      </c>
      <c r="AZ318" s="34">
        <f t="shared" si="223"/>
        <v>9745591</v>
      </c>
      <c r="BA318" s="34">
        <f t="shared" si="224"/>
        <v>10005739</v>
      </c>
    </row>
    <row r="319" spans="1:53" x14ac:dyDescent="0.2">
      <c r="A319" s="1" t="s">
        <v>356</v>
      </c>
      <c r="B319" s="8">
        <v>11783</v>
      </c>
      <c r="C319" s="8">
        <v>3442.3944636678202</v>
      </c>
      <c r="D319" s="8">
        <v>3493</v>
      </c>
      <c r="E319" s="8">
        <v>3428</v>
      </c>
      <c r="F319" s="8">
        <v>3442.5155709342562</v>
      </c>
      <c r="G319" s="8">
        <f t="shared" si="180"/>
        <v>-0.99109573241048565</v>
      </c>
      <c r="H319" s="8">
        <f t="shared" si="181"/>
        <v>0</v>
      </c>
      <c r="I319" s="8">
        <f t="shared" si="182"/>
        <v>0.99109573241048565</v>
      </c>
      <c r="J319" s="25">
        <f t="shared" si="185"/>
        <v>10.716807325535436</v>
      </c>
      <c r="K319" s="25">
        <f t="shared" si="186"/>
        <v>10.180383745662178</v>
      </c>
      <c r="L319" s="26">
        <f t="shared" si="183"/>
        <v>1.0526918820817364</v>
      </c>
      <c r="M319" s="25">
        <f t="shared" si="184"/>
        <v>51.283482497828629</v>
      </c>
      <c r="N319" s="25">
        <v>30</v>
      </c>
      <c r="O319" s="25">
        <v>70</v>
      </c>
      <c r="P319" s="9">
        <f t="shared" si="187"/>
        <v>3445.6556773261223</v>
      </c>
      <c r="Q319" s="9">
        <f t="shared" si="188"/>
        <v>3508.8008782685233</v>
      </c>
      <c r="R319" s="9">
        <f t="shared" si="189"/>
        <v>63.145200942401061</v>
      </c>
      <c r="S319" s="3">
        <f t="shared" si="190"/>
        <v>1</v>
      </c>
      <c r="T319" s="3">
        <f t="shared" si="191"/>
        <v>0</v>
      </c>
      <c r="U319" s="3">
        <f t="shared" si="192"/>
        <v>61</v>
      </c>
      <c r="V319" s="3">
        <f t="shared" si="196"/>
        <v>30</v>
      </c>
      <c r="W319" s="2">
        <f t="shared" si="193"/>
        <v>9780109</v>
      </c>
      <c r="X319" s="2">
        <f t="shared" si="197"/>
        <v>9989217</v>
      </c>
      <c r="Y319" s="14">
        <f t="shared" si="198"/>
        <v>3438.8436002224448</v>
      </c>
      <c r="Z319" s="14">
        <f t="shared" si="199"/>
        <v>3475.3774655964703</v>
      </c>
      <c r="AA319" s="14">
        <f t="shared" si="194"/>
        <v>36.533865374025481</v>
      </c>
      <c r="AB319" s="14">
        <f t="shared" si="215"/>
        <v>53.602408440528862</v>
      </c>
      <c r="AC319" s="14">
        <f t="shared" si="209"/>
        <v>-17.068543066503381</v>
      </c>
      <c r="AD319" s="16">
        <f t="shared" si="210"/>
        <v>0</v>
      </c>
      <c r="AE319" s="16">
        <f t="shared" si="211"/>
        <v>1</v>
      </c>
      <c r="AF319" s="16">
        <f t="shared" si="195"/>
        <v>70</v>
      </c>
      <c r="AG319" s="16">
        <f t="shared" si="212"/>
        <v>30</v>
      </c>
      <c r="AH319" s="5">
        <f t="shared" si="213"/>
        <v>9754068</v>
      </c>
      <c r="AI319" s="5">
        <f t="shared" si="214"/>
        <v>9994028</v>
      </c>
      <c r="AJ319" s="39">
        <f t="shared" si="200"/>
        <v>3446.3946540027137</v>
      </c>
      <c r="AK319" s="39">
        <f t="shared" si="201"/>
        <v>3484.8817247097845</v>
      </c>
      <c r="AL319" s="39">
        <f t="shared" si="202"/>
        <v>38.48707070707087</v>
      </c>
      <c r="AM319" s="39">
        <f t="shared" si="203"/>
        <v>1</v>
      </c>
      <c r="AN319" s="39">
        <f t="shared" si="204"/>
        <v>0</v>
      </c>
      <c r="AO319" s="39">
        <f t="shared" si="205"/>
        <v>63</v>
      </c>
      <c r="AP319" s="39">
        <f t="shared" si="206"/>
        <v>30</v>
      </c>
      <c r="AQ319" s="39">
        <f t="shared" si="207"/>
        <v>9778807</v>
      </c>
      <c r="AR319" s="39">
        <f t="shared" si="208"/>
        <v>9994771</v>
      </c>
      <c r="AS319" s="37">
        <f t="shared" si="216"/>
        <v>3325.7416832332356</v>
      </c>
      <c r="AT319" s="37">
        <f t="shared" si="217"/>
        <v>3464.083917655837</v>
      </c>
      <c r="AU319" s="37">
        <f t="shared" si="218"/>
        <v>138.34223442260145</v>
      </c>
      <c r="AV319" s="34">
        <f t="shared" si="219"/>
        <v>1</v>
      </c>
      <c r="AW319" s="34">
        <f t="shared" si="220"/>
        <v>0</v>
      </c>
      <c r="AX319" s="34">
        <f t="shared" si="221"/>
        <v>77</v>
      </c>
      <c r="AY319" s="34">
        <f t="shared" si="222"/>
        <v>30</v>
      </c>
      <c r="AZ319" s="34">
        <f t="shared" si="223"/>
        <v>9742068</v>
      </c>
      <c r="BA319" s="34">
        <f t="shared" si="224"/>
        <v>10006024</v>
      </c>
    </row>
    <row r="320" spans="1:53" x14ac:dyDescent="0.2">
      <c r="A320" s="1" t="s">
        <v>357</v>
      </c>
      <c r="B320" s="8">
        <v>12682</v>
      </c>
      <c r="C320" s="8">
        <v>3478.9665551839466</v>
      </c>
      <c r="D320" s="8">
        <v>3506</v>
      </c>
      <c r="E320" s="8">
        <v>3456</v>
      </c>
      <c r="F320" s="8">
        <v>3478.85618729097</v>
      </c>
      <c r="G320" s="8">
        <f t="shared" si="180"/>
        <v>36.340616356713781</v>
      </c>
      <c r="H320" s="8">
        <f t="shared" si="181"/>
        <v>36.340616356713781</v>
      </c>
      <c r="I320" s="8">
        <f t="shared" si="182"/>
        <v>0</v>
      </c>
      <c r="J320" s="25">
        <f t="shared" si="185"/>
        <v>12.547079399191032</v>
      </c>
      <c r="K320" s="25">
        <f t="shared" si="186"/>
        <v>9.4532134781148791</v>
      </c>
      <c r="L320" s="26">
        <f t="shared" si="183"/>
        <v>1.3272819267478468</v>
      </c>
      <c r="M320" s="25">
        <f t="shared" si="184"/>
        <v>57.031419850477498</v>
      </c>
      <c r="N320" s="25">
        <v>30</v>
      </c>
      <c r="O320" s="25">
        <v>70</v>
      </c>
      <c r="P320" s="9">
        <f t="shared" si="187"/>
        <v>3448.954193407289</v>
      </c>
      <c r="Q320" s="9">
        <f t="shared" si="188"/>
        <v>3503.8481282273301</v>
      </c>
      <c r="R320" s="9">
        <f t="shared" si="189"/>
        <v>54.893934820041068</v>
      </c>
      <c r="S320" s="3">
        <f t="shared" si="190"/>
        <v>1</v>
      </c>
      <c r="T320" s="3">
        <f t="shared" si="191"/>
        <v>0</v>
      </c>
      <c r="U320" s="3">
        <f t="shared" si="192"/>
        <v>62</v>
      </c>
      <c r="V320" s="3">
        <f t="shared" si="196"/>
        <v>30</v>
      </c>
      <c r="W320" s="2">
        <f t="shared" si="193"/>
        <v>9776586</v>
      </c>
      <c r="X320" s="2">
        <f t="shared" si="197"/>
        <v>9990858</v>
      </c>
      <c r="Y320" s="14">
        <f t="shared" si="198"/>
        <v>3441.807495560854</v>
      </c>
      <c r="Z320" s="14">
        <f t="shared" si="199"/>
        <v>3475.9126535494702</v>
      </c>
      <c r="AA320" s="14">
        <f t="shared" si="194"/>
        <v>34.105157988616156</v>
      </c>
      <c r="AB320" s="14">
        <f t="shared" si="215"/>
        <v>49.702958350146318</v>
      </c>
      <c r="AC320" s="14">
        <f t="shared" si="209"/>
        <v>-15.597800361530162</v>
      </c>
      <c r="AD320" s="16">
        <f t="shared" si="210"/>
        <v>0</v>
      </c>
      <c r="AE320" s="16">
        <f t="shared" si="211"/>
        <v>1</v>
      </c>
      <c r="AF320" s="16">
        <f t="shared" si="195"/>
        <v>69</v>
      </c>
      <c r="AG320" s="16">
        <f t="shared" si="212"/>
        <v>30</v>
      </c>
      <c r="AH320" s="5">
        <f t="shared" si="213"/>
        <v>9757494</v>
      </c>
      <c r="AI320" s="5">
        <f t="shared" si="214"/>
        <v>9995958</v>
      </c>
      <c r="AJ320" s="39">
        <f t="shared" si="200"/>
        <v>3446.0642887585768</v>
      </c>
      <c r="AK320" s="39">
        <f t="shared" si="201"/>
        <v>3484.2209942215109</v>
      </c>
      <c r="AL320" s="39">
        <f t="shared" si="202"/>
        <v>38.156705462934042</v>
      </c>
      <c r="AM320" s="39">
        <f t="shared" si="203"/>
        <v>1</v>
      </c>
      <c r="AN320" s="39">
        <f t="shared" si="204"/>
        <v>0</v>
      </c>
      <c r="AO320" s="39">
        <f t="shared" si="205"/>
        <v>64</v>
      </c>
      <c r="AP320" s="39">
        <f t="shared" si="206"/>
        <v>30</v>
      </c>
      <c r="AQ320" s="39">
        <f t="shared" si="207"/>
        <v>9775271</v>
      </c>
      <c r="AR320" s="39">
        <f t="shared" si="208"/>
        <v>9996455</v>
      </c>
      <c r="AS320" s="37">
        <f t="shared" si="216"/>
        <v>3334.7077336722991</v>
      </c>
      <c r="AT320" s="37">
        <f t="shared" si="217"/>
        <v>3473.506789927947</v>
      </c>
      <c r="AU320" s="37">
        <f t="shared" si="218"/>
        <v>138.79905625564788</v>
      </c>
      <c r="AV320" s="34">
        <f t="shared" si="219"/>
        <v>1</v>
      </c>
      <c r="AW320" s="34">
        <f t="shared" si="220"/>
        <v>0</v>
      </c>
      <c r="AX320" s="34">
        <f t="shared" si="221"/>
        <v>78</v>
      </c>
      <c r="AY320" s="34">
        <f t="shared" si="222"/>
        <v>30</v>
      </c>
      <c r="AZ320" s="34">
        <f t="shared" si="223"/>
        <v>9738532</v>
      </c>
      <c r="BA320" s="34">
        <f t="shared" si="224"/>
        <v>10008100</v>
      </c>
    </row>
    <row r="321" spans="1:53" x14ac:dyDescent="0.2">
      <c r="A321" s="1" t="s">
        <v>358</v>
      </c>
      <c r="B321" s="8">
        <v>10477</v>
      </c>
      <c r="C321" s="8">
        <v>3448.6510067114095</v>
      </c>
      <c r="D321" s="8">
        <v>3468</v>
      </c>
      <c r="E321" s="8">
        <v>3432</v>
      </c>
      <c r="F321" s="8">
        <v>3448.540268456376</v>
      </c>
      <c r="G321" s="8">
        <f t="shared" si="180"/>
        <v>-30.315918834593958</v>
      </c>
      <c r="H321" s="8">
        <f t="shared" si="181"/>
        <v>0</v>
      </c>
      <c r="I321" s="8">
        <f t="shared" si="182"/>
        <v>30.315918834593958</v>
      </c>
      <c r="J321" s="25">
        <f t="shared" si="185"/>
        <v>11.650859442105958</v>
      </c>
      <c r="K321" s="25">
        <f t="shared" si="186"/>
        <v>10.943406717863384</v>
      </c>
      <c r="L321" s="26">
        <f t="shared" si="183"/>
        <v>1.0646464800661908</v>
      </c>
      <c r="M321" s="25">
        <f t="shared" si="184"/>
        <v>51.56555809167191</v>
      </c>
      <c r="N321" s="25">
        <v>30</v>
      </c>
      <c r="O321" s="25">
        <v>70</v>
      </c>
      <c r="P321" s="9">
        <f t="shared" si="187"/>
        <v>3452.9115088263811</v>
      </c>
      <c r="Q321" s="9">
        <f t="shared" si="188"/>
        <v>3501.6077124623621</v>
      </c>
      <c r="R321" s="9">
        <f t="shared" si="189"/>
        <v>48.696203635980964</v>
      </c>
      <c r="S321" s="3">
        <f t="shared" si="190"/>
        <v>1</v>
      </c>
      <c r="T321" s="3">
        <f t="shared" si="191"/>
        <v>0</v>
      </c>
      <c r="U321" s="3">
        <f t="shared" si="192"/>
        <v>63</v>
      </c>
      <c r="V321" s="3">
        <f t="shared" si="196"/>
        <v>30</v>
      </c>
      <c r="W321" s="2">
        <f t="shared" si="193"/>
        <v>9773050</v>
      </c>
      <c r="X321" s="2">
        <f t="shared" si="197"/>
        <v>9989266</v>
      </c>
      <c r="Y321" s="14">
        <f t="shared" si="198"/>
        <v>3442.3062194790409</v>
      </c>
      <c r="Z321" s="14">
        <f t="shared" si="199"/>
        <v>3471.701517381302</v>
      </c>
      <c r="AA321" s="14">
        <f t="shared" si="194"/>
        <v>29.395297902261063</v>
      </c>
      <c r="AB321" s="14">
        <f t="shared" si="215"/>
        <v>45.641426260569268</v>
      </c>
      <c r="AC321" s="14">
        <f t="shared" si="209"/>
        <v>-16.246128358308205</v>
      </c>
      <c r="AD321" s="16">
        <f t="shared" si="210"/>
        <v>0</v>
      </c>
      <c r="AE321" s="16">
        <f t="shared" si="211"/>
        <v>1</v>
      </c>
      <c r="AF321" s="16">
        <f t="shared" si="195"/>
        <v>68</v>
      </c>
      <c r="AG321" s="16">
        <f t="shared" si="212"/>
        <v>30</v>
      </c>
      <c r="AH321" s="5">
        <f t="shared" si="213"/>
        <v>9760896</v>
      </c>
      <c r="AI321" s="5">
        <f t="shared" si="214"/>
        <v>9994272</v>
      </c>
      <c r="AJ321" s="39">
        <f t="shared" si="200"/>
        <v>3458.1778275441484</v>
      </c>
      <c r="AK321" s="39">
        <f t="shared" si="201"/>
        <v>3496.334533007082</v>
      </c>
      <c r="AL321" s="39">
        <f t="shared" si="202"/>
        <v>38.156705462933587</v>
      </c>
      <c r="AM321" s="39">
        <f t="shared" si="203"/>
        <v>1</v>
      </c>
      <c r="AN321" s="39">
        <f t="shared" si="204"/>
        <v>0</v>
      </c>
      <c r="AO321" s="39">
        <f t="shared" si="205"/>
        <v>65</v>
      </c>
      <c r="AP321" s="39">
        <f t="shared" si="206"/>
        <v>30</v>
      </c>
      <c r="AQ321" s="39">
        <f t="shared" si="207"/>
        <v>9771773</v>
      </c>
      <c r="AR321" s="39">
        <f t="shared" si="208"/>
        <v>9994853</v>
      </c>
      <c r="AS321" s="37">
        <f t="shared" si="216"/>
        <v>3343.3259151744087</v>
      </c>
      <c r="AT321" s="37">
        <f t="shared" si="217"/>
        <v>3481.6677436875539</v>
      </c>
      <c r="AU321" s="37">
        <f t="shared" si="218"/>
        <v>138.34182851314517</v>
      </c>
      <c r="AV321" s="34">
        <f t="shared" si="219"/>
        <v>1</v>
      </c>
      <c r="AW321" s="34">
        <f t="shared" si="220"/>
        <v>0</v>
      </c>
      <c r="AX321" s="34">
        <f t="shared" si="221"/>
        <v>79</v>
      </c>
      <c r="AY321" s="34">
        <f t="shared" si="222"/>
        <v>30</v>
      </c>
      <c r="AZ321" s="34">
        <f t="shared" si="223"/>
        <v>9735034</v>
      </c>
      <c r="BA321" s="34">
        <f t="shared" si="224"/>
        <v>10006162</v>
      </c>
    </row>
    <row r="322" spans="1:53" x14ac:dyDescent="0.2">
      <c r="A322" s="1" t="s">
        <v>359</v>
      </c>
      <c r="B322" s="8">
        <v>12161</v>
      </c>
      <c r="C322" s="8">
        <v>3450.0902777777778</v>
      </c>
      <c r="D322" s="8">
        <v>3496</v>
      </c>
      <c r="E322" s="8">
        <v>3437</v>
      </c>
      <c r="F322" s="8">
        <v>3450.2152777777778</v>
      </c>
      <c r="G322" s="8">
        <f t="shared" si="180"/>
        <v>1.6750093214018307</v>
      </c>
      <c r="H322" s="8">
        <f t="shared" si="181"/>
        <v>1.6750093214018307</v>
      </c>
      <c r="I322" s="8">
        <f t="shared" si="182"/>
        <v>0</v>
      </c>
      <c r="J322" s="25">
        <f t="shared" si="185"/>
        <v>10.938298719198519</v>
      </c>
      <c r="K322" s="25">
        <f t="shared" si="186"/>
        <v>10.161734809444571</v>
      </c>
      <c r="L322" s="26">
        <f t="shared" si="183"/>
        <v>1.0764204069793466</v>
      </c>
      <c r="M322" s="25">
        <f t="shared" si="184"/>
        <v>51.840195914143386</v>
      </c>
      <c r="N322" s="25">
        <v>30</v>
      </c>
      <c r="O322" s="25">
        <v>70</v>
      </c>
      <c r="P322" s="9">
        <f t="shared" si="187"/>
        <v>3455.5605458392238</v>
      </c>
      <c r="Q322" s="9">
        <f t="shared" si="188"/>
        <v>3496.6658067291514</v>
      </c>
      <c r="R322" s="9">
        <f t="shared" si="189"/>
        <v>41.105260889927649</v>
      </c>
      <c r="S322" s="3">
        <f t="shared" si="190"/>
        <v>1</v>
      </c>
      <c r="T322" s="3">
        <f t="shared" si="191"/>
        <v>0</v>
      </c>
      <c r="U322" s="3">
        <f t="shared" si="192"/>
        <v>64</v>
      </c>
      <c r="V322" s="3">
        <f t="shared" si="196"/>
        <v>30</v>
      </c>
      <c r="W322" s="2">
        <f t="shared" si="193"/>
        <v>9769552</v>
      </c>
      <c r="X322" s="2">
        <f t="shared" si="197"/>
        <v>9989520</v>
      </c>
      <c r="Y322" s="14">
        <f t="shared" si="198"/>
        <v>3442.8920756493176</v>
      </c>
      <c r="Z322" s="14">
        <f t="shared" si="199"/>
        <v>3468.395942057683</v>
      </c>
      <c r="AA322" s="14">
        <f t="shared" si="194"/>
        <v>25.503866408365411</v>
      </c>
      <c r="AB322" s="14">
        <f t="shared" si="215"/>
        <v>41.613914290128498</v>
      </c>
      <c r="AC322" s="14">
        <f t="shared" si="209"/>
        <v>-16.110047881763087</v>
      </c>
      <c r="AD322" s="16">
        <f t="shared" si="210"/>
        <v>0</v>
      </c>
      <c r="AE322" s="16">
        <f t="shared" si="211"/>
        <v>1</v>
      </c>
      <c r="AF322" s="16">
        <f t="shared" si="195"/>
        <v>67</v>
      </c>
      <c r="AG322" s="16">
        <f t="shared" si="212"/>
        <v>30</v>
      </c>
      <c r="AH322" s="5">
        <f t="shared" si="213"/>
        <v>9764303</v>
      </c>
      <c r="AI322" s="5">
        <f t="shared" si="214"/>
        <v>9994582</v>
      </c>
      <c r="AJ322" s="39">
        <f t="shared" si="200"/>
        <v>3448.0725212659504</v>
      </c>
      <c r="AK322" s="39">
        <f t="shared" si="201"/>
        <v>3486.2292267288844</v>
      </c>
      <c r="AL322" s="39">
        <f t="shared" si="202"/>
        <v>38.156705462934042</v>
      </c>
      <c r="AM322" s="39">
        <f t="shared" si="203"/>
        <v>1</v>
      </c>
      <c r="AN322" s="39">
        <f t="shared" si="204"/>
        <v>0</v>
      </c>
      <c r="AO322" s="39">
        <f t="shared" si="205"/>
        <v>66</v>
      </c>
      <c r="AP322" s="39">
        <f t="shared" si="206"/>
        <v>30</v>
      </c>
      <c r="AQ322" s="39">
        <f t="shared" si="207"/>
        <v>9768247</v>
      </c>
      <c r="AR322" s="39">
        <f t="shared" si="208"/>
        <v>9995089</v>
      </c>
      <c r="AS322" s="37">
        <f t="shared" si="216"/>
        <v>3351.700809473657</v>
      </c>
      <c r="AT322" s="37">
        <f t="shared" si="217"/>
        <v>3488.6549752516148</v>
      </c>
      <c r="AU322" s="37">
        <f t="shared" si="218"/>
        <v>136.95416577795777</v>
      </c>
      <c r="AV322" s="34">
        <f t="shared" si="219"/>
        <v>1</v>
      </c>
      <c r="AW322" s="34">
        <f t="shared" si="220"/>
        <v>0</v>
      </c>
      <c r="AX322" s="34">
        <f t="shared" si="221"/>
        <v>80</v>
      </c>
      <c r="AY322" s="34">
        <f t="shared" si="222"/>
        <v>30</v>
      </c>
      <c r="AZ322" s="34">
        <f t="shared" si="223"/>
        <v>9731508</v>
      </c>
      <c r="BA322" s="34">
        <f t="shared" si="224"/>
        <v>10006468</v>
      </c>
    </row>
    <row r="323" spans="1:53" x14ac:dyDescent="0.2">
      <c r="A323" s="1" t="s">
        <v>360</v>
      </c>
      <c r="B323" s="8">
        <v>15745</v>
      </c>
      <c r="C323" s="8">
        <v>3478.4409722222222</v>
      </c>
      <c r="D323" s="8">
        <v>3498</v>
      </c>
      <c r="E323" s="8">
        <v>3458</v>
      </c>
      <c r="F323" s="8">
        <v>3478.4201388888887</v>
      </c>
      <c r="G323" s="8">
        <f t="shared" si="180"/>
        <v>28.204861111110858</v>
      </c>
      <c r="H323" s="8">
        <f t="shared" si="181"/>
        <v>28.204861111110858</v>
      </c>
      <c r="I323" s="8">
        <f t="shared" si="182"/>
        <v>0</v>
      </c>
      <c r="J323" s="25">
        <f t="shared" si="185"/>
        <v>12.171624604335113</v>
      </c>
      <c r="K323" s="25">
        <f t="shared" si="186"/>
        <v>9.4358966087699603</v>
      </c>
      <c r="L323" s="26">
        <f t="shared" si="183"/>
        <v>1.2899277205965247</v>
      </c>
      <c r="M323" s="25">
        <f t="shared" si="184"/>
        <v>56.330499386264442</v>
      </c>
      <c r="N323" s="25">
        <v>30</v>
      </c>
      <c r="O323" s="25">
        <v>70</v>
      </c>
      <c r="P323" s="9">
        <f t="shared" si="187"/>
        <v>3458.8915115425411</v>
      </c>
      <c r="Q323" s="9">
        <f t="shared" si="188"/>
        <v>3488.5592876695082</v>
      </c>
      <c r="R323" s="9">
        <f t="shared" si="189"/>
        <v>29.667776126967055</v>
      </c>
      <c r="S323" s="3">
        <f t="shared" si="190"/>
        <v>1</v>
      </c>
      <c r="T323" s="3">
        <f t="shared" si="191"/>
        <v>0</v>
      </c>
      <c r="U323" s="3">
        <f t="shared" si="192"/>
        <v>65</v>
      </c>
      <c r="V323" s="3">
        <f t="shared" si="196"/>
        <v>30</v>
      </c>
      <c r="W323" s="2">
        <f t="shared" si="193"/>
        <v>9766026</v>
      </c>
      <c r="X323" s="2">
        <f t="shared" si="197"/>
        <v>9990796</v>
      </c>
      <c r="Y323" s="14">
        <f t="shared" si="198"/>
        <v>3445.5237840374339</v>
      </c>
      <c r="Z323" s="14">
        <f t="shared" si="199"/>
        <v>3469.9381261855606</v>
      </c>
      <c r="AA323" s="14">
        <f t="shared" si="194"/>
        <v>24.414342148126707</v>
      </c>
      <c r="AB323" s="14">
        <f t="shared" si="215"/>
        <v>38.173999861728142</v>
      </c>
      <c r="AC323" s="14">
        <f t="shared" si="209"/>
        <v>-13.759657713601435</v>
      </c>
      <c r="AD323" s="16">
        <f t="shared" si="210"/>
        <v>0</v>
      </c>
      <c r="AE323" s="16">
        <f t="shared" si="211"/>
        <v>1</v>
      </c>
      <c r="AF323" s="16">
        <f t="shared" si="195"/>
        <v>66</v>
      </c>
      <c r="AG323" s="16">
        <f t="shared" si="212"/>
        <v>30</v>
      </c>
      <c r="AH323" s="5">
        <f t="shared" si="213"/>
        <v>9767731</v>
      </c>
      <c r="AI323" s="5">
        <f t="shared" si="214"/>
        <v>9995959</v>
      </c>
      <c r="AJ323" s="39">
        <f t="shared" si="200"/>
        <v>3448.6308577064174</v>
      </c>
      <c r="AK323" s="39">
        <f t="shared" si="201"/>
        <v>3486.7875631693514</v>
      </c>
      <c r="AL323" s="39">
        <f t="shared" si="202"/>
        <v>38.156705462934042</v>
      </c>
      <c r="AM323" s="39">
        <f t="shared" si="203"/>
        <v>1</v>
      </c>
      <c r="AN323" s="39">
        <f t="shared" si="204"/>
        <v>0</v>
      </c>
      <c r="AO323" s="39">
        <f t="shared" si="205"/>
        <v>67</v>
      </c>
      <c r="AP323" s="39">
        <f t="shared" si="206"/>
        <v>30</v>
      </c>
      <c r="AQ323" s="39">
        <f t="shared" si="207"/>
        <v>9764719</v>
      </c>
      <c r="AR323" s="39">
        <f t="shared" si="208"/>
        <v>9996405</v>
      </c>
      <c r="AS323" s="37">
        <f t="shared" si="216"/>
        <v>3359.7974627118319</v>
      </c>
      <c r="AT323" s="37">
        <f t="shared" si="217"/>
        <v>3494.0641241201811</v>
      </c>
      <c r="AU323" s="37">
        <f t="shared" si="218"/>
        <v>134.26666140834914</v>
      </c>
      <c r="AV323" s="34">
        <f t="shared" si="219"/>
        <v>1</v>
      </c>
      <c r="AW323" s="34">
        <f t="shared" si="220"/>
        <v>0</v>
      </c>
      <c r="AX323" s="34">
        <f t="shared" si="221"/>
        <v>81</v>
      </c>
      <c r="AY323" s="34">
        <f t="shared" si="222"/>
        <v>30</v>
      </c>
      <c r="AZ323" s="34">
        <f t="shared" si="223"/>
        <v>9727980</v>
      </c>
      <c r="BA323" s="34">
        <f t="shared" si="224"/>
        <v>10008078</v>
      </c>
    </row>
    <row r="324" spans="1:53" x14ac:dyDescent="0.2">
      <c r="A324" s="1" t="s">
        <v>361</v>
      </c>
      <c r="B324" s="8">
        <v>11782</v>
      </c>
      <c r="C324" s="8">
        <v>3483.0584192439865</v>
      </c>
      <c r="D324" s="8">
        <v>3497</v>
      </c>
      <c r="E324" s="8">
        <v>3467</v>
      </c>
      <c r="F324" s="8">
        <v>3483.144329896907</v>
      </c>
      <c r="G324" s="8">
        <f t="shared" ref="G324:G387" si="225">F324-F323</f>
        <v>4.7241910080183516</v>
      </c>
      <c r="H324" s="8">
        <f t="shared" ref="H324:H387" si="226">IF(G324&gt;0, G324, 0)</f>
        <v>4.7241910080183516</v>
      </c>
      <c r="I324" s="8">
        <f t="shared" ref="I324:I387" si="227">IF(G324&lt;0, -G324, 0)</f>
        <v>0</v>
      </c>
      <c r="J324" s="25">
        <f t="shared" si="185"/>
        <v>11.639665061741058</v>
      </c>
      <c r="K324" s="25">
        <f t="shared" si="186"/>
        <v>8.7619039938578194</v>
      </c>
      <c r="L324" s="26">
        <f t="shared" si="183"/>
        <v>1.3284401506682311</v>
      </c>
      <c r="M324" s="25">
        <f t="shared" si="184"/>
        <v>57.052793488678965</v>
      </c>
      <c r="N324" s="25">
        <v>30</v>
      </c>
      <c r="O324" s="25">
        <v>70</v>
      </c>
      <c r="P324" s="9">
        <f t="shared" si="187"/>
        <v>3464.2191285035715</v>
      </c>
      <c r="Q324" s="9">
        <f t="shared" si="188"/>
        <v>3481.9814300452695</v>
      </c>
      <c r="R324" s="9">
        <f t="shared" si="189"/>
        <v>17.76230154169798</v>
      </c>
      <c r="S324" s="3">
        <f t="shared" si="190"/>
        <v>1</v>
      </c>
      <c r="T324" s="3">
        <f t="shared" si="191"/>
        <v>0</v>
      </c>
      <c r="U324" s="3">
        <f t="shared" si="192"/>
        <v>66</v>
      </c>
      <c r="V324" s="3">
        <f t="shared" si="196"/>
        <v>30</v>
      </c>
      <c r="W324" s="2">
        <f t="shared" si="193"/>
        <v>9762498</v>
      </c>
      <c r="X324" s="2">
        <f t="shared" si="197"/>
        <v>9991320</v>
      </c>
      <c r="Y324" s="14">
        <f t="shared" si="198"/>
        <v>3448.3104911381356</v>
      </c>
      <c r="Z324" s="14">
        <f t="shared" si="199"/>
        <v>3471.9698498334601</v>
      </c>
      <c r="AA324" s="14">
        <f t="shared" si="194"/>
        <v>23.659358695324499</v>
      </c>
      <c r="AB324" s="14">
        <f t="shared" si="215"/>
        <v>35.271071628447416</v>
      </c>
      <c r="AC324" s="14">
        <f t="shared" si="209"/>
        <v>-11.611712933122917</v>
      </c>
      <c r="AD324" s="16">
        <f t="shared" si="210"/>
        <v>0</v>
      </c>
      <c r="AE324" s="16">
        <f t="shared" si="211"/>
        <v>1</v>
      </c>
      <c r="AF324" s="16">
        <f t="shared" si="195"/>
        <v>65</v>
      </c>
      <c r="AG324" s="16">
        <f t="shared" si="212"/>
        <v>30</v>
      </c>
      <c r="AH324" s="5">
        <f t="shared" si="213"/>
        <v>9771168</v>
      </c>
      <c r="AI324" s="5">
        <f t="shared" si="214"/>
        <v>9996523</v>
      </c>
      <c r="AJ324" s="39">
        <f t="shared" si="200"/>
        <v>3458.0324780767878</v>
      </c>
      <c r="AK324" s="39">
        <f t="shared" si="201"/>
        <v>3496.1891835397219</v>
      </c>
      <c r="AL324" s="39">
        <f t="shared" si="202"/>
        <v>38.156705462934042</v>
      </c>
      <c r="AM324" s="39">
        <f t="shared" si="203"/>
        <v>1</v>
      </c>
      <c r="AN324" s="39">
        <f t="shared" si="204"/>
        <v>0</v>
      </c>
      <c r="AO324" s="39">
        <f t="shared" si="205"/>
        <v>68</v>
      </c>
      <c r="AP324" s="39">
        <f t="shared" si="206"/>
        <v>30</v>
      </c>
      <c r="AQ324" s="39">
        <f t="shared" si="207"/>
        <v>9761192</v>
      </c>
      <c r="AR324" s="39">
        <f t="shared" si="208"/>
        <v>9996948</v>
      </c>
      <c r="AS324" s="37">
        <f t="shared" si="216"/>
        <v>3367.637191507295</v>
      </c>
      <c r="AT324" s="37">
        <f t="shared" si="217"/>
        <v>3497.3408561032916</v>
      </c>
      <c r="AU324" s="37">
        <f t="shared" si="218"/>
        <v>129.70366459599654</v>
      </c>
      <c r="AV324" s="34">
        <f t="shared" si="219"/>
        <v>1</v>
      </c>
      <c r="AW324" s="34">
        <f t="shared" si="220"/>
        <v>0</v>
      </c>
      <c r="AX324" s="34">
        <f t="shared" si="221"/>
        <v>82</v>
      </c>
      <c r="AY324" s="34">
        <f t="shared" si="222"/>
        <v>30</v>
      </c>
      <c r="AZ324" s="34">
        <f t="shared" si="223"/>
        <v>9724453</v>
      </c>
      <c r="BA324" s="34">
        <f t="shared" si="224"/>
        <v>10008747</v>
      </c>
    </row>
    <row r="325" spans="1:53" x14ac:dyDescent="0.2">
      <c r="A325" s="1" t="s">
        <v>362</v>
      </c>
      <c r="B325" s="8">
        <v>10998</v>
      </c>
      <c r="C325" s="8">
        <v>3479.8381294964029</v>
      </c>
      <c r="D325" s="8">
        <v>3489</v>
      </c>
      <c r="E325" s="8">
        <v>3448</v>
      </c>
      <c r="F325" s="8">
        <v>3479.776978417266</v>
      </c>
      <c r="G325" s="8">
        <f t="shared" si="225"/>
        <v>-3.3673514796410018</v>
      </c>
      <c r="H325" s="8">
        <f t="shared" si="226"/>
        <v>0</v>
      </c>
      <c r="I325" s="8">
        <f t="shared" si="227"/>
        <v>3.3673514796410018</v>
      </c>
      <c r="J325" s="25">
        <f t="shared" si="185"/>
        <v>10.808260414473839</v>
      </c>
      <c r="K325" s="25">
        <f t="shared" si="186"/>
        <v>8.3765788142709035</v>
      </c>
      <c r="L325" s="26">
        <f t="shared" si="183"/>
        <v>1.2902953167539186</v>
      </c>
      <c r="M325" s="25">
        <f t="shared" si="184"/>
        <v>56.337508412787571</v>
      </c>
      <c r="N325" s="25">
        <v>30</v>
      </c>
      <c r="O325" s="25">
        <v>70</v>
      </c>
      <c r="P325" s="9">
        <f t="shared" si="187"/>
        <v>3469.8129987417715</v>
      </c>
      <c r="Q325" s="9">
        <f t="shared" si="188"/>
        <v>3474.9408041370111</v>
      </c>
      <c r="R325" s="9">
        <f t="shared" si="189"/>
        <v>5.1278053952396476</v>
      </c>
      <c r="S325" s="3">
        <f t="shared" si="190"/>
        <v>1</v>
      </c>
      <c r="T325" s="3">
        <f t="shared" si="191"/>
        <v>0</v>
      </c>
      <c r="U325" s="3">
        <f t="shared" si="192"/>
        <v>67</v>
      </c>
      <c r="V325" s="3">
        <f t="shared" si="196"/>
        <v>30</v>
      </c>
      <c r="W325" s="2">
        <f t="shared" si="193"/>
        <v>9758971</v>
      </c>
      <c r="X325" s="2">
        <f t="shared" si="197"/>
        <v>9989987</v>
      </c>
      <c r="Y325" s="14">
        <f t="shared" si="198"/>
        <v>3450.6413420477006</v>
      </c>
      <c r="Z325" s="14">
        <f t="shared" si="199"/>
        <v>3473.1709465386612</v>
      </c>
      <c r="AA325" s="14">
        <f t="shared" si="194"/>
        <v>22.529604490960537</v>
      </c>
      <c r="AB325" s="14">
        <f t="shared" si="215"/>
        <v>32.722778200950039</v>
      </c>
      <c r="AC325" s="14">
        <f t="shared" si="209"/>
        <v>-10.193173709989502</v>
      </c>
      <c r="AD325" s="16">
        <f t="shared" si="210"/>
        <v>0</v>
      </c>
      <c r="AE325" s="16">
        <f t="shared" si="211"/>
        <v>1</v>
      </c>
      <c r="AF325" s="16">
        <f t="shared" si="195"/>
        <v>64</v>
      </c>
      <c r="AG325" s="16">
        <f t="shared" si="212"/>
        <v>30</v>
      </c>
      <c r="AH325" s="5">
        <f t="shared" si="213"/>
        <v>9774586</v>
      </c>
      <c r="AI325" s="5">
        <f t="shared" si="214"/>
        <v>9995258</v>
      </c>
      <c r="AJ325" s="39">
        <f t="shared" si="200"/>
        <v>3459.6072084127941</v>
      </c>
      <c r="AK325" s="39">
        <f t="shared" si="201"/>
        <v>3488.9199669437207</v>
      </c>
      <c r="AL325" s="39">
        <f t="shared" si="202"/>
        <v>29.312758530926658</v>
      </c>
      <c r="AM325" s="39">
        <f t="shared" si="203"/>
        <v>1</v>
      </c>
      <c r="AN325" s="39">
        <f t="shared" si="204"/>
        <v>0</v>
      </c>
      <c r="AO325" s="39">
        <f t="shared" si="205"/>
        <v>69</v>
      </c>
      <c r="AP325" s="39">
        <f t="shared" si="206"/>
        <v>30</v>
      </c>
      <c r="AQ325" s="39">
        <f t="shared" si="207"/>
        <v>9757673</v>
      </c>
      <c r="AR325" s="39">
        <f t="shared" si="208"/>
        <v>9995585</v>
      </c>
      <c r="AS325" s="37">
        <f t="shared" si="216"/>
        <v>3375.3868928667926</v>
      </c>
      <c r="AT325" s="37">
        <f t="shared" si="217"/>
        <v>3498.4770098410881</v>
      </c>
      <c r="AU325" s="37">
        <f t="shared" si="218"/>
        <v>123.0901169742956</v>
      </c>
      <c r="AV325" s="34">
        <f t="shared" si="219"/>
        <v>1</v>
      </c>
      <c r="AW325" s="34">
        <f t="shared" si="220"/>
        <v>0</v>
      </c>
      <c r="AX325" s="34">
        <f t="shared" si="221"/>
        <v>83</v>
      </c>
      <c r="AY325" s="34">
        <f t="shared" si="222"/>
        <v>30</v>
      </c>
      <c r="AZ325" s="34">
        <f t="shared" si="223"/>
        <v>9720934</v>
      </c>
      <c r="BA325" s="34">
        <f t="shared" si="224"/>
        <v>10007118</v>
      </c>
    </row>
    <row r="326" spans="1:53" x14ac:dyDescent="0.2">
      <c r="A326" s="1" t="s">
        <v>363</v>
      </c>
      <c r="B326" s="8">
        <v>12229</v>
      </c>
      <c r="C326" s="8">
        <v>3438.5966101694917</v>
      </c>
      <c r="D326" s="8">
        <v>3454</v>
      </c>
      <c r="E326" s="8">
        <v>3425</v>
      </c>
      <c r="F326" s="8">
        <v>3438.562711864407</v>
      </c>
      <c r="G326" s="8">
        <f t="shared" si="225"/>
        <v>-41.214266552859044</v>
      </c>
      <c r="H326" s="8">
        <f t="shared" si="226"/>
        <v>0</v>
      </c>
      <c r="I326" s="8">
        <f t="shared" si="227"/>
        <v>41.214266552859044</v>
      </c>
      <c r="J326" s="25">
        <f t="shared" si="185"/>
        <v>10.036241813439995</v>
      </c>
      <c r="K326" s="25">
        <f t="shared" si="186"/>
        <v>10.72212793845577</v>
      </c>
      <c r="L326" s="26">
        <f t="shared" si="183"/>
        <v>0.93603078335264123</v>
      </c>
      <c r="M326" s="25">
        <f t="shared" si="184"/>
        <v>48.347928731365961</v>
      </c>
      <c r="N326" s="25">
        <v>30</v>
      </c>
      <c r="O326" s="25">
        <v>70</v>
      </c>
      <c r="P326" s="9">
        <f t="shared" si="187"/>
        <v>3475.6488265829953</v>
      </c>
      <c r="Q326" s="9">
        <f t="shared" si="188"/>
        <v>3469.8305523384483</v>
      </c>
      <c r="R326" s="9">
        <f t="shared" si="189"/>
        <v>-5.8182742445469557</v>
      </c>
      <c r="S326" s="3">
        <f t="shared" si="190"/>
        <v>0</v>
      </c>
      <c r="T326" s="3">
        <f t="shared" si="191"/>
        <v>1</v>
      </c>
      <c r="U326" s="3">
        <f t="shared" si="192"/>
        <v>66</v>
      </c>
      <c r="V326" s="3">
        <f t="shared" si="196"/>
        <v>30</v>
      </c>
      <c r="W326" s="2">
        <f t="shared" si="193"/>
        <v>9762389</v>
      </c>
      <c r="X326" s="2">
        <f t="shared" si="197"/>
        <v>9988439</v>
      </c>
      <c r="Y326" s="14">
        <f t="shared" si="198"/>
        <v>3449.7466287007901</v>
      </c>
      <c r="Z326" s="14">
        <f t="shared" si="199"/>
        <v>3467.8466027426221</v>
      </c>
      <c r="AA326" s="14">
        <f t="shared" si="194"/>
        <v>18.099974041831956</v>
      </c>
      <c r="AB326" s="14">
        <f t="shared" si="215"/>
        <v>29.798217369126423</v>
      </c>
      <c r="AC326" s="14">
        <f t="shared" si="209"/>
        <v>-11.698243327294467</v>
      </c>
      <c r="AD326" s="16">
        <f t="shared" si="210"/>
        <v>0</v>
      </c>
      <c r="AE326" s="16">
        <f t="shared" si="211"/>
        <v>1</v>
      </c>
      <c r="AF326" s="16">
        <f t="shared" si="195"/>
        <v>63</v>
      </c>
      <c r="AG326" s="16">
        <f t="shared" si="212"/>
        <v>30</v>
      </c>
      <c r="AH326" s="5">
        <f t="shared" si="213"/>
        <v>9777981</v>
      </c>
      <c r="AI326" s="5">
        <f t="shared" si="214"/>
        <v>9993756</v>
      </c>
      <c r="AJ326" s="39">
        <f t="shared" si="200"/>
        <v>3472.4792403157967</v>
      </c>
      <c r="AK326" s="39">
        <f t="shared" si="201"/>
        <v>3483.263508353341</v>
      </c>
      <c r="AL326" s="39">
        <f t="shared" si="202"/>
        <v>10.78426803754428</v>
      </c>
      <c r="AM326" s="39">
        <f t="shared" si="203"/>
        <v>1</v>
      </c>
      <c r="AN326" s="39">
        <f t="shared" si="204"/>
        <v>0</v>
      </c>
      <c r="AO326" s="39">
        <f t="shared" si="205"/>
        <v>70</v>
      </c>
      <c r="AP326" s="39">
        <f t="shared" si="206"/>
        <v>30</v>
      </c>
      <c r="AQ326" s="39">
        <f t="shared" si="207"/>
        <v>9754189</v>
      </c>
      <c r="AR326" s="39">
        <f t="shared" si="208"/>
        <v>9993939</v>
      </c>
      <c r="AS326" s="37">
        <f t="shared" si="216"/>
        <v>3383.0852258327527</v>
      </c>
      <c r="AT326" s="37">
        <f t="shared" si="217"/>
        <v>3497.6542021208224</v>
      </c>
      <c r="AU326" s="37">
        <f t="shared" si="218"/>
        <v>114.56897628806973</v>
      </c>
      <c r="AV326" s="34">
        <f t="shared" si="219"/>
        <v>1</v>
      </c>
      <c r="AW326" s="34">
        <f t="shared" si="220"/>
        <v>0</v>
      </c>
      <c r="AX326" s="34">
        <f t="shared" si="221"/>
        <v>84</v>
      </c>
      <c r="AY326" s="34">
        <f t="shared" si="222"/>
        <v>30</v>
      </c>
      <c r="AZ326" s="34">
        <f t="shared" si="223"/>
        <v>9717450</v>
      </c>
      <c r="BA326" s="34">
        <f t="shared" si="224"/>
        <v>10005150</v>
      </c>
    </row>
    <row r="327" spans="1:53" x14ac:dyDescent="0.2">
      <c r="A327" s="1" t="s">
        <v>364</v>
      </c>
      <c r="B327" s="8">
        <v>15418</v>
      </c>
      <c r="C327" s="8">
        <v>3399.3682432432433</v>
      </c>
      <c r="D327" s="8">
        <v>3422</v>
      </c>
      <c r="E327" s="8">
        <v>3354</v>
      </c>
      <c r="F327" s="8">
        <v>3399.1790540540542</v>
      </c>
      <c r="G327" s="8">
        <f t="shared" si="225"/>
        <v>-39.383657810352815</v>
      </c>
      <c r="H327" s="8">
        <f t="shared" si="226"/>
        <v>0</v>
      </c>
      <c r="I327" s="8">
        <f t="shared" si="227"/>
        <v>39.383657810352815</v>
      </c>
      <c r="J327" s="25">
        <f t="shared" si="185"/>
        <v>9.3193673981942826</v>
      </c>
      <c r="K327" s="25">
        <f t="shared" si="186"/>
        <v>12.769380072162702</v>
      </c>
      <c r="L327" s="26">
        <f t="shared" si="183"/>
        <v>0.72982144360402734</v>
      </c>
      <c r="M327" s="25">
        <f t="shared" si="184"/>
        <v>42.190565176684814</v>
      </c>
      <c r="N327" s="25">
        <v>30</v>
      </c>
      <c r="O327" s="25">
        <v>70</v>
      </c>
      <c r="P327" s="9">
        <f t="shared" si="187"/>
        <v>3478.284742357238</v>
      </c>
      <c r="Q327" s="9">
        <f t="shared" si="188"/>
        <v>3462.4192803514402</v>
      </c>
      <c r="R327" s="9">
        <f t="shared" si="189"/>
        <v>-15.865462005797781</v>
      </c>
      <c r="S327" s="3">
        <f t="shared" si="190"/>
        <v>0</v>
      </c>
      <c r="T327" s="3">
        <f t="shared" si="191"/>
        <v>1</v>
      </c>
      <c r="U327" s="3">
        <f t="shared" si="192"/>
        <v>65</v>
      </c>
      <c r="V327" s="3">
        <f t="shared" si="196"/>
        <v>30</v>
      </c>
      <c r="W327" s="2">
        <f t="shared" si="193"/>
        <v>9765784</v>
      </c>
      <c r="X327" s="2">
        <f t="shared" si="197"/>
        <v>9983794</v>
      </c>
      <c r="Y327" s="14">
        <f t="shared" si="198"/>
        <v>3446.0008824306615</v>
      </c>
      <c r="Z327" s="14">
        <f t="shared" si="199"/>
        <v>3457.2823644828422</v>
      </c>
      <c r="AA327" s="14">
        <f t="shared" si="194"/>
        <v>11.281482052180763</v>
      </c>
      <c r="AB327" s="14">
        <f t="shared" si="215"/>
        <v>26.094870305737292</v>
      </c>
      <c r="AC327" s="14">
        <f t="shared" si="209"/>
        <v>-14.813388253556528</v>
      </c>
      <c r="AD327" s="16">
        <f t="shared" si="210"/>
        <v>0</v>
      </c>
      <c r="AE327" s="16">
        <f t="shared" si="211"/>
        <v>1</v>
      </c>
      <c r="AF327" s="16">
        <f t="shared" si="195"/>
        <v>62</v>
      </c>
      <c r="AG327" s="16">
        <f t="shared" si="212"/>
        <v>30</v>
      </c>
      <c r="AH327" s="5">
        <f t="shared" si="213"/>
        <v>9781305</v>
      </c>
      <c r="AI327" s="5">
        <f t="shared" si="214"/>
        <v>9989253</v>
      </c>
      <c r="AJ327" s="39">
        <f t="shared" si="200"/>
        <v>3468.6001306921621</v>
      </c>
      <c r="AK327" s="39">
        <f t="shared" si="201"/>
        <v>3453.4232512085741</v>
      </c>
      <c r="AL327" s="39">
        <f t="shared" si="202"/>
        <v>-15.176879483587982</v>
      </c>
      <c r="AM327" s="39">
        <f t="shared" si="203"/>
        <v>0</v>
      </c>
      <c r="AN327" s="39">
        <f t="shared" si="204"/>
        <v>1</v>
      </c>
      <c r="AO327" s="39">
        <f t="shared" si="205"/>
        <v>69</v>
      </c>
      <c r="AP327" s="39">
        <f t="shared" si="206"/>
        <v>30</v>
      </c>
      <c r="AQ327" s="39">
        <f t="shared" si="207"/>
        <v>9757513</v>
      </c>
      <c r="AR327" s="39">
        <f t="shared" si="208"/>
        <v>9988939</v>
      </c>
      <c r="AS327" s="37">
        <f t="shared" si="216"/>
        <v>3390.7836909902912</v>
      </c>
      <c r="AT327" s="37">
        <f t="shared" si="217"/>
        <v>3495.6273040673805</v>
      </c>
      <c r="AU327" s="37">
        <f t="shared" si="218"/>
        <v>104.84361307708923</v>
      </c>
      <c r="AV327" s="34">
        <f t="shared" si="219"/>
        <v>1</v>
      </c>
      <c r="AW327" s="34">
        <f t="shared" si="220"/>
        <v>0</v>
      </c>
      <c r="AX327" s="34">
        <f t="shared" si="221"/>
        <v>85</v>
      </c>
      <c r="AY327" s="34">
        <f t="shared" si="222"/>
        <v>30</v>
      </c>
      <c r="AZ327" s="34">
        <f t="shared" si="223"/>
        <v>9713998</v>
      </c>
      <c r="BA327" s="34">
        <f t="shared" si="224"/>
        <v>9999088</v>
      </c>
    </row>
    <row r="328" spans="1:53" x14ac:dyDescent="0.2">
      <c r="A328" s="1" t="s">
        <v>365</v>
      </c>
      <c r="B328" s="8">
        <v>17278</v>
      </c>
      <c r="C328" s="8">
        <v>3360.0903010033444</v>
      </c>
      <c r="D328" s="8">
        <v>3379</v>
      </c>
      <c r="E328" s="8">
        <v>3319</v>
      </c>
      <c r="F328" s="8">
        <v>3359.943143812709</v>
      </c>
      <c r="G328" s="8">
        <f t="shared" si="225"/>
        <v>-39.235910241345209</v>
      </c>
      <c r="H328" s="8">
        <f t="shared" si="226"/>
        <v>0</v>
      </c>
      <c r="I328" s="8">
        <f t="shared" si="227"/>
        <v>39.235910241345209</v>
      </c>
      <c r="J328" s="25">
        <f t="shared" si="185"/>
        <v>8.6536982983232615</v>
      </c>
      <c r="K328" s="25">
        <f t="shared" si="186"/>
        <v>14.659846512818595</v>
      </c>
      <c r="L328" s="26">
        <f t="shared" si="183"/>
        <v>0.59029937938002641</v>
      </c>
      <c r="M328" s="25">
        <f t="shared" si="184"/>
        <v>37.118758080013393</v>
      </c>
      <c r="N328" s="25">
        <v>30</v>
      </c>
      <c r="O328" s="25">
        <v>70</v>
      </c>
      <c r="P328" s="9">
        <f t="shared" si="187"/>
        <v>3477.1364746821851</v>
      </c>
      <c r="Q328" s="9">
        <f t="shared" si="188"/>
        <v>3457.0752934766347</v>
      </c>
      <c r="R328" s="9">
        <f t="shared" si="189"/>
        <v>-20.061181205550383</v>
      </c>
      <c r="S328" s="3">
        <f t="shared" si="190"/>
        <v>0</v>
      </c>
      <c r="T328" s="3">
        <f t="shared" si="191"/>
        <v>1</v>
      </c>
      <c r="U328" s="3">
        <f t="shared" si="192"/>
        <v>64</v>
      </c>
      <c r="V328" s="3">
        <f t="shared" si="196"/>
        <v>30</v>
      </c>
      <c r="W328" s="2">
        <f t="shared" si="193"/>
        <v>9769108</v>
      </c>
      <c r="X328" s="2">
        <f t="shared" si="197"/>
        <v>9981524</v>
      </c>
      <c r="Y328" s="14">
        <f t="shared" si="198"/>
        <v>3439.6262351256278</v>
      </c>
      <c r="Z328" s="14">
        <f t="shared" si="199"/>
        <v>3442.3070997643604</v>
      </c>
      <c r="AA328" s="14">
        <f t="shared" si="194"/>
        <v>2.6808646387326007</v>
      </c>
      <c r="AB328" s="14">
        <f t="shared" si="215"/>
        <v>21.412069172336352</v>
      </c>
      <c r="AC328" s="14">
        <f t="shared" si="209"/>
        <v>-18.731204533603751</v>
      </c>
      <c r="AD328" s="16">
        <f t="shared" si="210"/>
        <v>0</v>
      </c>
      <c r="AE328" s="16">
        <f t="shared" si="211"/>
        <v>1</v>
      </c>
      <c r="AF328" s="16">
        <f t="shared" si="195"/>
        <v>61</v>
      </c>
      <c r="AG328" s="16">
        <f t="shared" si="212"/>
        <v>30</v>
      </c>
      <c r="AH328" s="5">
        <f t="shared" si="213"/>
        <v>9784594</v>
      </c>
      <c r="AI328" s="5">
        <f t="shared" si="214"/>
        <v>9987053</v>
      </c>
      <c r="AJ328" s="39">
        <f t="shared" si="200"/>
        <v>3455.3299829680423</v>
      </c>
      <c r="AK328" s="39">
        <f t="shared" si="201"/>
        <v>3427.1674793350053</v>
      </c>
      <c r="AL328" s="39">
        <f t="shared" si="202"/>
        <v>-28.162503633036977</v>
      </c>
      <c r="AM328" s="39">
        <f t="shared" si="203"/>
        <v>0</v>
      </c>
      <c r="AN328" s="39">
        <f t="shared" si="204"/>
        <v>1</v>
      </c>
      <c r="AO328" s="39">
        <f t="shared" si="205"/>
        <v>68</v>
      </c>
      <c r="AP328" s="39">
        <f t="shared" si="206"/>
        <v>30</v>
      </c>
      <c r="AQ328" s="39">
        <f t="shared" si="207"/>
        <v>9760802</v>
      </c>
      <c r="AR328" s="39">
        <f t="shared" si="208"/>
        <v>9986494</v>
      </c>
      <c r="AS328" s="37">
        <f t="shared" si="216"/>
        <v>3398.2786251354109</v>
      </c>
      <c r="AT328" s="37">
        <f t="shared" si="217"/>
        <v>3492.4092708395187</v>
      </c>
      <c r="AU328" s="37">
        <f t="shared" si="218"/>
        <v>94.130645704107792</v>
      </c>
      <c r="AV328" s="34">
        <f t="shared" si="219"/>
        <v>1</v>
      </c>
      <c r="AW328" s="34">
        <f t="shared" si="220"/>
        <v>0</v>
      </c>
      <c r="AX328" s="34">
        <f t="shared" si="221"/>
        <v>86</v>
      </c>
      <c r="AY328" s="34">
        <f t="shared" si="222"/>
        <v>30</v>
      </c>
      <c r="AZ328" s="34">
        <f t="shared" si="223"/>
        <v>9710589</v>
      </c>
      <c r="BA328" s="34">
        <f t="shared" si="224"/>
        <v>9996023</v>
      </c>
    </row>
    <row r="329" spans="1:53" x14ac:dyDescent="0.2">
      <c r="A329" s="1" t="s">
        <v>366</v>
      </c>
      <c r="B329" s="8">
        <v>13322</v>
      </c>
      <c r="C329" s="8">
        <v>3321.5439189189187</v>
      </c>
      <c r="D329" s="8">
        <v>3349</v>
      </c>
      <c r="E329" s="8">
        <v>3295</v>
      </c>
      <c r="F329" s="8">
        <v>3321.7060810810813</v>
      </c>
      <c r="G329" s="8">
        <f t="shared" si="225"/>
        <v>-38.237062731627702</v>
      </c>
      <c r="H329" s="8">
        <f t="shared" si="226"/>
        <v>0</v>
      </c>
      <c r="I329" s="8">
        <f t="shared" si="227"/>
        <v>38.237062731627702</v>
      </c>
      <c r="J329" s="25">
        <f t="shared" si="185"/>
        <v>8.0355769913001716</v>
      </c>
      <c r="K329" s="25">
        <f t="shared" si="186"/>
        <v>16.343933385590674</v>
      </c>
      <c r="L329" s="26">
        <f t="shared" si="183"/>
        <v>0.49165502585715315</v>
      </c>
      <c r="M329" s="25">
        <f t="shared" si="184"/>
        <v>32.960370684544316</v>
      </c>
      <c r="N329" s="25">
        <v>30</v>
      </c>
      <c r="O329" s="25">
        <v>70</v>
      </c>
      <c r="P329" s="9">
        <f t="shared" si="187"/>
        <v>3473.8685273505162</v>
      </c>
      <c r="Q329" s="9">
        <f t="shared" si="188"/>
        <v>3447.979852513181</v>
      </c>
      <c r="R329" s="9">
        <f t="shared" si="189"/>
        <v>-25.888674837335202</v>
      </c>
      <c r="S329" s="3">
        <f t="shared" si="190"/>
        <v>0</v>
      </c>
      <c r="T329" s="3">
        <f t="shared" si="191"/>
        <v>1</v>
      </c>
      <c r="U329" s="3">
        <f t="shared" si="192"/>
        <v>63</v>
      </c>
      <c r="V329" s="3">
        <f t="shared" si="196"/>
        <v>30</v>
      </c>
      <c r="W329" s="2">
        <f t="shared" si="193"/>
        <v>9772397</v>
      </c>
      <c r="X329" s="2">
        <f t="shared" si="197"/>
        <v>9979982</v>
      </c>
      <c r="Y329" s="14">
        <f t="shared" si="198"/>
        <v>3430.8914089001059</v>
      </c>
      <c r="Z329" s="14">
        <f t="shared" si="199"/>
        <v>3423.7530968900096</v>
      </c>
      <c r="AA329" s="14">
        <f t="shared" si="194"/>
        <v>-7.1383120100963424</v>
      </c>
      <c r="AB329" s="14">
        <f t="shared" si="215"/>
        <v>15.701992935849812</v>
      </c>
      <c r="AC329" s="14">
        <f t="shared" si="209"/>
        <v>-22.840304945946155</v>
      </c>
      <c r="AD329" s="16">
        <f t="shared" si="210"/>
        <v>0</v>
      </c>
      <c r="AE329" s="16">
        <f t="shared" si="211"/>
        <v>1</v>
      </c>
      <c r="AF329" s="16">
        <f t="shared" si="195"/>
        <v>60</v>
      </c>
      <c r="AG329" s="16">
        <f t="shared" si="212"/>
        <v>30</v>
      </c>
      <c r="AH329" s="5">
        <f t="shared" si="213"/>
        <v>9787859</v>
      </c>
      <c r="AI329" s="5">
        <f t="shared" si="214"/>
        <v>9985559</v>
      </c>
      <c r="AJ329" s="39">
        <f t="shared" si="200"/>
        <v>3429.1727094738126</v>
      </c>
      <c r="AK329" s="39">
        <f t="shared" si="201"/>
        <v>3401.0102058407751</v>
      </c>
      <c r="AL329" s="39">
        <f t="shared" si="202"/>
        <v>-28.162503633037431</v>
      </c>
      <c r="AM329" s="39">
        <f t="shared" si="203"/>
        <v>0</v>
      </c>
      <c r="AN329" s="39">
        <f t="shared" si="204"/>
        <v>1</v>
      </c>
      <c r="AO329" s="39">
        <f t="shared" si="205"/>
        <v>67</v>
      </c>
      <c r="AP329" s="39">
        <f t="shared" si="206"/>
        <v>30</v>
      </c>
      <c r="AQ329" s="39">
        <f t="shared" si="207"/>
        <v>9764067</v>
      </c>
      <c r="AR329" s="39">
        <f t="shared" si="208"/>
        <v>9984832</v>
      </c>
      <c r="AS329" s="37">
        <f t="shared" si="216"/>
        <v>3405.397856351457</v>
      </c>
      <c r="AT329" s="37">
        <f t="shared" si="217"/>
        <v>3488.6306090443154</v>
      </c>
      <c r="AU329" s="37">
        <f t="shared" si="218"/>
        <v>83.232752692858412</v>
      </c>
      <c r="AV329" s="34">
        <f t="shared" si="219"/>
        <v>1</v>
      </c>
      <c r="AW329" s="34">
        <f t="shared" si="220"/>
        <v>0</v>
      </c>
      <c r="AX329" s="34">
        <f t="shared" si="221"/>
        <v>87</v>
      </c>
      <c r="AY329" s="34">
        <f t="shared" si="222"/>
        <v>30</v>
      </c>
      <c r="AZ329" s="34">
        <f t="shared" si="223"/>
        <v>9707210</v>
      </c>
      <c r="BA329" s="34">
        <f t="shared" si="224"/>
        <v>9993875</v>
      </c>
    </row>
    <row r="330" spans="1:53" x14ac:dyDescent="0.2">
      <c r="A330" s="1" t="s">
        <v>367</v>
      </c>
      <c r="B330" s="8">
        <v>15644</v>
      </c>
      <c r="C330" s="8">
        <v>3357.3830508474575</v>
      </c>
      <c r="D330" s="8">
        <v>3372</v>
      </c>
      <c r="E330" s="8">
        <v>3335</v>
      </c>
      <c r="F330" s="8">
        <v>3357.3661016949154</v>
      </c>
      <c r="G330" s="8">
        <f t="shared" si="225"/>
        <v>35.660020613834149</v>
      </c>
      <c r="H330" s="8">
        <f t="shared" si="226"/>
        <v>35.660020613834149</v>
      </c>
      <c r="I330" s="8">
        <f t="shared" si="227"/>
        <v>0</v>
      </c>
      <c r="J330" s="25">
        <f t="shared" si="185"/>
        <v>10.008751535766885</v>
      </c>
      <c r="K330" s="25">
        <f t="shared" si="186"/>
        <v>15.176509572334197</v>
      </c>
      <c r="L330" s="26">
        <f t="shared" si="183"/>
        <v>0.65948968621956372</v>
      </c>
      <c r="M330" s="25">
        <f t="shared" si="184"/>
        <v>39.740511296694372</v>
      </c>
      <c r="N330" s="25">
        <v>30</v>
      </c>
      <c r="O330" s="25">
        <v>70</v>
      </c>
      <c r="P330" s="9">
        <f t="shared" si="187"/>
        <v>3469.0609064170148</v>
      </c>
      <c r="Q330" s="9">
        <f t="shared" si="188"/>
        <v>3435.3638674284466</v>
      </c>
      <c r="R330" s="9">
        <f t="shared" si="189"/>
        <v>-33.697038988568238</v>
      </c>
      <c r="S330" s="3">
        <f t="shared" si="190"/>
        <v>0</v>
      </c>
      <c r="T330" s="3">
        <f t="shared" si="191"/>
        <v>1</v>
      </c>
      <c r="U330" s="3">
        <f t="shared" si="192"/>
        <v>62</v>
      </c>
      <c r="V330" s="3">
        <f t="shared" si="196"/>
        <v>30</v>
      </c>
      <c r="W330" s="2">
        <f t="shared" si="193"/>
        <v>9775662</v>
      </c>
      <c r="X330" s="2">
        <f t="shared" si="197"/>
        <v>9982432</v>
      </c>
      <c r="Y330" s="14">
        <f t="shared" si="198"/>
        <v>3425.4450898478694</v>
      </c>
      <c r="Z330" s="14">
        <f t="shared" si="199"/>
        <v>3413.5397130138413</v>
      </c>
      <c r="AA330" s="14">
        <f t="shared" si="194"/>
        <v>-11.905376834028175</v>
      </c>
      <c r="AB330" s="14">
        <f t="shared" si="215"/>
        <v>10.180518981874215</v>
      </c>
      <c r="AC330" s="14">
        <f t="shared" si="209"/>
        <v>-22.08589581590239</v>
      </c>
      <c r="AD330" s="16">
        <f t="shared" si="210"/>
        <v>0</v>
      </c>
      <c r="AE330" s="16">
        <f t="shared" si="211"/>
        <v>1</v>
      </c>
      <c r="AF330" s="16">
        <f t="shared" si="195"/>
        <v>59</v>
      </c>
      <c r="AG330" s="16">
        <f t="shared" si="212"/>
        <v>30</v>
      </c>
      <c r="AH330" s="5">
        <f t="shared" si="213"/>
        <v>9791164</v>
      </c>
      <c r="AI330" s="5">
        <f t="shared" si="214"/>
        <v>9987929</v>
      </c>
      <c r="AJ330" s="39">
        <f t="shared" si="200"/>
        <v>3403.681334319394</v>
      </c>
      <c r="AK330" s="39">
        <f t="shared" si="201"/>
        <v>3375.5188306863565</v>
      </c>
      <c r="AL330" s="39">
        <f t="shared" si="202"/>
        <v>-28.162503633037431</v>
      </c>
      <c r="AM330" s="39">
        <f t="shared" si="203"/>
        <v>0</v>
      </c>
      <c r="AN330" s="39">
        <f t="shared" si="204"/>
        <v>1</v>
      </c>
      <c r="AO330" s="39">
        <f t="shared" si="205"/>
        <v>66</v>
      </c>
      <c r="AP330" s="39">
        <f t="shared" si="206"/>
        <v>30</v>
      </c>
      <c r="AQ330" s="39">
        <f t="shared" si="207"/>
        <v>9767372</v>
      </c>
      <c r="AR330" s="39">
        <f t="shared" si="208"/>
        <v>9987482</v>
      </c>
      <c r="AS330" s="37">
        <f t="shared" si="216"/>
        <v>3412.0767866353299</v>
      </c>
      <c r="AT330" s="37">
        <f t="shared" si="217"/>
        <v>3483.8075219091938</v>
      </c>
      <c r="AU330" s="37">
        <f t="shared" si="218"/>
        <v>71.730735273863957</v>
      </c>
      <c r="AV330" s="34">
        <f t="shared" si="219"/>
        <v>1</v>
      </c>
      <c r="AW330" s="34">
        <f t="shared" si="220"/>
        <v>0</v>
      </c>
      <c r="AX330" s="34">
        <f t="shared" si="221"/>
        <v>88</v>
      </c>
      <c r="AY330" s="34">
        <f t="shared" si="222"/>
        <v>30</v>
      </c>
      <c r="AZ330" s="34">
        <f t="shared" si="223"/>
        <v>9703808</v>
      </c>
      <c r="BA330" s="34">
        <f t="shared" si="224"/>
        <v>9997288</v>
      </c>
    </row>
    <row r="331" spans="1:53" x14ac:dyDescent="0.2">
      <c r="A331" s="1" t="s">
        <v>368</v>
      </c>
      <c r="B331" s="8">
        <v>12378</v>
      </c>
      <c r="C331" s="8">
        <v>3334.0805369127515</v>
      </c>
      <c r="D331" s="8">
        <v>3355</v>
      </c>
      <c r="E331" s="8">
        <v>3317</v>
      </c>
      <c r="F331" s="8">
        <v>3334.0134228187922</v>
      </c>
      <c r="G331" s="8">
        <f t="shared" si="225"/>
        <v>-23.352678876123264</v>
      </c>
      <c r="H331" s="8">
        <f t="shared" si="226"/>
        <v>0</v>
      </c>
      <c r="I331" s="8">
        <f t="shared" si="227"/>
        <v>23.352678876123264</v>
      </c>
      <c r="J331" s="25">
        <f t="shared" si="185"/>
        <v>9.2938407117835364</v>
      </c>
      <c r="K331" s="25">
        <f t="shared" si="186"/>
        <v>15.760521665461988</v>
      </c>
      <c r="L331" s="26">
        <f t="shared" si="183"/>
        <v>0.58969118593011405</v>
      </c>
      <c r="M331" s="25">
        <f t="shared" si="184"/>
        <v>37.094700602814946</v>
      </c>
      <c r="N331" s="25">
        <v>30</v>
      </c>
      <c r="O331" s="25">
        <v>70</v>
      </c>
      <c r="P331" s="9">
        <f t="shared" si="187"/>
        <v>3466.3505073288416</v>
      </c>
      <c r="Q331" s="9">
        <f t="shared" si="188"/>
        <v>3428.1854870141337</v>
      </c>
      <c r="R331" s="9">
        <f t="shared" si="189"/>
        <v>-38.165020314707817</v>
      </c>
      <c r="S331" s="3">
        <f t="shared" si="190"/>
        <v>0</v>
      </c>
      <c r="T331" s="3">
        <f t="shared" si="191"/>
        <v>1</v>
      </c>
      <c r="U331" s="3">
        <f t="shared" si="192"/>
        <v>61</v>
      </c>
      <c r="V331" s="3">
        <f t="shared" si="196"/>
        <v>30</v>
      </c>
      <c r="W331" s="2">
        <f t="shared" si="193"/>
        <v>9778967</v>
      </c>
      <c r="X331" s="2">
        <f t="shared" si="197"/>
        <v>9981304</v>
      </c>
      <c r="Y331" s="14">
        <f t="shared" si="198"/>
        <v>3418.6723737716416</v>
      </c>
      <c r="Z331" s="14">
        <f t="shared" si="199"/>
        <v>3401.30489913768</v>
      </c>
      <c r="AA331" s="14">
        <f t="shared" si="194"/>
        <v>-17.367474633961592</v>
      </c>
      <c r="AB331" s="14">
        <f t="shared" si="215"/>
        <v>4.6709202587070529</v>
      </c>
      <c r="AC331" s="14">
        <f t="shared" si="209"/>
        <v>-22.038394892668645</v>
      </c>
      <c r="AD331" s="16">
        <f t="shared" si="210"/>
        <v>0</v>
      </c>
      <c r="AE331" s="16">
        <f t="shared" si="211"/>
        <v>1</v>
      </c>
      <c r="AF331" s="16">
        <f t="shared" si="195"/>
        <v>58</v>
      </c>
      <c r="AG331" s="16">
        <f t="shared" si="212"/>
        <v>30</v>
      </c>
      <c r="AH331" s="5">
        <f t="shared" si="213"/>
        <v>9794451</v>
      </c>
      <c r="AI331" s="5">
        <f t="shared" si="214"/>
        <v>9986837</v>
      </c>
      <c r="AJ331" s="39">
        <f t="shared" si="200"/>
        <v>3415.5680078573387</v>
      </c>
      <c r="AK331" s="39">
        <f t="shared" si="201"/>
        <v>3387.4055042243012</v>
      </c>
      <c r="AL331" s="39">
        <f t="shared" si="202"/>
        <v>-28.162503633037431</v>
      </c>
      <c r="AM331" s="39">
        <f t="shared" si="203"/>
        <v>0</v>
      </c>
      <c r="AN331" s="39">
        <f t="shared" si="204"/>
        <v>1</v>
      </c>
      <c r="AO331" s="39">
        <f t="shared" si="205"/>
        <v>65</v>
      </c>
      <c r="AP331" s="39">
        <f t="shared" si="206"/>
        <v>30</v>
      </c>
      <c r="AQ331" s="39">
        <f t="shared" si="207"/>
        <v>9770659</v>
      </c>
      <c r="AR331" s="39">
        <f t="shared" si="208"/>
        <v>9986264</v>
      </c>
      <c r="AS331" s="37">
        <f t="shared" si="216"/>
        <v>3418.2508997244145</v>
      </c>
      <c r="AT331" s="37">
        <f t="shared" si="217"/>
        <v>3477.4227411372754</v>
      </c>
      <c r="AU331" s="37">
        <f t="shared" si="218"/>
        <v>59.171841412860886</v>
      </c>
      <c r="AV331" s="34">
        <f t="shared" si="219"/>
        <v>1</v>
      </c>
      <c r="AW331" s="34">
        <f t="shared" si="220"/>
        <v>0</v>
      </c>
      <c r="AX331" s="34">
        <f t="shared" si="221"/>
        <v>89</v>
      </c>
      <c r="AY331" s="34">
        <f t="shared" si="222"/>
        <v>30</v>
      </c>
      <c r="AZ331" s="34">
        <f t="shared" si="223"/>
        <v>9700423</v>
      </c>
      <c r="BA331" s="34">
        <f t="shared" si="224"/>
        <v>9995636</v>
      </c>
    </row>
    <row r="332" spans="1:53" x14ac:dyDescent="0.2">
      <c r="A332" s="1" t="s">
        <v>369</v>
      </c>
      <c r="B332" s="8">
        <v>14005</v>
      </c>
      <c r="C332" s="8">
        <v>3338.9659863945576</v>
      </c>
      <c r="D332" s="8">
        <v>3368</v>
      </c>
      <c r="E332" s="8">
        <v>3314</v>
      </c>
      <c r="F332" s="8">
        <v>3338.8639455782313</v>
      </c>
      <c r="G332" s="8">
        <f t="shared" si="225"/>
        <v>4.8505227594391727</v>
      </c>
      <c r="H332" s="8">
        <f t="shared" si="226"/>
        <v>4.8505227594391727</v>
      </c>
      <c r="I332" s="8">
        <f t="shared" si="227"/>
        <v>0</v>
      </c>
      <c r="J332" s="25">
        <f t="shared" si="185"/>
        <v>8.9764608580446534</v>
      </c>
      <c r="K332" s="25">
        <f t="shared" si="186"/>
        <v>14.634770117928991</v>
      </c>
      <c r="L332" s="26">
        <f t="shared" si="183"/>
        <v>0.61336534743703508</v>
      </c>
      <c r="M332" s="25">
        <f t="shared" si="184"/>
        <v>38.017758867290468</v>
      </c>
      <c r="N332" s="25">
        <v>30</v>
      </c>
      <c r="O332" s="25">
        <v>70</v>
      </c>
      <c r="P332" s="9">
        <f t="shared" si="187"/>
        <v>3463.8277220751011</v>
      </c>
      <c r="Q332" s="9">
        <f t="shared" si="188"/>
        <v>3419.1436413378451</v>
      </c>
      <c r="R332" s="9">
        <f t="shared" si="189"/>
        <v>-44.684080737255954</v>
      </c>
      <c r="S332" s="3">
        <f t="shared" si="190"/>
        <v>0</v>
      </c>
      <c r="T332" s="3">
        <f t="shared" si="191"/>
        <v>1</v>
      </c>
      <c r="U332" s="3">
        <f t="shared" si="192"/>
        <v>60</v>
      </c>
      <c r="V332" s="3">
        <f t="shared" si="196"/>
        <v>30</v>
      </c>
      <c r="W332" s="2">
        <f t="shared" si="193"/>
        <v>9782254</v>
      </c>
      <c r="X332" s="2">
        <f t="shared" si="197"/>
        <v>9981094</v>
      </c>
      <c r="Y332" s="14">
        <f t="shared" si="198"/>
        <v>3412.7606383499074</v>
      </c>
      <c r="Z332" s="14">
        <f t="shared" si="199"/>
        <v>3391.6985985900724</v>
      </c>
      <c r="AA332" s="14">
        <f t="shared" si="194"/>
        <v>-21.062039759834988</v>
      </c>
      <c r="AB332" s="14">
        <f t="shared" si="215"/>
        <v>-0.47567174500135589</v>
      </c>
      <c r="AC332" s="14">
        <f t="shared" si="209"/>
        <v>-20.586368014833631</v>
      </c>
      <c r="AD332" s="16">
        <f t="shared" si="210"/>
        <v>0</v>
      </c>
      <c r="AE332" s="16">
        <f t="shared" si="211"/>
        <v>1</v>
      </c>
      <c r="AF332" s="16">
        <f t="shared" si="195"/>
        <v>57</v>
      </c>
      <c r="AG332" s="16">
        <f t="shared" si="212"/>
        <v>30</v>
      </c>
      <c r="AH332" s="5">
        <f t="shared" si="213"/>
        <v>9797735</v>
      </c>
      <c r="AI332" s="5">
        <f t="shared" si="214"/>
        <v>9986633</v>
      </c>
      <c r="AJ332" s="39">
        <f t="shared" si="200"/>
        <v>3407.7837815652979</v>
      </c>
      <c r="AK332" s="39">
        <f t="shared" si="201"/>
        <v>3379.62127793226</v>
      </c>
      <c r="AL332" s="39">
        <f t="shared" si="202"/>
        <v>-28.162503633037886</v>
      </c>
      <c r="AM332" s="39">
        <f t="shared" si="203"/>
        <v>0</v>
      </c>
      <c r="AN332" s="39">
        <f t="shared" si="204"/>
        <v>1</v>
      </c>
      <c r="AO332" s="39">
        <f t="shared" si="205"/>
        <v>64</v>
      </c>
      <c r="AP332" s="39">
        <f t="shared" si="206"/>
        <v>30</v>
      </c>
      <c r="AQ332" s="39">
        <f t="shared" si="207"/>
        <v>9773943</v>
      </c>
      <c r="AR332" s="39">
        <f t="shared" si="208"/>
        <v>9986039</v>
      </c>
      <c r="AS332" s="37">
        <f t="shared" si="216"/>
        <v>3424.0554557825667</v>
      </c>
      <c r="AT332" s="37">
        <f t="shared" si="217"/>
        <v>3470.704791866076</v>
      </c>
      <c r="AU332" s="37">
        <f t="shared" si="218"/>
        <v>46.649336083509297</v>
      </c>
      <c r="AV332" s="34">
        <f t="shared" si="219"/>
        <v>1</v>
      </c>
      <c r="AW332" s="34">
        <f t="shared" si="220"/>
        <v>0</v>
      </c>
      <c r="AX332" s="34">
        <f t="shared" si="221"/>
        <v>90</v>
      </c>
      <c r="AY332" s="34">
        <f t="shared" si="222"/>
        <v>30</v>
      </c>
      <c r="AZ332" s="34">
        <f t="shared" si="223"/>
        <v>9697025</v>
      </c>
      <c r="BA332" s="34">
        <f t="shared" si="224"/>
        <v>9995285</v>
      </c>
    </row>
    <row r="333" spans="1:53" x14ac:dyDescent="0.2">
      <c r="A333" s="1" t="s">
        <v>370</v>
      </c>
      <c r="B333" s="8">
        <v>17874</v>
      </c>
      <c r="C333" s="8">
        <v>3280.6744186046512</v>
      </c>
      <c r="D333" s="8">
        <v>3314</v>
      </c>
      <c r="E333" s="8">
        <v>3249</v>
      </c>
      <c r="F333" s="8">
        <v>3280.5780730897009</v>
      </c>
      <c r="G333" s="8">
        <f t="shared" si="225"/>
        <v>-58.285872488530458</v>
      </c>
      <c r="H333" s="8">
        <f t="shared" si="226"/>
        <v>0</v>
      </c>
      <c r="I333" s="8">
        <f t="shared" si="227"/>
        <v>58.285872488530458</v>
      </c>
      <c r="J333" s="25">
        <f t="shared" si="185"/>
        <v>8.3352850824700351</v>
      </c>
      <c r="K333" s="25">
        <f t="shared" si="186"/>
        <v>17.75270600154338</v>
      </c>
      <c r="L333" s="26">
        <f t="shared" si="183"/>
        <v>0.46952194678069836</v>
      </c>
      <c r="M333" s="25">
        <f t="shared" si="184"/>
        <v>31.950659043186562</v>
      </c>
      <c r="N333" s="25">
        <v>30</v>
      </c>
      <c r="O333" s="25">
        <v>70</v>
      </c>
      <c r="P333" s="9">
        <f t="shared" si="187"/>
        <v>3458.335144299574</v>
      </c>
      <c r="Q333" s="9">
        <f t="shared" si="188"/>
        <v>3407.4776211951171</v>
      </c>
      <c r="R333" s="9">
        <f t="shared" si="189"/>
        <v>-50.857523104456959</v>
      </c>
      <c r="S333" s="3">
        <f t="shared" si="190"/>
        <v>0</v>
      </c>
      <c r="T333" s="3">
        <f t="shared" si="191"/>
        <v>1</v>
      </c>
      <c r="U333" s="3">
        <f t="shared" si="192"/>
        <v>59</v>
      </c>
      <c r="V333" s="3">
        <f t="shared" si="196"/>
        <v>30</v>
      </c>
      <c r="W333" s="2">
        <f t="shared" si="193"/>
        <v>9785538</v>
      </c>
      <c r="X333" s="2">
        <f t="shared" si="197"/>
        <v>9977229</v>
      </c>
      <c r="Y333" s="14">
        <f t="shared" si="198"/>
        <v>3402.9693372195215</v>
      </c>
      <c r="Z333" s="14">
        <f t="shared" si="199"/>
        <v>3374.6031331284767</v>
      </c>
      <c r="AA333" s="14">
        <f t="shared" si="194"/>
        <v>-28.366204091044892</v>
      </c>
      <c r="AB333" s="14">
        <f t="shared" si="215"/>
        <v>-6.0537782142100633</v>
      </c>
      <c r="AC333" s="14">
        <f t="shared" si="209"/>
        <v>-22.31242587683483</v>
      </c>
      <c r="AD333" s="16">
        <f t="shared" si="210"/>
        <v>0</v>
      </c>
      <c r="AE333" s="16">
        <f t="shared" si="211"/>
        <v>1</v>
      </c>
      <c r="AF333" s="16">
        <f t="shared" si="195"/>
        <v>56</v>
      </c>
      <c r="AG333" s="16">
        <f t="shared" si="212"/>
        <v>30</v>
      </c>
      <c r="AH333" s="5">
        <f t="shared" si="213"/>
        <v>9800954</v>
      </c>
      <c r="AI333" s="5">
        <f t="shared" si="214"/>
        <v>9982898</v>
      </c>
      <c r="AJ333" s="39">
        <f t="shared" si="200"/>
        <v>3409.4006224851109</v>
      </c>
      <c r="AK333" s="39">
        <f t="shared" si="201"/>
        <v>3381.2381188520726</v>
      </c>
      <c r="AL333" s="39">
        <f t="shared" si="202"/>
        <v>-28.162503633038341</v>
      </c>
      <c r="AM333" s="39">
        <f t="shared" si="203"/>
        <v>0</v>
      </c>
      <c r="AN333" s="39">
        <f t="shared" si="204"/>
        <v>1</v>
      </c>
      <c r="AO333" s="39">
        <f t="shared" si="205"/>
        <v>63</v>
      </c>
      <c r="AP333" s="39">
        <f t="shared" si="206"/>
        <v>30</v>
      </c>
      <c r="AQ333" s="39">
        <f t="shared" si="207"/>
        <v>9777162</v>
      </c>
      <c r="AR333" s="39">
        <f t="shared" si="208"/>
        <v>9981849</v>
      </c>
      <c r="AS333" s="37">
        <f t="shared" si="216"/>
        <v>3429.5138129888769</v>
      </c>
      <c r="AT333" s="37">
        <f t="shared" si="217"/>
        <v>3463.6460846252862</v>
      </c>
      <c r="AU333" s="37">
        <f t="shared" si="218"/>
        <v>34.132271636409314</v>
      </c>
      <c r="AV333" s="34">
        <f t="shared" si="219"/>
        <v>1</v>
      </c>
      <c r="AW333" s="34">
        <f t="shared" si="220"/>
        <v>0</v>
      </c>
      <c r="AX333" s="34">
        <f t="shared" si="221"/>
        <v>91</v>
      </c>
      <c r="AY333" s="34">
        <f t="shared" si="222"/>
        <v>30</v>
      </c>
      <c r="AZ333" s="34">
        <f t="shared" si="223"/>
        <v>9693681</v>
      </c>
      <c r="BA333" s="34">
        <f t="shared" si="224"/>
        <v>9989340</v>
      </c>
    </row>
    <row r="334" spans="1:53" x14ac:dyDescent="0.2">
      <c r="A334" s="1" t="s">
        <v>371</v>
      </c>
      <c r="B334" s="8">
        <v>20407</v>
      </c>
      <c r="C334" s="8">
        <v>3187.9493243243242</v>
      </c>
      <c r="D334" s="8">
        <v>3226</v>
      </c>
      <c r="E334" s="8">
        <v>3129</v>
      </c>
      <c r="F334" s="8">
        <v>3187.6486486486488</v>
      </c>
      <c r="G334" s="8">
        <f t="shared" si="225"/>
        <v>-92.929424441052106</v>
      </c>
      <c r="H334" s="8">
        <f t="shared" si="226"/>
        <v>0</v>
      </c>
      <c r="I334" s="8">
        <f t="shared" si="227"/>
        <v>92.929424441052106</v>
      </c>
      <c r="J334" s="25">
        <f t="shared" si="185"/>
        <v>7.7399075765793182</v>
      </c>
      <c r="K334" s="25">
        <f t="shared" si="186"/>
        <v>23.122471604365433</v>
      </c>
      <c r="L334" s="26">
        <f t="shared" si="183"/>
        <v>0.33473530464269458</v>
      </c>
      <c r="M334" s="25">
        <f t="shared" si="184"/>
        <v>25.078778052724275</v>
      </c>
      <c r="N334" s="25">
        <v>30</v>
      </c>
      <c r="O334" s="25">
        <v>70</v>
      </c>
      <c r="P334" s="9">
        <f t="shared" si="187"/>
        <v>3449.8208943634627</v>
      </c>
      <c r="Q334" s="9">
        <f t="shared" si="188"/>
        <v>3393.4807715812276</v>
      </c>
      <c r="R334" s="9">
        <f t="shared" si="189"/>
        <v>-56.340122782235085</v>
      </c>
      <c r="S334" s="3">
        <f t="shared" si="190"/>
        <v>0</v>
      </c>
      <c r="T334" s="3">
        <f t="shared" si="191"/>
        <v>1</v>
      </c>
      <c r="U334" s="3">
        <f t="shared" si="192"/>
        <v>58</v>
      </c>
      <c r="V334" s="3">
        <f t="shared" si="196"/>
        <v>30</v>
      </c>
      <c r="W334" s="2">
        <f t="shared" si="193"/>
        <v>9788757</v>
      </c>
      <c r="X334" s="2">
        <f t="shared" si="197"/>
        <v>9970239</v>
      </c>
      <c r="Y334" s="14">
        <f t="shared" si="198"/>
        <v>3387.0196565846422</v>
      </c>
      <c r="Z334" s="14">
        <f t="shared" si="199"/>
        <v>3345.8409047469645</v>
      </c>
      <c r="AA334" s="14">
        <f t="shared" si="194"/>
        <v>-41.178751837677737</v>
      </c>
      <c r="AB334" s="14">
        <f t="shared" si="215"/>
        <v>-13.078772938903597</v>
      </c>
      <c r="AC334" s="14">
        <f t="shared" si="209"/>
        <v>-28.09997889877414</v>
      </c>
      <c r="AD334" s="16">
        <f t="shared" si="210"/>
        <v>0</v>
      </c>
      <c r="AE334" s="16">
        <f t="shared" si="211"/>
        <v>1</v>
      </c>
      <c r="AF334" s="16">
        <f t="shared" si="195"/>
        <v>55</v>
      </c>
      <c r="AG334" s="16">
        <f t="shared" si="212"/>
        <v>30</v>
      </c>
      <c r="AH334" s="5">
        <f t="shared" si="213"/>
        <v>9804053</v>
      </c>
      <c r="AI334" s="5">
        <f t="shared" si="214"/>
        <v>9976148</v>
      </c>
      <c r="AJ334" s="39">
        <f t="shared" si="200"/>
        <v>3376.2626623251404</v>
      </c>
      <c r="AK334" s="39">
        <f t="shared" si="201"/>
        <v>3348.1001586921029</v>
      </c>
      <c r="AL334" s="39">
        <f t="shared" si="202"/>
        <v>-28.162503633037431</v>
      </c>
      <c r="AM334" s="39">
        <f t="shared" si="203"/>
        <v>0</v>
      </c>
      <c r="AN334" s="39">
        <f t="shared" si="204"/>
        <v>1</v>
      </c>
      <c r="AO334" s="39">
        <f t="shared" si="205"/>
        <v>62</v>
      </c>
      <c r="AP334" s="39">
        <f t="shared" si="206"/>
        <v>30</v>
      </c>
      <c r="AQ334" s="39">
        <f t="shared" si="207"/>
        <v>9780261</v>
      </c>
      <c r="AR334" s="39">
        <f t="shared" si="208"/>
        <v>9974259</v>
      </c>
      <c r="AS334" s="37">
        <f t="shared" si="216"/>
        <v>3434.4131435410827</v>
      </c>
      <c r="AT334" s="37">
        <f t="shared" si="217"/>
        <v>3455.8019103530155</v>
      </c>
      <c r="AU334" s="37">
        <f t="shared" si="218"/>
        <v>21.388766811932783</v>
      </c>
      <c r="AV334" s="34">
        <f t="shared" si="219"/>
        <v>1</v>
      </c>
      <c r="AW334" s="34">
        <f t="shared" si="220"/>
        <v>0</v>
      </c>
      <c r="AX334" s="34">
        <f t="shared" si="221"/>
        <v>92</v>
      </c>
      <c r="AY334" s="34">
        <f t="shared" si="222"/>
        <v>30</v>
      </c>
      <c r="AZ334" s="34">
        <f t="shared" si="223"/>
        <v>9690425</v>
      </c>
      <c r="BA334" s="34">
        <f t="shared" si="224"/>
        <v>9978293</v>
      </c>
    </row>
    <row r="335" spans="1:53" x14ac:dyDescent="0.2">
      <c r="A335" s="1" t="s">
        <v>372</v>
      </c>
      <c r="B335" s="8">
        <v>16360</v>
      </c>
      <c r="C335" s="8">
        <v>3180.8048780487807</v>
      </c>
      <c r="D335" s="8">
        <v>3214</v>
      </c>
      <c r="E335" s="8">
        <v>3139</v>
      </c>
      <c r="F335" s="8">
        <v>3181.0452961672472</v>
      </c>
      <c r="G335" s="8">
        <f t="shared" si="225"/>
        <v>-6.6033524814015436</v>
      </c>
      <c r="H335" s="8">
        <f t="shared" si="226"/>
        <v>0</v>
      </c>
      <c r="I335" s="8">
        <f t="shared" si="227"/>
        <v>6.6033524814015436</v>
      </c>
      <c r="J335" s="25">
        <f t="shared" si="185"/>
        <v>7.1870570353950809</v>
      </c>
      <c r="K335" s="25">
        <f t="shared" si="186"/>
        <v>21.942534524153729</v>
      </c>
      <c r="L335" s="26">
        <f t="shared" si="183"/>
        <v>0.3275399670664193</v>
      </c>
      <c r="M335" s="25">
        <f t="shared" si="184"/>
        <v>24.672701025356915</v>
      </c>
      <c r="N335" s="25">
        <v>30</v>
      </c>
      <c r="O335" s="25">
        <v>70</v>
      </c>
      <c r="P335" s="9">
        <f t="shared" si="187"/>
        <v>3437.5865663703112</v>
      </c>
      <c r="Q335" s="9">
        <f t="shared" si="188"/>
        <v>3371.6002191537996</v>
      </c>
      <c r="R335" s="9">
        <f t="shared" si="189"/>
        <v>-65.986347216511604</v>
      </c>
      <c r="S335" s="3">
        <f t="shared" si="190"/>
        <v>0</v>
      </c>
      <c r="T335" s="3">
        <f t="shared" si="191"/>
        <v>1</v>
      </c>
      <c r="U335" s="3">
        <f t="shared" si="192"/>
        <v>57</v>
      </c>
      <c r="V335" s="3">
        <f t="shared" si="196"/>
        <v>30</v>
      </c>
      <c r="W335" s="2">
        <f t="shared" si="193"/>
        <v>9791856</v>
      </c>
      <c r="X335" s="2">
        <f t="shared" si="197"/>
        <v>9970779</v>
      </c>
      <c r="Y335" s="14">
        <f t="shared" si="198"/>
        <v>3371.7622965537239</v>
      </c>
      <c r="Z335" s="14">
        <f t="shared" si="199"/>
        <v>3320.4877341962388</v>
      </c>
      <c r="AA335" s="14">
        <f t="shared" si="194"/>
        <v>-51.274562357485138</v>
      </c>
      <c r="AB335" s="14">
        <f t="shared" si="215"/>
        <v>-20.717930822619905</v>
      </c>
      <c r="AC335" s="14">
        <f t="shared" si="209"/>
        <v>-30.556631534865232</v>
      </c>
      <c r="AD335" s="16">
        <f t="shared" si="210"/>
        <v>0</v>
      </c>
      <c r="AE335" s="16">
        <f t="shared" si="211"/>
        <v>1</v>
      </c>
      <c r="AF335" s="16">
        <f t="shared" si="195"/>
        <v>54</v>
      </c>
      <c r="AG335" s="16">
        <f t="shared" si="212"/>
        <v>30</v>
      </c>
      <c r="AH335" s="5">
        <f t="shared" si="213"/>
        <v>9807162</v>
      </c>
      <c r="AI335" s="5">
        <f t="shared" si="214"/>
        <v>9976668</v>
      </c>
      <c r="AJ335" s="39">
        <f t="shared" si="200"/>
        <v>3314.3097126977723</v>
      </c>
      <c r="AK335" s="39">
        <f t="shared" si="201"/>
        <v>3286.1472090647349</v>
      </c>
      <c r="AL335" s="39">
        <f t="shared" si="202"/>
        <v>-28.162503633037431</v>
      </c>
      <c r="AM335" s="39">
        <f t="shared" si="203"/>
        <v>0</v>
      </c>
      <c r="AN335" s="39">
        <f t="shared" si="204"/>
        <v>1</v>
      </c>
      <c r="AO335" s="39">
        <f t="shared" si="205"/>
        <v>61</v>
      </c>
      <c r="AP335" s="39">
        <f t="shared" si="206"/>
        <v>30</v>
      </c>
      <c r="AQ335" s="39">
        <f t="shared" si="207"/>
        <v>9783370</v>
      </c>
      <c r="AR335" s="39">
        <f t="shared" si="208"/>
        <v>9974849</v>
      </c>
      <c r="AS335" s="37">
        <f t="shared" si="216"/>
        <v>3438.6277431797612</v>
      </c>
      <c r="AT335" s="37">
        <f t="shared" si="217"/>
        <v>3447.2031574240223</v>
      </c>
      <c r="AU335" s="37">
        <f t="shared" si="218"/>
        <v>8.5754142442610828</v>
      </c>
      <c r="AV335" s="34">
        <f t="shared" si="219"/>
        <v>1</v>
      </c>
      <c r="AW335" s="34">
        <f t="shared" si="220"/>
        <v>0</v>
      </c>
      <c r="AX335" s="34">
        <f t="shared" si="221"/>
        <v>93</v>
      </c>
      <c r="AY335" s="34">
        <f t="shared" si="222"/>
        <v>30</v>
      </c>
      <c r="AZ335" s="34">
        <f t="shared" si="223"/>
        <v>9687181</v>
      </c>
      <c r="BA335" s="34">
        <f t="shared" si="224"/>
        <v>9979108</v>
      </c>
    </row>
    <row r="336" spans="1:53" x14ac:dyDescent="0.2">
      <c r="A336" s="1" t="s">
        <v>373</v>
      </c>
      <c r="B336" s="8">
        <v>11727</v>
      </c>
      <c r="C336" s="8">
        <v>3128.6369863013697</v>
      </c>
      <c r="D336" s="8">
        <v>3219</v>
      </c>
      <c r="E336" s="8">
        <v>3045</v>
      </c>
      <c r="F336" s="8">
        <v>3128.5</v>
      </c>
      <c r="G336" s="8">
        <f t="shared" si="225"/>
        <v>-52.545296167247216</v>
      </c>
      <c r="H336" s="8">
        <f t="shared" si="226"/>
        <v>0</v>
      </c>
      <c r="I336" s="8">
        <f t="shared" si="227"/>
        <v>52.545296167247216</v>
      </c>
      <c r="J336" s="25">
        <f t="shared" si="185"/>
        <v>6.6736958185811464</v>
      </c>
      <c r="K336" s="25">
        <f t="shared" si="186"/>
        <v>24.12844607008898</v>
      </c>
      <c r="L336" s="26">
        <f t="shared" si="183"/>
        <v>0.27659036969041478</v>
      </c>
      <c r="M336" s="25">
        <f t="shared" si="184"/>
        <v>21.66633684989263</v>
      </c>
      <c r="N336" s="25">
        <v>30</v>
      </c>
      <c r="O336" s="25">
        <v>70</v>
      </c>
      <c r="P336" s="9">
        <f t="shared" si="187"/>
        <v>3425.017418636171</v>
      </c>
      <c r="Q336" s="9">
        <f t="shared" si="188"/>
        <v>3346.8189822603304</v>
      </c>
      <c r="R336" s="9">
        <f t="shared" si="189"/>
        <v>-78.198436375840629</v>
      </c>
      <c r="S336" s="3">
        <f t="shared" si="190"/>
        <v>0</v>
      </c>
      <c r="T336" s="3">
        <f t="shared" si="191"/>
        <v>1</v>
      </c>
      <c r="U336" s="3">
        <f t="shared" si="192"/>
        <v>56</v>
      </c>
      <c r="V336" s="3">
        <f t="shared" si="196"/>
        <v>30</v>
      </c>
      <c r="W336" s="2">
        <f t="shared" si="193"/>
        <v>9794965</v>
      </c>
      <c r="X336" s="2">
        <f t="shared" si="197"/>
        <v>9965485</v>
      </c>
      <c r="Y336" s="14">
        <f t="shared" si="198"/>
        <v>3353.7428671793741</v>
      </c>
      <c r="Z336" s="14">
        <f t="shared" si="199"/>
        <v>3290.9511597045098</v>
      </c>
      <c r="AA336" s="14">
        <f t="shared" si="194"/>
        <v>-62.791707474864324</v>
      </c>
      <c r="AB336" s="14">
        <f t="shared" si="215"/>
        <v>-29.132686153068789</v>
      </c>
      <c r="AC336" s="14">
        <f t="shared" si="209"/>
        <v>-33.659021321795535</v>
      </c>
      <c r="AD336" s="16">
        <f t="shared" si="210"/>
        <v>0</v>
      </c>
      <c r="AE336" s="16">
        <f t="shared" si="211"/>
        <v>1</v>
      </c>
      <c r="AF336" s="16">
        <f t="shared" si="195"/>
        <v>53</v>
      </c>
      <c r="AG336" s="16">
        <f t="shared" si="212"/>
        <v>30</v>
      </c>
      <c r="AH336" s="5">
        <f t="shared" si="213"/>
        <v>9810177</v>
      </c>
      <c r="AI336" s="5">
        <f t="shared" si="214"/>
        <v>9971562</v>
      </c>
      <c r="AJ336" s="39">
        <f t="shared" si="200"/>
        <v>3309.9074777101719</v>
      </c>
      <c r="AK336" s="39">
        <f t="shared" si="201"/>
        <v>3281.7449740771335</v>
      </c>
      <c r="AL336" s="39">
        <f t="shared" si="202"/>
        <v>-28.162503633038341</v>
      </c>
      <c r="AM336" s="39">
        <f t="shared" si="203"/>
        <v>0</v>
      </c>
      <c r="AN336" s="39">
        <f t="shared" si="204"/>
        <v>1</v>
      </c>
      <c r="AO336" s="39">
        <f t="shared" si="205"/>
        <v>60</v>
      </c>
      <c r="AP336" s="39">
        <f t="shared" si="206"/>
        <v>30</v>
      </c>
      <c r="AQ336" s="39">
        <f t="shared" si="207"/>
        <v>9786385</v>
      </c>
      <c r="AR336" s="39">
        <f t="shared" si="208"/>
        <v>9969085</v>
      </c>
      <c r="AS336" s="37">
        <f t="shared" si="216"/>
        <v>3442.0281288876931</v>
      </c>
      <c r="AT336" s="37">
        <f t="shared" si="217"/>
        <v>3437.4565683810465</v>
      </c>
      <c r="AU336" s="37">
        <f t="shared" si="218"/>
        <v>-4.5715605066466196</v>
      </c>
      <c r="AV336" s="34">
        <f t="shared" si="219"/>
        <v>0</v>
      </c>
      <c r="AW336" s="34">
        <f t="shared" si="220"/>
        <v>0</v>
      </c>
      <c r="AX336" s="34">
        <f t="shared" si="221"/>
        <v>93</v>
      </c>
      <c r="AY336" s="34">
        <f t="shared" si="222"/>
        <v>0</v>
      </c>
      <c r="AZ336" s="34">
        <f t="shared" si="223"/>
        <v>9687181</v>
      </c>
      <c r="BA336" s="34">
        <f t="shared" si="224"/>
        <v>9970366</v>
      </c>
    </row>
    <row r="337" spans="1:53" x14ac:dyDescent="0.2">
      <c r="A337" s="1" t="s">
        <v>374</v>
      </c>
      <c r="B337" s="8">
        <v>3477</v>
      </c>
      <c r="C337" s="8">
        <v>3110.2389380530972</v>
      </c>
      <c r="D337" s="8">
        <v>3139</v>
      </c>
      <c r="E337" s="8">
        <v>3085</v>
      </c>
      <c r="F337" s="8">
        <v>3110.1637168141592</v>
      </c>
      <c r="G337" s="8">
        <f t="shared" si="225"/>
        <v>-18.336283185840784</v>
      </c>
      <c r="H337" s="8">
        <f t="shared" si="226"/>
        <v>0</v>
      </c>
      <c r="I337" s="8">
        <f t="shared" si="227"/>
        <v>18.336283185840784</v>
      </c>
      <c r="J337" s="25">
        <f t="shared" si="185"/>
        <v>6.1970032601110647</v>
      </c>
      <c r="K337" s="25">
        <f t="shared" si="186"/>
        <v>23.714720149785538</v>
      </c>
      <c r="L337" s="26">
        <f t="shared" ref="L337:L400" si="228">J337/K337</f>
        <v>0.26131462741157868</v>
      </c>
      <c r="M337" s="25">
        <f t="shared" ref="M337:M400" si="229">IF(K337=0, 100, 100-(100/(1+L337)))</f>
        <v>20.717640288358382</v>
      </c>
      <c r="N337" s="25">
        <v>30</v>
      </c>
      <c r="O337" s="25">
        <v>70</v>
      </c>
      <c r="P337" s="9">
        <f t="shared" si="187"/>
        <v>3408.9022837710363</v>
      </c>
      <c r="Q337" s="9">
        <f t="shared" si="188"/>
        <v>3317.265288102255</v>
      </c>
      <c r="R337" s="9">
        <f t="shared" si="189"/>
        <v>-91.63699566878131</v>
      </c>
      <c r="S337" s="3">
        <f t="shared" si="190"/>
        <v>0</v>
      </c>
      <c r="T337" s="3">
        <f t="shared" si="191"/>
        <v>1</v>
      </c>
      <c r="U337" s="3">
        <f t="shared" si="192"/>
        <v>55</v>
      </c>
      <c r="V337" s="3">
        <f t="shared" si="196"/>
        <v>30</v>
      </c>
      <c r="W337" s="2">
        <f t="shared" si="193"/>
        <v>9797980</v>
      </c>
      <c r="X337" s="2">
        <f t="shared" si="197"/>
        <v>9967655</v>
      </c>
      <c r="Y337" s="14">
        <f t="shared" si="198"/>
        <v>3335.6999671523213</v>
      </c>
      <c r="Z337" s="14">
        <f t="shared" si="199"/>
        <v>3263.1377069521482</v>
      </c>
      <c r="AA337" s="14">
        <f t="shared" si="194"/>
        <v>-72.562260200173114</v>
      </c>
      <c r="AB337" s="14">
        <f t="shared" si="215"/>
        <v>-37.818600962489654</v>
      </c>
      <c r="AC337" s="14">
        <f t="shared" si="209"/>
        <v>-34.74365923768346</v>
      </c>
      <c r="AD337" s="16">
        <f t="shared" si="210"/>
        <v>0</v>
      </c>
      <c r="AE337" s="16">
        <f t="shared" si="211"/>
        <v>1</v>
      </c>
      <c r="AF337" s="16">
        <f t="shared" si="195"/>
        <v>52</v>
      </c>
      <c r="AG337" s="16">
        <f t="shared" si="212"/>
        <v>30</v>
      </c>
      <c r="AH337" s="5">
        <f t="shared" si="213"/>
        <v>9813232</v>
      </c>
      <c r="AI337" s="5">
        <f t="shared" si="214"/>
        <v>9973652</v>
      </c>
      <c r="AJ337" s="39">
        <f t="shared" si="200"/>
        <v>3274.8772802653402</v>
      </c>
      <c r="AK337" s="39">
        <f t="shared" si="201"/>
        <v>3245.592326139089</v>
      </c>
      <c r="AL337" s="39">
        <f t="shared" si="202"/>
        <v>-29.28495412625125</v>
      </c>
      <c r="AM337" s="39">
        <f t="shared" si="203"/>
        <v>0</v>
      </c>
      <c r="AN337" s="39">
        <f t="shared" si="204"/>
        <v>1</v>
      </c>
      <c r="AO337" s="39">
        <f t="shared" si="205"/>
        <v>59</v>
      </c>
      <c r="AP337" s="39">
        <f t="shared" si="206"/>
        <v>30</v>
      </c>
      <c r="AQ337" s="39">
        <f t="shared" si="207"/>
        <v>9789440</v>
      </c>
      <c r="AR337" s="39">
        <f t="shared" si="208"/>
        <v>9971455</v>
      </c>
      <c r="AS337" s="37">
        <f t="shared" si="216"/>
        <v>3444.5609371434757</v>
      </c>
      <c r="AT337" s="37">
        <f t="shared" si="217"/>
        <v>3426.1930310656348</v>
      </c>
      <c r="AU337" s="37">
        <f t="shared" si="218"/>
        <v>-18.367906077840871</v>
      </c>
      <c r="AV337" s="34">
        <f t="shared" si="219"/>
        <v>0</v>
      </c>
      <c r="AW337" s="34">
        <f t="shared" si="220"/>
        <v>1</v>
      </c>
      <c r="AX337" s="34">
        <f t="shared" si="221"/>
        <v>92</v>
      </c>
      <c r="AY337" s="34">
        <f t="shared" si="222"/>
        <v>30</v>
      </c>
      <c r="AZ337" s="34">
        <f t="shared" si="223"/>
        <v>9690236</v>
      </c>
      <c r="BA337" s="34">
        <f t="shared" si="224"/>
        <v>9974056</v>
      </c>
    </row>
    <row r="338" spans="1:53" x14ac:dyDescent="0.2">
      <c r="A338" s="1" t="s">
        <v>375</v>
      </c>
      <c r="B338" s="8">
        <v>3269</v>
      </c>
      <c r="C338" s="8">
        <v>3066.4309392265195</v>
      </c>
      <c r="D338" s="8">
        <v>3095</v>
      </c>
      <c r="E338" s="8">
        <v>3025</v>
      </c>
      <c r="F338" s="8">
        <v>3066.6298342541436</v>
      </c>
      <c r="G338" s="8">
        <f t="shared" si="225"/>
        <v>-43.533882560015627</v>
      </c>
      <c r="H338" s="8">
        <f t="shared" si="226"/>
        <v>0</v>
      </c>
      <c r="I338" s="8">
        <f t="shared" si="227"/>
        <v>43.533882560015627</v>
      </c>
      <c r="J338" s="25">
        <f t="shared" ref="J338:J401" si="230">((J337*($L$4-1)+H338)/$L$4)</f>
        <v>5.7543601701031317</v>
      </c>
      <c r="K338" s="25">
        <f t="shared" ref="K338:K401" si="231">((K337*($L$4-1)+I338)/$L$4)</f>
        <v>25.130374607659117</v>
      </c>
      <c r="L338" s="26">
        <f t="shared" si="228"/>
        <v>0.22898027824660222</v>
      </c>
      <c r="M338" s="25">
        <f t="shared" si="229"/>
        <v>18.631729271790306</v>
      </c>
      <c r="N338" s="25">
        <v>30</v>
      </c>
      <c r="O338" s="25">
        <v>70</v>
      </c>
      <c r="P338" s="9">
        <f t="shared" si="187"/>
        <v>3391.7026409415898</v>
      </c>
      <c r="Q338" s="9">
        <f t="shared" si="188"/>
        <v>3286.4641829686625</v>
      </c>
      <c r="R338" s="9">
        <f t="shared" si="189"/>
        <v>-105.23845797292734</v>
      </c>
      <c r="S338" s="3">
        <f t="shared" si="190"/>
        <v>0</v>
      </c>
      <c r="T338" s="3">
        <f t="shared" si="191"/>
        <v>1</v>
      </c>
      <c r="U338" s="3">
        <f t="shared" si="192"/>
        <v>54</v>
      </c>
      <c r="V338" s="3">
        <f t="shared" si="196"/>
        <v>30</v>
      </c>
      <c r="W338" s="2">
        <f t="shared" si="193"/>
        <v>9801035</v>
      </c>
      <c r="X338" s="2">
        <f t="shared" si="197"/>
        <v>9964385</v>
      </c>
      <c r="Y338" s="14">
        <f t="shared" si="198"/>
        <v>3315.7688461969005</v>
      </c>
      <c r="Z338" s="14">
        <f t="shared" si="199"/>
        <v>3232.9057265370707</v>
      </c>
      <c r="AA338" s="14">
        <f t="shared" si="194"/>
        <v>-82.863119659829863</v>
      </c>
      <c r="AB338" s="14">
        <f t="shared" si="215"/>
        <v>-46.827504701957693</v>
      </c>
      <c r="AC338" s="14">
        <f t="shared" si="209"/>
        <v>-36.03561495787217</v>
      </c>
      <c r="AD338" s="16">
        <f t="shared" si="210"/>
        <v>0</v>
      </c>
      <c r="AE338" s="16">
        <f t="shared" si="211"/>
        <v>1</v>
      </c>
      <c r="AF338" s="16">
        <f t="shared" si="195"/>
        <v>51</v>
      </c>
      <c r="AG338" s="16">
        <f t="shared" si="212"/>
        <v>30</v>
      </c>
      <c r="AH338" s="5">
        <f t="shared" si="213"/>
        <v>9816227</v>
      </c>
      <c r="AI338" s="5">
        <f t="shared" si="214"/>
        <v>9970502</v>
      </c>
      <c r="AJ338" s="39">
        <f t="shared" si="200"/>
        <v>3262.6530914747796</v>
      </c>
      <c r="AK338" s="39">
        <f t="shared" si="201"/>
        <v>3219.630048497575</v>
      </c>
      <c r="AL338" s="39">
        <f t="shared" si="202"/>
        <v>-43.023042977204568</v>
      </c>
      <c r="AM338" s="39">
        <f t="shared" si="203"/>
        <v>0</v>
      </c>
      <c r="AN338" s="39">
        <f t="shared" si="204"/>
        <v>1</v>
      </c>
      <c r="AO338" s="39">
        <f t="shared" si="205"/>
        <v>58</v>
      </c>
      <c r="AP338" s="39">
        <f t="shared" si="206"/>
        <v>30</v>
      </c>
      <c r="AQ338" s="39">
        <f t="shared" si="207"/>
        <v>9792435</v>
      </c>
      <c r="AR338" s="39">
        <f t="shared" si="208"/>
        <v>9967885</v>
      </c>
      <c r="AS338" s="37">
        <f t="shared" si="216"/>
        <v>3445.9964037051609</v>
      </c>
      <c r="AT338" s="37">
        <f t="shared" si="217"/>
        <v>3413.0534047294045</v>
      </c>
      <c r="AU338" s="37">
        <f t="shared" si="218"/>
        <v>-32.942998975756382</v>
      </c>
      <c r="AV338" s="34">
        <f t="shared" si="219"/>
        <v>0</v>
      </c>
      <c r="AW338" s="34">
        <f t="shared" si="220"/>
        <v>1</v>
      </c>
      <c r="AX338" s="34">
        <f t="shared" si="221"/>
        <v>91</v>
      </c>
      <c r="AY338" s="34">
        <f t="shared" si="222"/>
        <v>30</v>
      </c>
      <c r="AZ338" s="34">
        <f t="shared" si="223"/>
        <v>9693231</v>
      </c>
      <c r="BA338" s="34">
        <f t="shared" si="224"/>
        <v>9968506</v>
      </c>
    </row>
    <row r="339" spans="1:53" x14ac:dyDescent="0.2">
      <c r="A339" s="1" t="s">
        <v>376</v>
      </c>
      <c r="B339" s="8">
        <v>1553</v>
      </c>
      <c r="C339" s="8">
        <v>3101.7770270270271</v>
      </c>
      <c r="D339" s="8">
        <v>3119</v>
      </c>
      <c r="E339" s="8">
        <v>3076</v>
      </c>
      <c r="F339" s="8">
        <v>3101.8445945945946</v>
      </c>
      <c r="G339" s="8">
        <f t="shared" si="225"/>
        <v>35.214760340450994</v>
      </c>
      <c r="H339" s="8">
        <f t="shared" si="226"/>
        <v>35.214760340450994</v>
      </c>
      <c r="I339" s="8">
        <f t="shared" si="227"/>
        <v>0</v>
      </c>
      <c r="J339" s="25">
        <f t="shared" si="230"/>
        <v>7.8586744679851224</v>
      </c>
      <c r="K339" s="25">
        <f t="shared" si="231"/>
        <v>23.335347849969178</v>
      </c>
      <c r="L339" s="26">
        <f t="shared" si="228"/>
        <v>0.33677125871494146</v>
      </c>
      <c r="M339" s="25">
        <f t="shared" si="229"/>
        <v>25.192885957069777</v>
      </c>
      <c r="N339" s="25">
        <v>30</v>
      </c>
      <c r="O339" s="25">
        <v>70</v>
      </c>
      <c r="P339" s="9">
        <f t="shared" si="187"/>
        <v>3372.4333329976721</v>
      </c>
      <c r="Q339" s="9">
        <f t="shared" si="188"/>
        <v>3255.4697765011406</v>
      </c>
      <c r="R339" s="9">
        <f t="shared" si="189"/>
        <v>-116.96355649653151</v>
      </c>
      <c r="S339" s="3">
        <f t="shared" si="190"/>
        <v>0</v>
      </c>
      <c r="T339" s="3">
        <f t="shared" si="191"/>
        <v>1</v>
      </c>
      <c r="U339" s="3">
        <f t="shared" si="192"/>
        <v>53</v>
      </c>
      <c r="V339" s="3">
        <f t="shared" si="196"/>
        <v>30</v>
      </c>
      <c r="W339" s="2">
        <f t="shared" si="193"/>
        <v>9804030</v>
      </c>
      <c r="X339" s="2">
        <f t="shared" si="197"/>
        <v>9967058</v>
      </c>
      <c r="Y339" s="14">
        <f t="shared" si="198"/>
        <v>3299.9226053374705</v>
      </c>
      <c r="Z339" s="14">
        <f t="shared" si="199"/>
        <v>3212.7424754689973</v>
      </c>
      <c r="AA339" s="14">
        <f t="shared" si="194"/>
        <v>-87.180129868473159</v>
      </c>
      <c r="AB339" s="14">
        <f t="shared" si="215"/>
        <v>-54.898029735260785</v>
      </c>
      <c r="AC339" s="14">
        <f t="shared" si="209"/>
        <v>-32.282100133212374</v>
      </c>
      <c r="AD339" s="16">
        <f t="shared" si="210"/>
        <v>0</v>
      </c>
      <c r="AE339" s="16">
        <f t="shared" si="211"/>
        <v>1</v>
      </c>
      <c r="AF339" s="16">
        <f t="shared" si="195"/>
        <v>50</v>
      </c>
      <c r="AG339" s="16">
        <f t="shared" si="212"/>
        <v>30</v>
      </c>
      <c r="AH339" s="5">
        <f t="shared" si="213"/>
        <v>9819273</v>
      </c>
      <c r="AI339" s="5">
        <f t="shared" si="214"/>
        <v>9973073</v>
      </c>
      <c r="AJ339" s="39">
        <f t="shared" si="200"/>
        <v>3224.7865561694289</v>
      </c>
      <c r="AK339" s="39">
        <f t="shared" si="201"/>
        <v>3177.4795741874473</v>
      </c>
      <c r="AL339" s="39">
        <f t="shared" si="202"/>
        <v>-47.306981981981608</v>
      </c>
      <c r="AM339" s="39">
        <f t="shared" si="203"/>
        <v>0</v>
      </c>
      <c r="AN339" s="39">
        <f t="shared" si="204"/>
        <v>1</v>
      </c>
      <c r="AO339" s="39">
        <f t="shared" si="205"/>
        <v>57</v>
      </c>
      <c r="AP339" s="39">
        <f t="shared" si="206"/>
        <v>30</v>
      </c>
      <c r="AQ339" s="39">
        <f t="shared" si="207"/>
        <v>9795481</v>
      </c>
      <c r="AR339" s="39">
        <f t="shared" si="208"/>
        <v>9970813</v>
      </c>
      <c r="AS339" s="37">
        <f t="shared" si="216"/>
        <v>3446.3031436129718</v>
      </c>
      <c r="AT339" s="37">
        <f t="shared" si="217"/>
        <v>3397.7728739485888</v>
      </c>
      <c r="AU339" s="37">
        <f t="shared" si="218"/>
        <v>-48.530269664383013</v>
      </c>
      <c r="AV339" s="34">
        <f t="shared" si="219"/>
        <v>0</v>
      </c>
      <c r="AW339" s="34">
        <f t="shared" si="220"/>
        <v>1</v>
      </c>
      <c r="AX339" s="34">
        <f t="shared" si="221"/>
        <v>90</v>
      </c>
      <c r="AY339" s="34">
        <f t="shared" si="222"/>
        <v>30</v>
      </c>
      <c r="AZ339" s="34">
        <f t="shared" si="223"/>
        <v>9696277</v>
      </c>
      <c r="BA339" s="34">
        <f t="shared" si="224"/>
        <v>9973117</v>
      </c>
    </row>
    <row r="340" spans="1:53" x14ac:dyDescent="0.2">
      <c r="A340" s="1" t="s">
        <v>377</v>
      </c>
      <c r="B340" s="8">
        <v>1468</v>
      </c>
      <c r="C340" s="8">
        <v>3097.6627218934909</v>
      </c>
      <c r="D340" s="8">
        <v>3115</v>
      </c>
      <c r="E340" s="8">
        <v>3079</v>
      </c>
      <c r="F340" s="8">
        <v>3097.6094674556211</v>
      </c>
      <c r="G340" s="8">
        <f t="shared" si="225"/>
        <v>-4.2351271389734393</v>
      </c>
      <c r="H340" s="8">
        <f t="shared" si="226"/>
        <v>0</v>
      </c>
      <c r="I340" s="8">
        <f t="shared" si="227"/>
        <v>4.2351271389734393</v>
      </c>
      <c r="J340" s="25">
        <f t="shared" si="230"/>
        <v>7.2973405774147571</v>
      </c>
      <c r="K340" s="25">
        <f t="shared" si="231"/>
        <v>21.971046370612338</v>
      </c>
      <c r="L340" s="26">
        <f t="shared" si="228"/>
        <v>0.33213441245909031</v>
      </c>
      <c r="M340" s="25">
        <f t="shared" si="229"/>
        <v>24.932500005459488</v>
      </c>
      <c r="N340" s="25">
        <v>30</v>
      </c>
      <c r="O340" s="25">
        <v>70</v>
      </c>
      <c r="P340" s="9">
        <f t="shared" si="187"/>
        <v>3355.5388943282328</v>
      </c>
      <c r="Q340" s="9">
        <f t="shared" si="188"/>
        <v>3230.6919048795189</v>
      </c>
      <c r="R340" s="9">
        <f t="shared" si="189"/>
        <v>-124.84698944871388</v>
      </c>
      <c r="S340" s="3">
        <f t="shared" si="190"/>
        <v>0</v>
      </c>
      <c r="T340" s="3">
        <f t="shared" si="191"/>
        <v>1</v>
      </c>
      <c r="U340" s="3">
        <f t="shared" si="192"/>
        <v>52</v>
      </c>
      <c r="V340" s="3">
        <f t="shared" si="196"/>
        <v>30</v>
      </c>
      <c r="W340" s="2">
        <f t="shared" si="193"/>
        <v>9807076</v>
      </c>
      <c r="X340" s="2">
        <f t="shared" si="197"/>
        <v>9967184</v>
      </c>
      <c r="Y340" s="14">
        <f t="shared" si="198"/>
        <v>3284.936446975852</v>
      </c>
      <c r="Z340" s="14">
        <f t="shared" si="199"/>
        <v>3195.029705005401</v>
      </c>
      <c r="AA340" s="14">
        <f t="shared" si="194"/>
        <v>-89.906741970451094</v>
      </c>
      <c r="AB340" s="14">
        <f t="shared" si="215"/>
        <v>-61.899772182298847</v>
      </c>
      <c r="AC340" s="14">
        <f t="shared" si="209"/>
        <v>-28.006969788152247</v>
      </c>
      <c r="AD340" s="16">
        <f t="shared" si="210"/>
        <v>0</v>
      </c>
      <c r="AE340" s="16">
        <f t="shared" si="211"/>
        <v>1</v>
      </c>
      <c r="AF340" s="16">
        <f t="shared" si="195"/>
        <v>49</v>
      </c>
      <c r="AG340" s="16">
        <f t="shared" si="212"/>
        <v>30</v>
      </c>
      <c r="AH340" s="5">
        <f t="shared" si="213"/>
        <v>9822322</v>
      </c>
      <c r="AI340" s="5">
        <f t="shared" si="214"/>
        <v>9973193</v>
      </c>
      <c r="AJ340" s="39">
        <f t="shared" si="200"/>
        <v>3231.9908015190799</v>
      </c>
      <c r="AK340" s="39">
        <f t="shared" si="201"/>
        <v>3176.1391908871487</v>
      </c>
      <c r="AL340" s="39">
        <f t="shared" si="202"/>
        <v>-55.85161063193118</v>
      </c>
      <c r="AM340" s="39">
        <f t="shared" si="203"/>
        <v>0</v>
      </c>
      <c r="AN340" s="39">
        <f t="shared" si="204"/>
        <v>1</v>
      </c>
      <c r="AO340" s="39">
        <f t="shared" si="205"/>
        <v>56</v>
      </c>
      <c r="AP340" s="39">
        <f t="shared" si="206"/>
        <v>30</v>
      </c>
      <c r="AQ340" s="39">
        <f t="shared" si="207"/>
        <v>9798530</v>
      </c>
      <c r="AR340" s="39">
        <f t="shared" si="208"/>
        <v>9970954</v>
      </c>
      <c r="AS340" s="37">
        <f t="shared" si="216"/>
        <v>3445.3605278951995</v>
      </c>
      <c r="AT340" s="37">
        <f t="shared" si="217"/>
        <v>3380.5270819610646</v>
      </c>
      <c r="AU340" s="37">
        <f t="shared" si="218"/>
        <v>-64.833445934134943</v>
      </c>
      <c r="AV340" s="34">
        <f t="shared" si="219"/>
        <v>0</v>
      </c>
      <c r="AW340" s="34">
        <f t="shared" si="220"/>
        <v>1</v>
      </c>
      <c r="AX340" s="34">
        <f t="shared" si="221"/>
        <v>89</v>
      </c>
      <c r="AY340" s="34">
        <f t="shared" si="222"/>
        <v>30</v>
      </c>
      <c r="AZ340" s="34">
        <f t="shared" si="223"/>
        <v>9699326</v>
      </c>
      <c r="BA340" s="34">
        <f t="shared" si="224"/>
        <v>9973357</v>
      </c>
    </row>
    <row r="341" spans="1:53" x14ac:dyDescent="0.2">
      <c r="A341" s="1" t="s">
        <v>378</v>
      </c>
      <c r="B341" s="8">
        <v>4372</v>
      </c>
      <c r="C341" s="8">
        <v>3017.0447761194032</v>
      </c>
      <c r="D341" s="8">
        <v>3063</v>
      </c>
      <c r="E341" s="8">
        <v>2983</v>
      </c>
      <c r="F341" s="8">
        <v>3016.9850746268658</v>
      </c>
      <c r="G341" s="8">
        <f t="shared" si="225"/>
        <v>-80.62439282875539</v>
      </c>
      <c r="H341" s="8">
        <f t="shared" si="226"/>
        <v>0</v>
      </c>
      <c r="I341" s="8">
        <f t="shared" si="227"/>
        <v>80.62439282875539</v>
      </c>
      <c r="J341" s="25">
        <f t="shared" si="230"/>
        <v>6.7761019647422742</v>
      </c>
      <c r="K341" s="25">
        <f t="shared" si="231"/>
        <v>26.160571117622556</v>
      </c>
      <c r="L341" s="26">
        <f t="shared" si="228"/>
        <v>0.25901964961986956</v>
      </c>
      <c r="M341" s="25">
        <f t="shared" si="229"/>
        <v>20.573122087337893</v>
      </c>
      <c r="N341" s="25">
        <v>30</v>
      </c>
      <c r="O341" s="25">
        <v>70</v>
      </c>
      <c r="P341" s="9">
        <f t="shared" si="187"/>
        <v>3339.0047209338913</v>
      </c>
      <c r="Q341" s="9">
        <f t="shared" si="188"/>
        <v>3208.8307651830951</v>
      </c>
      <c r="R341" s="9">
        <f t="shared" si="189"/>
        <v>-130.17395575079627</v>
      </c>
      <c r="S341" s="3">
        <f t="shared" si="190"/>
        <v>0</v>
      </c>
      <c r="T341" s="3">
        <f t="shared" si="191"/>
        <v>1</v>
      </c>
      <c r="U341" s="3">
        <f t="shared" si="192"/>
        <v>51</v>
      </c>
      <c r="V341" s="3">
        <f t="shared" si="196"/>
        <v>30</v>
      </c>
      <c r="W341" s="2">
        <f t="shared" si="193"/>
        <v>9810125</v>
      </c>
      <c r="X341" s="2">
        <f t="shared" si="197"/>
        <v>9962258</v>
      </c>
      <c r="Y341" s="14">
        <f t="shared" si="198"/>
        <v>3265.0881971722233</v>
      </c>
      <c r="Z341" s="14">
        <f t="shared" si="199"/>
        <v>3167.6382234087032</v>
      </c>
      <c r="AA341" s="14">
        <f t="shared" si="194"/>
        <v>-97.44997376352012</v>
      </c>
      <c r="AB341" s="14">
        <f t="shared" si="215"/>
        <v>-69.009812498543099</v>
      </c>
      <c r="AC341" s="14">
        <f t="shared" si="209"/>
        <v>-28.440161264977021</v>
      </c>
      <c r="AD341" s="16">
        <f t="shared" si="210"/>
        <v>0</v>
      </c>
      <c r="AE341" s="16">
        <f t="shared" si="211"/>
        <v>1</v>
      </c>
      <c r="AF341" s="16">
        <f t="shared" si="195"/>
        <v>48</v>
      </c>
      <c r="AG341" s="16">
        <f t="shared" si="212"/>
        <v>30</v>
      </c>
      <c r="AH341" s="5">
        <f t="shared" si="213"/>
        <v>9825275</v>
      </c>
      <c r="AI341" s="5">
        <f t="shared" si="214"/>
        <v>9968459</v>
      </c>
      <c r="AJ341" s="39">
        <f t="shared" si="200"/>
        <v>3215.7945438688907</v>
      </c>
      <c r="AK341" s="39">
        <f t="shared" si="201"/>
        <v>3173.8684678015597</v>
      </c>
      <c r="AL341" s="39">
        <f t="shared" si="202"/>
        <v>-41.926076067330996</v>
      </c>
      <c r="AM341" s="39">
        <f t="shared" si="203"/>
        <v>0</v>
      </c>
      <c r="AN341" s="39">
        <f t="shared" si="204"/>
        <v>1</v>
      </c>
      <c r="AO341" s="39">
        <f t="shared" si="205"/>
        <v>55</v>
      </c>
      <c r="AP341" s="39">
        <f t="shared" si="206"/>
        <v>30</v>
      </c>
      <c r="AQ341" s="39">
        <f t="shared" si="207"/>
        <v>9801483</v>
      </c>
      <c r="AR341" s="39">
        <f t="shared" si="208"/>
        <v>9965548</v>
      </c>
      <c r="AS341" s="37">
        <f t="shared" si="216"/>
        <v>3443.284979635398</v>
      </c>
      <c r="AT341" s="37">
        <f t="shared" si="217"/>
        <v>3361.6617995779711</v>
      </c>
      <c r="AU341" s="37">
        <f t="shared" si="218"/>
        <v>-81.623180057426907</v>
      </c>
      <c r="AV341" s="34">
        <f t="shared" si="219"/>
        <v>0</v>
      </c>
      <c r="AW341" s="34">
        <f t="shared" si="220"/>
        <v>1</v>
      </c>
      <c r="AX341" s="34">
        <f t="shared" si="221"/>
        <v>88</v>
      </c>
      <c r="AY341" s="34">
        <f t="shared" si="222"/>
        <v>30</v>
      </c>
      <c r="AZ341" s="34">
        <f t="shared" si="223"/>
        <v>9702279</v>
      </c>
      <c r="BA341" s="34">
        <f t="shared" si="224"/>
        <v>9964783</v>
      </c>
    </row>
    <row r="342" spans="1:53" x14ac:dyDescent="0.2">
      <c r="A342" s="1" t="s">
        <v>379</v>
      </c>
      <c r="B342" s="8">
        <v>3284</v>
      </c>
      <c r="C342" s="8">
        <v>3024.2331606217617</v>
      </c>
      <c r="D342" s="8">
        <v>3059</v>
      </c>
      <c r="E342" s="8">
        <v>2989</v>
      </c>
      <c r="F342" s="8">
        <v>3024.3419689119173</v>
      </c>
      <c r="G342" s="8">
        <f t="shared" si="225"/>
        <v>7.3568942850515668</v>
      </c>
      <c r="H342" s="8">
        <f t="shared" si="226"/>
        <v>7.3568942850515668</v>
      </c>
      <c r="I342" s="8">
        <f t="shared" si="227"/>
        <v>0</v>
      </c>
      <c r="J342" s="25">
        <f t="shared" si="230"/>
        <v>6.8175871304786524</v>
      </c>
      <c r="K342" s="25">
        <f t="shared" si="231"/>
        <v>24.291958894935231</v>
      </c>
      <c r="L342" s="26">
        <f t="shared" si="228"/>
        <v>0.28065201163748427</v>
      </c>
      <c r="M342" s="25">
        <f t="shared" si="229"/>
        <v>21.914775371229325</v>
      </c>
      <c r="N342" s="25">
        <v>30</v>
      </c>
      <c r="O342" s="25">
        <v>70</v>
      </c>
      <c r="P342" s="9">
        <f t="shared" si="187"/>
        <v>3321.8384970137045</v>
      </c>
      <c r="Q342" s="9">
        <f t="shared" si="188"/>
        <v>3183.4373479785768</v>
      </c>
      <c r="R342" s="9">
        <f t="shared" si="189"/>
        <v>-138.40114903512767</v>
      </c>
      <c r="S342" s="3">
        <f t="shared" si="190"/>
        <v>0</v>
      </c>
      <c r="T342" s="3">
        <f t="shared" si="191"/>
        <v>1</v>
      </c>
      <c r="U342" s="3">
        <f t="shared" si="192"/>
        <v>50</v>
      </c>
      <c r="V342" s="3">
        <f t="shared" si="196"/>
        <v>30</v>
      </c>
      <c r="W342" s="2">
        <f t="shared" si="193"/>
        <v>9813078</v>
      </c>
      <c r="X342" s="2">
        <f t="shared" si="197"/>
        <v>9962528</v>
      </c>
      <c r="Y342" s="14">
        <f t="shared" si="198"/>
        <v>3247.2551432270157</v>
      </c>
      <c r="Z342" s="14">
        <f t="shared" si="199"/>
        <v>3145.5926457938131</v>
      </c>
      <c r="AA342" s="14">
        <f t="shared" si="194"/>
        <v>-101.66249743320259</v>
      </c>
      <c r="AB342" s="14">
        <f t="shared" si="215"/>
        <v>-75.540349485474991</v>
      </c>
      <c r="AC342" s="14">
        <f t="shared" si="209"/>
        <v>-26.122147947727598</v>
      </c>
      <c r="AD342" s="16">
        <f t="shared" si="210"/>
        <v>0</v>
      </c>
      <c r="AE342" s="16">
        <f t="shared" si="211"/>
        <v>1</v>
      </c>
      <c r="AF342" s="16">
        <f t="shared" si="195"/>
        <v>47</v>
      </c>
      <c r="AG342" s="16">
        <f t="shared" si="212"/>
        <v>30</v>
      </c>
      <c r="AH342" s="5">
        <f t="shared" si="213"/>
        <v>9828234</v>
      </c>
      <c r="AI342" s="5">
        <f t="shared" si="214"/>
        <v>9968717</v>
      </c>
      <c r="AJ342" s="39">
        <f t="shared" si="200"/>
        <v>3172.3714930502124</v>
      </c>
      <c r="AK342" s="39">
        <f t="shared" si="201"/>
        <v>3130.4454169828823</v>
      </c>
      <c r="AL342" s="39">
        <f t="shared" si="202"/>
        <v>-41.926076067330087</v>
      </c>
      <c r="AM342" s="39">
        <f t="shared" si="203"/>
        <v>0</v>
      </c>
      <c r="AN342" s="39">
        <f t="shared" si="204"/>
        <v>1</v>
      </c>
      <c r="AO342" s="39">
        <f t="shared" si="205"/>
        <v>54</v>
      </c>
      <c r="AP342" s="39">
        <f t="shared" si="206"/>
        <v>30</v>
      </c>
      <c r="AQ342" s="39">
        <f t="shared" si="207"/>
        <v>9804442</v>
      </c>
      <c r="AR342" s="39">
        <f t="shared" si="208"/>
        <v>9965848</v>
      </c>
      <c r="AS342" s="37">
        <f t="shared" si="216"/>
        <v>3440.1175223352639</v>
      </c>
      <c r="AT342" s="37">
        <f t="shared" si="217"/>
        <v>3341.7327089671312</v>
      </c>
      <c r="AU342" s="37">
        <f t="shared" si="218"/>
        <v>-98.384813368132654</v>
      </c>
      <c r="AV342" s="34">
        <f t="shared" si="219"/>
        <v>0</v>
      </c>
      <c r="AW342" s="34">
        <f t="shared" si="220"/>
        <v>1</v>
      </c>
      <c r="AX342" s="34">
        <f t="shared" si="221"/>
        <v>87</v>
      </c>
      <c r="AY342" s="34">
        <f t="shared" si="222"/>
        <v>30</v>
      </c>
      <c r="AZ342" s="34">
        <f t="shared" si="223"/>
        <v>9705238</v>
      </c>
      <c r="BA342" s="34">
        <f t="shared" si="224"/>
        <v>9965281</v>
      </c>
    </row>
    <row r="343" spans="1:53" x14ac:dyDescent="0.2">
      <c r="A343" s="1" t="s">
        <v>380</v>
      </c>
      <c r="B343" s="8">
        <v>2915</v>
      </c>
      <c r="C343" s="8">
        <v>3085.812227074236</v>
      </c>
      <c r="D343" s="8">
        <v>3135</v>
      </c>
      <c r="E343" s="8">
        <v>3028</v>
      </c>
      <c r="F343" s="8">
        <v>3085.8078602620089</v>
      </c>
      <c r="G343" s="8">
        <f t="shared" si="225"/>
        <v>61.465891350091624</v>
      </c>
      <c r="H343" s="8">
        <f t="shared" si="226"/>
        <v>61.465891350091624</v>
      </c>
      <c r="I343" s="8">
        <f t="shared" si="227"/>
        <v>0</v>
      </c>
      <c r="J343" s="25">
        <f t="shared" si="230"/>
        <v>10.72103743187958</v>
      </c>
      <c r="K343" s="25">
        <f t="shared" si="231"/>
        <v>22.556818973868427</v>
      </c>
      <c r="L343" s="26">
        <f t="shared" si="228"/>
        <v>0.47529030774683534</v>
      </c>
      <c r="M343" s="25">
        <f t="shared" si="229"/>
        <v>32.216730852975729</v>
      </c>
      <c r="N343" s="25">
        <v>30</v>
      </c>
      <c r="O343" s="25">
        <v>70</v>
      </c>
      <c r="P343" s="9">
        <f t="shared" si="187"/>
        <v>3304.7328636882344</v>
      </c>
      <c r="Q343" s="9">
        <f t="shared" si="188"/>
        <v>3155.6853369133273</v>
      </c>
      <c r="R343" s="9">
        <f t="shared" si="189"/>
        <v>-149.04752677490706</v>
      </c>
      <c r="S343" s="3">
        <f t="shared" si="190"/>
        <v>0</v>
      </c>
      <c r="T343" s="3">
        <f t="shared" si="191"/>
        <v>1</v>
      </c>
      <c r="U343" s="3">
        <f t="shared" si="192"/>
        <v>49</v>
      </c>
      <c r="V343" s="3">
        <f t="shared" si="196"/>
        <v>30</v>
      </c>
      <c r="W343" s="2">
        <f t="shared" si="193"/>
        <v>9816037</v>
      </c>
      <c r="X343" s="2">
        <f t="shared" si="197"/>
        <v>9964409</v>
      </c>
      <c r="Y343" s="14">
        <f t="shared" si="198"/>
        <v>3235.2960852296078</v>
      </c>
      <c r="Z343" s="14">
        <f t="shared" si="199"/>
        <v>3136.394986481228</v>
      </c>
      <c r="AA343" s="14">
        <f t="shared" si="194"/>
        <v>-98.901098748379809</v>
      </c>
      <c r="AB343" s="14">
        <f t="shared" si="215"/>
        <v>-80.212499338055949</v>
      </c>
      <c r="AC343" s="14">
        <f t="shared" si="209"/>
        <v>-18.68859941032386</v>
      </c>
      <c r="AD343" s="16">
        <f t="shared" si="210"/>
        <v>0</v>
      </c>
      <c r="AE343" s="16">
        <f t="shared" si="211"/>
        <v>1</v>
      </c>
      <c r="AF343" s="16">
        <f t="shared" si="195"/>
        <v>46</v>
      </c>
      <c r="AG343" s="16">
        <f t="shared" si="212"/>
        <v>30</v>
      </c>
      <c r="AH343" s="5">
        <f t="shared" si="213"/>
        <v>9831232</v>
      </c>
      <c r="AI343" s="5">
        <f t="shared" si="214"/>
        <v>9970520</v>
      </c>
      <c r="AJ343" s="39">
        <f t="shared" si="200"/>
        <v>3174.8237911452302</v>
      </c>
      <c r="AK343" s="39">
        <f t="shared" si="201"/>
        <v>3126.7303297056715</v>
      </c>
      <c r="AL343" s="39">
        <f t="shared" si="202"/>
        <v>-48.093461439558723</v>
      </c>
      <c r="AM343" s="39">
        <f t="shared" si="203"/>
        <v>0</v>
      </c>
      <c r="AN343" s="39">
        <f t="shared" si="204"/>
        <v>1</v>
      </c>
      <c r="AO343" s="39">
        <f t="shared" si="205"/>
        <v>53</v>
      </c>
      <c r="AP343" s="39">
        <f t="shared" si="206"/>
        <v>30</v>
      </c>
      <c r="AQ343" s="39">
        <f t="shared" si="207"/>
        <v>9807440</v>
      </c>
      <c r="AR343" s="39">
        <f t="shared" si="208"/>
        <v>9967924</v>
      </c>
      <c r="AS343" s="37">
        <f t="shared" si="216"/>
        <v>3435.9937061867704</v>
      </c>
      <c r="AT343" s="37">
        <f t="shared" si="217"/>
        <v>3320.7388323463092</v>
      </c>
      <c r="AU343" s="37">
        <f t="shared" si="218"/>
        <v>-115.25487384046119</v>
      </c>
      <c r="AV343" s="34">
        <f t="shared" si="219"/>
        <v>0</v>
      </c>
      <c r="AW343" s="34">
        <f t="shared" si="220"/>
        <v>1</v>
      </c>
      <c r="AX343" s="34">
        <f t="shared" si="221"/>
        <v>86</v>
      </c>
      <c r="AY343" s="34">
        <f t="shared" si="222"/>
        <v>30</v>
      </c>
      <c r="AZ343" s="34">
        <f t="shared" si="223"/>
        <v>9708236</v>
      </c>
      <c r="BA343" s="34">
        <f t="shared" si="224"/>
        <v>9968644</v>
      </c>
    </row>
    <row r="344" spans="1:53" x14ac:dyDescent="0.2">
      <c r="A344" s="1" t="s">
        <v>381</v>
      </c>
      <c r="B344" s="8">
        <v>2373</v>
      </c>
      <c r="C344" s="8">
        <v>3130.8433734939758</v>
      </c>
      <c r="D344" s="8">
        <v>3145</v>
      </c>
      <c r="E344" s="8">
        <v>3116</v>
      </c>
      <c r="F344" s="8">
        <v>3130.8012048192772</v>
      </c>
      <c r="G344" s="8">
        <f t="shared" si="225"/>
        <v>44.993344557268301</v>
      </c>
      <c r="H344" s="8">
        <f t="shared" si="226"/>
        <v>44.993344557268301</v>
      </c>
      <c r="I344" s="8">
        <f t="shared" si="227"/>
        <v>0</v>
      </c>
      <c r="J344" s="25">
        <f t="shared" si="230"/>
        <v>13.169059369407346</v>
      </c>
      <c r="K344" s="25">
        <f t="shared" si="231"/>
        <v>20.945617618592109</v>
      </c>
      <c r="L344" s="26">
        <f t="shared" si="228"/>
        <v>0.62872623807082195</v>
      </c>
      <c r="M344" s="25">
        <f t="shared" si="229"/>
        <v>38.602327596535169</v>
      </c>
      <c r="N344" s="25">
        <v>30</v>
      </c>
      <c r="O344" s="25">
        <v>70</v>
      </c>
      <c r="P344" s="9">
        <f t="shared" si="187"/>
        <v>3289.8370928483923</v>
      </c>
      <c r="Q344" s="9">
        <f t="shared" si="188"/>
        <v>3135.0015400335947</v>
      </c>
      <c r="R344" s="9">
        <f t="shared" si="189"/>
        <v>-154.83555281479767</v>
      </c>
      <c r="S344" s="3">
        <f t="shared" si="190"/>
        <v>0</v>
      </c>
      <c r="T344" s="3">
        <f t="shared" si="191"/>
        <v>1</v>
      </c>
      <c r="U344" s="3">
        <f t="shared" si="192"/>
        <v>48</v>
      </c>
      <c r="V344" s="3">
        <f t="shared" si="196"/>
        <v>30</v>
      </c>
      <c r="W344" s="2">
        <f t="shared" si="193"/>
        <v>9819035</v>
      </c>
      <c r="X344" s="2">
        <f t="shared" si="197"/>
        <v>9968603</v>
      </c>
      <c r="Y344" s="14">
        <f t="shared" si="198"/>
        <v>3227.5557237177313</v>
      </c>
      <c r="Z344" s="14">
        <f t="shared" si="199"/>
        <v>3135.5344046870819</v>
      </c>
      <c r="AA344" s="14">
        <f t="shared" si="194"/>
        <v>-92.021319030649465</v>
      </c>
      <c r="AB344" s="14">
        <f t="shared" si="215"/>
        <v>-82.574263276574655</v>
      </c>
      <c r="AC344" s="14">
        <f t="shared" si="209"/>
        <v>-9.4470557540748104</v>
      </c>
      <c r="AD344" s="16">
        <f t="shared" si="210"/>
        <v>0</v>
      </c>
      <c r="AE344" s="16">
        <f t="shared" si="211"/>
        <v>1</v>
      </c>
      <c r="AF344" s="16">
        <f t="shared" si="195"/>
        <v>45</v>
      </c>
      <c r="AG344" s="16">
        <f t="shared" si="212"/>
        <v>30</v>
      </c>
      <c r="AH344" s="5">
        <f t="shared" si="213"/>
        <v>9834318</v>
      </c>
      <c r="AI344" s="5">
        <f t="shared" si="214"/>
        <v>9974538</v>
      </c>
      <c r="AJ344" s="39">
        <f t="shared" si="200"/>
        <v>3195.3124215952607</v>
      </c>
      <c r="AK344" s="39">
        <f t="shared" si="201"/>
        <v>3147.218960155702</v>
      </c>
      <c r="AL344" s="39">
        <f t="shared" si="202"/>
        <v>-48.093461439558723</v>
      </c>
      <c r="AM344" s="39">
        <f t="shared" si="203"/>
        <v>0</v>
      </c>
      <c r="AN344" s="39">
        <f t="shared" si="204"/>
        <v>1</v>
      </c>
      <c r="AO344" s="39">
        <f t="shared" si="205"/>
        <v>52</v>
      </c>
      <c r="AP344" s="39">
        <f t="shared" si="206"/>
        <v>30</v>
      </c>
      <c r="AQ344" s="39">
        <f t="shared" si="207"/>
        <v>9810526</v>
      </c>
      <c r="AR344" s="39">
        <f t="shared" si="208"/>
        <v>9972558</v>
      </c>
      <c r="AS344" s="37">
        <f t="shared" si="216"/>
        <v>3431.0002029370467</v>
      </c>
      <c r="AT344" s="37">
        <f t="shared" si="217"/>
        <v>3298.0304865045746</v>
      </c>
      <c r="AU344" s="37">
        <f t="shared" si="218"/>
        <v>-132.96971643247207</v>
      </c>
      <c r="AV344" s="34">
        <f t="shared" si="219"/>
        <v>0</v>
      </c>
      <c r="AW344" s="34">
        <f t="shared" si="220"/>
        <v>1</v>
      </c>
      <c r="AX344" s="34">
        <f t="shared" si="221"/>
        <v>85</v>
      </c>
      <c r="AY344" s="34">
        <f t="shared" si="222"/>
        <v>30</v>
      </c>
      <c r="AZ344" s="34">
        <f t="shared" si="223"/>
        <v>9711322</v>
      </c>
      <c r="BA344" s="34">
        <f t="shared" si="224"/>
        <v>9976182</v>
      </c>
    </row>
    <row r="345" spans="1:53" x14ac:dyDescent="0.2">
      <c r="A345" s="1" t="s">
        <v>382</v>
      </c>
      <c r="B345" s="8">
        <v>2746</v>
      </c>
      <c r="C345" s="8">
        <v>3161.0047169811319</v>
      </c>
      <c r="D345" s="8">
        <v>3182</v>
      </c>
      <c r="E345" s="8">
        <v>3124</v>
      </c>
      <c r="F345" s="8">
        <v>3161.0094339622642</v>
      </c>
      <c r="G345" s="8">
        <f t="shared" si="225"/>
        <v>30.208229142986966</v>
      </c>
      <c r="H345" s="8">
        <f t="shared" si="226"/>
        <v>30.208229142986966</v>
      </c>
      <c r="I345" s="8">
        <f t="shared" si="227"/>
        <v>0</v>
      </c>
      <c r="J345" s="25">
        <f t="shared" si="230"/>
        <v>14.386142924663034</v>
      </c>
      <c r="K345" s="25">
        <f t="shared" si="231"/>
        <v>19.449502074406958</v>
      </c>
      <c r="L345" s="26">
        <f t="shared" si="228"/>
        <v>0.73966638681168839</v>
      </c>
      <c r="M345" s="25">
        <f t="shared" si="229"/>
        <v>42.517714454855081</v>
      </c>
      <c r="N345" s="25">
        <v>30</v>
      </c>
      <c r="O345" s="25">
        <v>70</v>
      </c>
      <c r="P345" s="9">
        <f t="shared" si="187"/>
        <v>3277.8099597004161</v>
      </c>
      <c r="Q345" s="9">
        <f t="shared" si="188"/>
        <v>3117.6629783036819</v>
      </c>
      <c r="R345" s="9">
        <f t="shared" si="189"/>
        <v>-160.14698139673419</v>
      </c>
      <c r="S345" s="3">
        <f t="shared" si="190"/>
        <v>0</v>
      </c>
      <c r="T345" s="3">
        <f t="shared" si="191"/>
        <v>1</v>
      </c>
      <c r="U345" s="3">
        <f t="shared" si="192"/>
        <v>47</v>
      </c>
      <c r="V345" s="3">
        <f t="shared" si="196"/>
        <v>30</v>
      </c>
      <c r="W345" s="2">
        <f t="shared" si="193"/>
        <v>9822121</v>
      </c>
      <c r="X345" s="2">
        <f t="shared" si="197"/>
        <v>9968949</v>
      </c>
      <c r="Y345" s="14">
        <f t="shared" si="198"/>
        <v>3222.62636892103</v>
      </c>
      <c r="Z345" s="14">
        <f t="shared" si="199"/>
        <v>3139.453639960187</v>
      </c>
      <c r="AA345" s="14">
        <f t="shared" si="194"/>
        <v>-83.17272896084296</v>
      </c>
      <c r="AB345" s="14">
        <f t="shared" si="215"/>
        <v>-82.69395641342831</v>
      </c>
      <c r="AC345" s="14">
        <f t="shared" si="209"/>
        <v>-0.47877254741464981</v>
      </c>
      <c r="AD345" s="16">
        <f t="shared" si="210"/>
        <v>0</v>
      </c>
      <c r="AE345" s="16">
        <f t="shared" si="211"/>
        <v>1</v>
      </c>
      <c r="AF345" s="16">
        <f t="shared" si="195"/>
        <v>44</v>
      </c>
      <c r="AG345" s="16">
        <f t="shared" si="212"/>
        <v>30</v>
      </c>
      <c r="AH345" s="5">
        <f t="shared" si="213"/>
        <v>9837412</v>
      </c>
      <c r="AI345" s="5">
        <f t="shared" si="214"/>
        <v>9974868</v>
      </c>
      <c r="AJ345" s="39">
        <f t="shared" si="200"/>
        <v>3210.3102031143499</v>
      </c>
      <c r="AK345" s="39">
        <f t="shared" si="201"/>
        <v>3142.7881175119478</v>
      </c>
      <c r="AL345" s="39">
        <f t="shared" si="202"/>
        <v>-67.522085602402058</v>
      </c>
      <c r="AM345" s="39">
        <f t="shared" si="203"/>
        <v>0</v>
      </c>
      <c r="AN345" s="39">
        <f t="shared" si="204"/>
        <v>1</v>
      </c>
      <c r="AO345" s="39">
        <f t="shared" si="205"/>
        <v>51</v>
      </c>
      <c r="AP345" s="39">
        <f t="shared" si="206"/>
        <v>30</v>
      </c>
      <c r="AQ345" s="39">
        <f t="shared" si="207"/>
        <v>9813620</v>
      </c>
      <c r="AR345" s="39">
        <f t="shared" si="208"/>
        <v>9972944</v>
      </c>
      <c r="AS345" s="37">
        <f t="shared" si="216"/>
        <v>3425.1897546605014</v>
      </c>
      <c r="AT345" s="37">
        <f t="shared" si="217"/>
        <v>3274.3519780625538</v>
      </c>
      <c r="AU345" s="37">
        <f t="shared" si="218"/>
        <v>-150.8377765979476</v>
      </c>
      <c r="AV345" s="34">
        <f t="shared" si="219"/>
        <v>0</v>
      </c>
      <c r="AW345" s="34">
        <f t="shared" si="220"/>
        <v>1</v>
      </c>
      <c r="AX345" s="34">
        <f t="shared" si="221"/>
        <v>84</v>
      </c>
      <c r="AY345" s="34">
        <f t="shared" si="222"/>
        <v>30</v>
      </c>
      <c r="AZ345" s="34">
        <f t="shared" si="223"/>
        <v>9714416</v>
      </c>
      <c r="BA345" s="34">
        <f t="shared" si="224"/>
        <v>9976832</v>
      </c>
    </row>
    <row r="346" spans="1:53" x14ac:dyDescent="0.2">
      <c r="A346" s="1" t="s">
        <v>383</v>
      </c>
      <c r="B346" s="8">
        <v>2204</v>
      </c>
      <c r="C346" s="8">
        <v>3123.4404761904761</v>
      </c>
      <c r="D346" s="8">
        <v>3149</v>
      </c>
      <c r="E346" s="8">
        <v>3098</v>
      </c>
      <c r="F346" s="8">
        <v>3123.1904761904761</v>
      </c>
      <c r="G346" s="8">
        <f t="shared" si="225"/>
        <v>-37.818957771788064</v>
      </c>
      <c r="H346" s="8">
        <f t="shared" si="226"/>
        <v>0</v>
      </c>
      <c r="I346" s="8">
        <f t="shared" si="227"/>
        <v>37.818957771788064</v>
      </c>
      <c r="J346" s="25">
        <f t="shared" si="230"/>
        <v>13.358561287187102</v>
      </c>
      <c r="K346" s="25">
        <f t="shared" si="231"/>
        <v>20.761606052791326</v>
      </c>
      <c r="L346" s="26">
        <f t="shared" si="228"/>
        <v>0.64342619993943539</v>
      </c>
      <c r="M346" s="25">
        <f t="shared" si="229"/>
        <v>39.151511638499336</v>
      </c>
      <c r="N346" s="25">
        <v>30</v>
      </c>
      <c r="O346" s="25">
        <v>70</v>
      </c>
      <c r="P346" s="9">
        <f t="shared" si="187"/>
        <v>3266.9828005861082</v>
      </c>
      <c r="Q346" s="9">
        <f t="shared" si="188"/>
        <v>3107.698925043062</v>
      </c>
      <c r="R346" s="9">
        <f t="shared" si="189"/>
        <v>-159.28387554304618</v>
      </c>
      <c r="S346" s="3">
        <f t="shared" si="190"/>
        <v>0</v>
      </c>
      <c r="T346" s="3">
        <f t="shared" si="191"/>
        <v>1</v>
      </c>
      <c r="U346" s="3">
        <f t="shared" si="192"/>
        <v>46</v>
      </c>
      <c r="V346" s="3">
        <f t="shared" si="196"/>
        <v>30</v>
      </c>
      <c r="W346" s="2">
        <f t="shared" si="193"/>
        <v>9825215</v>
      </c>
      <c r="X346" s="2">
        <f t="shared" si="197"/>
        <v>9967723</v>
      </c>
      <c r="Y346" s="14">
        <f t="shared" si="198"/>
        <v>3215.2607472372852</v>
      </c>
      <c r="Z346" s="14">
        <f t="shared" si="199"/>
        <v>3136.9516147648469</v>
      </c>
      <c r="AA346" s="14">
        <f t="shared" si="194"/>
        <v>-78.30913247243825</v>
      </c>
      <c r="AB346" s="14">
        <f t="shared" si="215"/>
        <v>-81.816991625230301</v>
      </c>
      <c r="AC346" s="14">
        <f t="shared" si="209"/>
        <v>3.5078591527920508</v>
      </c>
      <c r="AD346" s="16">
        <f t="shared" si="210"/>
        <v>1</v>
      </c>
      <c r="AE346" s="16">
        <f t="shared" si="211"/>
        <v>0</v>
      </c>
      <c r="AF346" s="16">
        <f t="shared" si="195"/>
        <v>45</v>
      </c>
      <c r="AG346" s="16">
        <f t="shared" si="212"/>
        <v>30</v>
      </c>
      <c r="AH346" s="5">
        <f t="shared" si="213"/>
        <v>9834233</v>
      </c>
      <c r="AI346" s="5">
        <f t="shared" si="214"/>
        <v>9973643</v>
      </c>
      <c r="AJ346" s="39">
        <f t="shared" si="200"/>
        <v>3220.379612828679</v>
      </c>
      <c r="AK346" s="39">
        <f t="shared" si="201"/>
        <v>3121.8810524125929</v>
      </c>
      <c r="AL346" s="39">
        <f t="shared" si="202"/>
        <v>-98.498560416086093</v>
      </c>
      <c r="AM346" s="39">
        <f t="shared" si="203"/>
        <v>0</v>
      </c>
      <c r="AN346" s="39">
        <f t="shared" si="204"/>
        <v>1</v>
      </c>
      <c r="AO346" s="39">
        <f t="shared" si="205"/>
        <v>50</v>
      </c>
      <c r="AP346" s="39">
        <f t="shared" si="206"/>
        <v>30</v>
      </c>
      <c r="AQ346" s="39">
        <f t="shared" si="207"/>
        <v>9816688</v>
      </c>
      <c r="AR346" s="39">
        <f t="shared" si="208"/>
        <v>9971588</v>
      </c>
      <c r="AS346" s="37">
        <f t="shared" si="216"/>
        <v>3418.7341501364358</v>
      </c>
      <c r="AT346" s="37">
        <f t="shared" si="217"/>
        <v>3250.2007578216012</v>
      </c>
      <c r="AU346" s="37">
        <f t="shared" si="218"/>
        <v>-168.5333923148346</v>
      </c>
      <c r="AV346" s="34">
        <f t="shared" si="219"/>
        <v>0</v>
      </c>
      <c r="AW346" s="34">
        <f t="shared" si="220"/>
        <v>1</v>
      </c>
      <c r="AX346" s="34">
        <f t="shared" si="221"/>
        <v>83</v>
      </c>
      <c r="AY346" s="34">
        <f t="shared" si="222"/>
        <v>30</v>
      </c>
      <c r="AZ346" s="34">
        <f t="shared" si="223"/>
        <v>9717484</v>
      </c>
      <c r="BA346" s="34">
        <f t="shared" si="224"/>
        <v>9974618</v>
      </c>
    </row>
    <row r="347" spans="1:53" x14ac:dyDescent="0.2">
      <c r="A347" s="1" t="s">
        <v>384</v>
      </c>
      <c r="B347" s="8">
        <v>2206</v>
      </c>
      <c r="C347" s="8">
        <v>3091.0687499999999</v>
      </c>
      <c r="D347" s="8">
        <v>3109</v>
      </c>
      <c r="E347" s="8">
        <v>3076</v>
      </c>
      <c r="F347" s="8">
        <v>3090.9812499999998</v>
      </c>
      <c r="G347" s="8">
        <f t="shared" si="225"/>
        <v>-32.209226190476329</v>
      </c>
      <c r="H347" s="8">
        <f t="shared" si="226"/>
        <v>0</v>
      </c>
      <c r="I347" s="8">
        <f t="shared" si="227"/>
        <v>32.209226190476329</v>
      </c>
      <c r="J347" s="25">
        <f t="shared" si="230"/>
        <v>12.404378338102308</v>
      </c>
      <c r="K347" s="25">
        <f t="shared" si="231"/>
        <v>21.579293205483111</v>
      </c>
      <c r="L347" s="26">
        <f t="shared" si="228"/>
        <v>0.57482783240326252</v>
      </c>
      <c r="M347" s="25">
        <f t="shared" si="229"/>
        <v>36.500995256481325</v>
      </c>
      <c r="N347" s="25">
        <v>30</v>
      </c>
      <c r="O347" s="25">
        <v>70</v>
      </c>
      <c r="P347" s="9">
        <f t="shared" si="187"/>
        <v>3253.3033501591658</v>
      </c>
      <c r="Q347" s="9">
        <f t="shared" si="188"/>
        <v>3102.3274106715476</v>
      </c>
      <c r="R347" s="9">
        <f t="shared" si="189"/>
        <v>-150.97593948761823</v>
      </c>
      <c r="S347" s="3">
        <f t="shared" si="190"/>
        <v>0</v>
      </c>
      <c r="T347" s="3">
        <f t="shared" si="191"/>
        <v>1</v>
      </c>
      <c r="U347" s="3">
        <f t="shared" si="192"/>
        <v>45</v>
      </c>
      <c r="V347" s="3">
        <f t="shared" si="196"/>
        <v>30</v>
      </c>
      <c r="W347" s="2">
        <f t="shared" si="193"/>
        <v>9828283</v>
      </c>
      <c r="X347" s="2">
        <f t="shared" si="197"/>
        <v>9966703</v>
      </c>
      <c r="Y347" s="14">
        <f t="shared" si="198"/>
        <v>3206.0548585530419</v>
      </c>
      <c r="Z347" s="14">
        <f t="shared" si="199"/>
        <v>3129.8792509548703</v>
      </c>
      <c r="AA347" s="14">
        <f t="shared" si="194"/>
        <v>-76.175607598171609</v>
      </c>
      <c r="AB347" s="14">
        <f t="shared" si="215"/>
        <v>-80.688714819818557</v>
      </c>
      <c r="AC347" s="14">
        <f t="shared" si="209"/>
        <v>4.5131072216469477</v>
      </c>
      <c r="AD347" s="16">
        <f t="shared" si="210"/>
        <v>1</v>
      </c>
      <c r="AE347" s="16">
        <f t="shared" si="211"/>
        <v>0</v>
      </c>
      <c r="AF347" s="16">
        <f t="shared" si="195"/>
        <v>46</v>
      </c>
      <c r="AG347" s="16">
        <f t="shared" si="212"/>
        <v>30</v>
      </c>
      <c r="AH347" s="5">
        <f t="shared" si="213"/>
        <v>9831094</v>
      </c>
      <c r="AI347" s="5">
        <f t="shared" si="214"/>
        <v>9972590</v>
      </c>
      <c r="AJ347" s="39">
        <f t="shared" si="200"/>
        <v>3207.7732935714162</v>
      </c>
      <c r="AK347" s="39">
        <f t="shared" si="201"/>
        <v>3107.0736156615299</v>
      </c>
      <c r="AL347" s="39">
        <f t="shared" si="202"/>
        <v>-100.6996779098863</v>
      </c>
      <c r="AM347" s="39">
        <f t="shared" si="203"/>
        <v>0</v>
      </c>
      <c r="AN347" s="39">
        <f t="shared" si="204"/>
        <v>1</v>
      </c>
      <c r="AO347" s="39">
        <f t="shared" si="205"/>
        <v>49</v>
      </c>
      <c r="AP347" s="39">
        <f t="shared" si="206"/>
        <v>30</v>
      </c>
      <c r="AQ347" s="39">
        <f t="shared" si="207"/>
        <v>9819734</v>
      </c>
      <c r="AR347" s="39">
        <f t="shared" si="208"/>
        <v>9970458</v>
      </c>
      <c r="AS347" s="37">
        <f t="shared" si="216"/>
        <v>3411.7352504125447</v>
      </c>
      <c r="AT347" s="37">
        <f t="shared" si="217"/>
        <v>3226.3856039434208</v>
      </c>
      <c r="AU347" s="37">
        <f t="shared" si="218"/>
        <v>-185.34964646912385</v>
      </c>
      <c r="AV347" s="34">
        <f t="shared" si="219"/>
        <v>0</v>
      </c>
      <c r="AW347" s="34">
        <f t="shared" si="220"/>
        <v>1</v>
      </c>
      <c r="AX347" s="34">
        <f t="shared" si="221"/>
        <v>82</v>
      </c>
      <c r="AY347" s="34">
        <f t="shared" si="222"/>
        <v>30</v>
      </c>
      <c r="AZ347" s="34">
        <f t="shared" si="223"/>
        <v>9720530</v>
      </c>
      <c r="BA347" s="34">
        <f t="shared" si="224"/>
        <v>9972762</v>
      </c>
    </row>
    <row r="348" spans="1:53" x14ac:dyDescent="0.2">
      <c r="A348" s="1" t="s">
        <v>385</v>
      </c>
      <c r="B348" s="8">
        <v>3271</v>
      </c>
      <c r="C348" s="8">
        <v>3021.1967213114754</v>
      </c>
      <c r="D348" s="8">
        <v>3064</v>
      </c>
      <c r="E348" s="8">
        <v>2993</v>
      </c>
      <c r="F348" s="8">
        <v>3020.9344262295081</v>
      </c>
      <c r="G348" s="8">
        <f t="shared" si="225"/>
        <v>-70.046823770491756</v>
      </c>
      <c r="H348" s="8">
        <f t="shared" si="226"/>
        <v>0</v>
      </c>
      <c r="I348" s="8">
        <f t="shared" si="227"/>
        <v>70.046823770491756</v>
      </c>
      <c r="J348" s="25">
        <f t="shared" si="230"/>
        <v>11.518351313952143</v>
      </c>
      <c r="K348" s="25">
        <f t="shared" si="231"/>
        <v>25.041259674412299</v>
      </c>
      <c r="L348" s="26">
        <f t="shared" si="228"/>
        <v>0.45997491594729334</v>
      </c>
      <c r="M348" s="25">
        <f t="shared" si="229"/>
        <v>31.505672523753077</v>
      </c>
      <c r="N348" s="25">
        <v>30</v>
      </c>
      <c r="O348" s="25">
        <v>70</v>
      </c>
      <c r="P348" s="9">
        <f t="shared" ref="P348:P411" si="232">AVERAGE(F322:F347)</f>
        <v>3239.5510802185363</v>
      </c>
      <c r="Q348" s="9">
        <f t="shared" ref="Q348:Q411" si="233">AVERAGE(F336:F347)</f>
        <v>3094.8220734909432</v>
      </c>
      <c r="R348" s="9">
        <f t="shared" ref="R348:R411" si="234">Q348-P348</f>
        <v>-144.72900672759306</v>
      </c>
      <c r="S348" s="3">
        <f t="shared" ref="S348:S411" si="235">IF(AND(R348&gt;$T$4,W347-30&gt;=D348),1,0)</f>
        <v>0</v>
      </c>
      <c r="T348" s="3">
        <f t="shared" ref="T348:T411" si="236">IF(AND(R348&lt;$T$5,U347&gt;=1),1,0)</f>
        <v>1</v>
      </c>
      <c r="U348" s="3">
        <f t="shared" ref="U348:U411" si="237">U347+S348-T348</f>
        <v>44</v>
      </c>
      <c r="V348" s="3">
        <f t="shared" si="196"/>
        <v>30</v>
      </c>
      <c r="W348" s="2">
        <f t="shared" ref="W348:W411" si="238">W347-(S348*D347) + (T348*E347) - V348</f>
        <v>9831329</v>
      </c>
      <c r="X348" s="2">
        <f t="shared" si="197"/>
        <v>9963021</v>
      </c>
      <c r="Y348" s="14">
        <f t="shared" si="198"/>
        <v>3192.3422339364838</v>
      </c>
      <c r="Z348" s="14">
        <f t="shared" si="199"/>
        <v>3113.1185086894297</v>
      </c>
      <c r="AA348" s="14">
        <f t="shared" ref="AA348:AA411" si="239">Z348-Y348</f>
        <v>-79.223725247054062</v>
      </c>
      <c r="AB348" s="14">
        <f t="shared" si="215"/>
        <v>-80.395716905265658</v>
      </c>
      <c r="AC348" s="14">
        <f t="shared" si="209"/>
        <v>1.1719916582115957</v>
      </c>
      <c r="AD348" s="16">
        <f t="shared" si="210"/>
        <v>1</v>
      </c>
      <c r="AE348" s="16">
        <f t="shared" si="211"/>
        <v>0</v>
      </c>
      <c r="AF348" s="16">
        <f t="shared" ref="AF348:AF411" si="240">AF347+AD348-AE348</f>
        <v>47</v>
      </c>
      <c r="AG348" s="16">
        <f t="shared" si="212"/>
        <v>30</v>
      </c>
      <c r="AH348" s="5">
        <f t="shared" si="213"/>
        <v>9828000</v>
      </c>
      <c r="AI348" s="5">
        <f t="shared" si="214"/>
        <v>9968671</v>
      </c>
      <c r="AJ348" s="39">
        <f t="shared" si="200"/>
        <v>3197.0368848412577</v>
      </c>
      <c r="AK348" s="39">
        <f t="shared" si="201"/>
        <v>3089.6585861963772</v>
      </c>
      <c r="AL348" s="39">
        <f t="shared" si="202"/>
        <v>-107.37829864488049</v>
      </c>
      <c r="AM348" s="39">
        <f t="shared" si="203"/>
        <v>0</v>
      </c>
      <c r="AN348" s="39">
        <f t="shared" si="204"/>
        <v>1</v>
      </c>
      <c r="AO348" s="39">
        <f t="shared" si="205"/>
        <v>48</v>
      </c>
      <c r="AP348" s="39">
        <f t="shared" si="206"/>
        <v>30</v>
      </c>
      <c r="AQ348" s="39">
        <f t="shared" si="207"/>
        <v>9822697</v>
      </c>
      <c r="AR348" s="39">
        <f t="shared" si="208"/>
        <v>9966361</v>
      </c>
      <c r="AS348" s="37">
        <f t="shared" si="216"/>
        <v>3404.058013540729</v>
      </c>
      <c r="AT348" s="37">
        <f t="shared" si="217"/>
        <v>3203.9462032365659</v>
      </c>
      <c r="AU348" s="37">
        <f t="shared" si="218"/>
        <v>-200.1118103041631</v>
      </c>
      <c r="AV348" s="34">
        <f t="shared" si="219"/>
        <v>0</v>
      </c>
      <c r="AW348" s="34">
        <f t="shared" si="220"/>
        <v>1</v>
      </c>
      <c r="AX348" s="34">
        <f t="shared" si="221"/>
        <v>81</v>
      </c>
      <c r="AY348" s="34">
        <f t="shared" si="222"/>
        <v>30</v>
      </c>
      <c r="AZ348" s="34">
        <f t="shared" si="223"/>
        <v>9723493</v>
      </c>
      <c r="BA348" s="34">
        <f t="shared" si="224"/>
        <v>9965926</v>
      </c>
    </row>
    <row r="349" spans="1:53" x14ac:dyDescent="0.2">
      <c r="A349" s="1" t="s">
        <v>386</v>
      </c>
      <c r="B349" s="8">
        <v>3920</v>
      </c>
      <c r="C349" s="8">
        <v>2939.0382775119615</v>
      </c>
      <c r="D349" s="8">
        <v>2960</v>
      </c>
      <c r="E349" s="8">
        <v>2918</v>
      </c>
      <c r="F349" s="8">
        <v>2939.0239234449759</v>
      </c>
      <c r="G349" s="8">
        <f t="shared" si="225"/>
        <v>-81.910502784532127</v>
      </c>
      <c r="H349" s="8">
        <f t="shared" si="226"/>
        <v>0</v>
      </c>
      <c r="I349" s="8">
        <f t="shared" si="227"/>
        <v>81.910502784532127</v>
      </c>
      <c r="J349" s="25">
        <f t="shared" si="230"/>
        <v>10.695611934384132</v>
      </c>
      <c r="K349" s="25">
        <f t="shared" si="231"/>
        <v>29.103348467992284</v>
      </c>
      <c r="L349" s="26">
        <f t="shared" si="228"/>
        <v>0.36750451399594491</v>
      </c>
      <c r="M349" s="25">
        <f t="shared" si="229"/>
        <v>26.874098786121792</v>
      </c>
      <c r="N349" s="25">
        <v>30</v>
      </c>
      <c r="O349" s="25">
        <v>70</v>
      </c>
      <c r="P349" s="9">
        <f t="shared" si="232"/>
        <v>3223.0402782359106</v>
      </c>
      <c r="Q349" s="9">
        <f t="shared" si="233"/>
        <v>3085.8582756767355</v>
      </c>
      <c r="R349" s="9">
        <f t="shared" si="234"/>
        <v>-137.18200255917509</v>
      </c>
      <c r="S349" s="3">
        <f t="shared" si="235"/>
        <v>0</v>
      </c>
      <c r="T349" s="3">
        <f t="shared" si="236"/>
        <v>1</v>
      </c>
      <c r="U349" s="3">
        <f t="shared" si="237"/>
        <v>43</v>
      </c>
      <c r="V349" s="3">
        <f t="shared" ref="V349:V412" si="241">IF(S349&gt;0, MAX(30, 0.002*S349*D349), IF(T349&gt;0, MAX(30, 0.002*T349*E349), 0))</f>
        <v>30</v>
      </c>
      <c r="W349" s="2">
        <f t="shared" si="238"/>
        <v>9834292</v>
      </c>
      <c r="X349" s="2">
        <f t="shared" ref="X349:X412" si="242">U349*E349 + W349</f>
        <v>9959766</v>
      </c>
      <c r="Y349" s="14">
        <f t="shared" ref="Y349:Y412" si="243">(F349-Y348)*$Z$6+Y348</f>
        <v>3173.5779146408167</v>
      </c>
      <c r="Z349" s="14">
        <f t="shared" ref="Z349:Z412" si="244">(F349-Z348)*$Z$5+Z348</f>
        <v>3086.3347263441292</v>
      </c>
      <c r="AA349" s="14">
        <f t="shared" si="239"/>
        <v>-87.243188296687549</v>
      </c>
      <c r="AB349" s="14">
        <f t="shared" si="215"/>
        <v>-81.765211183550036</v>
      </c>
      <c r="AC349" s="14">
        <f t="shared" si="209"/>
        <v>-5.4779771131375128</v>
      </c>
      <c r="AD349" s="16">
        <f t="shared" si="210"/>
        <v>0</v>
      </c>
      <c r="AE349" s="16">
        <f t="shared" si="211"/>
        <v>1</v>
      </c>
      <c r="AF349" s="16">
        <f t="shared" si="240"/>
        <v>46</v>
      </c>
      <c r="AG349" s="16">
        <f t="shared" si="212"/>
        <v>30</v>
      </c>
      <c r="AH349" s="5">
        <f t="shared" si="213"/>
        <v>9830888</v>
      </c>
      <c r="AI349" s="5">
        <f t="shared" si="214"/>
        <v>9965116</v>
      </c>
      <c r="AJ349" s="39">
        <f t="shared" ref="AJ349:AJ412" si="245" xml:space="preserve"> (MAX(F323:F348) + MIN(F323:F348) + F348 ) / 3</f>
        <v>3173.6879435844271</v>
      </c>
      <c r="AK349" s="39">
        <f t="shared" ref="AK349:AK412" si="246" xml:space="preserve"> (MAX(F337:F348) + MIN(F337:F348) + F348 ) / 3</f>
        <v>3066.3096449395466</v>
      </c>
      <c r="AL349" s="39">
        <f t="shared" ref="AL349:AL412" si="247">AK349 - AJ349</f>
        <v>-107.37829864488049</v>
      </c>
      <c r="AM349" s="39">
        <f t="shared" ref="AM349:AM412" si="248">IF(AND(AL349&gt;$AN$4,AQ348-30&gt;=D349),1,0)</f>
        <v>0</v>
      </c>
      <c r="AN349" s="39">
        <f t="shared" ref="AN349:AN412" si="249">IF(AND(AL349&lt;$AN$5,AO348&gt;=1),1,0)</f>
        <v>1</v>
      </c>
      <c r="AO349" s="39">
        <f t="shared" ref="AO349:AO412" si="250">AO348+AM349-AN349</f>
        <v>47</v>
      </c>
      <c r="AP349" s="39">
        <f t="shared" ref="AP349:AP412" si="251">IF(AM349&gt;0, MAX(30, 0.002*AM349*D349), IF(AN349&gt;0, MAX(30, 0.002*AN349*E349), 0))</f>
        <v>30</v>
      </c>
      <c r="AQ349" s="39">
        <f t="shared" ref="AQ349:AQ412" si="252">AQ348-(AM349*D349) + (AN349*E349) - AP349</f>
        <v>9825585</v>
      </c>
      <c r="AR349" s="39">
        <f t="shared" ref="AR349:AR412" si="253">AO349*E349 + AQ349</f>
        <v>9962731</v>
      </c>
      <c r="AS349" s="37">
        <f t="shared" si="216"/>
        <v>3395.7499571707021</v>
      </c>
      <c r="AT349" s="37">
        <f t="shared" si="217"/>
        <v>3182.9464608391172</v>
      </c>
      <c r="AU349" s="37">
        <f t="shared" si="218"/>
        <v>-212.80349633158494</v>
      </c>
      <c r="AV349" s="34">
        <f t="shared" si="219"/>
        <v>0</v>
      </c>
      <c r="AW349" s="34">
        <f t="shared" si="220"/>
        <v>1</v>
      </c>
      <c r="AX349" s="34">
        <f t="shared" si="221"/>
        <v>80</v>
      </c>
      <c r="AY349" s="34">
        <f t="shared" si="222"/>
        <v>30</v>
      </c>
      <c r="AZ349" s="34">
        <f t="shared" si="223"/>
        <v>9726381</v>
      </c>
      <c r="BA349" s="34">
        <f t="shared" si="224"/>
        <v>9959821</v>
      </c>
    </row>
    <row r="350" spans="1:53" x14ac:dyDescent="0.2">
      <c r="A350" s="1" t="s">
        <v>387</v>
      </c>
      <c r="B350" s="8">
        <v>3539</v>
      </c>
      <c r="C350" s="8">
        <v>2974.7953488372091</v>
      </c>
      <c r="D350" s="8">
        <v>2999</v>
      </c>
      <c r="E350" s="8">
        <v>2951</v>
      </c>
      <c r="F350" s="8">
        <v>2974.7441860465115</v>
      </c>
      <c r="G350" s="8">
        <f t="shared" si="225"/>
        <v>35.720262601535524</v>
      </c>
      <c r="H350" s="8">
        <f t="shared" si="226"/>
        <v>35.720262601535524</v>
      </c>
      <c r="I350" s="8">
        <f t="shared" si="227"/>
        <v>0</v>
      </c>
      <c r="J350" s="25">
        <f t="shared" si="230"/>
        <v>12.483086982037804</v>
      </c>
      <c r="K350" s="25">
        <f t="shared" si="231"/>
        <v>27.024537863135691</v>
      </c>
      <c r="L350" s="26">
        <f t="shared" si="228"/>
        <v>0.46191676043667135</v>
      </c>
      <c r="M350" s="25">
        <f t="shared" si="229"/>
        <v>31.596652623279169</v>
      </c>
      <c r="N350" s="25">
        <v>30</v>
      </c>
      <c r="O350" s="25">
        <v>70</v>
      </c>
      <c r="P350" s="9">
        <f t="shared" si="232"/>
        <v>3202.2942699496057</v>
      </c>
      <c r="Q350" s="9">
        <f t="shared" si="233"/>
        <v>3071.5966262293041</v>
      </c>
      <c r="R350" s="9">
        <f t="shared" si="234"/>
        <v>-130.69764372030158</v>
      </c>
      <c r="S350" s="3">
        <f t="shared" si="235"/>
        <v>0</v>
      </c>
      <c r="T350" s="3">
        <f t="shared" si="236"/>
        <v>1</v>
      </c>
      <c r="U350" s="3">
        <f t="shared" si="237"/>
        <v>42</v>
      </c>
      <c r="V350" s="3">
        <f t="shared" si="241"/>
        <v>30</v>
      </c>
      <c r="W350" s="2">
        <f t="shared" si="238"/>
        <v>9837180</v>
      </c>
      <c r="X350" s="2">
        <f t="shared" si="242"/>
        <v>9961122</v>
      </c>
      <c r="Y350" s="14">
        <f t="shared" si="243"/>
        <v>3158.849490300498</v>
      </c>
      <c r="Z350" s="14">
        <f t="shared" si="244"/>
        <v>3069.1669509137264</v>
      </c>
      <c r="AA350" s="14">
        <f t="shared" si="239"/>
        <v>-89.682539386771623</v>
      </c>
      <c r="AB350" s="14">
        <f t="shared" si="215"/>
        <v>-83.348676824194357</v>
      </c>
      <c r="AC350" s="14">
        <f t="shared" si="209"/>
        <v>-6.3338625625772664</v>
      </c>
      <c r="AD350" s="16">
        <f t="shared" si="210"/>
        <v>0</v>
      </c>
      <c r="AE350" s="16">
        <f t="shared" si="211"/>
        <v>1</v>
      </c>
      <c r="AF350" s="16">
        <f t="shared" si="240"/>
        <v>45</v>
      </c>
      <c r="AG350" s="16">
        <f t="shared" si="212"/>
        <v>30</v>
      </c>
      <c r="AH350" s="5">
        <f t="shared" si="213"/>
        <v>9833809</v>
      </c>
      <c r="AI350" s="5">
        <f t="shared" si="214"/>
        <v>9966604</v>
      </c>
      <c r="AJ350" s="39">
        <f t="shared" si="245"/>
        <v>3120.3973922622863</v>
      </c>
      <c r="AK350" s="39">
        <f t="shared" si="246"/>
        <v>3013.0190936174054</v>
      </c>
      <c r="AL350" s="39">
        <f t="shared" si="247"/>
        <v>-107.37829864488094</v>
      </c>
      <c r="AM350" s="39">
        <f t="shared" si="248"/>
        <v>0</v>
      </c>
      <c r="AN350" s="39">
        <f t="shared" si="249"/>
        <v>1</v>
      </c>
      <c r="AO350" s="39">
        <f t="shared" si="250"/>
        <v>46</v>
      </c>
      <c r="AP350" s="39">
        <f t="shared" si="251"/>
        <v>30</v>
      </c>
      <c r="AQ350" s="39">
        <f t="shared" si="252"/>
        <v>9828506</v>
      </c>
      <c r="AR350" s="39">
        <f t="shared" si="253"/>
        <v>9964252</v>
      </c>
      <c r="AS350" s="37">
        <f t="shared" si="216"/>
        <v>3386.6787558896781</v>
      </c>
      <c r="AT350" s="37">
        <f t="shared" si="217"/>
        <v>3163.6625431369903</v>
      </c>
      <c r="AU350" s="37">
        <f t="shared" si="218"/>
        <v>-223.01621275268781</v>
      </c>
      <c r="AV350" s="34">
        <f t="shared" si="219"/>
        <v>0</v>
      </c>
      <c r="AW350" s="34">
        <f t="shared" si="220"/>
        <v>1</v>
      </c>
      <c r="AX350" s="34">
        <f t="shared" si="221"/>
        <v>79</v>
      </c>
      <c r="AY350" s="34">
        <f t="shared" si="222"/>
        <v>30</v>
      </c>
      <c r="AZ350" s="34">
        <f t="shared" si="223"/>
        <v>9729302</v>
      </c>
      <c r="BA350" s="34">
        <f t="shared" si="224"/>
        <v>9962431</v>
      </c>
    </row>
    <row r="351" spans="1:53" x14ac:dyDescent="0.2">
      <c r="A351" s="1" t="s">
        <v>388</v>
      </c>
      <c r="B351" s="8">
        <v>1928</v>
      </c>
      <c r="C351" s="8">
        <v>2999.4674556213017</v>
      </c>
      <c r="D351" s="8">
        <v>3014</v>
      </c>
      <c r="E351" s="8">
        <v>2986</v>
      </c>
      <c r="F351" s="8">
        <v>2999.4497041420118</v>
      </c>
      <c r="G351" s="8">
        <f t="shared" si="225"/>
        <v>24.705518095500338</v>
      </c>
      <c r="H351" s="8">
        <f t="shared" si="226"/>
        <v>24.705518095500338</v>
      </c>
      <c r="I351" s="8">
        <f t="shared" si="227"/>
        <v>0</v>
      </c>
      <c r="J351" s="25">
        <f t="shared" si="230"/>
        <v>13.356117775856557</v>
      </c>
      <c r="K351" s="25">
        <f t="shared" si="231"/>
        <v>25.094213730054573</v>
      </c>
      <c r="L351" s="26">
        <f t="shared" si="228"/>
        <v>0.53223894239253822</v>
      </c>
      <c r="M351" s="25">
        <f t="shared" si="229"/>
        <v>34.736027630355451</v>
      </c>
      <c r="N351" s="25">
        <v>30</v>
      </c>
      <c r="O351" s="25">
        <v>70</v>
      </c>
      <c r="P351" s="9">
        <f t="shared" si="232"/>
        <v>3182.740418263053</v>
      </c>
      <c r="Q351" s="9">
        <f t="shared" si="233"/>
        <v>3063.9394888786683</v>
      </c>
      <c r="R351" s="9">
        <f t="shared" si="234"/>
        <v>-118.80092938438474</v>
      </c>
      <c r="S351" s="3">
        <f t="shared" si="235"/>
        <v>0</v>
      </c>
      <c r="T351" s="3">
        <f t="shared" si="236"/>
        <v>1</v>
      </c>
      <c r="U351" s="3">
        <f t="shared" si="237"/>
        <v>41</v>
      </c>
      <c r="V351" s="3">
        <f t="shared" si="241"/>
        <v>30</v>
      </c>
      <c r="W351" s="2">
        <f t="shared" si="238"/>
        <v>9840101</v>
      </c>
      <c r="X351" s="2">
        <f t="shared" si="242"/>
        <v>9962527</v>
      </c>
      <c r="Y351" s="14">
        <f t="shared" si="243"/>
        <v>3147.0420987332027</v>
      </c>
      <c r="Z351" s="14">
        <f t="shared" si="244"/>
        <v>3058.4412206411548</v>
      </c>
      <c r="AA351" s="14">
        <f t="shared" si="239"/>
        <v>-88.600878092047878</v>
      </c>
      <c r="AB351" s="14">
        <f t="shared" si="215"/>
        <v>-84.399117077765055</v>
      </c>
      <c r="AC351" s="14">
        <f t="shared" si="209"/>
        <v>-4.2017610142828232</v>
      </c>
      <c r="AD351" s="16">
        <f t="shared" si="210"/>
        <v>0</v>
      </c>
      <c r="AE351" s="16">
        <f t="shared" si="211"/>
        <v>1</v>
      </c>
      <c r="AF351" s="16">
        <f t="shared" si="240"/>
        <v>44</v>
      </c>
      <c r="AG351" s="16">
        <f t="shared" si="212"/>
        <v>30</v>
      </c>
      <c r="AH351" s="5">
        <f t="shared" si="213"/>
        <v>9836765</v>
      </c>
      <c r="AI351" s="5">
        <f t="shared" si="214"/>
        <v>9968149</v>
      </c>
      <c r="AJ351" s="39">
        <f t="shared" si="245"/>
        <v>3131.1816959695843</v>
      </c>
      <c r="AK351" s="39">
        <f t="shared" si="246"/>
        <v>3024.9258478179167</v>
      </c>
      <c r="AL351" s="39">
        <f t="shared" si="247"/>
        <v>-106.25584815166758</v>
      </c>
      <c r="AM351" s="39">
        <f t="shared" si="248"/>
        <v>0</v>
      </c>
      <c r="AN351" s="39">
        <f t="shared" si="249"/>
        <v>1</v>
      </c>
      <c r="AO351" s="39">
        <f t="shared" si="250"/>
        <v>45</v>
      </c>
      <c r="AP351" s="39">
        <f t="shared" si="251"/>
        <v>30</v>
      </c>
      <c r="AQ351" s="39">
        <f t="shared" si="252"/>
        <v>9831462</v>
      </c>
      <c r="AR351" s="39">
        <f t="shared" si="253"/>
        <v>9965832</v>
      </c>
      <c r="AS351" s="37">
        <f t="shared" si="216"/>
        <v>3376.6047228683719</v>
      </c>
      <c r="AT351" s="37">
        <f t="shared" si="217"/>
        <v>3145.7569134087112</v>
      </c>
      <c r="AU351" s="37">
        <f t="shared" si="218"/>
        <v>-230.84780945966077</v>
      </c>
      <c r="AV351" s="34">
        <f t="shared" si="219"/>
        <v>0</v>
      </c>
      <c r="AW351" s="34">
        <f t="shared" si="220"/>
        <v>1</v>
      </c>
      <c r="AX351" s="34">
        <f t="shared" si="221"/>
        <v>78</v>
      </c>
      <c r="AY351" s="34">
        <f t="shared" si="222"/>
        <v>30</v>
      </c>
      <c r="AZ351" s="34">
        <f t="shared" si="223"/>
        <v>9732258</v>
      </c>
      <c r="BA351" s="34">
        <f t="shared" si="224"/>
        <v>9965166</v>
      </c>
    </row>
    <row r="352" spans="1:53" x14ac:dyDescent="0.2">
      <c r="A352" s="1" t="s">
        <v>389</v>
      </c>
      <c r="B352" s="8">
        <v>2618</v>
      </c>
      <c r="C352" s="8">
        <v>2976.1088082901556</v>
      </c>
      <c r="D352" s="8">
        <v>3030</v>
      </c>
      <c r="E352" s="8">
        <v>2938</v>
      </c>
      <c r="F352" s="8">
        <v>2975.8549222797928</v>
      </c>
      <c r="G352" s="8">
        <f t="shared" si="225"/>
        <v>-23.594781862218952</v>
      </c>
      <c r="H352" s="8">
        <f t="shared" si="226"/>
        <v>0</v>
      </c>
      <c r="I352" s="8">
        <f t="shared" si="227"/>
        <v>23.594781862218952</v>
      </c>
      <c r="J352" s="25">
        <f t="shared" si="230"/>
        <v>12.402109363295375</v>
      </c>
      <c r="K352" s="25">
        <f t="shared" si="231"/>
        <v>24.987111453780603</v>
      </c>
      <c r="L352" s="26">
        <f t="shared" si="228"/>
        <v>0.49634025870641041</v>
      </c>
      <c r="M352" s="25">
        <f t="shared" si="229"/>
        <v>33.1702803435562</v>
      </c>
      <c r="N352" s="25">
        <v>30</v>
      </c>
      <c r="O352" s="25">
        <v>70</v>
      </c>
      <c r="P352" s="9">
        <f t="shared" si="232"/>
        <v>3164.2662923293892</v>
      </c>
      <c r="Q352" s="9">
        <f t="shared" si="233"/>
        <v>3055.4065813409529</v>
      </c>
      <c r="R352" s="9">
        <f t="shared" si="234"/>
        <v>-108.85971098843629</v>
      </c>
      <c r="S352" s="3">
        <f t="shared" si="235"/>
        <v>0</v>
      </c>
      <c r="T352" s="3">
        <f t="shared" si="236"/>
        <v>1</v>
      </c>
      <c r="U352" s="3">
        <f t="shared" si="237"/>
        <v>40</v>
      </c>
      <c r="V352" s="3">
        <f t="shared" si="241"/>
        <v>30</v>
      </c>
      <c r="W352" s="2">
        <f t="shared" si="238"/>
        <v>9843057</v>
      </c>
      <c r="X352" s="2">
        <f t="shared" si="242"/>
        <v>9960577</v>
      </c>
      <c r="Y352" s="14">
        <f t="shared" si="243"/>
        <v>3134.3615671440612</v>
      </c>
      <c r="Z352" s="14">
        <f t="shared" si="244"/>
        <v>3045.7356362778683</v>
      </c>
      <c r="AA352" s="14">
        <f t="shared" si="239"/>
        <v>-88.625930866192903</v>
      </c>
      <c r="AB352" s="14">
        <f t="shared" si="215"/>
        <v>-85.244479835450619</v>
      </c>
      <c r="AC352" s="14">
        <f t="shared" si="209"/>
        <v>-3.3814510307422836</v>
      </c>
      <c r="AD352" s="16">
        <f t="shared" si="210"/>
        <v>0</v>
      </c>
      <c r="AE352" s="16">
        <f t="shared" si="211"/>
        <v>1</v>
      </c>
      <c r="AF352" s="16">
        <f t="shared" si="240"/>
        <v>43</v>
      </c>
      <c r="AG352" s="16">
        <f t="shared" si="212"/>
        <v>30</v>
      </c>
      <c r="AH352" s="5">
        <f t="shared" si="213"/>
        <v>9839673</v>
      </c>
      <c r="AI352" s="5">
        <f t="shared" si="214"/>
        <v>9966007</v>
      </c>
      <c r="AJ352" s="39">
        <f t="shared" si="245"/>
        <v>3125.6787798171317</v>
      </c>
      <c r="AK352" s="39">
        <f t="shared" si="246"/>
        <v>3033.1610205164175</v>
      </c>
      <c r="AL352" s="39">
        <f t="shared" si="247"/>
        <v>-92.51775930071426</v>
      </c>
      <c r="AM352" s="39">
        <f t="shared" si="248"/>
        <v>0</v>
      </c>
      <c r="AN352" s="39">
        <f t="shared" si="249"/>
        <v>1</v>
      </c>
      <c r="AO352" s="39">
        <f t="shared" si="250"/>
        <v>44</v>
      </c>
      <c r="AP352" s="39">
        <f t="shared" si="251"/>
        <v>30</v>
      </c>
      <c r="AQ352" s="39">
        <f t="shared" si="252"/>
        <v>9834370</v>
      </c>
      <c r="AR352" s="39">
        <f t="shared" si="253"/>
        <v>9963642</v>
      </c>
      <c r="AS352" s="37">
        <f t="shared" si="216"/>
        <v>3365.563469773037</v>
      </c>
      <c r="AT352" s="37">
        <f t="shared" si="217"/>
        <v>3129.796056106838</v>
      </c>
      <c r="AU352" s="37">
        <f t="shared" si="218"/>
        <v>-235.76741366619899</v>
      </c>
      <c r="AV352" s="34">
        <f t="shared" si="219"/>
        <v>0</v>
      </c>
      <c r="AW352" s="34">
        <f t="shared" si="220"/>
        <v>1</v>
      </c>
      <c r="AX352" s="34">
        <f t="shared" si="221"/>
        <v>77</v>
      </c>
      <c r="AY352" s="34">
        <f t="shared" si="222"/>
        <v>30</v>
      </c>
      <c r="AZ352" s="34">
        <f t="shared" si="223"/>
        <v>9735166</v>
      </c>
      <c r="BA352" s="34">
        <f t="shared" si="224"/>
        <v>9961392</v>
      </c>
    </row>
    <row r="353" spans="1:53" x14ac:dyDescent="0.2">
      <c r="A353" s="1" t="s">
        <v>390</v>
      </c>
      <c r="B353" s="8">
        <v>3854</v>
      </c>
      <c r="C353" s="8">
        <v>2944.71875</v>
      </c>
      <c r="D353" s="8">
        <v>2976</v>
      </c>
      <c r="E353" s="8">
        <v>2914</v>
      </c>
      <c r="F353" s="8">
        <v>2944.9330357142858</v>
      </c>
      <c r="G353" s="8">
        <f t="shared" si="225"/>
        <v>-30.921886565507066</v>
      </c>
      <c r="H353" s="8">
        <f t="shared" si="226"/>
        <v>0</v>
      </c>
      <c r="I353" s="8">
        <f t="shared" si="227"/>
        <v>30.921886565507066</v>
      </c>
      <c r="J353" s="25">
        <f t="shared" si="230"/>
        <v>11.516244408774279</v>
      </c>
      <c r="K353" s="25">
        <f t="shared" si="231"/>
        <v>25.411023961761064</v>
      </c>
      <c r="L353" s="26">
        <f t="shared" si="228"/>
        <v>0.45319875445019914</v>
      </c>
      <c r="M353" s="25">
        <f t="shared" si="229"/>
        <v>31.186288390514179</v>
      </c>
      <c r="N353" s="25">
        <v>30</v>
      </c>
      <c r="O353" s="25">
        <v>70</v>
      </c>
      <c r="P353" s="9">
        <f t="shared" si="232"/>
        <v>3146.4698388838265</v>
      </c>
      <c r="Q353" s="9">
        <f t="shared" si="233"/>
        <v>3045.260369242968</v>
      </c>
      <c r="R353" s="9">
        <f t="shared" si="234"/>
        <v>-101.20946964085852</v>
      </c>
      <c r="S353" s="3">
        <f t="shared" si="235"/>
        <v>0</v>
      </c>
      <c r="T353" s="3">
        <f t="shared" si="236"/>
        <v>1</v>
      </c>
      <c r="U353" s="3">
        <f t="shared" si="237"/>
        <v>39</v>
      </c>
      <c r="V353" s="3">
        <f t="shared" si="241"/>
        <v>30</v>
      </c>
      <c r="W353" s="2">
        <f t="shared" si="238"/>
        <v>9845965</v>
      </c>
      <c r="X353" s="2">
        <f t="shared" si="242"/>
        <v>9959611</v>
      </c>
      <c r="Y353" s="14">
        <f t="shared" si="243"/>
        <v>3120.3298240751888</v>
      </c>
      <c r="Z353" s="14">
        <f t="shared" si="244"/>
        <v>3030.2275438834708</v>
      </c>
      <c r="AA353" s="14">
        <f t="shared" si="239"/>
        <v>-90.102280191717909</v>
      </c>
      <c r="AB353" s="14">
        <f t="shared" si="215"/>
        <v>-86.216039906704083</v>
      </c>
      <c r="AC353" s="14">
        <f t="shared" si="209"/>
        <v>-3.8862402850138267</v>
      </c>
      <c r="AD353" s="16">
        <f t="shared" si="210"/>
        <v>0</v>
      </c>
      <c r="AE353" s="16">
        <f t="shared" si="211"/>
        <v>1</v>
      </c>
      <c r="AF353" s="16">
        <f t="shared" si="240"/>
        <v>42</v>
      </c>
      <c r="AG353" s="16">
        <f t="shared" si="212"/>
        <v>30</v>
      </c>
      <c r="AH353" s="5">
        <f t="shared" si="213"/>
        <v>9842557</v>
      </c>
      <c r="AI353" s="5">
        <f t="shared" si="214"/>
        <v>9964945</v>
      </c>
      <c r="AJ353" s="39">
        <f t="shared" si="245"/>
        <v>3104.6859665929405</v>
      </c>
      <c r="AK353" s="39">
        <f t="shared" si="246"/>
        <v>3025.2960932290111</v>
      </c>
      <c r="AL353" s="39">
        <f t="shared" si="247"/>
        <v>-79.389873363929382</v>
      </c>
      <c r="AM353" s="39">
        <f t="shared" si="248"/>
        <v>0</v>
      </c>
      <c r="AN353" s="39">
        <f t="shared" si="249"/>
        <v>1</v>
      </c>
      <c r="AO353" s="39">
        <f t="shared" si="250"/>
        <v>43</v>
      </c>
      <c r="AP353" s="39">
        <f t="shared" si="251"/>
        <v>30</v>
      </c>
      <c r="AQ353" s="39">
        <f t="shared" si="252"/>
        <v>9837254</v>
      </c>
      <c r="AR353" s="39">
        <f t="shared" si="253"/>
        <v>9962556</v>
      </c>
      <c r="AS353" s="37">
        <f t="shared" si="216"/>
        <v>3353.587218455591</v>
      </c>
      <c r="AT353" s="37">
        <f t="shared" si="217"/>
        <v>3115.1889458119581</v>
      </c>
      <c r="AU353" s="37">
        <f t="shared" si="218"/>
        <v>-238.39827264363294</v>
      </c>
      <c r="AV353" s="34">
        <f t="shared" si="219"/>
        <v>0</v>
      </c>
      <c r="AW353" s="34">
        <f t="shared" si="220"/>
        <v>1</v>
      </c>
      <c r="AX353" s="34">
        <f t="shared" si="221"/>
        <v>76</v>
      </c>
      <c r="AY353" s="34">
        <f t="shared" si="222"/>
        <v>30</v>
      </c>
      <c r="AZ353" s="34">
        <f t="shared" si="223"/>
        <v>9738050</v>
      </c>
      <c r="BA353" s="34">
        <f t="shared" si="224"/>
        <v>9959514</v>
      </c>
    </row>
    <row r="354" spans="1:53" x14ac:dyDescent="0.2">
      <c r="A354" s="1" t="s">
        <v>391</v>
      </c>
      <c r="B354" s="8">
        <v>3490</v>
      </c>
      <c r="C354" s="8">
        <v>2995.9367816091954</v>
      </c>
      <c r="D354" s="8">
        <v>3018</v>
      </c>
      <c r="E354" s="8">
        <v>2979</v>
      </c>
      <c r="F354" s="8">
        <v>2995.9885057471265</v>
      </c>
      <c r="G354" s="8">
        <f t="shared" si="225"/>
        <v>51.055470032840731</v>
      </c>
      <c r="H354" s="8">
        <f t="shared" si="226"/>
        <v>51.055470032840731</v>
      </c>
      <c r="I354" s="8">
        <f t="shared" si="227"/>
        <v>0</v>
      </c>
      <c r="J354" s="25">
        <f t="shared" si="230"/>
        <v>14.34047481049331</v>
      </c>
      <c r="K354" s="25">
        <f t="shared" si="231"/>
        <v>23.595950821635274</v>
      </c>
      <c r="L354" s="26">
        <f t="shared" si="228"/>
        <v>0.60775151291400553</v>
      </c>
      <c r="M354" s="25">
        <f t="shared" si="229"/>
        <v>37.801333603628372</v>
      </c>
      <c r="N354" s="25">
        <v>30</v>
      </c>
      <c r="O354" s="25">
        <v>70</v>
      </c>
      <c r="P354" s="9">
        <f t="shared" si="232"/>
        <v>3128.9988381784506</v>
      </c>
      <c r="Q354" s="9">
        <f t="shared" si="233"/>
        <v>3039.2560326669191</v>
      </c>
      <c r="R354" s="9">
        <f t="shared" si="234"/>
        <v>-89.742805511531515</v>
      </c>
      <c r="S354" s="3">
        <f t="shared" si="235"/>
        <v>0</v>
      </c>
      <c r="T354" s="3">
        <f t="shared" si="236"/>
        <v>1</v>
      </c>
      <c r="U354" s="3">
        <f t="shared" si="237"/>
        <v>38</v>
      </c>
      <c r="V354" s="3">
        <f t="shared" si="241"/>
        <v>30</v>
      </c>
      <c r="W354" s="2">
        <f t="shared" si="238"/>
        <v>9848849</v>
      </c>
      <c r="X354" s="2">
        <f t="shared" si="242"/>
        <v>9962051</v>
      </c>
      <c r="Y354" s="14">
        <f t="shared" si="243"/>
        <v>3111.1193560508877</v>
      </c>
      <c r="Z354" s="14">
        <f t="shared" si="244"/>
        <v>3024.9599995548024</v>
      </c>
      <c r="AA354" s="14">
        <f t="shared" si="239"/>
        <v>-86.159356496085366</v>
      </c>
      <c r="AB354" s="14">
        <f t="shared" si="215"/>
        <v>-86.204703224580342</v>
      </c>
      <c r="AC354" s="14">
        <f t="shared" si="209"/>
        <v>4.5346728494976674E-2</v>
      </c>
      <c r="AD354" s="16">
        <f t="shared" si="210"/>
        <v>1</v>
      </c>
      <c r="AE354" s="16">
        <f t="shared" si="211"/>
        <v>0</v>
      </c>
      <c r="AF354" s="16">
        <f t="shared" si="240"/>
        <v>43</v>
      </c>
      <c r="AG354" s="16">
        <f t="shared" si="212"/>
        <v>30</v>
      </c>
      <c r="AH354" s="5">
        <f t="shared" si="213"/>
        <v>9839509</v>
      </c>
      <c r="AI354" s="5">
        <f t="shared" si="214"/>
        <v>9967606</v>
      </c>
      <c r="AJ354" s="39">
        <f t="shared" si="245"/>
        <v>3081.3000343239905</v>
      </c>
      <c r="AK354" s="39">
        <f t="shared" si="246"/>
        <v>3014.9887977071753</v>
      </c>
      <c r="AL354" s="39">
        <f t="shared" si="247"/>
        <v>-66.311236616815222</v>
      </c>
      <c r="AM354" s="39">
        <f t="shared" si="248"/>
        <v>0</v>
      </c>
      <c r="AN354" s="39">
        <f t="shared" si="249"/>
        <v>1</v>
      </c>
      <c r="AO354" s="39">
        <f t="shared" si="250"/>
        <v>42</v>
      </c>
      <c r="AP354" s="39">
        <f t="shared" si="251"/>
        <v>30</v>
      </c>
      <c r="AQ354" s="39">
        <f t="shared" si="252"/>
        <v>9840203</v>
      </c>
      <c r="AR354" s="39">
        <f t="shared" si="253"/>
        <v>9965321</v>
      </c>
      <c r="AS354" s="37">
        <f t="shared" si="216"/>
        <v>3340.8251067835367</v>
      </c>
      <c r="AT354" s="37">
        <f t="shared" si="217"/>
        <v>3101.5580794836137</v>
      </c>
      <c r="AU354" s="37">
        <f t="shared" si="218"/>
        <v>-239.26702729992303</v>
      </c>
      <c r="AV354" s="34">
        <f t="shared" si="219"/>
        <v>0</v>
      </c>
      <c r="AW354" s="34">
        <f t="shared" si="220"/>
        <v>1</v>
      </c>
      <c r="AX354" s="34">
        <f t="shared" si="221"/>
        <v>75</v>
      </c>
      <c r="AY354" s="34">
        <f t="shared" si="222"/>
        <v>30</v>
      </c>
      <c r="AZ354" s="34">
        <f t="shared" si="223"/>
        <v>9740999</v>
      </c>
      <c r="BA354" s="34">
        <f t="shared" si="224"/>
        <v>9964424</v>
      </c>
    </row>
    <row r="355" spans="1:53" x14ac:dyDescent="0.2">
      <c r="A355" s="1" t="s">
        <v>392</v>
      </c>
      <c r="B355" s="8">
        <v>2746</v>
      </c>
      <c r="C355" s="8">
        <v>2962.7257142857143</v>
      </c>
      <c r="D355" s="8">
        <v>2981</v>
      </c>
      <c r="E355" s="8">
        <v>2948</v>
      </c>
      <c r="F355" s="8">
        <v>2962.8514285714286</v>
      </c>
      <c r="G355" s="8">
        <f t="shared" si="225"/>
        <v>-33.137077175697868</v>
      </c>
      <c r="H355" s="8">
        <f t="shared" si="226"/>
        <v>0</v>
      </c>
      <c r="I355" s="8">
        <f t="shared" si="227"/>
        <v>33.137077175697868</v>
      </c>
      <c r="J355" s="25">
        <f t="shared" si="230"/>
        <v>13.316155181172359</v>
      </c>
      <c r="K355" s="25">
        <f t="shared" si="231"/>
        <v>24.27745984692546</v>
      </c>
      <c r="L355" s="26">
        <f t="shared" si="228"/>
        <v>0.54849870065210882</v>
      </c>
      <c r="M355" s="25">
        <f t="shared" si="229"/>
        <v>35.421321336667773</v>
      </c>
      <c r="N355" s="25">
        <v>30</v>
      </c>
      <c r="O355" s="25">
        <v>70</v>
      </c>
      <c r="P355" s="9">
        <f t="shared" si="232"/>
        <v>3115.0005828682361</v>
      </c>
      <c r="Q355" s="9">
        <f t="shared" si="233"/>
        <v>3036.8932440698532</v>
      </c>
      <c r="R355" s="9">
        <f t="shared" si="234"/>
        <v>-78.107338798382898</v>
      </c>
      <c r="S355" s="3">
        <f t="shared" si="235"/>
        <v>0</v>
      </c>
      <c r="T355" s="3">
        <f t="shared" si="236"/>
        <v>1</v>
      </c>
      <c r="U355" s="3">
        <f t="shared" si="237"/>
        <v>37</v>
      </c>
      <c r="V355" s="3">
        <f t="shared" si="241"/>
        <v>30</v>
      </c>
      <c r="W355" s="2">
        <f t="shared" si="238"/>
        <v>9851798</v>
      </c>
      <c r="X355" s="2">
        <f t="shared" si="242"/>
        <v>9960874</v>
      </c>
      <c r="Y355" s="14">
        <f t="shared" si="243"/>
        <v>3100.1365466079646</v>
      </c>
      <c r="Z355" s="14">
        <f t="shared" si="244"/>
        <v>3015.4048347881294</v>
      </c>
      <c r="AA355" s="14">
        <f t="shared" si="239"/>
        <v>-84.731711819835255</v>
      </c>
      <c r="AB355" s="14">
        <f t="shared" si="215"/>
        <v>-85.910104943631325</v>
      </c>
      <c r="AC355" s="14">
        <f t="shared" si="209"/>
        <v>1.1783931237960701</v>
      </c>
      <c r="AD355" s="16">
        <f t="shared" si="210"/>
        <v>1</v>
      </c>
      <c r="AE355" s="16">
        <f t="shared" si="211"/>
        <v>0</v>
      </c>
      <c r="AF355" s="16">
        <f t="shared" si="240"/>
        <v>44</v>
      </c>
      <c r="AG355" s="16">
        <f t="shared" si="212"/>
        <v>30</v>
      </c>
      <c r="AH355" s="5">
        <f t="shared" si="213"/>
        <v>9836498</v>
      </c>
      <c r="AI355" s="5">
        <f t="shared" si="214"/>
        <v>9966210</v>
      </c>
      <c r="AJ355" s="39">
        <f t="shared" si="245"/>
        <v>3097.4595102956723</v>
      </c>
      <c r="AK355" s="39">
        <f t="shared" si="246"/>
        <v>3032.0072877181224</v>
      </c>
      <c r="AL355" s="39">
        <f t="shared" si="247"/>
        <v>-65.452222577549946</v>
      </c>
      <c r="AM355" s="39">
        <f t="shared" si="248"/>
        <v>0</v>
      </c>
      <c r="AN355" s="39">
        <f t="shared" si="249"/>
        <v>1</v>
      </c>
      <c r="AO355" s="39">
        <f t="shared" si="250"/>
        <v>41</v>
      </c>
      <c r="AP355" s="39">
        <f t="shared" si="251"/>
        <v>30</v>
      </c>
      <c r="AQ355" s="39">
        <f t="shared" si="252"/>
        <v>9843121</v>
      </c>
      <c r="AR355" s="39">
        <f t="shared" si="253"/>
        <v>9963989</v>
      </c>
      <c r="AS355" s="37">
        <f t="shared" si="216"/>
        <v>3327.435197687239</v>
      </c>
      <c r="AT355" s="37">
        <f t="shared" si="217"/>
        <v>3089.5429698743087</v>
      </c>
      <c r="AU355" s="37">
        <f t="shared" si="218"/>
        <v>-237.89222781293029</v>
      </c>
      <c r="AV355" s="34">
        <f t="shared" si="219"/>
        <v>0</v>
      </c>
      <c r="AW355" s="34">
        <f t="shared" si="220"/>
        <v>1</v>
      </c>
      <c r="AX355" s="34">
        <f t="shared" si="221"/>
        <v>74</v>
      </c>
      <c r="AY355" s="34">
        <f t="shared" si="222"/>
        <v>30</v>
      </c>
      <c r="AZ355" s="34">
        <f t="shared" si="223"/>
        <v>9743917</v>
      </c>
      <c r="BA355" s="34">
        <f t="shared" si="224"/>
        <v>9962069</v>
      </c>
    </row>
    <row r="356" spans="1:53" x14ac:dyDescent="0.2">
      <c r="A356" s="1" t="s">
        <v>393</v>
      </c>
      <c r="B356" s="8">
        <v>1954</v>
      </c>
      <c r="C356" s="8">
        <v>2956.4679487179487</v>
      </c>
      <c r="D356" s="8">
        <v>2972</v>
      </c>
      <c r="E356" s="8">
        <v>2942</v>
      </c>
      <c r="F356" s="8">
        <v>2956.5705128205127</v>
      </c>
      <c r="G356" s="8">
        <f t="shared" si="225"/>
        <v>-6.2809157509159377</v>
      </c>
      <c r="H356" s="8">
        <f t="shared" si="226"/>
        <v>0</v>
      </c>
      <c r="I356" s="8">
        <f t="shared" si="227"/>
        <v>6.2809157509159377</v>
      </c>
      <c r="J356" s="25">
        <f t="shared" si="230"/>
        <v>12.365001239660048</v>
      </c>
      <c r="K356" s="25">
        <f t="shared" si="231"/>
        <v>22.991992411496206</v>
      </c>
      <c r="L356" s="26">
        <f t="shared" si="228"/>
        <v>0.53779598646167937</v>
      </c>
      <c r="M356" s="25">
        <f t="shared" si="229"/>
        <v>34.971868257966804</v>
      </c>
      <c r="N356" s="25">
        <v>30</v>
      </c>
      <c r="O356" s="25">
        <v>70</v>
      </c>
      <c r="P356" s="9">
        <f t="shared" si="232"/>
        <v>3101.198480848635</v>
      </c>
      <c r="Q356" s="9">
        <f t="shared" si="233"/>
        <v>3026.6468747623044</v>
      </c>
      <c r="R356" s="9">
        <f t="shared" si="234"/>
        <v>-74.551606086330594</v>
      </c>
      <c r="S356" s="3">
        <f t="shared" si="235"/>
        <v>0</v>
      </c>
      <c r="T356" s="3">
        <f t="shared" si="236"/>
        <v>1</v>
      </c>
      <c r="U356" s="3">
        <f t="shared" si="237"/>
        <v>36</v>
      </c>
      <c r="V356" s="3">
        <f t="shared" si="241"/>
        <v>30</v>
      </c>
      <c r="W356" s="2">
        <f t="shared" si="238"/>
        <v>9854716</v>
      </c>
      <c r="X356" s="2">
        <f t="shared" si="242"/>
        <v>9960628</v>
      </c>
      <c r="Y356" s="14">
        <f t="shared" si="243"/>
        <v>3089.5020255866721</v>
      </c>
      <c r="Z356" s="14">
        <f t="shared" si="244"/>
        <v>3006.3534006392651</v>
      </c>
      <c r="AA356" s="14">
        <f t="shared" si="239"/>
        <v>-83.148624947406915</v>
      </c>
      <c r="AB356" s="14">
        <f t="shared" si="215"/>
        <v>-85.357808944386449</v>
      </c>
      <c r="AC356" s="14">
        <f t="shared" ref="AC356:AC419" si="254">AA356-AB356</f>
        <v>2.209183996979533</v>
      </c>
      <c r="AD356" s="16">
        <f t="shared" ref="AD356:AD419" si="255">IF(AND(AC356&gt;0,AH355-30&gt;=D356),1,0)</f>
        <v>1</v>
      </c>
      <c r="AE356" s="16">
        <f t="shared" ref="AE356:AE419" si="256">IF(AND(AC356&lt;=0,AF355&gt;=1),1,0)</f>
        <v>0</v>
      </c>
      <c r="AF356" s="16">
        <f t="shared" si="240"/>
        <v>45</v>
      </c>
      <c r="AG356" s="16">
        <f t="shared" ref="AG356:AG419" si="257">IF(AD356&gt;0, MAX(30, 0.002*AD356*D356), IF(AE356&gt;0, MAX(30, 0.002*AE356*E356), 0))</f>
        <v>30</v>
      </c>
      <c r="AH356" s="5">
        <f t="shared" ref="AH356:AH419" si="258">AH355-(AD356*D356) + (AE356*E356) - AG356</f>
        <v>9833496</v>
      </c>
      <c r="AI356" s="5">
        <f t="shared" ref="AI356:AI419" si="259">AF356*E356 + AH356</f>
        <v>9965886</v>
      </c>
      <c r="AJ356" s="39">
        <f t="shared" si="245"/>
        <v>3086.4138179037732</v>
      </c>
      <c r="AK356" s="39">
        <f t="shared" si="246"/>
        <v>3020.9615953262232</v>
      </c>
      <c r="AL356" s="39">
        <f t="shared" si="247"/>
        <v>-65.452222577549946</v>
      </c>
      <c r="AM356" s="39">
        <f t="shared" si="248"/>
        <v>0</v>
      </c>
      <c r="AN356" s="39">
        <f t="shared" si="249"/>
        <v>1</v>
      </c>
      <c r="AO356" s="39">
        <f t="shared" si="250"/>
        <v>40</v>
      </c>
      <c r="AP356" s="39">
        <f t="shared" si="251"/>
        <v>30</v>
      </c>
      <c r="AQ356" s="39">
        <f t="shared" si="252"/>
        <v>9846033</v>
      </c>
      <c r="AR356" s="39">
        <f t="shared" si="253"/>
        <v>9963713</v>
      </c>
      <c r="AS356" s="37">
        <f t="shared" si="216"/>
        <v>3313.6325844379198</v>
      </c>
      <c r="AT356" s="37">
        <f t="shared" si="217"/>
        <v>3079.643628804019</v>
      </c>
      <c r="AU356" s="37">
        <f t="shared" si="218"/>
        <v>-233.98895563390079</v>
      </c>
      <c r="AV356" s="34">
        <f t="shared" si="219"/>
        <v>0</v>
      </c>
      <c r="AW356" s="34">
        <f t="shared" si="220"/>
        <v>1</v>
      </c>
      <c r="AX356" s="34">
        <f t="shared" si="221"/>
        <v>73</v>
      </c>
      <c r="AY356" s="34">
        <f t="shared" si="222"/>
        <v>30</v>
      </c>
      <c r="AZ356" s="34">
        <f t="shared" si="223"/>
        <v>9746829</v>
      </c>
      <c r="BA356" s="34">
        <f t="shared" si="224"/>
        <v>9961595</v>
      </c>
    </row>
    <row r="357" spans="1:53" x14ac:dyDescent="0.2">
      <c r="A357" s="1" t="s">
        <v>394</v>
      </c>
      <c r="B357" s="8">
        <v>5874</v>
      </c>
      <c r="C357" s="8">
        <v>2875.7975206611573</v>
      </c>
      <c r="D357" s="8">
        <v>2915</v>
      </c>
      <c r="E357" s="8">
        <v>2836</v>
      </c>
      <c r="F357" s="8">
        <v>2875.6198347107438</v>
      </c>
      <c r="G357" s="8">
        <f t="shared" si="225"/>
        <v>-80.950678109768887</v>
      </c>
      <c r="H357" s="8">
        <f t="shared" si="226"/>
        <v>0</v>
      </c>
      <c r="I357" s="8">
        <f t="shared" si="227"/>
        <v>80.950678109768887</v>
      </c>
      <c r="J357" s="25">
        <f t="shared" si="230"/>
        <v>11.481786865398616</v>
      </c>
      <c r="K357" s="25">
        <f t="shared" si="231"/>
        <v>27.131898532801397</v>
      </c>
      <c r="L357" s="26">
        <f t="shared" si="228"/>
        <v>0.42318405590075414</v>
      </c>
      <c r="M357" s="25">
        <f t="shared" si="229"/>
        <v>29.735019454874006</v>
      </c>
      <c r="N357" s="25">
        <v>30</v>
      </c>
      <c r="O357" s="25">
        <v>70</v>
      </c>
      <c r="P357" s="9">
        <f t="shared" si="232"/>
        <v>3085.7832658919269</v>
      </c>
      <c r="Q357" s="9">
        <f t="shared" si="233"/>
        <v>3012.1276504290745</v>
      </c>
      <c r="R357" s="9">
        <f t="shared" si="234"/>
        <v>-73.655615462852438</v>
      </c>
      <c r="S357" s="3">
        <f t="shared" si="235"/>
        <v>0</v>
      </c>
      <c r="T357" s="3">
        <f t="shared" si="236"/>
        <v>1</v>
      </c>
      <c r="U357" s="3">
        <f t="shared" si="237"/>
        <v>35</v>
      </c>
      <c r="V357" s="3">
        <f t="shared" si="241"/>
        <v>30</v>
      </c>
      <c r="W357" s="2">
        <f t="shared" si="238"/>
        <v>9857628</v>
      </c>
      <c r="X357" s="2">
        <f t="shared" si="242"/>
        <v>9956888</v>
      </c>
      <c r="Y357" s="14">
        <f t="shared" si="243"/>
        <v>3073.6589003366034</v>
      </c>
      <c r="Z357" s="14">
        <f t="shared" si="244"/>
        <v>2986.2405443425696</v>
      </c>
      <c r="AA357" s="14">
        <f t="shared" si="239"/>
        <v>-87.418355994033845</v>
      </c>
      <c r="AB357" s="14">
        <f t="shared" si="215"/>
        <v>-85.769918354315934</v>
      </c>
      <c r="AC357" s="14">
        <f t="shared" si="254"/>
        <v>-1.6484376397179119</v>
      </c>
      <c r="AD357" s="16">
        <f t="shared" si="255"/>
        <v>0</v>
      </c>
      <c r="AE357" s="16">
        <f t="shared" si="256"/>
        <v>1</v>
      </c>
      <c r="AF357" s="16">
        <f t="shared" si="240"/>
        <v>44</v>
      </c>
      <c r="AG357" s="16">
        <f t="shared" si="257"/>
        <v>30</v>
      </c>
      <c r="AH357" s="5">
        <f t="shared" si="258"/>
        <v>9836302</v>
      </c>
      <c r="AI357" s="5">
        <f t="shared" si="259"/>
        <v>9961086</v>
      </c>
      <c r="AJ357" s="39">
        <f t="shared" si="245"/>
        <v>3078.152793947907</v>
      </c>
      <c r="AK357" s="39">
        <f t="shared" si="246"/>
        <v>3018.8679567425843</v>
      </c>
      <c r="AL357" s="39">
        <f t="shared" si="247"/>
        <v>-59.284837205322674</v>
      </c>
      <c r="AM357" s="39">
        <f t="shared" si="248"/>
        <v>0</v>
      </c>
      <c r="AN357" s="39">
        <f t="shared" si="249"/>
        <v>1</v>
      </c>
      <c r="AO357" s="39">
        <f t="shared" si="250"/>
        <v>39</v>
      </c>
      <c r="AP357" s="39">
        <f t="shared" si="251"/>
        <v>30</v>
      </c>
      <c r="AQ357" s="39">
        <f t="shared" si="252"/>
        <v>9848839</v>
      </c>
      <c r="AR357" s="39">
        <f t="shared" si="253"/>
        <v>9959443</v>
      </c>
      <c r="AS357" s="37">
        <f t="shared" si="216"/>
        <v>3299.4840296083667</v>
      </c>
      <c r="AT357" s="37">
        <f t="shared" si="217"/>
        <v>3070.6140733647458</v>
      </c>
      <c r="AU357" s="37">
        <f t="shared" si="218"/>
        <v>-228.86995624362089</v>
      </c>
      <c r="AV357" s="34">
        <f t="shared" si="219"/>
        <v>0</v>
      </c>
      <c r="AW357" s="34">
        <f t="shared" si="220"/>
        <v>1</v>
      </c>
      <c r="AX357" s="34">
        <f t="shared" si="221"/>
        <v>72</v>
      </c>
      <c r="AY357" s="34">
        <f t="shared" si="222"/>
        <v>30</v>
      </c>
      <c r="AZ357" s="34">
        <f t="shared" si="223"/>
        <v>9749635</v>
      </c>
      <c r="BA357" s="34">
        <f t="shared" si="224"/>
        <v>9953827</v>
      </c>
    </row>
    <row r="358" spans="1:53" x14ac:dyDescent="0.2">
      <c r="A358" s="1" t="s">
        <v>395</v>
      </c>
      <c r="B358" s="8">
        <v>5456</v>
      </c>
      <c r="C358" s="8">
        <v>2855.7606177606176</v>
      </c>
      <c r="D358" s="8">
        <v>2883</v>
      </c>
      <c r="E358" s="8">
        <v>2837</v>
      </c>
      <c r="F358" s="8">
        <v>2855.6216216216217</v>
      </c>
      <c r="G358" s="8">
        <f t="shared" si="225"/>
        <v>-19.998213089122146</v>
      </c>
      <c r="H358" s="8">
        <f t="shared" si="226"/>
        <v>0</v>
      </c>
      <c r="I358" s="8">
        <f t="shared" si="227"/>
        <v>19.998213089122146</v>
      </c>
      <c r="J358" s="25">
        <f t="shared" si="230"/>
        <v>10.661659232155857</v>
      </c>
      <c r="K358" s="25">
        <f t="shared" si="231"/>
        <v>26.622349572538592</v>
      </c>
      <c r="L358" s="26">
        <f t="shared" si="228"/>
        <v>0.40047777162213888</v>
      </c>
      <c r="M358" s="25">
        <f t="shared" si="229"/>
        <v>28.595796358715162</v>
      </c>
      <c r="N358" s="25">
        <v>30</v>
      </c>
      <c r="O358" s="25">
        <v>70</v>
      </c>
      <c r="P358" s="9">
        <f t="shared" si="232"/>
        <v>3068.1527432723865</v>
      </c>
      <c r="Q358" s="9">
        <f t="shared" si="233"/>
        <v>2988.3451838247806</v>
      </c>
      <c r="R358" s="9">
        <f t="shared" si="234"/>
        <v>-79.807559447605854</v>
      </c>
      <c r="S358" s="3">
        <f t="shared" si="235"/>
        <v>0</v>
      </c>
      <c r="T358" s="3">
        <f t="shared" si="236"/>
        <v>1</v>
      </c>
      <c r="U358" s="3">
        <f t="shared" si="237"/>
        <v>34</v>
      </c>
      <c r="V358" s="3">
        <f t="shared" si="241"/>
        <v>30</v>
      </c>
      <c r="W358" s="2">
        <f t="shared" si="238"/>
        <v>9860434</v>
      </c>
      <c r="X358" s="2">
        <f t="shared" si="242"/>
        <v>9956892</v>
      </c>
      <c r="Y358" s="14">
        <f t="shared" si="243"/>
        <v>3057.5079908021603</v>
      </c>
      <c r="Z358" s="14">
        <f t="shared" si="244"/>
        <v>2966.1453254624239</v>
      </c>
      <c r="AA358" s="14">
        <f t="shared" si="239"/>
        <v>-91.362665339736395</v>
      </c>
      <c r="AB358" s="14">
        <f t="shared" ref="AB358:AB421" si="260">(AA358-AB357)*$Z$4+AB357</f>
        <v>-86.888467751400029</v>
      </c>
      <c r="AC358" s="14">
        <f t="shared" si="254"/>
        <v>-4.4741975883363665</v>
      </c>
      <c r="AD358" s="16">
        <f t="shared" si="255"/>
        <v>0</v>
      </c>
      <c r="AE358" s="16">
        <f t="shared" si="256"/>
        <v>1</v>
      </c>
      <c r="AF358" s="16">
        <f t="shared" si="240"/>
        <v>43</v>
      </c>
      <c r="AG358" s="16">
        <f t="shared" si="257"/>
        <v>30</v>
      </c>
      <c r="AH358" s="5">
        <f t="shared" si="258"/>
        <v>9839109</v>
      </c>
      <c r="AI358" s="5">
        <f t="shared" si="259"/>
        <v>9961100</v>
      </c>
      <c r="AJ358" s="39">
        <f t="shared" si="245"/>
        <v>3030.0345383332401</v>
      </c>
      <c r="AK358" s="39">
        <f t="shared" si="246"/>
        <v>2958.143381870655</v>
      </c>
      <c r="AL358" s="39">
        <f t="shared" si="247"/>
        <v>-71.891156462585059</v>
      </c>
      <c r="AM358" s="39">
        <f t="shared" si="248"/>
        <v>0</v>
      </c>
      <c r="AN358" s="39">
        <f t="shared" si="249"/>
        <v>1</v>
      </c>
      <c r="AO358" s="39">
        <f t="shared" si="250"/>
        <v>38</v>
      </c>
      <c r="AP358" s="39">
        <f t="shared" si="251"/>
        <v>30</v>
      </c>
      <c r="AQ358" s="39">
        <f t="shared" si="252"/>
        <v>9851646</v>
      </c>
      <c r="AR358" s="39">
        <f t="shared" si="253"/>
        <v>9959452</v>
      </c>
      <c r="AS358" s="37">
        <f t="shared" si="216"/>
        <v>3284.846828014639</v>
      </c>
      <c r="AT358" s="37">
        <f t="shared" si="217"/>
        <v>3061.8194627085281</v>
      </c>
      <c r="AU358" s="37">
        <f t="shared" si="218"/>
        <v>-223.02736530611082</v>
      </c>
      <c r="AV358" s="34">
        <f t="shared" si="219"/>
        <v>0</v>
      </c>
      <c r="AW358" s="34">
        <f t="shared" si="220"/>
        <v>1</v>
      </c>
      <c r="AX358" s="34">
        <f t="shared" si="221"/>
        <v>71</v>
      </c>
      <c r="AY358" s="34">
        <f t="shared" si="222"/>
        <v>30</v>
      </c>
      <c r="AZ358" s="34">
        <f t="shared" si="223"/>
        <v>9752442</v>
      </c>
      <c r="BA358" s="34">
        <f t="shared" si="224"/>
        <v>9953869</v>
      </c>
    </row>
    <row r="359" spans="1:53" x14ac:dyDescent="0.2">
      <c r="A359" s="1" t="s">
        <v>396</v>
      </c>
      <c r="B359" s="8">
        <v>13613</v>
      </c>
      <c r="C359" s="8">
        <v>2876.1689189189187</v>
      </c>
      <c r="D359" s="8">
        <v>2894</v>
      </c>
      <c r="E359" s="8">
        <v>2862</v>
      </c>
      <c r="F359" s="8">
        <v>2876.2466216216217</v>
      </c>
      <c r="G359" s="8">
        <f t="shared" si="225"/>
        <v>20.625</v>
      </c>
      <c r="H359" s="8">
        <f t="shared" si="226"/>
        <v>20.625</v>
      </c>
      <c r="I359" s="8">
        <f t="shared" si="227"/>
        <v>0</v>
      </c>
      <c r="J359" s="25">
        <f t="shared" si="230"/>
        <v>11.373326429859009</v>
      </c>
      <c r="K359" s="25">
        <f t="shared" si="231"/>
        <v>24.720753174500121</v>
      </c>
      <c r="L359" s="26">
        <f t="shared" si="228"/>
        <v>0.46007200304846657</v>
      </c>
      <c r="M359" s="25">
        <f t="shared" si="229"/>
        <v>31.510227035919314</v>
      </c>
      <c r="N359" s="25">
        <v>30</v>
      </c>
      <c r="O359" s="25">
        <v>70</v>
      </c>
      <c r="P359" s="9">
        <f t="shared" si="232"/>
        <v>3049.5665000432864</v>
      </c>
      <c r="Q359" s="9">
        <f t="shared" si="233"/>
        <v>2966.0477792773763</v>
      </c>
      <c r="R359" s="9">
        <f t="shared" si="234"/>
        <v>-83.518720765910075</v>
      </c>
      <c r="S359" s="3">
        <f t="shared" si="235"/>
        <v>0</v>
      </c>
      <c r="T359" s="3">
        <f t="shared" si="236"/>
        <v>1</v>
      </c>
      <c r="U359" s="3">
        <f t="shared" si="237"/>
        <v>33</v>
      </c>
      <c r="V359" s="3">
        <f t="shared" si="241"/>
        <v>30</v>
      </c>
      <c r="W359" s="2">
        <f t="shared" si="238"/>
        <v>9863241</v>
      </c>
      <c r="X359" s="2">
        <f t="shared" si="242"/>
        <v>9957687</v>
      </c>
      <c r="Y359" s="14">
        <f t="shared" si="243"/>
        <v>3044.081222714713</v>
      </c>
      <c r="Z359" s="14">
        <f t="shared" si="244"/>
        <v>2952.3147556407621</v>
      </c>
      <c r="AA359" s="14">
        <f t="shared" si="239"/>
        <v>-91.766467073950935</v>
      </c>
      <c r="AB359" s="14">
        <f t="shared" si="260"/>
        <v>-87.864067615910216</v>
      </c>
      <c r="AC359" s="14">
        <f t="shared" si="254"/>
        <v>-3.9023994580407191</v>
      </c>
      <c r="AD359" s="16">
        <f t="shared" si="255"/>
        <v>0</v>
      </c>
      <c r="AE359" s="16">
        <f t="shared" si="256"/>
        <v>1</v>
      </c>
      <c r="AF359" s="16">
        <f t="shared" si="240"/>
        <v>42</v>
      </c>
      <c r="AG359" s="16">
        <f t="shared" si="257"/>
        <v>30</v>
      </c>
      <c r="AH359" s="5">
        <f t="shared" si="258"/>
        <v>9841941</v>
      </c>
      <c r="AI359" s="5">
        <f t="shared" si="259"/>
        <v>9962145</v>
      </c>
      <c r="AJ359" s="39">
        <f t="shared" si="245"/>
        <v>2997.2737721109811</v>
      </c>
      <c r="AK359" s="39">
        <f t="shared" si="246"/>
        <v>2934.0748310810814</v>
      </c>
      <c r="AL359" s="39">
        <f t="shared" si="247"/>
        <v>-63.198941029899743</v>
      </c>
      <c r="AM359" s="39">
        <f t="shared" si="248"/>
        <v>0</v>
      </c>
      <c r="AN359" s="39">
        <f t="shared" si="249"/>
        <v>1</v>
      </c>
      <c r="AO359" s="39">
        <f t="shared" si="250"/>
        <v>37</v>
      </c>
      <c r="AP359" s="39">
        <f t="shared" si="251"/>
        <v>30</v>
      </c>
      <c r="AQ359" s="39">
        <f t="shared" si="252"/>
        <v>9854478</v>
      </c>
      <c r="AR359" s="39">
        <f t="shared" si="253"/>
        <v>9960372</v>
      </c>
      <c r="AS359" s="37">
        <f t="shared" si="216"/>
        <v>3269.6285595991503</v>
      </c>
      <c r="AT359" s="37">
        <f t="shared" si="217"/>
        <v>3051.8733176070041</v>
      </c>
      <c r="AU359" s="37">
        <f t="shared" si="218"/>
        <v>-217.75524199214624</v>
      </c>
      <c r="AV359" s="34">
        <f t="shared" si="219"/>
        <v>0</v>
      </c>
      <c r="AW359" s="34">
        <f t="shared" si="220"/>
        <v>1</v>
      </c>
      <c r="AX359" s="34">
        <f t="shared" si="221"/>
        <v>70</v>
      </c>
      <c r="AY359" s="34">
        <f t="shared" si="222"/>
        <v>30</v>
      </c>
      <c r="AZ359" s="34">
        <f t="shared" si="223"/>
        <v>9755274</v>
      </c>
      <c r="BA359" s="34">
        <f t="shared" si="224"/>
        <v>9955614</v>
      </c>
    </row>
    <row r="360" spans="1:53" x14ac:dyDescent="0.2">
      <c r="A360" s="1" t="s">
        <v>397</v>
      </c>
      <c r="B360" s="8">
        <v>19415</v>
      </c>
      <c r="C360" s="8">
        <v>2924.0234113712377</v>
      </c>
      <c r="D360" s="8">
        <v>2952</v>
      </c>
      <c r="E360" s="8">
        <v>2906</v>
      </c>
      <c r="F360" s="8">
        <v>2924.0836120401336</v>
      </c>
      <c r="G360" s="8">
        <f t="shared" si="225"/>
        <v>47.836990418511959</v>
      </c>
      <c r="H360" s="8">
        <f t="shared" si="226"/>
        <v>47.836990418511959</v>
      </c>
      <c r="I360" s="8">
        <f t="shared" si="227"/>
        <v>0</v>
      </c>
      <c r="J360" s="25">
        <f t="shared" si="230"/>
        <v>13.977873857619935</v>
      </c>
      <c r="K360" s="25">
        <f t="shared" si="231"/>
        <v>22.954985090607256</v>
      </c>
      <c r="L360" s="26">
        <f t="shared" si="228"/>
        <v>0.60892541652485832</v>
      </c>
      <c r="M360" s="25">
        <f t="shared" si="229"/>
        <v>37.84671497328231</v>
      </c>
      <c r="N360" s="25">
        <v>30</v>
      </c>
      <c r="O360" s="25">
        <v>70</v>
      </c>
      <c r="P360" s="9">
        <f t="shared" si="232"/>
        <v>3034.0152903714375</v>
      </c>
      <c r="Q360" s="9">
        <f t="shared" si="233"/>
        <v>2948.1532269125114</v>
      </c>
      <c r="R360" s="9">
        <f t="shared" si="234"/>
        <v>-85.862063458926059</v>
      </c>
      <c r="S360" s="3">
        <f t="shared" si="235"/>
        <v>0</v>
      </c>
      <c r="T360" s="3">
        <f t="shared" si="236"/>
        <v>1</v>
      </c>
      <c r="U360" s="3">
        <f t="shared" si="237"/>
        <v>32</v>
      </c>
      <c r="V360" s="3">
        <f t="shared" si="241"/>
        <v>30</v>
      </c>
      <c r="W360" s="2">
        <f t="shared" si="238"/>
        <v>9866073</v>
      </c>
      <c r="X360" s="2">
        <f t="shared" si="242"/>
        <v>9959065</v>
      </c>
      <c r="Y360" s="14">
        <f t="shared" si="243"/>
        <v>3035.1925108128921</v>
      </c>
      <c r="Z360" s="14">
        <f t="shared" si="244"/>
        <v>2947.9715027791271</v>
      </c>
      <c r="AA360" s="14">
        <f t="shared" si="239"/>
        <v>-87.221008033764974</v>
      </c>
      <c r="AB360" s="14">
        <f t="shared" si="260"/>
        <v>-87.735455699481165</v>
      </c>
      <c r="AC360" s="14">
        <f t="shared" si="254"/>
        <v>0.51444766571619027</v>
      </c>
      <c r="AD360" s="16">
        <f t="shared" si="255"/>
        <v>1</v>
      </c>
      <c r="AE360" s="16">
        <f t="shared" si="256"/>
        <v>0</v>
      </c>
      <c r="AF360" s="16">
        <f t="shared" si="240"/>
        <v>43</v>
      </c>
      <c r="AG360" s="16">
        <f t="shared" si="257"/>
        <v>30</v>
      </c>
      <c r="AH360" s="5">
        <f t="shared" si="258"/>
        <v>9838959</v>
      </c>
      <c r="AI360" s="5">
        <f t="shared" si="259"/>
        <v>9963917</v>
      </c>
      <c r="AJ360" s="39">
        <f t="shared" si="245"/>
        <v>2973.1722972972971</v>
      </c>
      <c r="AK360" s="39">
        <f t="shared" si="246"/>
        <v>2917.6008898242508</v>
      </c>
      <c r="AL360" s="39">
        <f t="shared" si="247"/>
        <v>-55.571407473046293</v>
      </c>
      <c r="AM360" s="39">
        <f t="shared" si="248"/>
        <v>0</v>
      </c>
      <c r="AN360" s="39">
        <f t="shared" si="249"/>
        <v>1</v>
      </c>
      <c r="AO360" s="39">
        <f t="shared" si="250"/>
        <v>36</v>
      </c>
      <c r="AP360" s="39">
        <f t="shared" si="251"/>
        <v>30</v>
      </c>
      <c r="AQ360" s="39">
        <f t="shared" si="252"/>
        <v>9857354</v>
      </c>
      <c r="AR360" s="39">
        <f t="shared" si="253"/>
        <v>9961970</v>
      </c>
      <c r="AS360" s="37">
        <f t="shared" si="216"/>
        <v>3253.9066886662163</v>
      </c>
      <c r="AT360" s="37">
        <f t="shared" si="217"/>
        <v>3040.5166816574892</v>
      </c>
      <c r="AU360" s="37">
        <f t="shared" si="218"/>
        <v>-213.39000700872703</v>
      </c>
      <c r="AV360" s="34">
        <f t="shared" si="219"/>
        <v>0</v>
      </c>
      <c r="AW360" s="34">
        <f t="shared" si="220"/>
        <v>1</v>
      </c>
      <c r="AX360" s="34">
        <f t="shared" si="221"/>
        <v>69</v>
      </c>
      <c r="AY360" s="34">
        <f t="shared" si="222"/>
        <v>30</v>
      </c>
      <c r="AZ360" s="34">
        <f t="shared" si="223"/>
        <v>9758150</v>
      </c>
      <c r="BA360" s="34">
        <f t="shared" si="224"/>
        <v>9958664</v>
      </c>
    </row>
    <row r="361" spans="1:53" x14ac:dyDescent="0.2">
      <c r="A361" s="1" t="s">
        <v>398</v>
      </c>
      <c r="B361" s="8">
        <v>26045</v>
      </c>
      <c r="C361" s="8">
        <v>3022.3745819397996</v>
      </c>
      <c r="D361" s="8">
        <v>3051</v>
      </c>
      <c r="E361" s="8">
        <v>2985</v>
      </c>
      <c r="F361" s="8">
        <v>3022.4381270903009</v>
      </c>
      <c r="G361" s="8">
        <f t="shared" si="225"/>
        <v>98.354515050167265</v>
      </c>
      <c r="H361" s="8">
        <f t="shared" si="226"/>
        <v>98.354515050167265</v>
      </c>
      <c r="I361" s="8">
        <f t="shared" si="227"/>
        <v>0</v>
      </c>
      <c r="J361" s="25">
        <f t="shared" si="230"/>
        <v>20.004776799944743</v>
      </c>
      <c r="K361" s="25">
        <f t="shared" si="231"/>
        <v>21.315343298421023</v>
      </c>
      <c r="L361" s="26">
        <f t="shared" si="228"/>
        <v>0.93851534642778367</v>
      </c>
      <c r="M361" s="25">
        <f t="shared" si="229"/>
        <v>48.414130337283176</v>
      </c>
      <c r="N361" s="25">
        <v>30</v>
      </c>
      <c r="O361" s="25">
        <v>70</v>
      </c>
      <c r="P361" s="9">
        <f t="shared" si="232"/>
        <v>3023.878173578802</v>
      </c>
      <c r="Q361" s="9">
        <f t="shared" si="233"/>
        <v>2940.0823257300635</v>
      </c>
      <c r="R361" s="9">
        <f t="shared" si="234"/>
        <v>-83.795847848738504</v>
      </c>
      <c r="S361" s="3">
        <f t="shared" si="235"/>
        <v>0</v>
      </c>
      <c r="T361" s="3">
        <f t="shared" si="236"/>
        <v>1</v>
      </c>
      <c r="U361" s="3">
        <f t="shared" si="237"/>
        <v>31</v>
      </c>
      <c r="V361" s="3">
        <f t="shared" si="241"/>
        <v>30</v>
      </c>
      <c r="W361" s="2">
        <f t="shared" si="238"/>
        <v>9868949</v>
      </c>
      <c r="X361" s="2">
        <f t="shared" si="242"/>
        <v>9961484</v>
      </c>
      <c r="Y361" s="14">
        <f t="shared" si="243"/>
        <v>3034.2477416482557</v>
      </c>
      <c r="Z361" s="14">
        <f t="shared" si="244"/>
        <v>2959.4279065193077</v>
      </c>
      <c r="AA361" s="14">
        <f t="shared" si="239"/>
        <v>-74.819835128947943</v>
      </c>
      <c r="AB361" s="14">
        <f t="shared" si="260"/>
        <v>-85.152331585374526</v>
      </c>
      <c r="AC361" s="14">
        <f t="shared" si="254"/>
        <v>10.332496456426583</v>
      </c>
      <c r="AD361" s="16">
        <f t="shared" si="255"/>
        <v>1</v>
      </c>
      <c r="AE361" s="16">
        <f t="shared" si="256"/>
        <v>0</v>
      </c>
      <c r="AF361" s="16">
        <f t="shared" si="240"/>
        <v>44</v>
      </c>
      <c r="AG361" s="16">
        <f t="shared" si="257"/>
        <v>30</v>
      </c>
      <c r="AH361" s="5">
        <f t="shared" si="258"/>
        <v>9835878</v>
      </c>
      <c r="AI361" s="5">
        <f t="shared" si="259"/>
        <v>9967218</v>
      </c>
      <c r="AJ361" s="39">
        <f t="shared" si="245"/>
        <v>2986.916843276334</v>
      </c>
      <c r="AK361" s="39">
        <f t="shared" si="246"/>
        <v>2926.3849792679225</v>
      </c>
      <c r="AL361" s="39">
        <f t="shared" si="247"/>
        <v>-60.531864008411503</v>
      </c>
      <c r="AM361" s="39">
        <f t="shared" si="248"/>
        <v>0</v>
      </c>
      <c r="AN361" s="39">
        <f t="shared" si="249"/>
        <v>1</v>
      </c>
      <c r="AO361" s="39">
        <f t="shared" si="250"/>
        <v>35</v>
      </c>
      <c r="AP361" s="39">
        <f t="shared" si="251"/>
        <v>30</v>
      </c>
      <c r="AQ361" s="39">
        <f t="shared" si="252"/>
        <v>9860309</v>
      </c>
      <c r="AR361" s="39">
        <f t="shared" si="253"/>
        <v>9964784</v>
      </c>
      <c r="AS361" s="37">
        <f t="shared" si="216"/>
        <v>3237.9141654357541</v>
      </c>
      <c r="AT361" s="37">
        <f t="shared" si="217"/>
        <v>3028.294277775954</v>
      </c>
      <c r="AU361" s="37">
        <f t="shared" si="218"/>
        <v>-209.61988765980004</v>
      </c>
      <c r="AV361" s="34">
        <f t="shared" si="219"/>
        <v>0</v>
      </c>
      <c r="AW361" s="34">
        <f t="shared" si="220"/>
        <v>1</v>
      </c>
      <c r="AX361" s="34">
        <f t="shared" si="221"/>
        <v>68</v>
      </c>
      <c r="AY361" s="34">
        <f t="shared" si="222"/>
        <v>30</v>
      </c>
      <c r="AZ361" s="34">
        <f t="shared" si="223"/>
        <v>9761105</v>
      </c>
      <c r="BA361" s="34">
        <f t="shared" si="224"/>
        <v>9964085</v>
      </c>
    </row>
    <row r="362" spans="1:53" x14ac:dyDescent="0.2">
      <c r="A362" s="1" t="s">
        <v>399</v>
      </c>
      <c r="B362" s="8">
        <v>19434</v>
      </c>
      <c r="C362" s="8">
        <v>3006.8422818791946</v>
      </c>
      <c r="D362" s="8">
        <v>3055</v>
      </c>
      <c r="E362" s="8">
        <v>2979</v>
      </c>
      <c r="F362" s="8">
        <v>3006.8355704697988</v>
      </c>
      <c r="G362" s="8">
        <f t="shared" si="225"/>
        <v>-15.602556620502128</v>
      </c>
      <c r="H362" s="8">
        <f t="shared" si="226"/>
        <v>0</v>
      </c>
      <c r="I362" s="8">
        <f t="shared" si="227"/>
        <v>15.602556620502128</v>
      </c>
      <c r="J362" s="25">
        <f t="shared" si="230"/>
        <v>18.575864171377258</v>
      </c>
      <c r="K362" s="25">
        <f t="shared" si="231"/>
        <v>20.907287107141105</v>
      </c>
      <c r="L362" s="26">
        <f t="shared" si="228"/>
        <v>0.88848754389719342</v>
      </c>
      <c r="M362" s="25">
        <f t="shared" si="229"/>
        <v>47.047572369138244</v>
      </c>
      <c r="N362" s="25">
        <v>30</v>
      </c>
      <c r="O362" s="25">
        <v>70</v>
      </c>
      <c r="P362" s="9">
        <f t="shared" si="232"/>
        <v>3017.7778978450733</v>
      </c>
      <c r="Q362" s="9">
        <f t="shared" si="233"/>
        <v>2947.0335093671742</v>
      </c>
      <c r="R362" s="9">
        <f t="shared" si="234"/>
        <v>-70.744388477899065</v>
      </c>
      <c r="S362" s="3">
        <f t="shared" si="235"/>
        <v>0</v>
      </c>
      <c r="T362" s="3">
        <f t="shared" si="236"/>
        <v>1</v>
      </c>
      <c r="U362" s="3">
        <f t="shared" si="237"/>
        <v>30</v>
      </c>
      <c r="V362" s="3">
        <f t="shared" si="241"/>
        <v>30</v>
      </c>
      <c r="W362" s="2">
        <f t="shared" si="238"/>
        <v>9871904</v>
      </c>
      <c r="X362" s="2">
        <f t="shared" si="242"/>
        <v>9961274</v>
      </c>
      <c r="Y362" s="14">
        <f t="shared" si="243"/>
        <v>3032.2172104498513</v>
      </c>
      <c r="Z362" s="14">
        <f t="shared" si="244"/>
        <v>2966.7213932809218</v>
      </c>
      <c r="AA362" s="14">
        <f t="shared" si="239"/>
        <v>-65.495817168929534</v>
      </c>
      <c r="AB362" s="14">
        <f t="shared" si="260"/>
        <v>-81.221028702085533</v>
      </c>
      <c r="AC362" s="14">
        <f t="shared" si="254"/>
        <v>15.725211533155999</v>
      </c>
      <c r="AD362" s="16">
        <f t="shared" si="255"/>
        <v>1</v>
      </c>
      <c r="AE362" s="16">
        <f t="shared" si="256"/>
        <v>0</v>
      </c>
      <c r="AF362" s="16">
        <f t="shared" si="240"/>
        <v>45</v>
      </c>
      <c r="AG362" s="16">
        <f t="shared" si="257"/>
        <v>30</v>
      </c>
      <c r="AH362" s="5">
        <f t="shared" si="258"/>
        <v>9832793</v>
      </c>
      <c r="AI362" s="5">
        <f t="shared" si="259"/>
        <v>9966848</v>
      </c>
      <c r="AJ362" s="39">
        <f t="shared" si="245"/>
        <v>3013.0230608913957</v>
      </c>
      <c r="AK362" s="39">
        <f t="shared" si="246"/>
        <v>2966.8326252674083</v>
      </c>
      <c r="AL362" s="39">
        <f t="shared" si="247"/>
        <v>-46.190435623987469</v>
      </c>
      <c r="AM362" s="39">
        <f t="shared" si="248"/>
        <v>0</v>
      </c>
      <c r="AN362" s="39">
        <f t="shared" si="249"/>
        <v>1</v>
      </c>
      <c r="AO362" s="39">
        <f t="shared" si="250"/>
        <v>34</v>
      </c>
      <c r="AP362" s="39">
        <f t="shared" si="251"/>
        <v>30</v>
      </c>
      <c r="AQ362" s="39">
        <f t="shared" si="252"/>
        <v>9863258</v>
      </c>
      <c r="AR362" s="39">
        <f t="shared" si="253"/>
        <v>9964544</v>
      </c>
      <c r="AS362" s="37">
        <f t="shared" si="216"/>
        <v>3222.0023041745421</v>
      </c>
      <c r="AT362" s="37">
        <f t="shared" si="217"/>
        <v>3016.1462819470648</v>
      </c>
      <c r="AU362" s="37">
        <f t="shared" si="218"/>
        <v>-205.8560222274773</v>
      </c>
      <c r="AV362" s="34">
        <f t="shared" si="219"/>
        <v>0</v>
      </c>
      <c r="AW362" s="34">
        <f t="shared" si="220"/>
        <v>1</v>
      </c>
      <c r="AX362" s="34">
        <f t="shared" si="221"/>
        <v>67</v>
      </c>
      <c r="AY362" s="34">
        <f t="shared" si="222"/>
        <v>30</v>
      </c>
      <c r="AZ362" s="34">
        <f t="shared" si="223"/>
        <v>9764054</v>
      </c>
      <c r="BA362" s="34">
        <f t="shared" si="224"/>
        <v>9963647</v>
      </c>
    </row>
    <row r="363" spans="1:53" x14ac:dyDescent="0.2">
      <c r="A363" s="1" t="s">
        <v>400</v>
      </c>
      <c r="B363" s="8">
        <v>13855</v>
      </c>
      <c r="C363" s="8">
        <v>2942.1554054054054</v>
      </c>
      <c r="D363" s="8">
        <v>2963</v>
      </c>
      <c r="E363" s="8">
        <v>2925</v>
      </c>
      <c r="F363" s="8">
        <v>2942.1722972972975</v>
      </c>
      <c r="G363" s="8">
        <f t="shared" si="225"/>
        <v>-64.663273172501249</v>
      </c>
      <c r="H363" s="8">
        <f t="shared" si="226"/>
        <v>0</v>
      </c>
      <c r="I363" s="8">
        <f t="shared" si="227"/>
        <v>64.663273172501249</v>
      </c>
      <c r="J363" s="25">
        <f t="shared" si="230"/>
        <v>17.249016730564598</v>
      </c>
      <c r="K363" s="25">
        <f t="shared" si="231"/>
        <v>24.032714683238257</v>
      </c>
      <c r="L363" s="26">
        <f t="shared" si="228"/>
        <v>0.71773068327545264</v>
      </c>
      <c r="M363" s="25">
        <f t="shared" si="229"/>
        <v>41.783656207785072</v>
      </c>
      <c r="N363" s="25">
        <v>30</v>
      </c>
      <c r="O363" s="25">
        <v>70</v>
      </c>
      <c r="P363" s="9">
        <f t="shared" si="232"/>
        <v>3013.0984967092959</v>
      </c>
      <c r="Q363" s="9">
        <f t="shared" si="233"/>
        <v>2949.707791402448</v>
      </c>
      <c r="R363" s="9">
        <f t="shared" si="234"/>
        <v>-63.390705306847849</v>
      </c>
      <c r="S363" s="3">
        <f t="shared" si="235"/>
        <v>0</v>
      </c>
      <c r="T363" s="3">
        <f t="shared" si="236"/>
        <v>1</v>
      </c>
      <c r="U363" s="3">
        <f t="shared" si="237"/>
        <v>29</v>
      </c>
      <c r="V363" s="3">
        <f t="shared" si="241"/>
        <v>30</v>
      </c>
      <c r="W363" s="2">
        <f t="shared" si="238"/>
        <v>9874853</v>
      </c>
      <c r="X363" s="2">
        <f t="shared" si="242"/>
        <v>9959678</v>
      </c>
      <c r="Y363" s="14">
        <f t="shared" si="243"/>
        <v>3025.5472168829956</v>
      </c>
      <c r="Z363" s="14">
        <f t="shared" si="244"/>
        <v>2962.944609283441</v>
      </c>
      <c r="AA363" s="14">
        <f t="shared" si="239"/>
        <v>-62.602607599554631</v>
      </c>
      <c r="AB363" s="14">
        <f t="shared" si="260"/>
        <v>-77.497344481579347</v>
      </c>
      <c r="AC363" s="14">
        <f t="shared" si="254"/>
        <v>14.894736882024716</v>
      </c>
      <c r="AD363" s="16">
        <f t="shared" si="255"/>
        <v>1</v>
      </c>
      <c r="AE363" s="16">
        <f t="shared" si="256"/>
        <v>0</v>
      </c>
      <c r="AF363" s="16">
        <f t="shared" si="240"/>
        <v>46</v>
      </c>
      <c r="AG363" s="16">
        <f t="shared" si="257"/>
        <v>30</v>
      </c>
      <c r="AH363" s="5">
        <f t="shared" si="258"/>
        <v>9829800</v>
      </c>
      <c r="AI363" s="5">
        <f t="shared" si="259"/>
        <v>9964350</v>
      </c>
      <c r="AJ363" s="39">
        <f t="shared" si="245"/>
        <v>3007.8222086845617</v>
      </c>
      <c r="AK363" s="39">
        <f t="shared" si="246"/>
        <v>2961.6317730605738</v>
      </c>
      <c r="AL363" s="39">
        <f t="shared" si="247"/>
        <v>-46.190435623987923</v>
      </c>
      <c r="AM363" s="39">
        <f t="shared" si="248"/>
        <v>0</v>
      </c>
      <c r="AN363" s="39">
        <f t="shared" si="249"/>
        <v>1</v>
      </c>
      <c r="AO363" s="39">
        <f t="shared" si="250"/>
        <v>33</v>
      </c>
      <c r="AP363" s="39">
        <f t="shared" si="251"/>
        <v>30</v>
      </c>
      <c r="AQ363" s="39">
        <f t="shared" si="252"/>
        <v>9866153</v>
      </c>
      <c r="AR363" s="39">
        <f t="shared" si="253"/>
        <v>9962678</v>
      </c>
      <c r="AS363" s="37">
        <f t="shared" si="216"/>
        <v>3206.3392456825768</v>
      </c>
      <c r="AT363" s="37">
        <f t="shared" si="217"/>
        <v>3005.7660222085542</v>
      </c>
      <c r="AU363" s="37">
        <f t="shared" si="218"/>
        <v>-200.5732234740226</v>
      </c>
      <c r="AV363" s="34">
        <f t="shared" si="219"/>
        <v>0</v>
      </c>
      <c r="AW363" s="34">
        <f t="shared" si="220"/>
        <v>1</v>
      </c>
      <c r="AX363" s="34">
        <f t="shared" si="221"/>
        <v>66</v>
      </c>
      <c r="AY363" s="34">
        <f t="shared" si="222"/>
        <v>30</v>
      </c>
      <c r="AZ363" s="34">
        <f t="shared" si="223"/>
        <v>9766949</v>
      </c>
      <c r="BA363" s="34">
        <f t="shared" si="224"/>
        <v>9959999</v>
      </c>
    </row>
    <row r="364" spans="1:53" x14ac:dyDescent="0.2">
      <c r="A364" s="1" t="s">
        <v>401</v>
      </c>
      <c r="B364" s="8">
        <v>14023</v>
      </c>
      <c r="C364" s="8">
        <v>3033.8644067796608</v>
      </c>
      <c r="D364" s="8">
        <v>3052</v>
      </c>
      <c r="E364" s="8">
        <v>3015</v>
      </c>
      <c r="F364" s="8">
        <v>3033.8779661016947</v>
      </c>
      <c r="G364" s="8">
        <f t="shared" si="225"/>
        <v>91.705668804397192</v>
      </c>
      <c r="H364" s="8">
        <f t="shared" si="226"/>
        <v>91.705668804397192</v>
      </c>
      <c r="I364" s="8">
        <f t="shared" si="227"/>
        <v>0</v>
      </c>
      <c r="J364" s="25">
        <f t="shared" si="230"/>
        <v>22.567349021552641</v>
      </c>
      <c r="K364" s="25">
        <f t="shared" si="231"/>
        <v>22.316092205864095</v>
      </c>
      <c r="L364" s="26">
        <f t="shared" si="228"/>
        <v>1.0112589970220021</v>
      </c>
      <c r="M364" s="25">
        <f t="shared" si="229"/>
        <v>50.279899233233337</v>
      </c>
      <c r="N364" s="25">
        <v>30</v>
      </c>
      <c r="O364" s="25">
        <v>70</v>
      </c>
      <c r="P364" s="9">
        <f t="shared" si="232"/>
        <v>3006.6372882663395</v>
      </c>
      <c r="Q364" s="9">
        <f t="shared" si="233"/>
        <v>2944.9346741653881</v>
      </c>
      <c r="R364" s="9">
        <f t="shared" si="234"/>
        <v>-61.70261410095145</v>
      </c>
      <c r="S364" s="3">
        <f t="shared" si="235"/>
        <v>0</v>
      </c>
      <c r="T364" s="3">
        <f t="shared" si="236"/>
        <v>1</v>
      </c>
      <c r="U364" s="3">
        <f t="shared" si="237"/>
        <v>28</v>
      </c>
      <c r="V364" s="3">
        <f t="shared" si="241"/>
        <v>30</v>
      </c>
      <c r="W364" s="2">
        <f t="shared" si="238"/>
        <v>9877748</v>
      </c>
      <c r="X364" s="2">
        <f t="shared" si="242"/>
        <v>9962168</v>
      </c>
      <c r="Y364" s="14">
        <f t="shared" si="243"/>
        <v>3026.1643094177139</v>
      </c>
      <c r="Z364" s="14">
        <f t="shared" si="244"/>
        <v>2973.8574334093259</v>
      </c>
      <c r="AA364" s="14">
        <f t="shared" si="239"/>
        <v>-52.306876008387917</v>
      </c>
      <c r="AB364" s="14">
        <f t="shared" si="260"/>
        <v>-72.459250786941055</v>
      </c>
      <c r="AC364" s="14">
        <f t="shared" si="254"/>
        <v>20.152374778553138</v>
      </c>
      <c r="AD364" s="16">
        <f t="shared" si="255"/>
        <v>1</v>
      </c>
      <c r="AE364" s="16">
        <f t="shared" si="256"/>
        <v>0</v>
      </c>
      <c r="AF364" s="16">
        <f t="shared" si="240"/>
        <v>47</v>
      </c>
      <c r="AG364" s="16">
        <f t="shared" si="257"/>
        <v>30</v>
      </c>
      <c r="AH364" s="5">
        <f t="shared" si="258"/>
        <v>9826718</v>
      </c>
      <c r="AI364" s="5">
        <f t="shared" si="259"/>
        <v>9968423</v>
      </c>
      <c r="AJ364" s="39">
        <f t="shared" si="245"/>
        <v>2986.2677842937278</v>
      </c>
      <c r="AK364" s="39">
        <f t="shared" si="246"/>
        <v>2940.0773486697399</v>
      </c>
      <c r="AL364" s="39">
        <f t="shared" si="247"/>
        <v>-46.190435623987923</v>
      </c>
      <c r="AM364" s="39">
        <f t="shared" si="248"/>
        <v>0</v>
      </c>
      <c r="AN364" s="39">
        <f t="shared" si="249"/>
        <v>1</v>
      </c>
      <c r="AO364" s="39">
        <f t="shared" si="250"/>
        <v>32</v>
      </c>
      <c r="AP364" s="39">
        <f t="shared" si="251"/>
        <v>30</v>
      </c>
      <c r="AQ364" s="39">
        <f t="shared" si="252"/>
        <v>9869138</v>
      </c>
      <c r="AR364" s="39">
        <f t="shared" si="253"/>
        <v>9965618</v>
      </c>
      <c r="AS364" s="37">
        <f t="shared" si="216"/>
        <v>3191.1160231032795</v>
      </c>
      <c r="AT364" s="37">
        <f t="shared" si="217"/>
        <v>2996.2467140855356</v>
      </c>
      <c r="AU364" s="37">
        <f t="shared" si="218"/>
        <v>-194.86930901774394</v>
      </c>
      <c r="AV364" s="34">
        <f t="shared" si="219"/>
        <v>0</v>
      </c>
      <c r="AW364" s="34">
        <f t="shared" si="220"/>
        <v>1</v>
      </c>
      <c r="AX364" s="34">
        <f t="shared" si="221"/>
        <v>65</v>
      </c>
      <c r="AY364" s="34">
        <f t="shared" si="222"/>
        <v>30</v>
      </c>
      <c r="AZ364" s="34">
        <f t="shared" si="223"/>
        <v>9769934</v>
      </c>
      <c r="BA364" s="34">
        <f t="shared" si="224"/>
        <v>9965909</v>
      </c>
    </row>
    <row r="365" spans="1:53" x14ac:dyDescent="0.2">
      <c r="A365" s="1" t="s">
        <v>402</v>
      </c>
      <c r="B365" s="8">
        <v>11150</v>
      </c>
      <c r="C365" s="8">
        <v>3016.5068027210887</v>
      </c>
      <c r="D365" s="8">
        <v>3029</v>
      </c>
      <c r="E365" s="8">
        <v>3003</v>
      </c>
      <c r="F365" s="8">
        <v>3016.5578231292516</v>
      </c>
      <c r="G365" s="8">
        <f t="shared" si="225"/>
        <v>-17.320142972443136</v>
      </c>
      <c r="H365" s="8">
        <f t="shared" si="226"/>
        <v>0</v>
      </c>
      <c r="I365" s="8">
        <f t="shared" si="227"/>
        <v>17.320142972443136</v>
      </c>
      <c r="J365" s="25">
        <f t="shared" si="230"/>
        <v>20.955395520013166</v>
      </c>
      <c r="K365" s="25">
        <f t="shared" si="231"/>
        <v>21.959238689191171</v>
      </c>
      <c r="L365" s="26">
        <f t="shared" si="228"/>
        <v>0.95428606686295925</v>
      </c>
      <c r="M365" s="25">
        <f t="shared" si="229"/>
        <v>48.830418588348707</v>
      </c>
      <c r="N365" s="25">
        <v>30</v>
      </c>
      <c r="O365" s="25">
        <v>70</v>
      </c>
      <c r="P365" s="9">
        <f t="shared" si="232"/>
        <v>3005.377601029707</v>
      </c>
      <c r="Q365" s="9">
        <f t="shared" si="233"/>
        <v>2949.7699278172131</v>
      </c>
      <c r="R365" s="9">
        <f t="shared" si="234"/>
        <v>-55.607673212493864</v>
      </c>
      <c r="S365" s="3">
        <f t="shared" si="235"/>
        <v>0</v>
      </c>
      <c r="T365" s="3">
        <f t="shared" si="236"/>
        <v>1</v>
      </c>
      <c r="U365" s="3">
        <f t="shared" si="237"/>
        <v>27</v>
      </c>
      <c r="V365" s="3">
        <f t="shared" si="241"/>
        <v>30</v>
      </c>
      <c r="W365" s="2">
        <f t="shared" si="238"/>
        <v>9880733</v>
      </c>
      <c r="X365" s="2">
        <f t="shared" si="242"/>
        <v>9961814</v>
      </c>
      <c r="Y365" s="14">
        <f t="shared" si="243"/>
        <v>3025.4527178407907</v>
      </c>
      <c r="Z365" s="14">
        <f t="shared" si="244"/>
        <v>2980.4267241354682</v>
      </c>
      <c r="AA365" s="14">
        <f t="shared" si="239"/>
        <v>-45.025993705322435</v>
      </c>
      <c r="AB365" s="14">
        <f t="shared" si="260"/>
        <v>-66.972599370617331</v>
      </c>
      <c r="AC365" s="14">
        <f t="shared" si="254"/>
        <v>21.946605665294896</v>
      </c>
      <c r="AD365" s="16">
        <f t="shared" si="255"/>
        <v>1</v>
      </c>
      <c r="AE365" s="16">
        <f t="shared" si="256"/>
        <v>0</v>
      </c>
      <c r="AF365" s="16">
        <f t="shared" si="240"/>
        <v>48</v>
      </c>
      <c r="AG365" s="16">
        <f t="shared" si="257"/>
        <v>30</v>
      </c>
      <c r="AH365" s="5">
        <f t="shared" si="258"/>
        <v>9823659</v>
      </c>
      <c r="AI365" s="5">
        <f t="shared" si="259"/>
        <v>9967803</v>
      </c>
      <c r="AJ365" s="39">
        <f t="shared" si="245"/>
        <v>3016.8363405618602</v>
      </c>
      <c r="AK365" s="39">
        <f t="shared" si="246"/>
        <v>2974.4591846083367</v>
      </c>
      <c r="AL365" s="39">
        <f t="shared" si="247"/>
        <v>-42.37715595352347</v>
      </c>
      <c r="AM365" s="39">
        <f t="shared" si="248"/>
        <v>0</v>
      </c>
      <c r="AN365" s="39">
        <f t="shared" si="249"/>
        <v>1</v>
      </c>
      <c r="AO365" s="39">
        <f t="shared" si="250"/>
        <v>31</v>
      </c>
      <c r="AP365" s="39">
        <f t="shared" si="251"/>
        <v>30</v>
      </c>
      <c r="AQ365" s="39">
        <f t="shared" si="252"/>
        <v>9872111</v>
      </c>
      <c r="AR365" s="39">
        <f t="shared" si="253"/>
        <v>9965204</v>
      </c>
      <c r="AS365" s="37">
        <f t="shared" si="216"/>
        <v>3176.3058172311553</v>
      </c>
      <c r="AT365" s="37">
        <f t="shared" si="217"/>
        <v>2987.0407218209052</v>
      </c>
      <c r="AU365" s="37">
        <f t="shared" si="218"/>
        <v>-189.26509541025007</v>
      </c>
      <c r="AV365" s="34">
        <f t="shared" si="219"/>
        <v>0</v>
      </c>
      <c r="AW365" s="34">
        <f t="shared" si="220"/>
        <v>1</v>
      </c>
      <c r="AX365" s="34">
        <f t="shared" si="221"/>
        <v>64</v>
      </c>
      <c r="AY365" s="34">
        <f t="shared" si="222"/>
        <v>30</v>
      </c>
      <c r="AZ365" s="34">
        <f t="shared" si="223"/>
        <v>9772907</v>
      </c>
      <c r="BA365" s="34">
        <f t="shared" si="224"/>
        <v>9965099</v>
      </c>
    </row>
    <row r="366" spans="1:53" x14ac:dyDescent="0.2">
      <c r="A366" s="1" t="s">
        <v>403</v>
      </c>
      <c r="B366" s="8">
        <v>8571</v>
      </c>
      <c r="C366" s="8">
        <v>3019.8137931034485</v>
      </c>
      <c r="D366" s="8">
        <v>3036</v>
      </c>
      <c r="E366" s="8">
        <v>2997</v>
      </c>
      <c r="F366" s="8">
        <v>3019.8</v>
      </c>
      <c r="G366" s="8">
        <f t="shared" si="225"/>
        <v>3.2421768707486081</v>
      </c>
      <c r="H366" s="8">
        <f t="shared" si="226"/>
        <v>3.2421768707486081</v>
      </c>
      <c r="I366" s="8">
        <f t="shared" si="227"/>
        <v>0</v>
      </c>
      <c r="J366" s="25">
        <f t="shared" si="230"/>
        <v>19.690165616494266</v>
      </c>
      <c r="K366" s="25">
        <f t="shared" si="231"/>
        <v>20.390721639963232</v>
      </c>
      <c r="L366" s="26">
        <f t="shared" si="228"/>
        <v>0.96564339233114904</v>
      </c>
      <c r="M366" s="25">
        <f t="shared" si="229"/>
        <v>49.126072211193254</v>
      </c>
      <c r="N366" s="25">
        <v>30</v>
      </c>
      <c r="O366" s="25">
        <v>70</v>
      </c>
      <c r="P366" s="9">
        <f t="shared" si="232"/>
        <v>3002.0973405887321</v>
      </c>
      <c r="Q366" s="9">
        <f t="shared" si="233"/>
        <v>2955.7386601017938</v>
      </c>
      <c r="R366" s="9">
        <f t="shared" si="234"/>
        <v>-46.358680486938283</v>
      </c>
      <c r="S366" s="3">
        <f t="shared" si="235"/>
        <v>0</v>
      </c>
      <c r="T366" s="3">
        <f t="shared" si="236"/>
        <v>1</v>
      </c>
      <c r="U366" s="3">
        <f t="shared" si="237"/>
        <v>26</v>
      </c>
      <c r="V366" s="3">
        <f t="shared" si="241"/>
        <v>30</v>
      </c>
      <c r="W366" s="2">
        <f t="shared" si="238"/>
        <v>9883706</v>
      </c>
      <c r="X366" s="2">
        <f t="shared" si="242"/>
        <v>9961628</v>
      </c>
      <c r="Y366" s="14">
        <f t="shared" si="243"/>
        <v>3025.033998000732</v>
      </c>
      <c r="Z366" s="14">
        <f t="shared" si="244"/>
        <v>2986.4841511915502</v>
      </c>
      <c r="AA366" s="14">
        <f t="shared" si="239"/>
        <v>-38.549846809181872</v>
      </c>
      <c r="AB366" s="14">
        <f t="shared" si="260"/>
        <v>-61.288048858330242</v>
      </c>
      <c r="AC366" s="14">
        <f t="shared" si="254"/>
        <v>22.73820204914837</v>
      </c>
      <c r="AD366" s="16">
        <f t="shared" si="255"/>
        <v>1</v>
      </c>
      <c r="AE366" s="16">
        <f t="shared" si="256"/>
        <v>0</v>
      </c>
      <c r="AF366" s="16">
        <f t="shared" si="240"/>
        <v>49</v>
      </c>
      <c r="AG366" s="16">
        <f t="shared" si="257"/>
        <v>30</v>
      </c>
      <c r="AH366" s="5">
        <f t="shared" si="258"/>
        <v>9820593</v>
      </c>
      <c r="AI366" s="5">
        <f t="shared" si="259"/>
        <v>9967446</v>
      </c>
      <c r="AJ366" s="39">
        <f t="shared" si="245"/>
        <v>3011.0629595710457</v>
      </c>
      <c r="AK366" s="39">
        <f t="shared" si="246"/>
        <v>2968.6858036175222</v>
      </c>
      <c r="AL366" s="39">
        <f t="shared" si="247"/>
        <v>-42.37715595352347</v>
      </c>
      <c r="AM366" s="39">
        <f t="shared" si="248"/>
        <v>0</v>
      </c>
      <c r="AN366" s="39">
        <f t="shared" si="249"/>
        <v>1</v>
      </c>
      <c r="AO366" s="39">
        <f t="shared" si="250"/>
        <v>30</v>
      </c>
      <c r="AP366" s="39">
        <f t="shared" si="251"/>
        <v>30</v>
      </c>
      <c r="AQ366" s="39">
        <f t="shared" si="252"/>
        <v>9875078</v>
      </c>
      <c r="AR366" s="39">
        <f t="shared" si="253"/>
        <v>9964988</v>
      </c>
      <c r="AS366" s="37">
        <f t="shared" si="216"/>
        <v>3162.18828907854</v>
      </c>
      <c r="AT366" s="37">
        <f t="shared" si="217"/>
        <v>2979.0831850354257</v>
      </c>
      <c r="AU366" s="37">
        <f t="shared" si="218"/>
        <v>-183.10510404311435</v>
      </c>
      <c r="AV366" s="34">
        <f t="shared" si="219"/>
        <v>0</v>
      </c>
      <c r="AW366" s="34">
        <f t="shared" si="220"/>
        <v>1</v>
      </c>
      <c r="AX366" s="34">
        <f t="shared" si="221"/>
        <v>63</v>
      </c>
      <c r="AY366" s="34">
        <f t="shared" si="222"/>
        <v>30</v>
      </c>
      <c r="AZ366" s="34">
        <f t="shared" si="223"/>
        <v>9775874</v>
      </c>
      <c r="BA366" s="34">
        <f t="shared" si="224"/>
        <v>9964685</v>
      </c>
    </row>
    <row r="367" spans="1:53" x14ac:dyDescent="0.2">
      <c r="A367" s="1" t="s">
        <v>404</v>
      </c>
      <c r="B367" s="8">
        <v>12581</v>
      </c>
      <c r="C367" s="8">
        <v>2994.3505154639174</v>
      </c>
      <c r="D367" s="8">
        <v>3019</v>
      </c>
      <c r="E367" s="8">
        <v>2971</v>
      </c>
      <c r="F367" s="8">
        <v>2994.4089347079039</v>
      </c>
      <c r="G367" s="8">
        <f t="shared" si="225"/>
        <v>-25.3910652920963</v>
      </c>
      <c r="H367" s="8">
        <f t="shared" si="226"/>
        <v>0</v>
      </c>
      <c r="I367" s="8">
        <f t="shared" si="227"/>
        <v>25.3910652920963</v>
      </c>
      <c r="J367" s="25">
        <f t="shared" si="230"/>
        <v>18.283725215316103</v>
      </c>
      <c r="K367" s="25">
        <f t="shared" si="231"/>
        <v>20.747889043687021</v>
      </c>
      <c r="L367" s="26">
        <f t="shared" si="228"/>
        <v>0.88123303420495724</v>
      </c>
      <c r="M367" s="25">
        <f t="shared" si="229"/>
        <v>46.843374434862724</v>
      </c>
      <c r="N367" s="25">
        <v>30</v>
      </c>
      <c r="O367" s="25">
        <v>70</v>
      </c>
      <c r="P367" s="9">
        <f t="shared" si="232"/>
        <v>2999.1046687635162</v>
      </c>
      <c r="Q367" s="9">
        <f t="shared" si="233"/>
        <v>2957.7229512895337</v>
      </c>
      <c r="R367" s="9">
        <f t="shared" si="234"/>
        <v>-41.381717473982462</v>
      </c>
      <c r="S367" s="3">
        <f t="shared" si="235"/>
        <v>0</v>
      </c>
      <c r="T367" s="3">
        <f t="shared" si="236"/>
        <v>1</v>
      </c>
      <c r="U367" s="3">
        <f t="shared" si="237"/>
        <v>25</v>
      </c>
      <c r="V367" s="3">
        <f t="shared" si="241"/>
        <v>30</v>
      </c>
      <c r="W367" s="2">
        <f t="shared" si="238"/>
        <v>9886673</v>
      </c>
      <c r="X367" s="2">
        <f t="shared" si="242"/>
        <v>9960948</v>
      </c>
      <c r="Y367" s="14">
        <f t="shared" si="243"/>
        <v>3022.7654747938559</v>
      </c>
      <c r="Z367" s="14">
        <f t="shared" si="244"/>
        <v>2987.7033486556047</v>
      </c>
      <c r="AA367" s="14">
        <f t="shared" si="239"/>
        <v>-35.062126138251188</v>
      </c>
      <c r="AB367" s="14">
        <f t="shared" si="260"/>
        <v>-56.042864314314428</v>
      </c>
      <c r="AC367" s="14">
        <f t="shared" si="254"/>
        <v>20.980738176063241</v>
      </c>
      <c r="AD367" s="16">
        <f t="shared" si="255"/>
        <v>1</v>
      </c>
      <c r="AE367" s="16">
        <f t="shared" si="256"/>
        <v>0</v>
      </c>
      <c r="AF367" s="16">
        <f t="shared" si="240"/>
        <v>50</v>
      </c>
      <c r="AG367" s="16">
        <f t="shared" si="257"/>
        <v>30</v>
      </c>
      <c r="AH367" s="5">
        <f t="shared" si="258"/>
        <v>9817544</v>
      </c>
      <c r="AI367" s="5">
        <f t="shared" si="259"/>
        <v>9966094</v>
      </c>
      <c r="AJ367" s="39">
        <f t="shared" si="245"/>
        <v>3012.1436851946287</v>
      </c>
      <c r="AK367" s="39">
        <f t="shared" si="246"/>
        <v>2969.7665292411052</v>
      </c>
      <c r="AL367" s="39">
        <f t="shared" si="247"/>
        <v>-42.37715595352347</v>
      </c>
      <c r="AM367" s="39">
        <f t="shared" si="248"/>
        <v>0</v>
      </c>
      <c r="AN367" s="39">
        <f t="shared" si="249"/>
        <v>1</v>
      </c>
      <c r="AO367" s="39">
        <f t="shared" si="250"/>
        <v>29</v>
      </c>
      <c r="AP367" s="39">
        <f t="shared" si="251"/>
        <v>30</v>
      </c>
      <c r="AQ367" s="39">
        <f t="shared" si="252"/>
        <v>9878019</v>
      </c>
      <c r="AR367" s="39">
        <f t="shared" si="253"/>
        <v>9964178</v>
      </c>
      <c r="AS367" s="37">
        <f t="shared" si="216"/>
        <v>3148.5943831654827</v>
      </c>
      <c r="AT367" s="37">
        <f t="shared" si="217"/>
        <v>2972.1234039883316</v>
      </c>
      <c r="AU367" s="37">
        <f t="shared" si="218"/>
        <v>-176.47097917715109</v>
      </c>
      <c r="AV367" s="34">
        <f t="shared" si="219"/>
        <v>0</v>
      </c>
      <c r="AW367" s="34">
        <f t="shared" si="220"/>
        <v>1</v>
      </c>
      <c r="AX367" s="34">
        <f t="shared" si="221"/>
        <v>62</v>
      </c>
      <c r="AY367" s="34">
        <f t="shared" si="222"/>
        <v>30</v>
      </c>
      <c r="AZ367" s="34">
        <f t="shared" si="223"/>
        <v>9778815</v>
      </c>
      <c r="BA367" s="34">
        <f t="shared" si="224"/>
        <v>9963017</v>
      </c>
    </row>
    <row r="368" spans="1:53" x14ac:dyDescent="0.2">
      <c r="A368" s="1" t="s">
        <v>405</v>
      </c>
      <c r="B368" s="8">
        <v>14619</v>
      </c>
      <c r="C368" s="8">
        <v>3007.295918367347</v>
      </c>
      <c r="D368" s="8">
        <v>3023</v>
      </c>
      <c r="E368" s="8">
        <v>2984</v>
      </c>
      <c r="F368" s="8">
        <v>3007.2891156462583</v>
      </c>
      <c r="G368" s="8">
        <f t="shared" si="225"/>
        <v>12.880180938354442</v>
      </c>
      <c r="H368" s="8">
        <f t="shared" si="226"/>
        <v>12.880180938354442</v>
      </c>
      <c r="I368" s="8">
        <f t="shared" si="227"/>
        <v>0</v>
      </c>
      <c r="J368" s="25">
        <f t="shared" si="230"/>
        <v>17.8977577669617</v>
      </c>
      <c r="K368" s="25">
        <f t="shared" si="231"/>
        <v>19.265896969137948</v>
      </c>
      <c r="L368" s="26">
        <f t="shared" si="228"/>
        <v>0.9289864777971214</v>
      </c>
      <c r="M368" s="25">
        <f t="shared" si="229"/>
        <v>48.159304820944755</v>
      </c>
      <c r="N368" s="25">
        <v>30</v>
      </c>
      <c r="O368" s="25">
        <v>70</v>
      </c>
      <c r="P368" s="9">
        <f t="shared" si="232"/>
        <v>2998.2363556897099</v>
      </c>
      <c r="Q368" s="9">
        <f t="shared" si="233"/>
        <v>2960.3527434675739</v>
      </c>
      <c r="R368" s="9">
        <f t="shared" si="234"/>
        <v>-37.88361222213598</v>
      </c>
      <c r="S368" s="3">
        <f t="shared" si="235"/>
        <v>0</v>
      </c>
      <c r="T368" s="3">
        <f t="shared" si="236"/>
        <v>1</v>
      </c>
      <c r="U368" s="3">
        <f t="shared" si="237"/>
        <v>24</v>
      </c>
      <c r="V368" s="3">
        <f t="shared" si="241"/>
        <v>30</v>
      </c>
      <c r="W368" s="2">
        <f t="shared" si="238"/>
        <v>9889614</v>
      </c>
      <c r="X368" s="2">
        <f t="shared" si="242"/>
        <v>9961230</v>
      </c>
      <c r="Y368" s="14">
        <f t="shared" si="243"/>
        <v>3021.6190778199598</v>
      </c>
      <c r="Z368" s="14">
        <f t="shared" si="244"/>
        <v>2990.7165435772436</v>
      </c>
      <c r="AA368" s="14">
        <f t="shared" si="239"/>
        <v>-30.902534242716229</v>
      </c>
      <c r="AB368" s="14">
        <f t="shared" si="260"/>
        <v>-51.014798299994787</v>
      </c>
      <c r="AC368" s="14">
        <f t="shared" si="254"/>
        <v>20.112264057278558</v>
      </c>
      <c r="AD368" s="16">
        <f t="shared" si="255"/>
        <v>1</v>
      </c>
      <c r="AE368" s="16">
        <f t="shared" si="256"/>
        <v>0</v>
      </c>
      <c r="AF368" s="16">
        <f t="shared" si="240"/>
        <v>51</v>
      </c>
      <c r="AG368" s="16">
        <f t="shared" si="257"/>
        <v>30</v>
      </c>
      <c r="AH368" s="5">
        <f t="shared" si="258"/>
        <v>9814491</v>
      </c>
      <c r="AI368" s="5">
        <f t="shared" si="259"/>
        <v>9966675</v>
      </c>
      <c r="AJ368" s="39">
        <f t="shared" si="245"/>
        <v>3003.6799967639304</v>
      </c>
      <c r="AK368" s="39">
        <f t="shared" si="246"/>
        <v>2961.3028408104069</v>
      </c>
      <c r="AL368" s="39">
        <f t="shared" si="247"/>
        <v>-42.37715595352347</v>
      </c>
      <c r="AM368" s="39">
        <f t="shared" si="248"/>
        <v>0</v>
      </c>
      <c r="AN368" s="39">
        <f t="shared" si="249"/>
        <v>1</v>
      </c>
      <c r="AO368" s="39">
        <f t="shared" si="250"/>
        <v>28</v>
      </c>
      <c r="AP368" s="39">
        <f t="shared" si="251"/>
        <v>30</v>
      </c>
      <c r="AQ368" s="39">
        <f t="shared" si="252"/>
        <v>9880973</v>
      </c>
      <c r="AR368" s="39">
        <f t="shared" si="253"/>
        <v>9964525</v>
      </c>
      <c r="AS368" s="37">
        <f t="shared" si="216"/>
        <v>3135.5213042358523</v>
      </c>
      <c r="AT368" s="37">
        <f t="shared" si="217"/>
        <v>2965.5258795899717</v>
      </c>
      <c r="AU368" s="37">
        <f t="shared" si="218"/>
        <v>-169.99542464588058</v>
      </c>
      <c r="AV368" s="34">
        <f t="shared" si="219"/>
        <v>0</v>
      </c>
      <c r="AW368" s="34">
        <f t="shared" si="220"/>
        <v>1</v>
      </c>
      <c r="AX368" s="34">
        <f t="shared" si="221"/>
        <v>61</v>
      </c>
      <c r="AY368" s="34">
        <f t="shared" si="222"/>
        <v>30</v>
      </c>
      <c r="AZ368" s="34">
        <f t="shared" si="223"/>
        <v>9781769</v>
      </c>
      <c r="BA368" s="34">
        <f t="shared" si="224"/>
        <v>9963793</v>
      </c>
    </row>
    <row r="369" spans="1:53" x14ac:dyDescent="0.2">
      <c r="A369" s="1" t="s">
        <v>406</v>
      </c>
      <c r="B369" s="8">
        <v>16389</v>
      </c>
      <c r="C369" s="8">
        <v>3058.0764119601331</v>
      </c>
      <c r="D369" s="8">
        <v>3083</v>
      </c>
      <c r="E369" s="8">
        <v>3039</v>
      </c>
      <c r="F369" s="8">
        <v>3058.1362126245849</v>
      </c>
      <c r="G369" s="8">
        <f t="shared" si="225"/>
        <v>50.84709697832659</v>
      </c>
      <c r="H369" s="8">
        <f t="shared" si="226"/>
        <v>50.84709697832659</v>
      </c>
      <c r="I369" s="8">
        <f t="shared" si="227"/>
        <v>0</v>
      </c>
      <c r="J369" s="25">
        <f t="shared" si="230"/>
        <v>20.251281996344908</v>
      </c>
      <c r="K369" s="25">
        <f t="shared" si="231"/>
        <v>17.889761471342378</v>
      </c>
      <c r="L369" s="26">
        <f t="shared" si="228"/>
        <v>1.1320040252512842</v>
      </c>
      <c r="M369" s="25">
        <f t="shared" si="229"/>
        <v>53.095773358958027</v>
      </c>
      <c r="N369" s="25">
        <v>30</v>
      </c>
      <c r="O369" s="25">
        <v>70</v>
      </c>
      <c r="P369" s="9">
        <f t="shared" si="232"/>
        <v>2997.5804767179534</v>
      </c>
      <c r="Q369" s="9">
        <f t="shared" si="233"/>
        <v>2964.5792937030524</v>
      </c>
      <c r="R369" s="9">
        <f t="shared" si="234"/>
        <v>-33.001183014901017</v>
      </c>
      <c r="S369" s="3">
        <f t="shared" si="235"/>
        <v>0</v>
      </c>
      <c r="T369" s="3">
        <f t="shared" si="236"/>
        <v>1</v>
      </c>
      <c r="U369" s="3">
        <f t="shared" si="237"/>
        <v>23</v>
      </c>
      <c r="V369" s="3">
        <f t="shared" si="241"/>
        <v>30</v>
      </c>
      <c r="W369" s="2">
        <f t="shared" si="238"/>
        <v>9892568</v>
      </c>
      <c r="X369" s="2">
        <f t="shared" si="242"/>
        <v>9962465</v>
      </c>
      <c r="Y369" s="14">
        <f t="shared" si="243"/>
        <v>3024.3240507684504</v>
      </c>
      <c r="Z369" s="14">
        <f t="shared" si="244"/>
        <v>3001.0888003537575</v>
      </c>
      <c r="AA369" s="14">
        <f t="shared" si="239"/>
        <v>-23.235250414692928</v>
      </c>
      <c r="AB369" s="14">
        <f t="shared" si="260"/>
        <v>-45.458888722934418</v>
      </c>
      <c r="AC369" s="14">
        <f t="shared" si="254"/>
        <v>22.22363830824149</v>
      </c>
      <c r="AD369" s="16">
        <f t="shared" si="255"/>
        <v>1</v>
      </c>
      <c r="AE369" s="16">
        <f t="shared" si="256"/>
        <v>0</v>
      </c>
      <c r="AF369" s="16">
        <f t="shared" si="240"/>
        <v>52</v>
      </c>
      <c r="AG369" s="16">
        <f t="shared" si="257"/>
        <v>30</v>
      </c>
      <c r="AH369" s="5">
        <f t="shared" si="258"/>
        <v>9811378</v>
      </c>
      <c r="AI369" s="5">
        <f t="shared" si="259"/>
        <v>9969406</v>
      </c>
      <c r="AJ369" s="39">
        <f t="shared" si="245"/>
        <v>3007.9733904100481</v>
      </c>
      <c r="AK369" s="39">
        <f t="shared" si="246"/>
        <v>2965.5962344565246</v>
      </c>
      <c r="AL369" s="39">
        <f t="shared" si="247"/>
        <v>-42.37715595352347</v>
      </c>
      <c r="AM369" s="39">
        <f t="shared" si="248"/>
        <v>0</v>
      </c>
      <c r="AN369" s="39">
        <f t="shared" si="249"/>
        <v>1</v>
      </c>
      <c r="AO369" s="39">
        <f t="shared" si="250"/>
        <v>27</v>
      </c>
      <c r="AP369" s="39">
        <f t="shared" si="251"/>
        <v>30</v>
      </c>
      <c r="AQ369" s="39">
        <f t="shared" si="252"/>
        <v>9883982</v>
      </c>
      <c r="AR369" s="39">
        <f t="shared" si="253"/>
        <v>9966035</v>
      </c>
      <c r="AS369" s="37">
        <f t="shared" si="216"/>
        <v>3123.0750680310834</v>
      </c>
      <c r="AT369" s="37">
        <f t="shared" si="217"/>
        <v>2960.0013686487441</v>
      </c>
      <c r="AU369" s="37">
        <f t="shared" si="218"/>
        <v>-163.07369938233933</v>
      </c>
      <c r="AV369" s="34">
        <f t="shared" si="219"/>
        <v>0</v>
      </c>
      <c r="AW369" s="34">
        <f t="shared" si="220"/>
        <v>1</v>
      </c>
      <c r="AX369" s="34">
        <f t="shared" si="221"/>
        <v>60</v>
      </c>
      <c r="AY369" s="34">
        <f t="shared" si="222"/>
        <v>30</v>
      </c>
      <c r="AZ369" s="34">
        <f t="shared" si="223"/>
        <v>9784778</v>
      </c>
      <c r="BA369" s="34">
        <f t="shared" si="224"/>
        <v>9967118</v>
      </c>
    </row>
    <row r="370" spans="1:53" x14ac:dyDescent="0.2">
      <c r="A370" s="1" t="s">
        <v>407</v>
      </c>
      <c r="B370" s="8">
        <v>17272</v>
      </c>
      <c r="C370" s="8">
        <v>3100.02</v>
      </c>
      <c r="D370" s="8">
        <v>3123</v>
      </c>
      <c r="E370" s="8">
        <v>3077</v>
      </c>
      <c r="F370" s="8">
        <v>3100.1033333333335</v>
      </c>
      <c r="G370" s="8">
        <f t="shared" si="225"/>
        <v>41.967120708748553</v>
      </c>
      <c r="H370" s="8">
        <f t="shared" si="226"/>
        <v>41.967120708748553</v>
      </c>
      <c r="I370" s="8">
        <f t="shared" si="227"/>
        <v>0</v>
      </c>
      <c r="J370" s="25">
        <f t="shared" si="230"/>
        <v>21.802413332945168</v>
      </c>
      <c r="K370" s="25">
        <f t="shared" si="231"/>
        <v>16.611921366246495</v>
      </c>
      <c r="L370" s="26">
        <f t="shared" si="228"/>
        <v>1.3124558473558123</v>
      </c>
      <c r="M370" s="25">
        <f t="shared" si="229"/>
        <v>56.755931096221602</v>
      </c>
      <c r="N370" s="25">
        <v>30</v>
      </c>
      <c r="O370" s="25">
        <v>70</v>
      </c>
      <c r="P370" s="9">
        <f t="shared" si="232"/>
        <v>2996.5161825780528</v>
      </c>
      <c r="Q370" s="9">
        <f t="shared" si="233"/>
        <v>2979.7889918625388</v>
      </c>
      <c r="R370" s="9">
        <f t="shared" si="234"/>
        <v>-16.727190715514098</v>
      </c>
      <c r="S370" s="3">
        <f t="shared" si="235"/>
        <v>0</v>
      </c>
      <c r="T370" s="3">
        <f t="shared" si="236"/>
        <v>1</v>
      </c>
      <c r="U370" s="3">
        <f t="shared" si="237"/>
        <v>22</v>
      </c>
      <c r="V370" s="3">
        <f t="shared" si="241"/>
        <v>30</v>
      </c>
      <c r="W370" s="2">
        <f t="shared" si="238"/>
        <v>9895577</v>
      </c>
      <c r="X370" s="2">
        <f t="shared" si="242"/>
        <v>9963271</v>
      </c>
      <c r="Y370" s="14">
        <f t="shared" si="243"/>
        <v>3029.9373309584416</v>
      </c>
      <c r="Z370" s="14">
        <f t="shared" si="244"/>
        <v>3016.3218054275385</v>
      </c>
      <c r="AA370" s="14">
        <f t="shared" si="239"/>
        <v>-13.615525530903142</v>
      </c>
      <c r="AB370" s="14">
        <f t="shared" si="260"/>
        <v>-39.090216084528166</v>
      </c>
      <c r="AC370" s="14">
        <f t="shared" si="254"/>
        <v>25.474690553625024</v>
      </c>
      <c r="AD370" s="16">
        <f t="shared" si="255"/>
        <v>1</v>
      </c>
      <c r="AE370" s="16">
        <f t="shared" si="256"/>
        <v>0</v>
      </c>
      <c r="AF370" s="16">
        <f t="shared" si="240"/>
        <v>53</v>
      </c>
      <c r="AG370" s="16">
        <f t="shared" si="257"/>
        <v>30</v>
      </c>
      <c r="AH370" s="5">
        <f t="shared" si="258"/>
        <v>9808225</v>
      </c>
      <c r="AI370" s="5">
        <f t="shared" si="259"/>
        <v>9971306</v>
      </c>
      <c r="AJ370" s="39">
        <f t="shared" si="245"/>
        <v>3024.9224227361569</v>
      </c>
      <c r="AK370" s="39">
        <f t="shared" si="246"/>
        <v>2990.6313489569307</v>
      </c>
      <c r="AL370" s="39">
        <f t="shared" si="247"/>
        <v>-34.291073779226281</v>
      </c>
      <c r="AM370" s="39">
        <f t="shared" si="248"/>
        <v>0</v>
      </c>
      <c r="AN370" s="39">
        <f t="shared" si="249"/>
        <v>1</v>
      </c>
      <c r="AO370" s="39">
        <f t="shared" si="250"/>
        <v>26</v>
      </c>
      <c r="AP370" s="39">
        <f t="shared" si="251"/>
        <v>30</v>
      </c>
      <c r="AQ370" s="39">
        <f t="shared" si="252"/>
        <v>9887029</v>
      </c>
      <c r="AR370" s="39">
        <f t="shared" si="253"/>
        <v>9967031</v>
      </c>
      <c r="AS370" s="37">
        <f t="shared" si="216"/>
        <v>3111.2615146860721</v>
      </c>
      <c r="AT370" s="37">
        <f t="shared" si="217"/>
        <v>2956.0390055882431</v>
      </c>
      <c r="AU370" s="37">
        <f t="shared" si="218"/>
        <v>-155.22250909782906</v>
      </c>
      <c r="AV370" s="34">
        <f t="shared" si="219"/>
        <v>0</v>
      </c>
      <c r="AW370" s="34">
        <f t="shared" si="220"/>
        <v>1</v>
      </c>
      <c r="AX370" s="34">
        <f t="shared" si="221"/>
        <v>59</v>
      </c>
      <c r="AY370" s="34">
        <f t="shared" si="222"/>
        <v>30</v>
      </c>
      <c r="AZ370" s="34">
        <f t="shared" si="223"/>
        <v>9787825</v>
      </c>
      <c r="BA370" s="34">
        <f t="shared" si="224"/>
        <v>9969368</v>
      </c>
    </row>
    <row r="371" spans="1:53" x14ac:dyDescent="0.2">
      <c r="A371" s="1" t="s">
        <v>408</v>
      </c>
      <c r="B371" s="8">
        <v>16166</v>
      </c>
      <c r="C371" s="8">
        <v>3120.8557046979868</v>
      </c>
      <c r="D371" s="8">
        <v>3140</v>
      </c>
      <c r="E371" s="8">
        <v>3103</v>
      </c>
      <c r="F371" s="8">
        <v>3120.7785234899329</v>
      </c>
      <c r="G371" s="8">
        <f t="shared" si="225"/>
        <v>20.675190156599456</v>
      </c>
      <c r="H371" s="8">
        <f t="shared" si="226"/>
        <v>20.675190156599456</v>
      </c>
      <c r="I371" s="8">
        <f t="shared" si="227"/>
        <v>0</v>
      </c>
      <c r="J371" s="25">
        <f t="shared" si="230"/>
        <v>21.721897391777617</v>
      </c>
      <c r="K371" s="25">
        <f t="shared" si="231"/>
        <v>15.425355554371746</v>
      </c>
      <c r="L371" s="26">
        <f t="shared" si="228"/>
        <v>1.4081942756659083</v>
      </c>
      <c r="M371" s="25">
        <f t="shared" si="229"/>
        <v>58.47511099479371</v>
      </c>
      <c r="N371" s="25">
        <v>30</v>
      </c>
      <c r="O371" s="25">
        <v>70</v>
      </c>
      <c r="P371" s="9">
        <f t="shared" si="232"/>
        <v>2995.335495213209</v>
      </c>
      <c r="Q371" s="9">
        <f t="shared" si="233"/>
        <v>3000.1624678385147</v>
      </c>
      <c r="R371" s="9">
        <f t="shared" si="234"/>
        <v>4.8269726253056433</v>
      </c>
      <c r="S371" s="3">
        <f t="shared" si="235"/>
        <v>0</v>
      </c>
      <c r="T371" s="3">
        <f t="shared" si="236"/>
        <v>0</v>
      </c>
      <c r="U371" s="3">
        <f t="shared" si="237"/>
        <v>22</v>
      </c>
      <c r="V371" s="3">
        <f t="shared" si="241"/>
        <v>0</v>
      </c>
      <c r="W371" s="2">
        <f t="shared" si="238"/>
        <v>9895577</v>
      </c>
      <c r="X371" s="2">
        <f t="shared" si="242"/>
        <v>9963843</v>
      </c>
      <c r="Y371" s="14">
        <f t="shared" si="243"/>
        <v>3036.6663081829965</v>
      </c>
      <c r="Z371" s="14">
        <f t="shared" si="244"/>
        <v>3032.3920697448298</v>
      </c>
      <c r="AA371" s="14">
        <f t="shared" si="239"/>
        <v>-4.2742384381667762</v>
      </c>
      <c r="AB371" s="14">
        <f t="shared" si="260"/>
        <v>-32.127020555255889</v>
      </c>
      <c r="AC371" s="14">
        <f t="shared" si="254"/>
        <v>27.852782117089113</v>
      </c>
      <c r="AD371" s="16">
        <f t="shared" si="255"/>
        <v>1</v>
      </c>
      <c r="AE371" s="16">
        <f t="shared" si="256"/>
        <v>0</v>
      </c>
      <c r="AF371" s="16">
        <f t="shared" si="240"/>
        <v>54</v>
      </c>
      <c r="AG371" s="16">
        <f t="shared" si="257"/>
        <v>30</v>
      </c>
      <c r="AH371" s="5">
        <f t="shared" si="258"/>
        <v>9805055</v>
      </c>
      <c r="AI371" s="5">
        <f t="shared" si="259"/>
        <v>9972617</v>
      </c>
      <c r="AJ371" s="39">
        <f t="shared" si="245"/>
        <v>3038.9114629724063</v>
      </c>
      <c r="AK371" s="39">
        <f t="shared" si="246"/>
        <v>3025.4844294294294</v>
      </c>
      <c r="AL371" s="39">
        <f t="shared" si="247"/>
        <v>-13.427033542976915</v>
      </c>
      <c r="AM371" s="39">
        <f t="shared" si="248"/>
        <v>0</v>
      </c>
      <c r="AN371" s="39">
        <f t="shared" si="249"/>
        <v>1</v>
      </c>
      <c r="AO371" s="39">
        <f t="shared" si="250"/>
        <v>25</v>
      </c>
      <c r="AP371" s="39">
        <f t="shared" si="251"/>
        <v>30</v>
      </c>
      <c r="AQ371" s="39">
        <f t="shared" si="252"/>
        <v>9890102</v>
      </c>
      <c r="AR371" s="39">
        <f t="shared" si="253"/>
        <v>9967677</v>
      </c>
      <c r="AS371" s="37">
        <f t="shared" si="216"/>
        <v>3099.9799412141365</v>
      </c>
      <c r="AT371" s="37">
        <f t="shared" si="217"/>
        <v>2955.3259895913889</v>
      </c>
      <c r="AU371" s="37">
        <f t="shared" si="218"/>
        <v>-144.65395162274763</v>
      </c>
      <c r="AV371" s="34">
        <f t="shared" si="219"/>
        <v>0</v>
      </c>
      <c r="AW371" s="34">
        <f t="shared" si="220"/>
        <v>1</v>
      </c>
      <c r="AX371" s="34">
        <f t="shared" si="221"/>
        <v>58</v>
      </c>
      <c r="AY371" s="34">
        <f t="shared" si="222"/>
        <v>30</v>
      </c>
      <c r="AZ371" s="34">
        <f t="shared" si="223"/>
        <v>9790898</v>
      </c>
      <c r="BA371" s="34">
        <f t="shared" si="224"/>
        <v>9970872</v>
      </c>
    </row>
    <row r="372" spans="1:53" x14ac:dyDescent="0.2">
      <c r="A372" s="1" t="s">
        <v>409</v>
      </c>
      <c r="B372" s="8">
        <v>20600</v>
      </c>
      <c r="C372" s="8">
        <v>3109.8959731543623</v>
      </c>
      <c r="D372" s="8">
        <v>3170</v>
      </c>
      <c r="E372" s="8">
        <v>3088</v>
      </c>
      <c r="F372" s="8">
        <v>3110.0167785234898</v>
      </c>
      <c r="G372" s="8">
        <f t="shared" si="225"/>
        <v>-10.761744966443075</v>
      </c>
      <c r="H372" s="8">
        <f t="shared" si="226"/>
        <v>0</v>
      </c>
      <c r="I372" s="8">
        <f t="shared" si="227"/>
        <v>10.761744966443075</v>
      </c>
      <c r="J372" s="25">
        <f t="shared" si="230"/>
        <v>20.170333292364926</v>
      </c>
      <c r="K372" s="25">
        <f t="shared" si="231"/>
        <v>15.092240512376842</v>
      </c>
      <c r="L372" s="26">
        <f t="shared" si="228"/>
        <v>1.3364704382906993</v>
      </c>
      <c r="M372" s="25">
        <f t="shared" si="229"/>
        <v>57.200400073044626</v>
      </c>
      <c r="N372" s="25">
        <v>30</v>
      </c>
      <c r="O372" s="25">
        <v>70</v>
      </c>
      <c r="P372" s="9">
        <f t="shared" si="232"/>
        <v>2993.7881525027351</v>
      </c>
      <c r="Q372" s="9">
        <f t="shared" si="233"/>
        <v>3020.5401263275403</v>
      </c>
      <c r="R372" s="9">
        <f t="shared" si="234"/>
        <v>26.751973824805191</v>
      </c>
      <c r="S372" s="3">
        <f t="shared" si="235"/>
        <v>1</v>
      </c>
      <c r="T372" s="3">
        <f t="shared" si="236"/>
        <v>0</v>
      </c>
      <c r="U372" s="3">
        <f t="shared" si="237"/>
        <v>23</v>
      </c>
      <c r="V372" s="3">
        <f t="shared" si="241"/>
        <v>30</v>
      </c>
      <c r="W372" s="2">
        <f t="shared" si="238"/>
        <v>9892407</v>
      </c>
      <c r="X372" s="2">
        <f t="shared" si="242"/>
        <v>9963431</v>
      </c>
      <c r="Y372" s="14">
        <f t="shared" si="243"/>
        <v>3042.0996763563662</v>
      </c>
      <c r="Z372" s="14">
        <f t="shared" si="244"/>
        <v>3044.3343326338545</v>
      </c>
      <c r="AA372" s="14">
        <f t="shared" si="239"/>
        <v>2.2346562774882841</v>
      </c>
      <c r="AB372" s="14">
        <f t="shared" si="260"/>
        <v>-25.254685188707054</v>
      </c>
      <c r="AC372" s="14">
        <f t="shared" si="254"/>
        <v>27.489341466195338</v>
      </c>
      <c r="AD372" s="16">
        <f t="shared" si="255"/>
        <v>1</v>
      </c>
      <c r="AE372" s="16">
        <f t="shared" si="256"/>
        <v>0</v>
      </c>
      <c r="AF372" s="16">
        <f t="shared" si="240"/>
        <v>55</v>
      </c>
      <c r="AG372" s="16">
        <f t="shared" si="257"/>
        <v>30</v>
      </c>
      <c r="AH372" s="5">
        <f t="shared" si="258"/>
        <v>9801855</v>
      </c>
      <c r="AI372" s="5">
        <f t="shared" si="259"/>
        <v>9971695</v>
      </c>
      <c r="AJ372" s="39">
        <f t="shared" si="245"/>
        <v>3033.1968737673437</v>
      </c>
      <c r="AK372" s="39">
        <f t="shared" si="246"/>
        <v>3055.2135530066662</v>
      </c>
      <c r="AL372" s="39">
        <f t="shared" si="247"/>
        <v>22.016679239322457</v>
      </c>
      <c r="AM372" s="39">
        <f t="shared" si="248"/>
        <v>1</v>
      </c>
      <c r="AN372" s="39">
        <f t="shared" si="249"/>
        <v>0</v>
      </c>
      <c r="AO372" s="39">
        <f t="shared" si="250"/>
        <v>26</v>
      </c>
      <c r="AP372" s="39">
        <f t="shared" si="251"/>
        <v>30</v>
      </c>
      <c r="AQ372" s="39">
        <f t="shared" si="252"/>
        <v>9886902</v>
      </c>
      <c r="AR372" s="39">
        <f t="shared" si="253"/>
        <v>9967190</v>
      </c>
      <c r="AS372" s="37">
        <f t="shared" si="216"/>
        <v>3089.115538733859</v>
      </c>
      <c r="AT372" s="37">
        <f t="shared" si="217"/>
        <v>2958.1688803048169</v>
      </c>
      <c r="AU372" s="37">
        <f t="shared" si="218"/>
        <v>-130.94665842904215</v>
      </c>
      <c r="AV372" s="34">
        <f t="shared" si="219"/>
        <v>0</v>
      </c>
      <c r="AW372" s="34">
        <f t="shared" si="220"/>
        <v>1</v>
      </c>
      <c r="AX372" s="34">
        <f t="shared" si="221"/>
        <v>57</v>
      </c>
      <c r="AY372" s="34">
        <f t="shared" si="222"/>
        <v>30</v>
      </c>
      <c r="AZ372" s="34">
        <f t="shared" si="223"/>
        <v>9793956</v>
      </c>
      <c r="BA372" s="34">
        <f t="shared" si="224"/>
        <v>9969972</v>
      </c>
    </row>
    <row r="373" spans="1:53" x14ac:dyDescent="0.2">
      <c r="A373" s="1" t="s">
        <v>410</v>
      </c>
      <c r="B373" s="8">
        <v>14479</v>
      </c>
      <c r="C373" s="8">
        <v>3149.2804054054054</v>
      </c>
      <c r="D373" s="8">
        <v>3176</v>
      </c>
      <c r="E373" s="8">
        <v>3118</v>
      </c>
      <c r="F373" s="8">
        <v>3149.2702702702704</v>
      </c>
      <c r="G373" s="8">
        <f t="shared" si="225"/>
        <v>39.253491746780583</v>
      </c>
      <c r="H373" s="8">
        <f t="shared" si="226"/>
        <v>39.253491746780583</v>
      </c>
      <c r="I373" s="8">
        <f t="shared" si="227"/>
        <v>0</v>
      </c>
      <c r="J373" s="25">
        <f t="shared" si="230"/>
        <v>21.533416039108904</v>
      </c>
      <c r="K373" s="25">
        <f t="shared" si="231"/>
        <v>14.014223332921352</v>
      </c>
      <c r="L373" s="26">
        <f t="shared" si="228"/>
        <v>1.5365400941287932</v>
      </c>
      <c r="M373" s="25">
        <f t="shared" si="229"/>
        <v>60.576219460727167</v>
      </c>
      <c r="N373" s="25">
        <v>30</v>
      </c>
      <c r="O373" s="25">
        <v>70</v>
      </c>
      <c r="P373" s="9">
        <f t="shared" si="232"/>
        <v>2993.2814718232357</v>
      </c>
      <c r="Q373" s="9">
        <f t="shared" si="233"/>
        <v>3036.0345568678199</v>
      </c>
      <c r="R373" s="9">
        <f t="shared" si="234"/>
        <v>42.753085044584168</v>
      </c>
      <c r="S373" s="3">
        <f t="shared" si="235"/>
        <v>1</v>
      </c>
      <c r="T373" s="3">
        <f t="shared" si="236"/>
        <v>0</v>
      </c>
      <c r="U373" s="3">
        <f t="shared" si="237"/>
        <v>24</v>
      </c>
      <c r="V373" s="3">
        <f t="shared" si="241"/>
        <v>30</v>
      </c>
      <c r="W373" s="2">
        <f t="shared" si="238"/>
        <v>9889207</v>
      </c>
      <c r="X373" s="2">
        <f t="shared" si="242"/>
        <v>9964039</v>
      </c>
      <c r="Y373" s="14">
        <f t="shared" si="243"/>
        <v>3050.0382388685071</v>
      </c>
      <c r="Z373" s="14">
        <f t="shared" si="244"/>
        <v>3060.4783230394569</v>
      </c>
      <c r="AA373" s="14">
        <f t="shared" si="239"/>
        <v>10.440084170949831</v>
      </c>
      <c r="AB373" s="14">
        <f t="shared" si="260"/>
        <v>-18.115731316775676</v>
      </c>
      <c r="AC373" s="14">
        <f t="shared" si="254"/>
        <v>28.555815487725507</v>
      </c>
      <c r="AD373" s="16">
        <f t="shared" si="255"/>
        <v>1</v>
      </c>
      <c r="AE373" s="16">
        <f t="shared" si="256"/>
        <v>0</v>
      </c>
      <c r="AF373" s="16">
        <f t="shared" si="240"/>
        <v>56</v>
      </c>
      <c r="AG373" s="16">
        <f t="shared" si="257"/>
        <v>30</v>
      </c>
      <c r="AH373" s="5">
        <f t="shared" si="258"/>
        <v>9798649</v>
      </c>
      <c r="AI373" s="5">
        <f t="shared" si="259"/>
        <v>9973257</v>
      </c>
      <c r="AJ373" s="39">
        <f t="shared" si="245"/>
        <v>3028.8056412116816</v>
      </c>
      <c r="AK373" s="39">
        <f t="shared" si="246"/>
        <v>3057.6558664369063</v>
      </c>
      <c r="AL373" s="39">
        <f t="shared" si="247"/>
        <v>28.850225225224676</v>
      </c>
      <c r="AM373" s="39">
        <f t="shared" si="248"/>
        <v>1</v>
      </c>
      <c r="AN373" s="39">
        <f t="shared" si="249"/>
        <v>0</v>
      </c>
      <c r="AO373" s="39">
        <f t="shared" si="250"/>
        <v>27</v>
      </c>
      <c r="AP373" s="39">
        <f t="shared" si="251"/>
        <v>30</v>
      </c>
      <c r="AQ373" s="39">
        <f t="shared" si="252"/>
        <v>9883696</v>
      </c>
      <c r="AR373" s="39">
        <f t="shared" si="253"/>
        <v>9967882</v>
      </c>
      <c r="AS373" s="37">
        <f t="shared" si="216"/>
        <v>3078.6080522691141</v>
      </c>
      <c r="AT373" s="37">
        <f t="shared" si="217"/>
        <v>2964.2011219227365</v>
      </c>
      <c r="AU373" s="37">
        <f t="shared" si="218"/>
        <v>-114.40693034637752</v>
      </c>
      <c r="AV373" s="34">
        <f t="shared" si="219"/>
        <v>0</v>
      </c>
      <c r="AW373" s="34">
        <f t="shared" si="220"/>
        <v>1</v>
      </c>
      <c r="AX373" s="34">
        <f t="shared" si="221"/>
        <v>56</v>
      </c>
      <c r="AY373" s="34">
        <f t="shared" si="222"/>
        <v>30</v>
      </c>
      <c r="AZ373" s="34">
        <f t="shared" si="223"/>
        <v>9797044</v>
      </c>
      <c r="BA373" s="34">
        <f t="shared" si="224"/>
        <v>9971652</v>
      </c>
    </row>
    <row r="374" spans="1:53" x14ac:dyDescent="0.2">
      <c r="A374" s="1" t="s">
        <v>411</v>
      </c>
      <c r="B374" s="8">
        <v>13123</v>
      </c>
      <c r="C374" s="8">
        <v>3152.1510067114095</v>
      </c>
      <c r="D374" s="8">
        <v>3165</v>
      </c>
      <c r="E374" s="8">
        <v>3138</v>
      </c>
      <c r="F374" s="8">
        <v>3152.1677852348994</v>
      </c>
      <c r="G374" s="8">
        <f t="shared" si="225"/>
        <v>2.8975149646289537</v>
      </c>
      <c r="H374" s="8">
        <f t="shared" si="226"/>
        <v>2.8975149646289537</v>
      </c>
      <c r="I374" s="8">
        <f t="shared" si="227"/>
        <v>0</v>
      </c>
      <c r="J374" s="25">
        <f t="shared" si="230"/>
        <v>20.202280248074622</v>
      </c>
      <c r="K374" s="25">
        <f t="shared" si="231"/>
        <v>13.013207380569826</v>
      </c>
      <c r="L374" s="26">
        <f t="shared" si="228"/>
        <v>1.5524443480581802</v>
      </c>
      <c r="M374" s="25">
        <f t="shared" si="229"/>
        <v>60.821868623276004</v>
      </c>
      <c r="N374" s="25">
        <v>30</v>
      </c>
      <c r="O374" s="25">
        <v>70</v>
      </c>
      <c r="P374" s="9">
        <f t="shared" si="232"/>
        <v>2995.5233572182469</v>
      </c>
      <c r="Q374" s="9">
        <f t="shared" si="233"/>
        <v>3046.6039021328179</v>
      </c>
      <c r="R374" s="9">
        <f t="shared" si="234"/>
        <v>51.080544914570964</v>
      </c>
      <c r="S374" s="3">
        <f t="shared" si="235"/>
        <v>1</v>
      </c>
      <c r="T374" s="3">
        <f t="shared" si="236"/>
        <v>0</v>
      </c>
      <c r="U374" s="3">
        <f t="shared" si="237"/>
        <v>25</v>
      </c>
      <c r="V374" s="3">
        <f t="shared" si="241"/>
        <v>30</v>
      </c>
      <c r="W374" s="2">
        <f t="shared" si="238"/>
        <v>9886001</v>
      </c>
      <c r="X374" s="2">
        <f t="shared" si="242"/>
        <v>9964451</v>
      </c>
      <c r="Y374" s="14">
        <f t="shared" si="243"/>
        <v>3057.6033904512028</v>
      </c>
      <c r="Z374" s="14">
        <f t="shared" si="244"/>
        <v>3074.5843941464482</v>
      </c>
      <c r="AA374" s="14">
        <f t="shared" si="239"/>
        <v>16.981003695245363</v>
      </c>
      <c r="AB374" s="14">
        <f t="shared" si="260"/>
        <v>-11.096384314371466</v>
      </c>
      <c r="AC374" s="14">
        <f t="shared" si="254"/>
        <v>28.077388009616829</v>
      </c>
      <c r="AD374" s="16">
        <f t="shared" si="255"/>
        <v>1</v>
      </c>
      <c r="AE374" s="16">
        <f t="shared" si="256"/>
        <v>0</v>
      </c>
      <c r="AF374" s="16">
        <f t="shared" si="240"/>
        <v>57</v>
      </c>
      <c r="AG374" s="16">
        <f t="shared" si="257"/>
        <v>30</v>
      </c>
      <c r="AH374" s="5">
        <f t="shared" si="258"/>
        <v>9795454</v>
      </c>
      <c r="AI374" s="5">
        <f t="shared" si="259"/>
        <v>9974320</v>
      </c>
      <c r="AJ374" s="39">
        <f t="shared" si="245"/>
        <v>3051.3873873873872</v>
      </c>
      <c r="AK374" s="39">
        <f t="shared" si="246"/>
        <v>3080.2376126126128</v>
      </c>
      <c r="AL374" s="39">
        <f t="shared" si="247"/>
        <v>28.850225225225586</v>
      </c>
      <c r="AM374" s="39">
        <f t="shared" si="248"/>
        <v>1</v>
      </c>
      <c r="AN374" s="39">
        <f t="shared" si="249"/>
        <v>0</v>
      </c>
      <c r="AO374" s="39">
        <f t="shared" si="250"/>
        <v>28</v>
      </c>
      <c r="AP374" s="39">
        <f t="shared" si="251"/>
        <v>30</v>
      </c>
      <c r="AQ374" s="39">
        <f t="shared" si="252"/>
        <v>9880501</v>
      </c>
      <c r="AR374" s="39">
        <f t="shared" si="253"/>
        <v>9968365</v>
      </c>
      <c r="AS374" s="37">
        <f t="shared" si="216"/>
        <v>3068.6072107946557</v>
      </c>
      <c r="AT374" s="37">
        <f t="shared" si="217"/>
        <v>2972.1971411842164</v>
      </c>
      <c r="AU374" s="37">
        <f t="shared" si="218"/>
        <v>-96.410069610439223</v>
      </c>
      <c r="AV374" s="34">
        <f t="shared" si="219"/>
        <v>0</v>
      </c>
      <c r="AW374" s="34">
        <f t="shared" si="220"/>
        <v>1</v>
      </c>
      <c r="AX374" s="34">
        <f t="shared" si="221"/>
        <v>55</v>
      </c>
      <c r="AY374" s="34">
        <f t="shared" si="222"/>
        <v>30</v>
      </c>
      <c r="AZ374" s="34">
        <f t="shared" si="223"/>
        <v>9800152</v>
      </c>
      <c r="BA374" s="34">
        <f t="shared" si="224"/>
        <v>9972742</v>
      </c>
    </row>
    <row r="375" spans="1:53" x14ac:dyDescent="0.2">
      <c r="A375" s="1" t="s">
        <v>412</v>
      </c>
      <c r="B375" s="8">
        <v>15078</v>
      </c>
      <c r="C375" s="8">
        <v>3121.811447811448</v>
      </c>
      <c r="D375" s="8">
        <v>3149</v>
      </c>
      <c r="E375" s="8">
        <v>3096</v>
      </c>
      <c r="F375" s="8">
        <v>3121.7474747474748</v>
      </c>
      <c r="G375" s="8">
        <f t="shared" si="225"/>
        <v>-30.420310487424558</v>
      </c>
      <c r="H375" s="8">
        <f t="shared" si="226"/>
        <v>0</v>
      </c>
      <c r="I375" s="8">
        <f t="shared" si="227"/>
        <v>30.420310487424558</v>
      </c>
      <c r="J375" s="25">
        <f t="shared" si="230"/>
        <v>18.759260230355007</v>
      </c>
      <c r="K375" s="25">
        <f t="shared" si="231"/>
        <v>14.256571888202306</v>
      </c>
      <c r="L375" s="26">
        <f t="shared" si="228"/>
        <v>1.3158324720319894</v>
      </c>
      <c r="M375" s="25">
        <f t="shared" si="229"/>
        <v>56.8189835803379</v>
      </c>
      <c r="N375" s="25">
        <v>30</v>
      </c>
      <c r="O375" s="25">
        <v>70</v>
      </c>
      <c r="P375" s="9">
        <f t="shared" si="232"/>
        <v>3000.5707941030687</v>
      </c>
      <c r="Q375" s="9">
        <f t="shared" si="233"/>
        <v>3058.71492002991</v>
      </c>
      <c r="R375" s="9">
        <f t="shared" si="234"/>
        <v>58.144125926841298</v>
      </c>
      <c r="S375" s="3">
        <f t="shared" si="235"/>
        <v>1</v>
      </c>
      <c r="T375" s="3">
        <f t="shared" si="236"/>
        <v>0</v>
      </c>
      <c r="U375" s="3">
        <f t="shared" si="237"/>
        <v>26</v>
      </c>
      <c r="V375" s="3">
        <f t="shared" si="241"/>
        <v>30</v>
      </c>
      <c r="W375" s="2">
        <f t="shared" si="238"/>
        <v>9882806</v>
      </c>
      <c r="X375" s="2">
        <f t="shared" si="242"/>
        <v>9963302</v>
      </c>
      <c r="Y375" s="14">
        <f t="shared" si="243"/>
        <v>3062.3548041027784</v>
      </c>
      <c r="Z375" s="14">
        <f t="shared" si="244"/>
        <v>3081.8402527004523</v>
      </c>
      <c r="AA375" s="14">
        <f t="shared" si="239"/>
        <v>19.485448597673894</v>
      </c>
      <c r="AB375" s="14">
        <f t="shared" si="260"/>
        <v>-4.9800177319623939</v>
      </c>
      <c r="AC375" s="14">
        <f t="shared" si="254"/>
        <v>24.465466329636289</v>
      </c>
      <c r="AD375" s="16">
        <f t="shared" si="255"/>
        <v>1</v>
      </c>
      <c r="AE375" s="16">
        <f t="shared" si="256"/>
        <v>0</v>
      </c>
      <c r="AF375" s="16">
        <f t="shared" si="240"/>
        <v>58</v>
      </c>
      <c r="AG375" s="16">
        <f t="shared" si="257"/>
        <v>30</v>
      </c>
      <c r="AH375" s="5">
        <f t="shared" si="258"/>
        <v>9792275</v>
      </c>
      <c r="AI375" s="5">
        <f t="shared" si="259"/>
        <v>9971843</v>
      </c>
      <c r="AJ375" s="39">
        <f t="shared" si="245"/>
        <v>3053.3190640304733</v>
      </c>
      <c r="AK375" s="39">
        <f t="shared" si="246"/>
        <v>3082.1692892556989</v>
      </c>
      <c r="AL375" s="39">
        <f t="shared" si="247"/>
        <v>28.850225225225586</v>
      </c>
      <c r="AM375" s="39">
        <f t="shared" si="248"/>
        <v>1</v>
      </c>
      <c r="AN375" s="39">
        <f t="shared" si="249"/>
        <v>0</v>
      </c>
      <c r="AO375" s="39">
        <f t="shared" si="250"/>
        <v>29</v>
      </c>
      <c r="AP375" s="39">
        <f t="shared" si="251"/>
        <v>30</v>
      </c>
      <c r="AQ375" s="39">
        <f t="shared" si="252"/>
        <v>9877322</v>
      </c>
      <c r="AR375" s="39">
        <f t="shared" si="253"/>
        <v>9967106</v>
      </c>
      <c r="AS375" s="37">
        <f t="shared" ref="AS375:AS438" si="261">AVERAGE(P349:P374)</f>
        <v>3059.2215291407988</v>
      </c>
      <c r="AT375" s="37">
        <f t="shared" ref="AT375:AT438" si="262">AVERAGE(Q363:Q374)</f>
        <v>2980.4946739146867</v>
      </c>
      <c r="AU375" s="37">
        <f t="shared" ref="AU375:AU438" si="263">AT375-AS375</f>
        <v>-78.726855226112093</v>
      </c>
      <c r="AV375" s="34">
        <f t="shared" ref="AV375:AV438" si="264">IF(AND(AU375&gt;$AW$4,AZ374-30&gt;=D375),1,0)</f>
        <v>0</v>
      </c>
      <c r="AW375" s="34">
        <f t="shared" ref="AW375:AW438" si="265">IF(AND(AU375&lt;$AW$5,AX374&gt;=1),1,0)</f>
        <v>1</v>
      </c>
      <c r="AX375" s="34">
        <f t="shared" ref="AX375:AX438" si="266">AX374+AV375-AW375</f>
        <v>54</v>
      </c>
      <c r="AY375" s="34">
        <f t="shared" ref="AY375:AY438" si="267">IF(AV375&gt;0, MAX(30, 0.002*AV375*D375), IF(AW375&gt;0, MAX(30, 0.002*AW375*E375), 0))</f>
        <v>30</v>
      </c>
      <c r="AZ375" s="34">
        <f t="shared" ref="AZ375:AZ438" si="268">AZ374-(AV375*D375) + (AW375*E375) - AY375</f>
        <v>9803218</v>
      </c>
      <c r="BA375" s="34">
        <f t="shared" ref="BA375:BA438" si="269">AX375*E375 + AZ375</f>
        <v>9970402</v>
      </c>
    </row>
    <row r="376" spans="1:53" x14ac:dyDescent="0.2">
      <c r="A376" s="1" t="s">
        <v>413</v>
      </c>
      <c r="B376" s="8">
        <v>17653</v>
      </c>
      <c r="C376" s="8">
        <v>3101.1092715231789</v>
      </c>
      <c r="D376" s="8">
        <v>3154</v>
      </c>
      <c r="E376" s="8">
        <v>3073</v>
      </c>
      <c r="F376" s="8">
        <v>3100.9503311258277</v>
      </c>
      <c r="G376" s="8">
        <f t="shared" si="225"/>
        <v>-20.797143621647137</v>
      </c>
      <c r="H376" s="8">
        <f t="shared" si="226"/>
        <v>0</v>
      </c>
      <c r="I376" s="8">
        <f t="shared" si="227"/>
        <v>20.797143621647137</v>
      </c>
      <c r="J376" s="25">
        <f t="shared" si="230"/>
        <v>17.419313071043934</v>
      </c>
      <c r="K376" s="25">
        <f t="shared" si="231"/>
        <v>14.723755583448366</v>
      </c>
      <c r="L376" s="26">
        <f t="shared" si="228"/>
        <v>1.1830754030327537</v>
      </c>
      <c r="M376" s="25">
        <f t="shared" si="229"/>
        <v>54.193061833283977</v>
      </c>
      <c r="N376" s="25">
        <v>30</v>
      </c>
      <c r="O376" s="25">
        <v>70</v>
      </c>
      <c r="P376" s="9">
        <f t="shared" si="232"/>
        <v>3007.5986229993186</v>
      </c>
      <c r="Q376" s="9">
        <f t="shared" si="233"/>
        <v>3073.6795181507573</v>
      </c>
      <c r="R376" s="9">
        <f t="shared" si="234"/>
        <v>66.080895151438654</v>
      </c>
      <c r="S376" s="3">
        <f t="shared" si="235"/>
        <v>1</v>
      </c>
      <c r="T376" s="3">
        <f t="shared" si="236"/>
        <v>0</v>
      </c>
      <c r="U376" s="3">
        <f t="shared" si="237"/>
        <v>27</v>
      </c>
      <c r="V376" s="3">
        <f t="shared" si="241"/>
        <v>30</v>
      </c>
      <c r="W376" s="2">
        <f t="shared" si="238"/>
        <v>9879627</v>
      </c>
      <c r="X376" s="2">
        <f t="shared" si="242"/>
        <v>9962598</v>
      </c>
      <c r="Y376" s="14">
        <f t="shared" si="243"/>
        <v>3065.2137320304118</v>
      </c>
      <c r="Z376" s="14">
        <f t="shared" si="244"/>
        <v>3084.7802647658946</v>
      </c>
      <c r="AA376" s="14">
        <f t="shared" si="239"/>
        <v>19.566532735482724</v>
      </c>
      <c r="AB376" s="14">
        <f t="shared" si="260"/>
        <v>-7.0707638473369805E-2</v>
      </c>
      <c r="AC376" s="14">
        <f t="shared" si="254"/>
        <v>19.637240373956093</v>
      </c>
      <c r="AD376" s="16">
        <f t="shared" si="255"/>
        <v>1</v>
      </c>
      <c r="AE376" s="16">
        <f t="shared" si="256"/>
        <v>0</v>
      </c>
      <c r="AF376" s="16">
        <f t="shared" si="240"/>
        <v>59</v>
      </c>
      <c r="AG376" s="16">
        <f t="shared" si="257"/>
        <v>30</v>
      </c>
      <c r="AH376" s="5">
        <f t="shared" si="258"/>
        <v>9789091</v>
      </c>
      <c r="AI376" s="5">
        <f t="shared" si="259"/>
        <v>9970398</v>
      </c>
      <c r="AJ376" s="39">
        <f t="shared" si="245"/>
        <v>3043.1789605346653</v>
      </c>
      <c r="AK376" s="39">
        <f t="shared" si="246"/>
        <v>3089.4413982300925</v>
      </c>
      <c r="AL376" s="39">
        <f t="shared" si="247"/>
        <v>46.262437695427252</v>
      </c>
      <c r="AM376" s="39">
        <f t="shared" si="248"/>
        <v>1</v>
      </c>
      <c r="AN376" s="39">
        <f t="shared" si="249"/>
        <v>0</v>
      </c>
      <c r="AO376" s="39">
        <f t="shared" si="250"/>
        <v>30</v>
      </c>
      <c r="AP376" s="39">
        <f t="shared" si="251"/>
        <v>30</v>
      </c>
      <c r="AQ376" s="39">
        <f t="shared" si="252"/>
        <v>9874138</v>
      </c>
      <c r="AR376" s="39">
        <f t="shared" si="253"/>
        <v>9966328</v>
      </c>
      <c r="AS376" s="37">
        <f t="shared" si="261"/>
        <v>3050.6650105203048</v>
      </c>
      <c r="AT376" s="37">
        <f t="shared" si="262"/>
        <v>2989.5786013003085</v>
      </c>
      <c r="AU376" s="37">
        <f t="shared" si="263"/>
        <v>-61.086409219996312</v>
      </c>
      <c r="AV376" s="34">
        <f t="shared" si="264"/>
        <v>0</v>
      </c>
      <c r="AW376" s="34">
        <f t="shared" si="265"/>
        <v>1</v>
      </c>
      <c r="AX376" s="34">
        <f t="shared" si="266"/>
        <v>53</v>
      </c>
      <c r="AY376" s="34">
        <f t="shared" si="267"/>
        <v>30</v>
      </c>
      <c r="AZ376" s="34">
        <f t="shared" si="268"/>
        <v>9806261</v>
      </c>
      <c r="BA376" s="34">
        <f t="shared" si="269"/>
        <v>9969130</v>
      </c>
    </row>
    <row r="377" spans="1:53" x14ac:dyDescent="0.2">
      <c r="A377" s="1" t="s">
        <v>414</v>
      </c>
      <c r="B377" s="8">
        <v>24937</v>
      </c>
      <c r="C377" s="8">
        <v>3002.5149501661131</v>
      </c>
      <c r="D377" s="8">
        <v>3034</v>
      </c>
      <c r="E377" s="8">
        <v>2988</v>
      </c>
      <c r="F377" s="8">
        <v>3002.4186046511627</v>
      </c>
      <c r="G377" s="8">
        <f t="shared" si="225"/>
        <v>-98.531726474664993</v>
      </c>
      <c r="H377" s="8">
        <f t="shared" si="226"/>
        <v>0</v>
      </c>
      <c r="I377" s="8">
        <f t="shared" si="227"/>
        <v>98.531726474664993</v>
      </c>
      <c r="J377" s="25">
        <f t="shared" si="230"/>
        <v>16.175076423112223</v>
      </c>
      <c r="K377" s="25">
        <f t="shared" si="231"/>
        <v>20.710039218535265</v>
      </c>
      <c r="L377" s="26">
        <f t="shared" si="228"/>
        <v>0.78102587119370115</v>
      </c>
      <c r="M377" s="25">
        <f t="shared" si="229"/>
        <v>43.852584278870268</v>
      </c>
      <c r="N377" s="25">
        <v>30</v>
      </c>
      <c r="O377" s="25">
        <v>70</v>
      </c>
      <c r="P377" s="9">
        <f t="shared" si="232"/>
        <v>3012.4527055023696</v>
      </c>
      <c r="Q377" s="9">
        <f t="shared" si="233"/>
        <v>3079.2688819027694</v>
      </c>
      <c r="R377" s="9">
        <f t="shared" si="234"/>
        <v>66.816176400399854</v>
      </c>
      <c r="S377" s="3">
        <f t="shared" si="235"/>
        <v>1</v>
      </c>
      <c r="T377" s="3">
        <f t="shared" si="236"/>
        <v>0</v>
      </c>
      <c r="U377" s="3">
        <f t="shared" si="237"/>
        <v>28</v>
      </c>
      <c r="V377" s="3">
        <f t="shared" si="241"/>
        <v>30</v>
      </c>
      <c r="W377" s="2">
        <f t="shared" si="238"/>
        <v>9876443</v>
      </c>
      <c r="X377" s="2">
        <f t="shared" si="242"/>
        <v>9960107</v>
      </c>
      <c r="Y377" s="14">
        <f t="shared" si="243"/>
        <v>3060.5622411134304</v>
      </c>
      <c r="Z377" s="14">
        <f t="shared" si="244"/>
        <v>3072.1092401328588</v>
      </c>
      <c r="AA377" s="14">
        <f t="shared" si="239"/>
        <v>11.546999019428313</v>
      </c>
      <c r="AB377" s="14">
        <f t="shared" si="260"/>
        <v>2.2528336931069668</v>
      </c>
      <c r="AC377" s="14">
        <f t="shared" si="254"/>
        <v>9.2941653263213464</v>
      </c>
      <c r="AD377" s="16">
        <f t="shared" si="255"/>
        <v>1</v>
      </c>
      <c r="AE377" s="16">
        <f t="shared" si="256"/>
        <v>0</v>
      </c>
      <c r="AF377" s="16">
        <f t="shared" si="240"/>
        <v>60</v>
      </c>
      <c r="AG377" s="16">
        <f t="shared" si="257"/>
        <v>30</v>
      </c>
      <c r="AH377" s="5">
        <f t="shared" si="258"/>
        <v>9786027</v>
      </c>
      <c r="AI377" s="5">
        <f t="shared" si="259"/>
        <v>9965307</v>
      </c>
      <c r="AJ377" s="39">
        <f t="shared" si="245"/>
        <v>3036.2465793274496</v>
      </c>
      <c r="AK377" s="39">
        <f t="shared" si="246"/>
        <v>3082.5090170228773</v>
      </c>
      <c r="AL377" s="39">
        <f t="shared" si="247"/>
        <v>46.262437695427707</v>
      </c>
      <c r="AM377" s="39">
        <f t="shared" si="248"/>
        <v>1</v>
      </c>
      <c r="AN377" s="39">
        <f t="shared" si="249"/>
        <v>0</v>
      </c>
      <c r="AO377" s="39">
        <f t="shared" si="250"/>
        <v>31</v>
      </c>
      <c r="AP377" s="39">
        <f t="shared" si="251"/>
        <v>30</v>
      </c>
      <c r="AQ377" s="39">
        <f t="shared" si="252"/>
        <v>9871074</v>
      </c>
      <c r="AR377" s="39">
        <f t="shared" si="253"/>
        <v>9963702</v>
      </c>
      <c r="AS377" s="37">
        <f t="shared" si="261"/>
        <v>3043.1767164068319</v>
      </c>
      <c r="AT377" s="37">
        <f t="shared" si="262"/>
        <v>3000.3073382990892</v>
      </c>
      <c r="AU377" s="37">
        <f t="shared" si="263"/>
        <v>-42.869378107742705</v>
      </c>
      <c r="AV377" s="34">
        <f t="shared" si="264"/>
        <v>0</v>
      </c>
      <c r="AW377" s="34">
        <f t="shared" si="265"/>
        <v>1</v>
      </c>
      <c r="AX377" s="34">
        <f t="shared" si="266"/>
        <v>52</v>
      </c>
      <c r="AY377" s="34">
        <f t="shared" si="267"/>
        <v>30</v>
      </c>
      <c r="AZ377" s="34">
        <f t="shared" si="268"/>
        <v>9809219</v>
      </c>
      <c r="BA377" s="34">
        <f t="shared" si="269"/>
        <v>9964595</v>
      </c>
    </row>
    <row r="378" spans="1:53" x14ac:dyDescent="0.2">
      <c r="A378" s="1" t="s">
        <v>415</v>
      </c>
      <c r="B378" s="8">
        <v>14727</v>
      </c>
      <c r="C378" s="8">
        <v>3025.6588628762543</v>
      </c>
      <c r="D378" s="8">
        <v>3060</v>
      </c>
      <c r="E378" s="8">
        <v>3008</v>
      </c>
      <c r="F378" s="8">
        <v>3025.8060200668897</v>
      </c>
      <c r="G378" s="8">
        <f t="shared" si="225"/>
        <v>23.387415415726991</v>
      </c>
      <c r="H378" s="8">
        <f t="shared" si="226"/>
        <v>23.387415415726991</v>
      </c>
      <c r="I378" s="8">
        <f t="shared" si="227"/>
        <v>0</v>
      </c>
      <c r="J378" s="25">
        <f t="shared" si="230"/>
        <v>16.690243494013277</v>
      </c>
      <c r="K378" s="25">
        <f t="shared" si="231"/>
        <v>19.230750702925604</v>
      </c>
      <c r="L378" s="26">
        <f t="shared" si="228"/>
        <v>0.86789349785883108</v>
      </c>
      <c r="M378" s="25">
        <f t="shared" si="229"/>
        <v>46.46375710679964</v>
      </c>
      <c r="N378" s="25">
        <v>30</v>
      </c>
      <c r="O378" s="25">
        <v>70</v>
      </c>
      <c r="P378" s="9">
        <f t="shared" si="232"/>
        <v>3012.56689398349</v>
      </c>
      <c r="Q378" s="9">
        <f t="shared" si="233"/>
        <v>3078.0906136962608</v>
      </c>
      <c r="R378" s="9">
        <f t="shared" si="234"/>
        <v>65.523719712770799</v>
      </c>
      <c r="S378" s="3">
        <f t="shared" si="235"/>
        <v>1</v>
      </c>
      <c r="T378" s="3">
        <f t="shared" si="236"/>
        <v>0</v>
      </c>
      <c r="U378" s="3">
        <f t="shared" si="237"/>
        <v>29</v>
      </c>
      <c r="V378" s="3">
        <f t="shared" si="241"/>
        <v>30</v>
      </c>
      <c r="W378" s="2">
        <f t="shared" si="238"/>
        <v>9873379</v>
      </c>
      <c r="X378" s="2">
        <f t="shared" si="242"/>
        <v>9960611</v>
      </c>
      <c r="Y378" s="14">
        <f t="shared" si="243"/>
        <v>3057.987706221094</v>
      </c>
      <c r="Z378" s="14">
        <f t="shared" si="244"/>
        <v>3064.9856678150172</v>
      </c>
      <c r="AA378" s="14">
        <f t="shared" si="239"/>
        <v>6.9979615939232644</v>
      </c>
      <c r="AB378" s="14">
        <f t="shared" si="260"/>
        <v>3.2018592732702267</v>
      </c>
      <c r="AC378" s="14">
        <f t="shared" si="254"/>
        <v>3.7961023206530378</v>
      </c>
      <c r="AD378" s="16">
        <f t="shared" si="255"/>
        <v>1</v>
      </c>
      <c r="AE378" s="16">
        <f t="shared" si="256"/>
        <v>0</v>
      </c>
      <c r="AF378" s="16">
        <f t="shared" si="240"/>
        <v>61</v>
      </c>
      <c r="AG378" s="16">
        <f t="shared" si="257"/>
        <v>30</v>
      </c>
      <c r="AH378" s="5">
        <f t="shared" si="258"/>
        <v>9782937</v>
      </c>
      <c r="AI378" s="5">
        <f t="shared" si="259"/>
        <v>9966425</v>
      </c>
      <c r="AJ378" s="39">
        <f t="shared" si="245"/>
        <v>3003.4026705025613</v>
      </c>
      <c r="AK378" s="39">
        <f t="shared" si="246"/>
        <v>3049.6651081979885</v>
      </c>
      <c r="AL378" s="39">
        <f t="shared" si="247"/>
        <v>46.262437695427252</v>
      </c>
      <c r="AM378" s="39">
        <f t="shared" si="248"/>
        <v>1</v>
      </c>
      <c r="AN378" s="39">
        <f t="shared" si="249"/>
        <v>0</v>
      </c>
      <c r="AO378" s="39">
        <f t="shared" si="250"/>
        <v>32</v>
      </c>
      <c r="AP378" s="39">
        <f t="shared" si="251"/>
        <v>30</v>
      </c>
      <c r="AQ378" s="39">
        <f t="shared" si="252"/>
        <v>9867984</v>
      </c>
      <c r="AR378" s="39">
        <f t="shared" si="253"/>
        <v>9964240</v>
      </c>
      <c r="AS378" s="37">
        <f t="shared" si="261"/>
        <v>3036.6271889929585</v>
      </c>
      <c r="AT378" s="37">
        <f t="shared" si="262"/>
        <v>3011.0989178062187</v>
      </c>
      <c r="AU378" s="37">
        <f t="shared" si="263"/>
        <v>-25.528271186739858</v>
      </c>
      <c r="AV378" s="34">
        <f t="shared" si="264"/>
        <v>0</v>
      </c>
      <c r="AW378" s="34">
        <f t="shared" si="265"/>
        <v>1</v>
      </c>
      <c r="AX378" s="34">
        <f t="shared" si="266"/>
        <v>51</v>
      </c>
      <c r="AY378" s="34">
        <f t="shared" si="267"/>
        <v>30</v>
      </c>
      <c r="AZ378" s="34">
        <f t="shared" si="268"/>
        <v>9812197</v>
      </c>
      <c r="BA378" s="34">
        <f t="shared" si="269"/>
        <v>9965605</v>
      </c>
    </row>
    <row r="379" spans="1:53" x14ac:dyDescent="0.2">
      <c r="A379" s="1" t="s">
        <v>416</v>
      </c>
      <c r="B379" s="8">
        <v>3943</v>
      </c>
      <c r="C379" s="8">
        <v>3113.65</v>
      </c>
      <c r="D379" s="8">
        <v>3145</v>
      </c>
      <c r="E379" s="8">
        <v>3095</v>
      </c>
      <c r="F379" s="8">
        <v>3113.6583333333333</v>
      </c>
      <c r="G379" s="8">
        <f t="shared" si="225"/>
        <v>87.852313266443616</v>
      </c>
      <c r="H379" s="8">
        <f t="shared" si="226"/>
        <v>87.852313266443616</v>
      </c>
      <c r="I379" s="8">
        <f t="shared" si="227"/>
        <v>0</v>
      </c>
      <c r="J379" s="25">
        <f t="shared" si="230"/>
        <v>21.773248477758301</v>
      </c>
      <c r="K379" s="25">
        <f t="shared" si="231"/>
        <v>17.857125652716633</v>
      </c>
      <c r="L379" s="26">
        <f t="shared" si="228"/>
        <v>1.2193030894894277</v>
      </c>
      <c r="M379" s="25">
        <f t="shared" si="229"/>
        <v>54.940809809350561</v>
      </c>
      <c r="N379" s="25">
        <v>30</v>
      </c>
      <c r="O379" s="25">
        <v>70</v>
      </c>
      <c r="P379" s="9">
        <f t="shared" si="232"/>
        <v>3014.4880900522248</v>
      </c>
      <c r="Q379" s="9">
        <f t="shared" si="233"/>
        <v>3078.5911153685024</v>
      </c>
      <c r="R379" s="9">
        <f t="shared" si="234"/>
        <v>64.103025316277581</v>
      </c>
      <c r="S379" s="3">
        <f t="shared" si="235"/>
        <v>1</v>
      </c>
      <c r="T379" s="3">
        <f t="shared" si="236"/>
        <v>0</v>
      </c>
      <c r="U379" s="3">
        <f t="shared" si="237"/>
        <v>30</v>
      </c>
      <c r="V379" s="3">
        <f t="shared" si="241"/>
        <v>30</v>
      </c>
      <c r="W379" s="2">
        <f t="shared" si="238"/>
        <v>9870289</v>
      </c>
      <c r="X379" s="2">
        <f t="shared" si="242"/>
        <v>9963139</v>
      </c>
      <c r="Y379" s="14">
        <f t="shared" si="243"/>
        <v>3062.1114563775564</v>
      </c>
      <c r="Z379" s="14">
        <f t="shared" si="244"/>
        <v>3072.4737702024504</v>
      </c>
      <c r="AA379" s="14">
        <f t="shared" si="239"/>
        <v>10.362313824894045</v>
      </c>
      <c r="AB379" s="14">
        <f t="shared" si="260"/>
        <v>4.6339501835949903</v>
      </c>
      <c r="AC379" s="14">
        <f t="shared" si="254"/>
        <v>5.7283636412990546</v>
      </c>
      <c r="AD379" s="16">
        <f t="shared" si="255"/>
        <v>1</v>
      </c>
      <c r="AE379" s="16">
        <f t="shared" si="256"/>
        <v>0</v>
      </c>
      <c r="AF379" s="16">
        <f t="shared" si="240"/>
        <v>62</v>
      </c>
      <c r="AG379" s="16">
        <f t="shared" si="257"/>
        <v>30</v>
      </c>
      <c r="AH379" s="5">
        <f t="shared" si="258"/>
        <v>9779762</v>
      </c>
      <c r="AI379" s="5">
        <f t="shared" si="259"/>
        <v>9971652</v>
      </c>
      <c r="AJ379" s="39">
        <f t="shared" si="245"/>
        <v>3011.1984756411366</v>
      </c>
      <c r="AK379" s="39">
        <f t="shared" si="246"/>
        <v>3057.4609133365643</v>
      </c>
      <c r="AL379" s="39">
        <f t="shared" si="247"/>
        <v>46.262437695427707</v>
      </c>
      <c r="AM379" s="39">
        <f t="shared" si="248"/>
        <v>1</v>
      </c>
      <c r="AN379" s="39">
        <f t="shared" si="249"/>
        <v>0</v>
      </c>
      <c r="AO379" s="39">
        <f t="shared" si="250"/>
        <v>33</v>
      </c>
      <c r="AP379" s="39">
        <f t="shared" si="251"/>
        <v>30</v>
      </c>
      <c r="AQ379" s="39">
        <f t="shared" si="252"/>
        <v>9864809</v>
      </c>
      <c r="AR379" s="39">
        <f t="shared" si="253"/>
        <v>9966944</v>
      </c>
      <c r="AS379" s="37">
        <f t="shared" si="261"/>
        <v>3030.7925967488854</v>
      </c>
      <c r="AT379" s="37">
        <f t="shared" si="262"/>
        <v>3021.2949139390907</v>
      </c>
      <c r="AU379" s="37">
        <f t="shared" si="263"/>
        <v>-9.4976828097946964</v>
      </c>
      <c r="AV379" s="34">
        <f t="shared" si="264"/>
        <v>0</v>
      </c>
      <c r="AW379" s="34">
        <f t="shared" si="265"/>
        <v>1</v>
      </c>
      <c r="AX379" s="34">
        <f t="shared" si="266"/>
        <v>50</v>
      </c>
      <c r="AY379" s="34">
        <f t="shared" si="267"/>
        <v>30</v>
      </c>
      <c r="AZ379" s="34">
        <f t="shared" si="268"/>
        <v>9815262</v>
      </c>
      <c r="BA379" s="34">
        <f t="shared" si="269"/>
        <v>9970012</v>
      </c>
    </row>
    <row r="380" spans="1:53" x14ac:dyDescent="0.2">
      <c r="A380" s="1" t="s">
        <v>417</v>
      </c>
      <c r="B380" s="8">
        <v>2015</v>
      </c>
      <c r="C380" s="8">
        <v>3082.1034482758619</v>
      </c>
      <c r="D380" s="8">
        <v>3110</v>
      </c>
      <c r="E380" s="8">
        <v>3046</v>
      </c>
      <c r="F380" s="8">
        <v>3081.8793103448274</v>
      </c>
      <c r="G380" s="8">
        <f t="shared" si="225"/>
        <v>-31.779022988505858</v>
      </c>
      <c r="H380" s="8">
        <f t="shared" si="226"/>
        <v>0</v>
      </c>
      <c r="I380" s="8">
        <f t="shared" si="227"/>
        <v>31.779022988505858</v>
      </c>
      <c r="J380" s="25">
        <f t="shared" si="230"/>
        <v>20.21801644363271</v>
      </c>
      <c r="K380" s="25">
        <f t="shared" si="231"/>
        <v>18.85154689098729</v>
      </c>
      <c r="L380" s="26">
        <f t="shared" si="228"/>
        <v>1.0724858050401536</v>
      </c>
      <c r="M380" s="25">
        <f t="shared" si="229"/>
        <v>51.7487648133433</v>
      </c>
      <c r="N380" s="25">
        <v>30</v>
      </c>
      <c r="O380" s="25">
        <v>70</v>
      </c>
      <c r="P380" s="9">
        <f t="shared" si="232"/>
        <v>3020.9775245760347</v>
      </c>
      <c r="Q380" s="9">
        <f t="shared" si="233"/>
        <v>3088.5285652539546</v>
      </c>
      <c r="R380" s="9">
        <f t="shared" si="234"/>
        <v>67.5510406779199</v>
      </c>
      <c r="S380" s="3">
        <f t="shared" si="235"/>
        <v>1</v>
      </c>
      <c r="T380" s="3">
        <f t="shared" si="236"/>
        <v>0</v>
      </c>
      <c r="U380" s="3">
        <f t="shared" si="237"/>
        <v>31</v>
      </c>
      <c r="V380" s="3">
        <f t="shared" si="241"/>
        <v>30</v>
      </c>
      <c r="W380" s="2">
        <f t="shared" si="238"/>
        <v>9867114</v>
      </c>
      <c r="X380" s="2">
        <f t="shared" si="242"/>
        <v>9961540</v>
      </c>
      <c r="Y380" s="14">
        <f t="shared" si="243"/>
        <v>3063.5757418566136</v>
      </c>
      <c r="Z380" s="14">
        <f t="shared" si="244"/>
        <v>3073.9207763782006</v>
      </c>
      <c r="AA380" s="14">
        <f t="shared" si="239"/>
        <v>10.345034521586967</v>
      </c>
      <c r="AB380" s="14">
        <f t="shared" si="260"/>
        <v>5.7761670511933856</v>
      </c>
      <c r="AC380" s="14">
        <f t="shared" si="254"/>
        <v>4.5688674703935819</v>
      </c>
      <c r="AD380" s="16">
        <f t="shared" si="255"/>
        <v>1</v>
      </c>
      <c r="AE380" s="16">
        <f t="shared" si="256"/>
        <v>0</v>
      </c>
      <c r="AF380" s="16">
        <f t="shared" si="240"/>
        <v>63</v>
      </c>
      <c r="AG380" s="16">
        <f t="shared" si="257"/>
        <v>30</v>
      </c>
      <c r="AH380" s="5">
        <f t="shared" si="258"/>
        <v>9776622</v>
      </c>
      <c r="AI380" s="5">
        <f t="shared" si="259"/>
        <v>9968520</v>
      </c>
      <c r="AJ380" s="39">
        <f t="shared" si="245"/>
        <v>3040.4825800632848</v>
      </c>
      <c r="AK380" s="39">
        <f t="shared" si="246"/>
        <v>3089.4149077397983</v>
      </c>
      <c r="AL380" s="39">
        <f t="shared" si="247"/>
        <v>48.932327676513523</v>
      </c>
      <c r="AM380" s="39">
        <f t="shared" si="248"/>
        <v>1</v>
      </c>
      <c r="AN380" s="39">
        <f t="shared" si="249"/>
        <v>0</v>
      </c>
      <c r="AO380" s="39">
        <f t="shared" si="250"/>
        <v>34</v>
      </c>
      <c r="AP380" s="39">
        <f t="shared" si="251"/>
        <v>30</v>
      </c>
      <c r="AQ380" s="39">
        <f t="shared" si="252"/>
        <v>9861669</v>
      </c>
      <c r="AR380" s="39">
        <f t="shared" si="253"/>
        <v>9965233</v>
      </c>
      <c r="AS380" s="37">
        <f t="shared" si="261"/>
        <v>3025.7163756399777</v>
      </c>
      <c r="AT380" s="37">
        <f t="shared" si="262"/>
        <v>3031.3672609456712</v>
      </c>
      <c r="AU380" s="37">
        <f t="shared" si="263"/>
        <v>5.650885305693464</v>
      </c>
      <c r="AV380" s="34">
        <f t="shared" si="264"/>
        <v>1</v>
      </c>
      <c r="AW380" s="34">
        <f t="shared" si="265"/>
        <v>0</v>
      </c>
      <c r="AX380" s="34">
        <f t="shared" si="266"/>
        <v>51</v>
      </c>
      <c r="AY380" s="34">
        <f t="shared" si="267"/>
        <v>30</v>
      </c>
      <c r="AZ380" s="34">
        <f t="shared" si="268"/>
        <v>9812122</v>
      </c>
      <c r="BA380" s="34">
        <f t="shared" si="269"/>
        <v>9967468</v>
      </c>
    </row>
    <row r="381" spans="1:53" x14ac:dyDescent="0.2">
      <c r="A381" s="1" t="s">
        <v>418</v>
      </c>
      <c r="B381" s="8">
        <v>3176</v>
      </c>
      <c r="C381" s="8">
        <v>3006.0487804878048</v>
      </c>
      <c r="D381" s="8">
        <v>3051</v>
      </c>
      <c r="E381" s="8">
        <v>2978</v>
      </c>
      <c r="F381" s="8">
        <v>3005.9085365853657</v>
      </c>
      <c r="G381" s="8">
        <f t="shared" si="225"/>
        <v>-75.970773759461736</v>
      </c>
      <c r="H381" s="8">
        <f t="shared" si="226"/>
        <v>0</v>
      </c>
      <c r="I381" s="8">
        <f t="shared" si="227"/>
        <v>75.970773759461736</v>
      </c>
      <c r="J381" s="25">
        <f t="shared" si="230"/>
        <v>18.773872411944659</v>
      </c>
      <c r="K381" s="25">
        <f t="shared" si="231"/>
        <v>22.931491667306894</v>
      </c>
      <c r="L381" s="26">
        <f t="shared" si="228"/>
        <v>0.81869390287899613</v>
      </c>
      <c r="M381" s="25">
        <f t="shared" si="229"/>
        <v>45.015486200454184</v>
      </c>
      <c r="N381" s="25">
        <v>30</v>
      </c>
      <c r="O381" s="25">
        <v>70</v>
      </c>
      <c r="P381" s="9">
        <f t="shared" si="232"/>
        <v>3024.2810170605617</v>
      </c>
      <c r="Q381" s="9">
        <f t="shared" si="233"/>
        <v>3094.7444148121685</v>
      </c>
      <c r="R381" s="9">
        <f t="shared" si="234"/>
        <v>70.463397751606863</v>
      </c>
      <c r="S381" s="3">
        <f t="shared" si="235"/>
        <v>1</v>
      </c>
      <c r="T381" s="3">
        <f t="shared" si="236"/>
        <v>0</v>
      </c>
      <c r="U381" s="3">
        <f t="shared" si="237"/>
        <v>32</v>
      </c>
      <c r="V381" s="3">
        <f t="shared" si="241"/>
        <v>30</v>
      </c>
      <c r="W381" s="2">
        <f t="shared" si="238"/>
        <v>9863974</v>
      </c>
      <c r="X381" s="2">
        <f t="shared" si="242"/>
        <v>9959270</v>
      </c>
      <c r="Y381" s="14">
        <f t="shared" si="243"/>
        <v>3059.3040970217062</v>
      </c>
      <c r="Z381" s="14">
        <f t="shared" si="244"/>
        <v>3063.4573548716107</v>
      </c>
      <c r="AA381" s="14">
        <f t="shared" si="239"/>
        <v>4.1532578499045485</v>
      </c>
      <c r="AB381" s="14">
        <f t="shared" si="260"/>
        <v>5.451585210935618</v>
      </c>
      <c r="AC381" s="14">
        <f t="shared" si="254"/>
        <v>-1.2983273610310695</v>
      </c>
      <c r="AD381" s="16">
        <f t="shared" si="255"/>
        <v>0</v>
      </c>
      <c r="AE381" s="16">
        <f t="shared" si="256"/>
        <v>1</v>
      </c>
      <c r="AF381" s="16">
        <f t="shared" si="240"/>
        <v>62</v>
      </c>
      <c r="AG381" s="16">
        <f t="shared" si="257"/>
        <v>30</v>
      </c>
      <c r="AH381" s="5">
        <f t="shared" si="258"/>
        <v>9779570</v>
      </c>
      <c r="AI381" s="5">
        <f t="shared" si="259"/>
        <v>9964206</v>
      </c>
      <c r="AJ381" s="39">
        <f t="shared" si="245"/>
        <v>3029.8895724004492</v>
      </c>
      <c r="AK381" s="39">
        <f t="shared" si="246"/>
        <v>3078.8219000769636</v>
      </c>
      <c r="AL381" s="39">
        <f t="shared" si="247"/>
        <v>48.932327676514433</v>
      </c>
      <c r="AM381" s="39">
        <f t="shared" si="248"/>
        <v>1</v>
      </c>
      <c r="AN381" s="39">
        <f t="shared" si="249"/>
        <v>0</v>
      </c>
      <c r="AO381" s="39">
        <f t="shared" si="250"/>
        <v>35</v>
      </c>
      <c r="AP381" s="39">
        <f t="shared" si="251"/>
        <v>30</v>
      </c>
      <c r="AQ381" s="39">
        <f t="shared" si="252"/>
        <v>9858588</v>
      </c>
      <c r="AR381" s="39">
        <f t="shared" si="253"/>
        <v>9962818</v>
      </c>
      <c r="AS381" s="37">
        <f t="shared" si="261"/>
        <v>3021.5617097321929</v>
      </c>
      <c r="AT381" s="37">
        <f t="shared" si="262"/>
        <v>3042.0485794278698</v>
      </c>
      <c r="AU381" s="37">
        <f t="shared" si="263"/>
        <v>20.486869695676887</v>
      </c>
      <c r="AV381" s="34">
        <f t="shared" si="264"/>
        <v>1</v>
      </c>
      <c r="AW381" s="34">
        <f t="shared" si="265"/>
        <v>0</v>
      </c>
      <c r="AX381" s="34">
        <f t="shared" si="266"/>
        <v>52</v>
      </c>
      <c r="AY381" s="34">
        <f t="shared" si="267"/>
        <v>30</v>
      </c>
      <c r="AZ381" s="34">
        <f t="shared" si="268"/>
        <v>9809041</v>
      </c>
      <c r="BA381" s="34">
        <f t="shared" si="269"/>
        <v>9963897</v>
      </c>
    </row>
    <row r="382" spans="1:53" x14ac:dyDescent="0.2">
      <c r="A382" s="1" t="s">
        <v>419</v>
      </c>
      <c r="B382" s="8">
        <v>2319</v>
      </c>
      <c r="C382" s="8">
        <v>3017.4080459770116</v>
      </c>
      <c r="D382" s="8">
        <v>3046</v>
      </c>
      <c r="E382" s="8">
        <v>2974</v>
      </c>
      <c r="F382" s="8">
        <v>3017.477011494253</v>
      </c>
      <c r="G382" s="8">
        <f t="shared" si="225"/>
        <v>11.56847490888731</v>
      </c>
      <c r="H382" s="8">
        <f t="shared" si="226"/>
        <v>11.56847490888731</v>
      </c>
      <c r="I382" s="8">
        <f t="shared" si="227"/>
        <v>0</v>
      </c>
      <c r="J382" s="25">
        <f t="shared" si="230"/>
        <v>18.259201161726278</v>
      </c>
      <c r="K382" s="25">
        <f t="shared" si="231"/>
        <v>21.293527976784976</v>
      </c>
      <c r="L382" s="26">
        <f t="shared" si="228"/>
        <v>0.85750004328231388</v>
      </c>
      <c r="M382" s="25">
        <f t="shared" si="229"/>
        <v>46.16420044691143</v>
      </c>
      <c r="N382" s="25">
        <v>30</v>
      </c>
      <c r="O382" s="25">
        <v>70</v>
      </c>
      <c r="P382" s="9">
        <f t="shared" si="232"/>
        <v>3025.9370596764829</v>
      </c>
      <c r="Q382" s="9">
        <f t="shared" si="233"/>
        <v>3090.3921084755671</v>
      </c>
      <c r="R382" s="9">
        <f t="shared" si="234"/>
        <v>64.455048799084125</v>
      </c>
      <c r="S382" s="3">
        <f t="shared" si="235"/>
        <v>1</v>
      </c>
      <c r="T382" s="3">
        <f t="shared" si="236"/>
        <v>0</v>
      </c>
      <c r="U382" s="3">
        <f t="shared" si="237"/>
        <v>33</v>
      </c>
      <c r="V382" s="3">
        <f t="shared" si="241"/>
        <v>30</v>
      </c>
      <c r="W382" s="2">
        <f t="shared" si="238"/>
        <v>9860893</v>
      </c>
      <c r="X382" s="2">
        <f t="shared" si="242"/>
        <v>9959035</v>
      </c>
      <c r="Y382" s="14">
        <f t="shared" si="243"/>
        <v>3056.2057943900431</v>
      </c>
      <c r="Z382" s="14">
        <f t="shared" si="244"/>
        <v>3056.3834558904787</v>
      </c>
      <c r="AA382" s="14">
        <f t="shared" si="239"/>
        <v>0.17766150043553353</v>
      </c>
      <c r="AB382" s="14">
        <f t="shared" si="260"/>
        <v>4.3968004688356013</v>
      </c>
      <c r="AC382" s="14">
        <f t="shared" si="254"/>
        <v>-4.2191389684000677</v>
      </c>
      <c r="AD382" s="16">
        <f t="shared" si="255"/>
        <v>0</v>
      </c>
      <c r="AE382" s="16">
        <f t="shared" si="256"/>
        <v>1</v>
      </c>
      <c r="AF382" s="16">
        <f t="shared" si="240"/>
        <v>61</v>
      </c>
      <c r="AG382" s="16">
        <f t="shared" si="257"/>
        <v>30</v>
      </c>
      <c r="AH382" s="5">
        <f t="shared" si="258"/>
        <v>9782514</v>
      </c>
      <c r="AI382" s="5">
        <f t="shared" si="259"/>
        <v>9963928</v>
      </c>
      <c r="AJ382" s="39">
        <f t="shared" si="245"/>
        <v>3004.5659811472956</v>
      </c>
      <c r="AK382" s="39">
        <f t="shared" si="246"/>
        <v>3053.4983088238096</v>
      </c>
      <c r="AL382" s="39">
        <f t="shared" si="247"/>
        <v>48.932327676513978</v>
      </c>
      <c r="AM382" s="39">
        <f t="shared" si="248"/>
        <v>1</v>
      </c>
      <c r="AN382" s="39">
        <f t="shared" si="249"/>
        <v>0</v>
      </c>
      <c r="AO382" s="39">
        <f t="shared" si="250"/>
        <v>36</v>
      </c>
      <c r="AP382" s="39">
        <f t="shared" si="251"/>
        <v>30</v>
      </c>
      <c r="AQ382" s="39">
        <f t="shared" si="252"/>
        <v>9855512</v>
      </c>
      <c r="AR382" s="39">
        <f t="shared" si="253"/>
        <v>9962576</v>
      </c>
      <c r="AS382" s="37">
        <f t="shared" si="261"/>
        <v>3018.0724956626673</v>
      </c>
      <c r="AT382" s="37">
        <f t="shared" si="262"/>
        <v>3052.89567285363</v>
      </c>
      <c r="AU382" s="37">
        <f t="shared" si="263"/>
        <v>34.823177190962724</v>
      </c>
      <c r="AV382" s="34">
        <f t="shared" si="264"/>
        <v>1</v>
      </c>
      <c r="AW382" s="34">
        <f t="shared" si="265"/>
        <v>0</v>
      </c>
      <c r="AX382" s="34">
        <f t="shared" si="266"/>
        <v>53</v>
      </c>
      <c r="AY382" s="34">
        <f t="shared" si="267"/>
        <v>30</v>
      </c>
      <c r="AZ382" s="34">
        <f t="shared" si="268"/>
        <v>9805965</v>
      </c>
      <c r="BA382" s="34">
        <f t="shared" si="269"/>
        <v>9963587</v>
      </c>
    </row>
    <row r="383" spans="1:53" x14ac:dyDescent="0.2">
      <c r="A383" s="1" t="s">
        <v>420</v>
      </c>
      <c r="B383" s="8">
        <v>821</v>
      </c>
      <c r="C383" s="8">
        <v>3038.7798165137615</v>
      </c>
      <c r="D383" s="8">
        <v>3053</v>
      </c>
      <c r="E383" s="8">
        <v>3026</v>
      </c>
      <c r="F383" s="8">
        <v>3038.7339449541282</v>
      </c>
      <c r="G383" s="8">
        <f t="shared" si="225"/>
        <v>21.256933459875199</v>
      </c>
      <c r="H383" s="8">
        <f t="shared" si="226"/>
        <v>21.256933459875199</v>
      </c>
      <c r="I383" s="8">
        <f t="shared" si="227"/>
        <v>0</v>
      </c>
      <c r="J383" s="25">
        <f t="shared" si="230"/>
        <v>18.473324897308341</v>
      </c>
      <c r="K383" s="25">
        <f t="shared" si="231"/>
        <v>19.772561692728907</v>
      </c>
      <c r="L383" s="26">
        <f t="shared" si="228"/>
        <v>0.93429092215712528</v>
      </c>
      <c r="M383" s="25">
        <f t="shared" si="229"/>
        <v>48.301468587527779</v>
      </c>
      <c r="N383" s="25">
        <v>30</v>
      </c>
      <c r="O383" s="25">
        <v>70</v>
      </c>
      <c r="P383" s="9">
        <f t="shared" si="232"/>
        <v>3028.2796173177803</v>
      </c>
      <c r="Q383" s="9">
        <f t="shared" si="233"/>
        <v>3083.5065816556439</v>
      </c>
      <c r="R383" s="9">
        <f t="shared" si="234"/>
        <v>55.226964337863592</v>
      </c>
      <c r="S383" s="3">
        <f t="shared" si="235"/>
        <v>1</v>
      </c>
      <c r="T383" s="3">
        <f t="shared" si="236"/>
        <v>0</v>
      </c>
      <c r="U383" s="3">
        <f t="shared" si="237"/>
        <v>34</v>
      </c>
      <c r="V383" s="3">
        <f t="shared" si="241"/>
        <v>30</v>
      </c>
      <c r="W383" s="2">
        <f t="shared" si="238"/>
        <v>9857817</v>
      </c>
      <c r="X383" s="2">
        <f t="shared" si="242"/>
        <v>9960701</v>
      </c>
      <c r="Y383" s="14">
        <f t="shared" si="243"/>
        <v>3054.9115833207161</v>
      </c>
      <c r="Z383" s="14">
        <f t="shared" si="244"/>
        <v>3053.6681465156557</v>
      </c>
      <c r="AA383" s="14">
        <f t="shared" si="239"/>
        <v>-1.2434368050603553</v>
      </c>
      <c r="AB383" s="14">
        <f t="shared" si="260"/>
        <v>3.2687530140564096</v>
      </c>
      <c r="AC383" s="14">
        <f t="shared" si="254"/>
        <v>-4.5121898191167649</v>
      </c>
      <c r="AD383" s="16">
        <f t="shared" si="255"/>
        <v>0</v>
      </c>
      <c r="AE383" s="16">
        <f t="shared" si="256"/>
        <v>1</v>
      </c>
      <c r="AF383" s="16">
        <f t="shared" si="240"/>
        <v>60</v>
      </c>
      <c r="AG383" s="16">
        <f t="shared" si="257"/>
        <v>30</v>
      </c>
      <c r="AH383" s="5">
        <f t="shared" si="258"/>
        <v>9785510</v>
      </c>
      <c r="AI383" s="5">
        <f t="shared" si="259"/>
        <v>9967070</v>
      </c>
      <c r="AJ383" s="39">
        <f t="shared" si="245"/>
        <v>3008.4221394502579</v>
      </c>
      <c r="AK383" s="39">
        <f t="shared" si="246"/>
        <v>3057.3544671267719</v>
      </c>
      <c r="AL383" s="39">
        <f t="shared" si="247"/>
        <v>48.932327676513978</v>
      </c>
      <c r="AM383" s="39">
        <f t="shared" si="248"/>
        <v>1</v>
      </c>
      <c r="AN383" s="39">
        <f t="shared" si="249"/>
        <v>0</v>
      </c>
      <c r="AO383" s="39">
        <f t="shared" si="250"/>
        <v>37</v>
      </c>
      <c r="AP383" s="39">
        <f t="shared" si="251"/>
        <v>30</v>
      </c>
      <c r="AQ383" s="39">
        <f t="shared" si="252"/>
        <v>9852429</v>
      </c>
      <c r="AR383" s="39">
        <f t="shared" si="253"/>
        <v>9964391</v>
      </c>
      <c r="AS383" s="37">
        <f t="shared" si="261"/>
        <v>3015.1778256175844</v>
      </c>
      <c r="AT383" s="37">
        <f t="shared" si="262"/>
        <v>3062.112599238048</v>
      </c>
      <c r="AU383" s="37">
        <f t="shared" si="263"/>
        <v>46.934773620463602</v>
      </c>
      <c r="AV383" s="34">
        <f t="shared" si="264"/>
        <v>1</v>
      </c>
      <c r="AW383" s="34">
        <f t="shared" si="265"/>
        <v>0</v>
      </c>
      <c r="AX383" s="34">
        <f t="shared" si="266"/>
        <v>54</v>
      </c>
      <c r="AY383" s="34">
        <f t="shared" si="267"/>
        <v>30</v>
      </c>
      <c r="AZ383" s="34">
        <f t="shared" si="268"/>
        <v>9802882</v>
      </c>
      <c r="BA383" s="34">
        <f t="shared" si="269"/>
        <v>9966286</v>
      </c>
    </row>
    <row r="384" spans="1:53" x14ac:dyDescent="0.2">
      <c r="A384" s="1" t="s">
        <v>421</v>
      </c>
      <c r="B384" s="8">
        <v>3395</v>
      </c>
      <c r="C384" s="8">
        <v>2976.7823129251701</v>
      </c>
      <c r="D384" s="8">
        <v>2999</v>
      </c>
      <c r="E384" s="8">
        <v>2962</v>
      </c>
      <c r="F384" s="8">
        <v>2976.9387755102039</v>
      </c>
      <c r="G384" s="8">
        <f t="shared" si="225"/>
        <v>-61.795169443924351</v>
      </c>
      <c r="H384" s="8">
        <f t="shared" si="226"/>
        <v>0</v>
      </c>
      <c r="I384" s="8">
        <f t="shared" si="227"/>
        <v>61.795169443924351</v>
      </c>
      <c r="J384" s="25">
        <f t="shared" si="230"/>
        <v>17.153801690357746</v>
      </c>
      <c r="K384" s="25">
        <f t="shared" si="231"/>
        <v>22.774176532100007</v>
      </c>
      <c r="L384" s="26">
        <f t="shared" si="228"/>
        <v>0.75321281830671716</v>
      </c>
      <c r="M384" s="25">
        <f t="shared" si="229"/>
        <v>42.961858962118633</v>
      </c>
      <c r="N384" s="25">
        <v>30</v>
      </c>
      <c r="O384" s="25">
        <v>70</v>
      </c>
      <c r="P384" s="9">
        <f t="shared" si="232"/>
        <v>3034.5532369425255</v>
      </c>
      <c r="Q384" s="9">
        <f t="shared" si="233"/>
        <v>3076.6695334443266</v>
      </c>
      <c r="R384" s="9">
        <f t="shared" si="234"/>
        <v>42.116296501801116</v>
      </c>
      <c r="S384" s="3">
        <f t="shared" si="235"/>
        <v>1</v>
      </c>
      <c r="T384" s="3">
        <f t="shared" si="236"/>
        <v>0</v>
      </c>
      <c r="U384" s="3">
        <f t="shared" si="237"/>
        <v>35</v>
      </c>
      <c r="V384" s="3">
        <f t="shared" si="241"/>
        <v>30</v>
      </c>
      <c r="W384" s="2">
        <f t="shared" si="238"/>
        <v>9854734</v>
      </c>
      <c r="X384" s="2">
        <f t="shared" si="242"/>
        <v>9958404</v>
      </c>
      <c r="Y384" s="14">
        <f t="shared" si="243"/>
        <v>3049.1358197791965</v>
      </c>
      <c r="Z384" s="14">
        <f t="shared" si="244"/>
        <v>3041.8636278994322</v>
      </c>
      <c r="AA384" s="14">
        <f t="shared" si="239"/>
        <v>-7.2721918797642502</v>
      </c>
      <c r="AB384" s="14">
        <f t="shared" si="260"/>
        <v>1.1605640352922775</v>
      </c>
      <c r="AC384" s="14">
        <f t="shared" si="254"/>
        <v>-8.4327559150565286</v>
      </c>
      <c r="AD384" s="16">
        <f t="shared" si="255"/>
        <v>0</v>
      </c>
      <c r="AE384" s="16">
        <f t="shared" si="256"/>
        <v>1</v>
      </c>
      <c r="AF384" s="16">
        <f t="shared" si="240"/>
        <v>59</v>
      </c>
      <c r="AG384" s="16">
        <f t="shared" si="257"/>
        <v>30</v>
      </c>
      <c r="AH384" s="5">
        <f t="shared" si="258"/>
        <v>9788442</v>
      </c>
      <c r="AI384" s="5">
        <f t="shared" si="259"/>
        <v>9963200</v>
      </c>
      <c r="AJ384" s="39">
        <f t="shared" si="245"/>
        <v>3015.5077839368828</v>
      </c>
      <c r="AK384" s="39">
        <f t="shared" si="246"/>
        <v>3064.4401116133972</v>
      </c>
      <c r="AL384" s="39">
        <f t="shared" si="247"/>
        <v>48.932327676514433</v>
      </c>
      <c r="AM384" s="39">
        <f t="shared" si="248"/>
        <v>1</v>
      </c>
      <c r="AN384" s="39">
        <f t="shared" si="249"/>
        <v>0</v>
      </c>
      <c r="AO384" s="39">
        <f t="shared" si="250"/>
        <v>38</v>
      </c>
      <c r="AP384" s="39">
        <f t="shared" si="251"/>
        <v>30</v>
      </c>
      <c r="AQ384" s="39">
        <f t="shared" si="252"/>
        <v>9849400</v>
      </c>
      <c r="AR384" s="39">
        <f t="shared" si="253"/>
        <v>9961956</v>
      </c>
      <c r="AS384" s="37">
        <f t="shared" si="261"/>
        <v>3012.9661468262707</v>
      </c>
      <c r="AT384" s="37">
        <f t="shared" si="262"/>
        <v>3069.0579420561426</v>
      </c>
      <c r="AU384" s="37">
        <f t="shared" si="263"/>
        <v>56.091795229871877</v>
      </c>
      <c r="AV384" s="34">
        <f t="shared" si="264"/>
        <v>1</v>
      </c>
      <c r="AW384" s="34">
        <f t="shared" si="265"/>
        <v>0</v>
      </c>
      <c r="AX384" s="34">
        <f t="shared" si="266"/>
        <v>55</v>
      </c>
      <c r="AY384" s="34">
        <f t="shared" si="267"/>
        <v>30</v>
      </c>
      <c r="AZ384" s="34">
        <f t="shared" si="268"/>
        <v>9799853</v>
      </c>
      <c r="BA384" s="34">
        <f t="shared" si="269"/>
        <v>9962763</v>
      </c>
    </row>
    <row r="385" spans="1:53" x14ac:dyDescent="0.2">
      <c r="A385" s="1" t="s">
        <v>422</v>
      </c>
      <c r="B385" s="8">
        <v>3884</v>
      </c>
      <c r="C385" s="8">
        <v>2917.5566502463053</v>
      </c>
      <c r="D385" s="8">
        <v>2943</v>
      </c>
      <c r="E385" s="8">
        <v>2897</v>
      </c>
      <c r="F385" s="8">
        <v>2917.5665024630543</v>
      </c>
      <c r="G385" s="8">
        <f t="shared" si="225"/>
        <v>-59.37227304714952</v>
      </c>
      <c r="H385" s="8">
        <f t="shared" si="226"/>
        <v>0</v>
      </c>
      <c r="I385" s="8">
        <f t="shared" si="227"/>
        <v>59.37227304714952</v>
      </c>
      <c r="J385" s="25">
        <f t="shared" si="230"/>
        <v>15.928530141046478</v>
      </c>
      <c r="K385" s="25">
        <f t="shared" si="231"/>
        <v>25.388326283174973</v>
      </c>
      <c r="L385" s="26">
        <f t="shared" si="228"/>
        <v>0.62739583395075671</v>
      </c>
      <c r="M385" s="25">
        <f t="shared" si="229"/>
        <v>38.5521346965511</v>
      </c>
      <c r="N385" s="25">
        <v>30</v>
      </c>
      <c r="O385" s="25">
        <v>70</v>
      </c>
      <c r="P385" s="9">
        <f t="shared" si="232"/>
        <v>3039.2192813228562</v>
      </c>
      <c r="Q385" s="9">
        <f t="shared" si="233"/>
        <v>3065.5796998598857</v>
      </c>
      <c r="R385" s="9">
        <f t="shared" si="234"/>
        <v>26.360418537029545</v>
      </c>
      <c r="S385" s="3">
        <f t="shared" si="235"/>
        <v>1</v>
      </c>
      <c r="T385" s="3">
        <f t="shared" si="236"/>
        <v>0</v>
      </c>
      <c r="U385" s="3">
        <f t="shared" si="237"/>
        <v>36</v>
      </c>
      <c r="V385" s="3">
        <f t="shared" si="241"/>
        <v>30</v>
      </c>
      <c r="W385" s="2">
        <f t="shared" si="238"/>
        <v>9851705</v>
      </c>
      <c r="X385" s="2">
        <f t="shared" si="242"/>
        <v>9955997</v>
      </c>
      <c r="Y385" s="14">
        <f t="shared" si="243"/>
        <v>3039.3899444224453</v>
      </c>
      <c r="Z385" s="14">
        <f t="shared" si="244"/>
        <v>3022.7409932169126</v>
      </c>
      <c r="AA385" s="14">
        <f t="shared" si="239"/>
        <v>-16.64895120553274</v>
      </c>
      <c r="AB385" s="14">
        <f t="shared" si="260"/>
        <v>-2.4013390128727261</v>
      </c>
      <c r="AC385" s="14">
        <f t="shared" si="254"/>
        <v>-14.247612192660014</v>
      </c>
      <c r="AD385" s="16">
        <f t="shared" si="255"/>
        <v>0</v>
      </c>
      <c r="AE385" s="16">
        <f t="shared" si="256"/>
        <v>1</v>
      </c>
      <c r="AF385" s="16">
        <f t="shared" si="240"/>
        <v>58</v>
      </c>
      <c r="AG385" s="16">
        <f t="shared" si="257"/>
        <v>30</v>
      </c>
      <c r="AH385" s="5">
        <f t="shared" si="258"/>
        <v>9791309</v>
      </c>
      <c r="AI385" s="5">
        <f t="shared" si="259"/>
        <v>9959335</v>
      </c>
      <c r="AJ385" s="39">
        <f t="shared" si="245"/>
        <v>3001.7843941222418</v>
      </c>
      <c r="AK385" s="39">
        <f t="shared" si="246"/>
        <v>3035.3484454184359</v>
      </c>
      <c r="AL385" s="39">
        <f t="shared" si="247"/>
        <v>33.564051296194066</v>
      </c>
      <c r="AM385" s="39">
        <f t="shared" si="248"/>
        <v>1</v>
      </c>
      <c r="AN385" s="39">
        <f t="shared" si="249"/>
        <v>0</v>
      </c>
      <c r="AO385" s="39">
        <f t="shared" si="250"/>
        <v>39</v>
      </c>
      <c r="AP385" s="39">
        <f t="shared" si="251"/>
        <v>30</v>
      </c>
      <c r="AQ385" s="39">
        <f t="shared" si="252"/>
        <v>9846427</v>
      </c>
      <c r="AR385" s="39">
        <f t="shared" si="253"/>
        <v>9959410</v>
      </c>
      <c r="AS385" s="37">
        <f t="shared" si="261"/>
        <v>3011.6738581212758</v>
      </c>
      <c r="AT385" s="37">
        <f t="shared" si="262"/>
        <v>3073.7353926492083</v>
      </c>
      <c r="AU385" s="37">
        <f t="shared" si="263"/>
        <v>62.061534527932508</v>
      </c>
      <c r="AV385" s="34">
        <f t="shared" si="264"/>
        <v>1</v>
      </c>
      <c r="AW385" s="34">
        <f t="shared" si="265"/>
        <v>0</v>
      </c>
      <c r="AX385" s="34">
        <f t="shared" si="266"/>
        <v>56</v>
      </c>
      <c r="AY385" s="34">
        <f t="shared" si="267"/>
        <v>30</v>
      </c>
      <c r="AZ385" s="34">
        <f t="shared" si="268"/>
        <v>9796880</v>
      </c>
      <c r="BA385" s="34">
        <f t="shared" si="269"/>
        <v>9959112</v>
      </c>
    </row>
    <row r="386" spans="1:53" x14ac:dyDescent="0.2">
      <c r="A386" s="1" t="s">
        <v>423</v>
      </c>
      <c r="B386" s="8">
        <v>4249</v>
      </c>
      <c r="C386" s="8">
        <v>2925.0507614213197</v>
      </c>
      <c r="D386" s="8">
        <v>2946</v>
      </c>
      <c r="E386" s="8">
        <v>2890</v>
      </c>
      <c r="F386" s="8">
        <v>2925.3451776649745</v>
      </c>
      <c r="G386" s="8">
        <f t="shared" si="225"/>
        <v>7.7786752019201231</v>
      </c>
      <c r="H386" s="8">
        <f t="shared" si="226"/>
        <v>7.7786752019201231</v>
      </c>
      <c r="I386" s="8">
        <f t="shared" si="227"/>
        <v>0</v>
      </c>
      <c r="J386" s="25">
        <f t="shared" si="230"/>
        <v>15.346397645394594</v>
      </c>
      <c r="K386" s="25">
        <f t="shared" si="231"/>
        <v>23.574874405805332</v>
      </c>
      <c r="L386" s="26">
        <f t="shared" si="228"/>
        <v>0.65096413161019984</v>
      </c>
      <c r="M386" s="25">
        <f t="shared" si="229"/>
        <v>39.429332179089123</v>
      </c>
      <c r="N386" s="25">
        <v>30</v>
      </c>
      <c r="O386" s="25">
        <v>70</v>
      </c>
      <c r="P386" s="9">
        <f t="shared" si="232"/>
        <v>3040.8085075090644</v>
      </c>
      <c r="Q386" s="9">
        <f t="shared" si="233"/>
        <v>3046.2710525426178</v>
      </c>
      <c r="R386" s="9">
        <f t="shared" si="234"/>
        <v>5.4625450335533969</v>
      </c>
      <c r="S386" s="3">
        <f t="shared" si="235"/>
        <v>1</v>
      </c>
      <c r="T386" s="3">
        <f t="shared" si="236"/>
        <v>0</v>
      </c>
      <c r="U386" s="3">
        <f t="shared" si="237"/>
        <v>37</v>
      </c>
      <c r="V386" s="3">
        <f t="shared" si="241"/>
        <v>30</v>
      </c>
      <c r="W386" s="2">
        <f t="shared" si="238"/>
        <v>9848732</v>
      </c>
      <c r="X386" s="2">
        <f t="shared" si="242"/>
        <v>9955662</v>
      </c>
      <c r="Y386" s="14">
        <f t="shared" si="243"/>
        <v>3030.9421839218917</v>
      </c>
      <c r="Z386" s="14">
        <f t="shared" si="244"/>
        <v>3007.7570215935375</v>
      </c>
      <c r="AA386" s="14">
        <f t="shared" si="239"/>
        <v>-23.185162328354181</v>
      </c>
      <c r="AB386" s="14">
        <f t="shared" si="260"/>
        <v>-6.5581036759690177</v>
      </c>
      <c r="AC386" s="14">
        <f t="shared" si="254"/>
        <v>-16.627058652385163</v>
      </c>
      <c r="AD386" s="16">
        <f t="shared" si="255"/>
        <v>0</v>
      </c>
      <c r="AE386" s="16">
        <f t="shared" si="256"/>
        <v>1</v>
      </c>
      <c r="AF386" s="16">
        <f t="shared" si="240"/>
        <v>57</v>
      </c>
      <c r="AG386" s="16">
        <f t="shared" si="257"/>
        <v>30</v>
      </c>
      <c r="AH386" s="5">
        <f t="shared" si="258"/>
        <v>9794169</v>
      </c>
      <c r="AI386" s="5">
        <f t="shared" si="259"/>
        <v>9958899</v>
      </c>
      <c r="AJ386" s="39">
        <f t="shared" si="245"/>
        <v>2995.7669300536691</v>
      </c>
      <c r="AK386" s="39">
        <f t="shared" si="246"/>
        <v>2995.7669300536691</v>
      </c>
      <c r="AL386" s="39">
        <f t="shared" si="247"/>
        <v>0</v>
      </c>
      <c r="AM386" s="39">
        <f t="shared" si="248"/>
        <v>0</v>
      </c>
      <c r="AN386" s="39">
        <f t="shared" si="249"/>
        <v>0</v>
      </c>
      <c r="AO386" s="39">
        <f t="shared" si="250"/>
        <v>39</v>
      </c>
      <c r="AP386" s="39">
        <f t="shared" si="251"/>
        <v>0</v>
      </c>
      <c r="AQ386" s="39">
        <f t="shared" si="252"/>
        <v>9846427</v>
      </c>
      <c r="AR386" s="39">
        <f t="shared" si="253"/>
        <v>9959137</v>
      </c>
      <c r="AS386" s="37">
        <f t="shared" si="261"/>
        <v>3011.2758881704908</v>
      </c>
      <c r="AT386" s="37">
        <f t="shared" si="262"/>
        <v>3076.1974878985475</v>
      </c>
      <c r="AU386" s="37">
        <f t="shared" si="263"/>
        <v>64.921599728056663</v>
      </c>
      <c r="AV386" s="34">
        <f t="shared" si="264"/>
        <v>1</v>
      </c>
      <c r="AW386" s="34">
        <f t="shared" si="265"/>
        <v>0</v>
      </c>
      <c r="AX386" s="34">
        <f t="shared" si="266"/>
        <v>57</v>
      </c>
      <c r="AY386" s="34">
        <f t="shared" si="267"/>
        <v>30</v>
      </c>
      <c r="AZ386" s="34">
        <f t="shared" si="268"/>
        <v>9793904</v>
      </c>
      <c r="BA386" s="34">
        <f t="shared" si="269"/>
        <v>9958634</v>
      </c>
    </row>
    <row r="387" spans="1:53" x14ac:dyDescent="0.2">
      <c r="A387" s="1" t="s">
        <v>424</v>
      </c>
      <c r="B387" s="8">
        <v>3666</v>
      </c>
      <c r="C387" s="8">
        <v>2915.137566137566</v>
      </c>
      <c r="D387" s="8">
        <v>2936</v>
      </c>
      <c r="E387" s="8">
        <v>2871</v>
      </c>
      <c r="F387" s="8">
        <v>2914.931216931217</v>
      </c>
      <c r="G387" s="8">
        <f t="shared" si="225"/>
        <v>-10.413960733757449</v>
      </c>
      <c r="H387" s="8">
        <f t="shared" si="226"/>
        <v>0</v>
      </c>
      <c r="I387" s="8">
        <f t="shared" si="227"/>
        <v>10.413960733757449</v>
      </c>
      <c r="J387" s="25">
        <f t="shared" si="230"/>
        <v>14.250226385009267</v>
      </c>
      <c r="K387" s="25">
        <f t="shared" si="231"/>
        <v>22.634809143516197</v>
      </c>
      <c r="L387" s="26">
        <f t="shared" si="228"/>
        <v>0.62957130739011702</v>
      </c>
      <c r="M387" s="25">
        <f t="shared" si="229"/>
        <v>38.634167436245768</v>
      </c>
      <c r="N387" s="25">
        <v>30</v>
      </c>
      <c r="O387" s="25">
        <v>70</v>
      </c>
      <c r="P387" s="9">
        <f t="shared" si="232"/>
        <v>3040.8570292638665</v>
      </c>
      <c r="Q387" s="9">
        <f t="shared" si="233"/>
        <v>3027.3691685784579</v>
      </c>
      <c r="R387" s="9">
        <f t="shared" si="234"/>
        <v>-13.487860685408577</v>
      </c>
      <c r="S387" s="3">
        <f t="shared" si="235"/>
        <v>0</v>
      </c>
      <c r="T387" s="3">
        <f t="shared" si="236"/>
        <v>1</v>
      </c>
      <c r="U387" s="3">
        <f t="shared" si="237"/>
        <v>36</v>
      </c>
      <c r="V387" s="3">
        <f t="shared" si="241"/>
        <v>30</v>
      </c>
      <c r="W387" s="2">
        <f t="shared" si="238"/>
        <v>9851592</v>
      </c>
      <c r="X387" s="2">
        <f t="shared" si="242"/>
        <v>9954948</v>
      </c>
      <c r="Y387" s="14">
        <f t="shared" si="243"/>
        <v>3022.3487789596193</v>
      </c>
      <c r="Z387" s="14">
        <f t="shared" si="244"/>
        <v>2993.4761285685649</v>
      </c>
      <c r="AA387" s="14">
        <f t="shared" si="239"/>
        <v>-28.872650391054322</v>
      </c>
      <c r="AB387" s="14">
        <f t="shared" si="260"/>
        <v>-11.021013018986078</v>
      </c>
      <c r="AC387" s="14">
        <f t="shared" si="254"/>
        <v>-17.851637372068243</v>
      </c>
      <c r="AD387" s="16">
        <f t="shared" si="255"/>
        <v>0</v>
      </c>
      <c r="AE387" s="16">
        <f t="shared" si="256"/>
        <v>1</v>
      </c>
      <c r="AF387" s="16">
        <f t="shared" si="240"/>
        <v>56</v>
      </c>
      <c r="AG387" s="16">
        <f t="shared" si="257"/>
        <v>30</v>
      </c>
      <c r="AH387" s="5">
        <f t="shared" si="258"/>
        <v>9797010</v>
      </c>
      <c r="AI387" s="5">
        <f t="shared" si="259"/>
        <v>9957786</v>
      </c>
      <c r="AJ387" s="39">
        <f t="shared" si="245"/>
        <v>2998.3598217876424</v>
      </c>
      <c r="AK387" s="39">
        <f t="shared" si="246"/>
        <v>2988.2197182918349</v>
      </c>
      <c r="AL387" s="39">
        <f t="shared" si="247"/>
        <v>-10.14010349580758</v>
      </c>
      <c r="AM387" s="39">
        <f t="shared" si="248"/>
        <v>0</v>
      </c>
      <c r="AN387" s="39">
        <f t="shared" si="249"/>
        <v>1</v>
      </c>
      <c r="AO387" s="39">
        <f t="shared" si="250"/>
        <v>38</v>
      </c>
      <c r="AP387" s="39">
        <f t="shared" si="251"/>
        <v>30</v>
      </c>
      <c r="AQ387" s="39">
        <f t="shared" si="252"/>
        <v>9849268</v>
      </c>
      <c r="AR387" s="39">
        <f t="shared" si="253"/>
        <v>9958366</v>
      </c>
      <c r="AS387" s="37">
        <f t="shared" si="261"/>
        <v>3011.5371657527066</v>
      </c>
      <c r="AT387" s="37">
        <f t="shared" si="262"/>
        <v>3076.1697504326971</v>
      </c>
      <c r="AU387" s="37">
        <f t="shared" si="263"/>
        <v>64.632584679990487</v>
      </c>
      <c r="AV387" s="34">
        <f t="shared" si="264"/>
        <v>1</v>
      </c>
      <c r="AW387" s="34">
        <f t="shared" si="265"/>
        <v>0</v>
      </c>
      <c r="AX387" s="34">
        <f t="shared" si="266"/>
        <v>58</v>
      </c>
      <c r="AY387" s="34">
        <f t="shared" si="267"/>
        <v>30</v>
      </c>
      <c r="AZ387" s="34">
        <f t="shared" si="268"/>
        <v>9790938</v>
      </c>
      <c r="BA387" s="34">
        <f t="shared" si="269"/>
        <v>9957456</v>
      </c>
    </row>
    <row r="388" spans="1:53" x14ac:dyDescent="0.2">
      <c r="A388" s="1" t="s">
        <v>425</v>
      </c>
      <c r="B388" s="8">
        <v>5484</v>
      </c>
      <c r="C388" s="8">
        <v>2908.8282828282827</v>
      </c>
      <c r="D388" s="8">
        <v>2921</v>
      </c>
      <c r="E388" s="8">
        <v>2883</v>
      </c>
      <c r="F388" s="8">
        <v>2908.9848484848485</v>
      </c>
      <c r="G388" s="8">
        <f t="shared" ref="G388:G451" si="270">F388-F387</f>
        <v>-5.946368446368524</v>
      </c>
      <c r="H388" s="8">
        <f t="shared" ref="H388:H451" si="271">IF(G388&gt;0, G388, 0)</f>
        <v>0</v>
      </c>
      <c r="I388" s="8">
        <f t="shared" ref="I388:I451" si="272">IF(G388&lt;0, -G388, 0)</f>
        <v>5.946368446368524</v>
      </c>
      <c r="J388" s="25">
        <f t="shared" si="230"/>
        <v>13.23235307179432</v>
      </c>
      <c r="K388" s="25">
        <f t="shared" si="231"/>
        <v>21.442777665148505</v>
      </c>
      <c r="L388" s="26">
        <f t="shared" si="228"/>
        <v>0.61710069835314296</v>
      </c>
      <c r="M388" s="25">
        <f t="shared" si="229"/>
        <v>38.16093202987291</v>
      </c>
      <c r="N388" s="25">
        <v>30</v>
      </c>
      <c r="O388" s="25">
        <v>70</v>
      </c>
      <c r="P388" s="9">
        <f t="shared" si="232"/>
        <v>3036.7221481039014</v>
      </c>
      <c r="Q388" s="9">
        <f t="shared" si="233"/>
        <v>3010.134480427103</v>
      </c>
      <c r="R388" s="9">
        <f t="shared" si="234"/>
        <v>-26.587667676798446</v>
      </c>
      <c r="S388" s="3">
        <f t="shared" si="235"/>
        <v>0</v>
      </c>
      <c r="T388" s="3">
        <f t="shared" si="236"/>
        <v>1</v>
      </c>
      <c r="U388" s="3">
        <f t="shared" si="237"/>
        <v>35</v>
      </c>
      <c r="V388" s="3">
        <f t="shared" si="241"/>
        <v>30</v>
      </c>
      <c r="W388" s="2">
        <f t="shared" si="238"/>
        <v>9854433</v>
      </c>
      <c r="X388" s="2">
        <f t="shared" si="242"/>
        <v>9955338</v>
      </c>
      <c r="Y388" s="14">
        <f t="shared" si="243"/>
        <v>3013.9514507763029</v>
      </c>
      <c r="Z388" s="14">
        <f t="shared" si="244"/>
        <v>2980.4774700941471</v>
      </c>
      <c r="AA388" s="14">
        <f t="shared" si="239"/>
        <v>-33.473980682155798</v>
      </c>
      <c r="AB388" s="14">
        <f t="shared" si="260"/>
        <v>-15.511606551620023</v>
      </c>
      <c r="AC388" s="14">
        <f t="shared" si="254"/>
        <v>-17.962374130535775</v>
      </c>
      <c r="AD388" s="16">
        <f t="shared" si="255"/>
        <v>0</v>
      </c>
      <c r="AE388" s="16">
        <f t="shared" si="256"/>
        <v>1</v>
      </c>
      <c r="AF388" s="16">
        <f t="shared" si="240"/>
        <v>55</v>
      </c>
      <c r="AG388" s="16">
        <f t="shared" si="257"/>
        <v>30</v>
      </c>
      <c r="AH388" s="5">
        <f t="shared" si="258"/>
        <v>9799863</v>
      </c>
      <c r="AI388" s="5">
        <f t="shared" si="259"/>
        <v>9958428</v>
      </c>
      <c r="AJ388" s="39">
        <f t="shared" si="245"/>
        <v>2994.0100730324448</v>
      </c>
      <c r="AK388" s="39">
        <f t="shared" si="246"/>
        <v>2981.1735890652562</v>
      </c>
      <c r="AL388" s="39">
        <f t="shared" si="247"/>
        <v>-12.836483967188542</v>
      </c>
      <c r="AM388" s="39">
        <f t="shared" si="248"/>
        <v>0</v>
      </c>
      <c r="AN388" s="39">
        <f t="shared" si="249"/>
        <v>1</v>
      </c>
      <c r="AO388" s="39">
        <f t="shared" si="250"/>
        <v>37</v>
      </c>
      <c r="AP388" s="39">
        <f t="shared" si="251"/>
        <v>30</v>
      </c>
      <c r="AQ388" s="39">
        <f t="shared" si="252"/>
        <v>9852121</v>
      </c>
      <c r="AR388" s="39">
        <f t="shared" si="253"/>
        <v>9958792</v>
      </c>
      <c r="AS388" s="37">
        <f t="shared" si="261"/>
        <v>3012.1901986636708</v>
      </c>
      <c r="AT388" s="37">
        <f t="shared" si="262"/>
        <v>3073.5576044784098</v>
      </c>
      <c r="AU388" s="37">
        <f t="shared" si="263"/>
        <v>61.367405814738959</v>
      </c>
      <c r="AV388" s="34">
        <f t="shared" si="264"/>
        <v>1</v>
      </c>
      <c r="AW388" s="34">
        <f t="shared" si="265"/>
        <v>0</v>
      </c>
      <c r="AX388" s="34">
        <f t="shared" si="266"/>
        <v>59</v>
      </c>
      <c r="AY388" s="34">
        <f t="shared" si="267"/>
        <v>30</v>
      </c>
      <c r="AZ388" s="34">
        <f t="shared" si="268"/>
        <v>9787987</v>
      </c>
      <c r="BA388" s="34">
        <f t="shared" si="269"/>
        <v>9958084</v>
      </c>
    </row>
    <row r="389" spans="1:53" x14ac:dyDescent="0.2">
      <c r="A389" s="1" t="s">
        <v>426</v>
      </c>
      <c r="B389" s="8">
        <v>2325</v>
      </c>
      <c r="C389" s="8">
        <v>2965.1838235294117</v>
      </c>
      <c r="D389" s="8">
        <v>2994</v>
      </c>
      <c r="E389" s="8">
        <v>2930</v>
      </c>
      <c r="F389" s="8">
        <v>2965.3676470588234</v>
      </c>
      <c r="G389" s="8">
        <f t="shared" si="270"/>
        <v>56.382798573974924</v>
      </c>
      <c r="H389" s="8">
        <f t="shared" si="271"/>
        <v>56.382798573974924</v>
      </c>
      <c r="I389" s="8">
        <f t="shared" si="272"/>
        <v>0</v>
      </c>
      <c r="J389" s="25">
        <f t="shared" si="230"/>
        <v>16.314527750521506</v>
      </c>
      <c r="K389" s="25">
        <f t="shared" si="231"/>
        <v>19.911150689066467</v>
      </c>
      <c r="L389" s="26">
        <f t="shared" si="228"/>
        <v>0.81936639450376292</v>
      </c>
      <c r="M389" s="25">
        <f t="shared" si="229"/>
        <v>45.035810102848878</v>
      </c>
      <c r="N389" s="25">
        <v>30</v>
      </c>
      <c r="O389" s="25">
        <v>70</v>
      </c>
      <c r="P389" s="9">
        <f t="shared" si="232"/>
        <v>3032.9586587967879</v>
      </c>
      <c r="Q389" s="9">
        <f t="shared" si="233"/>
        <v>2994.1373568736876</v>
      </c>
      <c r="R389" s="9">
        <f t="shared" si="234"/>
        <v>-38.821301923100236</v>
      </c>
      <c r="S389" s="3">
        <f t="shared" si="235"/>
        <v>0</v>
      </c>
      <c r="T389" s="3">
        <f t="shared" si="236"/>
        <v>1</v>
      </c>
      <c r="U389" s="3">
        <f t="shared" si="237"/>
        <v>34</v>
      </c>
      <c r="V389" s="3">
        <f t="shared" si="241"/>
        <v>30</v>
      </c>
      <c r="W389" s="2">
        <f t="shared" si="238"/>
        <v>9857286</v>
      </c>
      <c r="X389" s="2">
        <f t="shared" si="242"/>
        <v>9956906</v>
      </c>
      <c r="Y389" s="14">
        <f t="shared" si="243"/>
        <v>3010.352650500934</v>
      </c>
      <c r="Z389" s="14">
        <f t="shared" si="244"/>
        <v>2978.1528819348664</v>
      </c>
      <c r="AA389" s="14">
        <f t="shared" si="239"/>
        <v>-32.199768566067632</v>
      </c>
      <c r="AB389" s="14">
        <f t="shared" si="260"/>
        <v>-18.849238954509545</v>
      </c>
      <c r="AC389" s="14">
        <f t="shared" si="254"/>
        <v>-13.350529611558088</v>
      </c>
      <c r="AD389" s="16">
        <f t="shared" si="255"/>
        <v>0</v>
      </c>
      <c r="AE389" s="16">
        <f t="shared" si="256"/>
        <v>1</v>
      </c>
      <c r="AF389" s="16">
        <f t="shared" si="240"/>
        <v>54</v>
      </c>
      <c r="AG389" s="16">
        <f t="shared" si="257"/>
        <v>30</v>
      </c>
      <c r="AH389" s="5">
        <f t="shared" si="258"/>
        <v>9802763</v>
      </c>
      <c r="AI389" s="5">
        <f t="shared" si="259"/>
        <v>9960983</v>
      </c>
      <c r="AJ389" s="39">
        <f t="shared" si="245"/>
        <v>2990.0458274015323</v>
      </c>
      <c r="AK389" s="39">
        <f t="shared" si="246"/>
        <v>2977.2093434343437</v>
      </c>
      <c r="AL389" s="39">
        <f t="shared" si="247"/>
        <v>-12.836483967188542</v>
      </c>
      <c r="AM389" s="39">
        <f t="shared" si="248"/>
        <v>0</v>
      </c>
      <c r="AN389" s="39">
        <f t="shared" si="249"/>
        <v>1</v>
      </c>
      <c r="AO389" s="39">
        <f t="shared" si="250"/>
        <v>36</v>
      </c>
      <c r="AP389" s="39">
        <f t="shared" si="251"/>
        <v>30</v>
      </c>
      <c r="AQ389" s="39">
        <f t="shared" si="252"/>
        <v>9855021</v>
      </c>
      <c r="AR389" s="39">
        <f t="shared" si="253"/>
        <v>9960501</v>
      </c>
      <c r="AS389" s="37">
        <f t="shared" si="261"/>
        <v>3012.9188236736259</v>
      </c>
      <c r="AT389" s="37">
        <f t="shared" si="262"/>
        <v>3068.2621846681054</v>
      </c>
      <c r="AU389" s="37">
        <f t="shared" si="263"/>
        <v>55.343360994479553</v>
      </c>
      <c r="AV389" s="34">
        <f t="shared" si="264"/>
        <v>1</v>
      </c>
      <c r="AW389" s="34">
        <f t="shared" si="265"/>
        <v>0</v>
      </c>
      <c r="AX389" s="34">
        <f t="shared" si="266"/>
        <v>60</v>
      </c>
      <c r="AY389" s="34">
        <f t="shared" si="267"/>
        <v>30</v>
      </c>
      <c r="AZ389" s="34">
        <f t="shared" si="268"/>
        <v>9784963</v>
      </c>
      <c r="BA389" s="34">
        <f t="shared" si="269"/>
        <v>9960763</v>
      </c>
    </row>
    <row r="390" spans="1:53" x14ac:dyDescent="0.2">
      <c r="A390" s="1" t="s">
        <v>427</v>
      </c>
      <c r="B390" s="8">
        <v>2123</v>
      </c>
      <c r="C390" s="8">
        <v>2955.7948717948716</v>
      </c>
      <c r="D390" s="8">
        <v>2985</v>
      </c>
      <c r="E390" s="8">
        <v>2938</v>
      </c>
      <c r="F390" s="8">
        <v>2955.6666666666665</v>
      </c>
      <c r="G390" s="8">
        <f t="shared" si="270"/>
        <v>-9.7009803921569073</v>
      </c>
      <c r="H390" s="8">
        <f t="shared" si="271"/>
        <v>0</v>
      </c>
      <c r="I390" s="8">
        <f t="shared" si="272"/>
        <v>9.7009803921569073</v>
      </c>
      <c r="J390" s="25">
        <f t="shared" si="230"/>
        <v>15.14920433976997</v>
      </c>
      <c r="K390" s="25">
        <f t="shared" si="231"/>
        <v>19.181852810715785</v>
      </c>
      <c r="L390" s="26">
        <f t="shared" si="228"/>
        <v>0.78976752085736945</v>
      </c>
      <c r="M390" s="25">
        <f t="shared" si="229"/>
        <v>44.12682159295413</v>
      </c>
      <c r="N390" s="25">
        <v>30</v>
      </c>
      <c r="O390" s="25">
        <v>70</v>
      </c>
      <c r="P390" s="9">
        <f t="shared" si="232"/>
        <v>3033.850787633769</v>
      </c>
      <c r="Q390" s="9">
        <f t="shared" si="233"/>
        <v>2991.0497770743273</v>
      </c>
      <c r="R390" s="9">
        <f t="shared" si="234"/>
        <v>-42.801010559441693</v>
      </c>
      <c r="S390" s="3">
        <f t="shared" si="235"/>
        <v>0</v>
      </c>
      <c r="T390" s="3">
        <f t="shared" si="236"/>
        <v>1</v>
      </c>
      <c r="U390" s="3">
        <f t="shared" si="237"/>
        <v>33</v>
      </c>
      <c r="V390" s="3">
        <f t="shared" si="241"/>
        <v>30</v>
      </c>
      <c r="W390" s="2">
        <f t="shared" si="238"/>
        <v>9860186</v>
      </c>
      <c r="X390" s="2">
        <f t="shared" si="242"/>
        <v>9957140</v>
      </c>
      <c r="Y390" s="14">
        <f t="shared" si="243"/>
        <v>3006.301836883581</v>
      </c>
      <c r="Z390" s="14">
        <f t="shared" si="244"/>
        <v>2974.693464201297</v>
      </c>
      <c r="AA390" s="14">
        <f t="shared" si="239"/>
        <v>-31.608372682283971</v>
      </c>
      <c r="AB390" s="14">
        <f t="shared" si="260"/>
        <v>-21.401065700064429</v>
      </c>
      <c r="AC390" s="14">
        <f t="shared" si="254"/>
        <v>-10.207306982219542</v>
      </c>
      <c r="AD390" s="16">
        <f t="shared" si="255"/>
        <v>0</v>
      </c>
      <c r="AE390" s="16">
        <f t="shared" si="256"/>
        <v>1</v>
      </c>
      <c r="AF390" s="16">
        <f t="shared" si="240"/>
        <v>53</v>
      </c>
      <c r="AG390" s="16">
        <f t="shared" si="257"/>
        <v>30</v>
      </c>
      <c r="AH390" s="5">
        <f t="shared" si="258"/>
        <v>9805671</v>
      </c>
      <c r="AI390" s="5">
        <f t="shared" si="259"/>
        <v>9961385</v>
      </c>
      <c r="AJ390" s="39">
        <f t="shared" si="245"/>
        <v>3008.8400935928571</v>
      </c>
      <c r="AK390" s="39">
        <f t="shared" si="246"/>
        <v>2996.0036096256686</v>
      </c>
      <c r="AL390" s="39">
        <f t="shared" si="247"/>
        <v>-12.836483967188542</v>
      </c>
      <c r="AM390" s="39">
        <f t="shared" si="248"/>
        <v>0</v>
      </c>
      <c r="AN390" s="39">
        <f t="shared" si="249"/>
        <v>1</v>
      </c>
      <c r="AO390" s="39">
        <f t="shared" si="250"/>
        <v>35</v>
      </c>
      <c r="AP390" s="39">
        <f t="shared" si="251"/>
        <v>30</v>
      </c>
      <c r="AQ390" s="39">
        <f t="shared" si="252"/>
        <v>9857929</v>
      </c>
      <c r="AR390" s="39">
        <f t="shared" si="253"/>
        <v>9960759</v>
      </c>
      <c r="AS390" s="37">
        <f t="shared" si="261"/>
        <v>3013.6826760616068</v>
      </c>
      <c r="AT390" s="37">
        <f t="shared" si="262"/>
        <v>3061.1678909156813</v>
      </c>
      <c r="AU390" s="37">
        <f t="shared" si="263"/>
        <v>47.485214854074457</v>
      </c>
      <c r="AV390" s="34">
        <f t="shared" si="264"/>
        <v>1</v>
      </c>
      <c r="AW390" s="34">
        <f t="shared" si="265"/>
        <v>0</v>
      </c>
      <c r="AX390" s="34">
        <f t="shared" si="266"/>
        <v>61</v>
      </c>
      <c r="AY390" s="34">
        <f t="shared" si="267"/>
        <v>30</v>
      </c>
      <c r="AZ390" s="34">
        <f t="shared" si="268"/>
        <v>9781948</v>
      </c>
      <c r="BA390" s="34">
        <f t="shared" si="269"/>
        <v>9961166</v>
      </c>
    </row>
    <row r="391" spans="1:53" x14ac:dyDescent="0.2">
      <c r="A391" s="1" t="s">
        <v>428</v>
      </c>
      <c r="B391" s="8">
        <v>2452</v>
      </c>
      <c r="C391" s="8">
        <v>2957.9936305732485</v>
      </c>
      <c r="D391" s="8">
        <v>2996</v>
      </c>
      <c r="E391" s="8">
        <v>2915</v>
      </c>
      <c r="F391" s="8">
        <v>2957.7579617834394</v>
      </c>
      <c r="G391" s="8">
        <f t="shared" si="270"/>
        <v>2.0912951167729261</v>
      </c>
      <c r="H391" s="8">
        <f t="shared" si="271"/>
        <v>2.0912951167729261</v>
      </c>
      <c r="I391" s="8">
        <f t="shared" si="272"/>
        <v>0</v>
      </c>
      <c r="J391" s="25">
        <f t="shared" si="230"/>
        <v>14.216496538127325</v>
      </c>
      <c r="K391" s="25">
        <f t="shared" si="231"/>
        <v>17.811720467093231</v>
      </c>
      <c r="L391" s="26">
        <f t="shared" si="228"/>
        <v>0.79815403371010651</v>
      </c>
      <c r="M391" s="25">
        <f t="shared" si="229"/>
        <v>44.387411687044754</v>
      </c>
      <c r="N391" s="25">
        <v>30</v>
      </c>
      <c r="O391" s="25">
        <v>70</v>
      </c>
      <c r="P391" s="9">
        <f t="shared" si="232"/>
        <v>3030.8426607324222</v>
      </c>
      <c r="Q391" s="9">
        <f t="shared" si="233"/>
        <v>2985.2048309576417</v>
      </c>
      <c r="R391" s="9">
        <f t="shared" si="234"/>
        <v>-45.637829774780585</v>
      </c>
      <c r="S391" s="3">
        <f t="shared" si="235"/>
        <v>0</v>
      </c>
      <c r="T391" s="3">
        <f t="shared" si="236"/>
        <v>1</v>
      </c>
      <c r="U391" s="3">
        <f t="shared" si="237"/>
        <v>32</v>
      </c>
      <c r="V391" s="3">
        <f t="shared" si="241"/>
        <v>30</v>
      </c>
      <c r="W391" s="2">
        <f t="shared" si="238"/>
        <v>9863094</v>
      </c>
      <c r="X391" s="2">
        <f t="shared" si="242"/>
        <v>9956374</v>
      </c>
      <c r="Y391" s="14">
        <f t="shared" si="243"/>
        <v>3002.7059942835704</v>
      </c>
      <c r="Z391" s="14">
        <f t="shared" si="244"/>
        <v>2972.0880022908573</v>
      </c>
      <c r="AA391" s="14">
        <f t="shared" si="239"/>
        <v>-30.617991992713087</v>
      </c>
      <c r="AB391" s="14">
        <f t="shared" si="260"/>
        <v>-23.244450958594161</v>
      </c>
      <c r="AC391" s="14">
        <f t="shared" si="254"/>
        <v>-7.3735410341189258</v>
      </c>
      <c r="AD391" s="16">
        <f t="shared" si="255"/>
        <v>0</v>
      </c>
      <c r="AE391" s="16">
        <f t="shared" si="256"/>
        <v>1</v>
      </c>
      <c r="AF391" s="16">
        <f t="shared" si="240"/>
        <v>52</v>
      </c>
      <c r="AG391" s="16">
        <f t="shared" si="257"/>
        <v>30</v>
      </c>
      <c r="AH391" s="5">
        <f t="shared" si="258"/>
        <v>9808556</v>
      </c>
      <c r="AI391" s="5">
        <f t="shared" si="259"/>
        <v>9960136</v>
      </c>
      <c r="AJ391" s="39">
        <f t="shared" si="245"/>
        <v>3005.6064334621383</v>
      </c>
      <c r="AK391" s="39">
        <f t="shared" si="246"/>
        <v>2992.7699494949497</v>
      </c>
      <c r="AL391" s="39">
        <f t="shared" si="247"/>
        <v>-12.836483967188542</v>
      </c>
      <c r="AM391" s="39">
        <f t="shared" si="248"/>
        <v>0</v>
      </c>
      <c r="AN391" s="39">
        <f t="shared" si="249"/>
        <v>1</v>
      </c>
      <c r="AO391" s="39">
        <f t="shared" si="250"/>
        <v>34</v>
      </c>
      <c r="AP391" s="39">
        <f t="shared" si="251"/>
        <v>30</v>
      </c>
      <c r="AQ391" s="39">
        <f t="shared" si="252"/>
        <v>9860814</v>
      </c>
      <c r="AR391" s="39">
        <f t="shared" si="253"/>
        <v>9959924</v>
      </c>
      <c r="AS391" s="37">
        <f t="shared" si="261"/>
        <v>3014.7293491142</v>
      </c>
      <c r="AT391" s="37">
        <f t="shared" si="262"/>
        <v>3053.9144878638531</v>
      </c>
      <c r="AU391" s="37">
        <f t="shared" si="263"/>
        <v>39.185138749653106</v>
      </c>
      <c r="AV391" s="34">
        <f t="shared" si="264"/>
        <v>1</v>
      </c>
      <c r="AW391" s="34">
        <f t="shared" si="265"/>
        <v>0</v>
      </c>
      <c r="AX391" s="34">
        <f t="shared" si="266"/>
        <v>62</v>
      </c>
      <c r="AY391" s="34">
        <f t="shared" si="267"/>
        <v>30</v>
      </c>
      <c r="AZ391" s="34">
        <f t="shared" si="268"/>
        <v>9778922</v>
      </c>
      <c r="BA391" s="34">
        <f t="shared" si="269"/>
        <v>9959652</v>
      </c>
    </row>
    <row r="392" spans="1:53" x14ac:dyDescent="0.2">
      <c r="A392" s="1" t="s">
        <v>429</v>
      </c>
      <c r="B392" s="8">
        <v>2171</v>
      </c>
      <c r="C392" s="8">
        <v>2919.6257668711655</v>
      </c>
      <c r="D392" s="8">
        <v>2936</v>
      </c>
      <c r="E392" s="8">
        <v>2897</v>
      </c>
      <c r="F392" s="8">
        <v>2919.7607361963192</v>
      </c>
      <c r="G392" s="8">
        <f t="shared" si="270"/>
        <v>-37.997225587120283</v>
      </c>
      <c r="H392" s="8">
        <f t="shared" si="271"/>
        <v>0</v>
      </c>
      <c r="I392" s="8">
        <f t="shared" si="272"/>
        <v>37.997225587120283</v>
      </c>
      <c r="J392" s="25">
        <f t="shared" si="230"/>
        <v>13.20103249968966</v>
      </c>
      <c r="K392" s="25">
        <f t="shared" si="231"/>
        <v>19.253542261380879</v>
      </c>
      <c r="L392" s="26">
        <f t="shared" si="228"/>
        <v>0.68564175466914168</v>
      </c>
      <c r="M392" s="25">
        <f t="shared" si="229"/>
        <v>40.675413549168979</v>
      </c>
      <c r="N392" s="25">
        <v>30</v>
      </c>
      <c r="O392" s="25">
        <v>70</v>
      </c>
      <c r="P392" s="9">
        <f t="shared" si="232"/>
        <v>3028.5811276037371</v>
      </c>
      <c r="Q392" s="9">
        <f t="shared" si="233"/>
        <v>2972.2131333284833</v>
      </c>
      <c r="R392" s="9">
        <f t="shared" si="234"/>
        <v>-56.36799427525375</v>
      </c>
      <c r="S392" s="3">
        <f t="shared" si="235"/>
        <v>0</v>
      </c>
      <c r="T392" s="3">
        <f t="shared" si="236"/>
        <v>1</v>
      </c>
      <c r="U392" s="3">
        <f t="shared" si="237"/>
        <v>31</v>
      </c>
      <c r="V392" s="3">
        <f t="shared" si="241"/>
        <v>30</v>
      </c>
      <c r="W392" s="2">
        <f t="shared" si="238"/>
        <v>9865979</v>
      </c>
      <c r="X392" s="2">
        <f t="shared" si="242"/>
        <v>9955786</v>
      </c>
      <c r="Y392" s="14">
        <f t="shared" si="243"/>
        <v>2996.5619010919222</v>
      </c>
      <c r="Z392" s="14">
        <f t="shared" si="244"/>
        <v>2964.0376536609283</v>
      </c>
      <c r="AA392" s="14">
        <f t="shared" si="239"/>
        <v>-32.52424743099391</v>
      </c>
      <c r="AB392" s="14">
        <f t="shared" si="260"/>
        <v>-25.100410253074109</v>
      </c>
      <c r="AC392" s="14">
        <f t="shared" si="254"/>
        <v>-7.4238371779198005</v>
      </c>
      <c r="AD392" s="16">
        <f t="shared" si="255"/>
        <v>0</v>
      </c>
      <c r="AE392" s="16">
        <f t="shared" si="256"/>
        <v>1</v>
      </c>
      <c r="AF392" s="16">
        <f t="shared" si="240"/>
        <v>51</v>
      </c>
      <c r="AG392" s="16">
        <f t="shared" si="257"/>
        <v>30</v>
      </c>
      <c r="AH392" s="5">
        <f t="shared" si="258"/>
        <v>9811423</v>
      </c>
      <c r="AI392" s="5">
        <f t="shared" si="259"/>
        <v>9959170</v>
      </c>
      <c r="AJ392" s="39">
        <f t="shared" si="245"/>
        <v>3006.3035318343959</v>
      </c>
      <c r="AK392" s="39">
        <f t="shared" si="246"/>
        <v>2982.8740402043718</v>
      </c>
      <c r="AL392" s="39">
        <f t="shared" si="247"/>
        <v>-23.429491630024131</v>
      </c>
      <c r="AM392" s="39">
        <f t="shared" si="248"/>
        <v>0</v>
      </c>
      <c r="AN392" s="39">
        <f t="shared" si="249"/>
        <v>1</v>
      </c>
      <c r="AO392" s="39">
        <f t="shared" si="250"/>
        <v>33</v>
      </c>
      <c r="AP392" s="39">
        <f t="shared" si="251"/>
        <v>30</v>
      </c>
      <c r="AQ392" s="39">
        <f t="shared" si="252"/>
        <v>9863681</v>
      </c>
      <c r="AR392" s="39">
        <f t="shared" si="253"/>
        <v>9959282</v>
      </c>
      <c r="AS392" s="37">
        <f t="shared" si="261"/>
        <v>3015.7087744873816</v>
      </c>
      <c r="AT392" s="37">
        <f t="shared" si="262"/>
        <v>3046.1322974962823</v>
      </c>
      <c r="AU392" s="37">
        <f t="shared" si="263"/>
        <v>30.423523008900702</v>
      </c>
      <c r="AV392" s="34">
        <f t="shared" si="264"/>
        <v>1</v>
      </c>
      <c r="AW392" s="34">
        <f t="shared" si="265"/>
        <v>0</v>
      </c>
      <c r="AX392" s="34">
        <f t="shared" si="266"/>
        <v>63</v>
      </c>
      <c r="AY392" s="34">
        <f t="shared" si="267"/>
        <v>30</v>
      </c>
      <c r="AZ392" s="34">
        <f t="shared" si="268"/>
        <v>9775956</v>
      </c>
      <c r="BA392" s="34">
        <f t="shared" si="269"/>
        <v>9958467</v>
      </c>
    </row>
    <row r="393" spans="1:53" x14ac:dyDescent="0.2">
      <c r="A393" s="1" t="s">
        <v>430</v>
      </c>
      <c r="B393" s="8">
        <v>631</v>
      </c>
      <c r="C393" s="8">
        <v>2924.3131313131312</v>
      </c>
      <c r="D393" s="8">
        <v>2940</v>
      </c>
      <c r="E393" s="8">
        <v>2905</v>
      </c>
      <c r="F393" s="8">
        <v>2924.2929292929293</v>
      </c>
      <c r="G393" s="8">
        <f t="shared" si="270"/>
        <v>4.5321930966101718</v>
      </c>
      <c r="H393" s="8">
        <f t="shared" si="271"/>
        <v>4.5321930966101718</v>
      </c>
      <c r="I393" s="8">
        <f t="shared" si="272"/>
        <v>0</v>
      </c>
      <c r="J393" s="25">
        <f t="shared" si="230"/>
        <v>12.581829685183981</v>
      </c>
      <c r="K393" s="25">
        <f t="shared" si="231"/>
        <v>17.878289242710817</v>
      </c>
      <c r="L393" s="26">
        <f t="shared" si="228"/>
        <v>0.70374908439932182</v>
      </c>
      <c r="M393" s="25">
        <f t="shared" si="229"/>
        <v>41.305911230903902</v>
      </c>
      <c r="N393" s="25">
        <v>30</v>
      </c>
      <c r="O393" s="25">
        <v>70</v>
      </c>
      <c r="P393" s="9">
        <f t="shared" si="232"/>
        <v>3024.7334636112882</v>
      </c>
      <c r="Q393" s="9">
        <f t="shared" si="233"/>
        <v>2958.7032521494407</v>
      </c>
      <c r="R393" s="9">
        <f t="shared" si="234"/>
        <v>-66.030211461847557</v>
      </c>
      <c r="S393" s="3">
        <f t="shared" si="235"/>
        <v>0</v>
      </c>
      <c r="T393" s="3">
        <f t="shared" si="236"/>
        <v>1</v>
      </c>
      <c r="U393" s="3">
        <f t="shared" si="237"/>
        <v>30</v>
      </c>
      <c r="V393" s="3">
        <f t="shared" si="241"/>
        <v>30</v>
      </c>
      <c r="W393" s="2">
        <f t="shared" si="238"/>
        <v>9868846</v>
      </c>
      <c r="X393" s="2">
        <f t="shared" si="242"/>
        <v>9955996</v>
      </c>
      <c r="Y393" s="14">
        <f t="shared" si="243"/>
        <v>2991.2086439216264</v>
      </c>
      <c r="Z393" s="14">
        <f t="shared" si="244"/>
        <v>2957.9230806812361</v>
      </c>
      <c r="AA393" s="14">
        <f t="shared" si="239"/>
        <v>-33.285563240390275</v>
      </c>
      <c r="AB393" s="14">
        <f t="shared" si="260"/>
        <v>-26.737440850537343</v>
      </c>
      <c r="AC393" s="14">
        <f t="shared" si="254"/>
        <v>-6.5481223898529315</v>
      </c>
      <c r="AD393" s="16">
        <f t="shared" si="255"/>
        <v>0</v>
      </c>
      <c r="AE393" s="16">
        <f t="shared" si="256"/>
        <v>1</v>
      </c>
      <c r="AF393" s="16">
        <f t="shared" si="240"/>
        <v>50</v>
      </c>
      <c r="AG393" s="16">
        <f t="shared" si="257"/>
        <v>30</v>
      </c>
      <c r="AH393" s="5">
        <f t="shared" si="258"/>
        <v>9814298</v>
      </c>
      <c r="AI393" s="5">
        <f t="shared" si="259"/>
        <v>9959548</v>
      </c>
      <c r="AJ393" s="39">
        <f t="shared" si="245"/>
        <v>2993.6377899720223</v>
      </c>
      <c r="AK393" s="39">
        <f t="shared" si="246"/>
        <v>2955.8265098784323</v>
      </c>
      <c r="AL393" s="39">
        <f t="shared" si="247"/>
        <v>-37.811280093590085</v>
      </c>
      <c r="AM393" s="39">
        <f t="shared" si="248"/>
        <v>0</v>
      </c>
      <c r="AN393" s="39">
        <f t="shared" si="249"/>
        <v>1</v>
      </c>
      <c r="AO393" s="39">
        <f t="shared" si="250"/>
        <v>32</v>
      </c>
      <c r="AP393" s="39">
        <f t="shared" si="251"/>
        <v>30</v>
      </c>
      <c r="AQ393" s="39">
        <f t="shared" si="252"/>
        <v>9866556</v>
      </c>
      <c r="AR393" s="39">
        <f t="shared" si="253"/>
        <v>9959516</v>
      </c>
      <c r="AS393" s="37">
        <f t="shared" si="261"/>
        <v>3016.7273816802658</v>
      </c>
      <c r="AT393" s="37">
        <f t="shared" si="262"/>
        <v>3036.439344835826</v>
      </c>
      <c r="AU393" s="37">
        <f t="shared" si="263"/>
        <v>19.71196315556017</v>
      </c>
      <c r="AV393" s="34">
        <f t="shared" si="264"/>
        <v>1</v>
      </c>
      <c r="AW393" s="34">
        <f t="shared" si="265"/>
        <v>0</v>
      </c>
      <c r="AX393" s="34">
        <f t="shared" si="266"/>
        <v>64</v>
      </c>
      <c r="AY393" s="34">
        <f t="shared" si="267"/>
        <v>30</v>
      </c>
      <c r="AZ393" s="34">
        <f t="shared" si="268"/>
        <v>9772986</v>
      </c>
      <c r="BA393" s="34">
        <f t="shared" si="269"/>
        <v>9958906</v>
      </c>
    </row>
    <row r="394" spans="1:53" x14ac:dyDescent="0.2">
      <c r="A394" s="1" t="s">
        <v>431</v>
      </c>
      <c r="B394" s="8">
        <v>1914</v>
      </c>
      <c r="C394" s="8">
        <v>2913.8805031446541</v>
      </c>
      <c r="D394" s="8">
        <v>2930</v>
      </c>
      <c r="E394" s="8">
        <v>2905</v>
      </c>
      <c r="F394" s="8">
        <v>2913.7735849056603</v>
      </c>
      <c r="G394" s="8">
        <f t="shared" si="270"/>
        <v>-10.51934438726903</v>
      </c>
      <c r="H394" s="8">
        <f t="shared" si="271"/>
        <v>0</v>
      </c>
      <c r="I394" s="8">
        <f t="shared" si="272"/>
        <v>10.51934438726903</v>
      </c>
      <c r="J394" s="25">
        <f t="shared" si="230"/>
        <v>11.683127564813697</v>
      </c>
      <c r="K394" s="25">
        <f t="shared" si="231"/>
        <v>17.352650324464975</v>
      </c>
      <c r="L394" s="26">
        <f t="shared" si="228"/>
        <v>0.67327626306985566</v>
      </c>
      <c r="M394" s="25">
        <f t="shared" si="229"/>
        <v>40.237005563841421</v>
      </c>
      <c r="N394" s="25">
        <v>30</v>
      </c>
      <c r="O394" s="25">
        <v>70</v>
      </c>
      <c r="P394" s="9">
        <f t="shared" si="232"/>
        <v>3022.0366941722505</v>
      </c>
      <c r="Q394" s="9">
        <f t="shared" si="233"/>
        <v>2951.9019515417381</v>
      </c>
      <c r="R394" s="9">
        <f t="shared" si="234"/>
        <v>-70.134742630512392</v>
      </c>
      <c r="S394" s="3">
        <f t="shared" si="235"/>
        <v>0</v>
      </c>
      <c r="T394" s="3">
        <f t="shared" si="236"/>
        <v>1</v>
      </c>
      <c r="U394" s="3">
        <f t="shared" si="237"/>
        <v>29</v>
      </c>
      <c r="V394" s="3">
        <f t="shared" si="241"/>
        <v>30</v>
      </c>
      <c r="W394" s="2">
        <f t="shared" si="238"/>
        <v>9871721</v>
      </c>
      <c r="X394" s="2">
        <f t="shared" si="242"/>
        <v>9955966</v>
      </c>
      <c r="Y394" s="14">
        <f t="shared" si="243"/>
        <v>2985.4727136241472</v>
      </c>
      <c r="Z394" s="14">
        <f t="shared" si="244"/>
        <v>2951.1308505619168</v>
      </c>
      <c r="AA394" s="14">
        <f t="shared" si="239"/>
        <v>-34.341863062230459</v>
      </c>
      <c r="AB394" s="14">
        <f t="shared" si="260"/>
        <v>-28.258325292875966</v>
      </c>
      <c r="AC394" s="14">
        <f t="shared" si="254"/>
        <v>-6.0835377693544928</v>
      </c>
      <c r="AD394" s="16">
        <f t="shared" si="255"/>
        <v>0</v>
      </c>
      <c r="AE394" s="16">
        <f t="shared" si="256"/>
        <v>1</v>
      </c>
      <c r="AF394" s="16">
        <f t="shared" si="240"/>
        <v>49</v>
      </c>
      <c r="AG394" s="16">
        <f t="shared" si="257"/>
        <v>30</v>
      </c>
      <c r="AH394" s="5">
        <f t="shared" si="258"/>
        <v>9817173</v>
      </c>
      <c r="AI394" s="5">
        <f t="shared" si="259"/>
        <v>9959518</v>
      </c>
      <c r="AJ394" s="39">
        <f t="shared" si="245"/>
        <v>2995.148521004226</v>
      </c>
      <c r="AK394" s="39">
        <f t="shared" si="246"/>
        <v>2957.3372409106355</v>
      </c>
      <c r="AL394" s="39">
        <f t="shared" si="247"/>
        <v>-37.81128009359054</v>
      </c>
      <c r="AM394" s="39">
        <f t="shared" si="248"/>
        <v>0</v>
      </c>
      <c r="AN394" s="39">
        <f t="shared" si="249"/>
        <v>1</v>
      </c>
      <c r="AO394" s="39">
        <f t="shared" si="250"/>
        <v>31</v>
      </c>
      <c r="AP394" s="39">
        <f t="shared" si="251"/>
        <v>30</v>
      </c>
      <c r="AQ394" s="39">
        <f t="shared" si="252"/>
        <v>9869431</v>
      </c>
      <c r="AR394" s="39">
        <f t="shared" si="253"/>
        <v>9959486</v>
      </c>
      <c r="AS394" s="37">
        <f t="shared" si="261"/>
        <v>3017.7131045590268</v>
      </c>
      <c r="AT394" s="37">
        <f t="shared" si="262"/>
        <v>3025.1025812805988</v>
      </c>
      <c r="AU394" s="37">
        <f t="shared" si="263"/>
        <v>7.3894767215720094</v>
      </c>
      <c r="AV394" s="34">
        <f t="shared" si="264"/>
        <v>1</v>
      </c>
      <c r="AW394" s="34">
        <f t="shared" si="265"/>
        <v>0</v>
      </c>
      <c r="AX394" s="34">
        <f t="shared" si="266"/>
        <v>65</v>
      </c>
      <c r="AY394" s="34">
        <f t="shared" si="267"/>
        <v>30</v>
      </c>
      <c r="AZ394" s="34">
        <f t="shared" si="268"/>
        <v>9770026</v>
      </c>
      <c r="BA394" s="34">
        <f t="shared" si="269"/>
        <v>9958851</v>
      </c>
    </row>
    <row r="395" spans="1:53" x14ac:dyDescent="0.2">
      <c r="A395" s="1" t="s">
        <v>432</v>
      </c>
      <c r="B395" s="8">
        <v>2234</v>
      </c>
      <c r="C395" s="8">
        <v>2913.8143712574852</v>
      </c>
      <c r="D395" s="8">
        <v>2931</v>
      </c>
      <c r="E395" s="8">
        <v>2896</v>
      </c>
      <c r="F395" s="8">
        <v>2913.7964071856286</v>
      </c>
      <c r="G395" s="8">
        <f t="shared" si="270"/>
        <v>2.2822279968295334E-2</v>
      </c>
      <c r="H395" s="8">
        <f t="shared" si="271"/>
        <v>2.2822279968295334E-2</v>
      </c>
      <c r="I395" s="8">
        <f t="shared" si="272"/>
        <v>0</v>
      </c>
      <c r="J395" s="25">
        <f t="shared" si="230"/>
        <v>10.850248615896168</v>
      </c>
      <c r="K395" s="25">
        <f t="shared" si="231"/>
        <v>16.113175301288905</v>
      </c>
      <c r="L395" s="26">
        <f t="shared" si="228"/>
        <v>0.67337743262982119</v>
      </c>
      <c r="M395" s="25">
        <f t="shared" si="229"/>
        <v>40.240618733071166</v>
      </c>
      <c r="N395" s="25">
        <v>30</v>
      </c>
      <c r="O395" s="25">
        <v>70</v>
      </c>
      <c r="P395" s="9">
        <f t="shared" si="232"/>
        <v>3018.4399429899199</v>
      </c>
      <c r="Q395" s="9">
        <f t="shared" si="233"/>
        <v>2943.2599993260224</v>
      </c>
      <c r="R395" s="9">
        <f t="shared" si="234"/>
        <v>-75.179943663897575</v>
      </c>
      <c r="S395" s="3">
        <f t="shared" si="235"/>
        <v>0</v>
      </c>
      <c r="T395" s="3">
        <f t="shared" si="236"/>
        <v>1</v>
      </c>
      <c r="U395" s="3">
        <f t="shared" si="237"/>
        <v>28</v>
      </c>
      <c r="V395" s="3">
        <f t="shared" si="241"/>
        <v>30</v>
      </c>
      <c r="W395" s="2">
        <f t="shared" si="238"/>
        <v>9874596</v>
      </c>
      <c r="X395" s="2">
        <f t="shared" si="242"/>
        <v>9955684</v>
      </c>
      <c r="Y395" s="14">
        <f t="shared" si="243"/>
        <v>2980.1633575916644</v>
      </c>
      <c r="Z395" s="14">
        <f t="shared" si="244"/>
        <v>2945.3870900424877</v>
      </c>
      <c r="AA395" s="14">
        <f t="shared" si="239"/>
        <v>-34.776267549176737</v>
      </c>
      <c r="AB395" s="14">
        <f t="shared" si="260"/>
        <v>-29.56191374413612</v>
      </c>
      <c r="AC395" s="14">
        <f t="shared" si="254"/>
        <v>-5.2143538050406164</v>
      </c>
      <c r="AD395" s="16">
        <f t="shared" si="255"/>
        <v>0</v>
      </c>
      <c r="AE395" s="16">
        <f t="shared" si="256"/>
        <v>1</v>
      </c>
      <c r="AF395" s="16">
        <f t="shared" si="240"/>
        <v>48</v>
      </c>
      <c r="AG395" s="16">
        <f t="shared" si="257"/>
        <v>30</v>
      </c>
      <c r="AH395" s="5">
        <f t="shared" si="258"/>
        <v>9820039</v>
      </c>
      <c r="AI395" s="5">
        <f t="shared" si="259"/>
        <v>9959047</v>
      </c>
      <c r="AJ395" s="39">
        <f t="shared" si="245"/>
        <v>2991.6420728751364</v>
      </c>
      <c r="AK395" s="39">
        <f t="shared" si="246"/>
        <v>2953.8307927815458</v>
      </c>
      <c r="AL395" s="39">
        <f t="shared" si="247"/>
        <v>-37.81128009359054</v>
      </c>
      <c r="AM395" s="39">
        <f t="shared" si="248"/>
        <v>0</v>
      </c>
      <c r="AN395" s="39">
        <f t="shared" si="249"/>
        <v>1</v>
      </c>
      <c r="AO395" s="39">
        <f t="shared" si="250"/>
        <v>30</v>
      </c>
      <c r="AP395" s="39">
        <f t="shared" si="251"/>
        <v>30</v>
      </c>
      <c r="AQ395" s="39">
        <f t="shared" si="252"/>
        <v>9872297</v>
      </c>
      <c r="AR395" s="39">
        <f t="shared" si="253"/>
        <v>9959177</v>
      </c>
      <c r="AS395" s="37">
        <f t="shared" si="261"/>
        <v>3018.6285021929702</v>
      </c>
      <c r="AT395" s="37">
        <f t="shared" si="262"/>
        <v>3013.5617348694464</v>
      </c>
      <c r="AU395" s="37">
        <f t="shared" si="263"/>
        <v>-5.0667673235238908</v>
      </c>
      <c r="AV395" s="34">
        <f t="shared" si="264"/>
        <v>0</v>
      </c>
      <c r="AW395" s="34">
        <f t="shared" si="265"/>
        <v>1</v>
      </c>
      <c r="AX395" s="34">
        <f t="shared" si="266"/>
        <v>64</v>
      </c>
      <c r="AY395" s="34">
        <f t="shared" si="267"/>
        <v>30</v>
      </c>
      <c r="AZ395" s="34">
        <f t="shared" si="268"/>
        <v>9772892</v>
      </c>
      <c r="BA395" s="34">
        <f t="shared" si="269"/>
        <v>9958236</v>
      </c>
    </row>
    <row r="396" spans="1:53" x14ac:dyDescent="0.2">
      <c r="A396" s="1" t="s">
        <v>433</v>
      </c>
      <c r="B396" s="8">
        <v>3510</v>
      </c>
      <c r="C396" s="8">
        <v>2890.0479041916169</v>
      </c>
      <c r="D396" s="8">
        <v>2908</v>
      </c>
      <c r="E396" s="8">
        <v>2859</v>
      </c>
      <c r="F396" s="8">
        <v>2890.0059880239519</v>
      </c>
      <c r="G396" s="8">
        <f t="shared" si="270"/>
        <v>-23.790419161676709</v>
      </c>
      <c r="H396" s="8">
        <f t="shared" si="271"/>
        <v>0</v>
      </c>
      <c r="I396" s="8">
        <f t="shared" si="272"/>
        <v>23.790419161676709</v>
      </c>
      <c r="J396" s="25">
        <f t="shared" si="230"/>
        <v>10.07523085761787</v>
      </c>
      <c r="K396" s="25">
        <f t="shared" si="231"/>
        <v>16.661549862745176</v>
      </c>
      <c r="L396" s="26">
        <f t="shared" si="228"/>
        <v>0.60469949918319688</v>
      </c>
      <c r="M396" s="25">
        <f t="shared" si="229"/>
        <v>37.683036574199285</v>
      </c>
      <c r="N396" s="25">
        <v>30</v>
      </c>
      <c r="O396" s="25">
        <v>70</v>
      </c>
      <c r="P396" s="9">
        <f t="shared" si="232"/>
        <v>3012.8884120114981</v>
      </c>
      <c r="Q396" s="9">
        <f t="shared" si="233"/>
        <v>2932.8485378453138</v>
      </c>
      <c r="R396" s="9">
        <f t="shared" si="234"/>
        <v>-80.039874166184291</v>
      </c>
      <c r="S396" s="3">
        <f t="shared" si="235"/>
        <v>0</v>
      </c>
      <c r="T396" s="3">
        <f t="shared" si="236"/>
        <v>1</v>
      </c>
      <c r="U396" s="3">
        <f t="shared" si="237"/>
        <v>27</v>
      </c>
      <c r="V396" s="3">
        <f t="shared" si="241"/>
        <v>30</v>
      </c>
      <c r="W396" s="2">
        <f t="shared" si="238"/>
        <v>9877462</v>
      </c>
      <c r="X396" s="2">
        <f t="shared" si="242"/>
        <v>9954655</v>
      </c>
      <c r="Y396" s="14">
        <f t="shared" si="243"/>
        <v>2973.485033919982</v>
      </c>
      <c r="Z396" s="14">
        <f t="shared" si="244"/>
        <v>2936.8669205011743</v>
      </c>
      <c r="AA396" s="14">
        <f t="shared" si="239"/>
        <v>-36.618113418807752</v>
      </c>
      <c r="AB396" s="14">
        <f t="shared" si="260"/>
        <v>-30.973153679070446</v>
      </c>
      <c r="AC396" s="14">
        <f t="shared" si="254"/>
        <v>-5.6449597397373061</v>
      </c>
      <c r="AD396" s="16">
        <f t="shared" si="255"/>
        <v>0</v>
      </c>
      <c r="AE396" s="16">
        <f t="shared" si="256"/>
        <v>1</v>
      </c>
      <c r="AF396" s="16">
        <f t="shared" si="240"/>
        <v>47</v>
      </c>
      <c r="AG396" s="16">
        <f t="shared" si="257"/>
        <v>30</v>
      </c>
      <c r="AH396" s="5">
        <f t="shared" si="258"/>
        <v>9822868</v>
      </c>
      <c r="AI396" s="5">
        <f t="shared" si="259"/>
        <v>9957241</v>
      </c>
      <c r="AJ396" s="39">
        <f t="shared" si="245"/>
        <v>2991.6496803017922</v>
      </c>
      <c r="AK396" s="39">
        <f t="shared" si="246"/>
        <v>2933.2400103935602</v>
      </c>
      <c r="AL396" s="39">
        <f t="shared" si="247"/>
        <v>-58.40966990823199</v>
      </c>
      <c r="AM396" s="39">
        <f t="shared" si="248"/>
        <v>0</v>
      </c>
      <c r="AN396" s="39">
        <f t="shared" si="249"/>
        <v>1</v>
      </c>
      <c r="AO396" s="39">
        <f t="shared" si="250"/>
        <v>29</v>
      </c>
      <c r="AP396" s="39">
        <f t="shared" si="251"/>
        <v>30</v>
      </c>
      <c r="AQ396" s="39">
        <f t="shared" si="252"/>
        <v>9875126</v>
      </c>
      <c r="AR396" s="39">
        <f t="shared" si="253"/>
        <v>9958037</v>
      </c>
      <c r="AS396" s="37">
        <f t="shared" si="261"/>
        <v>3019.4307893572773</v>
      </c>
      <c r="AT396" s="37">
        <f t="shared" si="262"/>
        <v>3001.8745196753111</v>
      </c>
      <c r="AU396" s="37">
        <f t="shared" si="263"/>
        <v>-17.556269681966114</v>
      </c>
      <c r="AV396" s="34">
        <f t="shared" si="264"/>
        <v>0</v>
      </c>
      <c r="AW396" s="34">
        <f t="shared" si="265"/>
        <v>1</v>
      </c>
      <c r="AX396" s="34">
        <f t="shared" si="266"/>
        <v>63</v>
      </c>
      <c r="AY396" s="34">
        <f t="shared" si="267"/>
        <v>30</v>
      </c>
      <c r="AZ396" s="34">
        <f t="shared" si="268"/>
        <v>9775721</v>
      </c>
      <c r="BA396" s="34">
        <f t="shared" si="269"/>
        <v>9955838</v>
      </c>
    </row>
    <row r="397" spans="1:53" x14ac:dyDescent="0.2">
      <c r="A397" s="1" t="s">
        <v>434</v>
      </c>
      <c r="B397" s="8">
        <v>1759</v>
      </c>
      <c r="C397" s="8">
        <v>2879.6</v>
      </c>
      <c r="D397" s="8">
        <v>2896</v>
      </c>
      <c r="E397" s="8">
        <v>2865</v>
      </c>
      <c r="F397" s="8">
        <v>2879.483870967742</v>
      </c>
      <c r="G397" s="8">
        <f t="shared" si="270"/>
        <v>-10.522117056209936</v>
      </c>
      <c r="H397" s="8">
        <f t="shared" si="271"/>
        <v>0</v>
      </c>
      <c r="I397" s="8">
        <f t="shared" si="272"/>
        <v>10.522117056209936</v>
      </c>
      <c r="J397" s="25">
        <f t="shared" si="230"/>
        <v>9.3555715106451647</v>
      </c>
      <c r="K397" s="25">
        <f t="shared" si="231"/>
        <v>16.22301894799266</v>
      </c>
      <c r="L397" s="26">
        <f t="shared" si="228"/>
        <v>0.57668498943612267</v>
      </c>
      <c r="M397" s="25">
        <f t="shared" si="229"/>
        <v>36.575789919986818</v>
      </c>
      <c r="N397" s="25">
        <v>30</v>
      </c>
      <c r="O397" s="25">
        <v>70</v>
      </c>
      <c r="P397" s="9">
        <f t="shared" si="232"/>
        <v>3004.807744884215</v>
      </c>
      <c r="Q397" s="9">
        <f t="shared" si="233"/>
        <v>2925.6041388881258</v>
      </c>
      <c r="R397" s="9">
        <f t="shared" si="234"/>
        <v>-79.203605996089209</v>
      </c>
      <c r="S397" s="3">
        <f t="shared" si="235"/>
        <v>0</v>
      </c>
      <c r="T397" s="3">
        <f t="shared" si="236"/>
        <v>1</v>
      </c>
      <c r="U397" s="3">
        <f t="shared" si="237"/>
        <v>26</v>
      </c>
      <c r="V397" s="3">
        <f t="shared" si="241"/>
        <v>30</v>
      </c>
      <c r="W397" s="2">
        <f t="shared" si="238"/>
        <v>9880291</v>
      </c>
      <c r="X397" s="2">
        <f t="shared" si="242"/>
        <v>9954781</v>
      </c>
      <c r="Y397" s="14">
        <f t="shared" si="243"/>
        <v>2966.5219848124088</v>
      </c>
      <c r="Z397" s="14">
        <f t="shared" si="244"/>
        <v>2928.0387590344922</v>
      </c>
      <c r="AA397" s="14">
        <f t="shared" si="239"/>
        <v>-38.483225777916687</v>
      </c>
      <c r="AB397" s="14">
        <f t="shared" si="260"/>
        <v>-32.475168098839696</v>
      </c>
      <c r="AC397" s="14">
        <f t="shared" si="254"/>
        <v>-6.0080576790769911</v>
      </c>
      <c r="AD397" s="16">
        <f t="shared" si="255"/>
        <v>0</v>
      </c>
      <c r="AE397" s="16">
        <f t="shared" si="256"/>
        <v>1</v>
      </c>
      <c r="AF397" s="16">
        <f t="shared" si="240"/>
        <v>46</v>
      </c>
      <c r="AG397" s="16">
        <f t="shared" si="257"/>
        <v>30</v>
      </c>
      <c r="AH397" s="5">
        <f t="shared" si="258"/>
        <v>9825703</v>
      </c>
      <c r="AI397" s="5">
        <f t="shared" si="259"/>
        <v>9957493</v>
      </c>
      <c r="AJ397" s="39">
        <f t="shared" si="245"/>
        <v>2977.3932537609344</v>
      </c>
      <c r="AK397" s="39">
        <f t="shared" si="246"/>
        <v>2915.1265410355754</v>
      </c>
      <c r="AL397" s="39">
        <f t="shared" si="247"/>
        <v>-62.266712725358957</v>
      </c>
      <c r="AM397" s="39">
        <f t="shared" si="248"/>
        <v>0</v>
      </c>
      <c r="AN397" s="39">
        <f t="shared" si="249"/>
        <v>1</v>
      </c>
      <c r="AO397" s="39">
        <f t="shared" si="250"/>
        <v>28</v>
      </c>
      <c r="AP397" s="39">
        <f t="shared" si="251"/>
        <v>30</v>
      </c>
      <c r="AQ397" s="39">
        <f t="shared" si="252"/>
        <v>9877961</v>
      </c>
      <c r="AR397" s="39">
        <f t="shared" si="253"/>
        <v>9958181</v>
      </c>
      <c r="AS397" s="37">
        <f t="shared" si="261"/>
        <v>3020.0604904893326</v>
      </c>
      <c r="AT397" s="37">
        <f t="shared" si="262"/>
        <v>2989.8894367087264</v>
      </c>
      <c r="AU397" s="37">
        <f t="shared" si="263"/>
        <v>-30.171053780606144</v>
      </c>
      <c r="AV397" s="34">
        <f t="shared" si="264"/>
        <v>0</v>
      </c>
      <c r="AW397" s="34">
        <f t="shared" si="265"/>
        <v>1</v>
      </c>
      <c r="AX397" s="34">
        <f t="shared" si="266"/>
        <v>62</v>
      </c>
      <c r="AY397" s="34">
        <f t="shared" si="267"/>
        <v>30</v>
      </c>
      <c r="AZ397" s="34">
        <f t="shared" si="268"/>
        <v>9778556</v>
      </c>
      <c r="BA397" s="34">
        <f t="shared" si="269"/>
        <v>9956186</v>
      </c>
    </row>
    <row r="398" spans="1:53" x14ac:dyDescent="0.2">
      <c r="A398" s="1" t="s">
        <v>435</v>
      </c>
      <c r="B398" s="8">
        <v>4856</v>
      </c>
      <c r="C398" s="8">
        <v>2865.4517766497461</v>
      </c>
      <c r="D398" s="8">
        <v>2890</v>
      </c>
      <c r="E398" s="8">
        <v>2846</v>
      </c>
      <c r="F398" s="8">
        <v>2865.5482233502539</v>
      </c>
      <c r="G398" s="8">
        <f t="shared" si="270"/>
        <v>-13.93564761748803</v>
      </c>
      <c r="H398" s="8">
        <f t="shared" si="271"/>
        <v>0</v>
      </c>
      <c r="I398" s="8">
        <f t="shared" si="272"/>
        <v>13.93564761748803</v>
      </c>
      <c r="J398" s="25">
        <f t="shared" si="230"/>
        <v>8.6873164027419385</v>
      </c>
      <c r="K398" s="25">
        <f t="shared" si="231"/>
        <v>16.059635281528042</v>
      </c>
      <c r="L398" s="26">
        <f t="shared" si="228"/>
        <v>0.54094107683343096</v>
      </c>
      <c r="M398" s="25">
        <f t="shared" si="229"/>
        <v>35.104591925412365</v>
      </c>
      <c r="N398" s="25">
        <v>30</v>
      </c>
      <c r="O398" s="25">
        <v>70</v>
      </c>
      <c r="P398" s="9">
        <f t="shared" si="232"/>
        <v>2995.5271813256686</v>
      </c>
      <c r="Q398" s="9">
        <f t="shared" si="233"/>
        <v>2922.4305862635169</v>
      </c>
      <c r="R398" s="9">
        <f t="shared" si="234"/>
        <v>-73.096595062151664</v>
      </c>
      <c r="S398" s="3">
        <f t="shared" si="235"/>
        <v>0</v>
      </c>
      <c r="T398" s="3">
        <f t="shared" si="236"/>
        <v>1</v>
      </c>
      <c r="U398" s="3">
        <f t="shared" si="237"/>
        <v>25</v>
      </c>
      <c r="V398" s="3">
        <f t="shared" si="241"/>
        <v>30</v>
      </c>
      <c r="W398" s="2">
        <f t="shared" si="238"/>
        <v>9883126</v>
      </c>
      <c r="X398" s="2">
        <f t="shared" si="242"/>
        <v>9954276</v>
      </c>
      <c r="Y398" s="14">
        <f t="shared" si="243"/>
        <v>2959.0424469263235</v>
      </c>
      <c r="Z398" s="14">
        <f t="shared" si="244"/>
        <v>2918.4248304676862</v>
      </c>
      <c r="AA398" s="14">
        <f t="shared" si="239"/>
        <v>-40.617616458637258</v>
      </c>
      <c r="AB398" s="14">
        <f t="shared" si="260"/>
        <v>-34.103657770799209</v>
      </c>
      <c r="AC398" s="14">
        <f t="shared" si="254"/>
        <v>-6.5139586878380484</v>
      </c>
      <c r="AD398" s="16">
        <f t="shared" si="255"/>
        <v>0</v>
      </c>
      <c r="AE398" s="16">
        <f t="shared" si="256"/>
        <v>1</v>
      </c>
      <c r="AF398" s="16">
        <f t="shared" si="240"/>
        <v>45</v>
      </c>
      <c r="AG398" s="16">
        <f t="shared" si="257"/>
        <v>30</v>
      </c>
      <c r="AH398" s="5">
        <f t="shared" si="258"/>
        <v>9828519</v>
      </c>
      <c r="AI398" s="5">
        <f t="shared" si="259"/>
        <v>9956589</v>
      </c>
      <c r="AJ398" s="39">
        <f t="shared" si="245"/>
        <v>2970.3785090567944</v>
      </c>
      <c r="AK398" s="39">
        <f t="shared" si="246"/>
        <v>2908.1117963314359</v>
      </c>
      <c r="AL398" s="39">
        <f t="shared" si="247"/>
        <v>-62.266712725358502</v>
      </c>
      <c r="AM398" s="39">
        <f t="shared" si="248"/>
        <v>0</v>
      </c>
      <c r="AN398" s="39">
        <f t="shared" si="249"/>
        <v>1</v>
      </c>
      <c r="AO398" s="39">
        <f t="shared" si="250"/>
        <v>27</v>
      </c>
      <c r="AP398" s="39">
        <f t="shared" si="251"/>
        <v>30</v>
      </c>
      <c r="AQ398" s="39">
        <f t="shared" si="252"/>
        <v>9880777</v>
      </c>
      <c r="AR398" s="39">
        <f t="shared" si="253"/>
        <v>9957619</v>
      </c>
      <c r="AS398" s="37">
        <f t="shared" si="261"/>
        <v>3020.4248077843708</v>
      </c>
      <c r="AT398" s="37">
        <f t="shared" si="262"/>
        <v>2978.2248066277466</v>
      </c>
      <c r="AU398" s="37">
        <f t="shared" si="263"/>
        <v>-42.200001156624239</v>
      </c>
      <c r="AV398" s="34">
        <f t="shared" si="264"/>
        <v>0</v>
      </c>
      <c r="AW398" s="34">
        <f t="shared" si="265"/>
        <v>1</v>
      </c>
      <c r="AX398" s="34">
        <f t="shared" si="266"/>
        <v>61</v>
      </c>
      <c r="AY398" s="34">
        <f t="shared" si="267"/>
        <v>30</v>
      </c>
      <c r="AZ398" s="34">
        <f t="shared" si="268"/>
        <v>9781372</v>
      </c>
      <c r="BA398" s="34">
        <f t="shared" si="269"/>
        <v>9954978</v>
      </c>
    </row>
    <row r="399" spans="1:53" x14ac:dyDescent="0.2">
      <c r="A399" s="1" t="s">
        <v>436</v>
      </c>
      <c r="B399" s="8">
        <v>4851</v>
      </c>
      <c r="C399" s="8">
        <v>2863.2180094786731</v>
      </c>
      <c r="D399" s="8">
        <v>2907</v>
      </c>
      <c r="E399" s="8">
        <v>2838</v>
      </c>
      <c r="F399" s="8">
        <v>2863.2748815165878</v>
      </c>
      <c r="G399" s="8">
        <f t="shared" si="270"/>
        <v>-2.2733418336661089</v>
      </c>
      <c r="H399" s="8">
        <f t="shared" si="271"/>
        <v>0</v>
      </c>
      <c r="I399" s="8">
        <f t="shared" si="272"/>
        <v>2.2733418336661089</v>
      </c>
      <c r="J399" s="25">
        <f t="shared" si="230"/>
        <v>8.0667938025460852</v>
      </c>
      <c r="K399" s="25">
        <f t="shared" si="231"/>
        <v>15.074900035252188</v>
      </c>
      <c r="L399" s="26">
        <f t="shared" si="228"/>
        <v>0.53511424843164046</v>
      </c>
      <c r="M399" s="25">
        <f t="shared" si="229"/>
        <v>34.858268625826611</v>
      </c>
      <c r="N399" s="25">
        <v>30</v>
      </c>
      <c r="O399" s="25">
        <v>70</v>
      </c>
      <c r="P399" s="9">
        <f t="shared" si="232"/>
        <v>2986.1245445882359</v>
      </c>
      <c r="Q399" s="9">
        <f t="shared" si="233"/>
        <v>2917.44750673729</v>
      </c>
      <c r="R399" s="9">
        <f t="shared" si="234"/>
        <v>-68.677037850945908</v>
      </c>
      <c r="S399" s="3">
        <f t="shared" si="235"/>
        <v>0</v>
      </c>
      <c r="T399" s="3">
        <f t="shared" si="236"/>
        <v>1</v>
      </c>
      <c r="U399" s="3">
        <f t="shared" si="237"/>
        <v>24</v>
      </c>
      <c r="V399" s="3">
        <f t="shared" si="241"/>
        <v>30</v>
      </c>
      <c r="W399" s="2">
        <f t="shared" si="238"/>
        <v>9885942</v>
      </c>
      <c r="X399" s="2">
        <f t="shared" si="242"/>
        <v>9954054</v>
      </c>
      <c r="Y399" s="14">
        <f t="shared" si="243"/>
        <v>2951.9485531922692</v>
      </c>
      <c r="Z399" s="14">
        <f t="shared" si="244"/>
        <v>2909.9402229367479</v>
      </c>
      <c r="AA399" s="14">
        <f t="shared" si="239"/>
        <v>-42.008330255521287</v>
      </c>
      <c r="AB399" s="14">
        <f t="shared" si="260"/>
        <v>-35.684592267743625</v>
      </c>
      <c r="AC399" s="14">
        <f t="shared" si="254"/>
        <v>-6.3237379877776618</v>
      </c>
      <c r="AD399" s="16">
        <f t="shared" si="255"/>
        <v>0</v>
      </c>
      <c r="AE399" s="16">
        <f t="shared" si="256"/>
        <v>1</v>
      </c>
      <c r="AF399" s="16">
        <f t="shared" si="240"/>
        <v>44</v>
      </c>
      <c r="AG399" s="16">
        <f t="shared" si="257"/>
        <v>30</v>
      </c>
      <c r="AH399" s="5">
        <f t="shared" si="258"/>
        <v>9831327</v>
      </c>
      <c r="AI399" s="5">
        <f t="shared" si="259"/>
        <v>9956199</v>
      </c>
      <c r="AJ399" s="39">
        <f t="shared" si="245"/>
        <v>2961.0880773118024</v>
      </c>
      <c r="AK399" s="39">
        <f t="shared" si="246"/>
        <v>2898.8213645864435</v>
      </c>
      <c r="AL399" s="39">
        <f t="shared" si="247"/>
        <v>-62.266712725358957</v>
      </c>
      <c r="AM399" s="39">
        <f t="shared" si="248"/>
        <v>0</v>
      </c>
      <c r="AN399" s="39">
        <f t="shared" si="249"/>
        <v>1</v>
      </c>
      <c r="AO399" s="39">
        <f t="shared" si="250"/>
        <v>26</v>
      </c>
      <c r="AP399" s="39">
        <f t="shared" si="251"/>
        <v>30</v>
      </c>
      <c r="AQ399" s="39">
        <f t="shared" si="252"/>
        <v>9883585</v>
      </c>
      <c r="AR399" s="39">
        <f t="shared" si="253"/>
        <v>9957373</v>
      </c>
      <c r="AS399" s="37">
        <f t="shared" si="261"/>
        <v>3020.4916935083293</v>
      </c>
      <c r="AT399" s="37">
        <f t="shared" si="262"/>
        <v>2967.9047677711551</v>
      </c>
      <c r="AU399" s="37">
        <f t="shared" si="263"/>
        <v>-52.58692573717417</v>
      </c>
      <c r="AV399" s="34">
        <f t="shared" si="264"/>
        <v>0</v>
      </c>
      <c r="AW399" s="34">
        <f t="shared" si="265"/>
        <v>1</v>
      </c>
      <c r="AX399" s="34">
        <f t="shared" si="266"/>
        <v>60</v>
      </c>
      <c r="AY399" s="34">
        <f t="shared" si="267"/>
        <v>30</v>
      </c>
      <c r="AZ399" s="34">
        <f t="shared" si="268"/>
        <v>9784180</v>
      </c>
      <c r="BA399" s="34">
        <f t="shared" si="269"/>
        <v>9954460</v>
      </c>
    </row>
    <row r="400" spans="1:53" x14ac:dyDescent="0.2">
      <c r="A400" s="1" t="s">
        <v>437</v>
      </c>
      <c r="B400" s="8">
        <v>3784</v>
      </c>
      <c r="C400" s="8">
        <v>2850.1</v>
      </c>
      <c r="D400" s="8">
        <v>2873</v>
      </c>
      <c r="E400" s="8">
        <v>2829</v>
      </c>
      <c r="F400" s="8">
        <v>2850.1</v>
      </c>
      <c r="G400" s="8">
        <f t="shared" si="270"/>
        <v>-13.174881516587902</v>
      </c>
      <c r="H400" s="8">
        <f t="shared" si="271"/>
        <v>0</v>
      </c>
      <c r="I400" s="8">
        <f t="shared" si="272"/>
        <v>13.174881516587902</v>
      </c>
      <c r="J400" s="25">
        <f t="shared" si="230"/>
        <v>7.4905942452213647</v>
      </c>
      <c r="K400" s="25">
        <f t="shared" si="231"/>
        <v>14.939184426776167</v>
      </c>
      <c r="L400" s="26">
        <f t="shared" si="228"/>
        <v>0.50140583523392601</v>
      </c>
      <c r="M400" s="25">
        <f t="shared" si="229"/>
        <v>33.395756394926011</v>
      </c>
      <c r="N400" s="25">
        <v>30</v>
      </c>
      <c r="O400" s="25">
        <v>70</v>
      </c>
      <c r="P400" s="9">
        <f t="shared" si="232"/>
        <v>2975.1247219438637</v>
      </c>
      <c r="Q400" s="9">
        <f t="shared" si="233"/>
        <v>2913.1428121194044</v>
      </c>
      <c r="R400" s="9">
        <f t="shared" si="234"/>
        <v>-61.981909824459308</v>
      </c>
      <c r="S400" s="3">
        <f t="shared" si="235"/>
        <v>0</v>
      </c>
      <c r="T400" s="3">
        <f t="shared" si="236"/>
        <v>1</v>
      </c>
      <c r="U400" s="3">
        <f t="shared" si="237"/>
        <v>23</v>
      </c>
      <c r="V400" s="3">
        <f t="shared" si="241"/>
        <v>30</v>
      </c>
      <c r="W400" s="2">
        <f t="shared" si="238"/>
        <v>9888750</v>
      </c>
      <c r="X400" s="2">
        <f t="shared" si="242"/>
        <v>9953817</v>
      </c>
      <c r="Y400" s="14">
        <f t="shared" si="243"/>
        <v>2944.4042159187679</v>
      </c>
      <c r="Z400" s="14">
        <f t="shared" si="244"/>
        <v>2900.7340347926329</v>
      </c>
      <c r="AA400" s="14">
        <f t="shared" si="239"/>
        <v>-43.670181126135049</v>
      </c>
      <c r="AB400" s="14">
        <f t="shared" si="260"/>
        <v>-37.28171003942191</v>
      </c>
      <c r="AC400" s="14">
        <f t="shared" si="254"/>
        <v>-6.3884710867131389</v>
      </c>
      <c r="AD400" s="16">
        <f t="shared" si="255"/>
        <v>0</v>
      </c>
      <c r="AE400" s="16">
        <f t="shared" si="256"/>
        <v>1</v>
      </c>
      <c r="AF400" s="16">
        <f t="shared" si="240"/>
        <v>43</v>
      </c>
      <c r="AG400" s="16">
        <f t="shared" si="257"/>
        <v>30</v>
      </c>
      <c r="AH400" s="5">
        <f t="shared" si="258"/>
        <v>9834126</v>
      </c>
      <c r="AI400" s="5">
        <f t="shared" si="259"/>
        <v>9955773</v>
      </c>
      <c r="AJ400" s="39">
        <f t="shared" si="245"/>
        <v>2959.5725160893585</v>
      </c>
      <c r="AK400" s="39">
        <f t="shared" si="246"/>
        <v>2897.3058033639995</v>
      </c>
      <c r="AL400" s="39">
        <f t="shared" si="247"/>
        <v>-62.266712725358957</v>
      </c>
      <c r="AM400" s="39">
        <f t="shared" si="248"/>
        <v>0</v>
      </c>
      <c r="AN400" s="39">
        <f t="shared" si="249"/>
        <v>1</v>
      </c>
      <c r="AO400" s="39">
        <f t="shared" si="250"/>
        <v>25</v>
      </c>
      <c r="AP400" s="39">
        <f t="shared" si="251"/>
        <v>30</v>
      </c>
      <c r="AQ400" s="39">
        <f t="shared" si="252"/>
        <v>9886384</v>
      </c>
      <c r="AR400" s="39">
        <f t="shared" si="253"/>
        <v>9957109</v>
      </c>
      <c r="AS400" s="37">
        <f t="shared" si="261"/>
        <v>3020.2164270762146</v>
      </c>
      <c r="AT400" s="37">
        <f t="shared" si="262"/>
        <v>2958.7446292843911</v>
      </c>
      <c r="AU400" s="37">
        <f t="shared" si="263"/>
        <v>-61.471797791823519</v>
      </c>
      <c r="AV400" s="34">
        <f t="shared" si="264"/>
        <v>0</v>
      </c>
      <c r="AW400" s="34">
        <f t="shared" si="265"/>
        <v>1</v>
      </c>
      <c r="AX400" s="34">
        <f t="shared" si="266"/>
        <v>59</v>
      </c>
      <c r="AY400" s="34">
        <f t="shared" si="267"/>
        <v>30</v>
      </c>
      <c r="AZ400" s="34">
        <f t="shared" si="268"/>
        <v>9786979</v>
      </c>
      <c r="BA400" s="34">
        <f t="shared" si="269"/>
        <v>9953890</v>
      </c>
    </row>
    <row r="401" spans="1:53" x14ac:dyDescent="0.2">
      <c r="A401" s="1" t="s">
        <v>438</v>
      </c>
      <c r="B401" s="8">
        <v>5155</v>
      </c>
      <c r="C401" s="8">
        <v>2862.5283842794761</v>
      </c>
      <c r="D401" s="8">
        <v>2882</v>
      </c>
      <c r="E401" s="8">
        <v>2843</v>
      </c>
      <c r="F401" s="8">
        <v>2862.4978165938865</v>
      </c>
      <c r="G401" s="8">
        <f t="shared" si="270"/>
        <v>12.397816593886546</v>
      </c>
      <c r="H401" s="8">
        <f t="shared" si="271"/>
        <v>12.397816593886546</v>
      </c>
      <c r="I401" s="8">
        <f t="shared" si="272"/>
        <v>0</v>
      </c>
      <c r="J401" s="25">
        <f t="shared" si="230"/>
        <v>7.8411101272688777</v>
      </c>
      <c r="K401" s="25">
        <f t="shared" si="231"/>
        <v>13.872099824863584</v>
      </c>
      <c r="L401" s="26">
        <f t="shared" ref="L401:L464" si="273">J401/K401</f>
        <v>0.56524320227388403</v>
      </c>
      <c r="M401" s="25">
        <f t="shared" ref="M401:M464" si="274">IF(K401=0, 100, 100-(100/(1+L401)))</f>
        <v>36.112164643343299</v>
      </c>
      <c r="N401" s="25">
        <v>30</v>
      </c>
      <c r="O401" s="25">
        <v>70</v>
      </c>
      <c r="P401" s="9">
        <f t="shared" si="232"/>
        <v>2963.5067302040602</v>
      </c>
      <c r="Q401" s="9">
        <f t="shared" si="233"/>
        <v>2908.2357414123339</v>
      </c>
      <c r="R401" s="9">
        <f t="shared" si="234"/>
        <v>-55.270988791726268</v>
      </c>
      <c r="S401" s="3">
        <f t="shared" si="235"/>
        <v>0</v>
      </c>
      <c r="T401" s="3">
        <f t="shared" si="236"/>
        <v>1</v>
      </c>
      <c r="U401" s="3">
        <f t="shared" si="237"/>
        <v>22</v>
      </c>
      <c r="V401" s="3">
        <f t="shared" si="241"/>
        <v>30</v>
      </c>
      <c r="W401" s="2">
        <f t="shared" si="238"/>
        <v>9891549</v>
      </c>
      <c r="X401" s="2">
        <f t="shared" si="242"/>
        <v>9954095</v>
      </c>
      <c r="Y401" s="14">
        <f t="shared" si="243"/>
        <v>2938.3370752280362</v>
      </c>
      <c r="Z401" s="14">
        <f t="shared" si="244"/>
        <v>2894.8515396851335</v>
      </c>
      <c r="AA401" s="14">
        <f t="shared" si="239"/>
        <v>-43.485535542902653</v>
      </c>
      <c r="AB401" s="14">
        <f t="shared" si="260"/>
        <v>-38.522475140118061</v>
      </c>
      <c r="AC401" s="14">
        <f t="shared" si="254"/>
        <v>-4.9630604027845919</v>
      </c>
      <c r="AD401" s="16">
        <f t="shared" si="255"/>
        <v>0</v>
      </c>
      <c r="AE401" s="16">
        <f t="shared" si="256"/>
        <v>1</v>
      </c>
      <c r="AF401" s="16">
        <f t="shared" si="240"/>
        <v>42</v>
      </c>
      <c r="AG401" s="16">
        <f t="shared" si="257"/>
        <v>30</v>
      </c>
      <c r="AH401" s="5">
        <f t="shared" si="258"/>
        <v>9836939</v>
      </c>
      <c r="AI401" s="5">
        <f t="shared" si="259"/>
        <v>9956345</v>
      </c>
      <c r="AJ401" s="39">
        <f t="shared" si="245"/>
        <v>2940.6491582491581</v>
      </c>
      <c r="AK401" s="39">
        <f t="shared" si="246"/>
        <v>2888.5225490196081</v>
      </c>
      <c r="AL401" s="39">
        <f t="shared" si="247"/>
        <v>-52.126609229550013</v>
      </c>
      <c r="AM401" s="39">
        <f t="shared" si="248"/>
        <v>0</v>
      </c>
      <c r="AN401" s="39">
        <f t="shared" si="249"/>
        <v>1</v>
      </c>
      <c r="AO401" s="39">
        <f t="shared" si="250"/>
        <v>24</v>
      </c>
      <c r="AP401" s="39">
        <f t="shared" si="251"/>
        <v>30</v>
      </c>
      <c r="AQ401" s="39">
        <f t="shared" si="252"/>
        <v>9889197</v>
      </c>
      <c r="AR401" s="39">
        <f t="shared" si="253"/>
        <v>9957429</v>
      </c>
      <c r="AS401" s="37">
        <f t="shared" si="261"/>
        <v>3019.431864181046</v>
      </c>
      <c r="AT401" s="37">
        <f t="shared" si="262"/>
        <v>2950.6619902587495</v>
      </c>
      <c r="AU401" s="37">
        <f t="shared" si="263"/>
        <v>-68.769873922296483</v>
      </c>
      <c r="AV401" s="34">
        <f t="shared" si="264"/>
        <v>0</v>
      </c>
      <c r="AW401" s="34">
        <f t="shared" si="265"/>
        <v>1</v>
      </c>
      <c r="AX401" s="34">
        <f t="shared" si="266"/>
        <v>58</v>
      </c>
      <c r="AY401" s="34">
        <f t="shared" si="267"/>
        <v>30</v>
      </c>
      <c r="AZ401" s="34">
        <f t="shared" si="268"/>
        <v>9789792</v>
      </c>
      <c r="BA401" s="34">
        <f t="shared" si="269"/>
        <v>9954686</v>
      </c>
    </row>
    <row r="402" spans="1:53" x14ac:dyDescent="0.2">
      <c r="A402" s="1" t="s">
        <v>439</v>
      </c>
      <c r="B402" s="8">
        <v>10815</v>
      </c>
      <c r="C402" s="8">
        <v>2891.5494880546075</v>
      </c>
      <c r="D402" s="8">
        <v>2929</v>
      </c>
      <c r="E402" s="8">
        <v>2863</v>
      </c>
      <c r="F402" s="8">
        <v>2891.7201365187711</v>
      </c>
      <c r="G402" s="8">
        <f t="shared" si="270"/>
        <v>29.222319924884687</v>
      </c>
      <c r="H402" s="8">
        <f t="shared" si="271"/>
        <v>29.222319924884687</v>
      </c>
      <c r="I402" s="8">
        <f t="shared" si="272"/>
        <v>0</v>
      </c>
      <c r="J402" s="25">
        <f t="shared" ref="J402:J465" si="275">((J401*($L$4-1)+H402)/$L$4)</f>
        <v>9.3683393985271515</v>
      </c>
      <c r="K402" s="25">
        <f t="shared" ref="K402:K465" si="276">((K401*($L$4-1)+I402)/$L$4)</f>
        <v>12.881235551659042</v>
      </c>
      <c r="L402" s="26">
        <f t="shared" si="273"/>
        <v>0.72728577634934666</v>
      </c>
      <c r="M402" s="25">
        <f t="shared" si="274"/>
        <v>42.105700533612911</v>
      </c>
      <c r="N402" s="25">
        <v>30</v>
      </c>
      <c r="O402" s="25">
        <v>70</v>
      </c>
      <c r="P402" s="9">
        <f t="shared" si="232"/>
        <v>2953.5355895058447</v>
      </c>
      <c r="Q402" s="9">
        <f t="shared" si="233"/>
        <v>2899.6632555402557</v>
      </c>
      <c r="R402" s="9">
        <f t="shared" si="234"/>
        <v>-53.87233396558895</v>
      </c>
      <c r="S402" s="3">
        <f t="shared" si="235"/>
        <v>0</v>
      </c>
      <c r="T402" s="3">
        <f t="shared" si="236"/>
        <v>1</v>
      </c>
      <c r="U402" s="3">
        <f t="shared" si="237"/>
        <v>21</v>
      </c>
      <c r="V402" s="3">
        <f t="shared" si="241"/>
        <v>30</v>
      </c>
      <c r="W402" s="2">
        <f t="shared" si="238"/>
        <v>9894362</v>
      </c>
      <c r="X402" s="2">
        <f t="shared" si="242"/>
        <v>9954485</v>
      </c>
      <c r="Y402" s="14">
        <f t="shared" si="243"/>
        <v>2934.8839686569795</v>
      </c>
      <c r="Z402" s="14">
        <f t="shared" si="244"/>
        <v>2894.369785351847</v>
      </c>
      <c r="AA402" s="14">
        <f t="shared" si="239"/>
        <v>-40.514183305132519</v>
      </c>
      <c r="AB402" s="14">
        <f t="shared" si="260"/>
        <v>-38.920816773120954</v>
      </c>
      <c r="AC402" s="14">
        <f t="shared" si="254"/>
        <v>-1.5933665320115651</v>
      </c>
      <c r="AD402" s="16">
        <f t="shared" si="255"/>
        <v>0</v>
      </c>
      <c r="AE402" s="16">
        <f t="shared" si="256"/>
        <v>1</v>
      </c>
      <c r="AF402" s="16">
        <f t="shared" si="240"/>
        <v>41</v>
      </c>
      <c r="AG402" s="16">
        <f t="shared" si="257"/>
        <v>30</v>
      </c>
      <c r="AH402" s="5">
        <f t="shared" si="258"/>
        <v>9839772</v>
      </c>
      <c r="AI402" s="5">
        <f t="shared" si="259"/>
        <v>9957155</v>
      </c>
      <c r="AJ402" s="39">
        <f t="shared" si="245"/>
        <v>2942.0853833090732</v>
      </c>
      <c r="AK402" s="39">
        <f t="shared" si="246"/>
        <v>2890.1185927924416</v>
      </c>
      <c r="AL402" s="39">
        <f t="shared" si="247"/>
        <v>-51.96679051663159</v>
      </c>
      <c r="AM402" s="39">
        <f t="shared" si="248"/>
        <v>0</v>
      </c>
      <c r="AN402" s="39">
        <f t="shared" si="249"/>
        <v>1</v>
      </c>
      <c r="AO402" s="39">
        <f t="shared" si="250"/>
        <v>23</v>
      </c>
      <c r="AP402" s="39">
        <f t="shared" si="251"/>
        <v>30</v>
      </c>
      <c r="AQ402" s="39">
        <f t="shared" si="252"/>
        <v>9892030</v>
      </c>
      <c r="AR402" s="39">
        <f t="shared" si="253"/>
        <v>9957879</v>
      </c>
      <c r="AS402" s="37">
        <f t="shared" si="261"/>
        <v>3018.0063232618536</v>
      </c>
      <c r="AT402" s="37">
        <f t="shared" si="262"/>
        <v>2943.5035223036361</v>
      </c>
      <c r="AU402" s="37">
        <f t="shared" si="263"/>
        <v>-74.502800958217449</v>
      </c>
      <c r="AV402" s="34">
        <f t="shared" si="264"/>
        <v>0</v>
      </c>
      <c r="AW402" s="34">
        <f t="shared" si="265"/>
        <v>1</v>
      </c>
      <c r="AX402" s="34">
        <f t="shared" si="266"/>
        <v>57</v>
      </c>
      <c r="AY402" s="34">
        <f t="shared" si="267"/>
        <v>30</v>
      </c>
      <c r="AZ402" s="34">
        <f t="shared" si="268"/>
        <v>9792625</v>
      </c>
      <c r="BA402" s="34">
        <f t="shared" si="269"/>
        <v>9955816</v>
      </c>
    </row>
    <row r="403" spans="1:53" x14ac:dyDescent="0.2">
      <c r="A403" s="1" t="s">
        <v>440</v>
      </c>
      <c r="B403" s="8">
        <v>14013</v>
      </c>
      <c r="C403" s="8">
        <v>2937.6219931271476</v>
      </c>
      <c r="D403" s="8">
        <v>2954</v>
      </c>
      <c r="E403" s="8">
        <v>2919</v>
      </c>
      <c r="F403" s="8">
        <v>2937.6288659793813</v>
      </c>
      <c r="G403" s="8">
        <f t="shared" si="270"/>
        <v>45.908729460610175</v>
      </c>
      <c r="H403" s="8">
        <f t="shared" si="271"/>
        <v>45.908729460610175</v>
      </c>
      <c r="I403" s="8">
        <f t="shared" si="272"/>
        <v>0</v>
      </c>
      <c r="J403" s="25">
        <f t="shared" si="275"/>
        <v>11.978367260104509</v>
      </c>
      <c r="K403" s="25">
        <f t="shared" si="276"/>
        <v>11.961147297969109</v>
      </c>
      <c r="L403" s="26">
        <f t="shared" si="273"/>
        <v>1.0014396580617584</v>
      </c>
      <c r="M403" s="25">
        <f t="shared" si="274"/>
        <v>50.035965562487966</v>
      </c>
      <c r="N403" s="25">
        <v>30</v>
      </c>
      <c r="O403" s="25">
        <v>70</v>
      </c>
      <c r="P403" s="9">
        <f t="shared" si="232"/>
        <v>2945.4882743286503</v>
      </c>
      <c r="Q403" s="9">
        <f t="shared" si="233"/>
        <v>2894.3343780279306</v>
      </c>
      <c r="R403" s="9">
        <f t="shared" si="234"/>
        <v>-51.15389630071968</v>
      </c>
      <c r="S403" s="3">
        <f t="shared" si="235"/>
        <v>0</v>
      </c>
      <c r="T403" s="3">
        <f t="shared" si="236"/>
        <v>1</v>
      </c>
      <c r="U403" s="3">
        <f t="shared" si="237"/>
        <v>20</v>
      </c>
      <c r="V403" s="3">
        <f t="shared" si="241"/>
        <v>30</v>
      </c>
      <c r="W403" s="2">
        <f t="shared" si="238"/>
        <v>9897195</v>
      </c>
      <c r="X403" s="2">
        <f t="shared" si="242"/>
        <v>9955575</v>
      </c>
      <c r="Y403" s="14">
        <f t="shared" si="243"/>
        <v>2935.0872943845648</v>
      </c>
      <c r="Z403" s="14">
        <f t="shared" si="244"/>
        <v>2901.0250285253137</v>
      </c>
      <c r="AA403" s="14">
        <f t="shared" si="239"/>
        <v>-34.062265859251056</v>
      </c>
      <c r="AB403" s="14">
        <f t="shared" si="260"/>
        <v>-37.949106590346972</v>
      </c>
      <c r="AC403" s="14">
        <f t="shared" si="254"/>
        <v>3.8868407310959157</v>
      </c>
      <c r="AD403" s="16">
        <f t="shared" si="255"/>
        <v>1</v>
      </c>
      <c r="AE403" s="16">
        <f t="shared" si="256"/>
        <v>0</v>
      </c>
      <c r="AF403" s="16">
        <f t="shared" si="240"/>
        <v>42</v>
      </c>
      <c r="AG403" s="16">
        <f t="shared" si="257"/>
        <v>30</v>
      </c>
      <c r="AH403" s="5">
        <f t="shared" si="258"/>
        <v>9836788</v>
      </c>
      <c r="AI403" s="5">
        <f t="shared" si="259"/>
        <v>9959386</v>
      </c>
      <c r="AJ403" s="39">
        <f t="shared" si="245"/>
        <v>2951.8261566173678</v>
      </c>
      <c r="AK403" s="39">
        <f t="shared" si="246"/>
        <v>2899.8593661007367</v>
      </c>
      <c r="AL403" s="39">
        <f t="shared" si="247"/>
        <v>-51.966790516631136</v>
      </c>
      <c r="AM403" s="39">
        <f t="shared" si="248"/>
        <v>0</v>
      </c>
      <c r="AN403" s="39">
        <f t="shared" si="249"/>
        <v>1</v>
      </c>
      <c r="AO403" s="39">
        <f t="shared" si="250"/>
        <v>22</v>
      </c>
      <c r="AP403" s="39">
        <f t="shared" si="251"/>
        <v>30</v>
      </c>
      <c r="AQ403" s="39">
        <f t="shared" si="252"/>
        <v>9894919</v>
      </c>
      <c r="AR403" s="39">
        <f t="shared" si="253"/>
        <v>9959137</v>
      </c>
      <c r="AS403" s="37">
        <f t="shared" si="261"/>
        <v>3015.9269758197966</v>
      </c>
      <c r="AT403" s="37">
        <f t="shared" si="262"/>
        <v>2935.8879788424638</v>
      </c>
      <c r="AU403" s="37">
        <f t="shared" si="263"/>
        <v>-80.038996977332772</v>
      </c>
      <c r="AV403" s="34">
        <f t="shared" si="264"/>
        <v>0</v>
      </c>
      <c r="AW403" s="34">
        <f t="shared" si="265"/>
        <v>1</v>
      </c>
      <c r="AX403" s="34">
        <f t="shared" si="266"/>
        <v>56</v>
      </c>
      <c r="AY403" s="34">
        <f t="shared" si="267"/>
        <v>30</v>
      </c>
      <c r="AZ403" s="34">
        <f t="shared" si="268"/>
        <v>9795514</v>
      </c>
      <c r="BA403" s="34">
        <f t="shared" si="269"/>
        <v>9958978</v>
      </c>
    </row>
    <row r="404" spans="1:53" x14ac:dyDescent="0.2">
      <c r="A404" s="1" t="s">
        <v>441</v>
      </c>
      <c r="B404" s="8">
        <v>20249</v>
      </c>
      <c r="C404" s="8">
        <v>3032.6688963210704</v>
      </c>
      <c r="D404" s="8">
        <v>3059</v>
      </c>
      <c r="E404" s="8">
        <v>2991</v>
      </c>
      <c r="F404" s="8">
        <v>3032.9230769230771</v>
      </c>
      <c r="G404" s="8">
        <f t="shared" si="270"/>
        <v>95.294210943695816</v>
      </c>
      <c r="H404" s="8">
        <f t="shared" si="271"/>
        <v>95.294210943695816</v>
      </c>
      <c r="I404" s="8">
        <f t="shared" si="272"/>
        <v>0</v>
      </c>
      <c r="J404" s="25">
        <f t="shared" si="275"/>
        <v>17.929498951789604</v>
      </c>
      <c r="K404" s="25">
        <f t="shared" si="276"/>
        <v>11.106779633828458</v>
      </c>
      <c r="L404" s="26">
        <f t="shared" si="273"/>
        <v>1.6142842068443366</v>
      </c>
      <c r="M404" s="25">
        <f t="shared" si="274"/>
        <v>61.748611823383769</v>
      </c>
      <c r="N404" s="25">
        <v>30</v>
      </c>
      <c r="O404" s="25">
        <v>70</v>
      </c>
      <c r="P404" s="9">
        <f t="shared" si="232"/>
        <v>2942.9963613028131</v>
      </c>
      <c r="Q404" s="9">
        <f t="shared" si="233"/>
        <v>2892.6569533775923</v>
      </c>
      <c r="R404" s="9">
        <f t="shared" si="234"/>
        <v>-50.339407925220712</v>
      </c>
      <c r="S404" s="3">
        <f t="shared" si="235"/>
        <v>0</v>
      </c>
      <c r="T404" s="3">
        <f t="shared" si="236"/>
        <v>1</v>
      </c>
      <c r="U404" s="3">
        <f t="shared" si="237"/>
        <v>19</v>
      </c>
      <c r="V404" s="3">
        <f t="shared" si="241"/>
        <v>30</v>
      </c>
      <c r="W404" s="2">
        <f t="shared" si="238"/>
        <v>9900084</v>
      </c>
      <c r="X404" s="2">
        <f t="shared" si="242"/>
        <v>9956913</v>
      </c>
      <c r="Y404" s="14">
        <f t="shared" si="243"/>
        <v>2942.3343893874176</v>
      </c>
      <c r="Z404" s="14">
        <f t="shared" si="244"/>
        <v>2921.3170359711235</v>
      </c>
      <c r="AA404" s="14">
        <f t="shared" si="239"/>
        <v>-21.0173534162941</v>
      </c>
      <c r="AB404" s="14">
        <f t="shared" si="260"/>
        <v>-34.562755955536396</v>
      </c>
      <c r="AC404" s="14">
        <f t="shared" si="254"/>
        <v>13.545402539242296</v>
      </c>
      <c r="AD404" s="16">
        <f t="shared" si="255"/>
        <v>1</v>
      </c>
      <c r="AE404" s="16">
        <f t="shared" si="256"/>
        <v>0</v>
      </c>
      <c r="AF404" s="16">
        <f t="shared" si="240"/>
        <v>43</v>
      </c>
      <c r="AG404" s="16">
        <f t="shared" si="257"/>
        <v>30</v>
      </c>
      <c r="AH404" s="5">
        <f t="shared" si="258"/>
        <v>9833699</v>
      </c>
      <c r="AI404" s="5">
        <f t="shared" si="259"/>
        <v>9962312</v>
      </c>
      <c r="AJ404" s="39">
        <f t="shared" si="245"/>
        <v>2967.1290664375715</v>
      </c>
      <c r="AK404" s="39">
        <f t="shared" si="246"/>
        <v>2908.4525773195874</v>
      </c>
      <c r="AL404" s="39">
        <f t="shared" si="247"/>
        <v>-58.676489117984147</v>
      </c>
      <c r="AM404" s="39">
        <f t="shared" si="248"/>
        <v>0</v>
      </c>
      <c r="AN404" s="39">
        <f t="shared" si="249"/>
        <v>1</v>
      </c>
      <c r="AO404" s="39">
        <f t="shared" si="250"/>
        <v>21</v>
      </c>
      <c r="AP404" s="39">
        <f t="shared" si="251"/>
        <v>30</v>
      </c>
      <c r="AQ404" s="39">
        <f t="shared" si="252"/>
        <v>9897880</v>
      </c>
      <c r="AR404" s="39">
        <f t="shared" si="253"/>
        <v>9960691</v>
      </c>
      <c r="AS404" s="37">
        <f t="shared" si="261"/>
        <v>3013.3514207746534</v>
      </c>
      <c r="AT404" s="37">
        <f t="shared" si="262"/>
        <v>2928.3154410983211</v>
      </c>
      <c r="AU404" s="37">
        <f t="shared" si="263"/>
        <v>-85.035979676332317</v>
      </c>
      <c r="AV404" s="34">
        <f t="shared" si="264"/>
        <v>0</v>
      </c>
      <c r="AW404" s="34">
        <f t="shared" si="265"/>
        <v>1</v>
      </c>
      <c r="AX404" s="34">
        <f t="shared" si="266"/>
        <v>55</v>
      </c>
      <c r="AY404" s="34">
        <f t="shared" si="267"/>
        <v>30</v>
      </c>
      <c r="AZ404" s="34">
        <f t="shared" si="268"/>
        <v>9798475</v>
      </c>
      <c r="BA404" s="34">
        <f t="shared" si="269"/>
        <v>9962980</v>
      </c>
    </row>
    <row r="405" spans="1:53" x14ac:dyDescent="0.2">
      <c r="A405" s="1" t="s">
        <v>442</v>
      </c>
      <c r="B405" s="8">
        <v>15092</v>
      </c>
      <c r="C405" s="8">
        <v>3054.9087837837837</v>
      </c>
      <c r="D405" s="8">
        <v>3081</v>
      </c>
      <c r="E405" s="8">
        <v>3033</v>
      </c>
      <c r="F405" s="8">
        <v>3054.8277027027025</v>
      </c>
      <c r="G405" s="8">
        <f t="shared" si="270"/>
        <v>21.904625779625349</v>
      </c>
      <c r="H405" s="8">
        <f t="shared" si="271"/>
        <v>21.904625779625349</v>
      </c>
      <c r="I405" s="8">
        <f t="shared" si="272"/>
        <v>0</v>
      </c>
      <c r="J405" s="25">
        <f t="shared" si="275"/>
        <v>18.213436582349299</v>
      </c>
      <c r="K405" s="25">
        <f t="shared" si="276"/>
        <v>10.313438231412139</v>
      </c>
      <c r="L405" s="26">
        <f t="shared" si="273"/>
        <v>1.7659907563004307</v>
      </c>
      <c r="M405" s="25">
        <f t="shared" si="274"/>
        <v>63.846589229476656</v>
      </c>
      <c r="N405" s="25">
        <v>30</v>
      </c>
      <c r="O405" s="25">
        <v>70</v>
      </c>
      <c r="P405" s="9">
        <f t="shared" si="232"/>
        <v>2943.2700942588199</v>
      </c>
      <c r="Q405" s="9">
        <f t="shared" si="233"/>
        <v>2902.0871484381555</v>
      </c>
      <c r="R405" s="9">
        <f t="shared" si="234"/>
        <v>-41.182945820664372</v>
      </c>
      <c r="S405" s="3">
        <f t="shared" si="235"/>
        <v>0</v>
      </c>
      <c r="T405" s="3">
        <f t="shared" si="236"/>
        <v>1</v>
      </c>
      <c r="U405" s="3">
        <f t="shared" si="237"/>
        <v>18</v>
      </c>
      <c r="V405" s="3">
        <f t="shared" si="241"/>
        <v>30</v>
      </c>
      <c r="W405" s="2">
        <f t="shared" si="238"/>
        <v>9903045</v>
      </c>
      <c r="X405" s="2">
        <f t="shared" si="242"/>
        <v>9957639</v>
      </c>
      <c r="Y405" s="14">
        <f t="shared" si="243"/>
        <v>2950.6672274107718</v>
      </c>
      <c r="Z405" s="14">
        <f t="shared" si="244"/>
        <v>2941.8571385452124</v>
      </c>
      <c r="AA405" s="14">
        <f t="shared" si="239"/>
        <v>-8.8100888655594645</v>
      </c>
      <c r="AB405" s="14">
        <f t="shared" si="260"/>
        <v>-29.412222537541009</v>
      </c>
      <c r="AC405" s="14">
        <f t="shared" si="254"/>
        <v>20.602133671981544</v>
      </c>
      <c r="AD405" s="16">
        <f t="shared" si="255"/>
        <v>1</v>
      </c>
      <c r="AE405" s="16">
        <f t="shared" si="256"/>
        <v>0</v>
      </c>
      <c r="AF405" s="16">
        <f t="shared" si="240"/>
        <v>44</v>
      </c>
      <c r="AG405" s="16">
        <f t="shared" si="257"/>
        <v>30</v>
      </c>
      <c r="AH405" s="5">
        <f t="shared" si="258"/>
        <v>9830588</v>
      </c>
      <c r="AI405" s="5">
        <f t="shared" si="259"/>
        <v>9964040</v>
      </c>
      <c r="AJ405" s="39">
        <f t="shared" si="245"/>
        <v>2998.8938034188031</v>
      </c>
      <c r="AK405" s="39">
        <f t="shared" si="246"/>
        <v>2971.9820512820515</v>
      </c>
      <c r="AL405" s="39">
        <f t="shared" si="247"/>
        <v>-26.911752136751602</v>
      </c>
      <c r="AM405" s="39">
        <f t="shared" si="248"/>
        <v>0</v>
      </c>
      <c r="AN405" s="39">
        <f t="shared" si="249"/>
        <v>1</v>
      </c>
      <c r="AO405" s="39">
        <f t="shared" si="250"/>
        <v>20</v>
      </c>
      <c r="AP405" s="39">
        <f t="shared" si="251"/>
        <v>30</v>
      </c>
      <c r="AQ405" s="39">
        <f t="shared" si="252"/>
        <v>9900883</v>
      </c>
      <c r="AR405" s="39">
        <f t="shared" si="253"/>
        <v>9961543</v>
      </c>
      <c r="AS405" s="37">
        <f t="shared" si="261"/>
        <v>3010.6756310561655</v>
      </c>
      <c r="AT405" s="37">
        <f t="shared" si="262"/>
        <v>2921.6857594357466</v>
      </c>
      <c r="AU405" s="37">
        <f t="shared" si="263"/>
        <v>-88.989871620418853</v>
      </c>
      <c r="AV405" s="34">
        <f t="shared" si="264"/>
        <v>0</v>
      </c>
      <c r="AW405" s="34">
        <f t="shared" si="265"/>
        <v>1</v>
      </c>
      <c r="AX405" s="34">
        <f t="shared" si="266"/>
        <v>54</v>
      </c>
      <c r="AY405" s="34">
        <f t="shared" si="267"/>
        <v>30</v>
      </c>
      <c r="AZ405" s="34">
        <f t="shared" si="268"/>
        <v>9801478</v>
      </c>
      <c r="BA405" s="34">
        <f t="shared" si="269"/>
        <v>9965260</v>
      </c>
    </row>
    <row r="406" spans="1:53" x14ac:dyDescent="0.2">
      <c r="A406" s="1" t="s">
        <v>443</v>
      </c>
      <c r="B406" s="8">
        <v>13483</v>
      </c>
      <c r="C406" s="8">
        <v>3058.114864864865</v>
      </c>
      <c r="D406" s="8">
        <v>3078</v>
      </c>
      <c r="E406" s="8">
        <v>3047</v>
      </c>
      <c r="F406" s="8">
        <v>3057.9662162162163</v>
      </c>
      <c r="G406" s="8">
        <f t="shared" si="270"/>
        <v>3.1385135135137716</v>
      </c>
      <c r="H406" s="8">
        <f t="shared" si="271"/>
        <v>3.1385135135137716</v>
      </c>
      <c r="I406" s="8">
        <f t="shared" si="272"/>
        <v>0</v>
      </c>
      <c r="J406" s="25">
        <f t="shared" si="275"/>
        <v>17.136656363146763</v>
      </c>
      <c r="K406" s="25">
        <f t="shared" si="276"/>
        <v>9.5767640720255578</v>
      </c>
      <c r="L406" s="26">
        <f t="shared" si="273"/>
        <v>1.7893994499879364</v>
      </c>
      <c r="M406" s="25">
        <f t="shared" si="274"/>
        <v>64.149989346118048</v>
      </c>
      <c r="N406" s="25">
        <v>30</v>
      </c>
      <c r="O406" s="25">
        <v>70</v>
      </c>
      <c r="P406" s="9">
        <f t="shared" si="232"/>
        <v>2941.007377696103</v>
      </c>
      <c r="Q406" s="9">
        <f t="shared" si="233"/>
        <v>2912.9650462223035</v>
      </c>
      <c r="R406" s="9">
        <f t="shared" si="234"/>
        <v>-28.04233147379955</v>
      </c>
      <c r="S406" s="3">
        <f t="shared" si="235"/>
        <v>0</v>
      </c>
      <c r="T406" s="3">
        <f t="shared" si="236"/>
        <v>1</v>
      </c>
      <c r="U406" s="3">
        <f t="shared" si="237"/>
        <v>17</v>
      </c>
      <c r="V406" s="3">
        <f t="shared" si="241"/>
        <v>30</v>
      </c>
      <c r="W406" s="2">
        <f t="shared" si="238"/>
        <v>9906048</v>
      </c>
      <c r="X406" s="2">
        <f t="shared" si="242"/>
        <v>9957847</v>
      </c>
      <c r="Y406" s="14">
        <f t="shared" si="243"/>
        <v>2958.6153006556196</v>
      </c>
      <c r="Z406" s="14">
        <f t="shared" si="244"/>
        <v>2959.7200735715205</v>
      </c>
      <c r="AA406" s="14">
        <f t="shared" si="239"/>
        <v>1.1047729159008668</v>
      </c>
      <c r="AB406" s="14">
        <f t="shared" si="260"/>
        <v>-23.308823446852635</v>
      </c>
      <c r="AC406" s="14">
        <f t="shared" si="254"/>
        <v>24.413596362753502</v>
      </c>
      <c r="AD406" s="16">
        <f t="shared" si="255"/>
        <v>1</v>
      </c>
      <c r="AE406" s="16">
        <f t="shared" si="256"/>
        <v>0</v>
      </c>
      <c r="AF406" s="16">
        <f t="shared" si="240"/>
        <v>45</v>
      </c>
      <c r="AG406" s="16">
        <f t="shared" si="257"/>
        <v>30</v>
      </c>
      <c r="AH406" s="5">
        <f t="shared" si="258"/>
        <v>9827480</v>
      </c>
      <c r="AI406" s="5">
        <f t="shared" si="259"/>
        <v>9964595</v>
      </c>
      <c r="AJ406" s="39">
        <f t="shared" si="245"/>
        <v>2995.6023376825101</v>
      </c>
      <c r="AK406" s="39">
        <f t="shared" si="246"/>
        <v>2986.5851351351353</v>
      </c>
      <c r="AL406" s="39">
        <f t="shared" si="247"/>
        <v>-9.0172025473748363</v>
      </c>
      <c r="AM406" s="39">
        <f t="shared" si="248"/>
        <v>0</v>
      </c>
      <c r="AN406" s="39">
        <f t="shared" si="249"/>
        <v>1</v>
      </c>
      <c r="AO406" s="39">
        <f t="shared" si="250"/>
        <v>19</v>
      </c>
      <c r="AP406" s="39">
        <f t="shared" si="251"/>
        <v>30</v>
      </c>
      <c r="AQ406" s="39">
        <f t="shared" si="252"/>
        <v>9903900</v>
      </c>
      <c r="AR406" s="39">
        <f t="shared" si="253"/>
        <v>9961793</v>
      </c>
      <c r="AS406" s="37">
        <f t="shared" si="261"/>
        <v>3007.9364773718039</v>
      </c>
      <c r="AT406" s="37">
        <f t="shared" si="262"/>
        <v>2916.9677507931397</v>
      </c>
      <c r="AU406" s="37">
        <f t="shared" si="263"/>
        <v>-90.968726578664246</v>
      </c>
      <c r="AV406" s="34">
        <f t="shared" si="264"/>
        <v>0</v>
      </c>
      <c r="AW406" s="34">
        <f t="shared" si="265"/>
        <v>1</v>
      </c>
      <c r="AX406" s="34">
        <f t="shared" si="266"/>
        <v>53</v>
      </c>
      <c r="AY406" s="34">
        <f t="shared" si="267"/>
        <v>30</v>
      </c>
      <c r="AZ406" s="34">
        <f t="shared" si="268"/>
        <v>9804495</v>
      </c>
      <c r="BA406" s="34">
        <f t="shared" si="269"/>
        <v>9965986</v>
      </c>
    </row>
    <row r="407" spans="1:53" x14ac:dyDescent="0.2">
      <c r="A407" s="1" t="s">
        <v>444</v>
      </c>
      <c r="B407" s="8">
        <v>15293</v>
      </c>
      <c r="C407" s="8">
        <v>3092.0034129692831</v>
      </c>
      <c r="D407" s="8">
        <v>3103</v>
      </c>
      <c r="E407" s="8">
        <v>3068</v>
      </c>
      <c r="F407" s="8">
        <v>3092.0204778156995</v>
      </c>
      <c r="G407" s="8">
        <f t="shared" si="270"/>
        <v>34.054261599483198</v>
      </c>
      <c r="H407" s="8">
        <f t="shared" si="271"/>
        <v>34.054261599483198</v>
      </c>
      <c r="I407" s="8">
        <f t="shared" si="272"/>
        <v>0</v>
      </c>
      <c r="J407" s="25">
        <f t="shared" si="275"/>
        <v>18.34505673717079</v>
      </c>
      <c r="K407" s="25">
        <f t="shared" si="276"/>
        <v>8.8927094954523032</v>
      </c>
      <c r="L407" s="26">
        <f t="shared" si="273"/>
        <v>2.0629321970488723</v>
      </c>
      <c r="M407" s="25">
        <f t="shared" si="274"/>
        <v>67.351546307048608</v>
      </c>
      <c r="N407" s="25">
        <v>30</v>
      </c>
      <c r="O407" s="25">
        <v>70</v>
      </c>
      <c r="P407" s="9">
        <f t="shared" si="232"/>
        <v>2940.0876433065418</v>
      </c>
      <c r="Q407" s="9">
        <f t="shared" si="233"/>
        <v>2924.9810988315166</v>
      </c>
      <c r="R407" s="9">
        <f t="shared" si="234"/>
        <v>-15.106544475025203</v>
      </c>
      <c r="S407" s="3">
        <f t="shared" si="235"/>
        <v>0</v>
      </c>
      <c r="T407" s="3">
        <f t="shared" si="236"/>
        <v>1</v>
      </c>
      <c r="U407" s="3">
        <f t="shared" si="237"/>
        <v>16</v>
      </c>
      <c r="V407" s="3">
        <f t="shared" si="241"/>
        <v>30</v>
      </c>
      <c r="W407" s="2">
        <f t="shared" si="238"/>
        <v>9909065</v>
      </c>
      <c r="X407" s="2">
        <f t="shared" si="242"/>
        <v>9958153</v>
      </c>
      <c r="Y407" s="14">
        <f t="shared" si="243"/>
        <v>2968.4971656304406</v>
      </c>
      <c r="Z407" s="14">
        <f t="shared" si="244"/>
        <v>2980.0739819167788</v>
      </c>
      <c r="AA407" s="14">
        <f t="shared" si="239"/>
        <v>11.576816286338271</v>
      </c>
      <c r="AB407" s="14">
        <f t="shared" si="260"/>
        <v>-16.331695500214455</v>
      </c>
      <c r="AC407" s="14">
        <f t="shared" si="254"/>
        <v>27.908511786552726</v>
      </c>
      <c r="AD407" s="16">
        <f t="shared" si="255"/>
        <v>1</v>
      </c>
      <c r="AE407" s="16">
        <f t="shared" si="256"/>
        <v>0</v>
      </c>
      <c r="AF407" s="16">
        <f t="shared" si="240"/>
        <v>46</v>
      </c>
      <c r="AG407" s="16">
        <f t="shared" si="257"/>
        <v>30</v>
      </c>
      <c r="AH407" s="5">
        <f t="shared" si="258"/>
        <v>9824347</v>
      </c>
      <c r="AI407" s="5">
        <f t="shared" si="259"/>
        <v>9965475</v>
      </c>
      <c r="AJ407" s="39">
        <f t="shared" si="245"/>
        <v>2988.6774774774772</v>
      </c>
      <c r="AK407" s="39">
        <f t="shared" si="246"/>
        <v>2988.6774774774772</v>
      </c>
      <c r="AL407" s="39">
        <f t="shared" si="247"/>
        <v>0</v>
      </c>
      <c r="AM407" s="39">
        <f t="shared" si="248"/>
        <v>0</v>
      </c>
      <c r="AN407" s="39">
        <f t="shared" si="249"/>
        <v>0</v>
      </c>
      <c r="AO407" s="39">
        <f t="shared" si="250"/>
        <v>19</v>
      </c>
      <c r="AP407" s="39">
        <f t="shared" si="251"/>
        <v>0</v>
      </c>
      <c r="AQ407" s="39">
        <f t="shared" si="252"/>
        <v>9903900</v>
      </c>
      <c r="AR407" s="39">
        <f t="shared" si="253"/>
        <v>9962192</v>
      </c>
      <c r="AS407" s="37">
        <f t="shared" si="261"/>
        <v>3004.8607024918065</v>
      </c>
      <c r="AT407" s="37">
        <f t="shared" si="262"/>
        <v>2913.7230086831864</v>
      </c>
      <c r="AU407" s="37">
        <f t="shared" si="263"/>
        <v>-91.137693808620043</v>
      </c>
      <c r="AV407" s="34">
        <f t="shared" si="264"/>
        <v>0</v>
      </c>
      <c r="AW407" s="34">
        <f t="shared" si="265"/>
        <v>1</v>
      </c>
      <c r="AX407" s="34">
        <f t="shared" si="266"/>
        <v>52</v>
      </c>
      <c r="AY407" s="34">
        <f t="shared" si="267"/>
        <v>30</v>
      </c>
      <c r="AZ407" s="34">
        <f t="shared" si="268"/>
        <v>9807533</v>
      </c>
      <c r="BA407" s="34">
        <f t="shared" si="269"/>
        <v>9967069</v>
      </c>
    </row>
    <row r="408" spans="1:53" x14ac:dyDescent="0.2">
      <c r="A408" s="1" t="s">
        <v>445</v>
      </c>
      <c r="B408" s="8">
        <v>13166</v>
      </c>
      <c r="C408" s="8">
        <v>3031.0793103448277</v>
      </c>
      <c r="D408" s="8">
        <v>3059</v>
      </c>
      <c r="E408" s="8">
        <v>3005</v>
      </c>
      <c r="F408" s="8">
        <v>3031.0172413793102</v>
      </c>
      <c r="G408" s="8">
        <f t="shared" si="270"/>
        <v>-61.003236436389216</v>
      </c>
      <c r="H408" s="8">
        <f t="shared" si="271"/>
        <v>0</v>
      </c>
      <c r="I408" s="8">
        <f t="shared" si="272"/>
        <v>61.003236436389216</v>
      </c>
      <c r="J408" s="25">
        <f t="shared" si="275"/>
        <v>17.034695541658589</v>
      </c>
      <c r="K408" s="25">
        <f t="shared" si="276"/>
        <v>12.614889991233511</v>
      </c>
      <c r="L408" s="26">
        <f t="shared" si="273"/>
        <v>1.3503641770555701</v>
      </c>
      <c r="M408" s="25">
        <f t="shared" si="274"/>
        <v>57.453401912687646</v>
      </c>
      <c r="N408" s="25">
        <v>30</v>
      </c>
      <c r="O408" s="25">
        <v>70</v>
      </c>
      <c r="P408" s="9">
        <f t="shared" si="232"/>
        <v>2943.39964104617</v>
      </c>
      <c r="Q408" s="9">
        <f t="shared" si="233"/>
        <v>2939.833104717356</v>
      </c>
      <c r="R408" s="9">
        <f t="shared" si="234"/>
        <v>-3.5665363288139815</v>
      </c>
      <c r="S408" s="3">
        <f t="shared" si="235"/>
        <v>0</v>
      </c>
      <c r="T408" s="3">
        <f t="shared" si="236"/>
        <v>0</v>
      </c>
      <c r="U408" s="3">
        <f t="shared" si="237"/>
        <v>16</v>
      </c>
      <c r="V408" s="3">
        <f t="shared" si="241"/>
        <v>0</v>
      </c>
      <c r="W408" s="2">
        <f t="shared" si="238"/>
        <v>9909065</v>
      </c>
      <c r="X408" s="2">
        <f t="shared" si="242"/>
        <v>9957145</v>
      </c>
      <c r="Y408" s="14">
        <f t="shared" si="243"/>
        <v>2973.1282823525789</v>
      </c>
      <c r="Z408" s="14">
        <f t="shared" si="244"/>
        <v>2987.9114064494761</v>
      </c>
      <c r="AA408" s="14">
        <f t="shared" si="239"/>
        <v>14.783124096897154</v>
      </c>
      <c r="AB408" s="14">
        <f t="shared" si="260"/>
        <v>-10.108731580792131</v>
      </c>
      <c r="AC408" s="14">
        <f t="shared" si="254"/>
        <v>24.891855677689286</v>
      </c>
      <c r="AD408" s="16">
        <f t="shared" si="255"/>
        <v>1</v>
      </c>
      <c r="AE408" s="16">
        <f t="shared" si="256"/>
        <v>0</v>
      </c>
      <c r="AF408" s="16">
        <f t="shared" si="240"/>
        <v>47</v>
      </c>
      <c r="AG408" s="16">
        <f t="shared" si="257"/>
        <v>30</v>
      </c>
      <c r="AH408" s="5">
        <f t="shared" si="258"/>
        <v>9821258</v>
      </c>
      <c r="AI408" s="5">
        <f t="shared" si="259"/>
        <v>9962493</v>
      </c>
      <c r="AJ408" s="39">
        <f t="shared" si="245"/>
        <v>3011.3803185437996</v>
      </c>
      <c r="AK408" s="39">
        <f t="shared" si="246"/>
        <v>3011.3803185437996</v>
      </c>
      <c r="AL408" s="39">
        <f t="shared" si="247"/>
        <v>0</v>
      </c>
      <c r="AM408" s="39">
        <f t="shared" si="248"/>
        <v>0</v>
      </c>
      <c r="AN408" s="39">
        <f t="shared" si="249"/>
        <v>0</v>
      </c>
      <c r="AO408" s="39">
        <f t="shared" si="250"/>
        <v>19</v>
      </c>
      <c r="AP408" s="39">
        <f t="shared" si="251"/>
        <v>0</v>
      </c>
      <c r="AQ408" s="39">
        <f t="shared" si="252"/>
        <v>9903900</v>
      </c>
      <c r="AR408" s="39">
        <f t="shared" si="253"/>
        <v>9960995</v>
      </c>
      <c r="AS408" s="37">
        <f t="shared" si="261"/>
        <v>3001.6224958089606</v>
      </c>
      <c r="AT408" s="37">
        <f t="shared" si="262"/>
        <v>2912.1997669753114</v>
      </c>
      <c r="AU408" s="37">
        <f t="shared" si="263"/>
        <v>-89.422728833649217</v>
      </c>
      <c r="AV408" s="34">
        <f t="shared" si="264"/>
        <v>0</v>
      </c>
      <c r="AW408" s="34">
        <f t="shared" si="265"/>
        <v>1</v>
      </c>
      <c r="AX408" s="34">
        <f t="shared" si="266"/>
        <v>51</v>
      </c>
      <c r="AY408" s="34">
        <f t="shared" si="267"/>
        <v>30</v>
      </c>
      <c r="AZ408" s="34">
        <f t="shared" si="268"/>
        <v>9810508</v>
      </c>
      <c r="BA408" s="34">
        <f t="shared" si="269"/>
        <v>9963763</v>
      </c>
    </row>
    <row r="409" spans="1:53" x14ac:dyDescent="0.2">
      <c r="A409" s="1" t="s">
        <v>446</v>
      </c>
      <c r="B409" s="8">
        <v>21650</v>
      </c>
      <c r="C409" s="8">
        <v>2984.4530201342282</v>
      </c>
      <c r="D409" s="8">
        <v>3020</v>
      </c>
      <c r="E409" s="8">
        <v>2959</v>
      </c>
      <c r="F409" s="8">
        <v>2984.3087248322149</v>
      </c>
      <c r="G409" s="8">
        <f t="shared" si="270"/>
        <v>-46.708516547095314</v>
      </c>
      <c r="H409" s="8">
        <f t="shared" si="271"/>
        <v>0</v>
      </c>
      <c r="I409" s="8">
        <f t="shared" si="272"/>
        <v>46.708516547095314</v>
      </c>
      <c r="J409" s="25">
        <f t="shared" si="275"/>
        <v>15.817931574397262</v>
      </c>
      <c r="K409" s="25">
        <f t="shared" si="276"/>
        <v>15.050149030937925</v>
      </c>
      <c r="L409" s="26">
        <f t="shared" si="273"/>
        <v>1.0510149462228606</v>
      </c>
      <c r="M409" s="25">
        <f t="shared" si="274"/>
        <v>51.243651254633939</v>
      </c>
      <c r="N409" s="25">
        <v>30</v>
      </c>
      <c r="O409" s="25">
        <v>70</v>
      </c>
      <c r="P409" s="9">
        <f t="shared" si="232"/>
        <v>2943.9204191186723</v>
      </c>
      <c r="Q409" s="9">
        <f t="shared" si="233"/>
        <v>2951.5840424969697</v>
      </c>
      <c r="R409" s="9">
        <f t="shared" si="234"/>
        <v>7.6636233782974159</v>
      </c>
      <c r="S409" s="3">
        <f t="shared" si="235"/>
        <v>1</v>
      </c>
      <c r="T409" s="3">
        <f t="shared" si="236"/>
        <v>0</v>
      </c>
      <c r="U409" s="3">
        <f t="shared" si="237"/>
        <v>17</v>
      </c>
      <c r="V409" s="3">
        <f t="shared" si="241"/>
        <v>30</v>
      </c>
      <c r="W409" s="2">
        <f t="shared" si="238"/>
        <v>9905976</v>
      </c>
      <c r="X409" s="2">
        <f t="shared" si="242"/>
        <v>9956279</v>
      </c>
      <c r="Y409" s="14">
        <f t="shared" si="243"/>
        <v>2973.9564632769966</v>
      </c>
      <c r="Z409" s="14">
        <f t="shared" si="244"/>
        <v>2987.3571477391283</v>
      </c>
      <c r="AA409" s="14">
        <f t="shared" si="239"/>
        <v>13.400684462131721</v>
      </c>
      <c r="AB409" s="14">
        <f t="shared" si="260"/>
        <v>-5.406848372207361</v>
      </c>
      <c r="AC409" s="14">
        <f t="shared" si="254"/>
        <v>18.807532834339082</v>
      </c>
      <c r="AD409" s="16">
        <f t="shared" si="255"/>
        <v>1</v>
      </c>
      <c r="AE409" s="16">
        <f t="shared" si="256"/>
        <v>0</v>
      </c>
      <c r="AF409" s="16">
        <f t="shared" si="240"/>
        <v>48</v>
      </c>
      <c r="AG409" s="16">
        <f t="shared" si="257"/>
        <v>30</v>
      </c>
      <c r="AH409" s="5">
        <f t="shared" si="258"/>
        <v>9818208</v>
      </c>
      <c r="AI409" s="5">
        <f t="shared" si="259"/>
        <v>9960240</v>
      </c>
      <c r="AJ409" s="39">
        <f t="shared" si="245"/>
        <v>2991.0459063983362</v>
      </c>
      <c r="AK409" s="39">
        <f t="shared" si="246"/>
        <v>2991.0459063983362</v>
      </c>
      <c r="AL409" s="39">
        <f t="shared" si="247"/>
        <v>0</v>
      </c>
      <c r="AM409" s="39">
        <f t="shared" si="248"/>
        <v>0</v>
      </c>
      <c r="AN409" s="39">
        <f t="shared" si="249"/>
        <v>0</v>
      </c>
      <c r="AO409" s="39">
        <f t="shared" si="250"/>
        <v>19</v>
      </c>
      <c r="AP409" s="39">
        <f t="shared" si="251"/>
        <v>0</v>
      </c>
      <c r="AQ409" s="39">
        <f t="shared" si="252"/>
        <v>9903900</v>
      </c>
      <c r="AR409" s="39">
        <f t="shared" si="253"/>
        <v>9960121</v>
      </c>
      <c r="AS409" s="37">
        <f t="shared" si="261"/>
        <v>2998.4479797077947</v>
      </c>
      <c r="AT409" s="37">
        <f t="shared" si="262"/>
        <v>2912.7818142146484</v>
      </c>
      <c r="AU409" s="37">
        <f t="shared" si="263"/>
        <v>-85.666165493146309</v>
      </c>
      <c r="AV409" s="34">
        <f t="shared" si="264"/>
        <v>0</v>
      </c>
      <c r="AW409" s="34">
        <f t="shared" si="265"/>
        <v>1</v>
      </c>
      <c r="AX409" s="34">
        <f t="shared" si="266"/>
        <v>50</v>
      </c>
      <c r="AY409" s="34">
        <f t="shared" si="267"/>
        <v>30</v>
      </c>
      <c r="AZ409" s="34">
        <f t="shared" si="268"/>
        <v>9813437</v>
      </c>
      <c r="BA409" s="34">
        <f t="shared" si="269"/>
        <v>9961387</v>
      </c>
    </row>
    <row r="410" spans="1:53" x14ac:dyDescent="0.2">
      <c r="A410" s="1" t="s">
        <v>447</v>
      </c>
      <c r="B410" s="8">
        <v>17658</v>
      </c>
      <c r="C410" s="8">
        <v>2999.1893687707643</v>
      </c>
      <c r="D410" s="8">
        <v>3014</v>
      </c>
      <c r="E410" s="8">
        <v>2981</v>
      </c>
      <c r="F410" s="8">
        <v>2999.1129568106312</v>
      </c>
      <c r="G410" s="8">
        <f t="shared" si="270"/>
        <v>14.804231978416283</v>
      </c>
      <c r="H410" s="8">
        <f t="shared" si="271"/>
        <v>14.804231978416283</v>
      </c>
      <c r="I410" s="8">
        <f t="shared" si="272"/>
        <v>0</v>
      </c>
      <c r="J410" s="25">
        <f t="shared" si="275"/>
        <v>15.745524460398622</v>
      </c>
      <c r="K410" s="25">
        <f t="shared" si="276"/>
        <v>13.975138385870931</v>
      </c>
      <c r="L410" s="26">
        <f t="shared" si="273"/>
        <v>1.1266811122469869</v>
      </c>
      <c r="M410" s="25">
        <f t="shared" si="274"/>
        <v>52.978375825069968</v>
      </c>
      <c r="N410" s="25">
        <v>30</v>
      </c>
      <c r="O410" s="25">
        <v>70</v>
      </c>
      <c r="P410" s="9">
        <f t="shared" si="232"/>
        <v>2941.8271414216752</v>
      </c>
      <c r="Q410" s="9">
        <f t="shared" si="233"/>
        <v>2960.3194469856753</v>
      </c>
      <c r="R410" s="9">
        <f t="shared" si="234"/>
        <v>18.492305564000162</v>
      </c>
      <c r="S410" s="3">
        <f t="shared" si="235"/>
        <v>1</v>
      </c>
      <c r="T410" s="3">
        <f t="shared" si="236"/>
        <v>0</v>
      </c>
      <c r="U410" s="3">
        <f t="shared" si="237"/>
        <v>18</v>
      </c>
      <c r="V410" s="3">
        <f t="shared" si="241"/>
        <v>30</v>
      </c>
      <c r="W410" s="2">
        <f t="shared" si="238"/>
        <v>9902926</v>
      </c>
      <c r="X410" s="2">
        <f t="shared" si="242"/>
        <v>9956584</v>
      </c>
      <c r="Y410" s="14">
        <f t="shared" si="243"/>
        <v>2975.8199072424509</v>
      </c>
      <c r="Z410" s="14">
        <f t="shared" si="244"/>
        <v>2989.1657337501288</v>
      </c>
      <c r="AA410" s="14">
        <f t="shared" si="239"/>
        <v>13.345826507677884</v>
      </c>
      <c r="AB410" s="14">
        <f t="shared" si="260"/>
        <v>-1.656313396230312</v>
      </c>
      <c r="AC410" s="14">
        <f t="shared" si="254"/>
        <v>15.002139903908196</v>
      </c>
      <c r="AD410" s="16">
        <f t="shared" si="255"/>
        <v>1</v>
      </c>
      <c r="AE410" s="16">
        <f t="shared" si="256"/>
        <v>0</v>
      </c>
      <c r="AF410" s="16">
        <f t="shared" si="240"/>
        <v>49</v>
      </c>
      <c r="AG410" s="16">
        <f t="shared" si="257"/>
        <v>30</v>
      </c>
      <c r="AH410" s="5">
        <f t="shared" si="258"/>
        <v>9815164</v>
      </c>
      <c r="AI410" s="5">
        <f t="shared" si="259"/>
        <v>9961233</v>
      </c>
      <c r="AJ410" s="39">
        <f t="shared" si="245"/>
        <v>2975.4764008826382</v>
      </c>
      <c r="AK410" s="39">
        <f t="shared" si="246"/>
        <v>2975.4764008826382</v>
      </c>
      <c r="AL410" s="39">
        <f t="shared" si="247"/>
        <v>0</v>
      </c>
      <c r="AM410" s="39">
        <f t="shared" si="248"/>
        <v>0</v>
      </c>
      <c r="AN410" s="39">
        <f t="shared" si="249"/>
        <v>0</v>
      </c>
      <c r="AO410" s="39">
        <f t="shared" si="250"/>
        <v>19</v>
      </c>
      <c r="AP410" s="39">
        <f t="shared" si="251"/>
        <v>0</v>
      </c>
      <c r="AQ410" s="39">
        <f t="shared" si="252"/>
        <v>9903900</v>
      </c>
      <c r="AR410" s="39">
        <f t="shared" si="253"/>
        <v>9960539</v>
      </c>
      <c r="AS410" s="37">
        <f t="shared" si="261"/>
        <v>2995.2033951616754</v>
      </c>
      <c r="AT410" s="37">
        <f t="shared" si="262"/>
        <v>2914.9468061820521</v>
      </c>
      <c r="AU410" s="37">
        <f t="shared" si="263"/>
        <v>-80.256588979623302</v>
      </c>
      <c r="AV410" s="34">
        <f t="shared" si="264"/>
        <v>0</v>
      </c>
      <c r="AW410" s="34">
        <f t="shared" si="265"/>
        <v>1</v>
      </c>
      <c r="AX410" s="34">
        <f t="shared" si="266"/>
        <v>49</v>
      </c>
      <c r="AY410" s="34">
        <f t="shared" si="267"/>
        <v>30</v>
      </c>
      <c r="AZ410" s="34">
        <f t="shared" si="268"/>
        <v>9816388</v>
      </c>
      <c r="BA410" s="34">
        <f t="shared" si="269"/>
        <v>9962457</v>
      </c>
    </row>
    <row r="411" spans="1:53" x14ac:dyDescent="0.2">
      <c r="A411" s="1" t="s">
        <v>448</v>
      </c>
      <c r="B411" s="8">
        <v>13880</v>
      </c>
      <c r="C411" s="8">
        <v>3035.7108843537417</v>
      </c>
      <c r="D411" s="8">
        <v>3057</v>
      </c>
      <c r="E411" s="8">
        <v>3020</v>
      </c>
      <c r="F411" s="8">
        <v>3035.7482993197277</v>
      </c>
      <c r="G411" s="8">
        <f t="shared" si="270"/>
        <v>36.635342509096517</v>
      </c>
      <c r="H411" s="8">
        <f t="shared" si="271"/>
        <v>36.635342509096517</v>
      </c>
      <c r="I411" s="8">
        <f t="shared" si="272"/>
        <v>0</v>
      </c>
      <c r="J411" s="25">
        <f t="shared" si="275"/>
        <v>17.2376543210199</v>
      </c>
      <c r="K411" s="25">
        <f t="shared" si="276"/>
        <v>12.976914215451577</v>
      </c>
      <c r="L411" s="26">
        <f t="shared" si="273"/>
        <v>1.3283323011024508</v>
      </c>
      <c r="M411" s="25">
        <f t="shared" si="274"/>
        <v>57.050804151688048</v>
      </c>
      <c r="N411" s="25">
        <v>30</v>
      </c>
      <c r="O411" s="25">
        <v>70</v>
      </c>
      <c r="P411" s="9">
        <f t="shared" si="232"/>
        <v>2942.6799945486146</v>
      </c>
      <c r="Q411" s="9">
        <f t="shared" si="233"/>
        <v>2971.4498414407067</v>
      </c>
      <c r="R411" s="9">
        <f t="shared" si="234"/>
        <v>28.769846892092119</v>
      </c>
      <c r="S411" s="3">
        <f t="shared" si="235"/>
        <v>1</v>
      </c>
      <c r="T411" s="3">
        <f t="shared" si="236"/>
        <v>0</v>
      </c>
      <c r="U411" s="3">
        <f t="shared" si="237"/>
        <v>19</v>
      </c>
      <c r="V411" s="3">
        <f t="shared" si="241"/>
        <v>30</v>
      </c>
      <c r="W411" s="2">
        <f t="shared" si="238"/>
        <v>9899882</v>
      </c>
      <c r="X411" s="2">
        <f t="shared" si="242"/>
        <v>9957262</v>
      </c>
      <c r="Y411" s="14">
        <f t="shared" si="243"/>
        <v>2980.2590473963232</v>
      </c>
      <c r="Z411" s="14">
        <f t="shared" si="244"/>
        <v>2996.3322822992977</v>
      </c>
      <c r="AA411" s="14">
        <f t="shared" si="239"/>
        <v>16.073234902974491</v>
      </c>
      <c r="AB411" s="14">
        <f t="shared" si="260"/>
        <v>1.8895962636106489</v>
      </c>
      <c r="AC411" s="14">
        <f t="shared" si="254"/>
        <v>14.183638639363842</v>
      </c>
      <c r="AD411" s="16">
        <f t="shared" si="255"/>
        <v>1</v>
      </c>
      <c r="AE411" s="16">
        <f t="shared" si="256"/>
        <v>0</v>
      </c>
      <c r="AF411" s="16">
        <f t="shared" si="240"/>
        <v>50</v>
      </c>
      <c r="AG411" s="16">
        <f t="shared" si="257"/>
        <v>30</v>
      </c>
      <c r="AH411" s="5">
        <f t="shared" si="258"/>
        <v>9812077</v>
      </c>
      <c r="AI411" s="5">
        <f t="shared" si="259"/>
        <v>9963077</v>
      </c>
      <c r="AJ411" s="39">
        <f t="shared" si="245"/>
        <v>2980.4111448754434</v>
      </c>
      <c r="AK411" s="39">
        <f t="shared" si="246"/>
        <v>2980.4111448754434</v>
      </c>
      <c r="AL411" s="39">
        <f t="shared" si="247"/>
        <v>0</v>
      </c>
      <c r="AM411" s="39">
        <f t="shared" si="248"/>
        <v>0</v>
      </c>
      <c r="AN411" s="39">
        <f t="shared" si="249"/>
        <v>0</v>
      </c>
      <c r="AO411" s="39">
        <f t="shared" si="250"/>
        <v>19</v>
      </c>
      <c r="AP411" s="39">
        <f t="shared" si="251"/>
        <v>0</v>
      </c>
      <c r="AQ411" s="39">
        <f t="shared" si="252"/>
        <v>9903900</v>
      </c>
      <c r="AR411" s="39">
        <f t="shared" si="253"/>
        <v>9961280</v>
      </c>
      <c r="AS411" s="37">
        <f t="shared" si="261"/>
        <v>2991.6370068724113</v>
      </c>
      <c r="AT411" s="37">
        <f t="shared" si="262"/>
        <v>2918.1042112422315</v>
      </c>
      <c r="AU411" s="37">
        <f t="shared" si="263"/>
        <v>-73.532795630179862</v>
      </c>
      <c r="AV411" s="34">
        <f t="shared" si="264"/>
        <v>0</v>
      </c>
      <c r="AW411" s="34">
        <f t="shared" si="265"/>
        <v>1</v>
      </c>
      <c r="AX411" s="34">
        <f t="shared" si="266"/>
        <v>48</v>
      </c>
      <c r="AY411" s="34">
        <f t="shared" si="267"/>
        <v>30</v>
      </c>
      <c r="AZ411" s="34">
        <f t="shared" si="268"/>
        <v>9819378</v>
      </c>
      <c r="BA411" s="34">
        <f t="shared" si="269"/>
        <v>9964338</v>
      </c>
    </row>
    <row r="412" spans="1:53" x14ac:dyDescent="0.2">
      <c r="A412" s="1" t="s">
        <v>449</v>
      </c>
      <c r="B412" s="8">
        <v>19713</v>
      </c>
      <c r="C412" s="8">
        <v>3042.211267605634</v>
      </c>
      <c r="D412" s="8">
        <v>3081</v>
      </c>
      <c r="E412" s="8">
        <v>3013</v>
      </c>
      <c r="F412" s="8">
        <v>3042.0774647887324</v>
      </c>
      <c r="G412" s="8">
        <f t="shared" si="270"/>
        <v>6.3291654690046926</v>
      </c>
      <c r="H412" s="8">
        <f t="shared" si="271"/>
        <v>6.3291654690046926</v>
      </c>
      <c r="I412" s="8">
        <f t="shared" si="272"/>
        <v>0</v>
      </c>
      <c r="J412" s="25">
        <f t="shared" si="275"/>
        <v>16.458476545875957</v>
      </c>
      <c r="K412" s="25">
        <f t="shared" si="276"/>
        <v>12.049991771490751</v>
      </c>
      <c r="L412" s="26">
        <f t="shared" si="273"/>
        <v>1.3658496086956096</v>
      </c>
      <c r="M412" s="25">
        <f t="shared" si="274"/>
        <v>57.731886408817786</v>
      </c>
      <c r="N412" s="25">
        <v>30</v>
      </c>
      <c r="O412" s="25">
        <v>70</v>
      </c>
      <c r="P412" s="9">
        <f t="shared" ref="P412:P475" si="277">AVERAGE(F386:F411)</f>
        <v>2947.2254482738713</v>
      </c>
      <c r="Q412" s="9">
        <f t="shared" ref="Q412:Q475" si="278">AVERAGE(F400:F411)</f>
        <v>2985.822626257635</v>
      </c>
      <c r="R412" s="9">
        <f t="shared" ref="R412:R475" si="279">Q412-P412</f>
        <v>38.597177983763686</v>
      </c>
      <c r="S412" s="3">
        <f t="shared" ref="S412:S475" si="280">IF(AND(R412&gt;$T$4,W411-30&gt;=D412),1,0)</f>
        <v>1</v>
      </c>
      <c r="T412" s="3">
        <f t="shared" ref="T412:T475" si="281">IF(AND(R412&lt;$T$5,U411&gt;=1),1,0)</f>
        <v>0</v>
      </c>
      <c r="U412" s="3">
        <f t="shared" ref="U412:U475" si="282">U411+S412-T412</f>
        <v>20</v>
      </c>
      <c r="V412" s="3">
        <f t="shared" si="241"/>
        <v>30</v>
      </c>
      <c r="W412" s="2">
        <f t="shared" ref="W412:W475" si="283">W411-(S412*D411) + (T412*E411) - V412</f>
        <v>9896795</v>
      </c>
      <c r="X412" s="2">
        <f t="shared" si="242"/>
        <v>9957055</v>
      </c>
      <c r="Y412" s="14">
        <f t="shared" si="243"/>
        <v>2984.8381894253907</v>
      </c>
      <c r="Z412" s="14">
        <f t="shared" si="244"/>
        <v>3003.3700026822876</v>
      </c>
      <c r="AA412" s="14">
        <f t="shared" ref="AA412:AA475" si="284">Z412-Y412</f>
        <v>18.531813256896839</v>
      </c>
      <c r="AB412" s="14">
        <f t="shared" si="260"/>
        <v>5.2180396622678877</v>
      </c>
      <c r="AC412" s="14">
        <f t="shared" si="254"/>
        <v>13.313773594628952</v>
      </c>
      <c r="AD412" s="16">
        <f t="shared" si="255"/>
        <v>1</v>
      </c>
      <c r="AE412" s="16">
        <f t="shared" si="256"/>
        <v>0</v>
      </c>
      <c r="AF412" s="16">
        <f t="shared" ref="AF412:AF475" si="285">AF411+AD412-AE412</f>
        <v>51</v>
      </c>
      <c r="AG412" s="16">
        <f t="shared" si="257"/>
        <v>30</v>
      </c>
      <c r="AH412" s="5">
        <f t="shared" si="258"/>
        <v>9808966</v>
      </c>
      <c r="AI412" s="5">
        <f t="shared" si="259"/>
        <v>9962629</v>
      </c>
      <c r="AJ412" s="39">
        <f t="shared" si="245"/>
        <v>2992.6229257118089</v>
      </c>
      <c r="AK412" s="39">
        <f t="shared" si="246"/>
        <v>2992.6229257118089</v>
      </c>
      <c r="AL412" s="39">
        <f t="shared" si="247"/>
        <v>0</v>
      </c>
      <c r="AM412" s="39">
        <f t="shared" si="248"/>
        <v>0</v>
      </c>
      <c r="AN412" s="39">
        <f t="shared" si="249"/>
        <v>0</v>
      </c>
      <c r="AO412" s="39">
        <f t="shared" si="250"/>
        <v>19</v>
      </c>
      <c r="AP412" s="39">
        <f t="shared" si="251"/>
        <v>0</v>
      </c>
      <c r="AQ412" s="39">
        <f t="shared" si="252"/>
        <v>9903900</v>
      </c>
      <c r="AR412" s="39">
        <f t="shared" si="253"/>
        <v>9961147</v>
      </c>
      <c r="AS412" s="37">
        <f t="shared" si="261"/>
        <v>2987.9239573810946</v>
      </c>
      <c r="AT412" s="37">
        <f t="shared" si="262"/>
        <v>2922.6044058008501</v>
      </c>
      <c r="AU412" s="37">
        <f t="shared" si="263"/>
        <v>-65.319551580244479</v>
      </c>
      <c r="AV412" s="34">
        <f t="shared" si="264"/>
        <v>0</v>
      </c>
      <c r="AW412" s="34">
        <f t="shared" si="265"/>
        <v>1</v>
      </c>
      <c r="AX412" s="34">
        <f t="shared" si="266"/>
        <v>47</v>
      </c>
      <c r="AY412" s="34">
        <f t="shared" si="267"/>
        <v>30</v>
      </c>
      <c r="AZ412" s="34">
        <f t="shared" si="268"/>
        <v>9822361</v>
      </c>
      <c r="BA412" s="34">
        <f t="shared" si="269"/>
        <v>9963972</v>
      </c>
    </row>
    <row r="413" spans="1:53" x14ac:dyDescent="0.2">
      <c r="A413" s="1" t="s">
        <v>450</v>
      </c>
      <c r="B413" s="8">
        <v>14496</v>
      </c>
      <c r="C413" s="8">
        <v>3009.3581081081079</v>
      </c>
      <c r="D413" s="8">
        <v>3058</v>
      </c>
      <c r="E413" s="8">
        <v>2970</v>
      </c>
      <c r="F413" s="8">
        <v>3009.1385135135133</v>
      </c>
      <c r="G413" s="8">
        <f t="shared" si="270"/>
        <v>-32.938951275219097</v>
      </c>
      <c r="H413" s="8">
        <f t="shared" si="271"/>
        <v>0</v>
      </c>
      <c r="I413" s="8">
        <f t="shared" si="272"/>
        <v>32.938951275219097</v>
      </c>
      <c r="J413" s="25">
        <f t="shared" si="275"/>
        <v>15.28287107831339</v>
      </c>
      <c r="K413" s="25">
        <f t="shared" si="276"/>
        <v>13.542060307471347</v>
      </c>
      <c r="L413" s="26">
        <f t="shared" si="273"/>
        <v>1.1285484432440174</v>
      </c>
      <c r="M413" s="25">
        <f t="shared" si="274"/>
        <v>53.019626911758301</v>
      </c>
      <c r="N413" s="25">
        <v>30</v>
      </c>
      <c r="O413" s="25">
        <v>70</v>
      </c>
      <c r="P413" s="9">
        <f t="shared" si="277"/>
        <v>2951.7151516247854</v>
      </c>
      <c r="Q413" s="9">
        <f t="shared" si="278"/>
        <v>3001.8207483233623</v>
      </c>
      <c r="R413" s="9">
        <f t="shared" si="279"/>
        <v>50.105596698576846</v>
      </c>
      <c r="S413" s="3">
        <f t="shared" si="280"/>
        <v>1</v>
      </c>
      <c r="T413" s="3">
        <f t="shared" si="281"/>
        <v>0</v>
      </c>
      <c r="U413" s="3">
        <f t="shared" si="282"/>
        <v>21</v>
      </c>
      <c r="V413" s="3">
        <f t="shared" ref="V413:V476" si="286">IF(S413&gt;0, MAX(30, 0.002*S413*D413), IF(T413&gt;0, MAX(30, 0.002*T413*E413), 0))</f>
        <v>30</v>
      </c>
      <c r="W413" s="2">
        <f t="shared" si="283"/>
        <v>9893684</v>
      </c>
      <c r="X413" s="2">
        <f t="shared" ref="X413:X476" si="287">U413*E413 + W413</f>
        <v>9956054</v>
      </c>
      <c r="Y413" s="14">
        <f t="shared" ref="Y413:Y476" si="288">(F413-Y412)*$Z$6+Y412</f>
        <v>2986.6382134319183</v>
      </c>
      <c r="Z413" s="14">
        <f t="shared" ref="Z413:Z476" si="289">(F413-Z412)*$Z$5+Z412</f>
        <v>3004.2574658870917</v>
      </c>
      <c r="AA413" s="14">
        <f t="shared" si="284"/>
        <v>17.61925245517341</v>
      </c>
      <c r="AB413" s="14">
        <f t="shared" si="260"/>
        <v>7.6982822208489923</v>
      </c>
      <c r="AC413" s="14">
        <f t="shared" si="254"/>
        <v>9.9209702343244182</v>
      </c>
      <c r="AD413" s="16">
        <f t="shared" si="255"/>
        <v>1</v>
      </c>
      <c r="AE413" s="16">
        <f t="shared" si="256"/>
        <v>0</v>
      </c>
      <c r="AF413" s="16">
        <f t="shared" si="285"/>
        <v>52</v>
      </c>
      <c r="AG413" s="16">
        <f t="shared" si="257"/>
        <v>30</v>
      </c>
      <c r="AH413" s="5">
        <f t="shared" si="258"/>
        <v>9805878</v>
      </c>
      <c r="AI413" s="5">
        <f t="shared" si="259"/>
        <v>9960318</v>
      </c>
      <c r="AJ413" s="39">
        <f t="shared" ref="AJ413:AJ476" si="290" xml:space="preserve"> (MAX(F387:F412) + MIN(F387:F412) + F412 ) / 3</f>
        <v>2994.7326475348104</v>
      </c>
      <c r="AK413" s="39">
        <f t="shared" ref="AK413:AK476" si="291" xml:space="preserve"> (MAX(F401:F412) + MIN(F401:F412) + F412 ) / 3</f>
        <v>2998.8652530661061</v>
      </c>
      <c r="AL413" s="39">
        <f t="shared" ref="AL413:AL476" si="292">AK413 - AJ413</f>
        <v>4.1326055312956669</v>
      </c>
      <c r="AM413" s="39">
        <f t="shared" ref="AM413:AM476" si="293">IF(AND(AL413&gt;$AN$4,AQ412-30&gt;=D413),1,0)</f>
        <v>0</v>
      </c>
      <c r="AN413" s="39">
        <f t="shared" ref="AN413:AN476" si="294">IF(AND(AL413&lt;$AN$5,AO412&gt;=1),1,0)</f>
        <v>0</v>
      </c>
      <c r="AO413" s="39">
        <f t="shared" ref="AO413:AO476" si="295">AO412+AM413-AN413</f>
        <v>19</v>
      </c>
      <c r="AP413" s="39">
        <f t="shared" ref="AP413:AP476" si="296">IF(AM413&gt;0, MAX(30, 0.002*AM413*D413), IF(AN413&gt;0, MAX(30, 0.002*AN413*E413), 0))</f>
        <v>0</v>
      </c>
      <c r="AQ413" s="39">
        <f t="shared" ref="AQ413:AQ476" si="297">AQ412-(AM413*D413) + (AN413*E413) - AP413</f>
        <v>9903900</v>
      </c>
      <c r="AR413" s="39">
        <f t="shared" ref="AR413:AR476" si="298">AO413*E413 + AQ413</f>
        <v>9960330</v>
      </c>
      <c r="AS413" s="37">
        <f t="shared" si="261"/>
        <v>2984.3246089489717</v>
      </c>
      <c r="AT413" s="37">
        <f t="shared" si="262"/>
        <v>2928.6610569790355</v>
      </c>
      <c r="AU413" s="37">
        <f t="shared" si="263"/>
        <v>-55.663551969936179</v>
      </c>
      <c r="AV413" s="34">
        <f t="shared" si="264"/>
        <v>0</v>
      </c>
      <c r="AW413" s="34">
        <f t="shared" si="265"/>
        <v>1</v>
      </c>
      <c r="AX413" s="34">
        <f t="shared" si="266"/>
        <v>46</v>
      </c>
      <c r="AY413" s="34">
        <f t="shared" si="267"/>
        <v>30</v>
      </c>
      <c r="AZ413" s="34">
        <f t="shared" si="268"/>
        <v>9825301</v>
      </c>
      <c r="BA413" s="34">
        <f t="shared" si="269"/>
        <v>9961921</v>
      </c>
    </row>
    <row r="414" spans="1:53" x14ac:dyDescent="0.2">
      <c r="A414" s="1" t="s">
        <v>451</v>
      </c>
      <c r="B414" s="8">
        <v>21509</v>
      </c>
      <c r="C414" s="8">
        <v>2921.1760797342195</v>
      </c>
      <c r="D414" s="8">
        <v>2950</v>
      </c>
      <c r="E414" s="8">
        <v>2894</v>
      </c>
      <c r="F414" s="8">
        <v>2921.1461794019933</v>
      </c>
      <c r="G414" s="8">
        <f t="shared" si="270"/>
        <v>-87.992334111519995</v>
      </c>
      <c r="H414" s="8">
        <f t="shared" si="271"/>
        <v>0</v>
      </c>
      <c r="I414" s="8">
        <f t="shared" si="272"/>
        <v>87.992334111519995</v>
      </c>
      <c r="J414" s="25">
        <f t="shared" si="275"/>
        <v>14.191237429862435</v>
      </c>
      <c r="K414" s="25">
        <f t="shared" si="276"/>
        <v>18.859937007760532</v>
      </c>
      <c r="L414" s="26">
        <f t="shared" si="273"/>
        <v>0.75245412665074063</v>
      </c>
      <c r="M414" s="25">
        <f t="shared" si="274"/>
        <v>42.937165384683574</v>
      </c>
      <c r="N414" s="25">
        <v>30</v>
      </c>
      <c r="O414" s="25">
        <v>70</v>
      </c>
      <c r="P414" s="9">
        <f t="shared" si="277"/>
        <v>2955.3385091856426</v>
      </c>
      <c r="Q414" s="9">
        <f t="shared" si="278"/>
        <v>3014.040806399998</v>
      </c>
      <c r="R414" s="9">
        <f t="shared" si="279"/>
        <v>58.70229721435544</v>
      </c>
      <c r="S414" s="3">
        <f t="shared" si="280"/>
        <v>1</v>
      </c>
      <c r="T414" s="3">
        <f t="shared" si="281"/>
        <v>0</v>
      </c>
      <c r="U414" s="3">
        <f t="shared" si="282"/>
        <v>22</v>
      </c>
      <c r="V414" s="3">
        <f t="shared" si="286"/>
        <v>30</v>
      </c>
      <c r="W414" s="2">
        <f t="shared" si="283"/>
        <v>9890596</v>
      </c>
      <c r="X414" s="2">
        <f t="shared" si="287"/>
        <v>9954264</v>
      </c>
      <c r="Y414" s="14">
        <f t="shared" si="288"/>
        <v>2981.786951651924</v>
      </c>
      <c r="Z414" s="14">
        <f t="shared" si="289"/>
        <v>2991.4711141201533</v>
      </c>
      <c r="AA414" s="14">
        <f t="shared" si="284"/>
        <v>9.6841624682292604</v>
      </c>
      <c r="AB414" s="14">
        <f t="shared" si="260"/>
        <v>8.0954582703250466</v>
      </c>
      <c r="AC414" s="14">
        <f t="shared" si="254"/>
        <v>1.5887041979042138</v>
      </c>
      <c r="AD414" s="16">
        <f t="shared" si="255"/>
        <v>1</v>
      </c>
      <c r="AE414" s="16">
        <f t="shared" si="256"/>
        <v>0</v>
      </c>
      <c r="AF414" s="16">
        <f t="shared" si="285"/>
        <v>53</v>
      </c>
      <c r="AG414" s="16">
        <f t="shared" si="257"/>
        <v>30</v>
      </c>
      <c r="AH414" s="5">
        <f t="shared" si="258"/>
        <v>9802898</v>
      </c>
      <c r="AI414" s="5">
        <f t="shared" si="259"/>
        <v>9956280</v>
      </c>
      <c r="AJ414" s="39">
        <f t="shared" si="290"/>
        <v>2983.7529971097374</v>
      </c>
      <c r="AK414" s="39">
        <f t="shared" si="291"/>
        <v>2997.6263759493281</v>
      </c>
      <c r="AL414" s="39">
        <f t="shared" si="292"/>
        <v>13.873378839590714</v>
      </c>
      <c r="AM414" s="39">
        <f t="shared" si="293"/>
        <v>1</v>
      </c>
      <c r="AN414" s="39">
        <f t="shared" si="294"/>
        <v>0</v>
      </c>
      <c r="AO414" s="39">
        <f t="shared" si="295"/>
        <v>20</v>
      </c>
      <c r="AP414" s="39">
        <f t="shared" si="296"/>
        <v>30</v>
      </c>
      <c r="AQ414" s="39">
        <f t="shared" si="297"/>
        <v>9900920</v>
      </c>
      <c r="AR414" s="39">
        <f t="shared" si="298"/>
        <v>9958800</v>
      </c>
      <c r="AS414" s="37">
        <f t="shared" si="261"/>
        <v>2980.896075193622</v>
      </c>
      <c r="AT414" s="37">
        <f t="shared" si="262"/>
        <v>2936.4598075549548</v>
      </c>
      <c r="AU414" s="37">
        <f t="shared" si="263"/>
        <v>-44.436267638667232</v>
      </c>
      <c r="AV414" s="34">
        <f t="shared" si="264"/>
        <v>0</v>
      </c>
      <c r="AW414" s="34">
        <f t="shared" si="265"/>
        <v>1</v>
      </c>
      <c r="AX414" s="34">
        <f t="shared" si="266"/>
        <v>45</v>
      </c>
      <c r="AY414" s="34">
        <f t="shared" si="267"/>
        <v>30</v>
      </c>
      <c r="AZ414" s="34">
        <f t="shared" si="268"/>
        <v>9828165</v>
      </c>
      <c r="BA414" s="34">
        <f t="shared" si="269"/>
        <v>9958395</v>
      </c>
    </row>
    <row r="415" spans="1:53" x14ac:dyDescent="0.2">
      <c r="A415" s="1" t="s">
        <v>452</v>
      </c>
      <c r="B415" s="8">
        <v>18446</v>
      </c>
      <c r="C415" s="8">
        <v>2896.8666666666668</v>
      </c>
      <c r="D415" s="8">
        <v>2928</v>
      </c>
      <c r="E415" s="8">
        <v>2876</v>
      </c>
      <c r="F415" s="8">
        <v>2896.8333333333335</v>
      </c>
      <c r="G415" s="8">
        <f t="shared" si="270"/>
        <v>-24.312846068659837</v>
      </c>
      <c r="H415" s="8">
        <f t="shared" si="271"/>
        <v>0</v>
      </c>
      <c r="I415" s="8">
        <f t="shared" si="272"/>
        <v>24.312846068659837</v>
      </c>
      <c r="J415" s="25">
        <f t="shared" si="275"/>
        <v>13.17757761344369</v>
      </c>
      <c r="K415" s="25">
        <f t="shared" si="276"/>
        <v>19.249430512110482</v>
      </c>
      <c r="L415" s="26">
        <f t="shared" si="273"/>
        <v>0.68456973857762804</v>
      </c>
      <c r="M415" s="25">
        <f t="shared" si="274"/>
        <v>40.63766093504961</v>
      </c>
      <c r="N415" s="25">
        <v>30</v>
      </c>
      <c r="O415" s="25">
        <v>70</v>
      </c>
      <c r="P415" s="9">
        <f t="shared" si="277"/>
        <v>2955.8062526824569</v>
      </c>
      <c r="Q415" s="9">
        <f t="shared" si="278"/>
        <v>3016.492976640267</v>
      </c>
      <c r="R415" s="9">
        <f t="shared" si="279"/>
        <v>60.686723957810045</v>
      </c>
      <c r="S415" s="3">
        <f t="shared" si="280"/>
        <v>1</v>
      </c>
      <c r="T415" s="3">
        <f t="shared" si="281"/>
        <v>0</v>
      </c>
      <c r="U415" s="3">
        <f t="shared" si="282"/>
        <v>23</v>
      </c>
      <c r="V415" s="3">
        <f t="shared" si="286"/>
        <v>30</v>
      </c>
      <c r="W415" s="2">
        <f t="shared" si="283"/>
        <v>9887616</v>
      </c>
      <c r="X415" s="2">
        <f t="shared" si="287"/>
        <v>9953764</v>
      </c>
      <c r="Y415" s="14">
        <f t="shared" si="288"/>
        <v>2975.4940910357323</v>
      </c>
      <c r="Z415" s="14">
        <f t="shared" si="289"/>
        <v>2976.9114555375654</v>
      </c>
      <c r="AA415" s="14">
        <f t="shared" si="284"/>
        <v>1.4173645018331626</v>
      </c>
      <c r="AB415" s="14">
        <f t="shared" si="260"/>
        <v>6.7598395166266698</v>
      </c>
      <c r="AC415" s="14">
        <f t="shared" si="254"/>
        <v>-5.3424750147935072</v>
      </c>
      <c r="AD415" s="16">
        <f t="shared" si="255"/>
        <v>0</v>
      </c>
      <c r="AE415" s="16">
        <f t="shared" si="256"/>
        <v>1</v>
      </c>
      <c r="AF415" s="16">
        <f t="shared" si="285"/>
        <v>52</v>
      </c>
      <c r="AG415" s="16">
        <f t="shared" si="257"/>
        <v>30</v>
      </c>
      <c r="AH415" s="5">
        <f t="shared" si="258"/>
        <v>9805744</v>
      </c>
      <c r="AI415" s="5">
        <f t="shared" si="259"/>
        <v>9955296</v>
      </c>
      <c r="AJ415" s="39">
        <f t="shared" si="290"/>
        <v>2954.4222190725645</v>
      </c>
      <c r="AK415" s="39">
        <f t="shared" si="291"/>
        <v>2978.1042788732288</v>
      </c>
      <c r="AL415" s="39">
        <f t="shared" si="292"/>
        <v>23.682059800664319</v>
      </c>
      <c r="AM415" s="39">
        <f t="shared" si="293"/>
        <v>1</v>
      </c>
      <c r="AN415" s="39">
        <f t="shared" si="294"/>
        <v>0</v>
      </c>
      <c r="AO415" s="39">
        <f t="shared" si="295"/>
        <v>21</v>
      </c>
      <c r="AP415" s="39">
        <f t="shared" si="296"/>
        <v>30</v>
      </c>
      <c r="AQ415" s="39">
        <f t="shared" si="297"/>
        <v>9897962</v>
      </c>
      <c r="AR415" s="39">
        <f t="shared" si="298"/>
        <v>9958358</v>
      </c>
      <c r="AS415" s="37">
        <f t="shared" si="261"/>
        <v>2977.765935235228</v>
      </c>
      <c r="AT415" s="37">
        <f t="shared" si="262"/>
        <v>2945.9912701266003</v>
      </c>
      <c r="AU415" s="37">
        <f t="shared" si="263"/>
        <v>-31.774665108627687</v>
      </c>
      <c r="AV415" s="34">
        <f t="shared" si="264"/>
        <v>0</v>
      </c>
      <c r="AW415" s="34">
        <f t="shared" si="265"/>
        <v>1</v>
      </c>
      <c r="AX415" s="34">
        <f t="shared" si="266"/>
        <v>44</v>
      </c>
      <c r="AY415" s="34">
        <f t="shared" si="267"/>
        <v>30</v>
      </c>
      <c r="AZ415" s="34">
        <f t="shared" si="268"/>
        <v>9831011</v>
      </c>
      <c r="BA415" s="34">
        <f t="shared" si="269"/>
        <v>9957555</v>
      </c>
    </row>
    <row r="416" spans="1:53" x14ac:dyDescent="0.2">
      <c r="A416" s="1" t="s">
        <v>453</v>
      </c>
      <c r="B416" s="8">
        <v>15462</v>
      </c>
      <c r="C416" s="8">
        <v>2905.31</v>
      </c>
      <c r="D416" s="8">
        <v>2928</v>
      </c>
      <c r="E416" s="8">
        <v>2878</v>
      </c>
      <c r="F416" s="8">
        <v>2905.4433333333332</v>
      </c>
      <c r="G416" s="8">
        <f t="shared" si="270"/>
        <v>8.6099999999996726</v>
      </c>
      <c r="H416" s="8">
        <f t="shared" si="271"/>
        <v>8.6099999999996726</v>
      </c>
      <c r="I416" s="8">
        <f t="shared" si="272"/>
        <v>0</v>
      </c>
      <c r="J416" s="25">
        <f t="shared" si="275"/>
        <v>12.85132206962626</v>
      </c>
      <c r="K416" s="25">
        <f t="shared" si="276"/>
        <v>17.874471189816877</v>
      </c>
      <c r="L416" s="26">
        <f t="shared" si="273"/>
        <v>0.71897635086109202</v>
      </c>
      <c r="M416" s="25">
        <f t="shared" si="274"/>
        <v>41.825843066481575</v>
      </c>
      <c r="N416" s="25">
        <v>30</v>
      </c>
      <c r="O416" s="25">
        <v>70</v>
      </c>
      <c r="P416" s="9">
        <f t="shared" si="277"/>
        <v>2953.1703175391685</v>
      </c>
      <c r="Q416" s="9">
        <f t="shared" si="278"/>
        <v>3013.0933489197628</v>
      </c>
      <c r="R416" s="9">
        <f t="shared" si="279"/>
        <v>59.923031380594239</v>
      </c>
      <c r="S416" s="3">
        <f t="shared" si="280"/>
        <v>1</v>
      </c>
      <c r="T416" s="3">
        <f t="shared" si="281"/>
        <v>0</v>
      </c>
      <c r="U416" s="3">
        <f t="shared" si="282"/>
        <v>24</v>
      </c>
      <c r="V416" s="3">
        <f t="shared" si="286"/>
        <v>30</v>
      </c>
      <c r="W416" s="2">
        <f t="shared" si="283"/>
        <v>9884658</v>
      </c>
      <c r="X416" s="2">
        <f t="shared" si="287"/>
        <v>9953730</v>
      </c>
      <c r="Y416" s="14">
        <f t="shared" si="288"/>
        <v>2970.3051460207398</v>
      </c>
      <c r="Z416" s="14">
        <f t="shared" si="289"/>
        <v>2965.9163598138375</v>
      </c>
      <c r="AA416" s="14">
        <f t="shared" si="284"/>
        <v>-4.3887862069022958</v>
      </c>
      <c r="AB416" s="14">
        <f t="shared" si="260"/>
        <v>4.5301143719208765</v>
      </c>
      <c r="AC416" s="14">
        <f t="shared" si="254"/>
        <v>-8.9189005788231732</v>
      </c>
      <c r="AD416" s="16">
        <f t="shared" si="255"/>
        <v>0</v>
      </c>
      <c r="AE416" s="16">
        <f t="shared" si="256"/>
        <v>1</v>
      </c>
      <c r="AF416" s="16">
        <f t="shared" si="285"/>
        <v>51</v>
      </c>
      <c r="AG416" s="16">
        <f t="shared" si="257"/>
        <v>30</v>
      </c>
      <c r="AH416" s="5">
        <f t="shared" si="258"/>
        <v>9808592</v>
      </c>
      <c r="AI416" s="5">
        <f t="shared" si="259"/>
        <v>9955370</v>
      </c>
      <c r="AJ416" s="39">
        <f t="shared" si="290"/>
        <v>2946.3179370496778</v>
      </c>
      <c r="AK416" s="39">
        <f t="shared" si="291"/>
        <v>2961.8957148274553</v>
      </c>
      <c r="AL416" s="39">
        <f t="shared" si="292"/>
        <v>15.577777777777555</v>
      </c>
      <c r="AM416" s="39">
        <f t="shared" si="293"/>
        <v>1</v>
      </c>
      <c r="AN416" s="39">
        <f t="shared" si="294"/>
        <v>0</v>
      </c>
      <c r="AO416" s="39">
        <f t="shared" si="295"/>
        <v>22</v>
      </c>
      <c r="AP416" s="39">
        <f t="shared" si="296"/>
        <v>30</v>
      </c>
      <c r="AQ416" s="39">
        <f t="shared" si="297"/>
        <v>9895004</v>
      </c>
      <c r="AR416" s="39">
        <f t="shared" si="298"/>
        <v>9958320</v>
      </c>
      <c r="AS416" s="37">
        <f t="shared" si="261"/>
        <v>2974.7985350000608</v>
      </c>
      <c r="AT416" s="37">
        <f t="shared" si="262"/>
        <v>2956.1711533442945</v>
      </c>
      <c r="AU416" s="37">
        <f t="shared" si="263"/>
        <v>-18.627381655766385</v>
      </c>
      <c r="AV416" s="34">
        <f t="shared" si="264"/>
        <v>0</v>
      </c>
      <c r="AW416" s="34">
        <f t="shared" si="265"/>
        <v>1</v>
      </c>
      <c r="AX416" s="34">
        <f t="shared" si="266"/>
        <v>43</v>
      </c>
      <c r="AY416" s="34">
        <f t="shared" si="267"/>
        <v>30</v>
      </c>
      <c r="AZ416" s="34">
        <f t="shared" si="268"/>
        <v>9833859</v>
      </c>
      <c r="BA416" s="34">
        <f t="shared" si="269"/>
        <v>9957613</v>
      </c>
    </row>
    <row r="417" spans="1:53" x14ac:dyDescent="0.2">
      <c r="A417" s="1" t="s">
        <v>454</v>
      </c>
      <c r="B417" s="8">
        <v>20877</v>
      </c>
      <c r="C417" s="8">
        <v>2879.3712374581942</v>
      </c>
      <c r="D417" s="8">
        <v>2905</v>
      </c>
      <c r="E417" s="8">
        <v>2855</v>
      </c>
      <c r="F417" s="8">
        <v>2879.4247491638798</v>
      </c>
      <c r="G417" s="8">
        <f t="shared" si="270"/>
        <v>-26.018584169453334</v>
      </c>
      <c r="H417" s="8">
        <f t="shared" si="271"/>
        <v>0</v>
      </c>
      <c r="I417" s="8">
        <f t="shared" si="272"/>
        <v>26.018584169453334</v>
      </c>
      <c r="J417" s="25">
        <f t="shared" si="275"/>
        <v>11.933370493224384</v>
      </c>
      <c r="K417" s="25">
        <f t="shared" si="276"/>
        <v>18.456193545505194</v>
      </c>
      <c r="L417" s="26">
        <f t="shared" si="273"/>
        <v>0.64657809660489973</v>
      </c>
      <c r="M417" s="25">
        <f t="shared" si="274"/>
        <v>39.267988438452285</v>
      </c>
      <c r="N417" s="25">
        <v>30</v>
      </c>
      <c r="O417" s="25">
        <v>70</v>
      </c>
      <c r="P417" s="9">
        <f t="shared" si="277"/>
        <v>2951.2386508725008</v>
      </c>
      <c r="Q417" s="9">
        <f t="shared" si="278"/>
        <v>3002.470036953951</v>
      </c>
      <c r="R417" s="9">
        <f t="shared" si="279"/>
        <v>51.231386081450182</v>
      </c>
      <c r="S417" s="3">
        <f t="shared" si="280"/>
        <v>1</v>
      </c>
      <c r="T417" s="3">
        <f t="shared" si="281"/>
        <v>0</v>
      </c>
      <c r="U417" s="3">
        <f t="shared" si="282"/>
        <v>25</v>
      </c>
      <c r="V417" s="3">
        <f t="shared" si="286"/>
        <v>30</v>
      </c>
      <c r="W417" s="2">
        <f t="shared" si="283"/>
        <v>9881700</v>
      </c>
      <c r="X417" s="2">
        <f t="shared" si="287"/>
        <v>9953075</v>
      </c>
      <c r="Y417" s="14">
        <f t="shared" si="288"/>
        <v>2963.5732647720833</v>
      </c>
      <c r="Z417" s="14">
        <f t="shared" si="289"/>
        <v>2952.6099581753824</v>
      </c>
      <c r="AA417" s="14">
        <f t="shared" si="284"/>
        <v>-10.963306596700932</v>
      </c>
      <c r="AB417" s="14">
        <f t="shared" si="260"/>
        <v>1.4314301781965146</v>
      </c>
      <c r="AC417" s="14">
        <f t="shared" si="254"/>
        <v>-12.394736774897446</v>
      </c>
      <c r="AD417" s="16">
        <f t="shared" si="255"/>
        <v>0</v>
      </c>
      <c r="AE417" s="16">
        <f t="shared" si="256"/>
        <v>1</v>
      </c>
      <c r="AF417" s="16">
        <f t="shared" si="285"/>
        <v>50</v>
      </c>
      <c r="AG417" s="16">
        <f t="shared" si="257"/>
        <v>30</v>
      </c>
      <c r="AH417" s="5">
        <f t="shared" si="258"/>
        <v>9811417</v>
      </c>
      <c r="AI417" s="5">
        <f t="shared" si="259"/>
        <v>9954167</v>
      </c>
      <c r="AJ417" s="39">
        <f t="shared" si="290"/>
        <v>2949.1879370496772</v>
      </c>
      <c r="AK417" s="39">
        <f t="shared" si="291"/>
        <v>2964.7657148274552</v>
      </c>
      <c r="AL417" s="39">
        <f t="shared" si="292"/>
        <v>15.57777777777801</v>
      </c>
      <c r="AM417" s="39">
        <f t="shared" si="293"/>
        <v>1</v>
      </c>
      <c r="AN417" s="39">
        <f t="shared" si="294"/>
        <v>0</v>
      </c>
      <c r="AO417" s="39">
        <f t="shared" si="295"/>
        <v>23</v>
      </c>
      <c r="AP417" s="39">
        <f t="shared" si="296"/>
        <v>30</v>
      </c>
      <c r="AQ417" s="39">
        <f t="shared" si="297"/>
        <v>9892069</v>
      </c>
      <c r="AR417" s="39">
        <f t="shared" si="298"/>
        <v>9957734</v>
      </c>
      <c r="AS417" s="37">
        <f t="shared" si="261"/>
        <v>2971.6954399964229</v>
      </c>
      <c r="AT417" s="37">
        <f t="shared" si="262"/>
        <v>2966.2075196394758</v>
      </c>
      <c r="AU417" s="37">
        <f t="shared" si="263"/>
        <v>-5.4879203569471429</v>
      </c>
      <c r="AV417" s="34">
        <f t="shared" si="264"/>
        <v>0</v>
      </c>
      <c r="AW417" s="34">
        <f t="shared" si="265"/>
        <v>1</v>
      </c>
      <c r="AX417" s="34">
        <f t="shared" si="266"/>
        <v>42</v>
      </c>
      <c r="AY417" s="34">
        <f t="shared" si="267"/>
        <v>30</v>
      </c>
      <c r="AZ417" s="34">
        <f t="shared" si="268"/>
        <v>9836684</v>
      </c>
      <c r="BA417" s="34">
        <f t="shared" si="269"/>
        <v>9956594</v>
      </c>
    </row>
    <row r="418" spans="1:53" x14ac:dyDescent="0.2">
      <c r="A418" s="1" t="s">
        <v>455</v>
      </c>
      <c r="B418" s="8">
        <v>21522</v>
      </c>
      <c r="C418" s="8">
        <v>2891.0169491525426</v>
      </c>
      <c r="D418" s="8">
        <v>2916</v>
      </c>
      <c r="E418" s="8">
        <v>2868</v>
      </c>
      <c r="F418" s="8">
        <v>2891.0169491525426</v>
      </c>
      <c r="G418" s="8">
        <f t="shared" si="270"/>
        <v>11.592199988662742</v>
      </c>
      <c r="H418" s="8">
        <f t="shared" si="271"/>
        <v>11.592199988662742</v>
      </c>
      <c r="I418" s="8">
        <f t="shared" si="272"/>
        <v>0</v>
      </c>
      <c r="J418" s="25">
        <f t="shared" si="275"/>
        <v>11.909001171469981</v>
      </c>
      <c r="K418" s="25">
        <f t="shared" si="276"/>
        <v>17.137894006540538</v>
      </c>
      <c r="L418" s="26">
        <f t="shared" si="273"/>
        <v>0.69489291781854923</v>
      </c>
      <c r="M418" s="25">
        <f t="shared" si="274"/>
        <v>40.999222459016885</v>
      </c>
      <c r="N418" s="25">
        <v>30</v>
      </c>
      <c r="O418" s="25">
        <v>70</v>
      </c>
      <c r="P418" s="9">
        <f t="shared" si="277"/>
        <v>2948.2258350025177</v>
      </c>
      <c r="Q418" s="9">
        <f t="shared" si="278"/>
        <v>2987.8531241590485</v>
      </c>
      <c r="R418" s="9">
        <f t="shared" si="279"/>
        <v>39.627289156530878</v>
      </c>
      <c r="S418" s="3">
        <f t="shared" si="280"/>
        <v>1</v>
      </c>
      <c r="T418" s="3">
        <f t="shared" si="281"/>
        <v>0</v>
      </c>
      <c r="U418" s="3">
        <f t="shared" si="282"/>
        <v>26</v>
      </c>
      <c r="V418" s="3">
        <f t="shared" si="286"/>
        <v>30</v>
      </c>
      <c r="W418" s="2">
        <f t="shared" si="283"/>
        <v>9878765</v>
      </c>
      <c r="X418" s="2">
        <f t="shared" si="287"/>
        <v>9953333</v>
      </c>
      <c r="Y418" s="14">
        <f t="shared" si="288"/>
        <v>2958.1987228743396</v>
      </c>
      <c r="Z418" s="14">
        <f t="shared" si="289"/>
        <v>2943.1341106334071</v>
      </c>
      <c r="AA418" s="14">
        <f t="shared" si="284"/>
        <v>-15.064612240932547</v>
      </c>
      <c r="AB418" s="14">
        <f t="shared" si="260"/>
        <v>-1.8677783056292978</v>
      </c>
      <c r="AC418" s="14">
        <f t="shared" si="254"/>
        <v>-13.19683393530325</v>
      </c>
      <c r="AD418" s="16">
        <f t="shared" si="255"/>
        <v>0</v>
      </c>
      <c r="AE418" s="16">
        <f t="shared" si="256"/>
        <v>1</v>
      </c>
      <c r="AF418" s="16">
        <f t="shared" si="285"/>
        <v>49</v>
      </c>
      <c r="AG418" s="16">
        <f t="shared" si="257"/>
        <v>30</v>
      </c>
      <c r="AH418" s="5">
        <f t="shared" si="258"/>
        <v>9814255</v>
      </c>
      <c r="AI418" s="5">
        <f t="shared" si="259"/>
        <v>9954787</v>
      </c>
      <c r="AJ418" s="39">
        <f t="shared" si="290"/>
        <v>2940.5150756598596</v>
      </c>
      <c r="AK418" s="39">
        <f t="shared" si="291"/>
        <v>2950.2899920478194</v>
      </c>
      <c r="AL418" s="39">
        <f t="shared" si="292"/>
        <v>9.77491638795982</v>
      </c>
      <c r="AM418" s="39">
        <f t="shared" si="293"/>
        <v>1</v>
      </c>
      <c r="AN418" s="39">
        <f t="shared" si="294"/>
        <v>0</v>
      </c>
      <c r="AO418" s="39">
        <f t="shared" si="295"/>
        <v>24</v>
      </c>
      <c r="AP418" s="39">
        <f t="shared" si="296"/>
        <v>30</v>
      </c>
      <c r="AQ418" s="39">
        <f t="shared" si="297"/>
        <v>9889123</v>
      </c>
      <c r="AR418" s="39">
        <f t="shared" si="298"/>
        <v>9957955</v>
      </c>
      <c r="AS418" s="37">
        <f t="shared" si="261"/>
        <v>2968.6337473095023</v>
      </c>
      <c r="AT418" s="37">
        <f t="shared" si="262"/>
        <v>2974.5727603491255</v>
      </c>
      <c r="AU418" s="37">
        <f t="shared" si="263"/>
        <v>5.9390130396232053</v>
      </c>
      <c r="AV418" s="34">
        <f t="shared" si="264"/>
        <v>1</v>
      </c>
      <c r="AW418" s="34">
        <f t="shared" si="265"/>
        <v>0</v>
      </c>
      <c r="AX418" s="34">
        <f t="shared" si="266"/>
        <v>43</v>
      </c>
      <c r="AY418" s="34">
        <f t="shared" si="267"/>
        <v>30</v>
      </c>
      <c r="AZ418" s="34">
        <f t="shared" si="268"/>
        <v>9833738</v>
      </c>
      <c r="BA418" s="34">
        <f t="shared" si="269"/>
        <v>9957062</v>
      </c>
    </row>
    <row r="419" spans="1:53" x14ac:dyDescent="0.2">
      <c r="A419" s="1" t="s">
        <v>456</v>
      </c>
      <c r="B419" s="8">
        <v>13606</v>
      </c>
      <c r="C419" s="8">
        <v>2894.3120805369126</v>
      </c>
      <c r="D419" s="8">
        <v>2929</v>
      </c>
      <c r="E419" s="8">
        <v>2875</v>
      </c>
      <c r="F419" s="8">
        <v>2894.2483221476509</v>
      </c>
      <c r="G419" s="8">
        <f t="shared" si="270"/>
        <v>3.2313729951083587</v>
      </c>
      <c r="H419" s="8">
        <f t="shared" si="271"/>
        <v>3.2313729951083587</v>
      </c>
      <c r="I419" s="8">
        <f t="shared" si="272"/>
        <v>0</v>
      </c>
      <c r="J419" s="25">
        <f t="shared" si="275"/>
        <v>11.289170587444151</v>
      </c>
      <c r="K419" s="25">
        <f t="shared" si="276"/>
        <v>15.913758720359072</v>
      </c>
      <c r="L419" s="26">
        <f t="shared" si="273"/>
        <v>0.70939686756727616</v>
      </c>
      <c r="M419" s="25">
        <f t="shared" si="274"/>
        <v>41.49983429985177</v>
      </c>
      <c r="N419" s="25">
        <v>30</v>
      </c>
      <c r="O419" s="25">
        <v>70</v>
      </c>
      <c r="P419" s="9">
        <f t="shared" si="277"/>
        <v>2947.1203047316035</v>
      </c>
      <c r="Q419" s="9">
        <f t="shared" si="278"/>
        <v>2973.9406852370762</v>
      </c>
      <c r="R419" s="9">
        <f t="shared" si="279"/>
        <v>26.820380505472713</v>
      </c>
      <c r="S419" s="3">
        <f t="shared" si="280"/>
        <v>1</v>
      </c>
      <c r="T419" s="3">
        <f t="shared" si="281"/>
        <v>0</v>
      </c>
      <c r="U419" s="3">
        <f t="shared" si="282"/>
        <v>27</v>
      </c>
      <c r="V419" s="3">
        <f t="shared" si="286"/>
        <v>30</v>
      </c>
      <c r="W419" s="2">
        <f t="shared" si="283"/>
        <v>9875819</v>
      </c>
      <c r="X419" s="2">
        <f t="shared" si="287"/>
        <v>9953444</v>
      </c>
      <c r="Y419" s="14">
        <f t="shared" si="288"/>
        <v>2953.4616561538442</v>
      </c>
      <c r="Z419" s="14">
        <f t="shared" si="289"/>
        <v>2935.6132200971369</v>
      </c>
      <c r="AA419" s="14">
        <f t="shared" si="284"/>
        <v>-17.848436056707214</v>
      </c>
      <c r="AB419" s="14">
        <f t="shared" si="260"/>
        <v>-5.0639098558448818</v>
      </c>
      <c r="AC419" s="14">
        <f t="shared" si="254"/>
        <v>-12.784526200862333</v>
      </c>
      <c r="AD419" s="16">
        <f t="shared" si="255"/>
        <v>0</v>
      </c>
      <c r="AE419" s="16">
        <f t="shared" si="256"/>
        <v>1</v>
      </c>
      <c r="AF419" s="16">
        <f t="shared" si="285"/>
        <v>48</v>
      </c>
      <c r="AG419" s="16">
        <f t="shared" si="257"/>
        <v>30</v>
      </c>
      <c r="AH419" s="5">
        <f t="shared" si="258"/>
        <v>9817100</v>
      </c>
      <c r="AI419" s="5">
        <f t="shared" si="259"/>
        <v>9955100</v>
      </c>
      <c r="AJ419" s="39">
        <f t="shared" si="290"/>
        <v>2944.3791423227472</v>
      </c>
      <c r="AK419" s="39">
        <f t="shared" si="291"/>
        <v>2954.154058710707</v>
      </c>
      <c r="AL419" s="39">
        <f t="shared" si="292"/>
        <v>9.77491638795982</v>
      </c>
      <c r="AM419" s="39">
        <f t="shared" si="293"/>
        <v>1</v>
      </c>
      <c r="AN419" s="39">
        <f t="shared" si="294"/>
        <v>0</v>
      </c>
      <c r="AO419" s="39">
        <f t="shared" si="295"/>
        <v>25</v>
      </c>
      <c r="AP419" s="39">
        <f t="shared" si="296"/>
        <v>30</v>
      </c>
      <c r="AQ419" s="39">
        <f t="shared" si="297"/>
        <v>9886164</v>
      </c>
      <c r="AR419" s="39">
        <f t="shared" si="298"/>
        <v>9958039</v>
      </c>
      <c r="AS419" s="37">
        <f t="shared" si="261"/>
        <v>2965.5431591325328</v>
      </c>
      <c r="AT419" s="37">
        <f t="shared" si="262"/>
        <v>2980.8134335105206</v>
      </c>
      <c r="AU419" s="37">
        <f t="shared" si="263"/>
        <v>15.270274377987789</v>
      </c>
      <c r="AV419" s="34">
        <f t="shared" si="264"/>
        <v>1</v>
      </c>
      <c r="AW419" s="34">
        <f t="shared" si="265"/>
        <v>0</v>
      </c>
      <c r="AX419" s="34">
        <f t="shared" si="266"/>
        <v>44</v>
      </c>
      <c r="AY419" s="34">
        <f t="shared" si="267"/>
        <v>30</v>
      </c>
      <c r="AZ419" s="34">
        <f t="shared" si="268"/>
        <v>9830779</v>
      </c>
      <c r="BA419" s="34">
        <f t="shared" si="269"/>
        <v>9957279</v>
      </c>
    </row>
    <row r="420" spans="1:53" x14ac:dyDescent="0.2">
      <c r="A420" s="1" t="s">
        <v>457</v>
      </c>
      <c r="B420" s="8">
        <v>12352</v>
      </c>
      <c r="C420" s="8">
        <v>2903.8513513513512</v>
      </c>
      <c r="D420" s="8">
        <v>2926</v>
      </c>
      <c r="E420" s="8">
        <v>2886</v>
      </c>
      <c r="F420" s="8">
        <v>2903.7871621621621</v>
      </c>
      <c r="G420" s="8">
        <f t="shared" si="270"/>
        <v>9.5388400145111518</v>
      </c>
      <c r="H420" s="8">
        <f t="shared" si="271"/>
        <v>9.5388400145111518</v>
      </c>
      <c r="I420" s="8">
        <f t="shared" si="272"/>
        <v>0</v>
      </c>
      <c r="J420" s="25">
        <f t="shared" si="275"/>
        <v>11.164146975091795</v>
      </c>
      <c r="K420" s="25">
        <f t="shared" si="276"/>
        <v>14.777061668904851</v>
      </c>
      <c r="L420" s="26">
        <f t="shared" si="273"/>
        <v>0.75550520294466528</v>
      </c>
      <c r="M420" s="25">
        <f t="shared" si="274"/>
        <v>43.036340859451123</v>
      </c>
      <c r="N420" s="25">
        <v>30</v>
      </c>
      <c r="O420" s="25">
        <v>70</v>
      </c>
      <c r="P420" s="9">
        <f t="shared" si="277"/>
        <v>2945.9647429183242</v>
      </c>
      <c r="Q420" s="9">
        <f t="shared" si="278"/>
        <v>2957.4596722647384</v>
      </c>
      <c r="R420" s="9">
        <f t="shared" si="279"/>
        <v>11.49492934641421</v>
      </c>
      <c r="S420" s="3">
        <f t="shared" si="280"/>
        <v>1</v>
      </c>
      <c r="T420" s="3">
        <f t="shared" si="281"/>
        <v>0</v>
      </c>
      <c r="U420" s="3">
        <f t="shared" si="282"/>
        <v>28</v>
      </c>
      <c r="V420" s="3">
        <f t="shared" si="286"/>
        <v>30</v>
      </c>
      <c r="W420" s="2">
        <f t="shared" si="283"/>
        <v>9872860</v>
      </c>
      <c r="X420" s="2">
        <f t="shared" si="287"/>
        <v>9953668</v>
      </c>
      <c r="Y420" s="14">
        <f t="shared" si="288"/>
        <v>2949.7820640063123</v>
      </c>
      <c r="Z420" s="14">
        <f t="shared" si="289"/>
        <v>2930.7169034917561</v>
      </c>
      <c r="AA420" s="14">
        <f t="shared" si="284"/>
        <v>-19.065160514556283</v>
      </c>
      <c r="AB420" s="14">
        <f t="shared" si="260"/>
        <v>-7.8641599875871622</v>
      </c>
      <c r="AC420" s="14">
        <f t="shared" ref="AC420:AC483" si="299">AA420-AB420</f>
        <v>-11.201000526969121</v>
      </c>
      <c r="AD420" s="16">
        <f t="shared" ref="AD420:AD483" si="300">IF(AND(AC420&gt;0,AH419-30&gt;=D420),1,0)</f>
        <v>0</v>
      </c>
      <c r="AE420" s="16">
        <f t="shared" ref="AE420:AE483" si="301">IF(AND(AC420&lt;=0,AF419&gt;=1),1,0)</f>
        <v>1</v>
      </c>
      <c r="AF420" s="16">
        <f t="shared" si="285"/>
        <v>47</v>
      </c>
      <c r="AG420" s="16">
        <f t="shared" ref="AG420:AG483" si="302">IF(AD420&gt;0, MAX(30, 0.002*AD420*D420), IF(AE420&gt;0, MAX(30, 0.002*AE420*E420), 0))</f>
        <v>30</v>
      </c>
      <c r="AH420" s="5">
        <f t="shared" ref="AH420:AH483" si="303">AH419-(AD420*D420) + (AE420*E420) - AG420</f>
        <v>9819956</v>
      </c>
      <c r="AI420" s="5">
        <f t="shared" ref="AI420:AI483" si="304">AF420*E420 + AH420</f>
        <v>9955598</v>
      </c>
      <c r="AJ420" s="39">
        <f t="shared" si="290"/>
        <v>2945.4562666544498</v>
      </c>
      <c r="AK420" s="39">
        <f t="shared" si="291"/>
        <v>2938.5835120334209</v>
      </c>
      <c r="AL420" s="39">
        <f t="shared" si="292"/>
        <v>-6.8727546210288892</v>
      </c>
      <c r="AM420" s="39">
        <f t="shared" si="293"/>
        <v>0</v>
      </c>
      <c r="AN420" s="39">
        <f t="shared" si="294"/>
        <v>1</v>
      </c>
      <c r="AO420" s="39">
        <f t="shared" si="295"/>
        <v>24</v>
      </c>
      <c r="AP420" s="39">
        <f t="shared" si="296"/>
        <v>30</v>
      </c>
      <c r="AQ420" s="39">
        <f t="shared" si="297"/>
        <v>9889020</v>
      </c>
      <c r="AR420" s="39">
        <f t="shared" si="298"/>
        <v>9958284</v>
      </c>
      <c r="AS420" s="37">
        <f t="shared" si="261"/>
        <v>2962.5580376371604</v>
      </c>
      <c r="AT420" s="37">
        <f t="shared" si="262"/>
        <v>2984.893399044317</v>
      </c>
      <c r="AU420" s="37">
        <f t="shared" si="263"/>
        <v>22.335361407156597</v>
      </c>
      <c r="AV420" s="34">
        <f t="shared" si="264"/>
        <v>1</v>
      </c>
      <c r="AW420" s="34">
        <f t="shared" si="265"/>
        <v>0</v>
      </c>
      <c r="AX420" s="34">
        <f t="shared" si="266"/>
        <v>45</v>
      </c>
      <c r="AY420" s="34">
        <f t="shared" si="267"/>
        <v>30</v>
      </c>
      <c r="AZ420" s="34">
        <f t="shared" si="268"/>
        <v>9827823</v>
      </c>
      <c r="BA420" s="34">
        <f t="shared" si="269"/>
        <v>9957693</v>
      </c>
    </row>
    <row r="421" spans="1:53" x14ac:dyDescent="0.2">
      <c r="A421" s="1" t="s">
        <v>458</v>
      </c>
      <c r="B421" s="8">
        <v>5173</v>
      </c>
      <c r="C421" s="8">
        <v>2787.78125</v>
      </c>
      <c r="D421" s="8">
        <v>2821</v>
      </c>
      <c r="E421" s="8">
        <v>2759</v>
      </c>
      <c r="F421" s="8">
        <v>2787.9196428571427</v>
      </c>
      <c r="G421" s="8">
        <f t="shared" si="270"/>
        <v>-115.86751930501941</v>
      </c>
      <c r="H421" s="8">
        <f t="shared" si="271"/>
        <v>0</v>
      </c>
      <c r="I421" s="8">
        <f t="shared" si="272"/>
        <v>115.86751930501941</v>
      </c>
      <c r="J421" s="25">
        <f t="shared" si="275"/>
        <v>10.366707905442381</v>
      </c>
      <c r="K421" s="25">
        <f t="shared" si="276"/>
        <v>21.997808642913036</v>
      </c>
      <c r="L421" s="26">
        <f t="shared" si="273"/>
        <v>0.47126093665616964</v>
      </c>
      <c r="M421" s="25">
        <f t="shared" si="274"/>
        <v>32.031091488586313</v>
      </c>
      <c r="N421" s="25">
        <v>30</v>
      </c>
      <c r="O421" s="25">
        <v>70</v>
      </c>
      <c r="P421" s="9">
        <f t="shared" si="277"/>
        <v>2945.5806497358817</v>
      </c>
      <c r="Q421" s="9">
        <f t="shared" si="278"/>
        <v>2946.8571656633089</v>
      </c>
      <c r="R421" s="9">
        <f t="shared" si="279"/>
        <v>1.2765159274272264</v>
      </c>
      <c r="S421" s="3">
        <f t="shared" si="280"/>
        <v>0</v>
      </c>
      <c r="T421" s="3">
        <f t="shared" si="281"/>
        <v>0</v>
      </c>
      <c r="U421" s="3">
        <f t="shared" si="282"/>
        <v>28</v>
      </c>
      <c r="V421" s="3">
        <f t="shared" si="286"/>
        <v>0</v>
      </c>
      <c r="W421" s="2">
        <f t="shared" si="283"/>
        <v>9872860</v>
      </c>
      <c r="X421" s="2">
        <f t="shared" si="287"/>
        <v>9950112</v>
      </c>
      <c r="Y421" s="14">
        <f t="shared" si="288"/>
        <v>2937.7922550322996</v>
      </c>
      <c r="Z421" s="14">
        <f t="shared" si="289"/>
        <v>2908.7480941633539</v>
      </c>
      <c r="AA421" s="14">
        <f t="shared" si="284"/>
        <v>-29.04416086894571</v>
      </c>
      <c r="AB421" s="14">
        <f t="shared" si="260"/>
        <v>-12.100160163858872</v>
      </c>
      <c r="AC421" s="14">
        <f t="shared" si="299"/>
        <v>-16.944000705086836</v>
      </c>
      <c r="AD421" s="16">
        <f t="shared" si="300"/>
        <v>0</v>
      </c>
      <c r="AE421" s="16">
        <f t="shared" si="301"/>
        <v>1</v>
      </c>
      <c r="AF421" s="16">
        <f t="shared" si="285"/>
        <v>46</v>
      </c>
      <c r="AG421" s="16">
        <f t="shared" si="302"/>
        <v>30</v>
      </c>
      <c r="AH421" s="5">
        <f t="shared" si="303"/>
        <v>9822685</v>
      </c>
      <c r="AI421" s="5">
        <f t="shared" si="304"/>
        <v>9949599</v>
      </c>
      <c r="AJ421" s="39">
        <f t="shared" si="290"/>
        <v>2948.6358799926202</v>
      </c>
      <c r="AK421" s="39">
        <f t="shared" si="291"/>
        <v>2941.7631253715913</v>
      </c>
      <c r="AL421" s="39">
        <f t="shared" si="292"/>
        <v>-6.8727546210288892</v>
      </c>
      <c r="AM421" s="39">
        <f t="shared" si="293"/>
        <v>0</v>
      </c>
      <c r="AN421" s="39">
        <f t="shared" si="294"/>
        <v>1</v>
      </c>
      <c r="AO421" s="39">
        <f t="shared" si="295"/>
        <v>23</v>
      </c>
      <c r="AP421" s="39">
        <f t="shared" si="296"/>
        <v>30</v>
      </c>
      <c r="AQ421" s="39">
        <f t="shared" si="297"/>
        <v>9891749</v>
      </c>
      <c r="AR421" s="39">
        <f t="shared" si="298"/>
        <v>9955206</v>
      </c>
      <c r="AS421" s="37">
        <f t="shared" si="261"/>
        <v>2959.632193358163</v>
      </c>
      <c r="AT421" s="37">
        <f t="shared" si="262"/>
        <v>2986.3622796732657</v>
      </c>
      <c r="AU421" s="37">
        <f t="shared" si="263"/>
        <v>26.730086315102653</v>
      </c>
      <c r="AV421" s="34">
        <f t="shared" si="264"/>
        <v>1</v>
      </c>
      <c r="AW421" s="34">
        <f t="shared" si="265"/>
        <v>0</v>
      </c>
      <c r="AX421" s="34">
        <f t="shared" si="266"/>
        <v>46</v>
      </c>
      <c r="AY421" s="34">
        <f t="shared" si="267"/>
        <v>30</v>
      </c>
      <c r="AZ421" s="34">
        <f t="shared" si="268"/>
        <v>9824972</v>
      </c>
      <c r="BA421" s="34">
        <f t="shared" si="269"/>
        <v>9951886</v>
      </c>
    </row>
    <row r="422" spans="1:53" x14ac:dyDescent="0.2">
      <c r="A422" s="1" t="s">
        <v>459</v>
      </c>
      <c r="B422" s="8">
        <v>5680</v>
      </c>
      <c r="C422" s="8">
        <v>2814.2510822510822</v>
      </c>
      <c r="D422" s="8">
        <v>2828</v>
      </c>
      <c r="E422" s="8">
        <v>2793</v>
      </c>
      <c r="F422" s="8">
        <v>2814.4545454545455</v>
      </c>
      <c r="G422" s="8">
        <f t="shared" si="270"/>
        <v>26.534902597402834</v>
      </c>
      <c r="H422" s="8">
        <f t="shared" si="271"/>
        <v>26.534902597402834</v>
      </c>
      <c r="I422" s="8">
        <f t="shared" si="272"/>
        <v>0</v>
      </c>
      <c r="J422" s="25">
        <f t="shared" si="275"/>
        <v>11.521578954868128</v>
      </c>
      <c r="K422" s="25">
        <f t="shared" si="276"/>
        <v>20.426536596990676</v>
      </c>
      <c r="L422" s="26">
        <f t="shared" si="273"/>
        <v>0.56404955877667173</v>
      </c>
      <c r="M422" s="25">
        <f t="shared" si="274"/>
        <v>36.063407045608301</v>
      </c>
      <c r="N422" s="25">
        <v>30</v>
      </c>
      <c r="O422" s="25">
        <v>70</v>
      </c>
      <c r="P422" s="9">
        <f t="shared" si="277"/>
        <v>2940.7392357232479</v>
      </c>
      <c r="Q422" s="9">
        <f t="shared" si="278"/>
        <v>2930.4914088320534</v>
      </c>
      <c r="R422" s="9">
        <f t="shared" si="279"/>
        <v>-10.247826891194563</v>
      </c>
      <c r="S422" s="3">
        <f t="shared" si="280"/>
        <v>0</v>
      </c>
      <c r="T422" s="3">
        <f t="shared" si="281"/>
        <v>1</v>
      </c>
      <c r="U422" s="3">
        <f t="shared" si="282"/>
        <v>27</v>
      </c>
      <c r="V422" s="3">
        <f t="shared" si="286"/>
        <v>30</v>
      </c>
      <c r="W422" s="2">
        <f t="shared" si="283"/>
        <v>9875589</v>
      </c>
      <c r="X422" s="2">
        <f t="shared" si="287"/>
        <v>9951000</v>
      </c>
      <c r="Y422" s="14">
        <f t="shared" si="288"/>
        <v>2928.6561283969104</v>
      </c>
      <c r="Z422" s="14">
        <f t="shared" si="289"/>
        <v>2894.2413943619986</v>
      </c>
      <c r="AA422" s="14">
        <f t="shared" si="284"/>
        <v>-34.414734034911817</v>
      </c>
      <c r="AB422" s="14">
        <f t="shared" ref="AB422:AB485" si="305">(AA422-AB421)*$Z$4+AB421</f>
        <v>-16.563074938069462</v>
      </c>
      <c r="AC422" s="14">
        <f t="shared" si="299"/>
        <v>-17.851659096842354</v>
      </c>
      <c r="AD422" s="16">
        <f t="shared" si="300"/>
        <v>0</v>
      </c>
      <c r="AE422" s="16">
        <f t="shared" si="301"/>
        <v>1</v>
      </c>
      <c r="AF422" s="16">
        <f t="shared" si="285"/>
        <v>45</v>
      </c>
      <c r="AG422" s="16">
        <f t="shared" si="302"/>
        <v>30</v>
      </c>
      <c r="AH422" s="5">
        <f t="shared" si="303"/>
        <v>9825448</v>
      </c>
      <c r="AI422" s="5">
        <f t="shared" si="304"/>
        <v>9951133</v>
      </c>
      <c r="AJ422" s="39">
        <f t="shared" si="290"/>
        <v>2889.2865878433281</v>
      </c>
      <c r="AK422" s="39">
        <f t="shared" si="291"/>
        <v>2872.6389168343394</v>
      </c>
      <c r="AL422" s="39">
        <f t="shared" si="292"/>
        <v>-16.647671008988709</v>
      </c>
      <c r="AM422" s="39">
        <f t="shared" si="293"/>
        <v>0</v>
      </c>
      <c r="AN422" s="39">
        <f t="shared" si="294"/>
        <v>1</v>
      </c>
      <c r="AO422" s="39">
        <f t="shared" si="295"/>
        <v>22</v>
      </c>
      <c r="AP422" s="39">
        <f t="shared" si="296"/>
        <v>30</v>
      </c>
      <c r="AQ422" s="39">
        <f t="shared" si="297"/>
        <v>9894512</v>
      </c>
      <c r="AR422" s="39">
        <f t="shared" si="298"/>
        <v>9955958</v>
      </c>
      <c r="AS422" s="37">
        <f t="shared" si="261"/>
        <v>2956.8299128483923</v>
      </c>
      <c r="AT422" s="37">
        <f t="shared" si="262"/>
        <v>2985.9683732704611</v>
      </c>
      <c r="AU422" s="37">
        <f t="shared" si="263"/>
        <v>29.138460422068874</v>
      </c>
      <c r="AV422" s="34">
        <f t="shared" si="264"/>
        <v>1</v>
      </c>
      <c r="AW422" s="34">
        <f t="shared" si="265"/>
        <v>0</v>
      </c>
      <c r="AX422" s="34">
        <f t="shared" si="266"/>
        <v>47</v>
      </c>
      <c r="AY422" s="34">
        <f t="shared" si="267"/>
        <v>30</v>
      </c>
      <c r="AZ422" s="34">
        <f t="shared" si="268"/>
        <v>9822114</v>
      </c>
      <c r="BA422" s="34">
        <f t="shared" si="269"/>
        <v>9953385</v>
      </c>
    </row>
    <row r="423" spans="1:53" x14ac:dyDescent="0.2">
      <c r="A423" s="1" t="s">
        <v>460</v>
      </c>
      <c r="B423" s="8">
        <v>4306</v>
      </c>
      <c r="C423" s="8">
        <v>2783.6439790575914</v>
      </c>
      <c r="D423" s="8">
        <v>2810</v>
      </c>
      <c r="E423" s="8">
        <v>2748</v>
      </c>
      <c r="F423" s="8">
        <v>2783.5811518324608</v>
      </c>
      <c r="G423" s="8">
        <f t="shared" si="270"/>
        <v>-30.873393622084677</v>
      </c>
      <c r="H423" s="8">
        <f t="shared" si="271"/>
        <v>0</v>
      </c>
      <c r="I423" s="8">
        <f t="shared" si="272"/>
        <v>30.873393622084677</v>
      </c>
      <c r="J423" s="25">
        <f t="shared" si="275"/>
        <v>10.698609029520403</v>
      </c>
      <c r="K423" s="25">
        <f t="shared" si="276"/>
        <v>21.172740670211677</v>
      </c>
      <c r="L423" s="26">
        <f t="shared" si="273"/>
        <v>0.50530109427791159</v>
      </c>
      <c r="M423" s="25">
        <f t="shared" si="274"/>
        <v>33.568107815686062</v>
      </c>
      <c r="N423" s="25">
        <v>30</v>
      </c>
      <c r="O423" s="25">
        <v>70</v>
      </c>
      <c r="P423" s="9">
        <f t="shared" si="277"/>
        <v>2937.8334110090404</v>
      </c>
      <c r="Q423" s="9">
        <f t="shared" si="278"/>
        <v>2915.1032078857133</v>
      </c>
      <c r="R423" s="9">
        <f t="shared" si="279"/>
        <v>-22.730203123327101</v>
      </c>
      <c r="S423" s="3">
        <f t="shared" si="280"/>
        <v>0</v>
      </c>
      <c r="T423" s="3">
        <f t="shared" si="281"/>
        <v>1</v>
      </c>
      <c r="U423" s="3">
        <f t="shared" si="282"/>
        <v>26</v>
      </c>
      <c r="V423" s="3">
        <f t="shared" si="286"/>
        <v>30</v>
      </c>
      <c r="W423" s="2">
        <f t="shared" si="283"/>
        <v>9878352</v>
      </c>
      <c r="X423" s="2">
        <f t="shared" si="287"/>
        <v>9949800</v>
      </c>
      <c r="Y423" s="14">
        <f t="shared" si="288"/>
        <v>2917.9098338365807</v>
      </c>
      <c r="Z423" s="14">
        <f t="shared" si="289"/>
        <v>2877.2167416651464</v>
      </c>
      <c r="AA423" s="14">
        <f t="shared" si="284"/>
        <v>-40.693092171434273</v>
      </c>
      <c r="AB423" s="14">
        <f t="shared" si="305"/>
        <v>-21.389078384742426</v>
      </c>
      <c r="AC423" s="14">
        <f t="shared" si="299"/>
        <v>-19.304013786691847</v>
      </c>
      <c r="AD423" s="16">
        <f t="shared" si="300"/>
        <v>0</v>
      </c>
      <c r="AE423" s="16">
        <f t="shared" si="301"/>
        <v>1</v>
      </c>
      <c r="AF423" s="16">
        <f t="shared" si="285"/>
        <v>44</v>
      </c>
      <c r="AG423" s="16">
        <f t="shared" si="302"/>
        <v>30</v>
      </c>
      <c r="AH423" s="5">
        <f t="shared" si="303"/>
        <v>9828166</v>
      </c>
      <c r="AI423" s="5">
        <f t="shared" si="304"/>
        <v>9949078</v>
      </c>
      <c r="AJ423" s="39">
        <f t="shared" si="290"/>
        <v>2898.1315553757959</v>
      </c>
      <c r="AK423" s="39">
        <f t="shared" si="291"/>
        <v>2881.4838843668072</v>
      </c>
      <c r="AL423" s="39">
        <f t="shared" si="292"/>
        <v>-16.647671008988709</v>
      </c>
      <c r="AM423" s="39">
        <f t="shared" si="293"/>
        <v>0</v>
      </c>
      <c r="AN423" s="39">
        <f t="shared" si="294"/>
        <v>1</v>
      </c>
      <c r="AO423" s="39">
        <f t="shared" si="295"/>
        <v>21</v>
      </c>
      <c r="AP423" s="39">
        <f t="shared" si="296"/>
        <v>30</v>
      </c>
      <c r="AQ423" s="39">
        <f t="shared" si="297"/>
        <v>9897230</v>
      </c>
      <c r="AR423" s="39">
        <f t="shared" si="298"/>
        <v>9954938</v>
      </c>
      <c r="AS423" s="37">
        <f t="shared" si="261"/>
        <v>2954.0549445296133</v>
      </c>
      <c r="AT423" s="37">
        <f t="shared" si="262"/>
        <v>2983.4827034243258</v>
      </c>
      <c r="AU423" s="37">
        <f t="shared" si="263"/>
        <v>29.427758894712497</v>
      </c>
      <c r="AV423" s="34">
        <f t="shared" si="264"/>
        <v>1</v>
      </c>
      <c r="AW423" s="34">
        <f t="shared" si="265"/>
        <v>0</v>
      </c>
      <c r="AX423" s="34">
        <f t="shared" si="266"/>
        <v>48</v>
      </c>
      <c r="AY423" s="34">
        <f t="shared" si="267"/>
        <v>30</v>
      </c>
      <c r="AZ423" s="34">
        <f t="shared" si="268"/>
        <v>9819274</v>
      </c>
      <c r="BA423" s="34">
        <f t="shared" si="269"/>
        <v>9951178</v>
      </c>
    </row>
    <row r="424" spans="1:53" x14ac:dyDescent="0.2">
      <c r="A424" s="1" t="s">
        <v>461</v>
      </c>
      <c r="B424" s="8">
        <v>2000</v>
      </c>
      <c r="C424" s="8">
        <v>2727.2054054054056</v>
      </c>
      <c r="D424" s="8">
        <v>2756</v>
      </c>
      <c r="E424" s="8">
        <v>2706</v>
      </c>
      <c r="F424" s="8">
        <v>2727.2108108108109</v>
      </c>
      <c r="G424" s="8">
        <f t="shared" si="270"/>
        <v>-56.370341021649892</v>
      </c>
      <c r="H424" s="8">
        <f t="shared" si="271"/>
        <v>0</v>
      </c>
      <c r="I424" s="8">
        <f t="shared" si="272"/>
        <v>56.370341021649892</v>
      </c>
      <c r="J424" s="25">
        <f t="shared" si="275"/>
        <v>9.9344226702689458</v>
      </c>
      <c r="K424" s="25">
        <f t="shared" si="276"/>
        <v>23.686854981028691</v>
      </c>
      <c r="L424" s="26">
        <f t="shared" si="273"/>
        <v>0.41940657289562661</v>
      </c>
      <c r="M424" s="25">
        <f t="shared" si="274"/>
        <v>29.548022455611587</v>
      </c>
      <c r="N424" s="25">
        <v>30</v>
      </c>
      <c r="O424" s="25">
        <v>70</v>
      </c>
      <c r="P424" s="9">
        <f t="shared" si="277"/>
        <v>2934.1448448884526</v>
      </c>
      <c r="Q424" s="9">
        <f t="shared" si="278"/>
        <v>2894.0892789284408</v>
      </c>
      <c r="R424" s="9">
        <f t="shared" si="279"/>
        <v>-40.055565960011791</v>
      </c>
      <c r="S424" s="3">
        <f t="shared" si="280"/>
        <v>0</v>
      </c>
      <c r="T424" s="3">
        <f t="shared" si="281"/>
        <v>1</v>
      </c>
      <c r="U424" s="3">
        <f t="shared" si="282"/>
        <v>25</v>
      </c>
      <c r="V424" s="3">
        <f t="shared" si="286"/>
        <v>30</v>
      </c>
      <c r="W424" s="2">
        <f t="shared" si="283"/>
        <v>9881070</v>
      </c>
      <c r="X424" s="2">
        <f t="shared" si="287"/>
        <v>9948720</v>
      </c>
      <c r="Y424" s="14">
        <f t="shared" si="288"/>
        <v>2903.7839802791163</v>
      </c>
      <c r="Z424" s="14">
        <f t="shared" si="289"/>
        <v>2854.138906149095</v>
      </c>
      <c r="AA424" s="14">
        <f t="shared" si="284"/>
        <v>-49.645074130021385</v>
      </c>
      <c r="AB424" s="14">
        <f t="shared" si="305"/>
        <v>-27.040277533798218</v>
      </c>
      <c r="AC424" s="14">
        <f t="shared" si="299"/>
        <v>-22.604796596223167</v>
      </c>
      <c r="AD424" s="16">
        <f t="shared" si="300"/>
        <v>0</v>
      </c>
      <c r="AE424" s="16">
        <f t="shared" si="301"/>
        <v>1</v>
      </c>
      <c r="AF424" s="16">
        <f t="shared" si="285"/>
        <v>43</v>
      </c>
      <c r="AG424" s="16">
        <f t="shared" si="302"/>
        <v>30</v>
      </c>
      <c r="AH424" s="5">
        <f t="shared" si="303"/>
        <v>9830842</v>
      </c>
      <c r="AI424" s="5">
        <f t="shared" si="304"/>
        <v>9947200</v>
      </c>
      <c r="AJ424" s="39">
        <f t="shared" si="290"/>
        <v>2886.3942604935401</v>
      </c>
      <c r="AK424" s="39">
        <f t="shared" si="291"/>
        <v>2869.7465894845514</v>
      </c>
      <c r="AL424" s="39">
        <f t="shared" si="292"/>
        <v>-16.647671008988709</v>
      </c>
      <c r="AM424" s="39">
        <f t="shared" si="293"/>
        <v>0</v>
      </c>
      <c r="AN424" s="39">
        <f t="shared" si="294"/>
        <v>1</v>
      </c>
      <c r="AO424" s="39">
        <f t="shared" si="295"/>
        <v>20</v>
      </c>
      <c r="AP424" s="39">
        <f t="shared" si="296"/>
        <v>30</v>
      </c>
      <c r="AQ424" s="39">
        <f t="shared" si="297"/>
        <v>9899906</v>
      </c>
      <c r="AR424" s="39">
        <f t="shared" si="298"/>
        <v>9954026</v>
      </c>
      <c r="AS424" s="37">
        <f t="shared" si="261"/>
        <v>2951.4790086113371</v>
      </c>
      <c r="AT424" s="37">
        <f t="shared" si="262"/>
        <v>2978.7871506280767</v>
      </c>
      <c r="AU424" s="37">
        <f t="shared" si="263"/>
        <v>27.308142016739566</v>
      </c>
      <c r="AV424" s="34">
        <f t="shared" si="264"/>
        <v>1</v>
      </c>
      <c r="AW424" s="34">
        <f t="shared" si="265"/>
        <v>0</v>
      </c>
      <c r="AX424" s="34">
        <f t="shared" si="266"/>
        <v>49</v>
      </c>
      <c r="AY424" s="34">
        <f t="shared" si="267"/>
        <v>30</v>
      </c>
      <c r="AZ424" s="34">
        <f t="shared" si="268"/>
        <v>9816488</v>
      </c>
      <c r="BA424" s="34">
        <f t="shared" si="269"/>
        <v>9949082</v>
      </c>
    </row>
    <row r="425" spans="1:53" x14ac:dyDescent="0.2">
      <c r="A425" s="1" t="s">
        <v>462</v>
      </c>
      <c r="B425" s="8">
        <v>3279</v>
      </c>
      <c r="C425" s="8">
        <v>2585.534090909091</v>
      </c>
      <c r="D425" s="8">
        <v>2668</v>
      </c>
      <c r="E425" s="8">
        <v>2533</v>
      </c>
      <c r="F425" s="8">
        <v>2584.971590909091</v>
      </c>
      <c r="G425" s="8">
        <f t="shared" si="270"/>
        <v>-142.23921990171993</v>
      </c>
      <c r="H425" s="8">
        <f t="shared" si="271"/>
        <v>0</v>
      </c>
      <c r="I425" s="8">
        <f t="shared" si="272"/>
        <v>142.23921990171993</v>
      </c>
      <c r="J425" s="25">
        <f t="shared" si="275"/>
        <v>9.2248210509640209</v>
      </c>
      <c r="K425" s="25">
        <f t="shared" si="276"/>
        <v>32.154881046792347</v>
      </c>
      <c r="L425" s="26">
        <f t="shared" si="273"/>
        <v>0.28688711482216028</v>
      </c>
      <c r="M425" s="25">
        <f t="shared" si="274"/>
        <v>22.293106482910616</v>
      </c>
      <c r="N425" s="25">
        <v>30</v>
      </c>
      <c r="O425" s="25">
        <v>70</v>
      </c>
      <c r="P425" s="9">
        <f t="shared" si="277"/>
        <v>2928.8241751753962</v>
      </c>
      <c r="Q425" s="9">
        <f t="shared" si="278"/>
        <v>2867.8503910969466</v>
      </c>
      <c r="R425" s="9">
        <f t="shared" si="279"/>
        <v>-60.973784078449626</v>
      </c>
      <c r="S425" s="3">
        <f t="shared" si="280"/>
        <v>0</v>
      </c>
      <c r="T425" s="3">
        <f t="shared" si="281"/>
        <v>1</v>
      </c>
      <c r="U425" s="3">
        <f t="shared" si="282"/>
        <v>24</v>
      </c>
      <c r="V425" s="3">
        <f t="shared" si="286"/>
        <v>30</v>
      </c>
      <c r="W425" s="2">
        <f t="shared" si="283"/>
        <v>9883746</v>
      </c>
      <c r="X425" s="2">
        <f t="shared" si="287"/>
        <v>9944538</v>
      </c>
      <c r="Y425" s="14">
        <f t="shared" si="288"/>
        <v>2880.1682477331888</v>
      </c>
      <c r="Z425" s="14">
        <f t="shared" si="289"/>
        <v>2812.7285499583249</v>
      </c>
      <c r="AA425" s="14">
        <f t="shared" si="284"/>
        <v>-67.439697774863816</v>
      </c>
      <c r="AB425" s="14">
        <f t="shared" si="305"/>
        <v>-35.120161582011335</v>
      </c>
      <c r="AC425" s="14">
        <f t="shared" si="299"/>
        <v>-32.319536192852482</v>
      </c>
      <c r="AD425" s="16">
        <f t="shared" si="300"/>
        <v>0</v>
      </c>
      <c r="AE425" s="16">
        <f t="shared" si="301"/>
        <v>1</v>
      </c>
      <c r="AF425" s="16">
        <f t="shared" si="285"/>
        <v>42</v>
      </c>
      <c r="AG425" s="16">
        <f t="shared" si="302"/>
        <v>30</v>
      </c>
      <c r="AH425" s="5">
        <f t="shared" si="303"/>
        <v>9833345</v>
      </c>
      <c r="AI425" s="5">
        <f t="shared" si="304"/>
        <v>9939731</v>
      </c>
      <c r="AJ425" s="39">
        <f t="shared" si="290"/>
        <v>2848.8140331457739</v>
      </c>
      <c r="AK425" s="39">
        <f t="shared" si="291"/>
        <v>2821.1867117117122</v>
      </c>
      <c r="AL425" s="39">
        <f t="shared" si="292"/>
        <v>-27.627321434061741</v>
      </c>
      <c r="AM425" s="39">
        <f t="shared" si="293"/>
        <v>0</v>
      </c>
      <c r="AN425" s="39">
        <f t="shared" si="294"/>
        <v>1</v>
      </c>
      <c r="AO425" s="39">
        <f t="shared" si="295"/>
        <v>19</v>
      </c>
      <c r="AP425" s="39">
        <f t="shared" si="296"/>
        <v>30</v>
      </c>
      <c r="AQ425" s="39">
        <f t="shared" si="297"/>
        <v>9902409</v>
      </c>
      <c r="AR425" s="39">
        <f t="shared" si="298"/>
        <v>9950536</v>
      </c>
      <c r="AS425" s="37">
        <f t="shared" si="261"/>
        <v>2949.1181495175979</v>
      </c>
      <c r="AT425" s="37">
        <f t="shared" si="262"/>
        <v>2971.1427050173102</v>
      </c>
      <c r="AU425" s="37">
        <f t="shared" si="263"/>
        <v>22.024555499712278</v>
      </c>
      <c r="AV425" s="34">
        <f t="shared" si="264"/>
        <v>1</v>
      </c>
      <c r="AW425" s="34">
        <f t="shared" si="265"/>
        <v>0</v>
      </c>
      <c r="AX425" s="34">
        <f t="shared" si="266"/>
        <v>50</v>
      </c>
      <c r="AY425" s="34">
        <f t="shared" si="267"/>
        <v>30</v>
      </c>
      <c r="AZ425" s="34">
        <f t="shared" si="268"/>
        <v>9813790</v>
      </c>
      <c r="BA425" s="34">
        <f t="shared" si="269"/>
        <v>9940440</v>
      </c>
    </row>
    <row r="426" spans="1:53" x14ac:dyDescent="0.2">
      <c r="A426" s="1" t="s">
        <v>463</v>
      </c>
      <c r="B426" s="8">
        <v>4226</v>
      </c>
      <c r="C426" s="8">
        <v>2599.3675213675215</v>
      </c>
      <c r="D426" s="8">
        <v>2630</v>
      </c>
      <c r="E426" s="8">
        <v>2565</v>
      </c>
      <c r="F426" s="8">
        <v>2599.2264957264956</v>
      </c>
      <c r="G426" s="8">
        <f t="shared" si="270"/>
        <v>14.254904817404622</v>
      </c>
      <c r="H426" s="8">
        <f t="shared" si="271"/>
        <v>14.254904817404622</v>
      </c>
      <c r="I426" s="8">
        <f t="shared" si="272"/>
        <v>0</v>
      </c>
      <c r="J426" s="25">
        <f t="shared" si="275"/>
        <v>9.5841127485669215</v>
      </c>
      <c r="K426" s="25">
        <f t="shared" si="276"/>
        <v>29.858103829164321</v>
      </c>
      <c r="L426" s="26">
        <f t="shared" si="273"/>
        <v>0.32098866034505197</v>
      </c>
      <c r="M426" s="25">
        <f t="shared" si="274"/>
        <v>24.299123072048729</v>
      </c>
      <c r="N426" s="25">
        <v>30</v>
      </c>
      <c r="O426" s="25">
        <v>70</v>
      </c>
      <c r="P426" s="9">
        <f t="shared" si="277"/>
        <v>2918.1202024597233</v>
      </c>
      <c r="Q426" s="9">
        <f t="shared" si="278"/>
        <v>2832.5031475465789</v>
      </c>
      <c r="R426" s="9">
        <f t="shared" si="279"/>
        <v>-85.617054913144329</v>
      </c>
      <c r="S426" s="3">
        <f t="shared" si="280"/>
        <v>0</v>
      </c>
      <c r="T426" s="3">
        <f t="shared" si="281"/>
        <v>1</v>
      </c>
      <c r="U426" s="3">
        <f t="shared" si="282"/>
        <v>23</v>
      </c>
      <c r="V426" s="3">
        <f t="shared" si="286"/>
        <v>30</v>
      </c>
      <c r="W426" s="2">
        <f t="shared" si="283"/>
        <v>9886249</v>
      </c>
      <c r="X426" s="2">
        <f t="shared" si="287"/>
        <v>9945244</v>
      </c>
      <c r="Y426" s="14">
        <f t="shared" si="288"/>
        <v>2859.357747584545</v>
      </c>
      <c r="Z426" s="14">
        <f t="shared" si="289"/>
        <v>2779.8820800765052</v>
      </c>
      <c r="AA426" s="14">
        <f t="shared" si="284"/>
        <v>-79.475667508039805</v>
      </c>
      <c r="AB426" s="14">
        <f t="shared" si="305"/>
        <v>-43.99126276721703</v>
      </c>
      <c r="AC426" s="14">
        <f t="shared" si="299"/>
        <v>-35.484404740822775</v>
      </c>
      <c r="AD426" s="16">
        <f t="shared" si="300"/>
        <v>0</v>
      </c>
      <c r="AE426" s="16">
        <f t="shared" si="301"/>
        <v>1</v>
      </c>
      <c r="AF426" s="16">
        <f t="shared" si="285"/>
        <v>41</v>
      </c>
      <c r="AG426" s="16">
        <f t="shared" si="302"/>
        <v>30</v>
      </c>
      <c r="AH426" s="5">
        <f t="shared" si="303"/>
        <v>9835880</v>
      </c>
      <c r="AI426" s="5">
        <f t="shared" si="304"/>
        <v>9941045</v>
      </c>
      <c r="AJ426" s="39">
        <f t="shared" si="290"/>
        <v>2753.9878865446276</v>
      </c>
      <c r="AK426" s="39">
        <f t="shared" si="291"/>
        <v>2697.0297870733916</v>
      </c>
      <c r="AL426" s="39">
        <f t="shared" si="292"/>
        <v>-56.958099471235982</v>
      </c>
      <c r="AM426" s="39">
        <f t="shared" si="293"/>
        <v>0</v>
      </c>
      <c r="AN426" s="39">
        <f t="shared" si="294"/>
        <v>1</v>
      </c>
      <c r="AO426" s="39">
        <f t="shared" si="295"/>
        <v>18</v>
      </c>
      <c r="AP426" s="39">
        <f t="shared" si="296"/>
        <v>30</v>
      </c>
      <c r="AQ426" s="39">
        <f t="shared" si="297"/>
        <v>9904944</v>
      </c>
      <c r="AR426" s="39">
        <f t="shared" si="298"/>
        <v>9951114</v>
      </c>
      <c r="AS426" s="37">
        <f t="shared" si="261"/>
        <v>2946.9142891555653</v>
      </c>
      <c r="AT426" s="37">
        <f t="shared" si="262"/>
        <v>2959.9785085817762</v>
      </c>
      <c r="AU426" s="37">
        <f t="shared" si="263"/>
        <v>13.064219426210911</v>
      </c>
      <c r="AV426" s="34">
        <f t="shared" si="264"/>
        <v>1</v>
      </c>
      <c r="AW426" s="34">
        <f t="shared" si="265"/>
        <v>0</v>
      </c>
      <c r="AX426" s="34">
        <f t="shared" si="266"/>
        <v>51</v>
      </c>
      <c r="AY426" s="34">
        <f t="shared" si="267"/>
        <v>30</v>
      </c>
      <c r="AZ426" s="34">
        <f t="shared" si="268"/>
        <v>9811130</v>
      </c>
      <c r="BA426" s="34">
        <f t="shared" si="269"/>
        <v>9941945</v>
      </c>
    </row>
    <row r="427" spans="1:53" x14ac:dyDescent="0.2">
      <c r="A427" s="1" t="s">
        <v>464</v>
      </c>
      <c r="B427" s="8">
        <v>3556</v>
      </c>
      <c r="C427" s="8">
        <v>2581.7860465116278</v>
      </c>
      <c r="D427" s="8">
        <v>2600</v>
      </c>
      <c r="E427" s="8">
        <v>2560</v>
      </c>
      <c r="F427" s="8">
        <v>2581.7116279069769</v>
      </c>
      <c r="G427" s="8">
        <f t="shared" si="270"/>
        <v>-17.514867819518713</v>
      </c>
      <c r="H427" s="8">
        <f t="shared" si="271"/>
        <v>0</v>
      </c>
      <c r="I427" s="8">
        <f t="shared" si="272"/>
        <v>17.514867819518713</v>
      </c>
      <c r="J427" s="25">
        <f t="shared" si="275"/>
        <v>8.8995332665264275</v>
      </c>
      <c r="K427" s="25">
        <f t="shared" si="276"/>
        <v>28.976444114189633</v>
      </c>
      <c r="L427" s="26">
        <f t="shared" si="273"/>
        <v>0.30712993048613463</v>
      </c>
      <c r="M427" s="25">
        <f t="shared" si="274"/>
        <v>23.496511197774339</v>
      </c>
      <c r="N427" s="25">
        <v>30</v>
      </c>
      <c r="O427" s="25">
        <v>70</v>
      </c>
      <c r="P427" s="9">
        <f t="shared" si="277"/>
        <v>2908.471221526127</v>
      </c>
      <c r="Q427" s="9">
        <f t="shared" si="278"/>
        <v>2805.6765072402868</v>
      </c>
      <c r="R427" s="9">
        <f t="shared" si="279"/>
        <v>-102.7947142858402</v>
      </c>
      <c r="S427" s="3">
        <f t="shared" si="280"/>
        <v>0</v>
      </c>
      <c r="T427" s="3">
        <f t="shared" si="281"/>
        <v>1</v>
      </c>
      <c r="U427" s="3">
        <f t="shared" si="282"/>
        <v>22</v>
      </c>
      <c r="V427" s="3">
        <f t="shared" si="286"/>
        <v>30</v>
      </c>
      <c r="W427" s="2">
        <f t="shared" si="283"/>
        <v>9888784</v>
      </c>
      <c r="X427" s="2">
        <f t="shared" si="287"/>
        <v>9945104</v>
      </c>
      <c r="Y427" s="14">
        <f t="shared" si="288"/>
        <v>2838.7913683491697</v>
      </c>
      <c r="Z427" s="14">
        <f t="shared" si="289"/>
        <v>2749.3943182042699</v>
      </c>
      <c r="AA427" s="14">
        <f t="shared" si="284"/>
        <v>-89.397050144899822</v>
      </c>
      <c r="AB427" s="14">
        <f t="shared" si="305"/>
        <v>-53.072420242753587</v>
      </c>
      <c r="AC427" s="14">
        <f t="shared" si="299"/>
        <v>-36.324629902146235</v>
      </c>
      <c r="AD427" s="16">
        <f t="shared" si="300"/>
        <v>0</v>
      </c>
      <c r="AE427" s="16">
        <f t="shared" si="301"/>
        <v>1</v>
      </c>
      <c r="AF427" s="16">
        <f t="shared" si="285"/>
        <v>40</v>
      </c>
      <c r="AG427" s="16">
        <f t="shared" si="302"/>
        <v>30</v>
      </c>
      <c r="AH427" s="5">
        <f t="shared" si="303"/>
        <v>9838410</v>
      </c>
      <c r="AI427" s="5">
        <f t="shared" si="304"/>
        <v>9940810</v>
      </c>
      <c r="AJ427" s="39">
        <f t="shared" si="290"/>
        <v>2758.739521483762</v>
      </c>
      <c r="AK427" s="39">
        <f t="shared" si="291"/>
        <v>2696.5471399896401</v>
      </c>
      <c r="AL427" s="39">
        <f t="shared" si="292"/>
        <v>-62.192381494121946</v>
      </c>
      <c r="AM427" s="39">
        <f t="shared" si="293"/>
        <v>0</v>
      </c>
      <c r="AN427" s="39">
        <f t="shared" si="294"/>
        <v>1</v>
      </c>
      <c r="AO427" s="39">
        <f t="shared" si="295"/>
        <v>17</v>
      </c>
      <c r="AP427" s="39">
        <f t="shared" si="296"/>
        <v>30</v>
      </c>
      <c r="AQ427" s="39">
        <f t="shared" si="297"/>
        <v>9907474</v>
      </c>
      <c r="AR427" s="39">
        <f t="shared" si="298"/>
        <v>9950994</v>
      </c>
      <c r="AS427" s="37">
        <f t="shared" si="261"/>
        <v>2944.7218076369445</v>
      </c>
      <c r="AT427" s="37">
        <f t="shared" si="262"/>
        <v>2944.850370343991</v>
      </c>
      <c r="AU427" s="37">
        <f t="shared" si="263"/>
        <v>0.12856270704651251</v>
      </c>
      <c r="AV427" s="34">
        <f t="shared" si="264"/>
        <v>0</v>
      </c>
      <c r="AW427" s="34">
        <f t="shared" si="265"/>
        <v>0</v>
      </c>
      <c r="AX427" s="34">
        <f t="shared" si="266"/>
        <v>51</v>
      </c>
      <c r="AY427" s="34">
        <f t="shared" si="267"/>
        <v>0</v>
      </c>
      <c r="AZ427" s="34">
        <f t="shared" si="268"/>
        <v>9811130</v>
      </c>
      <c r="BA427" s="34">
        <f t="shared" si="269"/>
        <v>9941690</v>
      </c>
    </row>
    <row r="428" spans="1:53" x14ac:dyDescent="0.2">
      <c r="A428" s="1" t="s">
        <v>465</v>
      </c>
      <c r="B428" s="8">
        <v>3827</v>
      </c>
      <c r="C428" s="8">
        <v>2551.7533039647578</v>
      </c>
      <c r="D428" s="8">
        <v>2587</v>
      </c>
      <c r="E428" s="8">
        <v>2524</v>
      </c>
      <c r="F428" s="8">
        <v>2551.7577092511015</v>
      </c>
      <c r="G428" s="8">
        <f t="shared" si="270"/>
        <v>-29.953918655875441</v>
      </c>
      <c r="H428" s="8">
        <f t="shared" si="271"/>
        <v>0</v>
      </c>
      <c r="I428" s="8">
        <f t="shared" si="272"/>
        <v>29.953918655875441</v>
      </c>
      <c r="J428" s="25">
        <f t="shared" si="275"/>
        <v>8.2638523189173974</v>
      </c>
      <c r="K428" s="25">
        <f t="shared" si="276"/>
        <v>29.046263724310048</v>
      </c>
      <c r="L428" s="26">
        <f t="shared" si="273"/>
        <v>0.28450655125054963</v>
      </c>
      <c r="M428" s="25">
        <f t="shared" si="274"/>
        <v>22.149093048498983</v>
      </c>
      <c r="N428" s="25">
        <v>30</v>
      </c>
      <c r="O428" s="25">
        <v>70</v>
      </c>
      <c r="P428" s="9">
        <f t="shared" si="277"/>
        <v>2897.6717527304768</v>
      </c>
      <c r="Q428" s="9">
        <f t="shared" si="278"/>
        <v>2779.4163651214244</v>
      </c>
      <c r="R428" s="9">
        <f t="shared" si="279"/>
        <v>-118.25538760905238</v>
      </c>
      <c r="S428" s="3">
        <f t="shared" si="280"/>
        <v>0</v>
      </c>
      <c r="T428" s="3">
        <f t="shared" si="281"/>
        <v>1</v>
      </c>
      <c r="U428" s="3">
        <f t="shared" si="282"/>
        <v>21</v>
      </c>
      <c r="V428" s="3">
        <f t="shared" si="286"/>
        <v>30</v>
      </c>
      <c r="W428" s="2">
        <f t="shared" si="283"/>
        <v>9891314</v>
      </c>
      <c r="X428" s="2">
        <f t="shared" si="287"/>
        <v>9944318</v>
      </c>
      <c r="Y428" s="14">
        <f t="shared" si="288"/>
        <v>2817.5296158233868</v>
      </c>
      <c r="Z428" s="14">
        <f t="shared" si="289"/>
        <v>2718.9886860576285</v>
      </c>
      <c r="AA428" s="14">
        <f t="shared" si="284"/>
        <v>-98.540929765758392</v>
      </c>
      <c r="AB428" s="14">
        <f t="shared" si="305"/>
        <v>-62.16612214735455</v>
      </c>
      <c r="AC428" s="14">
        <f t="shared" si="299"/>
        <v>-36.374807618403842</v>
      </c>
      <c r="AD428" s="16">
        <f t="shared" si="300"/>
        <v>0</v>
      </c>
      <c r="AE428" s="16">
        <f t="shared" si="301"/>
        <v>1</v>
      </c>
      <c r="AF428" s="16">
        <f t="shared" si="285"/>
        <v>39</v>
      </c>
      <c r="AG428" s="16">
        <f t="shared" si="302"/>
        <v>30</v>
      </c>
      <c r="AH428" s="5">
        <f t="shared" si="303"/>
        <v>9840904</v>
      </c>
      <c r="AI428" s="5">
        <f t="shared" si="304"/>
        <v>9939340</v>
      </c>
      <c r="AJ428" s="39">
        <f t="shared" si="290"/>
        <v>2751.8145778765515</v>
      </c>
      <c r="AK428" s="39">
        <f t="shared" si="291"/>
        <v>2689.6221963824291</v>
      </c>
      <c r="AL428" s="39">
        <f t="shared" si="292"/>
        <v>-62.192381494122401</v>
      </c>
      <c r="AM428" s="39">
        <f t="shared" si="293"/>
        <v>0</v>
      </c>
      <c r="AN428" s="39">
        <f t="shared" si="294"/>
        <v>1</v>
      </c>
      <c r="AO428" s="39">
        <f t="shared" si="295"/>
        <v>16</v>
      </c>
      <c r="AP428" s="39">
        <f t="shared" si="296"/>
        <v>30</v>
      </c>
      <c r="AQ428" s="39">
        <f t="shared" si="297"/>
        <v>9909968</v>
      </c>
      <c r="AR428" s="39">
        <f t="shared" si="298"/>
        <v>9950352</v>
      </c>
      <c r="AS428" s="37">
        <f t="shared" si="261"/>
        <v>2942.6050573031785</v>
      </c>
      <c r="AT428" s="37">
        <f t="shared" si="262"/>
        <v>2927.2823312273254</v>
      </c>
      <c r="AU428" s="37">
        <f t="shared" si="263"/>
        <v>-15.322726075853097</v>
      </c>
      <c r="AV428" s="34">
        <f t="shared" si="264"/>
        <v>0</v>
      </c>
      <c r="AW428" s="34">
        <f t="shared" si="265"/>
        <v>1</v>
      </c>
      <c r="AX428" s="34">
        <f t="shared" si="266"/>
        <v>50</v>
      </c>
      <c r="AY428" s="34">
        <f t="shared" si="267"/>
        <v>30</v>
      </c>
      <c r="AZ428" s="34">
        <f t="shared" si="268"/>
        <v>9813624</v>
      </c>
      <c r="BA428" s="34">
        <f t="shared" si="269"/>
        <v>9939824</v>
      </c>
    </row>
    <row r="429" spans="1:53" x14ac:dyDescent="0.2">
      <c r="A429" s="1" t="s">
        <v>466</v>
      </c>
      <c r="B429" s="8">
        <v>2901</v>
      </c>
      <c r="C429" s="8">
        <v>2552.847619047619</v>
      </c>
      <c r="D429" s="8">
        <v>2590</v>
      </c>
      <c r="E429" s="8">
        <v>2494</v>
      </c>
      <c r="F429" s="8">
        <v>2552.5380952380951</v>
      </c>
      <c r="G429" s="8">
        <f t="shared" si="270"/>
        <v>0.78038598699367867</v>
      </c>
      <c r="H429" s="8">
        <f t="shared" si="271"/>
        <v>0.78038598699367867</v>
      </c>
      <c r="I429" s="8">
        <f t="shared" si="272"/>
        <v>0</v>
      </c>
      <c r="J429" s="25">
        <f t="shared" si="275"/>
        <v>7.729319009494275</v>
      </c>
      <c r="K429" s="25">
        <f t="shared" si="276"/>
        <v>26.971530601145044</v>
      </c>
      <c r="L429" s="26">
        <f t="shared" si="273"/>
        <v>0.28657324360991721</v>
      </c>
      <c r="M429" s="25">
        <f t="shared" si="274"/>
        <v>22.274149181420796</v>
      </c>
      <c r="N429" s="25">
        <v>30</v>
      </c>
      <c r="O429" s="25">
        <v>70</v>
      </c>
      <c r="P429" s="9">
        <f t="shared" si="277"/>
        <v>2884.5962747586436</v>
      </c>
      <c r="Q429" s="9">
        <f t="shared" si="278"/>
        <v>2749.9425631145714</v>
      </c>
      <c r="R429" s="9">
        <f t="shared" si="279"/>
        <v>-134.65371164407225</v>
      </c>
      <c r="S429" s="3">
        <f t="shared" si="280"/>
        <v>0</v>
      </c>
      <c r="T429" s="3">
        <f t="shared" si="281"/>
        <v>1</v>
      </c>
      <c r="U429" s="3">
        <f t="shared" si="282"/>
        <v>20</v>
      </c>
      <c r="V429" s="3">
        <f t="shared" si="286"/>
        <v>30</v>
      </c>
      <c r="W429" s="2">
        <f t="shared" si="283"/>
        <v>9893808</v>
      </c>
      <c r="X429" s="2">
        <f t="shared" si="287"/>
        <v>9943688</v>
      </c>
      <c r="Y429" s="14">
        <f t="shared" si="288"/>
        <v>2797.9006142985504</v>
      </c>
      <c r="Z429" s="14">
        <f t="shared" si="289"/>
        <v>2693.3809028546234</v>
      </c>
      <c r="AA429" s="14">
        <f t="shared" si="284"/>
        <v>-104.51971144392701</v>
      </c>
      <c r="AB429" s="14">
        <f t="shared" si="305"/>
        <v>-70.636840006669047</v>
      </c>
      <c r="AC429" s="14">
        <f t="shared" si="299"/>
        <v>-33.882871437257961</v>
      </c>
      <c r="AD429" s="16">
        <f t="shared" si="300"/>
        <v>0</v>
      </c>
      <c r="AE429" s="16">
        <f t="shared" si="301"/>
        <v>1</v>
      </c>
      <c r="AF429" s="16">
        <f t="shared" si="285"/>
        <v>38</v>
      </c>
      <c r="AG429" s="16">
        <f t="shared" si="302"/>
        <v>30</v>
      </c>
      <c r="AH429" s="5">
        <f t="shared" si="303"/>
        <v>9843368</v>
      </c>
      <c r="AI429" s="5">
        <f t="shared" si="304"/>
        <v>9938140</v>
      </c>
      <c r="AJ429" s="39">
        <f t="shared" si="290"/>
        <v>2731.8452987726341</v>
      </c>
      <c r="AK429" s="39">
        <f t="shared" si="291"/>
        <v>2669.1008602214552</v>
      </c>
      <c r="AL429" s="39">
        <f t="shared" si="292"/>
        <v>-62.744438551178973</v>
      </c>
      <c r="AM429" s="39">
        <f t="shared" si="293"/>
        <v>0</v>
      </c>
      <c r="AN429" s="39">
        <f t="shared" si="294"/>
        <v>1</v>
      </c>
      <c r="AO429" s="39">
        <f t="shared" si="295"/>
        <v>15</v>
      </c>
      <c r="AP429" s="39">
        <f t="shared" si="296"/>
        <v>30</v>
      </c>
      <c r="AQ429" s="39">
        <f t="shared" si="297"/>
        <v>9912432</v>
      </c>
      <c r="AR429" s="39">
        <f t="shared" si="298"/>
        <v>9949842</v>
      </c>
      <c r="AS429" s="37">
        <f t="shared" si="261"/>
        <v>2940.4564481964339</v>
      </c>
      <c r="AT429" s="37">
        <f t="shared" si="262"/>
        <v>2907.8092492441306</v>
      </c>
      <c r="AU429" s="37">
        <f t="shared" si="263"/>
        <v>-32.64719895230337</v>
      </c>
      <c r="AV429" s="34">
        <f t="shared" si="264"/>
        <v>0</v>
      </c>
      <c r="AW429" s="34">
        <f t="shared" si="265"/>
        <v>1</v>
      </c>
      <c r="AX429" s="34">
        <f t="shared" si="266"/>
        <v>49</v>
      </c>
      <c r="AY429" s="34">
        <f t="shared" si="267"/>
        <v>30</v>
      </c>
      <c r="AZ429" s="34">
        <f t="shared" si="268"/>
        <v>9816088</v>
      </c>
      <c r="BA429" s="34">
        <f t="shared" si="269"/>
        <v>9938294</v>
      </c>
    </row>
    <row r="430" spans="1:53" x14ac:dyDescent="0.2">
      <c r="A430" s="1" t="s">
        <v>467</v>
      </c>
      <c r="B430" s="8">
        <v>3095</v>
      </c>
      <c r="C430" s="8">
        <v>2437.1461187214613</v>
      </c>
      <c r="D430" s="8">
        <v>2516</v>
      </c>
      <c r="E430" s="8">
        <v>2403</v>
      </c>
      <c r="F430" s="8">
        <v>2436.7853881278538</v>
      </c>
      <c r="G430" s="8">
        <f t="shared" si="270"/>
        <v>-115.75270711024132</v>
      </c>
      <c r="H430" s="8">
        <f t="shared" si="271"/>
        <v>0</v>
      </c>
      <c r="I430" s="8">
        <f t="shared" si="272"/>
        <v>115.75270711024132</v>
      </c>
      <c r="J430" s="25">
        <f t="shared" si="275"/>
        <v>7.1772247945303977</v>
      </c>
      <c r="K430" s="25">
        <f t="shared" si="276"/>
        <v>33.313043208937636</v>
      </c>
      <c r="L430" s="26">
        <f t="shared" si="273"/>
        <v>0.21544788776922078</v>
      </c>
      <c r="M430" s="25">
        <f t="shared" si="274"/>
        <v>17.725802145630794</v>
      </c>
      <c r="N430" s="25">
        <v>30</v>
      </c>
      <c r="O430" s="25">
        <v>70</v>
      </c>
      <c r="P430" s="9">
        <f t="shared" si="277"/>
        <v>2869.785091268594</v>
      </c>
      <c r="Q430" s="9">
        <f t="shared" si="278"/>
        <v>2722.7020086207567</v>
      </c>
      <c r="R430" s="9">
        <f t="shared" si="279"/>
        <v>-147.08308264783727</v>
      </c>
      <c r="S430" s="3">
        <f t="shared" si="280"/>
        <v>0</v>
      </c>
      <c r="T430" s="3">
        <f t="shared" si="281"/>
        <v>1</v>
      </c>
      <c r="U430" s="3">
        <f t="shared" si="282"/>
        <v>19</v>
      </c>
      <c r="V430" s="3">
        <f t="shared" si="286"/>
        <v>30</v>
      </c>
      <c r="W430" s="2">
        <f t="shared" si="283"/>
        <v>9896272</v>
      </c>
      <c r="X430" s="2">
        <f t="shared" si="287"/>
        <v>9941929</v>
      </c>
      <c r="Y430" s="14">
        <f t="shared" si="288"/>
        <v>2771.1513382859061</v>
      </c>
      <c r="Z430" s="14">
        <f t="shared" si="289"/>
        <v>2653.9046698197358</v>
      </c>
      <c r="AA430" s="14">
        <f t="shared" si="284"/>
        <v>-117.24666846617038</v>
      </c>
      <c r="AB430" s="14">
        <f t="shared" si="305"/>
        <v>-79.958805698569307</v>
      </c>
      <c r="AC430" s="14">
        <f t="shared" si="299"/>
        <v>-37.287862767601069</v>
      </c>
      <c r="AD430" s="16">
        <f t="shared" si="300"/>
        <v>0</v>
      </c>
      <c r="AE430" s="16">
        <f t="shared" si="301"/>
        <v>1</v>
      </c>
      <c r="AF430" s="16">
        <f t="shared" si="285"/>
        <v>37</v>
      </c>
      <c r="AG430" s="16">
        <f t="shared" si="302"/>
        <v>30</v>
      </c>
      <c r="AH430" s="5">
        <f t="shared" si="303"/>
        <v>9845741</v>
      </c>
      <c r="AI430" s="5">
        <f t="shared" si="304"/>
        <v>9934652</v>
      </c>
      <c r="AJ430" s="39">
        <f t="shared" si="290"/>
        <v>2732.1054274349649</v>
      </c>
      <c r="AK430" s="39">
        <f t="shared" si="291"/>
        <v>2669.3609888837859</v>
      </c>
      <c r="AL430" s="39">
        <f t="shared" si="292"/>
        <v>-62.744438551178973</v>
      </c>
      <c r="AM430" s="39">
        <f t="shared" si="293"/>
        <v>0</v>
      </c>
      <c r="AN430" s="39">
        <f t="shared" si="294"/>
        <v>1</v>
      </c>
      <c r="AO430" s="39">
        <f t="shared" si="295"/>
        <v>14</v>
      </c>
      <c r="AP430" s="39">
        <f t="shared" si="296"/>
        <v>30</v>
      </c>
      <c r="AQ430" s="39">
        <f t="shared" si="297"/>
        <v>9914805</v>
      </c>
      <c r="AR430" s="39">
        <f t="shared" si="298"/>
        <v>9948447</v>
      </c>
      <c r="AS430" s="37">
        <f t="shared" si="261"/>
        <v>2938.1144482129721</v>
      </c>
      <c r="AT430" s="37">
        <f t="shared" si="262"/>
        <v>2886.7652930908494</v>
      </c>
      <c r="AU430" s="37">
        <f t="shared" si="263"/>
        <v>-51.349155122122738</v>
      </c>
      <c r="AV430" s="34">
        <f t="shared" si="264"/>
        <v>0</v>
      </c>
      <c r="AW430" s="34">
        <f t="shared" si="265"/>
        <v>1</v>
      </c>
      <c r="AX430" s="34">
        <f t="shared" si="266"/>
        <v>48</v>
      </c>
      <c r="AY430" s="34">
        <f t="shared" si="267"/>
        <v>30</v>
      </c>
      <c r="AZ430" s="34">
        <f t="shared" si="268"/>
        <v>9818461</v>
      </c>
      <c r="BA430" s="34">
        <f t="shared" si="269"/>
        <v>9933805</v>
      </c>
    </row>
    <row r="431" spans="1:53" x14ac:dyDescent="0.2">
      <c r="A431" s="1" t="s">
        <v>468</v>
      </c>
      <c r="B431" s="8">
        <v>4937</v>
      </c>
      <c r="C431" s="8">
        <v>2337.8687782805432</v>
      </c>
      <c r="D431" s="8">
        <v>2383</v>
      </c>
      <c r="E431" s="8">
        <v>2248</v>
      </c>
      <c r="F431" s="8">
        <v>2337.1674208144796</v>
      </c>
      <c r="G431" s="8">
        <f t="shared" si="270"/>
        <v>-99.617967313374265</v>
      </c>
      <c r="H431" s="8">
        <f t="shared" si="271"/>
        <v>0</v>
      </c>
      <c r="I431" s="8">
        <f t="shared" si="272"/>
        <v>99.617967313374265</v>
      </c>
      <c r="J431" s="25">
        <f t="shared" si="275"/>
        <v>6.6645658806353696</v>
      </c>
      <c r="K431" s="25">
        <f t="shared" si="276"/>
        <v>38.04910921639739</v>
      </c>
      <c r="L431" s="26">
        <f t="shared" si="273"/>
        <v>0.1751569489506801</v>
      </c>
      <c r="M431" s="25">
        <f t="shared" si="274"/>
        <v>14.904983466853608</v>
      </c>
      <c r="N431" s="25">
        <v>30</v>
      </c>
      <c r="O431" s="25">
        <v>70</v>
      </c>
      <c r="P431" s="9">
        <f t="shared" si="277"/>
        <v>2846.8567186226237</v>
      </c>
      <c r="Q431" s="9">
        <f t="shared" si="278"/>
        <v>2684.8493785353658</v>
      </c>
      <c r="R431" s="9">
        <f t="shared" si="279"/>
        <v>-162.00734008725794</v>
      </c>
      <c r="S431" s="3">
        <f t="shared" si="280"/>
        <v>0</v>
      </c>
      <c r="T431" s="3">
        <f t="shared" si="281"/>
        <v>1</v>
      </c>
      <c r="U431" s="3">
        <f t="shared" si="282"/>
        <v>18</v>
      </c>
      <c r="V431" s="3">
        <f t="shared" si="286"/>
        <v>30</v>
      </c>
      <c r="W431" s="2">
        <f t="shared" si="283"/>
        <v>9898645</v>
      </c>
      <c r="X431" s="2">
        <f t="shared" si="287"/>
        <v>9939109</v>
      </c>
      <c r="Y431" s="14">
        <f t="shared" si="288"/>
        <v>2739.0043814361707</v>
      </c>
      <c r="Z431" s="14">
        <f t="shared" si="289"/>
        <v>2605.1758622804655</v>
      </c>
      <c r="AA431" s="14">
        <f t="shared" si="284"/>
        <v>-133.82851915570518</v>
      </c>
      <c r="AB431" s="14">
        <f t="shared" si="305"/>
        <v>-90.732748389996488</v>
      </c>
      <c r="AC431" s="14">
        <f t="shared" si="299"/>
        <v>-43.095770765708693</v>
      </c>
      <c r="AD431" s="16">
        <f t="shared" si="300"/>
        <v>0</v>
      </c>
      <c r="AE431" s="16">
        <f t="shared" si="301"/>
        <v>1</v>
      </c>
      <c r="AF431" s="16">
        <f t="shared" si="285"/>
        <v>36</v>
      </c>
      <c r="AG431" s="16">
        <f t="shared" si="302"/>
        <v>30</v>
      </c>
      <c r="AH431" s="5">
        <f t="shared" si="303"/>
        <v>9847959</v>
      </c>
      <c r="AI431" s="5">
        <f t="shared" si="304"/>
        <v>9928887</v>
      </c>
      <c r="AJ431" s="39">
        <f t="shared" si="290"/>
        <v>2655.1970846904692</v>
      </c>
      <c r="AK431" s="39">
        <f t="shared" si="291"/>
        <v>2592.4526461392902</v>
      </c>
      <c r="AL431" s="39">
        <f t="shared" si="292"/>
        <v>-62.744438551178973</v>
      </c>
      <c r="AM431" s="39">
        <f t="shared" si="293"/>
        <v>0</v>
      </c>
      <c r="AN431" s="39">
        <f t="shared" si="294"/>
        <v>1</v>
      </c>
      <c r="AO431" s="39">
        <f t="shared" si="295"/>
        <v>13</v>
      </c>
      <c r="AP431" s="39">
        <f t="shared" si="296"/>
        <v>30</v>
      </c>
      <c r="AQ431" s="39">
        <f t="shared" si="297"/>
        <v>9917023</v>
      </c>
      <c r="AR431" s="39">
        <f t="shared" si="298"/>
        <v>9946247</v>
      </c>
      <c r="AS431" s="37">
        <f t="shared" si="261"/>
        <v>2935.2986301347328</v>
      </c>
      <c r="AT431" s="37">
        <f t="shared" si="262"/>
        <v>2864.6693667959912</v>
      </c>
      <c r="AU431" s="37">
        <f t="shared" si="263"/>
        <v>-70.629263338741566</v>
      </c>
      <c r="AV431" s="34">
        <f t="shared" si="264"/>
        <v>0</v>
      </c>
      <c r="AW431" s="34">
        <f t="shared" si="265"/>
        <v>1</v>
      </c>
      <c r="AX431" s="34">
        <f t="shared" si="266"/>
        <v>47</v>
      </c>
      <c r="AY431" s="34">
        <f t="shared" si="267"/>
        <v>30</v>
      </c>
      <c r="AZ431" s="34">
        <f t="shared" si="268"/>
        <v>9820679</v>
      </c>
      <c r="BA431" s="34">
        <f t="shared" si="269"/>
        <v>9926335</v>
      </c>
    </row>
    <row r="432" spans="1:53" x14ac:dyDescent="0.2">
      <c r="A432" s="1" t="s">
        <v>469</v>
      </c>
      <c r="B432" s="8">
        <v>7698</v>
      </c>
      <c r="C432" s="8">
        <v>2287.1254901960783</v>
      </c>
      <c r="D432" s="8">
        <v>2359</v>
      </c>
      <c r="E432" s="8">
        <v>2204</v>
      </c>
      <c r="F432" s="8">
        <v>2287.1019607843136</v>
      </c>
      <c r="G432" s="8">
        <f t="shared" si="270"/>
        <v>-50.065460030165923</v>
      </c>
      <c r="H432" s="8">
        <f t="shared" si="271"/>
        <v>0</v>
      </c>
      <c r="I432" s="8">
        <f t="shared" si="272"/>
        <v>50.065460030165923</v>
      </c>
      <c r="J432" s="25">
        <f t="shared" si="275"/>
        <v>6.188525460589986</v>
      </c>
      <c r="K432" s="25">
        <f t="shared" si="276"/>
        <v>38.90741998880943</v>
      </c>
      <c r="L432" s="26">
        <f t="shared" si="273"/>
        <v>0.1590577186143397</v>
      </c>
      <c r="M432" s="25">
        <f t="shared" si="274"/>
        <v>13.72301966156563</v>
      </c>
      <c r="N432" s="25">
        <v>30</v>
      </c>
      <c r="O432" s="25">
        <v>70</v>
      </c>
      <c r="P432" s="9">
        <f t="shared" si="277"/>
        <v>2819.2544000884614</v>
      </c>
      <c r="Q432" s="9">
        <f t="shared" si="278"/>
        <v>2638.4259700909347</v>
      </c>
      <c r="R432" s="9">
        <f t="shared" si="279"/>
        <v>-180.82842999752665</v>
      </c>
      <c r="S432" s="3">
        <f t="shared" si="280"/>
        <v>0</v>
      </c>
      <c r="T432" s="3">
        <f t="shared" si="281"/>
        <v>1</v>
      </c>
      <c r="U432" s="3">
        <f t="shared" si="282"/>
        <v>17</v>
      </c>
      <c r="V432" s="3">
        <f t="shared" si="286"/>
        <v>30</v>
      </c>
      <c r="W432" s="2">
        <f t="shared" si="283"/>
        <v>9900863</v>
      </c>
      <c r="X432" s="2">
        <f t="shared" si="287"/>
        <v>9938331</v>
      </c>
      <c r="Y432" s="14">
        <f t="shared" si="288"/>
        <v>2705.5301280545518</v>
      </c>
      <c r="Z432" s="14">
        <f t="shared" si="289"/>
        <v>2556.241415896442</v>
      </c>
      <c r="AA432" s="14">
        <f t="shared" si="284"/>
        <v>-149.28871215810977</v>
      </c>
      <c r="AB432" s="14">
        <f t="shared" si="305"/>
        <v>-102.44394114361914</v>
      </c>
      <c r="AC432" s="14">
        <f t="shared" si="299"/>
        <v>-46.844771014490632</v>
      </c>
      <c r="AD432" s="16">
        <f t="shared" si="300"/>
        <v>0</v>
      </c>
      <c r="AE432" s="16">
        <f t="shared" si="301"/>
        <v>1</v>
      </c>
      <c r="AF432" s="16">
        <f t="shared" si="285"/>
        <v>35</v>
      </c>
      <c r="AG432" s="16">
        <f t="shared" si="302"/>
        <v>30</v>
      </c>
      <c r="AH432" s="5">
        <f t="shared" si="303"/>
        <v>9850133</v>
      </c>
      <c r="AI432" s="5">
        <f t="shared" si="304"/>
        <v>9927273</v>
      </c>
      <c r="AJ432" s="39">
        <f t="shared" si="290"/>
        <v>2588.7851064815527</v>
      </c>
      <c r="AK432" s="39">
        <f t="shared" si="291"/>
        <v>2526.0406679303737</v>
      </c>
      <c r="AL432" s="39">
        <f t="shared" si="292"/>
        <v>-62.744438551178973</v>
      </c>
      <c r="AM432" s="39">
        <f t="shared" si="293"/>
        <v>0</v>
      </c>
      <c r="AN432" s="39">
        <f t="shared" si="294"/>
        <v>1</v>
      </c>
      <c r="AO432" s="39">
        <f t="shared" si="295"/>
        <v>12</v>
      </c>
      <c r="AP432" s="39">
        <f t="shared" si="296"/>
        <v>30</v>
      </c>
      <c r="AQ432" s="39">
        <f t="shared" si="297"/>
        <v>9919197</v>
      </c>
      <c r="AR432" s="39">
        <f t="shared" si="298"/>
        <v>9945645</v>
      </c>
      <c r="AS432" s="37">
        <f t="shared" si="261"/>
        <v>2931.5904233794945</v>
      </c>
      <c r="AT432" s="37">
        <f t="shared" si="262"/>
        <v>2840.5784245708487</v>
      </c>
      <c r="AU432" s="37">
        <f t="shared" si="263"/>
        <v>-91.011998808645785</v>
      </c>
      <c r="AV432" s="34">
        <f t="shared" si="264"/>
        <v>0</v>
      </c>
      <c r="AW432" s="34">
        <f t="shared" si="265"/>
        <v>1</v>
      </c>
      <c r="AX432" s="34">
        <f t="shared" si="266"/>
        <v>46</v>
      </c>
      <c r="AY432" s="34">
        <f t="shared" si="267"/>
        <v>30</v>
      </c>
      <c r="AZ432" s="34">
        <f t="shared" si="268"/>
        <v>9822853</v>
      </c>
      <c r="BA432" s="34">
        <f t="shared" si="269"/>
        <v>9924237</v>
      </c>
    </row>
    <row r="433" spans="1:53" x14ac:dyDescent="0.2">
      <c r="A433" s="1" t="s">
        <v>470</v>
      </c>
      <c r="B433" s="8">
        <v>2613</v>
      </c>
      <c r="C433" s="8">
        <v>2335.6541666666667</v>
      </c>
      <c r="D433" s="8">
        <v>2379</v>
      </c>
      <c r="E433" s="8">
        <v>2288</v>
      </c>
      <c r="F433" s="8">
        <v>2335.4833333333331</v>
      </c>
      <c r="G433" s="8">
        <f t="shared" si="270"/>
        <v>48.381372549019488</v>
      </c>
      <c r="H433" s="8">
        <f t="shared" si="271"/>
        <v>48.381372549019488</v>
      </c>
      <c r="I433" s="8">
        <f t="shared" si="272"/>
        <v>0</v>
      </c>
      <c r="J433" s="25">
        <f t="shared" si="275"/>
        <v>9.2023002526206632</v>
      </c>
      <c r="K433" s="25">
        <f t="shared" si="276"/>
        <v>36.128318561037325</v>
      </c>
      <c r="L433" s="26">
        <f t="shared" si="273"/>
        <v>0.25471155645048221</v>
      </c>
      <c r="M433" s="25">
        <f t="shared" si="274"/>
        <v>20.30040730405392</v>
      </c>
      <c r="N433" s="25">
        <v>30</v>
      </c>
      <c r="O433" s="25">
        <v>70</v>
      </c>
      <c r="P433" s="9">
        <f t="shared" si="277"/>
        <v>2789.605774879542</v>
      </c>
      <c r="Q433" s="9">
        <f t="shared" si="278"/>
        <v>2587.0355366427807</v>
      </c>
      <c r="R433" s="9">
        <f t="shared" si="279"/>
        <v>-202.57023823676127</v>
      </c>
      <c r="S433" s="3">
        <f t="shared" si="280"/>
        <v>0</v>
      </c>
      <c r="T433" s="3">
        <f t="shared" si="281"/>
        <v>1</v>
      </c>
      <c r="U433" s="3">
        <f t="shared" si="282"/>
        <v>16</v>
      </c>
      <c r="V433" s="3">
        <f t="shared" si="286"/>
        <v>30</v>
      </c>
      <c r="W433" s="2">
        <f t="shared" si="283"/>
        <v>9903037</v>
      </c>
      <c r="X433" s="2">
        <f t="shared" si="287"/>
        <v>9939645</v>
      </c>
      <c r="Y433" s="14">
        <f t="shared" si="288"/>
        <v>2678.1192543714988</v>
      </c>
      <c r="Z433" s="14">
        <f t="shared" si="289"/>
        <v>2522.2786339636559</v>
      </c>
      <c r="AA433" s="14">
        <f t="shared" si="284"/>
        <v>-155.84062040784283</v>
      </c>
      <c r="AB433" s="14">
        <f t="shared" si="305"/>
        <v>-113.12327699646389</v>
      </c>
      <c r="AC433" s="14">
        <f t="shared" si="299"/>
        <v>-42.717343411378948</v>
      </c>
      <c r="AD433" s="16">
        <f t="shared" si="300"/>
        <v>0</v>
      </c>
      <c r="AE433" s="16">
        <f t="shared" si="301"/>
        <v>1</v>
      </c>
      <c r="AF433" s="16">
        <f t="shared" si="285"/>
        <v>34</v>
      </c>
      <c r="AG433" s="16">
        <f t="shared" si="302"/>
        <v>30</v>
      </c>
      <c r="AH433" s="5">
        <f t="shared" si="303"/>
        <v>9852391</v>
      </c>
      <c r="AI433" s="5">
        <f t="shared" si="304"/>
        <v>9930183</v>
      </c>
      <c r="AJ433" s="39">
        <f t="shared" si="290"/>
        <v>2555.4081331281091</v>
      </c>
      <c r="AK433" s="39">
        <f t="shared" si="291"/>
        <v>2462.8861556743909</v>
      </c>
      <c r="AL433" s="39">
        <f t="shared" si="292"/>
        <v>-92.521977453718137</v>
      </c>
      <c r="AM433" s="39">
        <f t="shared" si="293"/>
        <v>0</v>
      </c>
      <c r="AN433" s="39">
        <f t="shared" si="294"/>
        <v>1</v>
      </c>
      <c r="AO433" s="39">
        <f t="shared" si="295"/>
        <v>11</v>
      </c>
      <c r="AP433" s="39">
        <f t="shared" si="296"/>
        <v>30</v>
      </c>
      <c r="AQ433" s="39">
        <f t="shared" si="297"/>
        <v>9921455</v>
      </c>
      <c r="AR433" s="39">
        <f t="shared" si="298"/>
        <v>9946623</v>
      </c>
      <c r="AS433" s="37">
        <f t="shared" si="261"/>
        <v>2926.9076165484316</v>
      </c>
      <c r="AT433" s="37">
        <f t="shared" si="262"/>
        <v>2813.9922827230312</v>
      </c>
      <c r="AU433" s="37">
        <f t="shared" si="263"/>
        <v>-112.91533382540047</v>
      </c>
      <c r="AV433" s="34">
        <f t="shared" si="264"/>
        <v>0</v>
      </c>
      <c r="AW433" s="34">
        <f t="shared" si="265"/>
        <v>1</v>
      </c>
      <c r="AX433" s="34">
        <f t="shared" si="266"/>
        <v>45</v>
      </c>
      <c r="AY433" s="34">
        <f t="shared" si="267"/>
        <v>30</v>
      </c>
      <c r="AZ433" s="34">
        <f t="shared" si="268"/>
        <v>9825111</v>
      </c>
      <c r="BA433" s="34">
        <f t="shared" si="269"/>
        <v>9928071</v>
      </c>
    </row>
    <row r="434" spans="1:53" x14ac:dyDescent="0.2">
      <c r="A434" s="1" t="s">
        <v>471</v>
      </c>
      <c r="B434" s="8">
        <v>6030</v>
      </c>
      <c r="C434" s="8">
        <v>2367.8571428571427</v>
      </c>
      <c r="D434" s="8">
        <v>2399</v>
      </c>
      <c r="E434" s="8">
        <v>2333</v>
      </c>
      <c r="F434" s="8">
        <v>2367.74693877551</v>
      </c>
      <c r="G434" s="8">
        <f t="shared" si="270"/>
        <v>32.263605442176868</v>
      </c>
      <c r="H434" s="8">
        <f t="shared" si="271"/>
        <v>32.263605442176868</v>
      </c>
      <c r="I434" s="8">
        <f t="shared" si="272"/>
        <v>0</v>
      </c>
      <c r="J434" s="25">
        <f t="shared" si="275"/>
        <v>10.849536337588964</v>
      </c>
      <c r="K434" s="25">
        <f t="shared" si="276"/>
        <v>33.547724378106089</v>
      </c>
      <c r="L434" s="26">
        <f t="shared" si="273"/>
        <v>0.32340602943159941</v>
      </c>
      <c r="M434" s="25">
        <f t="shared" si="274"/>
        <v>24.437400332118912</v>
      </c>
      <c r="N434" s="25">
        <v>30</v>
      </c>
      <c r="O434" s="25">
        <v>70</v>
      </c>
      <c r="P434" s="9">
        <f t="shared" si="277"/>
        <v>2760.5081923994508</v>
      </c>
      <c r="Q434" s="9">
        <f t="shared" si="278"/>
        <v>2549.3325108491304</v>
      </c>
      <c r="R434" s="9">
        <f t="shared" si="279"/>
        <v>-211.17568155032041</v>
      </c>
      <c r="S434" s="3">
        <f t="shared" si="280"/>
        <v>0</v>
      </c>
      <c r="T434" s="3">
        <f t="shared" si="281"/>
        <v>1</v>
      </c>
      <c r="U434" s="3">
        <f t="shared" si="282"/>
        <v>15</v>
      </c>
      <c r="V434" s="3">
        <f t="shared" si="286"/>
        <v>30</v>
      </c>
      <c r="W434" s="2">
        <f t="shared" si="283"/>
        <v>9905295</v>
      </c>
      <c r="X434" s="2">
        <f t="shared" si="287"/>
        <v>9940290</v>
      </c>
      <c r="Y434" s="14">
        <f t="shared" si="288"/>
        <v>2655.1287124754995</v>
      </c>
      <c r="Z434" s="14">
        <f t="shared" si="289"/>
        <v>2498.5045270116334</v>
      </c>
      <c r="AA434" s="14">
        <f t="shared" si="284"/>
        <v>-156.62418546386607</v>
      </c>
      <c r="AB434" s="14">
        <f t="shared" si="305"/>
        <v>-121.82345868994432</v>
      </c>
      <c r="AC434" s="14">
        <f t="shared" si="299"/>
        <v>-34.800726773921753</v>
      </c>
      <c r="AD434" s="16">
        <f t="shared" si="300"/>
        <v>0</v>
      </c>
      <c r="AE434" s="16">
        <f t="shared" si="301"/>
        <v>1</v>
      </c>
      <c r="AF434" s="16">
        <f t="shared" si="285"/>
        <v>33</v>
      </c>
      <c r="AG434" s="16">
        <f t="shared" si="302"/>
        <v>30</v>
      </c>
      <c r="AH434" s="5">
        <f t="shared" si="303"/>
        <v>9854694</v>
      </c>
      <c r="AI434" s="5">
        <f t="shared" si="304"/>
        <v>9931683</v>
      </c>
      <c r="AJ434" s="39">
        <f t="shared" si="290"/>
        <v>2554.8875863021262</v>
      </c>
      <c r="AK434" s="39">
        <f t="shared" si="291"/>
        <v>2479.0132798573977</v>
      </c>
      <c r="AL434" s="39">
        <f t="shared" si="292"/>
        <v>-75.874306444728518</v>
      </c>
      <c r="AM434" s="39">
        <f t="shared" si="293"/>
        <v>0</v>
      </c>
      <c r="AN434" s="39">
        <f t="shared" si="294"/>
        <v>1</v>
      </c>
      <c r="AO434" s="39">
        <f t="shared" si="295"/>
        <v>10</v>
      </c>
      <c r="AP434" s="39">
        <f t="shared" si="296"/>
        <v>30</v>
      </c>
      <c r="AQ434" s="39">
        <f t="shared" si="297"/>
        <v>9923758</v>
      </c>
      <c r="AR434" s="39">
        <f t="shared" si="298"/>
        <v>9947088</v>
      </c>
      <c r="AS434" s="37">
        <f t="shared" si="261"/>
        <v>2921.1198523781622</v>
      </c>
      <c r="AT434" s="37">
        <f t="shared" si="262"/>
        <v>2784.0071469713207</v>
      </c>
      <c r="AU434" s="37">
        <f t="shared" si="263"/>
        <v>-137.11270540684154</v>
      </c>
      <c r="AV434" s="34">
        <f t="shared" si="264"/>
        <v>0</v>
      </c>
      <c r="AW434" s="34">
        <f t="shared" si="265"/>
        <v>1</v>
      </c>
      <c r="AX434" s="34">
        <f t="shared" si="266"/>
        <v>44</v>
      </c>
      <c r="AY434" s="34">
        <f t="shared" si="267"/>
        <v>30</v>
      </c>
      <c r="AZ434" s="34">
        <f t="shared" si="268"/>
        <v>9827414</v>
      </c>
      <c r="BA434" s="34">
        <f t="shared" si="269"/>
        <v>9930066</v>
      </c>
    </row>
    <row r="435" spans="1:53" x14ac:dyDescent="0.2">
      <c r="A435" s="1" t="s">
        <v>472</v>
      </c>
      <c r="B435" s="8">
        <v>5698</v>
      </c>
      <c r="C435" s="8">
        <v>2356.3944954128442</v>
      </c>
      <c r="D435" s="8">
        <v>2402</v>
      </c>
      <c r="E435" s="8">
        <v>2318</v>
      </c>
      <c r="F435" s="8">
        <v>2356.3669724770643</v>
      </c>
      <c r="G435" s="8">
        <f t="shared" si="270"/>
        <v>-11.379966298445652</v>
      </c>
      <c r="H435" s="8">
        <f t="shared" si="271"/>
        <v>0</v>
      </c>
      <c r="I435" s="8">
        <f t="shared" si="272"/>
        <v>11.379966298445652</v>
      </c>
      <c r="J435" s="25">
        <f t="shared" si="275"/>
        <v>10.074569456332609</v>
      </c>
      <c r="K435" s="25">
        <f t="shared" si="276"/>
        <v>31.964313086701772</v>
      </c>
      <c r="L435" s="26">
        <f t="shared" si="273"/>
        <v>0.31518179129974699</v>
      </c>
      <c r="M435" s="25">
        <f t="shared" si="274"/>
        <v>23.964884047570649</v>
      </c>
      <c r="N435" s="25">
        <v>30</v>
      </c>
      <c r="O435" s="25">
        <v>70</v>
      </c>
      <c r="P435" s="9">
        <f t="shared" si="277"/>
        <v>2734.9977961454588</v>
      </c>
      <c r="Q435" s="9">
        <f t="shared" si="278"/>
        <v>2512.1068769592098</v>
      </c>
      <c r="R435" s="9">
        <f t="shared" si="279"/>
        <v>-222.89091918624899</v>
      </c>
      <c r="S435" s="3">
        <f t="shared" si="280"/>
        <v>0</v>
      </c>
      <c r="T435" s="3">
        <f t="shared" si="281"/>
        <v>1</v>
      </c>
      <c r="U435" s="3">
        <f t="shared" si="282"/>
        <v>14</v>
      </c>
      <c r="V435" s="3">
        <f t="shared" si="286"/>
        <v>30</v>
      </c>
      <c r="W435" s="2">
        <f t="shared" si="283"/>
        <v>9907598</v>
      </c>
      <c r="X435" s="2">
        <f t="shared" si="287"/>
        <v>9940050</v>
      </c>
      <c r="Y435" s="14">
        <f t="shared" si="288"/>
        <v>2632.9982132163559</v>
      </c>
      <c r="Z435" s="14">
        <f t="shared" si="289"/>
        <v>2476.637210929392</v>
      </c>
      <c r="AA435" s="14">
        <f t="shared" si="284"/>
        <v>-156.36100228696387</v>
      </c>
      <c r="AB435" s="14">
        <f t="shared" si="305"/>
        <v>-128.73096740934824</v>
      </c>
      <c r="AC435" s="14">
        <f t="shared" si="299"/>
        <v>-27.630034877615628</v>
      </c>
      <c r="AD435" s="16">
        <f t="shared" si="300"/>
        <v>0</v>
      </c>
      <c r="AE435" s="16">
        <f t="shared" si="301"/>
        <v>1</v>
      </c>
      <c r="AF435" s="16">
        <f t="shared" si="285"/>
        <v>32</v>
      </c>
      <c r="AG435" s="16">
        <f t="shared" si="302"/>
        <v>30</v>
      </c>
      <c r="AH435" s="5">
        <f t="shared" si="303"/>
        <v>9856982</v>
      </c>
      <c r="AI435" s="5">
        <f t="shared" si="304"/>
        <v>9931158</v>
      </c>
      <c r="AJ435" s="39">
        <f t="shared" si="290"/>
        <v>2565.6421214495185</v>
      </c>
      <c r="AK435" s="39">
        <f t="shared" si="291"/>
        <v>2479.476683797428</v>
      </c>
      <c r="AL435" s="39">
        <f t="shared" si="292"/>
        <v>-86.165437652090532</v>
      </c>
      <c r="AM435" s="39">
        <f t="shared" si="293"/>
        <v>0</v>
      </c>
      <c r="AN435" s="39">
        <f t="shared" si="294"/>
        <v>1</v>
      </c>
      <c r="AO435" s="39">
        <f t="shared" si="295"/>
        <v>9</v>
      </c>
      <c r="AP435" s="39">
        <f t="shared" si="296"/>
        <v>30</v>
      </c>
      <c r="AQ435" s="39">
        <f t="shared" si="297"/>
        <v>9926046</v>
      </c>
      <c r="AR435" s="39">
        <f t="shared" si="298"/>
        <v>9946908</v>
      </c>
      <c r="AS435" s="37">
        <f t="shared" si="261"/>
        <v>2914.0855658917499</v>
      </c>
      <c r="AT435" s="37">
        <f t="shared" si="262"/>
        <v>2752.2439054727442</v>
      </c>
      <c r="AU435" s="37">
        <f t="shared" si="263"/>
        <v>-161.84166041900562</v>
      </c>
      <c r="AV435" s="34">
        <f t="shared" si="264"/>
        <v>0</v>
      </c>
      <c r="AW435" s="34">
        <f t="shared" si="265"/>
        <v>1</v>
      </c>
      <c r="AX435" s="34">
        <f t="shared" si="266"/>
        <v>43</v>
      </c>
      <c r="AY435" s="34">
        <f t="shared" si="267"/>
        <v>30</v>
      </c>
      <c r="AZ435" s="34">
        <f t="shared" si="268"/>
        <v>9829702</v>
      </c>
      <c r="BA435" s="34">
        <f t="shared" si="269"/>
        <v>9929376</v>
      </c>
    </row>
    <row r="436" spans="1:53" x14ac:dyDescent="0.2">
      <c r="A436" s="1" t="s">
        <v>473</v>
      </c>
      <c r="B436" s="8">
        <v>3783</v>
      </c>
      <c r="C436" s="8">
        <v>2383.0561224489797</v>
      </c>
      <c r="D436" s="8">
        <v>2406</v>
      </c>
      <c r="E436" s="8">
        <v>2349</v>
      </c>
      <c r="F436" s="8">
        <v>2383.4285714285716</v>
      </c>
      <c r="G436" s="8">
        <f t="shared" si="270"/>
        <v>27.061598951507221</v>
      </c>
      <c r="H436" s="8">
        <f t="shared" si="271"/>
        <v>27.061598951507221</v>
      </c>
      <c r="I436" s="8">
        <f t="shared" si="272"/>
        <v>0</v>
      </c>
      <c r="J436" s="25">
        <f t="shared" si="275"/>
        <v>11.287928705987939</v>
      </c>
      <c r="K436" s="25">
        <f t="shared" si="276"/>
        <v>29.681147866223075</v>
      </c>
      <c r="L436" s="26">
        <f t="shared" si="273"/>
        <v>0.38030633979737416</v>
      </c>
      <c r="M436" s="25">
        <f t="shared" si="274"/>
        <v>27.552314209699446</v>
      </c>
      <c r="N436" s="25">
        <v>30</v>
      </c>
      <c r="O436" s="25">
        <v>70</v>
      </c>
      <c r="P436" s="9">
        <f t="shared" si="277"/>
        <v>2710.8461902856443</v>
      </c>
      <c r="Q436" s="9">
        <f t="shared" si="278"/>
        <v>2476.5056953462604</v>
      </c>
      <c r="R436" s="9">
        <f t="shared" si="279"/>
        <v>-234.34049493938392</v>
      </c>
      <c r="S436" s="3">
        <f t="shared" si="280"/>
        <v>0</v>
      </c>
      <c r="T436" s="3">
        <f t="shared" si="281"/>
        <v>1</v>
      </c>
      <c r="U436" s="3">
        <f t="shared" si="282"/>
        <v>13</v>
      </c>
      <c r="V436" s="3">
        <f t="shared" si="286"/>
        <v>30</v>
      </c>
      <c r="W436" s="2">
        <f t="shared" si="283"/>
        <v>9909886</v>
      </c>
      <c r="X436" s="2">
        <f t="shared" si="287"/>
        <v>9940423</v>
      </c>
      <c r="Y436" s="14">
        <f t="shared" si="288"/>
        <v>2614.5115730839275</v>
      </c>
      <c r="Z436" s="14">
        <f t="shared" si="289"/>
        <v>2462.2974202369583</v>
      </c>
      <c r="AA436" s="14">
        <f t="shared" si="284"/>
        <v>-152.21415284696923</v>
      </c>
      <c r="AB436" s="14">
        <f t="shared" si="305"/>
        <v>-133.42760449687245</v>
      </c>
      <c r="AC436" s="14">
        <f t="shared" si="299"/>
        <v>-18.78654835009678</v>
      </c>
      <c r="AD436" s="16">
        <f t="shared" si="300"/>
        <v>0</v>
      </c>
      <c r="AE436" s="16">
        <f t="shared" si="301"/>
        <v>1</v>
      </c>
      <c r="AF436" s="16">
        <f t="shared" si="285"/>
        <v>31</v>
      </c>
      <c r="AG436" s="16">
        <f t="shared" si="302"/>
        <v>30</v>
      </c>
      <c r="AH436" s="5">
        <f t="shared" si="303"/>
        <v>9859301</v>
      </c>
      <c r="AI436" s="5">
        <f t="shared" si="304"/>
        <v>9932120</v>
      </c>
      <c r="AJ436" s="39">
        <f t="shared" si="290"/>
        <v>2561.8487993500366</v>
      </c>
      <c r="AK436" s="39">
        <f t="shared" si="291"/>
        <v>2456.8932480240633</v>
      </c>
      <c r="AL436" s="39">
        <f t="shared" si="292"/>
        <v>-104.95555132597337</v>
      </c>
      <c r="AM436" s="39">
        <f t="shared" si="293"/>
        <v>0</v>
      </c>
      <c r="AN436" s="39">
        <f t="shared" si="294"/>
        <v>1</v>
      </c>
      <c r="AO436" s="39">
        <f t="shared" si="295"/>
        <v>8</v>
      </c>
      <c r="AP436" s="39">
        <f t="shared" si="296"/>
        <v>30</v>
      </c>
      <c r="AQ436" s="39">
        <f t="shared" si="297"/>
        <v>9928365</v>
      </c>
      <c r="AR436" s="39">
        <f t="shared" si="298"/>
        <v>9947157</v>
      </c>
      <c r="AS436" s="37">
        <f t="shared" si="261"/>
        <v>2906.0500803927798</v>
      </c>
      <c r="AT436" s="37">
        <f t="shared" si="262"/>
        <v>2718.6608778955351</v>
      </c>
      <c r="AU436" s="37">
        <f t="shared" si="263"/>
        <v>-187.3892024972447</v>
      </c>
      <c r="AV436" s="34">
        <f t="shared" si="264"/>
        <v>0</v>
      </c>
      <c r="AW436" s="34">
        <f t="shared" si="265"/>
        <v>1</v>
      </c>
      <c r="AX436" s="34">
        <f t="shared" si="266"/>
        <v>42</v>
      </c>
      <c r="AY436" s="34">
        <f t="shared" si="267"/>
        <v>30</v>
      </c>
      <c r="AZ436" s="34">
        <f t="shared" si="268"/>
        <v>9832021</v>
      </c>
      <c r="BA436" s="34">
        <f t="shared" si="269"/>
        <v>9930679</v>
      </c>
    </row>
    <row r="437" spans="1:53" x14ac:dyDescent="0.2">
      <c r="A437" s="1" t="s">
        <v>474</v>
      </c>
      <c r="B437" s="8">
        <v>6141</v>
      </c>
      <c r="C437" s="8">
        <v>2410.8171206225679</v>
      </c>
      <c r="D437" s="8">
        <v>2434</v>
      </c>
      <c r="E437" s="8">
        <v>2372</v>
      </c>
      <c r="F437" s="8">
        <v>2410.9260700389104</v>
      </c>
      <c r="G437" s="8">
        <f t="shared" si="270"/>
        <v>27.49749861033888</v>
      </c>
      <c r="H437" s="8">
        <f t="shared" si="271"/>
        <v>27.49749861033888</v>
      </c>
      <c r="I437" s="8">
        <f t="shared" si="272"/>
        <v>0</v>
      </c>
      <c r="J437" s="25">
        <f t="shared" si="275"/>
        <v>12.445755127727292</v>
      </c>
      <c r="K437" s="25">
        <f t="shared" si="276"/>
        <v>27.561065875778571</v>
      </c>
      <c r="L437" s="26">
        <f t="shared" si="273"/>
        <v>0.45157016727226673</v>
      </c>
      <c r="M437" s="25">
        <f t="shared" si="274"/>
        <v>31.109082940223246</v>
      </c>
      <c r="N437" s="25">
        <v>30</v>
      </c>
      <c r="O437" s="25">
        <v>70</v>
      </c>
      <c r="P437" s="9">
        <f t="shared" si="277"/>
        <v>2687.1660216171035</v>
      </c>
      <c r="Q437" s="9">
        <f t="shared" si="278"/>
        <v>2447.8571753977408</v>
      </c>
      <c r="R437" s="9">
        <f t="shared" si="279"/>
        <v>-239.30884621936275</v>
      </c>
      <c r="S437" s="3">
        <f t="shared" si="280"/>
        <v>0</v>
      </c>
      <c r="T437" s="3">
        <f t="shared" si="281"/>
        <v>1</v>
      </c>
      <c r="U437" s="3">
        <f t="shared" si="282"/>
        <v>12</v>
      </c>
      <c r="V437" s="3">
        <f t="shared" si="286"/>
        <v>30</v>
      </c>
      <c r="W437" s="2">
        <f t="shared" si="283"/>
        <v>9912205</v>
      </c>
      <c r="X437" s="2">
        <f t="shared" si="287"/>
        <v>9940669</v>
      </c>
      <c r="Y437" s="14">
        <f t="shared" si="288"/>
        <v>2599.4311654509634</v>
      </c>
      <c r="Z437" s="14">
        <f t="shared" si="289"/>
        <v>2454.3941355911047</v>
      </c>
      <c r="AA437" s="14">
        <f t="shared" si="284"/>
        <v>-145.03702985985865</v>
      </c>
      <c r="AB437" s="14">
        <f t="shared" si="305"/>
        <v>-135.74948956946969</v>
      </c>
      <c r="AC437" s="14">
        <f t="shared" si="299"/>
        <v>-9.2875402903889608</v>
      </c>
      <c r="AD437" s="16">
        <f t="shared" si="300"/>
        <v>0</v>
      </c>
      <c r="AE437" s="16">
        <f t="shared" si="301"/>
        <v>1</v>
      </c>
      <c r="AF437" s="16">
        <f t="shared" si="285"/>
        <v>30</v>
      </c>
      <c r="AG437" s="16">
        <f t="shared" si="302"/>
        <v>30</v>
      </c>
      <c r="AH437" s="5">
        <f t="shared" si="303"/>
        <v>9861643</v>
      </c>
      <c r="AI437" s="5">
        <f t="shared" si="304"/>
        <v>9932803</v>
      </c>
      <c r="AJ437" s="39">
        <f t="shared" si="290"/>
        <v>2570.8693323338725</v>
      </c>
      <c r="AK437" s="39">
        <f t="shared" si="291"/>
        <v>2423.2523426464604</v>
      </c>
      <c r="AL437" s="39">
        <f t="shared" si="292"/>
        <v>-147.61698968741212</v>
      </c>
      <c r="AM437" s="39">
        <f t="shared" si="293"/>
        <v>0</v>
      </c>
      <c r="AN437" s="39">
        <f t="shared" si="294"/>
        <v>1</v>
      </c>
      <c r="AO437" s="39">
        <f t="shared" si="295"/>
        <v>7</v>
      </c>
      <c r="AP437" s="39">
        <f t="shared" si="296"/>
        <v>30</v>
      </c>
      <c r="AQ437" s="39">
        <f t="shared" si="297"/>
        <v>9930707</v>
      </c>
      <c r="AR437" s="39">
        <f t="shared" si="298"/>
        <v>9947311</v>
      </c>
      <c r="AS437" s="37">
        <f t="shared" si="261"/>
        <v>2897.1661976567784</v>
      </c>
      <c r="AT437" s="37">
        <f t="shared" si="262"/>
        <v>2683.8622459303533</v>
      </c>
      <c r="AU437" s="37">
        <f t="shared" si="263"/>
        <v>-213.30395172642511</v>
      </c>
      <c r="AV437" s="34">
        <f t="shared" si="264"/>
        <v>0</v>
      </c>
      <c r="AW437" s="34">
        <f t="shared" si="265"/>
        <v>1</v>
      </c>
      <c r="AX437" s="34">
        <f t="shared" si="266"/>
        <v>41</v>
      </c>
      <c r="AY437" s="34">
        <f t="shared" si="267"/>
        <v>30</v>
      </c>
      <c r="AZ437" s="34">
        <f t="shared" si="268"/>
        <v>9834363</v>
      </c>
      <c r="BA437" s="34">
        <f t="shared" si="269"/>
        <v>9931615</v>
      </c>
    </row>
    <row r="438" spans="1:53" x14ac:dyDescent="0.2">
      <c r="A438" s="1" t="s">
        <v>475</v>
      </c>
      <c r="B438" s="8">
        <v>6527</v>
      </c>
      <c r="C438" s="8">
        <v>2448.3719008264461</v>
      </c>
      <c r="D438" s="8">
        <v>2478</v>
      </c>
      <c r="E438" s="8">
        <v>2396</v>
      </c>
      <c r="F438" s="8">
        <v>2448.6570247933882</v>
      </c>
      <c r="G438" s="8">
        <f t="shared" si="270"/>
        <v>37.730954754477807</v>
      </c>
      <c r="H438" s="8">
        <f t="shared" si="271"/>
        <v>37.730954754477807</v>
      </c>
      <c r="I438" s="8">
        <f t="shared" si="272"/>
        <v>0</v>
      </c>
      <c r="J438" s="25">
        <f t="shared" si="275"/>
        <v>14.251840815352327</v>
      </c>
      <c r="K438" s="25">
        <f t="shared" si="276"/>
        <v>25.592418313222961</v>
      </c>
      <c r="L438" s="26">
        <f t="shared" si="273"/>
        <v>0.55687745647658304</v>
      </c>
      <c r="M438" s="25">
        <f t="shared" si="274"/>
        <v>35.768868908723846</v>
      </c>
      <c r="N438" s="25">
        <v>30</v>
      </c>
      <c r="O438" s="25">
        <v>70</v>
      </c>
      <c r="P438" s="9">
        <f t="shared" si="277"/>
        <v>2663.1343974139959</v>
      </c>
      <c r="Q438" s="9">
        <f t="shared" si="278"/>
        <v>2433.3533819918925</v>
      </c>
      <c r="R438" s="9">
        <f t="shared" si="279"/>
        <v>-229.78101542210334</v>
      </c>
      <c r="S438" s="3">
        <f t="shared" si="280"/>
        <v>0</v>
      </c>
      <c r="T438" s="3">
        <f t="shared" si="281"/>
        <v>1</v>
      </c>
      <c r="U438" s="3">
        <f t="shared" si="282"/>
        <v>11</v>
      </c>
      <c r="V438" s="3">
        <f t="shared" si="286"/>
        <v>30</v>
      </c>
      <c r="W438" s="2">
        <f t="shared" si="283"/>
        <v>9914547</v>
      </c>
      <c r="X438" s="2">
        <f t="shared" si="287"/>
        <v>9940903</v>
      </c>
      <c r="Y438" s="14">
        <f t="shared" si="288"/>
        <v>2588.2627105874394</v>
      </c>
      <c r="Z438" s="14">
        <f t="shared" si="289"/>
        <v>2453.511503160687</v>
      </c>
      <c r="AA438" s="14">
        <f t="shared" si="284"/>
        <v>-134.75120742675244</v>
      </c>
      <c r="AB438" s="14">
        <f t="shared" si="305"/>
        <v>-135.54983314092624</v>
      </c>
      <c r="AC438" s="14">
        <f t="shared" si="299"/>
        <v>0.79862571417379513</v>
      </c>
      <c r="AD438" s="16">
        <f t="shared" si="300"/>
        <v>1</v>
      </c>
      <c r="AE438" s="16">
        <f t="shared" si="301"/>
        <v>0</v>
      </c>
      <c r="AF438" s="16">
        <f t="shared" si="285"/>
        <v>31</v>
      </c>
      <c r="AG438" s="16">
        <f t="shared" si="302"/>
        <v>30</v>
      </c>
      <c r="AH438" s="5">
        <f t="shared" si="303"/>
        <v>9859135</v>
      </c>
      <c r="AI438" s="5">
        <f t="shared" si="304"/>
        <v>9933411</v>
      </c>
      <c r="AJ438" s="39">
        <f t="shared" si="290"/>
        <v>2580.0351652039853</v>
      </c>
      <c r="AK438" s="39">
        <f t="shared" si="291"/>
        <v>2432.4181755165732</v>
      </c>
      <c r="AL438" s="39">
        <f t="shared" si="292"/>
        <v>-147.61698968741212</v>
      </c>
      <c r="AM438" s="39">
        <f t="shared" si="293"/>
        <v>0</v>
      </c>
      <c r="AN438" s="39">
        <f t="shared" si="294"/>
        <v>1</v>
      </c>
      <c r="AO438" s="39">
        <f t="shared" si="295"/>
        <v>6</v>
      </c>
      <c r="AP438" s="39">
        <f t="shared" si="296"/>
        <v>30</v>
      </c>
      <c r="AQ438" s="39">
        <f t="shared" si="297"/>
        <v>9933073</v>
      </c>
      <c r="AR438" s="39">
        <f t="shared" si="298"/>
        <v>9947449</v>
      </c>
      <c r="AS438" s="37">
        <f t="shared" si="261"/>
        <v>2887.3387371594135</v>
      </c>
      <c r="AT438" s="37">
        <f t="shared" si="262"/>
        <v>2648.8628112887532</v>
      </c>
      <c r="AU438" s="37">
        <f t="shared" si="263"/>
        <v>-238.47592587066038</v>
      </c>
      <c r="AV438" s="34">
        <f t="shared" si="264"/>
        <v>0</v>
      </c>
      <c r="AW438" s="34">
        <f t="shared" si="265"/>
        <v>1</v>
      </c>
      <c r="AX438" s="34">
        <f t="shared" si="266"/>
        <v>40</v>
      </c>
      <c r="AY438" s="34">
        <f t="shared" si="267"/>
        <v>30</v>
      </c>
      <c r="AZ438" s="34">
        <f t="shared" si="268"/>
        <v>9836729</v>
      </c>
      <c r="BA438" s="34">
        <f t="shared" si="269"/>
        <v>9932569</v>
      </c>
    </row>
    <row r="439" spans="1:53" x14ac:dyDescent="0.2">
      <c r="A439" s="1" t="s">
        <v>476</v>
      </c>
      <c r="B439" s="8">
        <v>11674</v>
      </c>
      <c r="C439" s="8">
        <v>2410.75</v>
      </c>
      <c r="D439" s="8">
        <v>2480</v>
      </c>
      <c r="E439" s="8">
        <v>2321</v>
      </c>
      <c r="F439" s="8">
        <v>2410.7910447761192</v>
      </c>
      <c r="G439" s="8">
        <f t="shared" si="270"/>
        <v>-37.865980017269067</v>
      </c>
      <c r="H439" s="8">
        <f t="shared" si="271"/>
        <v>0</v>
      </c>
      <c r="I439" s="8">
        <f t="shared" si="272"/>
        <v>37.865980017269067</v>
      </c>
      <c r="J439" s="25">
        <f t="shared" si="275"/>
        <v>13.233852185684304</v>
      </c>
      <c r="K439" s="25">
        <f t="shared" si="276"/>
        <v>26.469101292083398</v>
      </c>
      <c r="L439" s="26">
        <f t="shared" si="273"/>
        <v>0.49997361223754117</v>
      </c>
      <c r="M439" s="25">
        <f t="shared" si="274"/>
        <v>33.332160523258821</v>
      </c>
      <c r="N439" s="25">
        <v>30</v>
      </c>
      <c r="O439" s="25">
        <v>70</v>
      </c>
      <c r="P439" s="9">
        <f t="shared" si="277"/>
        <v>2640.3105343372513</v>
      </c>
      <c r="Q439" s="9">
        <f t="shared" si="278"/>
        <v>2420.8059260808</v>
      </c>
      <c r="R439" s="9">
        <f t="shared" si="279"/>
        <v>-219.50460825645132</v>
      </c>
      <c r="S439" s="3">
        <f t="shared" si="280"/>
        <v>0</v>
      </c>
      <c r="T439" s="3">
        <f t="shared" si="281"/>
        <v>1</v>
      </c>
      <c r="U439" s="3">
        <f t="shared" si="282"/>
        <v>10</v>
      </c>
      <c r="V439" s="3">
        <f t="shared" si="286"/>
        <v>30</v>
      </c>
      <c r="W439" s="2">
        <f t="shared" si="283"/>
        <v>9916913</v>
      </c>
      <c r="X439" s="2">
        <f t="shared" si="287"/>
        <v>9940123</v>
      </c>
      <c r="Y439" s="14">
        <f t="shared" si="288"/>
        <v>2575.1166612680822</v>
      </c>
      <c r="Z439" s="14">
        <f t="shared" si="289"/>
        <v>2446.9391249476766</v>
      </c>
      <c r="AA439" s="14">
        <f t="shared" si="284"/>
        <v>-128.17753632040558</v>
      </c>
      <c r="AB439" s="14">
        <f t="shared" si="305"/>
        <v>-134.07537377682212</v>
      </c>
      <c r="AC439" s="14">
        <f t="shared" si="299"/>
        <v>5.8978374564165392</v>
      </c>
      <c r="AD439" s="16">
        <f t="shared" si="300"/>
        <v>1</v>
      </c>
      <c r="AE439" s="16">
        <f t="shared" si="301"/>
        <v>0</v>
      </c>
      <c r="AF439" s="16">
        <f t="shared" si="285"/>
        <v>32</v>
      </c>
      <c r="AG439" s="16">
        <f t="shared" si="302"/>
        <v>30</v>
      </c>
      <c r="AH439" s="5">
        <f t="shared" si="303"/>
        <v>9856625</v>
      </c>
      <c r="AI439" s="5">
        <f t="shared" si="304"/>
        <v>9930897</v>
      </c>
      <c r="AJ439" s="39">
        <f t="shared" si="290"/>
        <v>2581.632499697072</v>
      </c>
      <c r="AK439" s="39">
        <f t="shared" si="291"/>
        <v>2439.1568711615596</v>
      </c>
      <c r="AL439" s="39">
        <f t="shared" si="292"/>
        <v>-142.47562853551244</v>
      </c>
      <c r="AM439" s="39">
        <f t="shared" si="293"/>
        <v>0</v>
      </c>
      <c r="AN439" s="39">
        <f t="shared" si="294"/>
        <v>1</v>
      </c>
      <c r="AO439" s="39">
        <f t="shared" si="295"/>
        <v>5</v>
      </c>
      <c r="AP439" s="39">
        <f t="shared" si="296"/>
        <v>30</v>
      </c>
      <c r="AQ439" s="39">
        <f t="shared" si="297"/>
        <v>9935364</v>
      </c>
      <c r="AR439" s="39">
        <f t="shared" si="298"/>
        <v>9946969</v>
      </c>
      <c r="AS439" s="37">
        <f t="shared" ref="AS439:AS502" si="306">AVERAGE(P413:P438)</f>
        <v>2876.4121582801872</v>
      </c>
      <c r="AT439" s="37">
        <f t="shared" ref="AT439:AT502" si="307">AVERAGE(Q427:Q438)</f>
        <v>2615.6003308258628</v>
      </c>
      <c r="AU439" s="37">
        <f t="shared" ref="AU439:AU502" si="308">AT439-AS439</f>
        <v>-260.81182745432443</v>
      </c>
      <c r="AV439" s="34">
        <f t="shared" ref="AV439:AV502" si="309">IF(AND(AU439&gt;$AW$4,AZ438-30&gt;=D439),1,0)</f>
        <v>0</v>
      </c>
      <c r="AW439" s="34">
        <f t="shared" ref="AW439:AW502" si="310">IF(AND(AU439&lt;$AW$5,AX438&gt;=1),1,0)</f>
        <v>1</v>
      </c>
      <c r="AX439" s="34">
        <f t="shared" ref="AX439:AX502" si="311">AX438+AV439-AW439</f>
        <v>39</v>
      </c>
      <c r="AY439" s="34">
        <f t="shared" ref="AY439:AY502" si="312">IF(AV439&gt;0, MAX(30, 0.002*AV439*D439), IF(AW439&gt;0, MAX(30, 0.002*AW439*E439), 0))</f>
        <v>30</v>
      </c>
      <c r="AZ439" s="34">
        <f t="shared" ref="AZ439:AZ502" si="313">AZ438-(AV439*D439) + (AW439*E439) - AY439</f>
        <v>9839020</v>
      </c>
      <c r="BA439" s="34">
        <f t="shared" ref="BA439:BA502" si="314">AX439*E439 + AZ439</f>
        <v>9929539</v>
      </c>
    </row>
    <row r="440" spans="1:53" x14ac:dyDescent="0.2">
      <c r="A440" s="1" t="s">
        <v>477</v>
      </c>
      <c r="B440" s="8">
        <v>5459</v>
      </c>
      <c r="C440" s="8">
        <v>2369.0867924528302</v>
      </c>
      <c r="D440" s="8">
        <v>2398</v>
      </c>
      <c r="E440" s="8">
        <v>2341</v>
      </c>
      <c r="F440" s="8">
        <v>2368.9169811320753</v>
      </c>
      <c r="G440" s="8">
        <f t="shared" si="270"/>
        <v>-41.874063644043872</v>
      </c>
      <c r="H440" s="8">
        <f t="shared" si="271"/>
        <v>0</v>
      </c>
      <c r="I440" s="8">
        <f t="shared" si="272"/>
        <v>41.874063644043872</v>
      </c>
      <c r="J440" s="25">
        <f t="shared" si="275"/>
        <v>12.288577029563996</v>
      </c>
      <c r="K440" s="25">
        <f t="shared" si="276"/>
        <v>27.569455745794862</v>
      </c>
      <c r="L440" s="26">
        <f t="shared" si="273"/>
        <v>0.44573157855821505</v>
      </c>
      <c r="M440" s="25">
        <f t="shared" si="274"/>
        <v>30.830866889047954</v>
      </c>
      <c r="N440" s="25">
        <v>30</v>
      </c>
      <c r="O440" s="25">
        <v>70</v>
      </c>
      <c r="P440" s="9">
        <f t="shared" si="277"/>
        <v>2617.2971701550446</v>
      </c>
      <c r="Q440" s="9">
        <f t="shared" si="278"/>
        <v>2406.5625441532288</v>
      </c>
      <c r="R440" s="9">
        <f t="shared" si="279"/>
        <v>-210.73462600181574</v>
      </c>
      <c r="S440" s="3">
        <f t="shared" si="280"/>
        <v>0</v>
      </c>
      <c r="T440" s="3">
        <f t="shared" si="281"/>
        <v>1</v>
      </c>
      <c r="U440" s="3">
        <f t="shared" si="282"/>
        <v>9</v>
      </c>
      <c r="V440" s="3">
        <f t="shared" si="286"/>
        <v>30</v>
      </c>
      <c r="W440" s="2">
        <f t="shared" si="283"/>
        <v>9919204</v>
      </c>
      <c r="X440" s="2">
        <f t="shared" si="287"/>
        <v>9940273</v>
      </c>
      <c r="Y440" s="14">
        <f t="shared" si="288"/>
        <v>2559.8426108876374</v>
      </c>
      <c r="Z440" s="14">
        <f t="shared" si="289"/>
        <v>2434.9357182068147</v>
      </c>
      <c r="AA440" s="14">
        <f t="shared" si="284"/>
        <v>-124.90689268082269</v>
      </c>
      <c r="AB440" s="14">
        <f t="shared" si="305"/>
        <v>-132.24167755762224</v>
      </c>
      <c r="AC440" s="14">
        <f t="shared" si="299"/>
        <v>7.3347848767995458</v>
      </c>
      <c r="AD440" s="16">
        <f t="shared" si="300"/>
        <v>1</v>
      </c>
      <c r="AE440" s="16">
        <f t="shared" si="301"/>
        <v>0</v>
      </c>
      <c r="AF440" s="16">
        <f t="shared" si="285"/>
        <v>33</v>
      </c>
      <c r="AG440" s="16">
        <f t="shared" si="302"/>
        <v>30</v>
      </c>
      <c r="AH440" s="5">
        <f t="shared" si="303"/>
        <v>9854197</v>
      </c>
      <c r="AI440" s="5">
        <f t="shared" si="304"/>
        <v>9931450</v>
      </c>
      <c r="AJ440" s="39">
        <f t="shared" si="290"/>
        <v>2539.6797283208089</v>
      </c>
      <c r="AK440" s="39">
        <f t="shared" si="291"/>
        <v>2416.8103669328425</v>
      </c>
      <c r="AL440" s="39">
        <f t="shared" si="292"/>
        <v>-122.86936138796636</v>
      </c>
      <c r="AM440" s="39">
        <f t="shared" si="293"/>
        <v>0</v>
      </c>
      <c r="AN440" s="39">
        <f t="shared" si="294"/>
        <v>1</v>
      </c>
      <c r="AO440" s="39">
        <f t="shared" si="295"/>
        <v>4</v>
      </c>
      <c r="AP440" s="39">
        <f t="shared" si="296"/>
        <v>30</v>
      </c>
      <c r="AQ440" s="39">
        <f t="shared" si="297"/>
        <v>9937675</v>
      </c>
      <c r="AR440" s="39">
        <f t="shared" si="298"/>
        <v>9947039</v>
      </c>
      <c r="AS440" s="37">
        <f t="shared" si="306"/>
        <v>2864.4350576152815</v>
      </c>
      <c r="AT440" s="37">
        <f t="shared" si="307"/>
        <v>2583.5277823959054</v>
      </c>
      <c r="AU440" s="37">
        <f t="shared" si="308"/>
        <v>-280.90727521937606</v>
      </c>
      <c r="AV440" s="34">
        <f t="shared" si="309"/>
        <v>0</v>
      </c>
      <c r="AW440" s="34">
        <f t="shared" si="310"/>
        <v>1</v>
      </c>
      <c r="AX440" s="34">
        <f t="shared" si="311"/>
        <v>38</v>
      </c>
      <c r="AY440" s="34">
        <f t="shared" si="312"/>
        <v>30</v>
      </c>
      <c r="AZ440" s="34">
        <f t="shared" si="313"/>
        <v>9841331</v>
      </c>
      <c r="BA440" s="34">
        <f t="shared" si="314"/>
        <v>9930289</v>
      </c>
    </row>
    <row r="441" spans="1:53" x14ac:dyDescent="0.2">
      <c r="A441" s="1" t="s">
        <v>478</v>
      </c>
      <c r="B441" s="8">
        <v>12889</v>
      </c>
      <c r="C441" s="8">
        <v>2372.9966101694913</v>
      </c>
      <c r="D441" s="8">
        <v>2409</v>
      </c>
      <c r="E441" s="8">
        <v>2331</v>
      </c>
      <c r="F441" s="8">
        <v>2372.8000000000002</v>
      </c>
      <c r="G441" s="8">
        <f t="shared" si="270"/>
        <v>3.8830188679248749</v>
      </c>
      <c r="H441" s="8">
        <f t="shared" si="271"/>
        <v>3.8830188679248749</v>
      </c>
      <c r="I441" s="8">
        <f t="shared" si="272"/>
        <v>0</v>
      </c>
      <c r="J441" s="25">
        <f t="shared" si="275"/>
        <v>11.688180018018345</v>
      </c>
      <c r="K441" s="25">
        <f t="shared" si="276"/>
        <v>25.600208906809513</v>
      </c>
      <c r="L441" s="26">
        <f t="shared" si="273"/>
        <v>0.45656580618407977</v>
      </c>
      <c r="M441" s="25">
        <f t="shared" si="274"/>
        <v>31.345360727655262</v>
      </c>
      <c r="N441" s="25">
        <v>30</v>
      </c>
      <c r="O441" s="25">
        <v>70</v>
      </c>
      <c r="P441" s="9">
        <f t="shared" si="277"/>
        <v>2596.0575856062014</v>
      </c>
      <c r="Q441" s="9">
        <f t="shared" si="278"/>
        <v>2391.3258168099765</v>
      </c>
      <c r="R441" s="9">
        <f t="shared" si="279"/>
        <v>-204.73176879622497</v>
      </c>
      <c r="S441" s="3">
        <f t="shared" si="280"/>
        <v>0</v>
      </c>
      <c r="T441" s="3">
        <f t="shared" si="281"/>
        <v>1</v>
      </c>
      <c r="U441" s="3">
        <f t="shared" si="282"/>
        <v>8</v>
      </c>
      <c r="V441" s="3">
        <f t="shared" si="286"/>
        <v>30</v>
      </c>
      <c r="W441" s="2">
        <f t="shared" si="283"/>
        <v>9921515</v>
      </c>
      <c r="X441" s="2">
        <f t="shared" si="287"/>
        <v>9940163</v>
      </c>
      <c r="Y441" s="14">
        <f t="shared" si="288"/>
        <v>2545.9876026737384</v>
      </c>
      <c r="Z441" s="14">
        <f t="shared" si="289"/>
        <v>2425.376376944228</v>
      </c>
      <c r="AA441" s="14">
        <f t="shared" si="284"/>
        <v>-120.61122572951035</v>
      </c>
      <c r="AB441" s="14">
        <f t="shared" si="305"/>
        <v>-129.91558719199986</v>
      </c>
      <c r="AC441" s="14">
        <f t="shared" si="299"/>
        <v>9.3043614624895099</v>
      </c>
      <c r="AD441" s="16">
        <f t="shared" si="300"/>
        <v>1</v>
      </c>
      <c r="AE441" s="16">
        <f t="shared" si="301"/>
        <v>0</v>
      </c>
      <c r="AF441" s="16">
        <f t="shared" si="285"/>
        <v>34</v>
      </c>
      <c r="AG441" s="16">
        <f t="shared" si="302"/>
        <v>30</v>
      </c>
      <c r="AH441" s="5">
        <f t="shared" si="303"/>
        <v>9851758</v>
      </c>
      <c r="AI441" s="5">
        <f t="shared" si="304"/>
        <v>9931012</v>
      </c>
      <c r="AJ441" s="39">
        <f t="shared" si="290"/>
        <v>2520.4874250832404</v>
      </c>
      <c r="AK441" s="39">
        <f t="shared" si="291"/>
        <v>2402.8523457181614</v>
      </c>
      <c r="AL441" s="39">
        <f t="shared" si="292"/>
        <v>-117.63507936507904</v>
      </c>
      <c r="AM441" s="39">
        <f t="shared" si="293"/>
        <v>0</v>
      </c>
      <c r="AN441" s="39">
        <f t="shared" si="294"/>
        <v>1</v>
      </c>
      <c r="AO441" s="39">
        <f t="shared" si="295"/>
        <v>3</v>
      </c>
      <c r="AP441" s="39">
        <f t="shared" si="296"/>
        <v>30</v>
      </c>
      <c r="AQ441" s="39">
        <f t="shared" si="297"/>
        <v>9939976</v>
      </c>
      <c r="AR441" s="39">
        <f t="shared" si="298"/>
        <v>9946969</v>
      </c>
      <c r="AS441" s="37">
        <f t="shared" si="306"/>
        <v>2851.4334676525659</v>
      </c>
      <c r="AT441" s="37">
        <f t="shared" si="307"/>
        <v>2552.4566306485558</v>
      </c>
      <c r="AU441" s="37">
        <f t="shared" si="308"/>
        <v>-298.97683700401012</v>
      </c>
      <c r="AV441" s="34">
        <f t="shared" si="309"/>
        <v>0</v>
      </c>
      <c r="AW441" s="34">
        <f t="shared" si="310"/>
        <v>1</v>
      </c>
      <c r="AX441" s="34">
        <f t="shared" si="311"/>
        <v>37</v>
      </c>
      <c r="AY441" s="34">
        <f t="shared" si="312"/>
        <v>30</v>
      </c>
      <c r="AZ441" s="34">
        <f t="shared" si="313"/>
        <v>9843632</v>
      </c>
      <c r="BA441" s="34">
        <f t="shared" si="314"/>
        <v>9929879</v>
      </c>
    </row>
    <row r="442" spans="1:53" x14ac:dyDescent="0.2">
      <c r="A442" s="1" t="s">
        <v>479</v>
      </c>
      <c r="B442" s="8">
        <v>13734</v>
      </c>
      <c r="C442" s="8">
        <v>2356.4040404040402</v>
      </c>
      <c r="D442" s="8">
        <v>2377</v>
      </c>
      <c r="E442" s="8">
        <v>2344</v>
      </c>
      <c r="F442" s="8">
        <v>2356.3569023569025</v>
      </c>
      <c r="G442" s="8">
        <f t="shared" si="270"/>
        <v>-16.443097643097644</v>
      </c>
      <c r="H442" s="8">
        <f t="shared" si="271"/>
        <v>0</v>
      </c>
      <c r="I442" s="8">
        <f t="shared" si="272"/>
        <v>16.443097643097644</v>
      </c>
      <c r="J442" s="25">
        <f t="shared" si="275"/>
        <v>10.853310016731319</v>
      </c>
      <c r="K442" s="25">
        <f t="shared" si="276"/>
        <v>24.946129530830092</v>
      </c>
      <c r="L442" s="26">
        <f t="shared" si="273"/>
        <v>0.43506989744914432</v>
      </c>
      <c r="M442" s="25">
        <f t="shared" si="274"/>
        <v>30.31698304190526</v>
      </c>
      <c r="N442" s="25">
        <v>30</v>
      </c>
      <c r="O442" s="25">
        <v>70</v>
      </c>
      <c r="P442" s="9">
        <f t="shared" si="277"/>
        <v>2575.9024574010732</v>
      </c>
      <c r="Q442" s="9">
        <f t="shared" si="278"/>
        <v>2376.3476422068015</v>
      </c>
      <c r="R442" s="9">
        <f t="shared" si="279"/>
        <v>-199.55481519427167</v>
      </c>
      <c r="S442" s="3">
        <f t="shared" si="280"/>
        <v>0</v>
      </c>
      <c r="T442" s="3">
        <f t="shared" si="281"/>
        <v>1</v>
      </c>
      <c r="U442" s="3">
        <f t="shared" si="282"/>
        <v>7</v>
      </c>
      <c r="V442" s="3">
        <f t="shared" si="286"/>
        <v>30</v>
      </c>
      <c r="W442" s="2">
        <f t="shared" si="283"/>
        <v>9923816</v>
      </c>
      <c r="X442" s="2">
        <f t="shared" si="287"/>
        <v>9940224</v>
      </c>
      <c r="Y442" s="14">
        <f t="shared" si="288"/>
        <v>2531.9408841317504</v>
      </c>
      <c r="Z442" s="14">
        <f t="shared" si="289"/>
        <v>2414.7579962384857</v>
      </c>
      <c r="AA442" s="14">
        <f t="shared" si="284"/>
        <v>-117.18288789326471</v>
      </c>
      <c r="AB442" s="14">
        <f t="shared" si="305"/>
        <v>-127.36904733225283</v>
      </c>
      <c r="AC442" s="14">
        <f t="shared" si="299"/>
        <v>10.186159438988128</v>
      </c>
      <c r="AD442" s="16">
        <f t="shared" si="300"/>
        <v>1</v>
      </c>
      <c r="AE442" s="16">
        <f t="shared" si="301"/>
        <v>0</v>
      </c>
      <c r="AF442" s="16">
        <f t="shared" si="285"/>
        <v>35</v>
      </c>
      <c r="AG442" s="16">
        <f t="shared" si="302"/>
        <v>30</v>
      </c>
      <c r="AH442" s="5">
        <f t="shared" si="303"/>
        <v>9849351</v>
      </c>
      <c r="AI442" s="5">
        <f t="shared" si="304"/>
        <v>9931391</v>
      </c>
      <c r="AJ442" s="39">
        <f t="shared" si="290"/>
        <v>2521.7817647058823</v>
      </c>
      <c r="AK442" s="39">
        <f t="shared" si="291"/>
        <v>2369.519661859234</v>
      </c>
      <c r="AL442" s="39">
        <f t="shared" si="292"/>
        <v>-152.2621028466483</v>
      </c>
      <c r="AM442" s="39">
        <f t="shared" si="293"/>
        <v>0</v>
      </c>
      <c r="AN442" s="39">
        <f t="shared" si="294"/>
        <v>1</v>
      </c>
      <c r="AO442" s="39">
        <f t="shared" si="295"/>
        <v>2</v>
      </c>
      <c r="AP442" s="39">
        <f t="shared" si="296"/>
        <v>30</v>
      </c>
      <c r="AQ442" s="39">
        <f t="shared" si="297"/>
        <v>9942290</v>
      </c>
      <c r="AR442" s="39">
        <f t="shared" si="298"/>
        <v>9946978</v>
      </c>
      <c r="AS442" s="37">
        <f t="shared" si="306"/>
        <v>2837.5969804573256</v>
      </c>
      <c r="AT442" s="37">
        <f t="shared" si="307"/>
        <v>2522.5719017898396</v>
      </c>
      <c r="AU442" s="37">
        <f t="shared" si="308"/>
        <v>-315.02507866748601</v>
      </c>
      <c r="AV442" s="34">
        <f t="shared" si="309"/>
        <v>0</v>
      </c>
      <c r="AW442" s="34">
        <f t="shared" si="310"/>
        <v>1</v>
      </c>
      <c r="AX442" s="34">
        <f t="shared" si="311"/>
        <v>36</v>
      </c>
      <c r="AY442" s="34">
        <f t="shared" si="312"/>
        <v>30</v>
      </c>
      <c r="AZ442" s="34">
        <f t="shared" si="313"/>
        <v>9845946</v>
      </c>
      <c r="BA442" s="34">
        <f t="shared" si="314"/>
        <v>9930330</v>
      </c>
    </row>
    <row r="443" spans="1:53" x14ac:dyDescent="0.2">
      <c r="A443" s="1" t="s">
        <v>480</v>
      </c>
      <c r="B443" s="8">
        <v>12272</v>
      </c>
      <c r="C443" s="8">
        <v>2377.0807017543862</v>
      </c>
      <c r="D443" s="8">
        <v>2396</v>
      </c>
      <c r="E443" s="8">
        <v>2363</v>
      </c>
      <c r="F443" s="8">
        <v>2377.0491228070177</v>
      </c>
      <c r="G443" s="8">
        <f t="shared" si="270"/>
        <v>20.692220450115201</v>
      </c>
      <c r="H443" s="8">
        <f t="shared" si="271"/>
        <v>20.692220450115201</v>
      </c>
      <c r="I443" s="8">
        <f t="shared" si="272"/>
        <v>0</v>
      </c>
      <c r="J443" s="25">
        <f t="shared" si="275"/>
        <v>11.556089333401596</v>
      </c>
      <c r="K443" s="25">
        <f t="shared" si="276"/>
        <v>23.164263135770799</v>
      </c>
      <c r="L443" s="26">
        <f t="shared" si="273"/>
        <v>0.49887575813091206</v>
      </c>
      <c r="M443" s="25">
        <f t="shared" si="274"/>
        <v>33.283329550476338</v>
      </c>
      <c r="N443" s="25">
        <v>30</v>
      </c>
      <c r="O443" s="25">
        <v>70</v>
      </c>
      <c r="P443" s="9">
        <f t="shared" si="277"/>
        <v>2554.783748517365</v>
      </c>
      <c r="Q443" s="9">
        <f t="shared" si="278"/>
        <v>2369.6452683925559</v>
      </c>
      <c r="R443" s="9">
        <f t="shared" si="279"/>
        <v>-185.13848012480912</v>
      </c>
      <c r="S443" s="3">
        <f t="shared" si="280"/>
        <v>0</v>
      </c>
      <c r="T443" s="3">
        <f t="shared" si="281"/>
        <v>1</v>
      </c>
      <c r="U443" s="3">
        <f t="shared" si="282"/>
        <v>6</v>
      </c>
      <c r="V443" s="3">
        <f t="shared" si="286"/>
        <v>30</v>
      </c>
      <c r="W443" s="2">
        <f t="shared" si="283"/>
        <v>9926130</v>
      </c>
      <c r="X443" s="2">
        <f t="shared" si="287"/>
        <v>9940308</v>
      </c>
      <c r="Y443" s="14">
        <f t="shared" si="288"/>
        <v>2520.4674203299182</v>
      </c>
      <c r="Z443" s="14">
        <f t="shared" si="289"/>
        <v>2408.9566310951827</v>
      </c>
      <c r="AA443" s="14">
        <f t="shared" si="284"/>
        <v>-111.51078923473551</v>
      </c>
      <c r="AB443" s="14">
        <f t="shared" si="305"/>
        <v>-124.19739571274937</v>
      </c>
      <c r="AC443" s="14">
        <f t="shared" si="299"/>
        <v>12.686606478013857</v>
      </c>
      <c r="AD443" s="16">
        <f t="shared" si="300"/>
        <v>1</v>
      </c>
      <c r="AE443" s="16">
        <f t="shared" si="301"/>
        <v>0</v>
      </c>
      <c r="AF443" s="16">
        <f t="shared" si="285"/>
        <v>36</v>
      </c>
      <c r="AG443" s="16">
        <f t="shared" si="302"/>
        <v>30</v>
      </c>
      <c r="AH443" s="5">
        <f t="shared" si="303"/>
        <v>9846925</v>
      </c>
      <c r="AI443" s="5">
        <f t="shared" si="304"/>
        <v>9931993</v>
      </c>
      <c r="AJ443" s="39">
        <f t="shared" si="290"/>
        <v>2515.7486751011261</v>
      </c>
      <c r="AK443" s="39">
        <f t="shared" si="291"/>
        <v>2364.0386293115348</v>
      </c>
      <c r="AL443" s="39">
        <f t="shared" si="292"/>
        <v>-151.71004578959128</v>
      </c>
      <c r="AM443" s="39">
        <f t="shared" si="293"/>
        <v>0</v>
      </c>
      <c r="AN443" s="39">
        <f t="shared" si="294"/>
        <v>1</v>
      </c>
      <c r="AO443" s="39">
        <f t="shared" si="295"/>
        <v>1</v>
      </c>
      <c r="AP443" s="39">
        <f t="shared" si="296"/>
        <v>30</v>
      </c>
      <c r="AQ443" s="39">
        <f t="shared" si="297"/>
        <v>9944623</v>
      </c>
      <c r="AR443" s="39">
        <f t="shared" si="298"/>
        <v>9946986</v>
      </c>
      <c r="AS443" s="37">
        <f t="shared" si="306"/>
        <v>2823.0866781443215</v>
      </c>
      <c r="AT443" s="37">
        <f t="shared" si="307"/>
        <v>2493.7090379220103</v>
      </c>
      <c r="AU443" s="37">
        <f t="shared" si="308"/>
        <v>-329.37764022231113</v>
      </c>
      <c r="AV443" s="34">
        <f t="shared" si="309"/>
        <v>0</v>
      </c>
      <c r="AW443" s="34">
        <f t="shared" si="310"/>
        <v>1</v>
      </c>
      <c r="AX443" s="34">
        <f t="shared" si="311"/>
        <v>35</v>
      </c>
      <c r="AY443" s="34">
        <f t="shared" si="312"/>
        <v>30</v>
      </c>
      <c r="AZ443" s="34">
        <f t="shared" si="313"/>
        <v>9848279</v>
      </c>
      <c r="BA443" s="34">
        <f t="shared" si="314"/>
        <v>9930984</v>
      </c>
    </row>
    <row r="444" spans="1:53" x14ac:dyDescent="0.2">
      <c r="A444" s="1" t="s">
        <v>481</v>
      </c>
      <c r="B444" s="8">
        <v>13443</v>
      </c>
      <c r="C444" s="8">
        <v>2399.4947735191636</v>
      </c>
      <c r="D444" s="8">
        <v>2412</v>
      </c>
      <c r="E444" s="8">
        <v>2380</v>
      </c>
      <c r="F444" s="8">
        <v>2399.4355400696863</v>
      </c>
      <c r="G444" s="8">
        <f t="shared" si="270"/>
        <v>22.386417262668601</v>
      </c>
      <c r="H444" s="8">
        <f t="shared" si="271"/>
        <v>22.386417262668601</v>
      </c>
      <c r="I444" s="8">
        <f t="shared" si="272"/>
        <v>0</v>
      </c>
      <c r="J444" s="25">
        <f t="shared" si="275"/>
        <v>12.329684185492097</v>
      </c>
      <c r="K444" s="25">
        <f t="shared" si="276"/>
        <v>21.50967291178717</v>
      </c>
      <c r="L444" s="26">
        <f t="shared" si="273"/>
        <v>0.57321579161417668</v>
      </c>
      <c r="M444" s="25">
        <f t="shared" si="274"/>
        <v>36.435929175744953</v>
      </c>
      <c r="N444" s="25">
        <v>30</v>
      </c>
      <c r="O444" s="25">
        <v>70</v>
      </c>
      <c r="P444" s="9">
        <f t="shared" si="277"/>
        <v>2535.4616090421009</v>
      </c>
      <c r="Q444" s="9">
        <f t="shared" si="278"/>
        <v>2372.9687435586006</v>
      </c>
      <c r="R444" s="9">
        <f t="shared" si="279"/>
        <v>-162.49286548350028</v>
      </c>
      <c r="S444" s="3">
        <f t="shared" si="280"/>
        <v>0</v>
      </c>
      <c r="T444" s="3">
        <f t="shared" si="281"/>
        <v>1</v>
      </c>
      <c r="U444" s="3">
        <f t="shared" si="282"/>
        <v>5</v>
      </c>
      <c r="V444" s="3">
        <f t="shared" si="286"/>
        <v>30</v>
      </c>
      <c r="W444" s="2">
        <f t="shared" si="283"/>
        <v>9928463</v>
      </c>
      <c r="X444" s="2">
        <f t="shared" si="287"/>
        <v>9940363</v>
      </c>
      <c r="Y444" s="14">
        <f t="shared" si="288"/>
        <v>2511.5020958661976</v>
      </c>
      <c r="Z444" s="14">
        <f t="shared" si="289"/>
        <v>2407.4918478604909</v>
      </c>
      <c r="AA444" s="14">
        <f t="shared" si="284"/>
        <v>-104.01024800570667</v>
      </c>
      <c r="AB444" s="14">
        <f t="shared" si="305"/>
        <v>-120.15996617134083</v>
      </c>
      <c r="AC444" s="14">
        <f t="shared" si="299"/>
        <v>16.149718165634155</v>
      </c>
      <c r="AD444" s="16">
        <f t="shared" si="300"/>
        <v>1</v>
      </c>
      <c r="AE444" s="16">
        <f t="shared" si="301"/>
        <v>0</v>
      </c>
      <c r="AF444" s="16">
        <f t="shared" si="285"/>
        <v>37</v>
      </c>
      <c r="AG444" s="16">
        <f t="shared" si="302"/>
        <v>30</v>
      </c>
      <c r="AH444" s="5">
        <f t="shared" si="303"/>
        <v>9844483</v>
      </c>
      <c r="AI444" s="5">
        <f t="shared" si="304"/>
        <v>9932543</v>
      </c>
      <c r="AJ444" s="39">
        <f t="shared" si="290"/>
        <v>2522.646081917831</v>
      </c>
      <c r="AK444" s="39">
        <f t="shared" si="291"/>
        <v>2370.9360361282402</v>
      </c>
      <c r="AL444" s="39">
        <f t="shared" si="292"/>
        <v>-151.71004578959082</v>
      </c>
      <c r="AM444" s="39">
        <f t="shared" si="293"/>
        <v>0</v>
      </c>
      <c r="AN444" s="39">
        <f t="shared" si="294"/>
        <v>1</v>
      </c>
      <c r="AO444" s="39">
        <f t="shared" si="295"/>
        <v>0</v>
      </c>
      <c r="AP444" s="39">
        <f t="shared" si="296"/>
        <v>30</v>
      </c>
      <c r="AQ444" s="39">
        <f t="shared" si="297"/>
        <v>9946973</v>
      </c>
      <c r="AR444" s="39">
        <f t="shared" si="298"/>
        <v>9946973</v>
      </c>
      <c r="AS444" s="37">
        <f t="shared" si="306"/>
        <v>2807.838412669124</v>
      </c>
      <c r="AT444" s="37">
        <f t="shared" si="307"/>
        <v>2467.4420287434427</v>
      </c>
      <c r="AU444" s="37">
        <f t="shared" si="308"/>
        <v>-340.39638392568122</v>
      </c>
      <c r="AV444" s="34">
        <f t="shared" si="309"/>
        <v>0</v>
      </c>
      <c r="AW444" s="34">
        <f t="shared" si="310"/>
        <v>1</v>
      </c>
      <c r="AX444" s="34">
        <f t="shared" si="311"/>
        <v>34</v>
      </c>
      <c r="AY444" s="34">
        <f t="shared" si="312"/>
        <v>30</v>
      </c>
      <c r="AZ444" s="34">
        <f t="shared" si="313"/>
        <v>9850629</v>
      </c>
      <c r="BA444" s="34">
        <f t="shared" si="314"/>
        <v>9931549</v>
      </c>
    </row>
    <row r="445" spans="1:53" x14ac:dyDescent="0.2">
      <c r="A445" s="1" t="s">
        <v>482</v>
      </c>
      <c r="B445" s="8">
        <v>18135</v>
      </c>
      <c r="C445" s="8">
        <v>2413.1701388888887</v>
      </c>
      <c r="D445" s="8">
        <v>2468</v>
      </c>
      <c r="E445" s="8">
        <v>2385</v>
      </c>
      <c r="F445" s="8">
        <v>2413.4236111111113</v>
      </c>
      <c r="G445" s="8">
        <f t="shared" si="270"/>
        <v>13.988071041424973</v>
      </c>
      <c r="H445" s="8">
        <f t="shared" si="271"/>
        <v>13.988071041424973</v>
      </c>
      <c r="I445" s="8">
        <f t="shared" si="272"/>
        <v>0</v>
      </c>
      <c r="J445" s="25">
        <f t="shared" si="275"/>
        <v>12.448140389487303</v>
      </c>
      <c r="K445" s="25">
        <f t="shared" si="276"/>
        <v>19.973267703802374</v>
      </c>
      <c r="L445" s="26">
        <f t="shared" si="273"/>
        <v>0.62324005135712024</v>
      </c>
      <c r="M445" s="25">
        <f t="shared" si="274"/>
        <v>38.394817256761037</v>
      </c>
      <c r="N445" s="25">
        <v>30</v>
      </c>
      <c r="O445" s="25">
        <v>70</v>
      </c>
      <c r="P445" s="9">
        <f t="shared" si="277"/>
        <v>2516.5546317696831</v>
      </c>
      <c r="Q445" s="9">
        <f t="shared" si="278"/>
        <v>2382.3298751657153</v>
      </c>
      <c r="R445" s="9">
        <f t="shared" si="279"/>
        <v>-134.22475660396776</v>
      </c>
      <c r="S445" s="3">
        <f t="shared" si="280"/>
        <v>0</v>
      </c>
      <c r="T445" s="3">
        <f t="shared" si="281"/>
        <v>1</v>
      </c>
      <c r="U445" s="3">
        <f t="shared" si="282"/>
        <v>4</v>
      </c>
      <c r="V445" s="3">
        <f t="shared" si="286"/>
        <v>30</v>
      </c>
      <c r="W445" s="2">
        <f t="shared" si="283"/>
        <v>9930813</v>
      </c>
      <c r="X445" s="2">
        <f t="shared" si="287"/>
        <v>9940353</v>
      </c>
      <c r="Y445" s="14">
        <f t="shared" si="288"/>
        <v>2504.2370229213766</v>
      </c>
      <c r="Z445" s="14">
        <f t="shared" si="289"/>
        <v>2408.4044268221246</v>
      </c>
      <c r="AA445" s="14">
        <f t="shared" si="284"/>
        <v>-95.832596099251987</v>
      </c>
      <c r="AB445" s="14">
        <f t="shared" si="305"/>
        <v>-115.29449215692306</v>
      </c>
      <c r="AC445" s="14">
        <f t="shared" si="299"/>
        <v>19.461896057671069</v>
      </c>
      <c r="AD445" s="16">
        <f t="shared" si="300"/>
        <v>1</v>
      </c>
      <c r="AE445" s="16">
        <f t="shared" si="301"/>
        <v>0</v>
      </c>
      <c r="AF445" s="16">
        <f t="shared" si="285"/>
        <v>38</v>
      </c>
      <c r="AG445" s="16">
        <f t="shared" si="302"/>
        <v>30</v>
      </c>
      <c r="AH445" s="5">
        <f t="shared" si="303"/>
        <v>9841985</v>
      </c>
      <c r="AI445" s="5">
        <f t="shared" si="304"/>
        <v>9932615</v>
      </c>
      <c r="AJ445" s="39">
        <f t="shared" si="290"/>
        <v>2530.1082210053869</v>
      </c>
      <c r="AK445" s="39">
        <f t="shared" si="291"/>
        <v>2394.5252993988029</v>
      </c>
      <c r="AL445" s="39">
        <f t="shared" si="292"/>
        <v>-135.58292160658402</v>
      </c>
      <c r="AM445" s="39">
        <f t="shared" si="293"/>
        <v>0</v>
      </c>
      <c r="AN445" s="39">
        <f t="shared" si="294"/>
        <v>0</v>
      </c>
      <c r="AO445" s="39">
        <f t="shared" si="295"/>
        <v>0</v>
      </c>
      <c r="AP445" s="39">
        <f t="shared" si="296"/>
        <v>0</v>
      </c>
      <c r="AQ445" s="39">
        <f t="shared" si="297"/>
        <v>9946973</v>
      </c>
      <c r="AR445" s="39">
        <f t="shared" si="298"/>
        <v>9946973</v>
      </c>
      <c r="AS445" s="37">
        <f t="shared" si="306"/>
        <v>2791.9628655168008</v>
      </c>
      <c r="AT445" s="37">
        <f t="shared" si="307"/>
        <v>2445.3205931990815</v>
      </c>
      <c r="AU445" s="37">
        <f t="shared" si="308"/>
        <v>-346.64227231771929</v>
      </c>
      <c r="AV445" s="34">
        <f t="shared" si="309"/>
        <v>0</v>
      </c>
      <c r="AW445" s="34">
        <f t="shared" si="310"/>
        <v>1</v>
      </c>
      <c r="AX445" s="34">
        <f t="shared" si="311"/>
        <v>33</v>
      </c>
      <c r="AY445" s="34">
        <f t="shared" si="312"/>
        <v>30</v>
      </c>
      <c r="AZ445" s="34">
        <f t="shared" si="313"/>
        <v>9852984</v>
      </c>
      <c r="BA445" s="34">
        <f t="shared" si="314"/>
        <v>9931689</v>
      </c>
    </row>
    <row r="446" spans="1:53" x14ac:dyDescent="0.2">
      <c r="A446" s="1" t="s">
        <v>483</v>
      </c>
      <c r="B446" s="8">
        <v>15118</v>
      </c>
      <c r="C446" s="8">
        <v>2428.7094594594596</v>
      </c>
      <c r="D446" s="8">
        <v>2448</v>
      </c>
      <c r="E446" s="8">
        <v>2408</v>
      </c>
      <c r="F446" s="8">
        <v>2428.6959459459458</v>
      </c>
      <c r="G446" s="8">
        <f t="shared" si="270"/>
        <v>15.27233483483451</v>
      </c>
      <c r="H446" s="8">
        <f t="shared" si="271"/>
        <v>15.27233483483451</v>
      </c>
      <c r="I446" s="8">
        <f t="shared" si="272"/>
        <v>0</v>
      </c>
      <c r="J446" s="25">
        <f t="shared" si="275"/>
        <v>12.649868564154961</v>
      </c>
      <c r="K446" s="25">
        <f t="shared" si="276"/>
        <v>18.546605724959345</v>
      </c>
      <c r="L446" s="26">
        <f t="shared" si="273"/>
        <v>0.68205841822211322</v>
      </c>
      <c r="M446" s="25">
        <f t="shared" si="274"/>
        <v>40.549032710946456</v>
      </c>
      <c r="N446" s="25">
        <v>30</v>
      </c>
      <c r="O446" s="25">
        <v>70</v>
      </c>
      <c r="P446" s="9">
        <f t="shared" si="277"/>
        <v>2498.0613736528931</v>
      </c>
      <c r="Q446" s="9">
        <f t="shared" si="278"/>
        <v>2388.8248983138633</v>
      </c>
      <c r="R446" s="9">
        <f t="shared" si="279"/>
        <v>-109.23647533902977</v>
      </c>
      <c r="S446" s="3">
        <f t="shared" si="280"/>
        <v>0</v>
      </c>
      <c r="T446" s="3">
        <f t="shared" si="281"/>
        <v>1</v>
      </c>
      <c r="U446" s="3">
        <f t="shared" si="282"/>
        <v>3</v>
      </c>
      <c r="V446" s="3">
        <f t="shared" si="286"/>
        <v>30</v>
      </c>
      <c r="W446" s="2">
        <f t="shared" si="283"/>
        <v>9933168</v>
      </c>
      <c r="X446" s="2">
        <f t="shared" si="287"/>
        <v>9940392</v>
      </c>
      <c r="Y446" s="14">
        <f t="shared" si="288"/>
        <v>2498.6413875898634</v>
      </c>
      <c r="Z446" s="14">
        <f t="shared" si="289"/>
        <v>2411.52619899502</v>
      </c>
      <c r="AA446" s="14">
        <f t="shared" si="284"/>
        <v>-87.115188594843403</v>
      </c>
      <c r="AB446" s="14">
        <f t="shared" si="305"/>
        <v>-109.65863144450712</v>
      </c>
      <c r="AC446" s="14">
        <f t="shared" si="299"/>
        <v>22.54344284966372</v>
      </c>
      <c r="AD446" s="16">
        <f t="shared" si="300"/>
        <v>1</v>
      </c>
      <c r="AE446" s="16">
        <f t="shared" si="301"/>
        <v>0</v>
      </c>
      <c r="AF446" s="16">
        <f t="shared" si="285"/>
        <v>39</v>
      </c>
      <c r="AG446" s="16">
        <f t="shared" si="302"/>
        <v>30</v>
      </c>
      <c r="AH446" s="5">
        <f t="shared" si="303"/>
        <v>9839507</v>
      </c>
      <c r="AI446" s="5">
        <f t="shared" si="304"/>
        <v>9933419</v>
      </c>
      <c r="AJ446" s="39">
        <f t="shared" si="290"/>
        <v>2534.7709113525289</v>
      </c>
      <c r="AK446" s="39">
        <f t="shared" si="291"/>
        <v>2406.145846087134</v>
      </c>
      <c r="AL446" s="39">
        <f t="shared" si="292"/>
        <v>-128.62506526539482</v>
      </c>
      <c r="AM446" s="39">
        <f t="shared" si="293"/>
        <v>0</v>
      </c>
      <c r="AN446" s="39">
        <f t="shared" si="294"/>
        <v>0</v>
      </c>
      <c r="AO446" s="39">
        <f t="shared" si="295"/>
        <v>0</v>
      </c>
      <c r="AP446" s="39">
        <f t="shared" si="296"/>
        <v>0</v>
      </c>
      <c r="AQ446" s="39">
        <f t="shared" si="297"/>
        <v>9946973</v>
      </c>
      <c r="AR446" s="39">
        <f t="shared" si="298"/>
        <v>9946973</v>
      </c>
      <c r="AS446" s="37">
        <f t="shared" si="306"/>
        <v>2775.4026473259578</v>
      </c>
      <c r="AT446" s="37">
        <f t="shared" si="307"/>
        <v>2428.2617880759931</v>
      </c>
      <c r="AU446" s="37">
        <f t="shared" si="308"/>
        <v>-347.14085924996471</v>
      </c>
      <c r="AV446" s="34">
        <f t="shared" si="309"/>
        <v>0</v>
      </c>
      <c r="AW446" s="34">
        <f t="shared" si="310"/>
        <v>1</v>
      </c>
      <c r="AX446" s="34">
        <f t="shared" si="311"/>
        <v>32</v>
      </c>
      <c r="AY446" s="34">
        <f t="shared" si="312"/>
        <v>30</v>
      </c>
      <c r="AZ446" s="34">
        <f t="shared" si="313"/>
        <v>9855362</v>
      </c>
      <c r="BA446" s="34">
        <f t="shared" si="314"/>
        <v>9932418</v>
      </c>
    </row>
    <row r="447" spans="1:53" x14ac:dyDescent="0.2">
      <c r="A447" s="1" t="s">
        <v>484</v>
      </c>
      <c r="B447" s="8">
        <v>11482</v>
      </c>
      <c r="C447" s="8">
        <v>2450.02787456446</v>
      </c>
      <c r="D447" s="8">
        <v>2466</v>
      </c>
      <c r="E447" s="8">
        <v>2439</v>
      </c>
      <c r="F447" s="8">
        <v>2450.0836236933796</v>
      </c>
      <c r="G447" s="8">
        <f t="shared" si="270"/>
        <v>21.387677747433827</v>
      </c>
      <c r="H447" s="8">
        <f t="shared" si="271"/>
        <v>21.387677747433827</v>
      </c>
      <c r="I447" s="8">
        <f t="shared" si="272"/>
        <v>0</v>
      </c>
      <c r="J447" s="25">
        <f t="shared" si="275"/>
        <v>13.273997791532024</v>
      </c>
      <c r="K447" s="25">
        <f t="shared" si="276"/>
        <v>17.221848173176536</v>
      </c>
      <c r="L447" s="26">
        <f t="shared" si="273"/>
        <v>0.77076499909031893</v>
      </c>
      <c r="M447" s="25">
        <f t="shared" si="274"/>
        <v>43.527232551257676</v>
      </c>
      <c r="N447" s="25">
        <v>30</v>
      </c>
      <c r="O447" s="25">
        <v>70</v>
      </c>
      <c r="P447" s="9">
        <f t="shared" si="277"/>
        <v>2479.7886345676538</v>
      </c>
      <c r="Q447" s="9">
        <f t="shared" si="278"/>
        <v>2393.9039822447326</v>
      </c>
      <c r="R447" s="9">
        <f t="shared" si="279"/>
        <v>-85.884652322921283</v>
      </c>
      <c r="S447" s="3">
        <f t="shared" si="280"/>
        <v>0</v>
      </c>
      <c r="T447" s="3">
        <f t="shared" si="281"/>
        <v>1</v>
      </c>
      <c r="U447" s="3">
        <f t="shared" si="282"/>
        <v>2</v>
      </c>
      <c r="V447" s="3">
        <f t="shared" si="286"/>
        <v>30</v>
      </c>
      <c r="W447" s="2">
        <f t="shared" si="283"/>
        <v>9935546</v>
      </c>
      <c r="X447" s="2">
        <f t="shared" si="287"/>
        <v>9940424</v>
      </c>
      <c r="Y447" s="14">
        <f t="shared" si="288"/>
        <v>2495.0445161901239</v>
      </c>
      <c r="Z447" s="14">
        <f t="shared" si="289"/>
        <v>2417.4581104870754</v>
      </c>
      <c r="AA447" s="14">
        <f t="shared" si="284"/>
        <v>-77.586405703048513</v>
      </c>
      <c r="AB447" s="14">
        <f t="shared" si="305"/>
        <v>-103.2441862962154</v>
      </c>
      <c r="AC447" s="14">
        <f t="shared" si="299"/>
        <v>25.657780593166891</v>
      </c>
      <c r="AD447" s="16">
        <f t="shared" si="300"/>
        <v>1</v>
      </c>
      <c r="AE447" s="16">
        <f t="shared" si="301"/>
        <v>0</v>
      </c>
      <c r="AF447" s="16">
        <f t="shared" si="285"/>
        <v>40</v>
      </c>
      <c r="AG447" s="16">
        <f t="shared" si="302"/>
        <v>30</v>
      </c>
      <c r="AH447" s="5">
        <f t="shared" si="303"/>
        <v>9837011</v>
      </c>
      <c r="AI447" s="5">
        <f t="shared" si="304"/>
        <v>9934571</v>
      </c>
      <c r="AJ447" s="39">
        <f t="shared" si="290"/>
        <v>2510.0841507282685</v>
      </c>
      <c r="AK447" s="39">
        <f t="shared" si="291"/>
        <v>2411.2366243654119</v>
      </c>
      <c r="AL447" s="39">
        <f t="shared" si="292"/>
        <v>-98.84752636285657</v>
      </c>
      <c r="AM447" s="39">
        <f t="shared" si="293"/>
        <v>0</v>
      </c>
      <c r="AN447" s="39">
        <f t="shared" si="294"/>
        <v>0</v>
      </c>
      <c r="AO447" s="39">
        <f t="shared" si="295"/>
        <v>0</v>
      </c>
      <c r="AP447" s="39">
        <f t="shared" si="296"/>
        <v>0</v>
      </c>
      <c r="AQ447" s="39">
        <f t="shared" si="297"/>
        <v>9946973</v>
      </c>
      <c r="AR447" s="39">
        <f t="shared" si="298"/>
        <v>9946973</v>
      </c>
      <c r="AS447" s="37">
        <f t="shared" si="306"/>
        <v>2758.1755946619023</v>
      </c>
      <c r="AT447" s="37">
        <f t="shared" si="307"/>
        <v>2414.8861536980539</v>
      </c>
      <c r="AU447" s="37">
        <f t="shared" si="308"/>
        <v>-343.28944096384839</v>
      </c>
      <c r="AV447" s="34">
        <f t="shared" si="309"/>
        <v>0</v>
      </c>
      <c r="AW447" s="34">
        <f t="shared" si="310"/>
        <v>1</v>
      </c>
      <c r="AX447" s="34">
        <f t="shared" si="311"/>
        <v>31</v>
      </c>
      <c r="AY447" s="34">
        <f t="shared" si="312"/>
        <v>30</v>
      </c>
      <c r="AZ447" s="34">
        <f t="shared" si="313"/>
        <v>9857771</v>
      </c>
      <c r="BA447" s="34">
        <f t="shared" si="314"/>
        <v>9933380</v>
      </c>
    </row>
    <row r="448" spans="1:53" x14ac:dyDescent="0.2">
      <c r="A448" s="1" t="s">
        <v>485</v>
      </c>
      <c r="B448" s="8">
        <v>19206</v>
      </c>
      <c r="C448" s="8">
        <v>2463.8131487889273</v>
      </c>
      <c r="D448" s="8">
        <v>2503</v>
      </c>
      <c r="E448" s="8">
        <v>2431</v>
      </c>
      <c r="F448" s="8">
        <v>2463.916955017301</v>
      </c>
      <c r="G448" s="8">
        <f t="shared" si="270"/>
        <v>13.833331323921357</v>
      </c>
      <c r="H448" s="8">
        <f t="shared" si="271"/>
        <v>13.833331323921357</v>
      </c>
      <c r="I448" s="8">
        <f t="shared" si="272"/>
        <v>0</v>
      </c>
      <c r="J448" s="25">
        <f t="shared" si="275"/>
        <v>13.313950186702689</v>
      </c>
      <c r="K448" s="25">
        <f t="shared" si="276"/>
        <v>15.991716160806783</v>
      </c>
      <c r="L448" s="26">
        <f t="shared" si="273"/>
        <v>0.8325529325822526</v>
      </c>
      <c r="M448" s="25">
        <f t="shared" si="274"/>
        <v>45.431317032087101</v>
      </c>
      <c r="N448" s="25">
        <v>30</v>
      </c>
      <c r="O448" s="25">
        <v>70</v>
      </c>
      <c r="P448" s="9">
        <f t="shared" si="277"/>
        <v>2466.7949415228941</v>
      </c>
      <c r="Q448" s="9">
        <f t="shared" si="278"/>
        <v>2401.7137031794259</v>
      </c>
      <c r="R448" s="9">
        <f t="shared" si="279"/>
        <v>-65.081238343468158</v>
      </c>
      <c r="S448" s="3">
        <f t="shared" si="280"/>
        <v>0</v>
      </c>
      <c r="T448" s="3">
        <f t="shared" si="281"/>
        <v>1</v>
      </c>
      <c r="U448" s="3">
        <f t="shared" si="282"/>
        <v>1</v>
      </c>
      <c r="V448" s="3">
        <f t="shared" si="286"/>
        <v>30</v>
      </c>
      <c r="W448" s="2">
        <f t="shared" si="283"/>
        <v>9937955</v>
      </c>
      <c r="X448" s="2">
        <f t="shared" si="287"/>
        <v>9940386</v>
      </c>
      <c r="Y448" s="14">
        <f t="shared" si="288"/>
        <v>2492.738770918063</v>
      </c>
      <c r="Z448" s="14">
        <f t="shared" si="289"/>
        <v>2424.6056250301872</v>
      </c>
      <c r="AA448" s="14">
        <f t="shared" si="284"/>
        <v>-68.133145887875799</v>
      </c>
      <c r="AB448" s="14">
        <f t="shared" si="305"/>
        <v>-96.221978214547477</v>
      </c>
      <c r="AC448" s="14">
        <f t="shared" si="299"/>
        <v>28.088832326671678</v>
      </c>
      <c r="AD448" s="16">
        <f t="shared" si="300"/>
        <v>1</v>
      </c>
      <c r="AE448" s="16">
        <f t="shared" si="301"/>
        <v>0</v>
      </c>
      <c r="AF448" s="16">
        <f t="shared" si="285"/>
        <v>41</v>
      </c>
      <c r="AG448" s="16">
        <f t="shared" si="302"/>
        <v>30</v>
      </c>
      <c r="AH448" s="5">
        <f t="shared" si="303"/>
        <v>9834478</v>
      </c>
      <c r="AI448" s="5">
        <f t="shared" si="304"/>
        <v>9934149</v>
      </c>
      <c r="AJ448" s="39">
        <f t="shared" si="290"/>
        <v>2517.2133766440797</v>
      </c>
      <c r="AK448" s="39">
        <f t="shared" si="291"/>
        <v>2418.8413832478873</v>
      </c>
      <c r="AL448" s="39">
        <f t="shared" si="292"/>
        <v>-98.371993396192465</v>
      </c>
      <c r="AM448" s="39">
        <f t="shared" si="293"/>
        <v>0</v>
      </c>
      <c r="AN448" s="39">
        <f t="shared" si="294"/>
        <v>0</v>
      </c>
      <c r="AO448" s="39">
        <f t="shared" si="295"/>
        <v>0</v>
      </c>
      <c r="AP448" s="39">
        <f t="shared" si="296"/>
        <v>0</v>
      </c>
      <c r="AQ448" s="39">
        <f t="shared" si="297"/>
        <v>9946973</v>
      </c>
      <c r="AR448" s="39">
        <f t="shared" si="298"/>
        <v>9946973</v>
      </c>
      <c r="AS448" s="37">
        <f t="shared" si="306"/>
        <v>2740.2605171554319</v>
      </c>
      <c r="AT448" s="37">
        <f t="shared" si="307"/>
        <v>2405.0359124718475</v>
      </c>
      <c r="AU448" s="37">
        <f t="shared" si="308"/>
        <v>-335.2246046835844</v>
      </c>
      <c r="AV448" s="34">
        <f t="shared" si="309"/>
        <v>0</v>
      </c>
      <c r="AW448" s="34">
        <f t="shared" si="310"/>
        <v>1</v>
      </c>
      <c r="AX448" s="34">
        <f t="shared" si="311"/>
        <v>30</v>
      </c>
      <c r="AY448" s="34">
        <f t="shared" si="312"/>
        <v>30</v>
      </c>
      <c r="AZ448" s="34">
        <f t="shared" si="313"/>
        <v>9860172</v>
      </c>
      <c r="BA448" s="34">
        <f t="shared" si="314"/>
        <v>9933102</v>
      </c>
    </row>
    <row r="449" spans="1:53" x14ac:dyDescent="0.2">
      <c r="A449" s="1" t="s">
        <v>486</v>
      </c>
      <c r="B449" s="8">
        <v>15709</v>
      </c>
      <c r="C449" s="8">
        <v>2427.2183098591549</v>
      </c>
      <c r="D449" s="8">
        <v>2441</v>
      </c>
      <c r="E449" s="8">
        <v>2413</v>
      </c>
      <c r="F449" s="8">
        <v>2427.288732394366</v>
      </c>
      <c r="G449" s="8">
        <f t="shared" si="270"/>
        <v>-36.628222622935027</v>
      </c>
      <c r="H449" s="8">
        <f t="shared" si="271"/>
        <v>0</v>
      </c>
      <c r="I449" s="8">
        <f t="shared" si="272"/>
        <v>36.628222622935027</v>
      </c>
      <c r="J449" s="25">
        <f t="shared" si="275"/>
        <v>12.362953744795353</v>
      </c>
      <c r="K449" s="25">
        <f t="shared" si="276"/>
        <v>17.465752336673088</v>
      </c>
      <c r="L449" s="26">
        <f t="shared" si="273"/>
        <v>0.70783974869703636</v>
      </c>
      <c r="M449" s="25">
        <f t="shared" si="274"/>
        <v>41.446496911497057</v>
      </c>
      <c r="N449" s="25">
        <v>30</v>
      </c>
      <c r="O449" s="25">
        <v>70</v>
      </c>
      <c r="P449" s="9">
        <f t="shared" si="277"/>
        <v>2453.3127265060766</v>
      </c>
      <c r="Q449" s="9">
        <f t="shared" si="278"/>
        <v>2408.4210684784866</v>
      </c>
      <c r="R449" s="9">
        <f t="shared" si="279"/>
        <v>-44.891658027589983</v>
      </c>
      <c r="S449" s="3">
        <f t="shared" si="280"/>
        <v>0</v>
      </c>
      <c r="T449" s="3">
        <f t="shared" si="281"/>
        <v>1</v>
      </c>
      <c r="U449" s="3">
        <f t="shared" si="282"/>
        <v>0</v>
      </c>
      <c r="V449" s="3">
        <f t="shared" si="286"/>
        <v>30</v>
      </c>
      <c r="W449" s="2">
        <f t="shared" si="283"/>
        <v>9940356</v>
      </c>
      <c r="X449" s="2">
        <f t="shared" si="287"/>
        <v>9940356</v>
      </c>
      <c r="Y449" s="14">
        <f t="shared" si="288"/>
        <v>2487.8906199163075</v>
      </c>
      <c r="Z449" s="14">
        <f t="shared" si="289"/>
        <v>2425.0184107785226</v>
      </c>
      <c r="AA449" s="14">
        <f t="shared" si="284"/>
        <v>-62.872209137784921</v>
      </c>
      <c r="AB449" s="14">
        <f t="shared" si="305"/>
        <v>-89.552024399194963</v>
      </c>
      <c r="AC449" s="14">
        <f t="shared" si="299"/>
        <v>26.679815261410042</v>
      </c>
      <c r="AD449" s="16">
        <f t="shared" si="300"/>
        <v>1</v>
      </c>
      <c r="AE449" s="16">
        <f t="shared" si="301"/>
        <v>0</v>
      </c>
      <c r="AF449" s="16">
        <f t="shared" si="285"/>
        <v>42</v>
      </c>
      <c r="AG449" s="16">
        <f t="shared" si="302"/>
        <v>30</v>
      </c>
      <c r="AH449" s="5">
        <f t="shared" si="303"/>
        <v>9832007</v>
      </c>
      <c r="AI449" s="5">
        <f t="shared" si="304"/>
        <v>9933353</v>
      </c>
      <c r="AJ449" s="39">
        <f t="shared" si="290"/>
        <v>2511.5333558780253</v>
      </c>
      <c r="AK449" s="39">
        <f t="shared" si="291"/>
        <v>2428.0636041305015</v>
      </c>
      <c r="AL449" s="39">
        <f t="shared" si="292"/>
        <v>-83.469751747523787</v>
      </c>
      <c r="AM449" s="39">
        <f t="shared" si="293"/>
        <v>0</v>
      </c>
      <c r="AN449" s="39">
        <f t="shared" si="294"/>
        <v>0</v>
      </c>
      <c r="AO449" s="39">
        <f t="shared" si="295"/>
        <v>0</v>
      </c>
      <c r="AP449" s="39">
        <f t="shared" si="296"/>
        <v>0</v>
      </c>
      <c r="AQ449" s="39">
        <f t="shared" si="297"/>
        <v>9946973</v>
      </c>
      <c r="AR449" s="39">
        <f t="shared" si="298"/>
        <v>9946973</v>
      </c>
      <c r="AS449" s="37">
        <f t="shared" si="306"/>
        <v>2722.0318904554192</v>
      </c>
      <c r="AT449" s="37">
        <f t="shared" si="307"/>
        <v>2398.8032464579446</v>
      </c>
      <c r="AU449" s="37">
        <f t="shared" si="308"/>
        <v>-323.22864399747459</v>
      </c>
      <c r="AV449" s="34">
        <f t="shared" si="309"/>
        <v>0</v>
      </c>
      <c r="AW449" s="34">
        <f t="shared" si="310"/>
        <v>1</v>
      </c>
      <c r="AX449" s="34">
        <f t="shared" si="311"/>
        <v>29</v>
      </c>
      <c r="AY449" s="34">
        <f t="shared" si="312"/>
        <v>30</v>
      </c>
      <c r="AZ449" s="34">
        <f t="shared" si="313"/>
        <v>9862555</v>
      </c>
      <c r="BA449" s="34">
        <f t="shared" si="314"/>
        <v>9932532</v>
      </c>
    </row>
    <row r="450" spans="1:53" x14ac:dyDescent="0.2">
      <c r="A450" s="1" t="s">
        <v>487</v>
      </c>
      <c r="B450" s="8">
        <v>18314</v>
      </c>
      <c r="C450" s="8">
        <v>2387.3590604026845</v>
      </c>
      <c r="D450" s="8">
        <v>2407</v>
      </c>
      <c r="E450" s="8">
        <v>2379</v>
      </c>
      <c r="F450" s="8">
        <v>2387.3255033557048</v>
      </c>
      <c r="G450" s="8">
        <f t="shared" si="270"/>
        <v>-39.963229038661211</v>
      </c>
      <c r="H450" s="8">
        <f t="shared" si="271"/>
        <v>0</v>
      </c>
      <c r="I450" s="8">
        <f t="shared" si="272"/>
        <v>39.963229038661211</v>
      </c>
      <c r="J450" s="25">
        <f t="shared" si="275"/>
        <v>11.479885620167114</v>
      </c>
      <c r="K450" s="25">
        <f t="shared" si="276"/>
        <v>19.072714958243669</v>
      </c>
      <c r="L450" s="26">
        <f t="shared" si="273"/>
        <v>0.60190096927995251</v>
      </c>
      <c r="M450" s="25">
        <f t="shared" si="274"/>
        <v>37.574168492482045</v>
      </c>
      <c r="N450" s="25">
        <v>30</v>
      </c>
      <c r="O450" s="25">
        <v>70</v>
      </c>
      <c r="P450" s="9">
        <f t="shared" si="277"/>
        <v>2439.6091719123037</v>
      </c>
      <c r="Q450" s="9">
        <f t="shared" si="278"/>
        <v>2409.7846236747741</v>
      </c>
      <c r="R450" s="9">
        <f t="shared" si="279"/>
        <v>-29.824548237529598</v>
      </c>
      <c r="S450" s="3">
        <f t="shared" si="280"/>
        <v>0</v>
      </c>
      <c r="T450" s="3">
        <f t="shared" si="281"/>
        <v>0</v>
      </c>
      <c r="U450" s="3">
        <f t="shared" si="282"/>
        <v>0</v>
      </c>
      <c r="V450" s="3">
        <f t="shared" si="286"/>
        <v>0</v>
      </c>
      <c r="W450" s="2">
        <f t="shared" si="283"/>
        <v>9940356</v>
      </c>
      <c r="X450" s="2">
        <f t="shared" si="287"/>
        <v>9940356</v>
      </c>
      <c r="Y450" s="14">
        <f t="shared" si="288"/>
        <v>2480.4413520229296</v>
      </c>
      <c r="Z450" s="14">
        <f t="shared" si="289"/>
        <v>2419.2195019442429</v>
      </c>
      <c r="AA450" s="14">
        <f t="shared" si="284"/>
        <v>-61.221850078686657</v>
      </c>
      <c r="AB450" s="14">
        <f t="shared" si="305"/>
        <v>-83.885989535093302</v>
      </c>
      <c r="AC450" s="14">
        <f t="shared" si="299"/>
        <v>22.664139456406645</v>
      </c>
      <c r="AD450" s="16">
        <f t="shared" si="300"/>
        <v>1</v>
      </c>
      <c r="AE450" s="16">
        <f t="shared" si="301"/>
        <v>0</v>
      </c>
      <c r="AF450" s="16">
        <f t="shared" si="285"/>
        <v>43</v>
      </c>
      <c r="AG450" s="16">
        <f t="shared" si="302"/>
        <v>30</v>
      </c>
      <c r="AH450" s="5">
        <f t="shared" si="303"/>
        <v>9829570</v>
      </c>
      <c r="AI450" s="5">
        <f t="shared" si="304"/>
        <v>9931867</v>
      </c>
      <c r="AJ450" s="39">
        <f t="shared" si="290"/>
        <v>2480.5338346631638</v>
      </c>
      <c r="AK450" s="39">
        <f t="shared" si="291"/>
        <v>2415.8541965895233</v>
      </c>
      <c r="AL450" s="39">
        <f t="shared" si="292"/>
        <v>-64.67963807364049</v>
      </c>
      <c r="AM450" s="39">
        <f t="shared" si="293"/>
        <v>0</v>
      </c>
      <c r="AN450" s="39">
        <f t="shared" si="294"/>
        <v>0</v>
      </c>
      <c r="AO450" s="39">
        <f t="shared" si="295"/>
        <v>0</v>
      </c>
      <c r="AP450" s="39">
        <f t="shared" si="296"/>
        <v>0</v>
      </c>
      <c r="AQ450" s="39">
        <f t="shared" si="297"/>
        <v>9946973</v>
      </c>
      <c r="AR450" s="39">
        <f t="shared" si="298"/>
        <v>9946973</v>
      </c>
      <c r="AS450" s="37">
        <f t="shared" si="306"/>
        <v>2703.3964795129973</v>
      </c>
      <c r="AT450" s="37">
        <f t="shared" si="307"/>
        <v>2395.5169042146736</v>
      </c>
      <c r="AU450" s="37">
        <f t="shared" si="308"/>
        <v>-307.87957529832374</v>
      </c>
      <c r="AV450" s="34">
        <f t="shared" si="309"/>
        <v>0</v>
      </c>
      <c r="AW450" s="34">
        <f t="shared" si="310"/>
        <v>1</v>
      </c>
      <c r="AX450" s="34">
        <f t="shared" si="311"/>
        <v>28</v>
      </c>
      <c r="AY450" s="34">
        <f t="shared" si="312"/>
        <v>30</v>
      </c>
      <c r="AZ450" s="34">
        <f t="shared" si="313"/>
        <v>9864904</v>
      </c>
      <c r="BA450" s="34">
        <f t="shared" si="314"/>
        <v>9931516</v>
      </c>
    </row>
    <row r="451" spans="1:53" x14ac:dyDescent="0.2">
      <c r="A451" s="1" t="s">
        <v>488</v>
      </c>
      <c r="B451" s="8">
        <v>13441</v>
      </c>
      <c r="C451" s="8">
        <v>2398.5194346289754</v>
      </c>
      <c r="D451" s="8">
        <v>2417</v>
      </c>
      <c r="E451" s="8">
        <v>2380</v>
      </c>
      <c r="F451" s="8">
        <v>2398.4063604240282</v>
      </c>
      <c r="G451" s="8">
        <f t="shared" si="270"/>
        <v>11.080857068323439</v>
      </c>
      <c r="H451" s="8">
        <f t="shared" si="271"/>
        <v>11.080857068323439</v>
      </c>
      <c r="I451" s="8">
        <f t="shared" si="272"/>
        <v>0</v>
      </c>
      <c r="J451" s="25">
        <f t="shared" si="275"/>
        <v>11.451383580749708</v>
      </c>
      <c r="K451" s="25">
        <f t="shared" si="276"/>
        <v>17.71037817551198</v>
      </c>
      <c r="L451" s="26">
        <f t="shared" si="273"/>
        <v>0.64659170274429589</v>
      </c>
      <c r="M451" s="25">
        <f t="shared" si="274"/>
        <v>39.268490280052575</v>
      </c>
      <c r="N451" s="25">
        <v>30</v>
      </c>
      <c r="O451" s="25">
        <v>70</v>
      </c>
      <c r="P451" s="9">
        <f t="shared" si="277"/>
        <v>2426.5366600871075</v>
      </c>
      <c r="Q451" s="9">
        <f t="shared" si="278"/>
        <v>2404.6736635549673</v>
      </c>
      <c r="R451" s="9">
        <f t="shared" si="279"/>
        <v>-21.862996532140187</v>
      </c>
      <c r="S451" s="3">
        <f t="shared" si="280"/>
        <v>0</v>
      </c>
      <c r="T451" s="3">
        <f t="shared" si="281"/>
        <v>0</v>
      </c>
      <c r="U451" s="3">
        <f t="shared" si="282"/>
        <v>0</v>
      </c>
      <c r="V451" s="3">
        <f t="shared" si="286"/>
        <v>0</v>
      </c>
      <c r="W451" s="2">
        <f t="shared" si="283"/>
        <v>9940356</v>
      </c>
      <c r="X451" s="2">
        <f t="shared" si="287"/>
        <v>9940356</v>
      </c>
      <c r="Y451" s="14">
        <f t="shared" si="288"/>
        <v>2474.3646859785663</v>
      </c>
      <c r="Z451" s="14">
        <f t="shared" si="289"/>
        <v>2416.0174801719022</v>
      </c>
      <c r="AA451" s="14">
        <f t="shared" si="284"/>
        <v>-58.347205806664078</v>
      </c>
      <c r="AB451" s="14">
        <f t="shared" si="305"/>
        <v>-78.778232789407454</v>
      </c>
      <c r="AC451" s="14">
        <f t="shared" si="299"/>
        <v>20.431026982743376</v>
      </c>
      <c r="AD451" s="16">
        <f t="shared" si="300"/>
        <v>1</v>
      </c>
      <c r="AE451" s="16">
        <f t="shared" si="301"/>
        <v>0</v>
      </c>
      <c r="AF451" s="16">
        <f t="shared" si="285"/>
        <v>44</v>
      </c>
      <c r="AG451" s="16">
        <f t="shared" si="302"/>
        <v>30</v>
      </c>
      <c r="AH451" s="5">
        <f t="shared" si="303"/>
        <v>9827123</v>
      </c>
      <c r="AI451" s="5">
        <f t="shared" si="304"/>
        <v>9931843</v>
      </c>
      <c r="AJ451" s="39">
        <f t="shared" si="290"/>
        <v>2424.5513199555048</v>
      </c>
      <c r="AK451" s="39">
        <f t="shared" si="291"/>
        <v>2402.5331202433026</v>
      </c>
      <c r="AL451" s="39">
        <f t="shared" si="292"/>
        <v>-22.018199712202204</v>
      </c>
      <c r="AM451" s="39">
        <f t="shared" si="293"/>
        <v>0</v>
      </c>
      <c r="AN451" s="39">
        <f t="shared" si="294"/>
        <v>0</v>
      </c>
      <c r="AO451" s="39">
        <f t="shared" si="295"/>
        <v>0</v>
      </c>
      <c r="AP451" s="39">
        <f t="shared" si="296"/>
        <v>0</v>
      </c>
      <c r="AQ451" s="39">
        <f t="shared" si="297"/>
        <v>9946973</v>
      </c>
      <c r="AR451" s="39">
        <f t="shared" si="298"/>
        <v>9946973</v>
      </c>
      <c r="AS451" s="37">
        <f t="shared" si="306"/>
        <v>2684.3758767062227</v>
      </c>
      <c r="AT451" s="37">
        <f t="shared" si="307"/>
        <v>2393.5528410215802</v>
      </c>
      <c r="AU451" s="37">
        <f t="shared" si="308"/>
        <v>-290.82303568464249</v>
      </c>
      <c r="AV451" s="34">
        <f t="shared" si="309"/>
        <v>0</v>
      </c>
      <c r="AW451" s="34">
        <f t="shared" si="310"/>
        <v>1</v>
      </c>
      <c r="AX451" s="34">
        <f t="shared" si="311"/>
        <v>27</v>
      </c>
      <c r="AY451" s="34">
        <f t="shared" si="312"/>
        <v>30</v>
      </c>
      <c r="AZ451" s="34">
        <f t="shared" si="313"/>
        <v>9867254</v>
      </c>
      <c r="BA451" s="34">
        <f t="shared" si="314"/>
        <v>9931514</v>
      </c>
    </row>
    <row r="452" spans="1:53" x14ac:dyDescent="0.2">
      <c r="A452" s="1" t="s">
        <v>489</v>
      </c>
      <c r="B452" s="8">
        <v>15053</v>
      </c>
      <c r="C452" s="8">
        <v>2416.112244897959</v>
      </c>
      <c r="D452" s="8">
        <v>2429</v>
      </c>
      <c r="E452" s="8">
        <v>2396</v>
      </c>
      <c r="F452" s="8">
        <v>2416.112244897959</v>
      </c>
      <c r="G452" s="8">
        <f t="shared" ref="G452:G515" si="315">F452-F451</f>
        <v>17.705884473930837</v>
      </c>
      <c r="H452" s="8">
        <f t="shared" ref="H452:H515" si="316">IF(G452&gt;0, G452, 0)</f>
        <v>17.705884473930837</v>
      </c>
      <c r="I452" s="8">
        <f t="shared" ref="I452:I515" si="317">IF(G452&lt;0, -G452, 0)</f>
        <v>0</v>
      </c>
      <c r="J452" s="25">
        <f t="shared" si="275"/>
        <v>11.898133644548361</v>
      </c>
      <c r="K452" s="25">
        <f t="shared" si="276"/>
        <v>16.44535116297541</v>
      </c>
      <c r="L452" s="26">
        <f t="shared" si="273"/>
        <v>0.72349526176950707</v>
      </c>
      <c r="M452" s="25">
        <f t="shared" si="274"/>
        <v>41.97837254433162</v>
      </c>
      <c r="N452" s="25">
        <v>30</v>
      </c>
      <c r="O452" s="25">
        <v>70</v>
      </c>
      <c r="P452" s="9">
        <f t="shared" si="277"/>
        <v>2419.3610742992209</v>
      </c>
      <c r="Q452" s="9">
        <f t="shared" si="278"/>
        <v>2403.6416065256262</v>
      </c>
      <c r="R452" s="9">
        <f t="shared" si="279"/>
        <v>-15.719467773594715</v>
      </c>
      <c r="S452" s="3">
        <f t="shared" si="280"/>
        <v>0</v>
      </c>
      <c r="T452" s="3">
        <f t="shared" si="281"/>
        <v>0</v>
      </c>
      <c r="U452" s="3">
        <f t="shared" si="282"/>
        <v>0</v>
      </c>
      <c r="V452" s="3">
        <f t="shared" si="286"/>
        <v>0</v>
      </c>
      <c r="W452" s="2">
        <f t="shared" si="283"/>
        <v>9940356</v>
      </c>
      <c r="X452" s="2">
        <f t="shared" si="287"/>
        <v>9940356</v>
      </c>
      <c r="Y452" s="14">
        <f t="shared" si="288"/>
        <v>2470.0496903429657</v>
      </c>
      <c r="Z452" s="14">
        <f t="shared" si="289"/>
        <v>2416.0320593605265</v>
      </c>
      <c r="AA452" s="14">
        <f t="shared" si="284"/>
        <v>-54.017630982439186</v>
      </c>
      <c r="AB452" s="14">
        <f t="shared" si="305"/>
        <v>-73.826112428013801</v>
      </c>
      <c r="AC452" s="14">
        <f t="shared" si="299"/>
        <v>19.808481445574614</v>
      </c>
      <c r="AD452" s="16">
        <f t="shared" si="300"/>
        <v>1</v>
      </c>
      <c r="AE452" s="16">
        <f t="shared" si="301"/>
        <v>0</v>
      </c>
      <c r="AF452" s="16">
        <f t="shared" si="285"/>
        <v>45</v>
      </c>
      <c r="AG452" s="16">
        <f t="shared" si="302"/>
        <v>30</v>
      </c>
      <c r="AH452" s="5">
        <f t="shared" si="303"/>
        <v>9824664</v>
      </c>
      <c r="AI452" s="5">
        <f t="shared" si="304"/>
        <v>9932484</v>
      </c>
      <c r="AJ452" s="39">
        <f t="shared" si="290"/>
        <v>2428.2449389782792</v>
      </c>
      <c r="AK452" s="39">
        <f t="shared" si="291"/>
        <v>2406.2267392660774</v>
      </c>
      <c r="AL452" s="39">
        <f t="shared" si="292"/>
        <v>-22.018199712201749</v>
      </c>
      <c r="AM452" s="39">
        <f t="shared" si="293"/>
        <v>0</v>
      </c>
      <c r="AN452" s="39">
        <f t="shared" si="294"/>
        <v>0</v>
      </c>
      <c r="AO452" s="39">
        <f t="shared" si="295"/>
        <v>0</v>
      </c>
      <c r="AP452" s="39">
        <f t="shared" si="296"/>
        <v>0</v>
      </c>
      <c r="AQ452" s="39">
        <f t="shared" si="297"/>
        <v>9946973</v>
      </c>
      <c r="AR452" s="39">
        <f t="shared" si="298"/>
        <v>9946973</v>
      </c>
      <c r="AS452" s="37">
        <f t="shared" si="306"/>
        <v>2665.0571261259033</v>
      </c>
      <c r="AT452" s="37">
        <f t="shared" si="307"/>
        <v>2392.2084858110943</v>
      </c>
      <c r="AU452" s="37">
        <f t="shared" si="308"/>
        <v>-272.84864031480902</v>
      </c>
      <c r="AV452" s="34">
        <f t="shared" si="309"/>
        <v>0</v>
      </c>
      <c r="AW452" s="34">
        <f t="shared" si="310"/>
        <v>1</v>
      </c>
      <c r="AX452" s="34">
        <f t="shared" si="311"/>
        <v>26</v>
      </c>
      <c r="AY452" s="34">
        <f t="shared" si="312"/>
        <v>30</v>
      </c>
      <c r="AZ452" s="34">
        <f t="shared" si="313"/>
        <v>9869620</v>
      </c>
      <c r="BA452" s="34">
        <f t="shared" si="314"/>
        <v>9931916</v>
      </c>
    </row>
    <row r="453" spans="1:53" x14ac:dyDescent="0.2">
      <c r="A453" s="1" t="s">
        <v>490</v>
      </c>
      <c r="B453" s="8">
        <v>12441</v>
      </c>
      <c r="C453" s="8">
        <v>2398.3517241379309</v>
      </c>
      <c r="D453" s="8">
        <v>2421</v>
      </c>
      <c r="E453" s="8">
        <v>2378</v>
      </c>
      <c r="F453" s="8">
        <v>2398.3310344827587</v>
      </c>
      <c r="G453" s="8">
        <f t="shared" si="315"/>
        <v>-17.781210415200349</v>
      </c>
      <c r="H453" s="8">
        <f t="shared" si="316"/>
        <v>0</v>
      </c>
      <c r="I453" s="8">
        <f t="shared" si="317"/>
        <v>17.781210415200349</v>
      </c>
      <c r="J453" s="25">
        <f t="shared" si="275"/>
        <v>11.04826695565205</v>
      </c>
      <c r="K453" s="25">
        <f t="shared" si="276"/>
        <v>16.540769680991477</v>
      </c>
      <c r="L453" s="26">
        <f t="shared" si="273"/>
        <v>0.66794152682922803</v>
      </c>
      <c r="M453" s="25">
        <f t="shared" si="274"/>
        <v>40.045859886886504</v>
      </c>
      <c r="N453" s="25">
        <v>30</v>
      </c>
      <c r="O453" s="25">
        <v>70</v>
      </c>
      <c r="P453" s="9">
        <f t="shared" si="277"/>
        <v>2412.3182184981229</v>
      </c>
      <c r="Q453" s="9">
        <f t="shared" si="278"/>
        <v>2407.574545172783</v>
      </c>
      <c r="R453" s="9">
        <f t="shared" si="279"/>
        <v>-4.7436733253398415</v>
      </c>
      <c r="S453" s="3">
        <f t="shared" si="280"/>
        <v>0</v>
      </c>
      <c r="T453" s="3">
        <f t="shared" si="281"/>
        <v>0</v>
      </c>
      <c r="U453" s="3">
        <f t="shared" si="282"/>
        <v>0</v>
      </c>
      <c r="V453" s="3">
        <f t="shared" si="286"/>
        <v>0</v>
      </c>
      <c r="W453" s="2">
        <f t="shared" si="283"/>
        <v>9940356</v>
      </c>
      <c r="X453" s="2">
        <f t="shared" si="287"/>
        <v>9940356</v>
      </c>
      <c r="Y453" s="14">
        <f t="shared" si="288"/>
        <v>2464.7371973162835</v>
      </c>
      <c r="Z453" s="14">
        <f t="shared" si="289"/>
        <v>2413.3088247639471</v>
      </c>
      <c r="AA453" s="14">
        <f t="shared" si="284"/>
        <v>-51.428372552336441</v>
      </c>
      <c r="AB453" s="14">
        <f t="shared" si="305"/>
        <v>-69.346564452878326</v>
      </c>
      <c r="AC453" s="14">
        <f t="shared" si="299"/>
        <v>17.918191900541885</v>
      </c>
      <c r="AD453" s="16">
        <f t="shared" si="300"/>
        <v>1</v>
      </c>
      <c r="AE453" s="16">
        <f t="shared" si="301"/>
        <v>0</v>
      </c>
      <c r="AF453" s="16">
        <f t="shared" si="285"/>
        <v>46</v>
      </c>
      <c r="AG453" s="16">
        <f t="shared" si="302"/>
        <v>30</v>
      </c>
      <c r="AH453" s="5">
        <f t="shared" si="303"/>
        <v>9822213</v>
      </c>
      <c r="AI453" s="5">
        <f t="shared" si="304"/>
        <v>9931601</v>
      </c>
      <c r="AJ453" s="39">
        <f t="shared" si="290"/>
        <v>2428.3086111964167</v>
      </c>
      <c r="AK453" s="39">
        <f t="shared" si="291"/>
        <v>2412.1287007573878</v>
      </c>
      <c r="AL453" s="39">
        <f t="shared" si="292"/>
        <v>-16.179910439028845</v>
      </c>
      <c r="AM453" s="39">
        <f t="shared" si="293"/>
        <v>0</v>
      </c>
      <c r="AN453" s="39">
        <f t="shared" si="294"/>
        <v>0</v>
      </c>
      <c r="AO453" s="39">
        <f t="shared" si="295"/>
        <v>0</v>
      </c>
      <c r="AP453" s="39">
        <f t="shared" si="296"/>
        <v>0</v>
      </c>
      <c r="AQ453" s="39">
        <f t="shared" si="297"/>
        <v>9946973</v>
      </c>
      <c r="AR453" s="39">
        <f t="shared" si="298"/>
        <v>9946973</v>
      </c>
      <c r="AS453" s="37">
        <f t="shared" si="306"/>
        <v>2645.8740827351148</v>
      </c>
      <c r="AT453" s="37">
        <f t="shared" si="307"/>
        <v>2391.9650743421275</v>
      </c>
      <c r="AU453" s="37">
        <f t="shared" si="308"/>
        <v>-253.90900839298729</v>
      </c>
      <c r="AV453" s="34">
        <f t="shared" si="309"/>
        <v>0</v>
      </c>
      <c r="AW453" s="34">
        <f t="shared" si="310"/>
        <v>1</v>
      </c>
      <c r="AX453" s="34">
        <f t="shared" si="311"/>
        <v>25</v>
      </c>
      <c r="AY453" s="34">
        <f t="shared" si="312"/>
        <v>30</v>
      </c>
      <c r="AZ453" s="34">
        <f t="shared" si="313"/>
        <v>9871968</v>
      </c>
      <c r="BA453" s="34">
        <f t="shared" si="314"/>
        <v>9931418</v>
      </c>
    </row>
    <row r="454" spans="1:53" x14ac:dyDescent="0.2">
      <c r="A454" s="1" t="s">
        <v>491</v>
      </c>
      <c r="B454" s="8">
        <v>21225</v>
      </c>
      <c r="C454" s="8">
        <v>2292.4280936454848</v>
      </c>
      <c r="D454" s="8">
        <v>2335</v>
      </c>
      <c r="E454" s="8">
        <v>2269</v>
      </c>
      <c r="F454" s="8">
        <v>2292.3277591973242</v>
      </c>
      <c r="G454" s="8">
        <f t="shared" si="315"/>
        <v>-106.00327528543448</v>
      </c>
      <c r="H454" s="8">
        <f t="shared" si="316"/>
        <v>0</v>
      </c>
      <c r="I454" s="8">
        <f t="shared" si="317"/>
        <v>106.00327528543448</v>
      </c>
      <c r="J454" s="25">
        <f t="shared" si="275"/>
        <v>10.259105030248332</v>
      </c>
      <c r="K454" s="25">
        <f t="shared" si="276"/>
        <v>22.930948652737406</v>
      </c>
      <c r="L454" s="26">
        <f t="shared" si="273"/>
        <v>0.44739121724140446</v>
      </c>
      <c r="M454" s="25">
        <f t="shared" si="274"/>
        <v>30.910179080269074</v>
      </c>
      <c r="N454" s="25">
        <v>30</v>
      </c>
      <c r="O454" s="25">
        <v>70</v>
      </c>
      <c r="P454" s="9">
        <f t="shared" si="277"/>
        <v>2405.2651187510378</v>
      </c>
      <c r="Q454" s="9">
        <f t="shared" si="278"/>
        <v>2409.7021313796799</v>
      </c>
      <c r="R454" s="9">
        <f t="shared" si="279"/>
        <v>4.437012628642151</v>
      </c>
      <c r="S454" s="3">
        <f t="shared" si="280"/>
        <v>0</v>
      </c>
      <c r="T454" s="3">
        <f t="shared" si="281"/>
        <v>0</v>
      </c>
      <c r="U454" s="3">
        <f t="shared" si="282"/>
        <v>0</v>
      </c>
      <c r="V454" s="3">
        <f t="shared" si="286"/>
        <v>0</v>
      </c>
      <c r="W454" s="2">
        <f t="shared" si="283"/>
        <v>9940356</v>
      </c>
      <c r="X454" s="2">
        <f t="shared" si="287"/>
        <v>9940356</v>
      </c>
      <c r="Y454" s="14">
        <f t="shared" si="288"/>
        <v>2451.96612782599</v>
      </c>
      <c r="Z454" s="14">
        <f t="shared" si="289"/>
        <v>2394.6963531383126</v>
      </c>
      <c r="AA454" s="14">
        <f t="shared" si="284"/>
        <v>-57.269774687677454</v>
      </c>
      <c r="AB454" s="14">
        <f t="shared" si="305"/>
        <v>-66.931206499838154</v>
      </c>
      <c r="AC454" s="14">
        <f t="shared" si="299"/>
        <v>9.6614318121606999</v>
      </c>
      <c r="AD454" s="16">
        <f t="shared" si="300"/>
        <v>1</v>
      </c>
      <c r="AE454" s="16">
        <f t="shared" si="301"/>
        <v>0</v>
      </c>
      <c r="AF454" s="16">
        <f t="shared" si="285"/>
        <v>47</v>
      </c>
      <c r="AG454" s="16">
        <f t="shared" si="302"/>
        <v>30</v>
      </c>
      <c r="AH454" s="5">
        <f t="shared" si="303"/>
        <v>9819848</v>
      </c>
      <c r="AI454" s="5">
        <f t="shared" si="304"/>
        <v>9926491</v>
      </c>
      <c r="AJ454" s="39">
        <f t="shared" si="290"/>
        <v>2412.6570301683892</v>
      </c>
      <c r="AK454" s="39">
        <f t="shared" si="291"/>
        <v>2406.2016306189876</v>
      </c>
      <c r="AL454" s="39">
        <f t="shared" si="292"/>
        <v>-6.4553995494015908</v>
      </c>
      <c r="AM454" s="39">
        <f t="shared" si="293"/>
        <v>0</v>
      </c>
      <c r="AN454" s="39">
        <f t="shared" si="294"/>
        <v>0</v>
      </c>
      <c r="AO454" s="39">
        <f t="shared" si="295"/>
        <v>0</v>
      </c>
      <c r="AP454" s="39">
        <f t="shared" si="296"/>
        <v>0</v>
      </c>
      <c r="AQ454" s="39">
        <f t="shared" si="297"/>
        <v>9946973</v>
      </c>
      <c r="AR454" s="39">
        <f t="shared" si="298"/>
        <v>9946973</v>
      </c>
      <c r="AS454" s="37">
        <f t="shared" si="306"/>
        <v>2626.791274926346</v>
      </c>
      <c r="AT454" s="37">
        <f t="shared" si="307"/>
        <v>2393.319135039028</v>
      </c>
      <c r="AU454" s="37">
        <f t="shared" si="308"/>
        <v>-233.47213988731801</v>
      </c>
      <c r="AV454" s="34">
        <f t="shared" si="309"/>
        <v>0</v>
      </c>
      <c r="AW454" s="34">
        <f t="shared" si="310"/>
        <v>1</v>
      </c>
      <c r="AX454" s="34">
        <f t="shared" si="311"/>
        <v>24</v>
      </c>
      <c r="AY454" s="34">
        <f t="shared" si="312"/>
        <v>30</v>
      </c>
      <c r="AZ454" s="34">
        <f t="shared" si="313"/>
        <v>9874207</v>
      </c>
      <c r="BA454" s="34">
        <f t="shared" si="314"/>
        <v>9928663</v>
      </c>
    </row>
    <row r="455" spans="1:53" x14ac:dyDescent="0.2">
      <c r="A455" s="1" t="s">
        <v>492</v>
      </c>
      <c r="B455" s="8">
        <v>15738</v>
      </c>
      <c r="C455" s="8">
        <v>2285.2315436241611</v>
      </c>
      <c r="D455" s="8">
        <v>2309</v>
      </c>
      <c r="E455" s="8">
        <v>2258</v>
      </c>
      <c r="F455" s="8">
        <v>2285.0637583892617</v>
      </c>
      <c r="G455" s="8">
        <f t="shared" si="315"/>
        <v>-7.2640008080625194</v>
      </c>
      <c r="H455" s="8">
        <f t="shared" si="316"/>
        <v>0</v>
      </c>
      <c r="I455" s="8">
        <f t="shared" si="317"/>
        <v>7.2640008080625194</v>
      </c>
      <c r="J455" s="25">
        <f t="shared" si="275"/>
        <v>9.5263118138020229</v>
      </c>
      <c r="K455" s="25">
        <f t="shared" si="276"/>
        <v>21.811880949546342</v>
      </c>
      <c r="L455" s="26">
        <f t="shared" si="273"/>
        <v>0.43674875338984265</v>
      </c>
      <c r="M455" s="25">
        <f t="shared" si="274"/>
        <v>30.398408375812707</v>
      </c>
      <c r="N455" s="25">
        <v>30</v>
      </c>
      <c r="O455" s="25">
        <v>70</v>
      </c>
      <c r="P455" s="9">
        <f t="shared" si="277"/>
        <v>2395.2870437489696</v>
      </c>
      <c r="Q455" s="9">
        <f t="shared" si="278"/>
        <v>2404.366369449715</v>
      </c>
      <c r="R455" s="9">
        <f t="shared" si="279"/>
        <v>9.0793257007453576</v>
      </c>
      <c r="S455" s="3">
        <f t="shared" si="280"/>
        <v>1</v>
      </c>
      <c r="T455" s="3">
        <f t="shared" si="281"/>
        <v>0</v>
      </c>
      <c r="U455" s="3">
        <f t="shared" si="282"/>
        <v>1</v>
      </c>
      <c r="V455" s="3">
        <f t="shared" si="286"/>
        <v>30</v>
      </c>
      <c r="W455" s="2">
        <f t="shared" si="283"/>
        <v>9937991</v>
      </c>
      <c r="X455" s="2">
        <f t="shared" si="287"/>
        <v>9940249</v>
      </c>
      <c r="Y455" s="14">
        <f t="shared" si="288"/>
        <v>2439.6029893491955</v>
      </c>
      <c r="Z455" s="14">
        <f t="shared" si="289"/>
        <v>2377.8298000999971</v>
      </c>
      <c r="AA455" s="14">
        <f t="shared" si="284"/>
        <v>-61.773189249198367</v>
      </c>
      <c r="AB455" s="14">
        <f t="shared" si="305"/>
        <v>-65.899603049710194</v>
      </c>
      <c r="AC455" s="14">
        <f t="shared" si="299"/>
        <v>4.1264138005118269</v>
      </c>
      <c r="AD455" s="16">
        <f t="shared" si="300"/>
        <v>1</v>
      </c>
      <c r="AE455" s="16">
        <f t="shared" si="301"/>
        <v>0</v>
      </c>
      <c r="AF455" s="16">
        <f t="shared" si="285"/>
        <v>48</v>
      </c>
      <c r="AG455" s="16">
        <f t="shared" si="302"/>
        <v>30</v>
      </c>
      <c r="AH455" s="5">
        <f t="shared" si="303"/>
        <v>9817509</v>
      </c>
      <c r="AI455" s="5">
        <f t="shared" si="304"/>
        <v>9925893</v>
      </c>
      <c r="AJ455" s="39">
        <f t="shared" si="290"/>
        <v>2377.3226050732442</v>
      </c>
      <c r="AK455" s="39">
        <f t="shared" si="291"/>
        <v>2349.5241578039827</v>
      </c>
      <c r="AL455" s="39">
        <f t="shared" si="292"/>
        <v>-27.798447269261487</v>
      </c>
      <c r="AM455" s="39">
        <f t="shared" si="293"/>
        <v>0</v>
      </c>
      <c r="AN455" s="39">
        <f t="shared" si="294"/>
        <v>0</v>
      </c>
      <c r="AO455" s="39">
        <f t="shared" si="295"/>
        <v>0</v>
      </c>
      <c r="AP455" s="39">
        <f t="shared" si="296"/>
        <v>0</v>
      </c>
      <c r="AQ455" s="39">
        <f t="shared" si="297"/>
        <v>9946973</v>
      </c>
      <c r="AR455" s="39">
        <f t="shared" si="298"/>
        <v>9946973</v>
      </c>
      <c r="AS455" s="37">
        <f t="shared" si="306"/>
        <v>2607.8525582348293</v>
      </c>
      <c r="AT455" s="37">
        <f t="shared" si="307"/>
        <v>2396.0986758034342</v>
      </c>
      <c r="AU455" s="37">
        <f t="shared" si="308"/>
        <v>-211.75388243139514</v>
      </c>
      <c r="AV455" s="34">
        <f t="shared" si="309"/>
        <v>0</v>
      </c>
      <c r="AW455" s="34">
        <f t="shared" si="310"/>
        <v>1</v>
      </c>
      <c r="AX455" s="34">
        <f t="shared" si="311"/>
        <v>23</v>
      </c>
      <c r="AY455" s="34">
        <f t="shared" si="312"/>
        <v>30</v>
      </c>
      <c r="AZ455" s="34">
        <f t="shared" si="313"/>
        <v>9876435</v>
      </c>
      <c r="BA455" s="34">
        <f t="shared" si="314"/>
        <v>9928369</v>
      </c>
    </row>
    <row r="456" spans="1:53" x14ac:dyDescent="0.2">
      <c r="A456" s="1" t="s">
        <v>493</v>
      </c>
      <c r="B456" s="8">
        <v>18645</v>
      </c>
      <c r="C456" s="8">
        <v>2288.9054054054054</v>
      </c>
      <c r="D456" s="8">
        <v>2308</v>
      </c>
      <c r="E456" s="8">
        <v>2252</v>
      </c>
      <c r="F456" s="8">
        <v>2289.0912162162163</v>
      </c>
      <c r="G456" s="8">
        <f t="shared" si="315"/>
        <v>4.02745782695456</v>
      </c>
      <c r="H456" s="8">
        <f t="shared" si="316"/>
        <v>4.02745782695456</v>
      </c>
      <c r="I456" s="8">
        <f t="shared" si="317"/>
        <v>0</v>
      </c>
      <c r="J456" s="25">
        <f t="shared" si="275"/>
        <v>9.1335365290272037</v>
      </c>
      <c r="K456" s="25">
        <f t="shared" si="276"/>
        <v>20.253889453150176</v>
      </c>
      <c r="L456" s="26">
        <f t="shared" si="273"/>
        <v>0.45095222575171234</v>
      </c>
      <c r="M456" s="25">
        <f t="shared" si="274"/>
        <v>31.079743202301657</v>
      </c>
      <c r="N456" s="25">
        <v>30</v>
      </c>
      <c r="O456" s="25">
        <v>70</v>
      </c>
      <c r="P456" s="9">
        <f t="shared" si="277"/>
        <v>2384.9995692547836</v>
      </c>
      <c r="Q456" s="9">
        <f t="shared" si="278"/>
        <v>2396.7009224149019</v>
      </c>
      <c r="R456" s="9">
        <f t="shared" si="279"/>
        <v>11.701353160118288</v>
      </c>
      <c r="S456" s="3">
        <f t="shared" si="280"/>
        <v>1</v>
      </c>
      <c r="T456" s="3">
        <f t="shared" si="281"/>
        <v>0</v>
      </c>
      <c r="U456" s="3">
        <f t="shared" si="282"/>
        <v>2</v>
      </c>
      <c r="V456" s="3">
        <f t="shared" si="286"/>
        <v>30</v>
      </c>
      <c r="W456" s="2">
        <f t="shared" si="283"/>
        <v>9935652</v>
      </c>
      <c r="X456" s="2">
        <f t="shared" si="287"/>
        <v>9940156</v>
      </c>
      <c r="Y456" s="14">
        <f t="shared" si="288"/>
        <v>2428.4539691171231</v>
      </c>
      <c r="Z456" s="14">
        <f t="shared" si="289"/>
        <v>2364.1777102717233</v>
      </c>
      <c r="AA456" s="14">
        <f t="shared" si="284"/>
        <v>-64.276258845399752</v>
      </c>
      <c r="AB456" s="14">
        <f t="shared" si="305"/>
        <v>-65.574934208848106</v>
      </c>
      <c r="AC456" s="14">
        <f t="shared" si="299"/>
        <v>1.2986753634483534</v>
      </c>
      <c r="AD456" s="16">
        <f t="shared" si="300"/>
        <v>1</v>
      </c>
      <c r="AE456" s="16">
        <f t="shared" si="301"/>
        <v>0</v>
      </c>
      <c r="AF456" s="16">
        <f t="shared" si="285"/>
        <v>49</v>
      </c>
      <c r="AG456" s="16">
        <f t="shared" si="302"/>
        <v>30</v>
      </c>
      <c r="AH456" s="5">
        <f t="shared" si="303"/>
        <v>9815171</v>
      </c>
      <c r="AI456" s="5">
        <f t="shared" si="304"/>
        <v>9925519</v>
      </c>
      <c r="AJ456" s="39">
        <f t="shared" si="290"/>
        <v>2344.6814905986084</v>
      </c>
      <c r="AK456" s="39">
        <f t="shared" si="291"/>
        <v>2344.6814905986084</v>
      </c>
      <c r="AL456" s="39">
        <f t="shared" si="292"/>
        <v>0</v>
      </c>
      <c r="AM456" s="39">
        <f t="shared" si="293"/>
        <v>0</v>
      </c>
      <c r="AN456" s="39">
        <f t="shared" si="294"/>
        <v>0</v>
      </c>
      <c r="AO456" s="39">
        <f t="shared" si="295"/>
        <v>0</v>
      </c>
      <c r="AP456" s="39">
        <f t="shared" si="296"/>
        <v>0</v>
      </c>
      <c r="AQ456" s="39">
        <f t="shared" si="297"/>
        <v>9946973</v>
      </c>
      <c r="AR456" s="39">
        <f t="shared" si="298"/>
        <v>9946973</v>
      </c>
      <c r="AS456" s="37">
        <f t="shared" si="306"/>
        <v>2589.0329724267644</v>
      </c>
      <c r="AT456" s="37">
        <f t="shared" si="307"/>
        <v>2398.9921008915308</v>
      </c>
      <c r="AU456" s="37">
        <f t="shared" si="308"/>
        <v>-190.04087153523369</v>
      </c>
      <c r="AV456" s="34">
        <f t="shared" si="309"/>
        <v>0</v>
      </c>
      <c r="AW456" s="34">
        <f t="shared" si="310"/>
        <v>1</v>
      </c>
      <c r="AX456" s="34">
        <f t="shared" si="311"/>
        <v>22</v>
      </c>
      <c r="AY456" s="34">
        <f t="shared" si="312"/>
        <v>30</v>
      </c>
      <c r="AZ456" s="34">
        <f t="shared" si="313"/>
        <v>9878657</v>
      </c>
      <c r="BA456" s="34">
        <f t="shared" si="314"/>
        <v>9928201</v>
      </c>
    </row>
    <row r="457" spans="1:53" x14ac:dyDescent="0.2">
      <c r="A457" s="1" t="s">
        <v>494</v>
      </c>
      <c r="B457" s="8">
        <v>16362</v>
      </c>
      <c r="C457" s="8">
        <v>2271.0173010380622</v>
      </c>
      <c r="D457" s="8">
        <v>2287</v>
      </c>
      <c r="E457" s="8">
        <v>2216</v>
      </c>
      <c r="F457" s="8">
        <v>2270.871972318339</v>
      </c>
      <c r="G457" s="8">
        <f t="shared" si="315"/>
        <v>-18.219243897877277</v>
      </c>
      <c r="H457" s="8">
        <f t="shared" si="316"/>
        <v>0</v>
      </c>
      <c r="I457" s="8">
        <f t="shared" si="317"/>
        <v>18.219243897877277</v>
      </c>
      <c r="J457" s="25">
        <f t="shared" si="275"/>
        <v>8.481141062668117</v>
      </c>
      <c r="K457" s="25">
        <f t="shared" si="276"/>
        <v>20.108557627773539</v>
      </c>
      <c r="L457" s="26">
        <f t="shared" si="273"/>
        <v>0.42176774782464427</v>
      </c>
      <c r="M457" s="25">
        <f t="shared" si="274"/>
        <v>29.665024295983926</v>
      </c>
      <c r="N457" s="25">
        <v>30</v>
      </c>
      <c r="O457" s="25">
        <v>70</v>
      </c>
      <c r="P457" s="9">
        <f t="shared" si="277"/>
        <v>2379.3190241812586</v>
      </c>
      <c r="Q457" s="9">
        <f t="shared" si="278"/>
        <v>2387.5055620937796</v>
      </c>
      <c r="R457" s="9">
        <f t="shared" si="279"/>
        <v>8.1865379125210893</v>
      </c>
      <c r="S457" s="3">
        <f t="shared" si="280"/>
        <v>1</v>
      </c>
      <c r="T457" s="3">
        <f t="shared" si="281"/>
        <v>0</v>
      </c>
      <c r="U457" s="3">
        <f t="shared" si="282"/>
        <v>3</v>
      </c>
      <c r="V457" s="3">
        <f t="shared" si="286"/>
        <v>30</v>
      </c>
      <c r="W457" s="2">
        <f t="shared" si="283"/>
        <v>9933314</v>
      </c>
      <c r="X457" s="2">
        <f t="shared" si="287"/>
        <v>9939962</v>
      </c>
      <c r="Y457" s="14">
        <f t="shared" si="288"/>
        <v>2416.7812286135095</v>
      </c>
      <c r="Z457" s="14">
        <f t="shared" si="289"/>
        <v>2349.8229813558182</v>
      </c>
      <c r="AA457" s="14">
        <f t="shared" si="284"/>
        <v>-66.958247257691255</v>
      </c>
      <c r="AB457" s="14">
        <f t="shared" si="305"/>
        <v>-65.851596818616741</v>
      </c>
      <c r="AC457" s="14">
        <f t="shared" si="299"/>
        <v>-1.1066504390745138</v>
      </c>
      <c r="AD457" s="16">
        <f t="shared" si="300"/>
        <v>0</v>
      </c>
      <c r="AE457" s="16">
        <f t="shared" si="301"/>
        <v>1</v>
      </c>
      <c r="AF457" s="16">
        <f t="shared" si="285"/>
        <v>48</v>
      </c>
      <c r="AG457" s="16">
        <f t="shared" si="302"/>
        <v>30</v>
      </c>
      <c r="AH457" s="5">
        <f t="shared" si="303"/>
        <v>9817357</v>
      </c>
      <c r="AI457" s="5">
        <f t="shared" si="304"/>
        <v>9923725</v>
      </c>
      <c r="AJ457" s="39">
        <f t="shared" si="290"/>
        <v>2346.0239765409265</v>
      </c>
      <c r="AK457" s="39">
        <f t="shared" si="291"/>
        <v>2346.0239765409265</v>
      </c>
      <c r="AL457" s="39">
        <f t="shared" si="292"/>
        <v>0</v>
      </c>
      <c r="AM457" s="39">
        <f t="shared" si="293"/>
        <v>0</v>
      </c>
      <c r="AN457" s="39">
        <f t="shared" si="294"/>
        <v>0</v>
      </c>
      <c r="AO457" s="39">
        <f t="shared" si="295"/>
        <v>0</v>
      </c>
      <c r="AP457" s="39">
        <f t="shared" si="296"/>
        <v>0</v>
      </c>
      <c r="AQ457" s="39">
        <f t="shared" si="297"/>
        <v>9946973</v>
      </c>
      <c r="AR457" s="39">
        <f t="shared" si="298"/>
        <v>9946973</v>
      </c>
      <c r="AS457" s="37">
        <f t="shared" si="306"/>
        <v>2570.3873754262336</v>
      </c>
      <c r="AT457" s="37">
        <f t="shared" si="307"/>
        <v>2400.9697824628888</v>
      </c>
      <c r="AU457" s="37">
        <f t="shared" si="308"/>
        <v>-169.41759296334476</v>
      </c>
      <c r="AV457" s="34">
        <f t="shared" si="309"/>
        <v>0</v>
      </c>
      <c r="AW457" s="34">
        <f t="shared" si="310"/>
        <v>1</v>
      </c>
      <c r="AX457" s="34">
        <f t="shared" si="311"/>
        <v>21</v>
      </c>
      <c r="AY457" s="34">
        <f t="shared" si="312"/>
        <v>30</v>
      </c>
      <c r="AZ457" s="34">
        <f t="shared" si="313"/>
        <v>9880843</v>
      </c>
      <c r="BA457" s="34">
        <f t="shared" si="314"/>
        <v>9927379</v>
      </c>
    </row>
    <row r="458" spans="1:53" x14ac:dyDescent="0.2">
      <c r="A458" s="1" t="s">
        <v>495</v>
      </c>
      <c r="B458" s="8">
        <v>13589</v>
      </c>
      <c r="C458" s="8">
        <v>2217.0973154362414</v>
      </c>
      <c r="D458" s="8">
        <v>2252</v>
      </c>
      <c r="E458" s="8">
        <v>2196</v>
      </c>
      <c r="F458" s="8">
        <v>2217.0838926174497</v>
      </c>
      <c r="G458" s="8">
        <f t="shared" si="315"/>
        <v>-53.788079700889284</v>
      </c>
      <c r="H458" s="8">
        <f t="shared" si="316"/>
        <v>0</v>
      </c>
      <c r="I458" s="8">
        <f t="shared" si="317"/>
        <v>53.788079700889284</v>
      </c>
      <c r="J458" s="25">
        <f t="shared" si="275"/>
        <v>7.8753452724775377</v>
      </c>
      <c r="K458" s="25">
        <f t="shared" si="276"/>
        <v>22.514237775853235</v>
      </c>
      <c r="L458" s="26">
        <f t="shared" si="273"/>
        <v>0.34979399928537358</v>
      </c>
      <c r="M458" s="25">
        <f t="shared" si="274"/>
        <v>25.914621006654812</v>
      </c>
      <c r="N458" s="25">
        <v>30</v>
      </c>
      <c r="O458" s="25">
        <v>70</v>
      </c>
      <c r="P458" s="9">
        <f t="shared" si="277"/>
        <v>2376.7691992391001</v>
      </c>
      <c r="Q458" s="9">
        <f t="shared" si="278"/>
        <v>2375.6262588610484</v>
      </c>
      <c r="R458" s="9">
        <f t="shared" si="279"/>
        <v>-1.1429403780516623</v>
      </c>
      <c r="S458" s="3">
        <f t="shared" si="280"/>
        <v>0</v>
      </c>
      <c r="T458" s="3">
        <f t="shared" si="281"/>
        <v>0</v>
      </c>
      <c r="U458" s="3">
        <f t="shared" si="282"/>
        <v>3</v>
      </c>
      <c r="V458" s="3">
        <f t="shared" si="286"/>
        <v>0</v>
      </c>
      <c r="W458" s="2">
        <f t="shared" si="283"/>
        <v>9933314</v>
      </c>
      <c r="X458" s="2">
        <f t="shared" si="287"/>
        <v>9939902</v>
      </c>
      <c r="Y458" s="14">
        <f t="shared" si="288"/>
        <v>2401.9888333545423</v>
      </c>
      <c r="Z458" s="14">
        <f t="shared" si="289"/>
        <v>2329.4015830883768</v>
      </c>
      <c r="AA458" s="14">
        <f t="shared" si="284"/>
        <v>-72.587250266165483</v>
      </c>
      <c r="AB458" s="14">
        <f t="shared" si="305"/>
        <v>-67.198727508126495</v>
      </c>
      <c r="AC458" s="14">
        <f t="shared" si="299"/>
        <v>-5.3885227580389881</v>
      </c>
      <c r="AD458" s="16">
        <f t="shared" si="300"/>
        <v>0</v>
      </c>
      <c r="AE458" s="16">
        <f t="shared" si="301"/>
        <v>1</v>
      </c>
      <c r="AF458" s="16">
        <f t="shared" si="285"/>
        <v>47</v>
      </c>
      <c r="AG458" s="16">
        <f t="shared" si="302"/>
        <v>30</v>
      </c>
      <c r="AH458" s="5">
        <f t="shared" si="303"/>
        <v>9819523</v>
      </c>
      <c r="AI458" s="5">
        <f t="shared" si="304"/>
        <v>9922735</v>
      </c>
      <c r="AJ458" s="39">
        <f t="shared" si="290"/>
        <v>2335.2202998846592</v>
      </c>
      <c r="AK458" s="39">
        <f t="shared" si="291"/>
        <v>2335.2202998846592</v>
      </c>
      <c r="AL458" s="39">
        <f t="shared" si="292"/>
        <v>0</v>
      </c>
      <c r="AM458" s="39">
        <f t="shared" si="293"/>
        <v>0</v>
      </c>
      <c r="AN458" s="39">
        <f t="shared" si="294"/>
        <v>0</v>
      </c>
      <c r="AO458" s="39">
        <f t="shared" si="295"/>
        <v>0</v>
      </c>
      <c r="AP458" s="39">
        <f t="shared" si="296"/>
        <v>0</v>
      </c>
      <c r="AQ458" s="39">
        <f t="shared" si="297"/>
        <v>9946973</v>
      </c>
      <c r="AR458" s="39">
        <f t="shared" si="298"/>
        <v>9946973</v>
      </c>
      <c r="AS458" s="37">
        <f t="shared" si="306"/>
        <v>2552.4051564092579</v>
      </c>
      <c r="AT458" s="37">
        <f t="shared" si="307"/>
        <v>2401.4010897068943</v>
      </c>
      <c r="AU458" s="37">
        <f t="shared" si="308"/>
        <v>-151.00406670236362</v>
      </c>
      <c r="AV458" s="34">
        <f t="shared" si="309"/>
        <v>0</v>
      </c>
      <c r="AW458" s="34">
        <f t="shared" si="310"/>
        <v>1</v>
      </c>
      <c r="AX458" s="34">
        <f t="shared" si="311"/>
        <v>20</v>
      </c>
      <c r="AY458" s="34">
        <f t="shared" si="312"/>
        <v>30</v>
      </c>
      <c r="AZ458" s="34">
        <f t="shared" si="313"/>
        <v>9883009</v>
      </c>
      <c r="BA458" s="34">
        <f t="shared" si="314"/>
        <v>9926929</v>
      </c>
    </row>
    <row r="459" spans="1:53" x14ac:dyDescent="0.2">
      <c r="A459" s="1" t="s">
        <v>496</v>
      </c>
      <c r="B459" s="8">
        <v>19538</v>
      </c>
      <c r="C459" s="8">
        <v>2160.6430976430975</v>
      </c>
      <c r="D459" s="8">
        <v>2218</v>
      </c>
      <c r="E459" s="8">
        <v>2108</v>
      </c>
      <c r="F459" s="8">
        <v>2160.8350168350166</v>
      </c>
      <c r="G459" s="8">
        <f t="shared" si="315"/>
        <v>-56.248875782433061</v>
      </c>
      <c r="H459" s="8">
        <f t="shared" si="316"/>
        <v>0</v>
      </c>
      <c r="I459" s="8">
        <f t="shared" si="317"/>
        <v>56.248875782433061</v>
      </c>
      <c r="J459" s="25">
        <f t="shared" si="275"/>
        <v>7.312820610157714</v>
      </c>
      <c r="K459" s="25">
        <f t="shared" si="276"/>
        <v>24.923854776323225</v>
      </c>
      <c r="L459" s="26">
        <f t="shared" si="273"/>
        <v>0.29340648450193318</v>
      </c>
      <c r="M459" s="25">
        <f t="shared" si="274"/>
        <v>22.68478533373974</v>
      </c>
      <c r="N459" s="25">
        <v>30</v>
      </c>
      <c r="O459" s="25">
        <v>70</v>
      </c>
      <c r="P459" s="9">
        <f t="shared" si="277"/>
        <v>2374.0761966172972</v>
      </c>
      <c r="Q459" s="9">
        <f t="shared" si="278"/>
        <v>2357.9919210836738</v>
      </c>
      <c r="R459" s="9">
        <f t="shared" si="279"/>
        <v>-16.08427553362344</v>
      </c>
      <c r="S459" s="3">
        <f t="shared" si="280"/>
        <v>0</v>
      </c>
      <c r="T459" s="3">
        <f t="shared" si="281"/>
        <v>1</v>
      </c>
      <c r="U459" s="3">
        <f t="shared" si="282"/>
        <v>2</v>
      </c>
      <c r="V459" s="3">
        <f t="shared" si="286"/>
        <v>30</v>
      </c>
      <c r="W459" s="2">
        <f t="shared" si="283"/>
        <v>9935480</v>
      </c>
      <c r="X459" s="2">
        <f t="shared" si="287"/>
        <v>9939696</v>
      </c>
      <c r="Y459" s="14">
        <f t="shared" si="288"/>
        <v>2384.1255876864293</v>
      </c>
      <c r="Z459" s="14">
        <f t="shared" si="289"/>
        <v>2303.4682652032443</v>
      </c>
      <c r="AA459" s="14">
        <f t="shared" si="284"/>
        <v>-80.657322483184998</v>
      </c>
      <c r="AB459" s="14">
        <f t="shared" si="305"/>
        <v>-69.890446503138193</v>
      </c>
      <c r="AC459" s="14">
        <f t="shared" si="299"/>
        <v>-10.766875980046805</v>
      </c>
      <c r="AD459" s="16">
        <f t="shared" si="300"/>
        <v>0</v>
      </c>
      <c r="AE459" s="16">
        <f t="shared" si="301"/>
        <v>1</v>
      </c>
      <c r="AF459" s="16">
        <f t="shared" si="285"/>
        <v>46</v>
      </c>
      <c r="AG459" s="16">
        <f t="shared" si="302"/>
        <v>30</v>
      </c>
      <c r="AH459" s="5">
        <f t="shared" si="303"/>
        <v>9821601</v>
      </c>
      <c r="AI459" s="5">
        <f t="shared" si="304"/>
        <v>9918569</v>
      </c>
      <c r="AJ459" s="39">
        <f t="shared" si="290"/>
        <v>2299.3615800840666</v>
      </c>
      <c r="AK459" s="39">
        <f t="shared" si="291"/>
        <v>2299.3615800840666</v>
      </c>
      <c r="AL459" s="39">
        <f t="shared" si="292"/>
        <v>0</v>
      </c>
      <c r="AM459" s="39">
        <f t="shared" si="293"/>
        <v>0</v>
      </c>
      <c r="AN459" s="39">
        <f t="shared" si="294"/>
        <v>0</v>
      </c>
      <c r="AO459" s="39">
        <f t="shared" si="295"/>
        <v>0</v>
      </c>
      <c r="AP459" s="39">
        <f t="shared" si="296"/>
        <v>0</v>
      </c>
      <c r="AQ459" s="39">
        <f t="shared" si="297"/>
        <v>9946973</v>
      </c>
      <c r="AR459" s="39">
        <f t="shared" si="298"/>
        <v>9946973</v>
      </c>
      <c r="AS459" s="37">
        <f t="shared" si="306"/>
        <v>2535.3864948381279</v>
      </c>
      <c r="AT459" s="37">
        <f t="shared" si="307"/>
        <v>2400.3012030858263</v>
      </c>
      <c r="AU459" s="37">
        <f t="shared" si="308"/>
        <v>-135.0852917523016</v>
      </c>
      <c r="AV459" s="34">
        <f t="shared" si="309"/>
        <v>0</v>
      </c>
      <c r="AW459" s="34">
        <f t="shared" si="310"/>
        <v>1</v>
      </c>
      <c r="AX459" s="34">
        <f t="shared" si="311"/>
        <v>19</v>
      </c>
      <c r="AY459" s="34">
        <f t="shared" si="312"/>
        <v>30</v>
      </c>
      <c r="AZ459" s="34">
        <f t="shared" si="313"/>
        <v>9885087</v>
      </c>
      <c r="BA459" s="34">
        <f t="shared" si="314"/>
        <v>9925139</v>
      </c>
    </row>
    <row r="460" spans="1:53" x14ac:dyDescent="0.2">
      <c r="A460" s="1" t="s">
        <v>497</v>
      </c>
      <c r="B460" s="8">
        <v>15063</v>
      </c>
      <c r="C460" s="8">
        <v>2269.635135135135</v>
      </c>
      <c r="D460" s="8">
        <v>2324</v>
      </c>
      <c r="E460" s="8">
        <v>2214</v>
      </c>
      <c r="F460" s="8">
        <v>2269.7804054054054</v>
      </c>
      <c r="G460" s="8">
        <f t="shared" si="315"/>
        <v>108.94538857038879</v>
      </c>
      <c r="H460" s="8">
        <f t="shared" si="316"/>
        <v>108.94538857038879</v>
      </c>
      <c r="I460" s="8">
        <f t="shared" si="317"/>
        <v>0</v>
      </c>
      <c r="J460" s="25">
        <f t="shared" si="275"/>
        <v>14.572289750174219</v>
      </c>
      <c r="K460" s="25">
        <f t="shared" si="276"/>
        <v>23.143579435157278</v>
      </c>
      <c r="L460" s="26">
        <f t="shared" si="273"/>
        <v>0.62964718966667432</v>
      </c>
      <c r="M460" s="25">
        <f t="shared" si="274"/>
        <v>38.63702485170802</v>
      </c>
      <c r="N460" s="25">
        <v>30</v>
      </c>
      <c r="O460" s="25">
        <v>70</v>
      </c>
      <c r="P460" s="9">
        <f t="shared" si="277"/>
        <v>2367.3589536750542</v>
      </c>
      <c r="Q460" s="9">
        <f t="shared" si="278"/>
        <v>2333.8878705121438</v>
      </c>
      <c r="R460" s="9">
        <f t="shared" si="279"/>
        <v>-33.471083162910418</v>
      </c>
      <c r="S460" s="3">
        <f t="shared" si="280"/>
        <v>0</v>
      </c>
      <c r="T460" s="3">
        <f t="shared" si="281"/>
        <v>1</v>
      </c>
      <c r="U460" s="3">
        <f t="shared" si="282"/>
        <v>1</v>
      </c>
      <c r="V460" s="3">
        <f t="shared" si="286"/>
        <v>30</v>
      </c>
      <c r="W460" s="2">
        <f t="shared" si="283"/>
        <v>9937558</v>
      </c>
      <c r="X460" s="2">
        <f t="shared" si="287"/>
        <v>9939772</v>
      </c>
      <c r="Y460" s="14">
        <f t="shared" si="288"/>
        <v>2375.6555741841312</v>
      </c>
      <c r="Z460" s="14">
        <f t="shared" si="289"/>
        <v>2298.2855175420382</v>
      </c>
      <c r="AA460" s="14">
        <f t="shared" si="284"/>
        <v>-77.370056642093004</v>
      </c>
      <c r="AB460" s="14">
        <f t="shared" si="305"/>
        <v>-71.386368530929161</v>
      </c>
      <c r="AC460" s="14">
        <f t="shared" si="299"/>
        <v>-5.9836881111638434</v>
      </c>
      <c r="AD460" s="16">
        <f t="shared" si="300"/>
        <v>0</v>
      </c>
      <c r="AE460" s="16">
        <f t="shared" si="301"/>
        <v>1</v>
      </c>
      <c r="AF460" s="16">
        <f t="shared" si="285"/>
        <v>45</v>
      </c>
      <c r="AG460" s="16">
        <f t="shared" si="302"/>
        <v>30</v>
      </c>
      <c r="AH460" s="5">
        <f t="shared" si="303"/>
        <v>9823785</v>
      </c>
      <c r="AI460" s="5">
        <f t="shared" si="304"/>
        <v>9923415</v>
      </c>
      <c r="AJ460" s="39">
        <f t="shared" si="290"/>
        <v>2261.8623295624452</v>
      </c>
      <c r="AK460" s="39">
        <f t="shared" si="291"/>
        <v>2261.8623295624452</v>
      </c>
      <c r="AL460" s="39">
        <f t="shared" si="292"/>
        <v>0</v>
      </c>
      <c r="AM460" s="39">
        <f t="shared" si="293"/>
        <v>0</v>
      </c>
      <c r="AN460" s="39">
        <f t="shared" si="294"/>
        <v>0</v>
      </c>
      <c r="AO460" s="39">
        <f t="shared" si="295"/>
        <v>0</v>
      </c>
      <c r="AP460" s="39">
        <f t="shared" si="296"/>
        <v>0</v>
      </c>
      <c r="AQ460" s="39">
        <f t="shared" si="297"/>
        <v>9946973</v>
      </c>
      <c r="AR460" s="39">
        <f t="shared" si="298"/>
        <v>9946973</v>
      </c>
      <c r="AS460" s="37">
        <f t="shared" si="306"/>
        <v>2519.4045879818877</v>
      </c>
      <c r="AT460" s="37">
        <f t="shared" si="307"/>
        <v>2397.3085313224051</v>
      </c>
      <c r="AU460" s="37">
        <f t="shared" si="308"/>
        <v>-122.09605665948266</v>
      </c>
      <c r="AV460" s="34">
        <f t="shared" si="309"/>
        <v>0</v>
      </c>
      <c r="AW460" s="34">
        <f t="shared" si="310"/>
        <v>1</v>
      </c>
      <c r="AX460" s="34">
        <f t="shared" si="311"/>
        <v>18</v>
      </c>
      <c r="AY460" s="34">
        <f t="shared" si="312"/>
        <v>30</v>
      </c>
      <c r="AZ460" s="34">
        <f t="shared" si="313"/>
        <v>9887271</v>
      </c>
      <c r="BA460" s="34">
        <f t="shared" si="314"/>
        <v>9927123</v>
      </c>
    </row>
    <row r="461" spans="1:53" x14ac:dyDescent="0.2">
      <c r="A461" s="1" t="s">
        <v>498</v>
      </c>
      <c r="B461" s="8">
        <v>4569</v>
      </c>
      <c r="C461" s="8">
        <v>2283.5877551020408</v>
      </c>
      <c r="D461" s="8">
        <v>2292</v>
      </c>
      <c r="E461" s="8">
        <v>2272</v>
      </c>
      <c r="F461" s="8">
        <v>2283.6408163265305</v>
      </c>
      <c r="G461" s="8">
        <f t="shared" si="315"/>
        <v>13.860410921125094</v>
      </c>
      <c r="H461" s="8">
        <f t="shared" si="316"/>
        <v>13.860410921125094</v>
      </c>
      <c r="I461" s="8">
        <f t="shared" si="317"/>
        <v>0</v>
      </c>
      <c r="J461" s="25">
        <f t="shared" si="275"/>
        <v>14.521441262384997</v>
      </c>
      <c r="K461" s="25">
        <f t="shared" si="276"/>
        <v>21.49046661836033</v>
      </c>
      <c r="L461" s="26">
        <f t="shared" si="273"/>
        <v>0.67571549377055584</v>
      </c>
      <c r="M461" s="25">
        <f t="shared" si="274"/>
        <v>40.32399869085873</v>
      </c>
      <c r="N461" s="25">
        <v>30</v>
      </c>
      <c r="O461" s="25">
        <v>70</v>
      </c>
      <c r="P461" s="9">
        <f t="shared" si="277"/>
        <v>2363.591010083896</v>
      </c>
      <c r="Q461" s="9">
        <f t="shared" si="278"/>
        <v>2317.7098247111526</v>
      </c>
      <c r="R461" s="9">
        <f t="shared" si="279"/>
        <v>-45.881185372743403</v>
      </c>
      <c r="S461" s="3">
        <f t="shared" si="280"/>
        <v>0</v>
      </c>
      <c r="T461" s="3">
        <f t="shared" si="281"/>
        <v>1</v>
      </c>
      <c r="U461" s="3">
        <f t="shared" si="282"/>
        <v>0</v>
      </c>
      <c r="V461" s="3">
        <f t="shared" si="286"/>
        <v>30</v>
      </c>
      <c r="W461" s="2">
        <f t="shared" si="283"/>
        <v>9939742</v>
      </c>
      <c r="X461" s="2">
        <f t="shared" si="287"/>
        <v>9939742</v>
      </c>
      <c r="Y461" s="14">
        <f t="shared" si="288"/>
        <v>2368.8396661946795</v>
      </c>
      <c r="Z461" s="14">
        <f t="shared" si="289"/>
        <v>2296.0324865858061</v>
      </c>
      <c r="AA461" s="14">
        <f t="shared" si="284"/>
        <v>-72.807179608873412</v>
      </c>
      <c r="AB461" s="14">
        <f t="shared" si="305"/>
        <v>-71.670530746518011</v>
      </c>
      <c r="AC461" s="14">
        <f t="shared" si="299"/>
        <v>-1.1366488623554005</v>
      </c>
      <c r="AD461" s="16">
        <f t="shared" si="300"/>
        <v>0</v>
      </c>
      <c r="AE461" s="16">
        <f t="shared" si="301"/>
        <v>1</v>
      </c>
      <c r="AF461" s="16">
        <f t="shared" si="285"/>
        <v>44</v>
      </c>
      <c r="AG461" s="16">
        <f t="shared" si="302"/>
        <v>30</v>
      </c>
      <c r="AH461" s="5">
        <f t="shared" si="303"/>
        <v>9826027</v>
      </c>
      <c r="AI461" s="5">
        <f t="shared" si="304"/>
        <v>9925995</v>
      </c>
      <c r="AJ461" s="39">
        <f t="shared" si="290"/>
        <v>2298.1774590859077</v>
      </c>
      <c r="AK461" s="39">
        <f t="shared" si="291"/>
        <v>2285.968051544929</v>
      </c>
      <c r="AL461" s="39">
        <f t="shared" si="292"/>
        <v>-12.209407540978646</v>
      </c>
      <c r="AM461" s="39">
        <f t="shared" si="293"/>
        <v>0</v>
      </c>
      <c r="AN461" s="39">
        <f t="shared" si="294"/>
        <v>0</v>
      </c>
      <c r="AO461" s="39">
        <f t="shared" si="295"/>
        <v>0</v>
      </c>
      <c r="AP461" s="39">
        <f t="shared" si="296"/>
        <v>0</v>
      </c>
      <c r="AQ461" s="39">
        <f t="shared" si="297"/>
        <v>9946973</v>
      </c>
      <c r="AR461" s="39">
        <f t="shared" si="298"/>
        <v>9946973</v>
      </c>
      <c r="AS461" s="37">
        <f t="shared" si="306"/>
        <v>2504.2834634155647</v>
      </c>
      <c r="AT461" s="37">
        <f t="shared" si="307"/>
        <v>2391.6563786001311</v>
      </c>
      <c r="AU461" s="37">
        <f t="shared" si="308"/>
        <v>-112.62708481543359</v>
      </c>
      <c r="AV461" s="34">
        <f t="shared" si="309"/>
        <v>0</v>
      </c>
      <c r="AW461" s="34">
        <f t="shared" si="310"/>
        <v>1</v>
      </c>
      <c r="AX461" s="34">
        <f t="shared" si="311"/>
        <v>17</v>
      </c>
      <c r="AY461" s="34">
        <f t="shared" si="312"/>
        <v>30</v>
      </c>
      <c r="AZ461" s="34">
        <f t="shared" si="313"/>
        <v>9889513</v>
      </c>
      <c r="BA461" s="34">
        <f t="shared" si="314"/>
        <v>9928137</v>
      </c>
    </row>
    <row r="462" spans="1:53" x14ac:dyDescent="0.2">
      <c r="A462" s="1" t="s">
        <v>499</v>
      </c>
      <c r="B462" s="8">
        <v>2529</v>
      </c>
      <c r="C462" s="8">
        <v>2320.7114093959731</v>
      </c>
      <c r="D462" s="8">
        <v>2334</v>
      </c>
      <c r="E462" s="8">
        <v>2306</v>
      </c>
      <c r="F462" s="8">
        <v>2320.7382550335569</v>
      </c>
      <c r="G462" s="8">
        <f t="shared" si="315"/>
        <v>37.097438707026413</v>
      </c>
      <c r="H462" s="8">
        <f t="shared" si="316"/>
        <v>37.097438707026413</v>
      </c>
      <c r="I462" s="8">
        <f t="shared" si="317"/>
        <v>0</v>
      </c>
      <c r="J462" s="25">
        <f t="shared" si="275"/>
        <v>16.134012508430811</v>
      </c>
      <c r="K462" s="25">
        <f t="shared" si="276"/>
        <v>19.955433288477447</v>
      </c>
      <c r="L462" s="26">
        <f t="shared" si="273"/>
        <v>0.80850223972570012</v>
      </c>
      <c r="M462" s="25">
        <f t="shared" si="274"/>
        <v>44.70562557049017</v>
      </c>
      <c r="N462" s="25">
        <v>30</v>
      </c>
      <c r="O462" s="25">
        <v>70</v>
      </c>
      <c r="P462" s="9">
        <f t="shared" si="277"/>
        <v>2360.7938502319525</v>
      </c>
      <c r="Q462" s="9">
        <f t="shared" si="278"/>
        <v>2305.7391650388327</v>
      </c>
      <c r="R462" s="9">
        <f t="shared" si="279"/>
        <v>-55.054685193119894</v>
      </c>
      <c r="S462" s="3">
        <f t="shared" si="280"/>
        <v>0</v>
      </c>
      <c r="T462" s="3">
        <f t="shared" si="281"/>
        <v>0</v>
      </c>
      <c r="U462" s="3">
        <f t="shared" si="282"/>
        <v>0</v>
      </c>
      <c r="V462" s="3">
        <f t="shared" si="286"/>
        <v>0</v>
      </c>
      <c r="W462" s="2">
        <f t="shared" si="283"/>
        <v>9939742</v>
      </c>
      <c r="X462" s="2">
        <f t="shared" si="287"/>
        <v>9939742</v>
      </c>
      <c r="Y462" s="14">
        <f t="shared" si="288"/>
        <v>2365.2765987012631</v>
      </c>
      <c r="Z462" s="14">
        <f t="shared" si="289"/>
        <v>2299.8333740393064</v>
      </c>
      <c r="AA462" s="14">
        <f t="shared" si="284"/>
        <v>-65.44322466195672</v>
      </c>
      <c r="AB462" s="14">
        <f t="shared" si="305"/>
        <v>-70.42506952960575</v>
      </c>
      <c r="AC462" s="14">
        <f t="shared" si="299"/>
        <v>4.9818448676490306</v>
      </c>
      <c r="AD462" s="16">
        <f t="shared" si="300"/>
        <v>1</v>
      </c>
      <c r="AE462" s="16">
        <f t="shared" si="301"/>
        <v>0</v>
      </c>
      <c r="AF462" s="16">
        <f t="shared" si="285"/>
        <v>45</v>
      </c>
      <c r="AG462" s="16">
        <f t="shared" si="302"/>
        <v>30</v>
      </c>
      <c r="AH462" s="5">
        <f t="shared" si="303"/>
        <v>9823663</v>
      </c>
      <c r="AI462" s="5">
        <f t="shared" si="304"/>
        <v>9927433</v>
      </c>
      <c r="AJ462" s="39">
        <f t="shared" si="290"/>
        <v>2302.7975960596164</v>
      </c>
      <c r="AK462" s="39">
        <f t="shared" si="291"/>
        <v>2286.8626926865022</v>
      </c>
      <c r="AL462" s="39">
        <f t="shared" si="292"/>
        <v>-15.934903373114139</v>
      </c>
      <c r="AM462" s="39">
        <f t="shared" si="293"/>
        <v>0</v>
      </c>
      <c r="AN462" s="39">
        <f t="shared" si="294"/>
        <v>0</v>
      </c>
      <c r="AO462" s="39">
        <f t="shared" si="295"/>
        <v>0</v>
      </c>
      <c r="AP462" s="39">
        <f t="shared" si="296"/>
        <v>0</v>
      </c>
      <c r="AQ462" s="39">
        <f t="shared" si="297"/>
        <v>9946973</v>
      </c>
      <c r="AR462" s="39">
        <f t="shared" si="298"/>
        <v>9946973</v>
      </c>
      <c r="AS462" s="37">
        <f t="shared" si="306"/>
        <v>2489.9985870285814</v>
      </c>
      <c r="AT462" s="37">
        <f t="shared" si="307"/>
        <v>2384.097108286187</v>
      </c>
      <c r="AU462" s="37">
        <f t="shared" si="308"/>
        <v>-105.90147874239437</v>
      </c>
      <c r="AV462" s="34">
        <f t="shared" si="309"/>
        <v>0</v>
      </c>
      <c r="AW462" s="34">
        <f t="shared" si="310"/>
        <v>1</v>
      </c>
      <c r="AX462" s="34">
        <f t="shared" si="311"/>
        <v>16</v>
      </c>
      <c r="AY462" s="34">
        <f t="shared" si="312"/>
        <v>30</v>
      </c>
      <c r="AZ462" s="34">
        <f t="shared" si="313"/>
        <v>9891789</v>
      </c>
      <c r="BA462" s="34">
        <f t="shared" si="314"/>
        <v>9928685</v>
      </c>
    </row>
    <row r="463" spans="1:53" x14ac:dyDescent="0.2">
      <c r="A463" s="1" t="s">
        <v>500</v>
      </c>
      <c r="B463" s="8">
        <v>4031</v>
      </c>
      <c r="C463" s="8">
        <v>2315.7151162790697</v>
      </c>
      <c r="D463" s="8">
        <v>2340</v>
      </c>
      <c r="E463" s="8">
        <v>2294</v>
      </c>
      <c r="F463" s="8">
        <v>2315.8313953488373</v>
      </c>
      <c r="G463" s="8">
        <f t="shared" si="315"/>
        <v>-4.9068596847196204</v>
      </c>
      <c r="H463" s="8">
        <f t="shared" si="316"/>
        <v>0</v>
      </c>
      <c r="I463" s="8">
        <f t="shared" si="317"/>
        <v>4.9068596847196204</v>
      </c>
      <c r="J463" s="25">
        <f t="shared" si="275"/>
        <v>14.981583043542896</v>
      </c>
      <c r="K463" s="25">
        <f t="shared" si="276"/>
        <v>18.880535173923317</v>
      </c>
      <c r="L463" s="26">
        <f t="shared" si="273"/>
        <v>0.79349355860603865</v>
      </c>
      <c r="M463" s="25">
        <f t="shared" si="274"/>
        <v>44.242899830806614</v>
      </c>
      <c r="N463" s="25">
        <v>30</v>
      </c>
      <c r="O463" s="25">
        <v>70</v>
      </c>
      <c r="P463" s="9">
        <f t="shared" si="277"/>
        <v>2358.3826842167596</v>
      </c>
      <c r="Q463" s="9">
        <f t="shared" si="278"/>
        <v>2300.1902276786536</v>
      </c>
      <c r="R463" s="9">
        <f t="shared" si="279"/>
        <v>-58.192456538105944</v>
      </c>
      <c r="S463" s="3">
        <f t="shared" si="280"/>
        <v>0</v>
      </c>
      <c r="T463" s="3">
        <f t="shared" si="281"/>
        <v>0</v>
      </c>
      <c r="U463" s="3">
        <f t="shared" si="282"/>
        <v>0</v>
      </c>
      <c r="V463" s="3">
        <f t="shared" si="286"/>
        <v>0</v>
      </c>
      <c r="W463" s="2">
        <f t="shared" si="283"/>
        <v>9939742</v>
      </c>
      <c r="X463" s="2">
        <f t="shared" si="287"/>
        <v>9939742</v>
      </c>
      <c r="Y463" s="14">
        <f t="shared" si="288"/>
        <v>2361.6139910455277</v>
      </c>
      <c r="Z463" s="14">
        <f t="shared" si="289"/>
        <v>2302.2946080869265</v>
      </c>
      <c r="AA463" s="14">
        <f t="shared" si="284"/>
        <v>-59.319382958601182</v>
      </c>
      <c r="AB463" s="14">
        <f t="shared" si="305"/>
        <v>-68.203932215404834</v>
      </c>
      <c r="AC463" s="14">
        <f t="shared" si="299"/>
        <v>8.8845492568036519</v>
      </c>
      <c r="AD463" s="16">
        <f t="shared" si="300"/>
        <v>1</v>
      </c>
      <c r="AE463" s="16">
        <f t="shared" si="301"/>
        <v>0</v>
      </c>
      <c r="AF463" s="16">
        <f t="shared" si="285"/>
        <v>46</v>
      </c>
      <c r="AG463" s="16">
        <f t="shared" si="302"/>
        <v>30</v>
      </c>
      <c r="AH463" s="5">
        <f t="shared" si="303"/>
        <v>9821293</v>
      </c>
      <c r="AI463" s="5">
        <f t="shared" si="304"/>
        <v>9926817</v>
      </c>
      <c r="AJ463" s="39">
        <f t="shared" si="290"/>
        <v>2315.1634089619583</v>
      </c>
      <c r="AK463" s="39">
        <f t="shared" si="291"/>
        <v>2299.2285055888442</v>
      </c>
      <c r="AL463" s="39">
        <f t="shared" si="292"/>
        <v>-15.934903373114139</v>
      </c>
      <c r="AM463" s="39">
        <f t="shared" si="293"/>
        <v>0</v>
      </c>
      <c r="AN463" s="39">
        <f t="shared" si="294"/>
        <v>0</v>
      </c>
      <c r="AO463" s="39">
        <f t="shared" si="295"/>
        <v>0</v>
      </c>
      <c r="AP463" s="39">
        <f t="shared" si="296"/>
        <v>0</v>
      </c>
      <c r="AQ463" s="39">
        <f t="shared" si="297"/>
        <v>9946973</v>
      </c>
      <c r="AR463" s="39">
        <f t="shared" si="298"/>
        <v>9946973</v>
      </c>
      <c r="AS463" s="37">
        <f t="shared" si="306"/>
        <v>2476.5350354880547</v>
      </c>
      <c r="AT463" s="37">
        <f t="shared" si="307"/>
        <v>2375.4266533998584</v>
      </c>
      <c r="AU463" s="37">
        <f t="shared" si="308"/>
        <v>-101.10838208819632</v>
      </c>
      <c r="AV463" s="34">
        <f t="shared" si="309"/>
        <v>0</v>
      </c>
      <c r="AW463" s="34">
        <f t="shared" si="310"/>
        <v>1</v>
      </c>
      <c r="AX463" s="34">
        <f t="shared" si="311"/>
        <v>15</v>
      </c>
      <c r="AY463" s="34">
        <f t="shared" si="312"/>
        <v>30</v>
      </c>
      <c r="AZ463" s="34">
        <f t="shared" si="313"/>
        <v>9894053</v>
      </c>
      <c r="BA463" s="34">
        <f t="shared" si="314"/>
        <v>9928463</v>
      </c>
    </row>
    <row r="464" spans="1:53" x14ac:dyDescent="0.2">
      <c r="A464" s="1" t="s">
        <v>501</v>
      </c>
      <c r="B464" s="8">
        <v>1888</v>
      </c>
      <c r="C464" s="8">
        <v>2308.9652777777778</v>
      </c>
      <c r="D464" s="8">
        <v>2320</v>
      </c>
      <c r="E464" s="8">
        <v>2288</v>
      </c>
      <c r="F464" s="8">
        <v>2308.9305555555557</v>
      </c>
      <c r="G464" s="8">
        <f t="shared" si="315"/>
        <v>-6.9008397932816479</v>
      </c>
      <c r="H464" s="8">
        <f t="shared" si="316"/>
        <v>0</v>
      </c>
      <c r="I464" s="8">
        <f t="shared" si="317"/>
        <v>6.9008397932816479</v>
      </c>
      <c r="J464" s="25">
        <f t="shared" si="275"/>
        <v>13.911469969004118</v>
      </c>
      <c r="K464" s="25">
        <f t="shared" si="276"/>
        <v>18.024842646734626</v>
      </c>
      <c r="L464" s="26">
        <f t="shared" si="273"/>
        <v>0.77179425316782524</v>
      </c>
      <c r="M464" s="25">
        <f t="shared" si="274"/>
        <v>43.560038180952411</v>
      </c>
      <c r="N464" s="25">
        <v>30</v>
      </c>
      <c r="O464" s="25">
        <v>70</v>
      </c>
      <c r="P464" s="9">
        <f t="shared" si="277"/>
        <v>2354.7251967286797</v>
      </c>
      <c r="Q464" s="9">
        <f t="shared" si="278"/>
        <v>2293.3089805890545</v>
      </c>
      <c r="R464" s="9">
        <f t="shared" si="279"/>
        <v>-61.416216139625249</v>
      </c>
      <c r="S464" s="3">
        <f t="shared" si="280"/>
        <v>0</v>
      </c>
      <c r="T464" s="3">
        <f t="shared" si="281"/>
        <v>0</v>
      </c>
      <c r="U464" s="3">
        <f t="shared" si="282"/>
        <v>0</v>
      </c>
      <c r="V464" s="3">
        <f t="shared" si="286"/>
        <v>0</v>
      </c>
      <c r="W464" s="2">
        <f t="shared" si="283"/>
        <v>9939742</v>
      </c>
      <c r="X464" s="2">
        <f t="shared" si="287"/>
        <v>9939742</v>
      </c>
      <c r="Y464" s="14">
        <f t="shared" si="288"/>
        <v>2357.7115143425667</v>
      </c>
      <c r="Z464" s="14">
        <f t="shared" si="289"/>
        <v>2303.3155230821003</v>
      </c>
      <c r="AA464" s="14">
        <f t="shared" si="284"/>
        <v>-54.395991260466417</v>
      </c>
      <c r="AB464" s="14">
        <f t="shared" si="305"/>
        <v>-65.442344024417153</v>
      </c>
      <c r="AC464" s="14">
        <f t="shared" si="299"/>
        <v>11.046352763950736</v>
      </c>
      <c r="AD464" s="16">
        <f t="shared" si="300"/>
        <v>1</v>
      </c>
      <c r="AE464" s="16">
        <f t="shared" si="301"/>
        <v>0</v>
      </c>
      <c r="AF464" s="16">
        <f t="shared" si="285"/>
        <v>47</v>
      </c>
      <c r="AG464" s="16">
        <f t="shared" si="302"/>
        <v>30</v>
      </c>
      <c r="AH464" s="5">
        <f t="shared" si="303"/>
        <v>9818943</v>
      </c>
      <c r="AI464" s="5">
        <f t="shared" si="304"/>
        <v>9926479</v>
      </c>
      <c r="AJ464" s="39">
        <f t="shared" si="290"/>
        <v>2313.5277890670518</v>
      </c>
      <c r="AK464" s="39">
        <f t="shared" si="291"/>
        <v>2297.5928856939377</v>
      </c>
      <c r="AL464" s="39">
        <f t="shared" si="292"/>
        <v>-15.934903373114139</v>
      </c>
      <c r="AM464" s="39">
        <f t="shared" si="293"/>
        <v>0</v>
      </c>
      <c r="AN464" s="39">
        <f t="shared" si="294"/>
        <v>0</v>
      </c>
      <c r="AO464" s="39">
        <f t="shared" si="295"/>
        <v>0</v>
      </c>
      <c r="AP464" s="39">
        <f t="shared" si="296"/>
        <v>0</v>
      </c>
      <c r="AQ464" s="39">
        <f t="shared" si="297"/>
        <v>9946973</v>
      </c>
      <c r="AR464" s="39">
        <f t="shared" si="298"/>
        <v>9946973</v>
      </c>
      <c r="AS464" s="37">
        <f t="shared" si="306"/>
        <v>2463.8895225111182</v>
      </c>
      <c r="AT464" s="37">
        <f t="shared" si="307"/>
        <v>2366.7197004101658</v>
      </c>
      <c r="AU464" s="37">
        <f t="shared" si="308"/>
        <v>-97.169822100952388</v>
      </c>
      <c r="AV464" s="34">
        <f t="shared" si="309"/>
        <v>0</v>
      </c>
      <c r="AW464" s="34">
        <f t="shared" si="310"/>
        <v>1</v>
      </c>
      <c r="AX464" s="34">
        <f t="shared" si="311"/>
        <v>14</v>
      </c>
      <c r="AY464" s="34">
        <f t="shared" si="312"/>
        <v>30</v>
      </c>
      <c r="AZ464" s="34">
        <f t="shared" si="313"/>
        <v>9896311</v>
      </c>
      <c r="BA464" s="34">
        <f t="shared" si="314"/>
        <v>9928343</v>
      </c>
    </row>
    <row r="465" spans="1:53" x14ac:dyDescent="0.2">
      <c r="A465" s="1" t="s">
        <v>502</v>
      </c>
      <c r="B465" s="8">
        <v>2802</v>
      </c>
      <c r="C465" s="8">
        <v>2290.1744186046512</v>
      </c>
      <c r="D465" s="8">
        <v>2306</v>
      </c>
      <c r="E465" s="8">
        <v>2261</v>
      </c>
      <c r="F465" s="8">
        <v>2290.1569767441861</v>
      </c>
      <c r="G465" s="8">
        <f t="shared" si="315"/>
        <v>-18.773578811369589</v>
      </c>
      <c r="H465" s="8">
        <f t="shared" si="316"/>
        <v>0</v>
      </c>
      <c r="I465" s="8">
        <f t="shared" si="317"/>
        <v>18.773578811369589</v>
      </c>
      <c r="J465" s="25">
        <f t="shared" si="275"/>
        <v>12.917793542646681</v>
      </c>
      <c r="K465" s="25">
        <f t="shared" si="276"/>
        <v>18.078323801351409</v>
      </c>
      <c r="L465" s="26">
        <f t="shared" ref="L465:L528" si="318">J465/K465</f>
        <v>0.71454597697166133</v>
      </c>
      <c r="M465" s="25">
        <f t="shared" ref="M465:M528" si="319">IF(K465=0, 100, 100-(100/(1+L465)))</f>
        <v>41.675521483170563</v>
      </c>
      <c r="N465" s="25">
        <v>30</v>
      </c>
      <c r="O465" s="25">
        <v>70</v>
      </c>
      <c r="P465" s="9">
        <f t="shared" si="277"/>
        <v>2349.351101757994</v>
      </c>
      <c r="Q465" s="9">
        <f t="shared" si="278"/>
        <v>2284.3771731438542</v>
      </c>
      <c r="R465" s="9">
        <f t="shared" si="279"/>
        <v>-64.973928614139822</v>
      </c>
      <c r="S465" s="3">
        <f t="shared" si="280"/>
        <v>0</v>
      </c>
      <c r="T465" s="3">
        <f t="shared" si="281"/>
        <v>0</v>
      </c>
      <c r="U465" s="3">
        <f t="shared" si="282"/>
        <v>0</v>
      </c>
      <c r="V465" s="3">
        <f t="shared" si="286"/>
        <v>0</v>
      </c>
      <c r="W465" s="2">
        <f t="shared" si="283"/>
        <v>9939742</v>
      </c>
      <c r="X465" s="2">
        <f t="shared" si="287"/>
        <v>9939742</v>
      </c>
      <c r="Y465" s="14">
        <f t="shared" si="288"/>
        <v>2352.7074745204645</v>
      </c>
      <c r="Z465" s="14">
        <f t="shared" si="289"/>
        <v>2301.2911313378058</v>
      </c>
      <c r="AA465" s="14">
        <f t="shared" si="284"/>
        <v>-51.416343182658693</v>
      </c>
      <c r="AB465" s="14">
        <f t="shared" si="305"/>
        <v>-62.637143856065464</v>
      </c>
      <c r="AC465" s="14">
        <f t="shared" si="299"/>
        <v>11.220800673406771</v>
      </c>
      <c r="AD465" s="16">
        <f t="shared" si="300"/>
        <v>1</v>
      </c>
      <c r="AE465" s="16">
        <f t="shared" si="301"/>
        <v>0</v>
      </c>
      <c r="AF465" s="16">
        <f t="shared" si="285"/>
        <v>48</v>
      </c>
      <c r="AG465" s="16">
        <f t="shared" si="302"/>
        <v>30</v>
      </c>
      <c r="AH465" s="5">
        <f t="shared" si="303"/>
        <v>9816607</v>
      </c>
      <c r="AI465" s="5">
        <f t="shared" si="304"/>
        <v>9925135</v>
      </c>
      <c r="AJ465" s="39">
        <f t="shared" si="290"/>
        <v>2311.2275091359579</v>
      </c>
      <c r="AK465" s="39">
        <f t="shared" si="291"/>
        <v>2289.365535624444</v>
      </c>
      <c r="AL465" s="39">
        <f t="shared" si="292"/>
        <v>-21.861973511513952</v>
      </c>
      <c r="AM465" s="39">
        <f t="shared" si="293"/>
        <v>0</v>
      </c>
      <c r="AN465" s="39">
        <f t="shared" si="294"/>
        <v>0</v>
      </c>
      <c r="AO465" s="39">
        <f t="shared" si="295"/>
        <v>0</v>
      </c>
      <c r="AP465" s="39">
        <f t="shared" si="296"/>
        <v>0</v>
      </c>
      <c r="AQ465" s="39">
        <f t="shared" si="297"/>
        <v>9946973</v>
      </c>
      <c r="AR465" s="39">
        <f t="shared" si="298"/>
        <v>9946973</v>
      </c>
      <c r="AS465" s="37">
        <f t="shared" si="306"/>
        <v>2452.0276301770677</v>
      </c>
      <c r="AT465" s="37">
        <f t="shared" si="307"/>
        <v>2357.5253149154514</v>
      </c>
      <c r="AU465" s="37">
        <f t="shared" si="308"/>
        <v>-94.502315261616332</v>
      </c>
      <c r="AV465" s="34">
        <f t="shared" si="309"/>
        <v>0</v>
      </c>
      <c r="AW465" s="34">
        <f t="shared" si="310"/>
        <v>1</v>
      </c>
      <c r="AX465" s="34">
        <f t="shared" si="311"/>
        <v>13</v>
      </c>
      <c r="AY465" s="34">
        <f t="shared" si="312"/>
        <v>30</v>
      </c>
      <c r="AZ465" s="34">
        <f t="shared" si="313"/>
        <v>9898542</v>
      </c>
      <c r="BA465" s="34">
        <f t="shared" si="314"/>
        <v>9927935</v>
      </c>
    </row>
    <row r="466" spans="1:53" x14ac:dyDescent="0.2">
      <c r="A466" s="1" t="s">
        <v>503</v>
      </c>
      <c r="B466" s="8">
        <v>2709</v>
      </c>
      <c r="C466" s="8">
        <v>2250.8472222222222</v>
      </c>
      <c r="D466" s="8">
        <v>2272</v>
      </c>
      <c r="E466" s="8">
        <v>2241</v>
      </c>
      <c r="F466" s="8">
        <v>2250.9583333333335</v>
      </c>
      <c r="G466" s="8">
        <f t="shared" si="315"/>
        <v>-39.198643410852583</v>
      </c>
      <c r="H466" s="8">
        <f t="shared" si="316"/>
        <v>0</v>
      </c>
      <c r="I466" s="8">
        <f t="shared" si="317"/>
        <v>39.198643410852583</v>
      </c>
      <c r="J466" s="25">
        <f t="shared" ref="J466:J529" si="320">((J465*($L$4-1)+H466)/$L$4)</f>
        <v>11.995094003886205</v>
      </c>
      <c r="K466" s="25">
        <f t="shared" ref="K466:K529" si="321">((K465*($L$4-1)+I466)/$L$4)</f>
        <v>19.58691805917292</v>
      </c>
      <c r="L466" s="26">
        <f t="shared" si="318"/>
        <v>0.61240333816930825</v>
      </c>
      <c r="M466" s="25">
        <f t="shared" si="319"/>
        <v>37.980778361859457</v>
      </c>
      <c r="N466" s="25">
        <v>30</v>
      </c>
      <c r="O466" s="25">
        <v>70</v>
      </c>
      <c r="P466" s="9">
        <f t="shared" si="277"/>
        <v>2344.7113299106118</v>
      </c>
      <c r="Q466" s="9">
        <f t="shared" si="278"/>
        <v>2275.3626683323064</v>
      </c>
      <c r="R466" s="9">
        <f t="shared" si="279"/>
        <v>-69.348661578305382</v>
      </c>
      <c r="S466" s="3">
        <f t="shared" si="280"/>
        <v>0</v>
      </c>
      <c r="T466" s="3">
        <f t="shared" si="281"/>
        <v>0</v>
      </c>
      <c r="U466" s="3">
        <f t="shared" si="282"/>
        <v>0</v>
      </c>
      <c r="V466" s="3">
        <f t="shared" si="286"/>
        <v>0</v>
      </c>
      <c r="W466" s="2">
        <f t="shared" si="283"/>
        <v>9939742</v>
      </c>
      <c r="X466" s="2">
        <f t="shared" si="287"/>
        <v>9939742</v>
      </c>
      <c r="Y466" s="14">
        <f t="shared" si="288"/>
        <v>2345.1705010991955</v>
      </c>
      <c r="Z466" s="14">
        <f t="shared" si="289"/>
        <v>2293.5476239525024</v>
      </c>
      <c r="AA466" s="14">
        <f t="shared" si="284"/>
        <v>-51.622877146693099</v>
      </c>
      <c r="AB466" s="14">
        <f t="shared" si="305"/>
        <v>-60.434290514190991</v>
      </c>
      <c r="AC466" s="14">
        <f t="shared" si="299"/>
        <v>8.8114133674978916</v>
      </c>
      <c r="AD466" s="16">
        <f t="shared" si="300"/>
        <v>1</v>
      </c>
      <c r="AE466" s="16">
        <f t="shared" si="301"/>
        <v>0</v>
      </c>
      <c r="AF466" s="16">
        <f t="shared" si="285"/>
        <v>49</v>
      </c>
      <c r="AG466" s="16">
        <f t="shared" si="302"/>
        <v>30</v>
      </c>
      <c r="AH466" s="5">
        <f t="shared" si="303"/>
        <v>9814305</v>
      </c>
      <c r="AI466" s="5">
        <f t="shared" si="304"/>
        <v>9924114</v>
      </c>
      <c r="AJ466" s="39">
        <f t="shared" si="290"/>
        <v>2304.9696495321682</v>
      </c>
      <c r="AK466" s="39">
        <f t="shared" si="291"/>
        <v>2257.2434162042532</v>
      </c>
      <c r="AL466" s="39">
        <f t="shared" si="292"/>
        <v>-47.726233327914997</v>
      </c>
      <c r="AM466" s="39">
        <f t="shared" si="293"/>
        <v>0</v>
      </c>
      <c r="AN466" s="39">
        <f t="shared" si="294"/>
        <v>0</v>
      </c>
      <c r="AO466" s="39">
        <f t="shared" si="295"/>
        <v>0</v>
      </c>
      <c r="AP466" s="39">
        <f t="shared" si="296"/>
        <v>0</v>
      </c>
      <c r="AQ466" s="39">
        <f t="shared" si="297"/>
        <v>9946973</v>
      </c>
      <c r="AR466" s="39">
        <f t="shared" si="298"/>
        <v>9946973</v>
      </c>
      <c r="AS466" s="37">
        <f t="shared" si="306"/>
        <v>2440.8368827701734</v>
      </c>
      <c r="AT466" s="37">
        <f t="shared" si="307"/>
        <v>2347.2588672463744</v>
      </c>
      <c r="AU466" s="37">
        <f t="shared" si="308"/>
        <v>-93.578015523798967</v>
      </c>
      <c r="AV466" s="34">
        <f t="shared" si="309"/>
        <v>0</v>
      </c>
      <c r="AW466" s="34">
        <f t="shared" si="310"/>
        <v>1</v>
      </c>
      <c r="AX466" s="34">
        <f t="shared" si="311"/>
        <v>12</v>
      </c>
      <c r="AY466" s="34">
        <f t="shared" si="312"/>
        <v>30</v>
      </c>
      <c r="AZ466" s="34">
        <f t="shared" si="313"/>
        <v>9900753</v>
      </c>
      <c r="BA466" s="34">
        <f t="shared" si="314"/>
        <v>9927645</v>
      </c>
    </row>
    <row r="467" spans="1:53" x14ac:dyDescent="0.2">
      <c r="A467" s="1" t="s">
        <v>504</v>
      </c>
      <c r="B467" s="8">
        <v>3623</v>
      </c>
      <c r="C467" s="8">
        <v>2284.4685714285715</v>
      </c>
      <c r="D467" s="8">
        <v>2303</v>
      </c>
      <c r="E467" s="8">
        <v>2262</v>
      </c>
      <c r="F467" s="8">
        <v>2284.5485714285714</v>
      </c>
      <c r="G467" s="8">
        <f t="shared" si="315"/>
        <v>33.590238095237964</v>
      </c>
      <c r="H467" s="8">
        <f t="shared" si="316"/>
        <v>33.590238095237964</v>
      </c>
      <c r="I467" s="8">
        <f t="shared" si="317"/>
        <v>0</v>
      </c>
      <c r="J467" s="25">
        <f t="shared" si="320"/>
        <v>13.537604296125616</v>
      </c>
      <c r="K467" s="25">
        <f t="shared" si="321"/>
        <v>18.187852483517712</v>
      </c>
      <c r="L467" s="26">
        <f t="shared" si="318"/>
        <v>0.74432120605737995</v>
      </c>
      <c r="M467" s="25">
        <f t="shared" si="319"/>
        <v>42.671109166856922</v>
      </c>
      <c r="N467" s="25">
        <v>30</v>
      </c>
      <c r="O467" s="25">
        <v>70</v>
      </c>
      <c r="P467" s="9">
        <f t="shared" si="277"/>
        <v>2340.1744588414294</v>
      </c>
      <c r="Q467" s="9">
        <f t="shared" si="278"/>
        <v>2271.9152161769739</v>
      </c>
      <c r="R467" s="9">
        <f t="shared" si="279"/>
        <v>-68.259242664455542</v>
      </c>
      <c r="S467" s="3">
        <f t="shared" si="280"/>
        <v>0</v>
      </c>
      <c r="T467" s="3">
        <f t="shared" si="281"/>
        <v>0</v>
      </c>
      <c r="U467" s="3">
        <f t="shared" si="282"/>
        <v>0</v>
      </c>
      <c r="V467" s="3">
        <f t="shared" si="286"/>
        <v>0</v>
      </c>
      <c r="W467" s="2">
        <f t="shared" si="283"/>
        <v>9939742</v>
      </c>
      <c r="X467" s="2">
        <f t="shared" si="287"/>
        <v>9939742</v>
      </c>
      <c r="Y467" s="14">
        <f t="shared" si="288"/>
        <v>2340.6799877902604</v>
      </c>
      <c r="Z467" s="14">
        <f t="shared" si="289"/>
        <v>2292.1631543334361</v>
      </c>
      <c r="AA467" s="14">
        <f t="shared" si="284"/>
        <v>-48.516833456824315</v>
      </c>
      <c r="AB467" s="14">
        <f t="shared" si="305"/>
        <v>-58.050799102717654</v>
      </c>
      <c r="AC467" s="14">
        <f t="shared" si="299"/>
        <v>9.5339656458933391</v>
      </c>
      <c r="AD467" s="16">
        <f t="shared" si="300"/>
        <v>1</v>
      </c>
      <c r="AE467" s="16">
        <f t="shared" si="301"/>
        <v>0</v>
      </c>
      <c r="AF467" s="16">
        <f t="shared" si="285"/>
        <v>50</v>
      </c>
      <c r="AG467" s="16">
        <f t="shared" si="302"/>
        <v>30</v>
      </c>
      <c r="AH467" s="5">
        <f t="shared" si="303"/>
        <v>9811972</v>
      </c>
      <c r="AI467" s="5">
        <f t="shared" si="304"/>
        <v>9925072</v>
      </c>
      <c r="AJ467" s="39">
        <f t="shared" si="290"/>
        <v>2291.903435061884</v>
      </c>
      <c r="AK467" s="39">
        <f t="shared" si="291"/>
        <v>2244.1772017339695</v>
      </c>
      <c r="AL467" s="39">
        <f t="shared" si="292"/>
        <v>-47.726233327914542</v>
      </c>
      <c r="AM467" s="39">
        <f t="shared" si="293"/>
        <v>0</v>
      </c>
      <c r="AN467" s="39">
        <f t="shared" si="294"/>
        <v>0</v>
      </c>
      <c r="AO467" s="39">
        <f t="shared" si="295"/>
        <v>0</v>
      </c>
      <c r="AP467" s="39">
        <f t="shared" si="296"/>
        <v>0</v>
      </c>
      <c r="AQ467" s="39">
        <f t="shared" si="297"/>
        <v>9946973</v>
      </c>
      <c r="AR467" s="39">
        <f t="shared" si="298"/>
        <v>9946973</v>
      </c>
      <c r="AS467" s="37">
        <f t="shared" si="306"/>
        <v>2430.3528119915413</v>
      </c>
      <c r="AT467" s="37">
        <f t="shared" si="307"/>
        <v>2336.0639119924267</v>
      </c>
      <c r="AU467" s="37">
        <f t="shared" si="308"/>
        <v>-94.288899999114619</v>
      </c>
      <c r="AV467" s="34">
        <f t="shared" si="309"/>
        <v>0</v>
      </c>
      <c r="AW467" s="34">
        <f t="shared" si="310"/>
        <v>1</v>
      </c>
      <c r="AX467" s="34">
        <f t="shared" si="311"/>
        <v>11</v>
      </c>
      <c r="AY467" s="34">
        <f t="shared" si="312"/>
        <v>30</v>
      </c>
      <c r="AZ467" s="34">
        <f t="shared" si="313"/>
        <v>9902985</v>
      </c>
      <c r="BA467" s="34">
        <f t="shared" si="314"/>
        <v>9927867</v>
      </c>
    </row>
    <row r="468" spans="1:53" x14ac:dyDescent="0.2">
      <c r="A468" s="1" t="s">
        <v>505</v>
      </c>
      <c r="B468" s="8">
        <v>3803</v>
      </c>
      <c r="C468" s="8">
        <v>2292.2296650717703</v>
      </c>
      <c r="D468" s="8">
        <v>2321</v>
      </c>
      <c r="E468" s="8">
        <v>2269</v>
      </c>
      <c r="F468" s="8">
        <v>2292.3301435406697</v>
      </c>
      <c r="G468" s="8">
        <f t="shared" si="315"/>
        <v>7.7815721120982744</v>
      </c>
      <c r="H468" s="8">
        <f t="shared" si="316"/>
        <v>7.7815721120982744</v>
      </c>
      <c r="I468" s="8">
        <f t="shared" si="317"/>
        <v>0</v>
      </c>
      <c r="J468" s="25">
        <f t="shared" si="320"/>
        <v>13.126459140123663</v>
      </c>
      <c r="K468" s="25">
        <f t="shared" si="321"/>
        <v>16.888720163266449</v>
      </c>
      <c r="L468" s="26">
        <f t="shared" si="318"/>
        <v>0.77723231915904234</v>
      </c>
      <c r="M468" s="25">
        <f t="shared" si="319"/>
        <v>43.732736051458723</v>
      </c>
      <c r="N468" s="25">
        <v>30</v>
      </c>
      <c r="O468" s="25">
        <v>70</v>
      </c>
      <c r="P468" s="9">
        <f t="shared" si="277"/>
        <v>2336.7801731271438</v>
      </c>
      <c r="Q468" s="9">
        <f t="shared" si="278"/>
        <v>2271.8722839302495</v>
      </c>
      <c r="R468" s="9">
        <f t="shared" si="279"/>
        <v>-64.907889196894303</v>
      </c>
      <c r="S468" s="3">
        <f t="shared" si="280"/>
        <v>0</v>
      </c>
      <c r="T468" s="3">
        <f t="shared" si="281"/>
        <v>0</v>
      </c>
      <c r="U468" s="3">
        <f t="shared" si="282"/>
        <v>0</v>
      </c>
      <c r="V468" s="3">
        <f t="shared" si="286"/>
        <v>0</v>
      </c>
      <c r="W468" s="2">
        <f t="shared" si="283"/>
        <v>9939742</v>
      </c>
      <c r="X468" s="2">
        <f t="shared" si="287"/>
        <v>9939742</v>
      </c>
      <c r="Y468" s="14">
        <f t="shared" si="288"/>
        <v>2337.0985178458463</v>
      </c>
      <c r="Z468" s="14">
        <f t="shared" si="289"/>
        <v>2292.1888449807029</v>
      </c>
      <c r="AA468" s="14">
        <f t="shared" si="284"/>
        <v>-44.90967286514342</v>
      </c>
      <c r="AB468" s="14">
        <f t="shared" si="305"/>
        <v>-55.422573855202806</v>
      </c>
      <c r="AC468" s="14">
        <f t="shared" si="299"/>
        <v>10.512900990059386</v>
      </c>
      <c r="AD468" s="16">
        <f t="shared" si="300"/>
        <v>1</v>
      </c>
      <c r="AE468" s="16">
        <f t="shared" si="301"/>
        <v>0</v>
      </c>
      <c r="AF468" s="16">
        <f t="shared" si="285"/>
        <v>51</v>
      </c>
      <c r="AG468" s="16">
        <f t="shared" si="302"/>
        <v>30</v>
      </c>
      <c r="AH468" s="5">
        <f t="shared" si="303"/>
        <v>9809621</v>
      </c>
      <c r="AI468" s="5">
        <f t="shared" si="304"/>
        <v>9925340</v>
      </c>
      <c r="AJ468" s="39">
        <f t="shared" si="290"/>
        <v>2303.10018109363</v>
      </c>
      <c r="AK468" s="39">
        <f t="shared" si="291"/>
        <v>2255.373947765715</v>
      </c>
      <c r="AL468" s="39">
        <f t="shared" si="292"/>
        <v>-47.726233327914997</v>
      </c>
      <c r="AM468" s="39">
        <f t="shared" si="293"/>
        <v>0</v>
      </c>
      <c r="AN468" s="39">
        <f t="shared" si="294"/>
        <v>0</v>
      </c>
      <c r="AO468" s="39">
        <f t="shared" si="295"/>
        <v>0</v>
      </c>
      <c r="AP468" s="39">
        <f t="shared" si="296"/>
        <v>0</v>
      </c>
      <c r="AQ468" s="39">
        <f t="shared" si="297"/>
        <v>9946973</v>
      </c>
      <c r="AR468" s="39">
        <f t="shared" si="298"/>
        <v>9946973</v>
      </c>
      <c r="AS468" s="37">
        <f t="shared" si="306"/>
        <v>2420.5111532698197</v>
      </c>
      <c r="AT468" s="37">
        <f t="shared" si="307"/>
        <v>2325.026315886365</v>
      </c>
      <c r="AU468" s="37">
        <f t="shared" si="308"/>
        <v>-95.48483738345476</v>
      </c>
      <c r="AV468" s="34">
        <f t="shared" si="309"/>
        <v>0</v>
      </c>
      <c r="AW468" s="34">
        <f t="shared" si="310"/>
        <v>1</v>
      </c>
      <c r="AX468" s="34">
        <f t="shared" si="311"/>
        <v>10</v>
      </c>
      <c r="AY468" s="34">
        <f t="shared" si="312"/>
        <v>30</v>
      </c>
      <c r="AZ468" s="34">
        <f t="shared" si="313"/>
        <v>9905224</v>
      </c>
      <c r="BA468" s="34">
        <f t="shared" si="314"/>
        <v>9927914</v>
      </c>
    </row>
    <row r="469" spans="1:53" x14ac:dyDescent="0.2">
      <c r="A469" s="1" t="s">
        <v>506</v>
      </c>
      <c r="B469" s="8">
        <v>3371</v>
      </c>
      <c r="C469" s="8">
        <v>2266.5092024539877</v>
      </c>
      <c r="D469" s="8">
        <v>2285</v>
      </c>
      <c r="E469" s="8">
        <v>2254</v>
      </c>
      <c r="F469" s="8">
        <v>2266.40490797546</v>
      </c>
      <c r="G469" s="8">
        <f t="shared" si="315"/>
        <v>-25.925235565209732</v>
      </c>
      <c r="H469" s="8">
        <f t="shared" si="316"/>
        <v>0</v>
      </c>
      <c r="I469" s="8">
        <f t="shared" si="317"/>
        <v>25.925235565209732</v>
      </c>
      <c r="J469" s="25">
        <f t="shared" si="320"/>
        <v>12.188854915829115</v>
      </c>
      <c r="K469" s="25">
        <f t="shared" si="321"/>
        <v>17.534185549119538</v>
      </c>
      <c r="L469" s="26">
        <f t="shared" si="318"/>
        <v>0.69514805131289181</v>
      </c>
      <c r="M469" s="25">
        <f t="shared" si="319"/>
        <v>41.00810255331384</v>
      </c>
      <c r="N469" s="25">
        <v>30</v>
      </c>
      <c r="O469" s="25">
        <v>70</v>
      </c>
      <c r="P469" s="9">
        <f t="shared" si="277"/>
        <v>2334.3176054803657</v>
      </c>
      <c r="Q469" s="9">
        <f t="shared" si="278"/>
        <v>2272.1421945406209</v>
      </c>
      <c r="R469" s="9">
        <f t="shared" si="279"/>
        <v>-62.175410939744779</v>
      </c>
      <c r="S469" s="3">
        <f t="shared" si="280"/>
        <v>0</v>
      </c>
      <c r="T469" s="3">
        <f t="shared" si="281"/>
        <v>0</v>
      </c>
      <c r="U469" s="3">
        <f t="shared" si="282"/>
        <v>0</v>
      </c>
      <c r="V469" s="3">
        <f t="shared" si="286"/>
        <v>0</v>
      </c>
      <c r="W469" s="2">
        <f t="shared" si="283"/>
        <v>9939742</v>
      </c>
      <c r="X469" s="2">
        <f t="shared" si="287"/>
        <v>9939742</v>
      </c>
      <c r="Y469" s="14">
        <f t="shared" si="288"/>
        <v>2331.8619541517437</v>
      </c>
      <c r="Z469" s="14">
        <f t="shared" si="289"/>
        <v>2288.222085441435</v>
      </c>
      <c r="AA469" s="14">
        <f t="shared" si="284"/>
        <v>-43.639868710308747</v>
      </c>
      <c r="AB469" s="14">
        <f t="shared" si="305"/>
        <v>-53.066032826223996</v>
      </c>
      <c r="AC469" s="14">
        <f t="shared" si="299"/>
        <v>9.4261641159152489</v>
      </c>
      <c r="AD469" s="16">
        <f t="shared" si="300"/>
        <v>1</v>
      </c>
      <c r="AE469" s="16">
        <f t="shared" si="301"/>
        <v>0</v>
      </c>
      <c r="AF469" s="16">
        <f t="shared" si="285"/>
        <v>52</v>
      </c>
      <c r="AG469" s="16">
        <f t="shared" si="302"/>
        <v>30</v>
      </c>
      <c r="AH469" s="5">
        <f t="shared" si="303"/>
        <v>9807306</v>
      </c>
      <c r="AI469" s="5">
        <f t="shared" si="304"/>
        <v>9924514</v>
      </c>
      <c r="AJ469" s="39">
        <f t="shared" si="290"/>
        <v>2305.6940384643294</v>
      </c>
      <c r="AK469" s="39">
        <f t="shared" si="291"/>
        <v>2257.9678051364149</v>
      </c>
      <c r="AL469" s="39">
        <f t="shared" si="292"/>
        <v>-47.726233327914542</v>
      </c>
      <c r="AM469" s="39">
        <f t="shared" si="293"/>
        <v>0</v>
      </c>
      <c r="AN469" s="39">
        <f t="shared" si="294"/>
        <v>0</v>
      </c>
      <c r="AO469" s="39">
        <f t="shared" si="295"/>
        <v>0</v>
      </c>
      <c r="AP469" s="39">
        <f t="shared" si="296"/>
        <v>0</v>
      </c>
      <c r="AQ469" s="39">
        <f t="shared" si="297"/>
        <v>9946973</v>
      </c>
      <c r="AR469" s="39">
        <f t="shared" si="298"/>
        <v>9946973</v>
      </c>
      <c r="AS469" s="37">
        <f t="shared" si="306"/>
        <v>2411.3141423362072</v>
      </c>
      <c r="AT469" s="37">
        <f t="shared" si="307"/>
        <v>2314.6239293459771</v>
      </c>
      <c r="AU469" s="37">
        <f t="shared" si="308"/>
        <v>-96.690212990230066</v>
      </c>
      <c r="AV469" s="34">
        <f t="shared" si="309"/>
        <v>0</v>
      </c>
      <c r="AW469" s="34">
        <f t="shared" si="310"/>
        <v>1</v>
      </c>
      <c r="AX469" s="34">
        <f t="shared" si="311"/>
        <v>9</v>
      </c>
      <c r="AY469" s="34">
        <f t="shared" si="312"/>
        <v>30</v>
      </c>
      <c r="AZ469" s="34">
        <f t="shared" si="313"/>
        <v>9907448</v>
      </c>
      <c r="BA469" s="34">
        <f t="shared" si="314"/>
        <v>9927734</v>
      </c>
    </row>
    <row r="470" spans="1:53" x14ac:dyDescent="0.2">
      <c r="A470" s="1" t="s">
        <v>507</v>
      </c>
      <c r="B470" s="8">
        <v>2091</v>
      </c>
      <c r="C470" s="8">
        <v>2260.1096774193547</v>
      </c>
      <c r="D470" s="8">
        <v>2276</v>
      </c>
      <c r="E470" s="8">
        <v>2245</v>
      </c>
      <c r="F470" s="8">
        <v>2260.0774193548386</v>
      </c>
      <c r="G470" s="8">
        <f t="shared" si="315"/>
        <v>-6.3274886206213523</v>
      </c>
      <c r="H470" s="8">
        <f t="shared" si="316"/>
        <v>0</v>
      </c>
      <c r="I470" s="8">
        <f t="shared" si="317"/>
        <v>6.3274886206213523</v>
      </c>
      <c r="J470" s="25">
        <f t="shared" si="320"/>
        <v>11.318222421841321</v>
      </c>
      <c r="K470" s="25">
        <f t="shared" si="321"/>
        <v>16.733707197083952</v>
      </c>
      <c r="L470" s="26">
        <f t="shared" si="318"/>
        <v>0.67637268230757952</v>
      </c>
      <c r="M470" s="25">
        <f t="shared" si="319"/>
        <v>40.34739347914757</v>
      </c>
      <c r="N470" s="25">
        <v>30</v>
      </c>
      <c r="O470" s="25">
        <v>70</v>
      </c>
      <c r="P470" s="9">
        <f t="shared" si="277"/>
        <v>2330.0620587560752</v>
      </c>
      <c r="Q470" s="9">
        <f t="shared" si="278"/>
        <v>2271.7699391787141</v>
      </c>
      <c r="R470" s="9">
        <f t="shared" si="279"/>
        <v>-58.292119577361063</v>
      </c>
      <c r="S470" s="3">
        <f t="shared" si="280"/>
        <v>0</v>
      </c>
      <c r="T470" s="3">
        <f t="shared" si="281"/>
        <v>0</v>
      </c>
      <c r="U470" s="3">
        <f t="shared" si="282"/>
        <v>0</v>
      </c>
      <c r="V470" s="3">
        <f t="shared" si="286"/>
        <v>0</v>
      </c>
      <c r="W470" s="2">
        <f t="shared" si="283"/>
        <v>9939742</v>
      </c>
      <c r="X470" s="2">
        <f t="shared" si="287"/>
        <v>9939742</v>
      </c>
      <c r="Y470" s="14">
        <f t="shared" si="288"/>
        <v>2326.5445812038247</v>
      </c>
      <c r="Z470" s="14">
        <f t="shared" si="289"/>
        <v>2283.892136812728</v>
      </c>
      <c r="AA470" s="14">
        <f t="shared" si="284"/>
        <v>-42.652444391096651</v>
      </c>
      <c r="AB470" s="14">
        <f t="shared" si="305"/>
        <v>-50.983315139198524</v>
      </c>
      <c r="AC470" s="14">
        <f t="shared" si="299"/>
        <v>8.3308707481018729</v>
      </c>
      <c r="AD470" s="16">
        <f t="shared" si="300"/>
        <v>1</v>
      </c>
      <c r="AE470" s="16">
        <f t="shared" si="301"/>
        <v>0</v>
      </c>
      <c r="AF470" s="16">
        <f t="shared" si="285"/>
        <v>53</v>
      </c>
      <c r="AG470" s="16">
        <f t="shared" si="302"/>
        <v>30</v>
      </c>
      <c r="AH470" s="5">
        <f t="shared" si="303"/>
        <v>9805000</v>
      </c>
      <c r="AI470" s="5">
        <f t="shared" si="304"/>
        <v>9923985</v>
      </c>
      <c r="AJ470" s="39">
        <f t="shared" si="290"/>
        <v>2297.0522932759263</v>
      </c>
      <c r="AK470" s="39">
        <f t="shared" si="291"/>
        <v>2249.3260599480113</v>
      </c>
      <c r="AL470" s="39">
        <f t="shared" si="292"/>
        <v>-47.726233327914997</v>
      </c>
      <c r="AM470" s="39">
        <f t="shared" si="293"/>
        <v>0</v>
      </c>
      <c r="AN470" s="39">
        <f t="shared" si="294"/>
        <v>0</v>
      </c>
      <c r="AO470" s="39">
        <f t="shared" si="295"/>
        <v>0</v>
      </c>
      <c r="AP470" s="39">
        <f t="shared" si="296"/>
        <v>0</v>
      </c>
      <c r="AQ470" s="39">
        <f t="shared" si="297"/>
        <v>9946973</v>
      </c>
      <c r="AR470" s="39">
        <f t="shared" si="298"/>
        <v>9946973</v>
      </c>
      <c r="AS470" s="37">
        <f t="shared" si="306"/>
        <v>2402.8346752963225</v>
      </c>
      <c r="AT470" s="37">
        <f t="shared" si="307"/>
        <v>2305.0103153832138</v>
      </c>
      <c r="AU470" s="37">
        <f t="shared" si="308"/>
        <v>-97.824359913108765</v>
      </c>
      <c r="AV470" s="34">
        <f t="shared" si="309"/>
        <v>0</v>
      </c>
      <c r="AW470" s="34">
        <f t="shared" si="310"/>
        <v>1</v>
      </c>
      <c r="AX470" s="34">
        <f t="shared" si="311"/>
        <v>8</v>
      </c>
      <c r="AY470" s="34">
        <f t="shared" si="312"/>
        <v>30</v>
      </c>
      <c r="AZ470" s="34">
        <f t="shared" si="313"/>
        <v>9909663</v>
      </c>
      <c r="BA470" s="34">
        <f t="shared" si="314"/>
        <v>9927623</v>
      </c>
    </row>
    <row r="471" spans="1:53" x14ac:dyDescent="0.2">
      <c r="A471" s="1" t="s">
        <v>508</v>
      </c>
      <c r="B471" s="8">
        <v>2303</v>
      </c>
      <c r="C471" s="8">
        <v>2248.4566473988439</v>
      </c>
      <c r="D471" s="8">
        <v>2265</v>
      </c>
      <c r="E471" s="8">
        <v>2238</v>
      </c>
      <c r="F471" s="8">
        <v>2248.4161849710981</v>
      </c>
      <c r="G471" s="8">
        <f t="shared" si="315"/>
        <v>-11.661234383740521</v>
      </c>
      <c r="H471" s="8">
        <f t="shared" si="316"/>
        <v>0</v>
      </c>
      <c r="I471" s="8">
        <f t="shared" si="317"/>
        <v>11.661234383740521</v>
      </c>
      <c r="J471" s="25">
        <f t="shared" si="320"/>
        <v>10.509777963138371</v>
      </c>
      <c r="K471" s="25">
        <f t="shared" si="321"/>
        <v>16.371387710416563</v>
      </c>
      <c r="L471" s="26">
        <f t="shared" si="318"/>
        <v>0.64196011657896002</v>
      </c>
      <c r="M471" s="25">
        <f t="shared" si="319"/>
        <v>39.097180869197366</v>
      </c>
      <c r="N471" s="25">
        <v>30</v>
      </c>
      <c r="O471" s="25">
        <v>70</v>
      </c>
      <c r="P471" s="9">
        <f t="shared" si="277"/>
        <v>2324.7021310362734</v>
      </c>
      <c r="Q471" s="9">
        <f t="shared" si="278"/>
        <v>2275.3527330734964</v>
      </c>
      <c r="R471" s="9">
        <f t="shared" si="279"/>
        <v>-49.349397962776948</v>
      </c>
      <c r="S471" s="3">
        <f t="shared" si="280"/>
        <v>0</v>
      </c>
      <c r="T471" s="3">
        <f t="shared" si="281"/>
        <v>0</v>
      </c>
      <c r="U471" s="3">
        <f t="shared" si="282"/>
        <v>0</v>
      </c>
      <c r="V471" s="3">
        <f t="shared" si="286"/>
        <v>0</v>
      </c>
      <c r="W471" s="2">
        <f t="shared" si="283"/>
        <v>9939742</v>
      </c>
      <c r="X471" s="2">
        <f t="shared" si="287"/>
        <v>9939742</v>
      </c>
      <c r="Y471" s="14">
        <f t="shared" si="288"/>
        <v>2320.757292593993</v>
      </c>
      <c r="Z471" s="14">
        <f t="shared" si="289"/>
        <v>2278.4342980678621</v>
      </c>
      <c r="AA471" s="14">
        <f t="shared" si="284"/>
        <v>-42.322994526130969</v>
      </c>
      <c r="AB471" s="14">
        <f t="shared" si="305"/>
        <v>-49.251251016585016</v>
      </c>
      <c r="AC471" s="14">
        <f t="shared" si="299"/>
        <v>6.9282564904540465</v>
      </c>
      <c r="AD471" s="16">
        <f t="shared" si="300"/>
        <v>1</v>
      </c>
      <c r="AE471" s="16">
        <f t="shared" si="301"/>
        <v>0</v>
      </c>
      <c r="AF471" s="16">
        <f t="shared" si="285"/>
        <v>54</v>
      </c>
      <c r="AG471" s="16">
        <f t="shared" si="302"/>
        <v>30</v>
      </c>
      <c r="AH471" s="5">
        <f t="shared" si="303"/>
        <v>9802705</v>
      </c>
      <c r="AI471" s="5">
        <f t="shared" si="304"/>
        <v>9923557</v>
      </c>
      <c r="AJ471" s="39">
        <f t="shared" si="290"/>
        <v>2294.9431304023856</v>
      </c>
      <c r="AK471" s="39">
        <f t="shared" si="291"/>
        <v>2247.216897074471</v>
      </c>
      <c r="AL471" s="39">
        <f t="shared" si="292"/>
        <v>-47.726233327914542</v>
      </c>
      <c r="AM471" s="39">
        <f t="shared" si="293"/>
        <v>0</v>
      </c>
      <c r="AN471" s="39">
        <f t="shared" si="294"/>
        <v>0</v>
      </c>
      <c r="AO471" s="39">
        <f t="shared" si="295"/>
        <v>0</v>
      </c>
      <c r="AP471" s="39">
        <f t="shared" si="296"/>
        <v>0</v>
      </c>
      <c r="AQ471" s="39">
        <f t="shared" si="297"/>
        <v>9946973</v>
      </c>
      <c r="AR471" s="39">
        <f t="shared" si="298"/>
        <v>9946973</v>
      </c>
      <c r="AS471" s="37">
        <f t="shared" si="306"/>
        <v>2394.934692593014</v>
      </c>
      <c r="AT471" s="37">
        <f t="shared" si="307"/>
        <v>2296.3556220763526</v>
      </c>
      <c r="AU471" s="37">
        <f t="shared" si="308"/>
        <v>-98.579070516661432</v>
      </c>
      <c r="AV471" s="34">
        <f t="shared" si="309"/>
        <v>0</v>
      </c>
      <c r="AW471" s="34">
        <f t="shared" si="310"/>
        <v>1</v>
      </c>
      <c r="AX471" s="34">
        <f t="shared" si="311"/>
        <v>7</v>
      </c>
      <c r="AY471" s="34">
        <f t="shared" si="312"/>
        <v>30</v>
      </c>
      <c r="AZ471" s="34">
        <f t="shared" si="313"/>
        <v>9911871</v>
      </c>
      <c r="BA471" s="34">
        <f t="shared" si="314"/>
        <v>9927537</v>
      </c>
    </row>
    <row r="472" spans="1:53" x14ac:dyDescent="0.2">
      <c r="A472" s="1" t="s">
        <v>509</v>
      </c>
      <c r="B472" s="8">
        <v>4659</v>
      </c>
      <c r="C472" s="8">
        <v>2247.0098039215686</v>
      </c>
      <c r="D472" s="8">
        <v>2281</v>
      </c>
      <c r="E472" s="8">
        <v>2204</v>
      </c>
      <c r="F472" s="8">
        <v>2246.8284313725489</v>
      </c>
      <c r="G472" s="8">
        <f t="shared" si="315"/>
        <v>-1.5877535985491704</v>
      </c>
      <c r="H472" s="8">
        <f t="shared" si="316"/>
        <v>0</v>
      </c>
      <c r="I472" s="8">
        <f t="shared" si="317"/>
        <v>1.5877535985491704</v>
      </c>
      <c r="J472" s="25">
        <f t="shared" si="320"/>
        <v>9.7590795371999146</v>
      </c>
      <c r="K472" s="25">
        <f t="shared" si="321"/>
        <v>15.315413845283178</v>
      </c>
      <c r="L472" s="26">
        <f t="shared" si="318"/>
        <v>0.6372063880079547</v>
      </c>
      <c r="M472" s="25">
        <f t="shared" si="319"/>
        <v>38.920345820496436</v>
      </c>
      <c r="N472" s="25">
        <v>30</v>
      </c>
      <c r="O472" s="25">
        <v>70</v>
      </c>
      <c r="P472" s="9">
        <f t="shared" si="277"/>
        <v>2318.3556915693498</v>
      </c>
      <c r="Q472" s="9">
        <f t="shared" si="278"/>
        <v>2282.6511637515036</v>
      </c>
      <c r="R472" s="9">
        <f t="shared" si="279"/>
        <v>-35.704527817846156</v>
      </c>
      <c r="S472" s="3">
        <f t="shared" si="280"/>
        <v>0</v>
      </c>
      <c r="T472" s="3">
        <f t="shared" si="281"/>
        <v>0</v>
      </c>
      <c r="U472" s="3">
        <f t="shared" si="282"/>
        <v>0</v>
      </c>
      <c r="V472" s="3">
        <f t="shared" si="286"/>
        <v>0</v>
      </c>
      <c r="W472" s="2">
        <f t="shared" si="283"/>
        <v>9939742</v>
      </c>
      <c r="X472" s="2">
        <f t="shared" si="287"/>
        <v>9939742</v>
      </c>
      <c r="Y472" s="14">
        <f t="shared" si="288"/>
        <v>2315.2810806516641</v>
      </c>
      <c r="Z472" s="14">
        <f t="shared" si="289"/>
        <v>2273.571857037814</v>
      </c>
      <c r="AA472" s="14">
        <f t="shared" si="284"/>
        <v>-41.709223613850099</v>
      </c>
      <c r="AB472" s="14">
        <f t="shared" si="305"/>
        <v>-47.742845536038033</v>
      </c>
      <c r="AC472" s="14">
        <f t="shared" si="299"/>
        <v>6.0336219221879333</v>
      </c>
      <c r="AD472" s="16">
        <f t="shared" si="300"/>
        <v>1</v>
      </c>
      <c r="AE472" s="16">
        <f t="shared" si="301"/>
        <v>0</v>
      </c>
      <c r="AF472" s="16">
        <f t="shared" si="285"/>
        <v>55</v>
      </c>
      <c r="AG472" s="16">
        <f t="shared" si="302"/>
        <v>30</v>
      </c>
      <c r="AH472" s="5">
        <f t="shared" si="303"/>
        <v>9800394</v>
      </c>
      <c r="AI472" s="5">
        <f t="shared" si="304"/>
        <v>9921614</v>
      </c>
      <c r="AJ472" s="39">
        <f t="shared" si="290"/>
        <v>2291.0560522744722</v>
      </c>
      <c r="AK472" s="39">
        <f t="shared" si="291"/>
        <v>2272.5235416585842</v>
      </c>
      <c r="AL472" s="39">
        <f t="shared" si="292"/>
        <v>-18.532510615887986</v>
      </c>
      <c r="AM472" s="39">
        <f t="shared" si="293"/>
        <v>0</v>
      </c>
      <c r="AN472" s="39">
        <f t="shared" si="294"/>
        <v>0</v>
      </c>
      <c r="AO472" s="39">
        <f t="shared" si="295"/>
        <v>0</v>
      </c>
      <c r="AP472" s="39">
        <f t="shared" si="296"/>
        <v>0</v>
      </c>
      <c r="AQ472" s="39">
        <f t="shared" si="297"/>
        <v>9946973</v>
      </c>
      <c r="AR472" s="39">
        <f t="shared" si="298"/>
        <v>9946973</v>
      </c>
      <c r="AS472" s="37">
        <f t="shared" si="306"/>
        <v>2387.5557502571137</v>
      </c>
      <c r="AT472" s="37">
        <f t="shared" si="307"/>
        <v>2289.4690230755045</v>
      </c>
      <c r="AU472" s="37">
        <f t="shared" si="308"/>
        <v>-98.086727181609149</v>
      </c>
      <c r="AV472" s="34">
        <f t="shared" si="309"/>
        <v>0</v>
      </c>
      <c r="AW472" s="34">
        <f t="shared" si="310"/>
        <v>1</v>
      </c>
      <c r="AX472" s="34">
        <f t="shared" si="311"/>
        <v>6</v>
      </c>
      <c r="AY472" s="34">
        <f t="shared" si="312"/>
        <v>30</v>
      </c>
      <c r="AZ472" s="34">
        <f t="shared" si="313"/>
        <v>9914045</v>
      </c>
      <c r="BA472" s="34">
        <f t="shared" si="314"/>
        <v>9927269</v>
      </c>
    </row>
    <row r="473" spans="1:53" x14ac:dyDescent="0.2">
      <c r="A473" s="1" t="s">
        <v>510</v>
      </c>
      <c r="B473" s="8">
        <v>5114</v>
      </c>
      <c r="C473" s="8">
        <v>2189.9572649572651</v>
      </c>
      <c r="D473" s="8">
        <v>2208</v>
      </c>
      <c r="E473" s="8">
        <v>2169</v>
      </c>
      <c r="F473" s="8">
        <v>2189.9102564102564</v>
      </c>
      <c r="G473" s="8">
        <f t="shared" si="315"/>
        <v>-56.918174962292596</v>
      </c>
      <c r="H473" s="8">
        <f t="shared" si="316"/>
        <v>0</v>
      </c>
      <c r="I473" s="8">
        <f t="shared" si="317"/>
        <v>56.918174962292596</v>
      </c>
      <c r="J473" s="25">
        <f t="shared" si="320"/>
        <v>9.0620024273999213</v>
      </c>
      <c r="K473" s="25">
        <f t="shared" si="321"/>
        <v>18.287039639355278</v>
      </c>
      <c r="L473" s="26">
        <f t="shared" si="318"/>
        <v>0.49554234070219405</v>
      </c>
      <c r="M473" s="25">
        <f t="shared" si="319"/>
        <v>33.134624625172734</v>
      </c>
      <c r="N473" s="25">
        <v>30</v>
      </c>
      <c r="O473" s="25">
        <v>70</v>
      </c>
      <c r="P473" s="9">
        <f t="shared" si="277"/>
        <v>2311.3607871626805</v>
      </c>
      <c r="Q473" s="9">
        <f t="shared" si="278"/>
        <v>2280.7384992487655</v>
      </c>
      <c r="R473" s="9">
        <f t="shared" si="279"/>
        <v>-30.622287913914988</v>
      </c>
      <c r="S473" s="3">
        <f t="shared" si="280"/>
        <v>0</v>
      </c>
      <c r="T473" s="3">
        <f t="shared" si="281"/>
        <v>0</v>
      </c>
      <c r="U473" s="3">
        <f t="shared" si="282"/>
        <v>0</v>
      </c>
      <c r="V473" s="3">
        <f t="shared" si="286"/>
        <v>0</v>
      </c>
      <c r="W473" s="2">
        <f t="shared" si="283"/>
        <v>9939742</v>
      </c>
      <c r="X473" s="2">
        <f t="shared" si="287"/>
        <v>9939742</v>
      </c>
      <c r="Y473" s="14">
        <f t="shared" si="288"/>
        <v>2305.9943529300781</v>
      </c>
      <c r="Z473" s="14">
        <f t="shared" si="289"/>
        <v>2260.7008415566511</v>
      </c>
      <c r="AA473" s="14">
        <f t="shared" si="284"/>
        <v>-45.293511373427009</v>
      </c>
      <c r="AB473" s="14">
        <f t="shared" si="305"/>
        <v>-47.252978703515829</v>
      </c>
      <c r="AC473" s="14">
        <f t="shared" si="299"/>
        <v>1.9594673300888203</v>
      </c>
      <c r="AD473" s="16">
        <f t="shared" si="300"/>
        <v>1</v>
      </c>
      <c r="AE473" s="16">
        <f t="shared" si="301"/>
        <v>0</v>
      </c>
      <c r="AF473" s="16">
        <f t="shared" si="285"/>
        <v>56</v>
      </c>
      <c r="AG473" s="16">
        <f t="shared" si="302"/>
        <v>30</v>
      </c>
      <c r="AH473" s="5">
        <f t="shared" si="303"/>
        <v>9798156</v>
      </c>
      <c r="AI473" s="5">
        <f t="shared" si="304"/>
        <v>9919620</v>
      </c>
      <c r="AJ473" s="39">
        <f t="shared" si="290"/>
        <v>2290.5268010749555</v>
      </c>
      <c r="AK473" s="39">
        <f t="shared" si="291"/>
        <v>2271.4650392595518</v>
      </c>
      <c r="AL473" s="39">
        <f t="shared" si="292"/>
        <v>-19.06176181540377</v>
      </c>
      <c r="AM473" s="39">
        <f t="shared" si="293"/>
        <v>0</v>
      </c>
      <c r="AN473" s="39">
        <f t="shared" si="294"/>
        <v>0</v>
      </c>
      <c r="AO473" s="39">
        <f t="shared" si="295"/>
        <v>0</v>
      </c>
      <c r="AP473" s="39">
        <f t="shared" si="296"/>
        <v>0</v>
      </c>
      <c r="AQ473" s="39">
        <f t="shared" si="297"/>
        <v>9946973</v>
      </c>
      <c r="AR473" s="39">
        <f t="shared" si="298"/>
        <v>9946973</v>
      </c>
      <c r="AS473" s="37">
        <f t="shared" si="306"/>
        <v>2380.6439932539006</v>
      </c>
      <c r="AT473" s="37">
        <f t="shared" si="307"/>
        <v>2285.1992975121179</v>
      </c>
      <c r="AU473" s="37">
        <f t="shared" si="308"/>
        <v>-95.444695741782652</v>
      </c>
      <c r="AV473" s="34">
        <f t="shared" si="309"/>
        <v>0</v>
      </c>
      <c r="AW473" s="34">
        <f t="shared" si="310"/>
        <v>1</v>
      </c>
      <c r="AX473" s="34">
        <f t="shared" si="311"/>
        <v>5</v>
      </c>
      <c r="AY473" s="34">
        <f t="shared" si="312"/>
        <v>30</v>
      </c>
      <c r="AZ473" s="34">
        <f t="shared" si="313"/>
        <v>9916184</v>
      </c>
      <c r="BA473" s="34">
        <f t="shared" si="314"/>
        <v>9927029</v>
      </c>
    </row>
    <row r="474" spans="1:53" x14ac:dyDescent="0.2">
      <c r="A474" s="1" t="s">
        <v>511</v>
      </c>
      <c r="B474" s="8">
        <v>3250</v>
      </c>
      <c r="C474" s="8">
        <v>2183.9836065573772</v>
      </c>
      <c r="D474" s="8">
        <v>2199</v>
      </c>
      <c r="E474" s="8">
        <v>2164</v>
      </c>
      <c r="F474" s="8">
        <v>2183.9071038251368</v>
      </c>
      <c r="G474" s="8">
        <f t="shared" si="315"/>
        <v>-6.0031525851195511</v>
      </c>
      <c r="H474" s="8">
        <f t="shared" si="316"/>
        <v>0</v>
      </c>
      <c r="I474" s="8">
        <f t="shared" si="317"/>
        <v>6.0031525851195511</v>
      </c>
      <c r="J474" s="25">
        <f t="shared" si="320"/>
        <v>8.4147165397284986</v>
      </c>
      <c r="K474" s="25">
        <f t="shared" si="321"/>
        <v>17.409619135481297</v>
      </c>
      <c r="L474" s="26">
        <f t="shared" si="318"/>
        <v>0.48333719849040629</v>
      </c>
      <c r="M474" s="25">
        <f t="shared" si="319"/>
        <v>32.584445329241319</v>
      </c>
      <c r="N474" s="25">
        <v>30</v>
      </c>
      <c r="O474" s="25">
        <v>70</v>
      </c>
      <c r="P474" s="9">
        <f t="shared" si="277"/>
        <v>2301.3541191902523</v>
      </c>
      <c r="Q474" s="9">
        <f t="shared" si="278"/>
        <v>2272.9276192557431</v>
      </c>
      <c r="R474" s="9">
        <f t="shared" si="279"/>
        <v>-28.426499934509138</v>
      </c>
      <c r="S474" s="3">
        <f t="shared" si="280"/>
        <v>0</v>
      </c>
      <c r="T474" s="3">
        <f t="shared" si="281"/>
        <v>0</v>
      </c>
      <c r="U474" s="3">
        <f t="shared" si="282"/>
        <v>0</v>
      </c>
      <c r="V474" s="3">
        <f t="shared" si="286"/>
        <v>0</v>
      </c>
      <c r="W474" s="2">
        <f t="shared" si="283"/>
        <v>9939742</v>
      </c>
      <c r="X474" s="2">
        <f t="shared" si="287"/>
        <v>9939742</v>
      </c>
      <c r="Y474" s="14">
        <f t="shared" si="288"/>
        <v>2296.9508529963787</v>
      </c>
      <c r="Z474" s="14">
        <f t="shared" si="289"/>
        <v>2248.8864203671874</v>
      </c>
      <c r="AA474" s="14">
        <f t="shared" si="284"/>
        <v>-48.064432629191288</v>
      </c>
      <c r="AB474" s="14">
        <f t="shared" si="305"/>
        <v>-47.415269488650921</v>
      </c>
      <c r="AC474" s="14">
        <f t="shared" si="299"/>
        <v>-0.64916314054036661</v>
      </c>
      <c r="AD474" s="16">
        <f t="shared" si="300"/>
        <v>0</v>
      </c>
      <c r="AE474" s="16">
        <f t="shared" si="301"/>
        <v>1</v>
      </c>
      <c r="AF474" s="16">
        <f t="shared" si="285"/>
        <v>55</v>
      </c>
      <c r="AG474" s="16">
        <f t="shared" si="302"/>
        <v>30</v>
      </c>
      <c r="AH474" s="5">
        <f t="shared" si="303"/>
        <v>9800290</v>
      </c>
      <c r="AI474" s="5">
        <f t="shared" si="304"/>
        <v>9919310</v>
      </c>
      <c r="AJ474" s="39">
        <f t="shared" si="290"/>
        <v>2271.5540760875247</v>
      </c>
      <c r="AK474" s="39">
        <f t="shared" si="291"/>
        <v>2233.5195892846896</v>
      </c>
      <c r="AL474" s="39">
        <f t="shared" si="292"/>
        <v>-38.03448680283509</v>
      </c>
      <c r="AM474" s="39">
        <f t="shared" si="293"/>
        <v>0</v>
      </c>
      <c r="AN474" s="39">
        <f t="shared" si="294"/>
        <v>0</v>
      </c>
      <c r="AO474" s="39">
        <f t="shared" si="295"/>
        <v>0</v>
      </c>
      <c r="AP474" s="39">
        <f t="shared" si="296"/>
        <v>0</v>
      </c>
      <c r="AQ474" s="39">
        <f t="shared" si="297"/>
        <v>9946973</v>
      </c>
      <c r="AR474" s="39">
        <f t="shared" si="298"/>
        <v>9946973</v>
      </c>
      <c r="AS474" s="37">
        <f t="shared" si="306"/>
        <v>2374.1659991229403</v>
      </c>
      <c r="AT474" s="37">
        <f t="shared" si="307"/>
        <v>2282.1183537235852</v>
      </c>
      <c r="AU474" s="37">
        <f t="shared" si="308"/>
        <v>-92.047645399355133</v>
      </c>
      <c r="AV474" s="34">
        <f t="shared" si="309"/>
        <v>0</v>
      </c>
      <c r="AW474" s="34">
        <f t="shared" si="310"/>
        <v>1</v>
      </c>
      <c r="AX474" s="34">
        <f t="shared" si="311"/>
        <v>4</v>
      </c>
      <c r="AY474" s="34">
        <f t="shared" si="312"/>
        <v>30</v>
      </c>
      <c r="AZ474" s="34">
        <f t="shared" si="313"/>
        <v>9918318</v>
      </c>
      <c r="BA474" s="34">
        <f t="shared" si="314"/>
        <v>9926974</v>
      </c>
    </row>
    <row r="475" spans="1:53" x14ac:dyDescent="0.2">
      <c r="A475" s="1" t="s">
        <v>512</v>
      </c>
      <c r="B475" s="8">
        <v>5903</v>
      </c>
      <c r="C475" s="8">
        <v>2185.8962264150941</v>
      </c>
      <c r="D475" s="8">
        <v>2201</v>
      </c>
      <c r="E475" s="8">
        <v>2170</v>
      </c>
      <c r="F475" s="8">
        <v>2185.867924528302</v>
      </c>
      <c r="G475" s="8">
        <f t="shared" si="315"/>
        <v>1.9608207031651546</v>
      </c>
      <c r="H475" s="8">
        <f t="shared" si="316"/>
        <v>1.9608207031651546</v>
      </c>
      <c r="I475" s="8">
        <f t="shared" si="317"/>
        <v>0</v>
      </c>
      <c r="J475" s="25">
        <f t="shared" si="320"/>
        <v>7.9537239799739741</v>
      </c>
      <c r="K475" s="25">
        <f t="shared" si="321"/>
        <v>16.166074911518347</v>
      </c>
      <c r="L475" s="26">
        <f t="shared" si="318"/>
        <v>0.49200093550889934</v>
      </c>
      <c r="M475" s="25">
        <f t="shared" si="319"/>
        <v>32.97591333889379</v>
      </c>
      <c r="N475" s="25">
        <v>30</v>
      </c>
      <c r="O475" s="25">
        <v>70</v>
      </c>
      <c r="P475" s="9">
        <f t="shared" si="277"/>
        <v>2290.5845095290156</v>
      </c>
      <c r="Q475" s="9">
        <f t="shared" si="278"/>
        <v>2261.525023321708</v>
      </c>
      <c r="R475" s="9">
        <f t="shared" si="279"/>
        <v>-29.0594862073076</v>
      </c>
      <c r="S475" s="3">
        <f t="shared" si="280"/>
        <v>0</v>
      </c>
      <c r="T475" s="3">
        <f t="shared" si="281"/>
        <v>0</v>
      </c>
      <c r="U475" s="3">
        <f t="shared" si="282"/>
        <v>0</v>
      </c>
      <c r="V475" s="3">
        <f t="shared" si="286"/>
        <v>0</v>
      </c>
      <c r="W475" s="2">
        <f t="shared" si="283"/>
        <v>9939742</v>
      </c>
      <c r="X475" s="2">
        <f t="shared" si="287"/>
        <v>9939742</v>
      </c>
      <c r="Y475" s="14">
        <f t="shared" si="288"/>
        <v>2288.7224879246692</v>
      </c>
      <c r="Z475" s="14">
        <f t="shared" si="289"/>
        <v>2239.1912671612049</v>
      </c>
      <c r="AA475" s="14">
        <f t="shared" si="284"/>
        <v>-49.531220763464262</v>
      </c>
      <c r="AB475" s="14">
        <f t="shared" si="305"/>
        <v>-47.838459743613591</v>
      </c>
      <c r="AC475" s="14">
        <f t="shared" si="299"/>
        <v>-1.6927610198506713</v>
      </c>
      <c r="AD475" s="16">
        <f t="shared" si="300"/>
        <v>0</v>
      </c>
      <c r="AE475" s="16">
        <f t="shared" si="301"/>
        <v>1</v>
      </c>
      <c r="AF475" s="16">
        <f t="shared" si="285"/>
        <v>54</v>
      </c>
      <c r="AG475" s="16">
        <f t="shared" si="302"/>
        <v>30</v>
      </c>
      <c r="AH475" s="5">
        <f t="shared" si="303"/>
        <v>9802430</v>
      </c>
      <c r="AI475" s="5">
        <f t="shared" si="304"/>
        <v>9919610</v>
      </c>
      <c r="AJ475" s="39">
        <f t="shared" si="290"/>
        <v>2257.3436176848395</v>
      </c>
      <c r="AK475" s="39">
        <f t="shared" si="291"/>
        <v>2227.8818676663705</v>
      </c>
      <c r="AL475" s="39">
        <f t="shared" si="292"/>
        <v>-29.461750018469047</v>
      </c>
      <c r="AM475" s="39">
        <f t="shared" si="293"/>
        <v>0</v>
      </c>
      <c r="AN475" s="39">
        <f t="shared" si="294"/>
        <v>0</v>
      </c>
      <c r="AO475" s="39">
        <f t="shared" si="295"/>
        <v>0</v>
      </c>
      <c r="AP475" s="39">
        <f t="shared" si="296"/>
        <v>0</v>
      </c>
      <c r="AQ475" s="39">
        <f t="shared" si="297"/>
        <v>9946973</v>
      </c>
      <c r="AR475" s="39">
        <f t="shared" si="298"/>
        <v>9946973</v>
      </c>
      <c r="AS475" s="37">
        <f t="shared" si="306"/>
        <v>2367.8028905716851</v>
      </c>
      <c r="AT475" s="37">
        <f t="shared" si="307"/>
        <v>2279.3840582416615</v>
      </c>
      <c r="AU475" s="37">
        <f t="shared" si="308"/>
        <v>-88.418832330023633</v>
      </c>
      <c r="AV475" s="34">
        <f t="shared" si="309"/>
        <v>0</v>
      </c>
      <c r="AW475" s="34">
        <f t="shared" si="310"/>
        <v>1</v>
      </c>
      <c r="AX475" s="34">
        <f t="shared" si="311"/>
        <v>3</v>
      </c>
      <c r="AY475" s="34">
        <f t="shared" si="312"/>
        <v>30</v>
      </c>
      <c r="AZ475" s="34">
        <f t="shared" si="313"/>
        <v>9920458</v>
      </c>
      <c r="BA475" s="34">
        <f t="shared" si="314"/>
        <v>9926968</v>
      </c>
    </row>
    <row r="476" spans="1:53" x14ac:dyDescent="0.2">
      <c r="A476" s="1" t="s">
        <v>513</v>
      </c>
      <c r="B476" s="8">
        <v>8055</v>
      </c>
      <c r="C476" s="8">
        <v>2186.8138528138529</v>
      </c>
      <c r="D476" s="8">
        <v>2221</v>
      </c>
      <c r="E476" s="8">
        <v>2168</v>
      </c>
      <c r="F476" s="8">
        <v>2186.9783549783551</v>
      </c>
      <c r="G476" s="8">
        <f t="shared" si="315"/>
        <v>1.1104304500531725</v>
      </c>
      <c r="H476" s="8">
        <f t="shared" si="316"/>
        <v>1.1104304500531725</v>
      </c>
      <c r="I476" s="8">
        <f t="shared" si="317"/>
        <v>0</v>
      </c>
      <c r="J476" s="25">
        <f t="shared" si="320"/>
        <v>7.4649172992653456</v>
      </c>
      <c r="K476" s="25">
        <f t="shared" si="321"/>
        <v>15.011355274981323</v>
      </c>
      <c r="L476" s="26">
        <f t="shared" si="318"/>
        <v>0.49728469965045402</v>
      </c>
      <c r="M476" s="25">
        <f t="shared" si="319"/>
        <v>33.212434466641298</v>
      </c>
      <c r="N476" s="25">
        <v>30</v>
      </c>
      <c r="O476" s="25">
        <v>70</v>
      </c>
      <c r="P476" s="9">
        <f t="shared" ref="P476:P539" si="322">AVERAGE(F450:F475)</f>
        <v>2281.2990938418588</v>
      </c>
      <c r="Q476" s="9">
        <f t="shared" ref="Q476:Q539" si="323">AVERAGE(F464:F475)</f>
        <v>2250.6947340866636</v>
      </c>
      <c r="R476" s="9">
        <f t="shared" ref="R476:R539" si="324">Q476-P476</f>
        <v>-30.604359755195219</v>
      </c>
      <c r="S476" s="3">
        <f t="shared" ref="S476:S539" si="325">IF(AND(R476&gt;$T$4,W475-30&gt;=D476),1,0)</f>
        <v>0</v>
      </c>
      <c r="T476" s="3">
        <f t="shared" ref="T476:T539" si="326">IF(AND(R476&lt;$T$5,U475&gt;=1),1,0)</f>
        <v>0</v>
      </c>
      <c r="U476" s="3">
        <f t="shared" ref="U476:U539" si="327">U475+S476-T476</f>
        <v>0</v>
      </c>
      <c r="V476" s="3">
        <f t="shared" si="286"/>
        <v>0</v>
      </c>
      <c r="W476" s="2">
        <f t="shared" ref="W476:W539" si="328">W475-(S476*D475) + (T476*E475) - V476</f>
        <v>9939742</v>
      </c>
      <c r="X476" s="2">
        <f t="shared" si="287"/>
        <v>9939742</v>
      </c>
      <c r="Y476" s="14">
        <f t="shared" si="288"/>
        <v>2281.1858854842017</v>
      </c>
      <c r="Z476" s="14">
        <f t="shared" si="289"/>
        <v>2231.1585114407667</v>
      </c>
      <c r="AA476" s="14">
        <f t="shared" ref="AA476:AA539" si="329">Z476-Y476</f>
        <v>-50.027374043434975</v>
      </c>
      <c r="AB476" s="14">
        <f t="shared" si="305"/>
        <v>-48.27624260357787</v>
      </c>
      <c r="AC476" s="14">
        <f t="shared" si="299"/>
        <v>-1.7511314398571045</v>
      </c>
      <c r="AD476" s="16">
        <f t="shared" si="300"/>
        <v>0</v>
      </c>
      <c r="AE476" s="16">
        <f t="shared" si="301"/>
        <v>1</v>
      </c>
      <c r="AF476" s="16">
        <f t="shared" ref="AF476:AF539" si="330">AF475+AD476-AE476</f>
        <v>53</v>
      </c>
      <c r="AG476" s="16">
        <f t="shared" si="302"/>
        <v>30</v>
      </c>
      <c r="AH476" s="5">
        <f t="shared" si="303"/>
        <v>9804568</v>
      </c>
      <c r="AI476" s="5">
        <f t="shared" si="304"/>
        <v>9919472</v>
      </c>
      <c r="AJ476" s="39">
        <f t="shared" si="290"/>
        <v>2254.2717287537594</v>
      </c>
      <c r="AK476" s="39">
        <f t="shared" si="291"/>
        <v>2226.2351946363315</v>
      </c>
      <c r="AL476" s="39">
        <f t="shared" si="292"/>
        <v>-28.036534117427891</v>
      </c>
      <c r="AM476" s="39">
        <f t="shared" si="293"/>
        <v>0</v>
      </c>
      <c r="AN476" s="39">
        <f t="shared" si="294"/>
        <v>0</v>
      </c>
      <c r="AO476" s="39">
        <f t="shared" si="295"/>
        <v>0</v>
      </c>
      <c r="AP476" s="39">
        <f t="shared" si="296"/>
        <v>0</v>
      </c>
      <c r="AQ476" s="39">
        <f t="shared" si="297"/>
        <v>9946973</v>
      </c>
      <c r="AR476" s="39">
        <f t="shared" si="298"/>
        <v>9946973</v>
      </c>
      <c r="AS476" s="37">
        <f t="shared" si="306"/>
        <v>2361.5441129956439</v>
      </c>
      <c r="AT476" s="37">
        <f t="shared" si="307"/>
        <v>2276.1619578785826</v>
      </c>
      <c r="AU476" s="37">
        <f t="shared" si="308"/>
        <v>-85.382155117061302</v>
      </c>
      <c r="AV476" s="34">
        <f t="shared" si="309"/>
        <v>0</v>
      </c>
      <c r="AW476" s="34">
        <f t="shared" si="310"/>
        <v>1</v>
      </c>
      <c r="AX476" s="34">
        <f t="shared" si="311"/>
        <v>2</v>
      </c>
      <c r="AY476" s="34">
        <f t="shared" si="312"/>
        <v>30</v>
      </c>
      <c r="AZ476" s="34">
        <f t="shared" si="313"/>
        <v>9922596</v>
      </c>
      <c r="BA476" s="34">
        <f t="shared" si="314"/>
        <v>9926932</v>
      </c>
    </row>
    <row r="477" spans="1:53" x14ac:dyDescent="0.2">
      <c r="A477" s="1" t="s">
        <v>514</v>
      </c>
      <c r="B477" s="8">
        <v>4991</v>
      </c>
      <c r="C477" s="8">
        <v>2190.9216589861753</v>
      </c>
      <c r="D477" s="8">
        <v>2203</v>
      </c>
      <c r="E477" s="8">
        <v>2171</v>
      </c>
      <c r="F477" s="8">
        <v>2190.9078341013824</v>
      </c>
      <c r="G477" s="8">
        <f t="shared" si="315"/>
        <v>3.9294791230272494</v>
      </c>
      <c r="H477" s="8">
        <f t="shared" si="316"/>
        <v>3.9294791230272494</v>
      </c>
      <c r="I477" s="8">
        <f t="shared" si="317"/>
        <v>0</v>
      </c>
      <c r="J477" s="25">
        <f t="shared" si="320"/>
        <v>7.2123860009626242</v>
      </c>
      <c r="K477" s="25">
        <f t="shared" si="321"/>
        <v>13.939115612482656</v>
      </c>
      <c r="L477" s="26">
        <f t="shared" si="318"/>
        <v>0.51742063137089134</v>
      </c>
      <c r="M477" s="25">
        <f t="shared" si="319"/>
        <v>34.098694895392015</v>
      </c>
      <c r="N477" s="25">
        <v>30</v>
      </c>
      <c r="O477" s="25">
        <v>70</v>
      </c>
      <c r="P477" s="9">
        <f t="shared" si="322"/>
        <v>2273.5934342888836</v>
      </c>
      <c r="Q477" s="9">
        <f t="shared" si="323"/>
        <v>2240.5320507052297</v>
      </c>
      <c r="R477" s="9">
        <f t="shared" si="324"/>
        <v>-33.061383583653878</v>
      </c>
      <c r="S477" s="3">
        <f t="shared" si="325"/>
        <v>0</v>
      </c>
      <c r="T477" s="3">
        <f t="shared" si="326"/>
        <v>0</v>
      </c>
      <c r="U477" s="3">
        <f t="shared" si="327"/>
        <v>0</v>
      </c>
      <c r="V477" s="3">
        <f t="shared" ref="V477:V540" si="331">IF(S477&gt;0, MAX(30, 0.002*S477*D477), IF(T477&gt;0, MAX(30, 0.002*T477*E477), 0))</f>
        <v>0</v>
      </c>
      <c r="W477" s="2">
        <f t="shared" si="328"/>
        <v>9939742</v>
      </c>
      <c r="X477" s="2">
        <f t="shared" ref="X477:X540" si="332">U477*E477 + W477</f>
        <v>9939742</v>
      </c>
      <c r="Y477" s="14">
        <f t="shared" ref="Y477:Y540" si="333">(F477-Y476)*$Z$6+Y476</f>
        <v>2274.4986224188078</v>
      </c>
      <c r="Z477" s="14">
        <f t="shared" ref="Z477:Z540" si="334">(F477-Z476)*$Z$5+Z476</f>
        <v>2224.9660995423997</v>
      </c>
      <c r="AA477" s="14">
        <f t="shared" si="329"/>
        <v>-49.532522876408166</v>
      </c>
      <c r="AB477" s="14">
        <f t="shared" si="305"/>
        <v>-48.527498658143926</v>
      </c>
      <c r="AC477" s="14">
        <f t="shared" si="299"/>
        <v>-1.0050242182642393</v>
      </c>
      <c r="AD477" s="16">
        <f t="shared" si="300"/>
        <v>0</v>
      </c>
      <c r="AE477" s="16">
        <f t="shared" si="301"/>
        <v>1</v>
      </c>
      <c r="AF477" s="16">
        <f t="shared" si="330"/>
        <v>52</v>
      </c>
      <c r="AG477" s="16">
        <f t="shared" si="302"/>
        <v>30</v>
      </c>
      <c r="AH477" s="5">
        <f t="shared" si="303"/>
        <v>9806709</v>
      </c>
      <c r="AI477" s="5">
        <f t="shared" si="304"/>
        <v>9919601</v>
      </c>
      <c r="AJ477" s="39">
        <f t="shared" ref="AJ477:AJ540" si="335" xml:space="preserve"> (MAX(F451:F476) + MIN(F451:F476) + F476 ) / 3</f>
        <v>2254.6418722371104</v>
      </c>
      <c r="AK477" s="39">
        <f t="shared" ref="AK477:AK540" si="336" xml:space="preserve"> (MAX(F465:F476) + MIN(F465:F476) + F476 ) / 3</f>
        <v>2221.071867448054</v>
      </c>
      <c r="AL477" s="39">
        <f t="shared" ref="AL477:AL540" si="337">AK477 - AJ477</f>
        <v>-33.570004789056384</v>
      </c>
      <c r="AM477" s="39">
        <f t="shared" ref="AM477:AM540" si="338">IF(AND(AL477&gt;$AN$4,AQ476-30&gt;=D477),1,0)</f>
        <v>0</v>
      </c>
      <c r="AN477" s="39">
        <f t="shared" ref="AN477:AN540" si="339">IF(AND(AL477&lt;$AN$5,AO476&gt;=1),1,0)</f>
        <v>0</v>
      </c>
      <c r="AO477" s="39">
        <f t="shared" ref="AO477:AO540" si="340">AO476+AM477-AN477</f>
        <v>0</v>
      </c>
      <c r="AP477" s="39">
        <f t="shared" ref="AP477:AP540" si="341">IF(AM477&gt;0, MAX(30, 0.002*AM477*D477), IF(AN477&gt;0, MAX(30, 0.002*AN477*E477), 0))</f>
        <v>0</v>
      </c>
      <c r="AQ477" s="39">
        <f t="shared" ref="AQ477:AQ540" si="342">AQ476-(AM477*D477) + (AN477*E477) - AP477</f>
        <v>9946973</v>
      </c>
      <c r="AR477" s="39">
        <f t="shared" ref="AR477:AR540" si="343">AO477*E477 + AQ477</f>
        <v>9946973</v>
      </c>
      <c r="AS477" s="37">
        <f t="shared" si="306"/>
        <v>2355.4552638390883</v>
      </c>
      <c r="AT477" s="37">
        <f t="shared" si="307"/>
        <v>2272.61077067005</v>
      </c>
      <c r="AU477" s="37">
        <f t="shared" si="308"/>
        <v>-82.844493169038287</v>
      </c>
      <c r="AV477" s="34">
        <f t="shared" si="309"/>
        <v>0</v>
      </c>
      <c r="AW477" s="34">
        <f t="shared" si="310"/>
        <v>1</v>
      </c>
      <c r="AX477" s="34">
        <f t="shared" si="311"/>
        <v>1</v>
      </c>
      <c r="AY477" s="34">
        <f t="shared" si="312"/>
        <v>30</v>
      </c>
      <c r="AZ477" s="34">
        <f t="shared" si="313"/>
        <v>9924737</v>
      </c>
      <c r="BA477" s="34">
        <f t="shared" si="314"/>
        <v>9926908</v>
      </c>
    </row>
    <row r="478" spans="1:53" x14ac:dyDescent="0.2">
      <c r="A478" s="1" t="s">
        <v>515</v>
      </c>
      <c r="B478" s="8">
        <v>4544</v>
      </c>
      <c r="C478" s="8">
        <v>2197.8243243243242</v>
      </c>
      <c r="D478" s="8">
        <v>2215</v>
      </c>
      <c r="E478" s="8">
        <v>2184</v>
      </c>
      <c r="F478" s="8">
        <v>2197.7972972972975</v>
      </c>
      <c r="G478" s="8">
        <f t="shared" si="315"/>
        <v>6.8894631959151411</v>
      </c>
      <c r="H478" s="8">
        <f t="shared" si="316"/>
        <v>6.8894631959151411</v>
      </c>
      <c r="I478" s="8">
        <f t="shared" si="317"/>
        <v>0</v>
      </c>
      <c r="J478" s="25">
        <f t="shared" si="320"/>
        <v>7.1893200863163758</v>
      </c>
      <c r="K478" s="25">
        <f t="shared" si="321"/>
        <v>12.943464497305325</v>
      </c>
      <c r="L478" s="26">
        <f t="shared" si="318"/>
        <v>0.55544016733797252</v>
      </c>
      <c r="M478" s="25">
        <f t="shared" si="319"/>
        <v>35.709516765827757</v>
      </c>
      <c r="N478" s="25">
        <v>30</v>
      </c>
      <c r="O478" s="25">
        <v>70</v>
      </c>
      <c r="P478" s="9">
        <f t="shared" si="322"/>
        <v>2265.6127217380131</v>
      </c>
      <c r="Q478" s="9">
        <f t="shared" si="323"/>
        <v>2232.2612888183298</v>
      </c>
      <c r="R478" s="9">
        <f t="shared" si="324"/>
        <v>-33.351432919683248</v>
      </c>
      <c r="S478" s="3">
        <f t="shared" si="325"/>
        <v>0</v>
      </c>
      <c r="T478" s="3">
        <f t="shared" si="326"/>
        <v>0</v>
      </c>
      <c r="U478" s="3">
        <f t="shared" si="327"/>
        <v>0</v>
      </c>
      <c r="V478" s="3">
        <f t="shared" si="331"/>
        <v>0</v>
      </c>
      <c r="W478" s="2">
        <f t="shared" si="328"/>
        <v>9939742</v>
      </c>
      <c r="X478" s="2">
        <f t="shared" si="332"/>
        <v>9939742</v>
      </c>
      <c r="Y478" s="14">
        <f t="shared" si="333"/>
        <v>2268.8170427801774</v>
      </c>
      <c r="Z478" s="14">
        <f t="shared" si="334"/>
        <v>2220.7862838123838</v>
      </c>
      <c r="AA478" s="14">
        <f t="shared" si="329"/>
        <v>-48.030758967793645</v>
      </c>
      <c r="AB478" s="14">
        <f t="shared" si="305"/>
        <v>-48.428150720073873</v>
      </c>
      <c r="AC478" s="14">
        <f t="shared" si="299"/>
        <v>0.39739175228022816</v>
      </c>
      <c r="AD478" s="16">
        <f t="shared" si="300"/>
        <v>1</v>
      </c>
      <c r="AE478" s="16">
        <f t="shared" si="301"/>
        <v>0</v>
      </c>
      <c r="AF478" s="16">
        <f t="shared" si="330"/>
        <v>53</v>
      </c>
      <c r="AG478" s="16">
        <f t="shared" si="302"/>
        <v>30</v>
      </c>
      <c r="AH478" s="5">
        <f t="shared" si="303"/>
        <v>9804464</v>
      </c>
      <c r="AI478" s="5">
        <f t="shared" si="304"/>
        <v>9920216</v>
      </c>
      <c r="AJ478" s="39">
        <f t="shared" si="335"/>
        <v>2255.9516986114527</v>
      </c>
      <c r="AK478" s="39">
        <f t="shared" si="336"/>
        <v>2222.3816938223968</v>
      </c>
      <c r="AL478" s="39">
        <f t="shared" si="337"/>
        <v>-33.570004789055929</v>
      </c>
      <c r="AM478" s="39">
        <f t="shared" si="338"/>
        <v>0</v>
      </c>
      <c r="AN478" s="39">
        <f t="shared" si="339"/>
        <v>0</v>
      </c>
      <c r="AO478" s="39">
        <f t="shared" si="340"/>
        <v>0</v>
      </c>
      <c r="AP478" s="39">
        <f t="shared" si="341"/>
        <v>0</v>
      </c>
      <c r="AQ478" s="39">
        <f t="shared" si="342"/>
        <v>9946973</v>
      </c>
      <c r="AR478" s="39">
        <f t="shared" si="343"/>
        <v>9946973</v>
      </c>
      <c r="AS478" s="37">
        <f t="shared" si="306"/>
        <v>2349.5728320776184</v>
      </c>
      <c r="AT478" s="37">
        <f t="shared" si="307"/>
        <v>2268.9570104668314</v>
      </c>
      <c r="AU478" s="37">
        <f t="shared" si="308"/>
        <v>-80.615821610786952</v>
      </c>
      <c r="AV478" s="34">
        <f t="shared" si="309"/>
        <v>0</v>
      </c>
      <c r="AW478" s="34">
        <f t="shared" si="310"/>
        <v>1</v>
      </c>
      <c r="AX478" s="34">
        <f t="shared" si="311"/>
        <v>0</v>
      </c>
      <c r="AY478" s="34">
        <f t="shared" si="312"/>
        <v>30</v>
      </c>
      <c r="AZ478" s="34">
        <f t="shared" si="313"/>
        <v>9926891</v>
      </c>
      <c r="BA478" s="34">
        <f t="shared" si="314"/>
        <v>9926891</v>
      </c>
    </row>
    <row r="479" spans="1:53" x14ac:dyDescent="0.2">
      <c r="A479" s="1" t="s">
        <v>516</v>
      </c>
      <c r="B479" s="8">
        <v>5614</v>
      </c>
      <c r="C479" s="8">
        <v>2150.0458715596328</v>
      </c>
      <c r="D479" s="8">
        <v>2167</v>
      </c>
      <c r="E479" s="8">
        <v>2132</v>
      </c>
      <c r="F479" s="8">
        <v>2149.9770642201834</v>
      </c>
      <c r="G479" s="8">
        <f t="shared" si="315"/>
        <v>-47.820233077114153</v>
      </c>
      <c r="H479" s="8">
        <f t="shared" si="316"/>
        <v>0</v>
      </c>
      <c r="I479" s="8">
        <f t="shared" si="317"/>
        <v>47.820233077114153</v>
      </c>
      <c r="J479" s="25">
        <f t="shared" si="320"/>
        <v>6.6757972230080629</v>
      </c>
      <c r="K479" s="25">
        <f t="shared" si="321"/>
        <v>15.434662253005955</v>
      </c>
      <c r="L479" s="26">
        <f t="shared" si="318"/>
        <v>0.43251981245705118</v>
      </c>
      <c r="M479" s="25">
        <f t="shared" si="319"/>
        <v>30.192937556318697</v>
      </c>
      <c r="N479" s="25">
        <v>30</v>
      </c>
      <c r="O479" s="25">
        <v>70</v>
      </c>
      <c r="P479" s="9">
        <f t="shared" si="322"/>
        <v>2257.2159929841414</v>
      </c>
      <c r="Q479" s="9">
        <f t="shared" si="323"/>
        <v>2227.8312024819929</v>
      </c>
      <c r="R479" s="9">
        <f t="shared" si="324"/>
        <v>-29.384790502148462</v>
      </c>
      <c r="S479" s="3">
        <f t="shared" si="325"/>
        <v>0</v>
      </c>
      <c r="T479" s="3">
        <f t="shared" si="326"/>
        <v>0</v>
      </c>
      <c r="U479" s="3">
        <f t="shared" si="327"/>
        <v>0</v>
      </c>
      <c r="V479" s="3">
        <f t="shared" si="331"/>
        <v>0</v>
      </c>
      <c r="W479" s="2">
        <f t="shared" si="328"/>
        <v>9939742</v>
      </c>
      <c r="X479" s="2">
        <f t="shared" si="332"/>
        <v>9939742</v>
      </c>
      <c r="Y479" s="14">
        <f t="shared" si="333"/>
        <v>2260.014081405363</v>
      </c>
      <c r="Z479" s="14">
        <f t="shared" si="334"/>
        <v>2209.8925577212758</v>
      </c>
      <c r="AA479" s="14">
        <f t="shared" si="329"/>
        <v>-50.121523684087151</v>
      </c>
      <c r="AB479" s="14">
        <f t="shared" si="305"/>
        <v>-48.766825312876527</v>
      </c>
      <c r="AC479" s="14">
        <f t="shared" si="299"/>
        <v>-1.354698371210624</v>
      </c>
      <c r="AD479" s="16">
        <f t="shared" si="300"/>
        <v>0</v>
      </c>
      <c r="AE479" s="16">
        <f t="shared" si="301"/>
        <v>1</v>
      </c>
      <c r="AF479" s="16">
        <f t="shared" si="330"/>
        <v>52</v>
      </c>
      <c r="AG479" s="16">
        <f t="shared" si="302"/>
        <v>30</v>
      </c>
      <c r="AH479" s="5">
        <f t="shared" si="303"/>
        <v>9806566</v>
      </c>
      <c r="AI479" s="5">
        <f t="shared" si="304"/>
        <v>9917430</v>
      </c>
      <c r="AJ479" s="39">
        <f t="shared" si="335"/>
        <v>2252.3211162050243</v>
      </c>
      <c r="AK479" s="39">
        <f t="shared" si="336"/>
        <v>2224.6781815543682</v>
      </c>
      <c r="AL479" s="39">
        <f t="shared" si="337"/>
        <v>-27.642934650656116</v>
      </c>
      <c r="AM479" s="39">
        <f t="shared" si="338"/>
        <v>0</v>
      </c>
      <c r="AN479" s="39">
        <f t="shared" si="339"/>
        <v>0</v>
      </c>
      <c r="AO479" s="39">
        <f t="shared" si="340"/>
        <v>0</v>
      </c>
      <c r="AP479" s="39">
        <f t="shared" si="341"/>
        <v>0</v>
      </c>
      <c r="AQ479" s="39">
        <f t="shared" si="342"/>
        <v>9946973</v>
      </c>
      <c r="AR479" s="39">
        <f t="shared" si="343"/>
        <v>9946973</v>
      </c>
      <c r="AS479" s="37">
        <f t="shared" si="306"/>
        <v>2343.6594339021872</v>
      </c>
      <c r="AT479" s="37">
        <f t="shared" si="307"/>
        <v>2265.3652288406665</v>
      </c>
      <c r="AU479" s="37">
        <f t="shared" si="308"/>
        <v>-78.294205061520643</v>
      </c>
      <c r="AV479" s="34">
        <f t="shared" si="309"/>
        <v>0</v>
      </c>
      <c r="AW479" s="34">
        <f t="shared" si="310"/>
        <v>0</v>
      </c>
      <c r="AX479" s="34">
        <f t="shared" si="311"/>
        <v>0</v>
      </c>
      <c r="AY479" s="34">
        <f t="shared" si="312"/>
        <v>0</v>
      </c>
      <c r="AZ479" s="34">
        <f t="shared" si="313"/>
        <v>9926891</v>
      </c>
      <c r="BA479" s="34">
        <f t="shared" si="314"/>
        <v>9926891</v>
      </c>
    </row>
    <row r="480" spans="1:53" x14ac:dyDescent="0.2">
      <c r="A480" s="1" t="s">
        <v>517</v>
      </c>
      <c r="B480" s="8">
        <v>5214</v>
      </c>
      <c r="C480" s="8">
        <v>2130.6999999999998</v>
      </c>
      <c r="D480" s="8">
        <v>2147</v>
      </c>
      <c r="E480" s="8">
        <v>2117</v>
      </c>
      <c r="F480" s="8">
        <v>2130.7318181818182</v>
      </c>
      <c r="G480" s="8">
        <f t="shared" si="315"/>
        <v>-19.245246038365167</v>
      </c>
      <c r="H480" s="8">
        <f t="shared" si="316"/>
        <v>0</v>
      </c>
      <c r="I480" s="8">
        <f t="shared" si="317"/>
        <v>19.245246038365167</v>
      </c>
      <c r="J480" s="25">
        <f t="shared" si="320"/>
        <v>6.1989545642217729</v>
      </c>
      <c r="K480" s="25">
        <f t="shared" si="321"/>
        <v>15.706846809103041</v>
      </c>
      <c r="L480" s="26">
        <f t="shared" si="318"/>
        <v>0.39466575561360379</v>
      </c>
      <c r="M480" s="25">
        <f t="shared" si="319"/>
        <v>28.298232320185178</v>
      </c>
      <c r="N480" s="25">
        <v>30</v>
      </c>
      <c r="O480" s="25">
        <v>70</v>
      </c>
      <c r="P480" s="9">
        <f t="shared" si="322"/>
        <v>2247.6639172048117</v>
      </c>
      <c r="Q480" s="9">
        <f t="shared" si="323"/>
        <v>2216.6169102146273</v>
      </c>
      <c r="R480" s="9">
        <f t="shared" si="324"/>
        <v>-31.0470069901844</v>
      </c>
      <c r="S480" s="3">
        <f t="shared" si="325"/>
        <v>0</v>
      </c>
      <c r="T480" s="3">
        <f t="shared" si="326"/>
        <v>0</v>
      </c>
      <c r="U480" s="3">
        <f t="shared" si="327"/>
        <v>0</v>
      </c>
      <c r="V480" s="3">
        <f t="shared" si="331"/>
        <v>0</v>
      </c>
      <c r="W480" s="2">
        <f t="shared" si="328"/>
        <v>9939742</v>
      </c>
      <c r="X480" s="2">
        <f t="shared" si="332"/>
        <v>9939742</v>
      </c>
      <c r="Y480" s="14">
        <f t="shared" si="333"/>
        <v>2250.4376174628783</v>
      </c>
      <c r="Z480" s="14">
        <f t="shared" si="334"/>
        <v>2197.713982407513</v>
      </c>
      <c r="AA480" s="14">
        <f t="shared" si="329"/>
        <v>-52.723635055365321</v>
      </c>
      <c r="AB480" s="14">
        <f t="shared" si="305"/>
        <v>-49.558187261374286</v>
      </c>
      <c r="AC480" s="14">
        <f t="shared" si="299"/>
        <v>-3.165447793991035</v>
      </c>
      <c r="AD480" s="16">
        <f t="shared" si="300"/>
        <v>0</v>
      </c>
      <c r="AE480" s="16">
        <f t="shared" si="301"/>
        <v>1</v>
      </c>
      <c r="AF480" s="16">
        <f t="shared" si="330"/>
        <v>51</v>
      </c>
      <c r="AG480" s="16">
        <f t="shared" si="302"/>
        <v>30</v>
      </c>
      <c r="AH480" s="5">
        <f t="shared" si="303"/>
        <v>9808653</v>
      </c>
      <c r="AI480" s="5">
        <f t="shared" si="304"/>
        <v>9916620</v>
      </c>
      <c r="AJ480" s="39">
        <f t="shared" si="335"/>
        <v>2206.8974611579747</v>
      </c>
      <c r="AK480" s="39">
        <f t="shared" si="336"/>
        <v>2197.4280906603453</v>
      </c>
      <c r="AL480" s="39">
        <f t="shared" si="337"/>
        <v>-9.4693704976293702</v>
      </c>
      <c r="AM480" s="39">
        <f t="shared" si="338"/>
        <v>0</v>
      </c>
      <c r="AN480" s="39">
        <f t="shared" si="339"/>
        <v>0</v>
      </c>
      <c r="AO480" s="39">
        <f t="shared" si="340"/>
        <v>0</v>
      </c>
      <c r="AP480" s="39">
        <f t="shared" si="341"/>
        <v>0</v>
      </c>
      <c r="AQ480" s="39">
        <f t="shared" si="342"/>
        <v>9946973</v>
      </c>
      <c r="AR480" s="39">
        <f t="shared" si="343"/>
        <v>9946973</v>
      </c>
      <c r="AS480" s="37">
        <f t="shared" si="306"/>
        <v>2337.6939636901111</v>
      </c>
      <c r="AT480" s="37">
        <f t="shared" si="307"/>
        <v>2261.6915610327515</v>
      </c>
      <c r="AU480" s="37">
        <f t="shared" si="308"/>
        <v>-76.002402657359653</v>
      </c>
      <c r="AV480" s="34">
        <f t="shared" si="309"/>
        <v>0</v>
      </c>
      <c r="AW480" s="34">
        <f t="shared" si="310"/>
        <v>0</v>
      </c>
      <c r="AX480" s="34">
        <f t="shared" si="311"/>
        <v>0</v>
      </c>
      <c r="AY480" s="34">
        <f t="shared" si="312"/>
        <v>0</v>
      </c>
      <c r="AZ480" s="34">
        <f t="shared" si="313"/>
        <v>9926891</v>
      </c>
      <c r="BA480" s="34">
        <f t="shared" si="314"/>
        <v>9926891</v>
      </c>
    </row>
    <row r="481" spans="1:53" x14ac:dyDescent="0.2">
      <c r="A481" s="1" t="s">
        <v>518</v>
      </c>
      <c r="B481" s="8">
        <v>5686</v>
      </c>
      <c r="C481" s="8">
        <v>2159.6666666666665</v>
      </c>
      <c r="D481" s="8">
        <v>2180</v>
      </c>
      <c r="E481" s="8">
        <v>2127</v>
      </c>
      <c r="F481" s="8">
        <v>2159.7389558232931</v>
      </c>
      <c r="G481" s="8">
        <f t="shared" si="315"/>
        <v>29.007137641474856</v>
      </c>
      <c r="H481" s="8">
        <f t="shared" si="316"/>
        <v>29.007137641474856</v>
      </c>
      <c r="I481" s="8">
        <f t="shared" si="317"/>
        <v>0</v>
      </c>
      <c r="J481" s="25">
        <f t="shared" si="320"/>
        <v>7.8281104983112781</v>
      </c>
      <c r="K481" s="25">
        <f t="shared" si="321"/>
        <v>14.584929179881396</v>
      </c>
      <c r="L481" s="26">
        <f t="shared" si="318"/>
        <v>0.53672598623992329</v>
      </c>
      <c r="M481" s="25">
        <f t="shared" si="319"/>
        <v>34.926590104276812</v>
      </c>
      <c r="N481" s="25">
        <v>30</v>
      </c>
      <c r="O481" s="25">
        <v>70</v>
      </c>
      <c r="P481" s="9">
        <f t="shared" si="322"/>
        <v>2241.4486887042149</v>
      </c>
      <c r="Q481" s="9">
        <f t="shared" si="323"/>
        <v>2203.1503831013897</v>
      </c>
      <c r="R481" s="9">
        <f t="shared" si="324"/>
        <v>-38.298305602825167</v>
      </c>
      <c r="S481" s="3">
        <f t="shared" si="325"/>
        <v>0</v>
      </c>
      <c r="T481" s="3">
        <f t="shared" si="326"/>
        <v>0</v>
      </c>
      <c r="U481" s="3">
        <f t="shared" si="327"/>
        <v>0</v>
      </c>
      <c r="V481" s="3">
        <f t="shared" si="331"/>
        <v>0</v>
      </c>
      <c r="W481" s="2">
        <f t="shared" si="328"/>
        <v>9939742</v>
      </c>
      <c r="X481" s="2">
        <f t="shared" si="332"/>
        <v>9939742</v>
      </c>
      <c r="Y481" s="14">
        <f t="shared" si="333"/>
        <v>2243.7191980821681</v>
      </c>
      <c r="Z481" s="14">
        <f t="shared" si="334"/>
        <v>2191.8716706253254</v>
      </c>
      <c r="AA481" s="14">
        <f t="shared" si="329"/>
        <v>-51.847527456842727</v>
      </c>
      <c r="AB481" s="14">
        <f t="shared" si="305"/>
        <v>-50.016055300467976</v>
      </c>
      <c r="AC481" s="14">
        <f t="shared" si="299"/>
        <v>-1.8314721563747511</v>
      </c>
      <c r="AD481" s="16">
        <f t="shared" si="300"/>
        <v>0</v>
      </c>
      <c r="AE481" s="16">
        <f t="shared" si="301"/>
        <v>1</v>
      </c>
      <c r="AF481" s="16">
        <f t="shared" si="330"/>
        <v>50</v>
      </c>
      <c r="AG481" s="16">
        <f t="shared" si="302"/>
        <v>30</v>
      </c>
      <c r="AH481" s="5">
        <f t="shared" si="303"/>
        <v>9810750</v>
      </c>
      <c r="AI481" s="5">
        <f t="shared" si="304"/>
        <v>9917100</v>
      </c>
      <c r="AJ481" s="39">
        <f t="shared" si="335"/>
        <v>2194.0672971323979</v>
      </c>
      <c r="AK481" s="39">
        <f t="shared" si="336"/>
        <v>2175.9561814463655</v>
      </c>
      <c r="AL481" s="39">
        <f t="shared" si="337"/>
        <v>-18.111115686032463</v>
      </c>
      <c r="AM481" s="39">
        <f t="shared" si="338"/>
        <v>0</v>
      </c>
      <c r="AN481" s="39">
        <f t="shared" si="339"/>
        <v>0</v>
      </c>
      <c r="AO481" s="39">
        <f t="shared" si="340"/>
        <v>0</v>
      </c>
      <c r="AP481" s="39">
        <f t="shared" si="341"/>
        <v>0</v>
      </c>
      <c r="AQ481" s="39">
        <f t="shared" si="342"/>
        <v>9946973</v>
      </c>
      <c r="AR481" s="39">
        <f t="shared" si="343"/>
        <v>9946973</v>
      </c>
      <c r="AS481" s="37">
        <f t="shared" si="306"/>
        <v>2331.632379015256</v>
      </c>
      <c r="AT481" s="37">
        <f t="shared" si="307"/>
        <v>2257.0869465564497</v>
      </c>
      <c r="AU481" s="37">
        <f t="shared" si="308"/>
        <v>-74.545432458806317</v>
      </c>
      <c r="AV481" s="34">
        <f t="shared" si="309"/>
        <v>0</v>
      </c>
      <c r="AW481" s="34">
        <f t="shared" si="310"/>
        <v>0</v>
      </c>
      <c r="AX481" s="34">
        <f t="shared" si="311"/>
        <v>0</v>
      </c>
      <c r="AY481" s="34">
        <f t="shared" si="312"/>
        <v>0</v>
      </c>
      <c r="AZ481" s="34">
        <f t="shared" si="313"/>
        <v>9926891</v>
      </c>
      <c r="BA481" s="34">
        <f t="shared" si="314"/>
        <v>9926891</v>
      </c>
    </row>
    <row r="482" spans="1:53" x14ac:dyDescent="0.2">
      <c r="A482" s="1" t="s">
        <v>519</v>
      </c>
      <c r="B482" s="8">
        <v>9574</v>
      </c>
      <c r="C482" s="8">
        <v>2174.7689655172412</v>
      </c>
      <c r="D482" s="8">
        <v>2200</v>
      </c>
      <c r="E482" s="8">
        <v>2156</v>
      </c>
      <c r="F482" s="8">
        <v>2174.6999999999998</v>
      </c>
      <c r="G482" s="8">
        <f t="shared" si="315"/>
        <v>14.961044176706764</v>
      </c>
      <c r="H482" s="8">
        <f t="shared" si="316"/>
        <v>14.961044176706764</v>
      </c>
      <c r="I482" s="8">
        <f t="shared" si="317"/>
        <v>0</v>
      </c>
      <c r="J482" s="25">
        <f t="shared" si="320"/>
        <v>8.3376057610538119</v>
      </c>
      <c r="K482" s="25">
        <f t="shared" si="321"/>
        <v>13.543148524175582</v>
      </c>
      <c r="L482" s="26">
        <f t="shared" si="318"/>
        <v>0.61563274936921297</v>
      </c>
      <c r="M482" s="25">
        <f t="shared" si="319"/>
        <v>38.104745624249873</v>
      </c>
      <c r="N482" s="25">
        <v>30</v>
      </c>
      <c r="O482" s="25">
        <v>70</v>
      </c>
      <c r="P482" s="9">
        <f t="shared" si="322"/>
        <v>2236.6285039901395</v>
      </c>
      <c r="Q482" s="9">
        <f t="shared" si="323"/>
        <v>2194.2615537553761</v>
      </c>
      <c r="R482" s="9">
        <f t="shared" si="324"/>
        <v>-42.366950234763408</v>
      </c>
      <c r="S482" s="3">
        <f t="shared" si="325"/>
        <v>0</v>
      </c>
      <c r="T482" s="3">
        <f t="shared" si="326"/>
        <v>0</v>
      </c>
      <c r="U482" s="3">
        <f t="shared" si="327"/>
        <v>0</v>
      </c>
      <c r="V482" s="3">
        <f t="shared" si="331"/>
        <v>0</v>
      </c>
      <c r="W482" s="2">
        <f t="shared" si="328"/>
        <v>9939742</v>
      </c>
      <c r="X482" s="2">
        <f t="shared" si="332"/>
        <v>9939742</v>
      </c>
      <c r="Y482" s="14">
        <f t="shared" si="333"/>
        <v>2238.6066648908964</v>
      </c>
      <c r="Z482" s="14">
        <f t="shared" si="334"/>
        <v>2189.229875144506</v>
      </c>
      <c r="AA482" s="14">
        <f t="shared" si="329"/>
        <v>-49.376789746390386</v>
      </c>
      <c r="AB482" s="14">
        <f t="shared" si="305"/>
        <v>-49.888202189652461</v>
      </c>
      <c r="AC482" s="14">
        <f t="shared" si="299"/>
        <v>0.51141244326207413</v>
      </c>
      <c r="AD482" s="16">
        <f t="shared" si="300"/>
        <v>1</v>
      </c>
      <c r="AE482" s="16">
        <f t="shared" si="301"/>
        <v>0</v>
      </c>
      <c r="AF482" s="16">
        <f t="shared" si="330"/>
        <v>51</v>
      </c>
      <c r="AG482" s="16">
        <f t="shared" si="302"/>
        <v>30</v>
      </c>
      <c r="AH482" s="5">
        <f t="shared" si="303"/>
        <v>9808520</v>
      </c>
      <c r="AI482" s="5">
        <f t="shared" si="304"/>
        <v>9918476</v>
      </c>
      <c r="AJ482" s="39">
        <f t="shared" si="335"/>
        <v>2203.7363430128894</v>
      </c>
      <c r="AK482" s="39">
        <f t="shared" si="336"/>
        <v>2183.5160644533166</v>
      </c>
      <c r="AL482" s="39">
        <f t="shared" si="337"/>
        <v>-20.220278559572762</v>
      </c>
      <c r="AM482" s="39">
        <f t="shared" si="338"/>
        <v>0</v>
      </c>
      <c r="AN482" s="39">
        <f t="shared" si="339"/>
        <v>0</v>
      </c>
      <c r="AO482" s="39">
        <f t="shared" si="340"/>
        <v>0</v>
      </c>
      <c r="AP482" s="39">
        <f t="shared" si="341"/>
        <v>0</v>
      </c>
      <c r="AQ482" s="39">
        <f t="shared" si="342"/>
        <v>9946973</v>
      </c>
      <c r="AR482" s="39">
        <f t="shared" si="343"/>
        <v>9946973</v>
      </c>
      <c r="AS482" s="37">
        <f t="shared" si="306"/>
        <v>2325.7155192058422</v>
      </c>
      <c r="AT482" s="37">
        <f t="shared" si="307"/>
        <v>2251.3376289365137</v>
      </c>
      <c r="AU482" s="37">
        <f t="shared" si="308"/>
        <v>-74.377890269328418</v>
      </c>
      <c r="AV482" s="34">
        <f t="shared" si="309"/>
        <v>0</v>
      </c>
      <c r="AW482" s="34">
        <f t="shared" si="310"/>
        <v>0</v>
      </c>
      <c r="AX482" s="34">
        <f t="shared" si="311"/>
        <v>0</v>
      </c>
      <c r="AY482" s="34">
        <f t="shared" si="312"/>
        <v>0</v>
      </c>
      <c r="AZ482" s="34">
        <f t="shared" si="313"/>
        <v>9926891</v>
      </c>
      <c r="BA482" s="34">
        <f t="shared" si="314"/>
        <v>9926891</v>
      </c>
    </row>
    <row r="483" spans="1:53" x14ac:dyDescent="0.2">
      <c r="A483" s="1" t="s">
        <v>520</v>
      </c>
      <c r="B483" s="8">
        <v>7430</v>
      </c>
      <c r="C483" s="8">
        <v>2167.2147887323945</v>
      </c>
      <c r="D483" s="8">
        <v>2179</v>
      </c>
      <c r="E483" s="8">
        <v>2156</v>
      </c>
      <c r="F483" s="8">
        <v>2167.2640845070423</v>
      </c>
      <c r="G483" s="8">
        <f t="shared" si="315"/>
        <v>-7.4359154929575197</v>
      </c>
      <c r="H483" s="8">
        <f t="shared" si="316"/>
        <v>0</v>
      </c>
      <c r="I483" s="8">
        <f t="shared" si="317"/>
        <v>7.4359154929575197</v>
      </c>
      <c r="J483" s="25">
        <f t="shared" si="320"/>
        <v>7.7420624924071104</v>
      </c>
      <c r="K483" s="25">
        <f t="shared" si="321"/>
        <v>13.106917593374291</v>
      </c>
      <c r="L483" s="26">
        <f t="shared" si="318"/>
        <v>0.59068521925557982</v>
      </c>
      <c r="M483" s="25">
        <f t="shared" si="319"/>
        <v>37.134010683271008</v>
      </c>
      <c r="N483" s="25">
        <v>30</v>
      </c>
      <c r="O483" s="25">
        <v>70</v>
      </c>
      <c r="P483" s="9">
        <f t="shared" si="322"/>
        <v>2232.2288418279772</v>
      </c>
      <c r="Q483" s="9">
        <f t="shared" si="323"/>
        <v>2187.1467688091393</v>
      </c>
      <c r="R483" s="9">
        <f t="shared" si="324"/>
        <v>-45.082073018837946</v>
      </c>
      <c r="S483" s="3">
        <f t="shared" si="325"/>
        <v>0</v>
      </c>
      <c r="T483" s="3">
        <f t="shared" si="326"/>
        <v>0</v>
      </c>
      <c r="U483" s="3">
        <f t="shared" si="327"/>
        <v>0</v>
      </c>
      <c r="V483" s="3">
        <f t="shared" si="331"/>
        <v>0</v>
      </c>
      <c r="W483" s="2">
        <f t="shared" si="328"/>
        <v>9939742</v>
      </c>
      <c r="X483" s="2">
        <f t="shared" si="332"/>
        <v>9939742</v>
      </c>
      <c r="Y483" s="14">
        <f t="shared" si="333"/>
        <v>2233.3220293069071</v>
      </c>
      <c r="Z483" s="14">
        <f t="shared" si="334"/>
        <v>2185.8505227387423</v>
      </c>
      <c r="AA483" s="14">
        <f t="shared" si="329"/>
        <v>-47.471506568164841</v>
      </c>
      <c r="AB483" s="14">
        <f t="shared" si="305"/>
        <v>-49.404863065354938</v>
      </c>
      <c r="AC483" s="14">
        <f t="shared" si="299"/>
        <v>1.9333564971900969</v>
      </c>
      <c r="AD483" s="16">
        <f t="shared" si="300"/>
        <v>1</v>
      </c>
      <c r="AE483" s="16">
        <f t="shared" si="301"/>
        <v>0</v>
      </c>
      <c r="AF483" s="16">
        <f t="shared" si="330"/>
        <v>52</v>
      </c>
      <c r="AG483" s="16">
        <f t="shared" si="302"/>
        <v>30</v>
      </c>
      <c r="AH483" s="5">
        <f t="shared" si="303"/>
        <v>9806311</v>
      </c>
      <c r="AI483" s="5">
        <f t="shared" si="304"/>
        <v>9918423</v>
      </c>
      <c r="AJ483" s="39">
        <f t="shared" si="335"/>
        <v>2208.7233577384582</v>
      </c>
      <c r="AK483" s="39">
        <f t="shared" si="336"/>
        <v>2184.616001050972</v>
      </c>
      <c r="AL483" s="39">
        <f t="shared" si="337"/>
        <v>-24.107356687486117</v>
      </c>
      <c r="AM483" s="39">
        <f t="shared" si="338"/>
        <v>0</v>
      </c>
      <c r="AN483" s="39">
        <f t="shared" si="339"/>
        <v>0</v>
      </c>
      <c r="AO483" s="39">
        <f t="shared" si="340"/>
        <v>0</v>
      </c>
      <c r="AP483" s="39">
        <f t="shared" si="341"/>
        <v>0</v>
      </c>
      <c r="AQ483" s="39">
        <f t="shared" si="342"/>
        <v>9946973</v>
      </c>
      <c r="AR483" s="39">
        <f t="shared" si="343"/>
        <v>9946973</v>
      </c>
      <c r="AS483" s="37">
        <f t="shared" si="306"/>
        <v>2320.0089397725869</v>
      </c>
      <c r="AT483" s="37">
        <f t="shared" si="307"/>
        <v>2244.8785968179022</v>
      </c>
      <c r="AU483" s="37">
        <f t="shared" si="308"/>
        <v>-75.130342954684693</v>
      </c>
      <c r="AV483" s="34">
        <f t="shared" si="309"/>
        <v>0</v>
      </c>
      <c r="AW483" s="34">
        <f t="shared" si="310"/>
        <v>0</v>
      </c>
      <c r="AX483" s="34">
        <f t="shared" si="311"/>
        <v>0</v>
      </c>
      <c r="AY483" s="34">
        <f t="shared" si="312"/>
        <v>0</v>
      </c>
      <c r="AZ483" s="34">
        <f t="shared" si="313"/>
        <v>9926891</v>
      </c>
      <c r="BA483" s="34">
        <f t="shared" si="314"/>
        <v>9926891</v>
      </c>
    </row>
    <row r="484" spans="1:53" x14ac:dyDescent="0.2">
      <c r="A484" s="1" t="s">
        <v>521</v>
      </c>
      <c r="B484" s="8">
        <v>8307</v>
      </c>
      <c r="C484" s="8">
        <v>2145.9222222222224</v>
      </c>
      <c r="D484" s="8">
        <v>2162</v>
      </c>
      <c r="E484" s="8">
        <v>2137</v>
      </c>
      <c r="F484" s="8">
        <v>2145.8703703703704</v>
      </c>
      <c r="G484" s="8">
        <f t="shared" si="315"/>
        <v>-21.393714136671861</v>
      </c>
      <c r="H484" s="8">
        <f t="shared" si="316"/>
        <v>0</v>
      </c>
      <c r="I484" s="8">
        <f t="shared" si="317"/>
        <v>21.393714136671861</v>
      </c>
      <c r="J484" s="25">
        <f t="shared" si="320"/>
        <v>7.1890580286637453</v>
      </c>
      <c r="K484" s="25">
        <f t="shared" si="321"/>
        <v>13.698831632181262</v>
      </c>
      <c r="L484" s="26">
        <f t="shared" si="318"/>
        <v>0.52479351682629838</v>
      </c>
      <c r="M484" s="25">
        <f t="shared" si="319"/>
        <v>34.417349695885548</v>
      </c>
      <c r="N484" s="25">
        <v>30</v>
      </c>
      <c r="O484" s="25">
        <v>70</v>
      </c>
      <c r="P484" s="9">
        <f t="shared" si="322"/>
        <v>2228.2439230660048</v>
      </c>
      <c r="Q484" s="9">
        <f t="shared" si="323"/>
        <v>2180.3840937704681</v>
      </c>
      <c r="R484" s="9">
        <f t="shared" si="324"/>
        <v>-47.859829295536656</v>
      </c>
      <c r="S484" s="3">
        <f t="shared" si="325"/>
        <v>0</v>
      </c>
      <c r="T484" s="3">
        <f t="shared" si="326"/>
        <v>0</v>
      </c>
      <c r="U484" s="3">
        <f t="shared" si="327"/>
        <v>0</v>
      </c>
      <c r="V484" s="3">
        <f t="shared" si="331"/>
        <v>0</v>
      </c>
      <c r="W484" s="2">
        <f t="shared" si="328"/>
        <v>9939742</v>
      </c>
      <c r="X484" s="2">
        <f t="shared" si="332"/>
        <v>9939742</v>
      </c>
      <c r="Y484" s="14">
        <f t="shared" si="333"/>
        <v>2226.8441286449415</v>
      </c>
      <c r="Z484" s="14">
        <f t="shared" si="334"/>
        <v>2179.6997300666849</v>
      </c>
      <c r="AA484" s="14">
        <f t="shared" si="329"/>
        <v>-47.144398578256641</v>
      </c>
      <c r="AB484" s="14">
        <f t="shared" si="305"/>
        <v>-48.952770167935277</v>
      </c>
      <c r="AC484" s="14">
        <f t="shared" ref="AC484:AC547" si="344">AA484-AB484</f>
        <v>1.8083715896786359</v>
      </c>
      <c r="AD484" s="16">
        <f t="shared" ref="AD484:AD547" si="345">IF(AND(AC484&gt;0,AH483-30&gt;=D484),1,0)</f>
        <v>1</v>
      </c>
      <c r="AE484" s="16">
        <f t="shared" ref="AE484:AE547" si="346">IF(AND(AC484&lt;=0,AF483&gt;=1),1,0)</f>
        <v>0</v>
      </c>
      <c r="AF484" s="16">
        <f t="shared" si="330"/>
        <v>53</v>
      </c>
      <c r="AG484" s="16">
        <f t="shared" ref="AG484:AG547" si="347">IF(AD484&gt;0, MAX(30, 0.002*AD484*D484), IF(AE484&gt;0, MAX(30, 0.002*AE484*E484), 0))</f>
        <v>30</v>
      </c>
      <c r="AH484" s="5">
        <f t="shared" ref="AH484:AH547" si="348">AH483-(AD484*D484) + (AE484*E484) - AG484</f>
        <v>9804119</v>
      </c>
      <c r="AI484" s="5">
        <f t="shared" ref="AI484:AI547" si="349">AF484*E484 + AH484</f>
        <v>9917380</v>
      </c>
      <c r="AJ484" s="39">
        <f t="shared" si="335"/>
        <v>2206.2447192408058</v>
      </c>
      <c r="AK484" s="39">
        <f t="shared" si="336"/>
        <v>2181.6081113538035</v>
      </c>
      <c r="AL484" s="39">
        <f t="shared" si="337"/>
        <v>-24.636607887002356</v>
      </c>
      <c r="AM484" s="39">
        <f t="shared" si="338"/>
        <v>0</v>
      </c>
      <c r="AN484" s="39">
        <f t="shared" si="339"/>
        <v>0</v>
      </c>
      <c r="AO484" s="39">
        <f t="shared" si="340"/>
        <v>0</v>
      </c>
      <c r="AP484" s="39">
        <f t="shared" si="341"/>
        <v>0</v>
      </c>
      <c r="AQ484" s="39">
        <f t="shared" si="342"/>
        <v>9946973</v>
      </c>
      <c r="AR484" s="39">
        <f t="shared" si="343"/>
        <v>9946973</v>
      </c>
      <c r="AS484" s="37">
        <f t="shared" si="306"/>
        <v>2314.3516250666917</v>
      </c>
      <c r="AT484" s="37">
        <f t="shared" si="307"/>
        <v>2237.5280997958725</v>
      </c>
      <c r="AU484" s="37">
        <f t="shared" si="308"/>
        <v>-76.823525270819118</v>
      </c>
      <c r="AV484" s="34">
        <f t="shared" si="309"/>
        <v>0</v>
      </c>
      <c r="AW484" s="34">
        <f t="shared" si="310"/>
        <v>0</v>
      </c>
      <c r="AX484" s="34">
        <f t="shared" si="311"/>
        <v>0</v>
      </c>
      <c r="AY484" s="34">
        <f t="shared" si="312"/>
        <v>0</v>
      </c>
      <c r="AZ484" s="34">
        <f t="shared" si="313"/>
        <v>9926891</v>
      </c>
      <c r="BA484" s="34">
        <f t="shared" si="314"/>
        <v>9926891</v>
      </c>
    </row>
    <row r="485" spans="1:53" x14ac:dyDescent="0.2">
      <c r="A485" s="1" t="s">
        <v>522</v>
      </c>
      <c r="B485" s="8">
        <v>10841</v>
      </c>
      <c r="C485" s="8">
        <v>2138.3309859154929</v>
      </c>
      <c r="D485" s="8">
        <v>2149</v>
      </c>
      <c r="E485" s="8">
        <v>2120</v>
      </c>
      <c r="F485" s="8">
        <v>2138.4295774647885</v>
      </c>
      <c r="G485" s="8">
        <f t="shared" si="315"/>
        <v>-7.4407929055819295</v>
      </c>
      <c r="H485" s="8">
        <f t="shared" si="316"/>
        <v>0</v>
      </c>
      <c r="I485" s="8">
        <f t="shared" si="317"/>
        <v>7.4407929055819295</v>
      </c>
      <c r="J485" s="25">
        <f t="shared" si="320"/>
        <v>6.6755538837591919</v>
      </c>
      <c r="K485" s="25">
        <f t="shared" si="321"/>
        <v>13.251828865995595</v>
      </c>
      <c r="L485" s="26">
        <f t="shared" si="318"/>
        <v>0.50374585661068794</v>
      </c>
      <c r="M485" s="25">
        <f t="shared" si="319"/>
        <v>33.499401138573191</v>
      </c>
      <c r="N485" s="25">
        <v>30</v>
      </c>
      <c r="O485" s="25">
        <v>70</v>
      </c>
      <c r="P485" s="9">
        <f t="shared" si="322"/>
        <v>2225.5049414411169</v>
      </c>
      <c r="Q485" s="9">
        <f t="shared" si="323"/>
        <v>2171.9709220202863</v>
      </c>
      <c r="R485" s="9">
        <f t="shared" si="324"/>
        <v>-53.534019420830646</v>
      </c>
      <c r="S485" s="3">
        <f t="shared" si="325"/>
        <v>0</v>
      </c>
      <c r="T485" s="3">
        <f t="shared" si="326"/>
        <v>0</v>
      </c>
      <c r="U485" s="3">
        <f t="shared" si="327"/>
        <v>0</v>
      </c>
      <c r="V485" s="3">
        <f t="shared" si="331"/>
        <v>0</v>
      </c>
      <c r="W485" s="2">
        <f t="shared" si="328"/>
        <v>9939742</v>
      </c>
      <c r="X485" s="2">
        <f t="shared" si="332"/>
        <v>9939742</v>
      </c>
      <c r="Y485" s="14">
        <f t="shared" si="333"/>
        <v>2220.2949026315969</v>
      </c>
      <c r="Z485" s="14">
        <f t="shared" si="334"/>
        <v>2173.3504758202394</v>
      </c>
      <c r="AA485" s="14">
        <f t="shared" si="329"/>
        <v>-46.944426811357516</v>
      </c>
      <c r="AB485" s="14">
        <f t="shared" si="305"/>
        <v>-48.551101496619722</v>
      </c>
      <c r="AC485" s="14">
        <f t="shared" si="344"/>
        <v>1.606674685262206</v>
      </c>
      <c r="AD485" s="16">
        <f t="shared" si="345"/>
        <v>1</v>
      </c>
      <c r="AE485" s="16">
        <f t="shared" si="346"/>
        <v>0</v>
      </c>
      <c r="AF485" s="16">
        <f t="shared" si="330"/>
        <v>54</v>
      </c>
      <c r="AG485" s="16">
        <f t="shared" si="347"/>
        <v>30</v>
      </c>
      <c r="AH485" s="5">
        <f t="shared" si="348"/>
        <v>9801940</v>
      </c>
      <c r="AI485" s="5">
        <f t="shared" si="349"/>
        <v>9916420</v>
      </c>
      <c r="AJ485" s="39">
        <f t="shared" si="335"/>
        <v>2199.1134811952484</v>
      </c>
      <c r="AK485" s="39">
        <f t="shared" si="336"/>
        <v>2158.1331619498287</v>
      </c>
      <c r="AL485" s="39">
        <f t="shared" si="337"/>
        <v>-40.980319245419651</v>
      </c>
      <c r="AM485" s="39">
        <f t="shared" si="338"/>
        <v>0</v>
      </c>
      <c r="AN485" s="39">
        <f t="shared" si="339"/>
        <v>0</v>
      </c>
      <c r="AO485" s="39">
        <f t="shared" si="340"/>
        <v>0</v>
      </c>
      <c r="AP485" s="39">
        <f t="shared" si="341"/>
        <v>0</v>
      </c>
      <c r="AQ485" s="39">
        <f t="shared" si="342"/>
        <v>9946973</v>
      </c>
      <c r="AR485" s="39">
        <f t="shared" si="343"/>
        <v>9946973</v>
      </c>
      <c r="AS485" s="37">
        <f t="shared" si="306"/>
        <v>2308.6391144446493</v>
      </c>
      <c r="AT485" s="37">
        <f t="shared" si="307"/>
        <v>2229.0058439641198</v>
      </c>
      <c r="AU485" s="37">
        <f t="shared" si="308"/>
        <v>-79.633270480529518</v>
      </c>
      <c r="AV485" s="34">
        <f t="shared" si="309"/>
        <v>0</v>
      </c>
      <c r="AW485" s="34">
        <f t="shared" si="310"/>
        <v>0</v>
      </c>
      <c r="AX485" s="34">
        <f t="shared" si="311"/>
        <v>0</v>
      </c>
      <c r="AY485" s="34">
        <f t="shared" si="312"/>
        <v>0</v>
      </c>
      <c r="AZ485" s="34">
        <f t="shared" si="313"/>
        <v>9926891</v>
      </c>
      <c r="BA485" s="34">
        <f t="shared" si="314"/>
        <v>9926891</v>
      </c>
    </row>
    <row r="486" spans="1:53" x14ac:dyDescent="0.2">
      <c r="A486" s="1" t="s">
        <v>523</v>
      </c>
      <c r="B486" s="8">
        <v>13733</v>
      </c>
      <c r="C486" s="8">
        <v>2200.6156462585036</v>
      </c>
      <c r="D486" s="8">
        <v>2234</v>
      </c>
      <c r="E486" s="8">
        <v>2150</v>
      </c>
      <c r="F486" s="8">
        <v>2200.9285714285716</v>
      </c>
      <c r="G486" s="8">
        <f t="shared" si="315"/>
        <v>62.49899396378305</v>
      </c>
      <c r="H486" s="8">
        <f t="shared" si="316"/>
        <v>62.49899396378305</v>
      </c>
      <c r="I486" s="8">
        <f t="shared" si="317"/>
        <v>0</v>
      </c>
      <c r="J486" s="25">
        <f t="shared" si="320"/>
        <v>10.662942460903752</v>
      </c>
      <c r="K486" s="25">
        <f t="shared" si="321"/>
        <v>12.305269661281624</v>
      </c>
      <c r="L486" s="26">
        <f t="shared" si="318"/>
        <v>0.86653464364576793</v>
      </c>
      <c r="M486" s="25">
        <f t="shared" si="319"/>
        <v>46.424782234592129</v>
      </c>
      <c r="N486" s="25">
        <v>30</v>
      </c>
      <c r="O486" s="25">
        <v>70</v>
      </c>
      <c r="P486" s="9">
        <f t="shared" si="322"/>
        <v>2224.6431937730313</v>
      </c>
      <c r="Q486" s="9">
        <f t="shared" si="323"/>
        <v>2167.6808654414976</v>
      </c>
      <c r="R486" s="9">
        <f t="shared" si="324"/>
        <v>-56.962328331533627</v>
      </c>
      <c r="S486" s="3">
        <f t="shared" si="325"/>
        <v>0</v>
      </c>
      <c r="T486" s="3">
        <f t="shared" si="326"/>
        <v>0</v>
      </c>
      <c r="U486" s="3">
        <f t="shared" si="327"/>
        <v>0</v>
      </c>
      <c r="V486" s="3">
        <f t="shared" si="331"/>
        <v>0</v>
      </c>
      <c r="W486" s="2">
        <f t="shared" si="328"/>
        <v>9939742</v>
      </c>
      <c r="X486" s="2">
        <f t="shared" si="332"/>
        <v>9939742</v>
      </c>
      <c r="Y486" s="14">
        <f t="shared" si="333"/>
        <v>2218.8603595795207</v>
      </c>
      <c r="Z486" s="14">
        <f t="shared" si="334"/>
        <v>2177.5932597599826</v>
      </c>
      <c r="AA486" s="14">
        <f t="shared" si="329"/>
        <v>-41.267099819538089</v>
      </c>
      <c r="AB486" s="14">
        <f t="shared" ref="AB486:AB549" si="350">(AA486-AB485)*$Z$4+AB485</f>
        <v>-47.094301161203397</v>
      </c>
      <c r="AC486" s="14">
        <f t="shared" si="344"/>
        <v>5.8272013416653081</v>
      </c>
      <c r="AD486" s="16">
        <f t="shared" si="345"/>
        <v>1</v>
      </c>
      <c r="AE486" s="16">
        <f t="shared" si="346"/>
        <v>0</v>
      </c>
      <c r="AF486" s="16">
        <f t="shared" si="330"/>
        <v>55</v>
      </c>
      <c r="AG486" s="16">
        <f t="shared" si="347"/>
        <v>30</v>
      </c>
      <c r="AH486" s="5">
        <f t="shared" si="348"/>
        <v>9799676</v>
      </c>
      <c r="AI486" s="5">
        <f t="shared" si="349"/>
        <v>9917926</v>
      </c>
      <c r="AJ486" s="39">
        <f t="shared" si="335"/>
        <v>2196.6332168933877</v>
      </c>
      <c r="AK486" s="39">
        <f t="shared" si="336"/>
        <v>2155.6528976479681</v>
      </c>
      <c r="AL486" s="39">
        <f t="shared" si="337"/>
        <v>-40.980319245419651</v>
      </c>
      <c r="AM486" s="39">
        <f t="shared" si="338"/>
        <v>0</v>
      </c>
      <c r="AN486" s="39">
        <f t="shared" si="339"/>
        <v>0</v>
      </c>
      <c r="AO486" s="39">
        <f t="shared" si="340"/>
        <v>0</v>
      </c>
      <c r="AP486" s="39">
        <f t="shared" si="341"/>
        <v>0</v>
      </c>
      <c r="AQ486" s="39">
        <f t="shared" si="342"/>
        <v>9946973</v>
      </c>
      <c r="AR486" s="39">
        <f t="shared" si="343"/>
        <v>9946973</v>
      </c>
      <c r="AS486" s="37">
        <f t="shared" si="306"/>
        <v>2302.9248353994117</v>
      </c>
      <c r="AT486" s="37">
        <f t="shared" si="307"/>
        <v>2219.9418791950793</v>
      </c>
      <c r="AU486" s="37">
        <f t="shared" si="308"/>
        <v>-82.982956204332368</v>
      </c>
      <c r="AV486" s="34">
        <f t="shared" si="309"/>
        <v>0</v>
      </c>
      <c r="AW486" s="34">
        <f t="shared" si="310"/>
        <v>0</v>
      </c>
      <c r="AX486" s="34">
        <f t="shared" si="311"/>
        <v>0</v>
      </c>
      <c r="AY486" s="34">
        <f t="shared" si="312"/>
        <v>0</v>
      </c>
      <c r="AZ486" s="34">
        <f t="shared" si="313"/>
        <v>9926891</v>
      </c>
      <c r="BA486" s="34">
        <f t="shared" si="314"/>
        <v>9926891</v>
      </c>
    </row>
    <row r="487" spans="1:53" x14ac:dyDescent="0.2">
      <c r="A487" s="1" t="s">
        <v>524</v>
      </c>
      <c r="B487" s="8">
        <v>7587</v>
      </c>
      <c r="C487" s="8">
        <v>2250.2417582417584</v>
      </c>
      <c r="D487" s="8">
        <v>2261</v>
      </c>
      <c r="E487" s="8">
        <v>2235</v>
      </c>
      <c r="F487" s="8">
        <v>2250.2710622710624</v>
      </c>
      <c r="G487" s="8">
        <f t="shared" si="315"/>
        <v>49.342490842490861</v>
      </c>
      <c r="H487" s="8">
        <f t="shared" si="316"/>
        <v>49.342490842490861</v>
      </c>
      <c r="I487" s="8">
        <f t="shared" si="317"/>
        <v>0</v>
      </c>
      <c r="J487" s="25">
        <f t="shared" si="320"/>
        <v>13.42576734530283</v>
      </c>
      <c r="K487" s="25">
        <f t="shared" si="321"/>
        <v>11.426321828332936</v>
      </c>
      <c r="L487" s="26">
        <f t="shared" si="318"/>
        <v>1.1749859269683818</v>
      </c>
      <c r="M487" s="25">
        <f t="shared" si="319"/>
        <v>54.022691016035374</v>
      </c>
      <c r="N487" s="25">
        <v>30</v>
      </c>
      <c r="O487" s="25">
        <v>70</v>
      </c>
      <c r="P487" s="9">
        <f t="shared" si="322"/>
        <v>2221.9950463123841</v>
      </c>
      <c r="Q487" s="9">
        <f t="shared" si="323"/>
        <v>2169.0993210751171</v>
      </c>
      <c r="R487" s="9">
        <f t="shared" si="324"/>
        <v>-52.895725237267015</v>
      </c>
      <c r="S487" s="3">
        <f t="shared" si="325"/>
        <v>0</v>
      </c>
      <c r="T487" s="3">
        <f t="shared" si="326"/>
        <v>0</v>
      </c>
      <c r="U487" s="3">
        <f t="shared" si="327"/>
        <v>0</v>
      </c>
      <c r="V487" s="3">
        <f t="shared" si="331"/>
        <v>0</v>
      </c>
      <c r="W487" s="2">
        <f t="shared" si="328"/>
        <v>9939742</v>
      </c>
      <c r="X487" s="2">
        <f t="shared" si="332"/>
        <v>9939742</v>
      </c>
      <c r="Y487" s="14">
        <f t="shared" si="333"/>
        <v>2221.1870782974129</v>
      </c>
      <c r="Z487" s="14">
        <f t="shared" si="334"/>
        <v>2188.7744601463028</v>
      </c>
      <c r="AA487" s="14">
        <f t="shared" si="329"/>
        <v>-32.412618151110109</v>
      </c>
      <c r="AB487" s="14">
        <f t="shared" si="350"/>
        <v>-44.157964559184741</v>
      </c>
      <c r="AC487" s="14">
        <f t="shared" si="344"/>
        <v>11.745346408074631</v>
      </c>
      <c r="AD487" s="16">
        <f t="shared" si="345"/>
        <v>1</v>
      </c>
      <c r="AE487" s="16">
        <f t="shared" si="346"/>
        <v>0</v>
      </c>
      <c r="AF487" s="16">
        <f t="shared" si="330"/>
        <v>56</v>
      </c>
      <c r="AG487" s="16">
        <f t="shared" si="347"/>
        <v>30</v>
      </c>
      <c r="AH487" s="5">
        <f t="shared" si="348"/>
        <v>9797385</v>
      </c>
      <c r="AI487" s="5">
        <f t="shared" si="349"/>
        <v>9922545</v>
      </c>
      <c r="AJ487" s="39">
        <f t="shared" si="335"/>
        <v>2217.4662148813154</v>
      </c>
      <c r="AK487" s="39">
        <f t="shared" si="336"/>
        <v>2177.5296536796536</v>
      </c>
      <c r="AL487" s="39">
        <f t="shared" si="337"/>
        <v>-39.936561201661789</v>
      </c>
      <c r="AM487" s="39">
        <f t="shared" si="338"/>
        <v>0</v>
      </c>
      <c r="AN487" s="39">
        <f t="shared" si="339"/>
        <v>0</v>
      </c>
      <c r="AO487" s="39">
        <f t="shared" si="340"/>
        <v>0</v>
      </c>
      <c r="AP487" s="39">
        <f t="shared" si="341"/>
        <v>0</v>
      </c>
      <c r="AQ487" s="39">
        <f t="shared" si="342"/>
        <v>9946973</v>
      </c>
      <c r="AR487" s="39">
        <f t="shared" si="343"/>
        <v>9946973</v>
      </c>
      <c r="AS487" s="37">
        <f t="shared" si="306"/>
        <v>2297.4357677108719</v>
      </c>
      <c r="AT487" s="37">
        <f t="shared" si="307"/>
        <v>2211.1713163772251</v>
      </c>
      <c r="AU487" s="37">
        <f t="shared" si="308"/>
        <v>-86.264451333646775</v>
      </c>
      <c r="AV487" s="34">
        <f t="shared" si="309"/>
        <v>0</v>
      </c>
      <c r="AW487" s="34">
        <f t="shared" si="310"/>
        <v>0</v>
      </c>
      <c r="AX487" s="34">
        <f t="shared" si="311"/>
        <v>0</v>
      </c>
      <c r="AY487" s="34">
        <f t="shared" si="312"/>
        <v>0</v>
      </c>
      <c r="AZ487" s="34">
        <f t="shared" si="313"/>
        <v>9926891</v>
      </c>
      <c r="BA487" s="34">
        <f t="shared" si="314"/>
        <v>9926891</v>
      </c>
    </row>
    <row r="488" spans="1:53" x14ac:dyDescent="0.2">
      <c r="A488" s="1" t="s">
        <v>525</v>
      </c>
      <c r="B488" s="8">
        <v>5051</v>
      </c>
      <c r="C488" s="8">
        <v>2252</v>
      </c>
      <c r="D488" s="8">
        <v>2264</v>
      </c>
      <c r="E488" s="8">
        <v>2244</v>
      </c>
      <c r="F488" s="8">
        <v>2251.9704641350213</v>
      </c>
      <c r="G488" s="8">
        <f t="shared" si="315"/>
        <v>1.699401863958883</v>
      </c>
      <c r="H488" s="8">
        <f t="shared" si="316"/>
        <v>1.699401863958883</v>
      </c>
      <c r="I488" s="8">
        <f t="shared" si="317"/>
        <v>0</v>
      </c>
      <c r="J488" s="25">
        <f t="shared" si="320"/>
        <v>12.588169810921119</v>
      </c>
      <c r="K488" s="25">
        <f t="shared" si="321"/>
        <v>10.610155983452012</v>
      </c>
      <c r="L488" s="26">
        <f t="shared" si="318"/>
        <v>1.1864264606999266</v>
      </c>
      <c r="M488" s="25">
        <f t="shared" si="319"/>
        <v>54.263268489721973</v>
      </c>
      <c r="N488" s="25">
        <v>30</v>
      </c>
      <c r="O488" s="25">
        <v>70</v>
      </c>
      <c r="P488" s="9">
        <f t="shared" si="322"/>
        <v>2220.711594233328</v>
      </c>
      <c r="Q488" s="9">
        <f t="shared" si="323"/>
        <v>2174.4662492203474</v>
      </c>
      <c r="R488" s="9">
        <f t="shared" si="324"/>
        <v>-46.245345012980579</v>
      </c>
      <c r="S488" s="3">
        <f t="shared" si="325"/>
        <v>0</v>
      </c>
      <c r="T488" s="3">
        <f t="shared" si="326"/>
        <v>0</v>
      </c>
      <c r="U488" s="3">
        <f t="shared" si="327"/>
        <v>0</v>
      </c>
      <c r="V488" s="3">
        <f t="shared" si="331"/>
        <v>0</v>
      </c>
      <c r="W488" s="2">
        <f t="shared" si="328"/>
        <v>9939742</v>
      </c>
      <c r="X488" s="2">
        <f t="shared" si="332"/>
        <v>9939742</v>
      </c>
      <c r="Y488" s="14">
        <f t="shared" si="333"/>
        <v>2223.4673291001986</v>
      </c>
      <c r="Z488" s="14">
        <f t="shared" si="334"/>
        <v>2198.4969222984132</v>
      </c>
      <c r="AA488" s="14">
        <f t="shared" si="329"/>
        <v>-24.97040680178543</v>
      </c>
      <c r="AB488" s="14">
        <f t="shared" si="350"/>
        <v>-40.320453007704877</v>
      </c>
      <c r="AC488" s="14">
        <f t="shared" si="344"/>
        <v>15.350046205919448</v>
      </c>
      <c r="AD488" s="16">
        <f t="shared" si="345"/>
        <v>1</v>
      </c>
      <c r="AE488" s="16">
        <f t="shared" si="346"/>
        <v>0</v>
      </c>
      <c r="AF488" s="16">
        <f t="shared" si="330"/>
        <v>57</v>
      </c>
      <c r="AG488" s="16">
        <f t="shared" si="347"/>
        <v>30</v>
      </c>
      <c r="AH488" s="5">
        <f t="shared" si="348"/>
        <v>9795091</v>
      </c>
      <c r="AI488" s="5">
        <f t="shared" si="349"/>
        <v>9922999</v>
      </c>
      <c r="AJ488" s="39">
        <f t="shared" si="335"/>
        <v>2233.9137118288127</v>
      </c>
      <c r="AK488" s="39">
        <f t="shared" si="336"/>
        <v>2210.4246475746477</v>
      </c>
      <c r="AL488" s="39">
        <f t="shared" si="337"/>
        <v>-23.489064254164987</v>
      </c>
      <c r="AM488" s="39">
        <f t="shared" si="338"/>
        <v>0</v>
      </c>
      <c r="AN488" s="39">
        <f t="shared" si="339"/>
        <v>0</v>
      </c>
      <c r="AO488" s="39">
        <f t="shared" si="340"/>
        <v>0</v>
      </c>
      <c r="AP488" s="39">
        <f t="shared" si="341"/>
        <v>0</v>
      </c>
      <c r="AQ488" s="39">
        <f t="shared" si="342"/>
        <v>9946973</v>
      </c>
      <c r="AR488" s="39">
        <f t="shared" si="343"/>
        <v>9946973</v>
      </c>
      <c r="AS488" s="37">
        <f t="shared" si="306"/>
        <v>2291.9897691042756</v>
      </c>
      <c r="AT488" s="37">
        <f t="shared" si="307"/>
        <v>2203.4691745233436</v>
      </c>
      <c r="AU488" s="37">
        <f t="shared" si="308"/>
        <v>-88.520594580932084</v>
      </c>
      <c r="AV488" s="34">
        <f t="shared" si="309"/>
        <v>0</v>
      </c>
      <c r="AW488" s="34">
        <f t="shared" si="310"/>
        <v>0</v>
      </c>
      <c r="AX488" s="34">
        <f t="shared" si="311"/>
        <v>0</v>
      </c>
      <c r="AY488" s="34">
        <f t="shared" si="312"/>
        <v>0</v>
      </c>
      <c r="AZ488" s="34">
        <f t="shared" si="313"/>
        <v>9926891</v>
      </c>
      <c r="BA488" s="34">
        <f t="shared" si="314"/>
        <v>9926891</v>
      </c>
    </row>
    <row r="489" spans="1:53" x14ac:dyDescent="0.2">
      <c r="A489" s="1" t="s">
        <v>526</v>
      </c>
      <c r="B489" s="8">
        <v>14865</v>
      </c>
      <c r="C489" s="8">
        <v>2289.5467128027681</v>
      </c>
      <c r="D489" s="8">
        <v>2308</v>
      </c>
      <c r="E489" s="8">
        <v>2248</v>
      </c>
      <c r="F489" s="8">
        <v>2289.7301038062283</v>
      </c>
      <c r="G489" s="8">
        <f t="shared" si="315"/>
        <v>37.759639671206969</v>
      </c>
      <c r="H489" s="8">
        <f t="shared" si="316"/>
        <v>37.759639671206969</v>
      </c>
      <c r="I489" s="8">
        <f t="shared" si="317"/>
        <v>0</v>
      </c>
      <c r="J489" s="25">
        <f t="shared" si="320"/>
        <v>14.386131943798679</v>
      </c>
      <c r="K489" s="25">
        <f t="shared" si="321"/>
        <v>9.8522876989197261</v>
      </c>
      <c r="L489" s="26">
        <f t="shared" si="318"/>
        <v>1.4601818768828763</v>
      </c>
      <c r="M489" s="25">
        <f t="shared" si="319"/>
        <v>59.352598708391838</v>
      </c>
      <c r="N489" s="25">
        <v>30</v>
      </c>
      <c r="O489" s="25">
        <v>70</v>
      </c>
      <c r="P489" s="9">
        <f t="shared" si="322"/>
        <v>2218.0666791987687</v>
      </c>
      <c r="Q489" s="9">
        <f t="shared" si="323"/>
        <v>2179.8822583167357</v>
      </c>
      <c r="R489" s="9">
        <f t="shared" si="324"/>
        <v>-38.18442088203301</v>
      </c>
      <c r="S489" s="3">
        <f t="shared" si="325"/>
        <v>0</v>
      </c>
      <c r="T489" s="3">
        <f t="shared" si="326"/>
        <v>0</v>
      </c>
      <c r="U489" s="3">
        <f t="shared" si="327"/>
        <v>0</v>
      </c>
      <c r="V489" s="3">
        <f t="shared" si="331"/>
        <v>0</v>
      </c>
      <c r="W489" s="2">
        <f t="shared" si="328"/>
        <v>9939742</v>
      </c>
      <c r="X489" s="2">
        <f t="shared" si="332"/>
        <v>9939742</v>
      </c>
      <c r="Y489" s="14">
        <f t="shared" si="333"/>
        <v>2228.3756827821267</v>
      </c>
      <c r="Z489" s="14">
        <f t="shared" si="334"/>
        <v>2212.5327963765385</v>
      </c>
      <c r="AA489" s="14">
        <f t="shared" si="329"/>
        <v>-15.84288640558816</v>
      </c>
      <c r="AB489" s="14">
        <f t="shared" si="350"/>
        <v>-35.424939687281537</v>
      </c>
      <c r="AC489" s="14">
        <f t="shared" si="344"/>
        <v>19.582053281693376</v>
      </c>
      <c r="AD489" s="16">
        <f t="shared" si="345"/>
        <v>1</v>
      </c>
      <c r="AE489" s="16">
        <f t="shared" si="346"/>
        <v>0</v>
      </c>
      <c r="AF489" s="16">
        <f t="shared" si="330"/>
        <v>58</v>
      </c>
      <c r="AG489" s="16">
        <f t="shared" si="347"/>
        <v>30</v>
      </c>
      <c r="AH489" s="5">
        <f t="shared" si="348"/>
        <v>9792753</v>
      </c>
      <c r="AI489" s="5">
        <f t="shared" si="349"/>
        <v>9923137</v>
      </c>
      <c r="AJ489" s="39">
        <f t="shared" si="335"/>
        <v>2232.8445592218923</v>
      </c>
      <c r="AK489" s="39">
        <f t="shared" si="336"/>
        <v>2211.5575821506204</v>
      </c>
      <c r="AL489" s="39">
        <f t="shared" si="337"/>
        <v>-21.286977071271849</v>
      </c>
      <c r="AM489" s="39">
        <f t="shared" si="338"/>
        <v>0</v>
      </c>
      <c r="AN489" s="39">
        <f t="shared" si="339"/>
        <v>0</v>
      </c>
      <c r="AO489" s="39">
        <f t="shared" si="340"/>
        <v>0</v>
      </c>
      <c r="AP489" s="39">
        <f t="shared" si="341"/>
        <v>0</v>
      </c>
      <c r="AQ489" s="39">
        <f t="shared" si="342"/>
        <v>9946973</v>
      </c>
      <c r="AR489" s="39">
        <f t="shared" si="343"/>
        <v>9946973</v>
      </c>
      <c r="AS489" s="37">
        <f t="shared" si="306"/>
        <v>2286.601990027405</v>
      </c>
      <c r="AT489" s="37">
        <f t="shared" si="307"/>
        <v>2197.1168007844831</v>
      </c>
      <c r="AU489" s="37">
        <f t="shared" si="308"/>
        <v>-89.485189242921933</v>
      </c>
      <c r="AV489" s="34">
        <f t="shared" si="309"/>
        <v>0</v>
      </c>
      <c r="AW489" s="34">
        <f t="shared" si="310"/>
        <v>0</v>
      </c>
      <c r="AX489" s="34">
        <f t="shared" si="311"/>
        <v>0</v>
      </c>
      <c r="AY489" s="34">
        <f t="shared" si="312"/>
        <v>0</v>
      </c>
      <c r="AZ489" s="34">
        <f t="shared" si="313"/>
        <v>9926891</v>
      </c>
      <c r="BA489" s="34">
        <f t="shared" si="314"/>
        <v>9926891</v>
      </c>
    </row>
    <row r="490" spans="1:53" x14ac:dyDescent="0.2">
      <c r="A490" s="1" t="s">
        <v>527</v>
      </c>
      <c r="B490" s="8">
        <v>13559</v>
      </c>
      <c r="C490" s="8">
        <v>2311.13</v>
      </c>
      <c r="D490" s="8">
        <v>2339</v>
      </c>
      <c r="E490" s="8">
        <v>2291</v>
      </c>
      <c r="F490" s="8">
        <v>2311.1966666666667</v>
      </c>
      <c r="G490" s="8">
        <f t="shared" si="315"/>
        <v>21.466562860438444</v>
      </c>
      <c r="H490" s="8">
        <f t="shared" si="316"/>
        <v>21.466562860438444</v>
      </c>
      <c r="I490" s="8">
        <f t="shared" si="317"/>
        <v>0</v>
      </c>
      <c r="J490" s="25">
        <f t="shared" si="320"/>
        <v>14.891877009272948</v>
      </c>
      <c r="K490" s="25">
        <f t="shared" si="321"/>
        <v>9.1485528632826032</v>
      </c>
      <c r="L490" s="26">
        <f t="shared" si="318"/>
        <v>1.62778498761711</v>
      </c>
      <c r="M490" s="25">
        <f t="shared" si="319"/>
        <v>61.945136123682417</v>
      </c>
      <c r="N490" s="25">
        <v>30</v>
      </c>
      <c r="O490" s="25">
        <v>70</v>
      </c>
      <c r="P490" s="9">
        <f t="shared" si="322"/>
        <v>2217.0627833702069</v>
      </c>
      <c r="Q490" s="9">
        <f t="shared" si="323"/>
        <v>2188.1174474588065</v>
      </c>
      <c r="R490" s="9">
        <f t="shared" si="324"/>
        <v>-28.945335911400434</v>
      </c>
      <c r="S490" s="3">
        <f t="shared" si="325"/>
        <v>0</v>
      </c>
      <c r="T490" s="3">
        <f t="shared" si="326"/>
        <v>0</v>
      </c>
      <c r="U490" s="3">
        <f t="shared" si="327"/>
        <v>0</v>
      </c>
      <c r="V490" s="3">
        <f t="shared" si="331"/>
        <v>0</v>
      </c>
      <c r="W490" s="2">
        <f t="shared" si="328"/>
        <v>9939742</v>
      </c>
      <c r="X490" s="2">
        <f t="shared" si="332"/>
        <v>9939742</v>
      </c>
      <c r="Y490" s="14">
        <f t="shared" si="333"/>
        <v>2234.5105704772777</v>
      </c>
      <c r="Z490" s="14">
        <f t="shared" si="334"/>
        <v>2227.7118533442504</v>
      </c>
      <c r="AA490" s="14">
        <f t="shared" si="329"/>
        <v>-6.7987171330273668</v>
      </c>
      <c r="AB490" s="14">
        <f t="shared" si="350"/>
        <v>-29.699695176430701</v>
      </c>
      <c r="AC490" s="14">
        <f t="shared" si="344"/>
        <v>22.900978043403335</v>
      </c>
      <c r="AD490" s="16">
        <f t="shared" si="345"/>
        <v>1</v>
      </c>
      <c r="AE490" s="16">
        <f t="shared" si="346"/>
        <v>0</v>
      </c>
      <c r="AF490" s="16">
        <f t="shared" si="330"/>
        <v>59</v>
      </c>
      <c r="AG490" s="16">
        <f t="shared" si="347"/>
        <v>30</v>
      </c>
      <c r="AH490" s="5">
        <f t="shared" si="348"/>
        <v>9790384</v>
      </c>
      <c r="AI490" s="5">
        <f t="shared" si="349"/>
        <v>9925553</v>
      </c>
      <c r="AJ490" s="39">
        <f t="shared" si="335"/>
        <v>2243.1308258478675</v>
      </c>
      <c r="AK490" s="39">
        <f t="shared" si="336"/>
        <v>2236.7306752647582</v>
      </c>
      <c r="AL490" s="39">
        <f t="shared" si="337"/>
        <v>-6.40015058310928</v>
      </c>
      <c r="AM490" s="39">
        <f t="shared" si="338"/>
        <v>0</v>
      </c>
      <c r="AN490" s="39">
        <f t="shared" si="339"/>
        <v>0</v>
      </c>
      <c r="AO490" s="39">
        <f t="shared" si="340"/>
        <v>0</v>
      </c>
      <c r="AP490" s="39">
        <f t="shared" si="341"/>
        <v>0</v>
      </c>
      <c r="AQ490" s="39">
        <f t="shared" si="342"/>
        <v>9946973</v>
      </c>
      <c r="AR490" s="39">
        <f t="shared" si="343"/>
        <v>9946973</v>
      </c>
      <c r="AS490" s="37">
        <f t="shared" si="306"/>
        <v>2281.2052206036365</v>
      </c>
      <c r="AT490" s="37">
        <f t="shared" si="307"/>
        <v>2192.0626514187757</v>
      </c>
      <c r="AU490" s="37">
        <f t="shared" si="308"/>
        <v>-89.142569184860804</v>
      </c>
      <c r="AV490" s="34">
        <f t="shared" si="309"/>
        <v>0</v>
      </c>
      <c r="AW490" s="34">
        <f t="shared" si="310"/>
        <v>0</v>
      </c>
      <c r="AX490" s="34">
        <f t="shared" si="311"/>
        <v>0</v>
      </c>
      <c r="AY490" s="34">
        <f t="shared" si="312"/>
        <v>0</v>
      </c>
      <c r="AZ490" s="34">
        <f t="shared" si="313"/>
        <v>9926891</v>
      </c>
      <c r="BA490" s="34">
        <f t="shared" si="314"/>
        <v>9926891</v>
      </c>
    </row>
    <row r="491" spans="1:53" x14ac:dyDescent="0.2">
      <c r="A491" s="1" t="s">
        <v>528</v>
      </c>
      <c r="B491" s="8">
        <v>11925</v>
      </c>
      <c r="C491" s="8">
        <v>2298.5337837837837</v>
      </c>
      <c r="D491" s="8">
        <v>2341</v>
      </c>
      <c r="E491" s="8">
        <v>2257</v>
      </c>
      <c r="F491" s="8">
        <v>2298.3952702702704</v>
      </c>
      <c r="G491" s="8">
        <f t="shared" si="315"/>
        <v>-12.801396396396285</v>
      </c>
      <c r="H491" s="8">
        <f t="shared" si="316"/>
        <v>0</v>
      </c>
      <c r="I491" s="8">
        <f t="shared" si="317"/>
        <v>12.801396396396285</v>
      </c>
      <c r="J491" s="25">
        <f t="shared" si="320"/>
        <v>13.828171508610595</v>
      </c>
      <c r="K491" s="25">
        <f t="shared" si="321"/>
        <v>9.4094702585050083</v>
      </c>
      <c r="L491" s="26">
        <f t="shared" si="318"/>
        <v>1.4696014896387628</v>
      </c>
      <c r="M491" s="25">
        <f t="shared" si="319"/>
        <v>59.507636993437615</v>
      </c>
      <c r="N491" s="25">
        <v>30</v>
      </c>
      <c r="O491" s="25">
        <v>70</v>
      </c>
      <c r="P491" s="9">
        <f t="shared" si="322"/>
        <v>2217.1499414898644</v>
      </c>
      <c r="Q491" s="9">
        <f t="shared" si="323"/>
        <v>2197.5673949062539</v>
      </c>
      <c r="R491" s="9">
        <f t="shared" si="324"/>
        <v>-19.582546583610565</v>
      </c>
      <c r="S491" s="3">
        <f t="shared" si="325"/>
        <v>0</v>
      </c>
      <c r="T491" s="3">
        <f t="shared" si="326"/>
        <v>0</v>
      </c>
      <c r="U491" s="3">
        <f t="shared" si="327"/>
        <v>0</v>
      </c>
      <c r="V491" s="3">
        <f t="shared" si="331"/>
        <v>0</v>
      </c>
      <c r="W491" s="2">
        <f t="shared" si="328"/>
        <v>9939742</v>
      </c>
      <c r="X491" s="2">
        <f t="shared" si="332"/>
        <v>9939742</v>
      </c>
      <c r="Y491" s="14">
        <f t="shared" si="333"/>
        <v>2239.242770461944</v>
      </c>
      <c r="Z491" s="14">
        <f t="shared" si="334"/>
        <v>2238.5862251790227</v>
      </c>
      <c r="AA491" s="14">
        <f t="shared" si="329"/>
        <v>-0.65654528292134273</v>
      </c>
      <c r="AB491" s="14">
        <f t="shared" si="350"/>
        <v>-23.891065197728828</v>
      </c>
      <c r="AC491" s="14">
        <f t="shared" si="344"/>
        <v>23.234519914807485</v>
      </c>
      <c r="AD491" s="16">
        <f t="shared" si="345"/>
        <v>1</v>
      </c>
      <c r="AE491" s="16">
        <f t="shared" si="346"/>
        <v>0</v>
      </c>
      <c r="AF491" s="16">
        <f t="shared" si="330"/>
        <v>60</v>
      </c>
      <c r="AG491" s="16">
        <f t="shared" si="347"/>
        <v>30</v>
      </c>
      <c r="AH491" s="5">
        <f t="shared" si="348"/>
        <v>9788013</v>
      </c>
      <c r="AI491" s="5">
        <f t="shared" si="349"/>
        <v>9923433</v>
      </c>
      <c r="AJ491" s="39">
        <f t="shared" si="335"/>
        <v>2251.0417171717172</v>
      </c>
      <c r="AK491" s="39">
        <f t="shared" si="336"/>
        <v>2251.0417171717172</v>
      </c>
      <c r="AL491" s="39">
        <f t="shared" si="337"/>
        <v>0</v>
      </c>
      <c r="AM491" s="39">
        <f t="shared" si="338"/>
        <v>0</v>
      </c>
      <c r="AN491" s="39">
        <f t="shared" si="339"/>
        <v>0</v>
      </c>
      <c r="AO491" s="39">
        <f t="shared" si="340"/>
        <v>0</v>
      </c>
      <c r="AP491" s="39">
        <f t="shared" si="341"/>
        <v>0</v>
      </c>
      <c r="AQ491" s="39">
        <f t="shared" si="342"/>
        <v>9946973</v>
      </c>
      <c r="AR491" s="39">
        <f t="shared" si="343"/>
        <v>9946973</v>
      </c>
      <c r="AS491" s="37">
        <f t="shared" si="306"/>
        <v>2275.9105123975414</v>
      </c>
      <c r="AT491" s="37">
        <f t="shared" si="307"/>
        <v>2188.3839979721488</v>
      </c>
      <c r="AU491" s="37">
        <f t="shared" si="308"/>
        <v>-87.526514425392634</v>
      </c>
      <c r="AV491" s="34">
        <f t="shared" si="309"/>
        <v>0</v>
      </c>
      <c r="AW491" s="34">
        <f t="shared" si="310"/>
        <v>0</v>
      </c>
      <c r="AX491" s="34">
        <f t="shared" si="311"/>
        <v>0</v>
      </c>
      <c r="AY491" s="34">
        <f t="shared" si="312"/>
        <v>0</v>
      </c>
      <c r="AZ491" s="34">
        <f t="shared" si="313"/>
        <v>9926891</v>
      </c>
      <c r="BA491" s="34">
        <f t="shared" si="314"/>
        <v>9926891</v>
      </c>
    </row>
    <row r="492" spans="1:53" x14ac:dyDescent="0.2">
      <c r="A492" s="1" t="s">
        <v>529</v>
      </c>
      <c r="B492" s="8">
        <v>16414</v>
      </c>
      <c r="C492" s="8">
        <v>2309.9228187919462</v>
      </c>
      <c r="D492" s="8">
        <v>2348</v>
      </c>
      <c r="E492" s="8">
        <v>2273</v>
      </c>
      <c r="F492" s="8">
        <v>2310.0838926174497</v>
      </c>
      <c r="G492" s="8">
        <f t="shared" si="315"/>
        <v>11.688622347179262</v>
      </c>
      <c r="H492" s="8">
        <f t="shared" si="316"/>
        <v>11.688622347179262</v>
      </c>
      <c r="I492" s="8">
        <f t="shared" si="317"/>
        <v>0</v>
      </c>
      <c r="J492" s="25">
        <f t="shared" si="320"/>
        <v>13.675346568508356</v>
      </c>
      <c r="K492" s="25">
        <f t="shared" si="321"/>
        <v>8.737365240040365</v>
      </c>
      <c r="L492" s="26">
        <f t="shared" si="318"/>
        <v>1.5651567941602014</v>
      </c>
      <c r="M492" s="25">
        <f t="shared" si="319"/>
        <v>61.016028249166467</v>
      </c>
      <c r="N492" s="25">
        <v>30</v>
      </c>
      <c r="O492" s="25">
        <v>70</v>
      </c>
      <c r="P492" s="9">
        <f t="shared" si="322"/>
        <v>2217.4667989331756</v>
      </c>
      <c r="Q492" s="9">
        <f t="shared" si="323"/>
        <v>2209.9355787437612</v>
      </c>
      <c r="R492" s="9">
        <f t="shared" si="324"/>
        <v>-7.5312201894143982</v>
      </c>
      <c r="S492" s="3">
        <f t="shared" si="325"/>
        <v>0</v>
      </c>
      <c r="T492" s="3">
        <f t="shared" si="326"/>
        <v>0</v>
      </c>
      <c r="U492" s="3">
        <f t="shared" si="327"/>
        <v>0</v>
      </c>
      <c r="V492" s="3">
        <f t="shared" si="331"/>
        <v>0</v>
      </c>
      <c r="W492" s="2">
        <f t="shared" si="328"/>
        <v>9939742</v>
      </c>
      <c r="X492" s="2">
        <f t="shared" si="332"/>
        <v>9939742</v>
      </c>
      <c r="Y492" s="14">
        <f t="shared" si="333"/>
        <v>2244.4902609919814</v>
      </c>
      <c r="Z492" s="14">
        <f t="shared" si="334"/>
        <v>2249.5858663233962</v>
      </c>
      <c r="AA492" s="14">
        <f t="shared" si="329"/>
        <v>5.0956053314148448</v>
      </c>
      <c r="AB492" s="14">
        <f t="shared" si="350"/>
        <v>-18.093731091900093</v>
      </c>
      <c r="AC492" s="14">
        <f t="shared" si="344"/>
        <v>23.189336423314938</v>
      </c>
      <c r="AD492" s="16">
        <f t="shared" si="345"/>
        <v>1</v>
      </c>
      <c r="AE492" s="16">
        <f t="shared" si="346"/>
        <v>0</v>
      </c>
      <c r="AF492" s="16">
        <f t="shared" si="330"/>
        <v>61</v>
      </c>
      <c r="AG492" s="16">
        <f t="shared" si="347"/>
        <v>30</v>
      </c>
      <c r="AH492" s="5">
        <f t="shared" si="348"/>
        <v>9785635</v>
      </c>
      <c r="AI492" s="5">
        <f t="shared" si="349"/>
        <v>9924288</v>
      </c>
      <c r="AJ492" s="39">
        <f t="shared" si="335"/>
        <v>2246.7745850395854</v>
      </c>
      <c r="AK492" s="39">
        <f t="shared" si="336"/>
        <v>2246.7745850395854</v>
      </c>
      <c r="AL492" s="39">
        <f t="shared" si="337"/>
        <v>0</v>
      </c>
      <c r="AM492" s="39">
        <f t="shared" si="338"/>
        <v>0</v>
      </c>
      <c r="AN492" s="39">
        <f t="shared" si="339"/>
        <v>0</v>
      </c>
      <c r="AO492" s="39">
        <f t="shared" si="340"/>
        <v>0</v>
      </c>
      <c r="AP492" s="39">
        <f t="shared" si="341"/>
        <v>0</v>
      </c>
      <c r="AQ492" s="39">
        <f t="shared" si="342"/>
        <v>9946973</v>
      </c>
      <c r="AR492" s="39">
        <f t="shared" si="343"/>
        <v>9946973</v>
      </c>
      <c r="AS492" s="37">
        <f t="shared" si="306"/>
        <v>2270.8258523872282</v>
      </c>
      <c r="AT492" s="37">
        <f t="shared" si="307"/>
        <v>2185.8620140075041</v>
      </c>
      <c r="AU492" s="37">
        <f t="shared" si="308"/>
        <v>-84.963838379724166</v>
      </c>
      <c r="AV492" s="34">
        <f t="shared" si="309"/>
        <v>0</v>
      </c>
      <c r="AW492" s="34">
        <f t="shared" si="310"/>
        <v>0</v>
      </c>
      <c r="AX492" s="34">
        <f t="shared" si="311"/>
        <v>0</v>
      </c>
      <c r="AY492" s="34">
        <f t="shared" si="312"/>
        <v>0</v>
      </c>
      <c r="AZ492" s="34">
        <f t="shared" si="313"/>
        <v>9926891</v>
      </c>
      <c r="BA492" s="34">
        <f t="shared" si="314"/>
        <v>9926891</v>
      </c>
    </row>
    <row r="493" spans="1:53" x14ac:dyDescent="0.2">
      <c r="A493" s="1" t="s">
        <v>530</v>
      </c>
      <c r="B493" s="8">
        <v>15661</v>
      </c>
      <c r="C493" s="8">
        <v>2305.4060402684563</v>
      </c>
      <c r="D493" s="8">
        <v>2337</v>
      </c>
      <c r="E493" s="8">
        <v>2291</v>
      </c>
      <c r="F493" s="8">
        <v>2305.2617449664431</v>
      </c>
      <c r="G493" s="8">
        <f t="shared" si="315"/>
        <v>-4.8221476510066168</v>
      </c>
      <c r="H493" s="8">
        <f t="shared" si="316"/>
        <v>0</v>
      </c>
      <c r="I493" s="8">
        <f t="shared" si="317"/>
        <v>4.8221476510066168</v>
      </c>
      <c r="J493" s="25">
        <f t="shared" si="320"/>
        <v>12.698536099329187</v>
      </c>
      <c r="K493" s="25">
        <f t="shared" si="321"/>
        <v>8.4577068408236684</v>
      </c>
      <c r="L493" s="26">
        <f t="shared" si="318"/>
        <v>1.5014159675097605</v>
      </c>
      <c r="M493" s="25">
        <f t="shared" si="319"/>
        <v>60.022642655650273</v>
      </c>
      <c r="N493" s="25">
        <v>30</v>
      </c>
      <c r="O493" s="25">
        <v>70</v>
      </c>
      <c r="P493" s="9">
        <f t="shared" si="322"/>
        <v>2219.7408589056417</v>
      </c>
      <c r="Q493" s="9">
        <f t="shared" si="323"/>
        <v>2224.8815849467305</v>
      </c>
      <c r="R493" s="9">
        <f t="shared" si="324"/>
        <v>5.1407260410887829</v>
      </c>
      <c r="S493" s="3">
        <f t="shared" si="325"/>
        <v>1</v>
      </c>
      <c r="T493" s="3">
        <f t="shared" si="326"/>
        <v>0</v>
      </c>
      <c r="U493" s="3">
        <f t="shared" si="327"/>
        <v>1</v>
      </c>
      <c r="V493" s="3">
        <f t="shared" si="331"/>
        <v>30</v>
      </c>
      <c r="W493" s="2">
        <f t="shared" si="328"/>
        <v>9937364</v>
      </c>
      <c r="X493" s="2">
        <f t="shared" si="332"/>
        <v>9939655</v>
      </c>
      <c r="Y493" s="14">
        <f t="shared" si="333"/>
        <v>2248.991852397497</v>
      </c>
      <c r="Z493" s="14">
        <f t="shared" si="334"/>
        <v>2258.1513861146341</v>
      </c>
      <c r="AA493" s="14">
        <f t="shared" si="329"/>
        <v>9.1595337171370375</v>
      </c>
      <c r="AB493" s="14">
        <f t="shared" si="350"/>
        <v>-12.643078130092666</v>
      </c>
      <c r="AC493" s="14">
        <f t="shared" si="344"/>
        <v>21.802611847229706</v>
      </c>
      <c r="AD493" s="16">
        <f t="shared" si="345"/>
        <v>1</v>
      </c>
      <c r="AE493" s="16">
        <f t="shared" si="346"/>
        <v>0</v>
      </c>
      <c r="AF493" s="16">
        <f t="shared" si="330"/>
        <v>62</v>
      </c>
      <c r="AG493" s="16">
        <f t="shared" si="347"/>
        <v>30</v>
      </c>
      <c r="AH493" s="5">
        <f t="shared" si="348"/>
        <v>9783268</v>
      </c>
      <c r="AI493" s="5">
        <f t="shared" si="349"/>
        <v>9925310</v>
      </c>
      <c r="AJ493" s="39">
        <f t="shared" si="335"/>
        <v>2250.670792488645</v>
      </c>
      <c r="AK493" s="39">
        <f t="shared" si="336"/>
        <v>2253.2367122496348</v>
      </c>
      <c r="AL493" s="39">
        <f t="shared" si="337"/>
        <v>2.5659197609898001</v>
      </c>
      <c r="AM493" s="39">
        <f t="shared" si="338"/>
        <v>0</v>
      </c>
      <c r="AN493" s="39">
        <f t="shared" si="339"/>
        <v>0</v>
      </c>
      <c r="AO493" s="39">
        <f t="shared" si="340"/>
        <v>0</v>
      </c>
      <c r="AP493" s="39">
        <f t="shared" si="341"/>
        <v>0</v>
      </c>
      <c r="AQ493" s="39">
        <f t="shared" si="342"/>
        <v>9946973</v>
      </c>
      <c r="AR493" s="39">
        <f t="shared" si="343"/>
        <v>9946973</v>
      </c>
      <c r="AS493" s="37">
        <f t="shared" si="306"/>
        <v>2265.9318319650197</v>
      </c>
      <c r="AT493" s="37">
        <f t="shared" si="307"/>
        <v>2185.3052363849315</v>
      </c>
      <c r="AU493" s="37">
        <f t="shared" si="308"/>
        <v>-80.626595580088178</v>
      </c>
      <c r="AV493" s="34">
        <f t="shared" si="309"/>
        <v>0</v>
      </c>
      <c r="AW493" s="34">
        <f t="shared" si="310"/>
        <v>0</v>
      </c>
      <c r="AX493" s="34">
        <f t="shared" si="311"/>
        <v>0</v>
      </c>
      <c r="AY493" s="34">
        <f t="shared" si="312"/>
        <v>0</v>
      </c>
      <c r="AZ493" s="34">
        <f t="shared" si="313"/>
        <v>9926891</v>
      </c>
      <c r="BA493" s="34">
        <f t="shared" si="314"/>
        <v>9926891</v>
      </c>
    </row>
    <row r="494" spans="1:53" x14ac:dyDescent="0.2">
      <c r="A494" s="1" t="s">
        <v>531</v>
      </c>
      <c r="B494" s="8">
        <v>12423</v>
      </c>
      <c r="C494" s="8">
        <v>2303.5185185185187</v>
      </c>
      <c r="D494" s="8">
        <v>2319</v>
      </c>
      <c r="E494" s="8">
        <v>2286</v>
      </c>
      <c r="F494" s="8">
        <v>2303.4343434343436</v>
      </c>
      <c r="G494" s="8">
        <f t="shared" si="315"/>
        <v>-1.8274015320994295</v>
      </c>
      <c r="H494" s="8">
        <f t="shared" si="316"/>
        <v>0</v>
      </c>
      <c r="I494" s="8">
        <f t="shared" si="317"/>
        <v>1.8274015320994295</v>
      </c>
      <c r="J494" s="25">
        <f t="shared" si="320"/>
        <v>11.79149780651996</v>
      </c>
      <c r="K494" s="25">
        <f t="shared" si="321"/>
        <v>7.9841136044862235</v>
      </c>
      <c r="L494" s="26">
        <f t="shared" si="318"/>
        <v>1.4768699934197318</v>
      </c>
      <c r="M494" s="25">
        <f t="shared" si="319"/>
        <v>59.62646393808771</v>
      </c>
      <c r="N494" s="25">
        <v>30</v>
      </c>
      <c r="O494" s="25">
        <v>70</v>
      </c>
      <c r="P494" s="9">
        <f t="shared" si="322"/>
        <v>2220.5375194263293</v>
      </c>
      <c r="Q494" s="9">
        <f t="shared" si="323"/>
        <v>2237.0084840419931</v>
      </c>
      <c r="R494" s="9">
        <f t="shared" si="324"/>
        <v>16.470964615663888</v>
      </c>
      <c r="S494" s="3">
        <f t="shared" si="325"/>
        <v>1</v>
      </c>
      <c r="T494" s="3">
        <f t="shared" si="326"/>
        <v>0</v>
      </c>
      <c r="U494" s="3">
        <f t="shared" si="327"/>
        <v>2</v>
      </c>
      <c r="V494" s="3">
        <f t="shared" si="331"/>
        <v>30</v>
      </c>
      <c r="W494" s="2">
        <f t="shared" si="328"/>
        <v>9934997</v>
      </c>
      <c r="X494" s="2">
        <f t="shared" si="332"/>
        <v>9939569</v>
      </c>
      <c r="Y494" s="14">
        <f t="shared" si="333"/>
        <v>2253.0246295113375</v>
      </c>
      <c r="Z494" s="14">
        <f t="shared" si="334"/>
        <v>2265.1179949330508</v>
      </c>
      <c r="AA494" s="14">
        <f t="shared" si="329"/>
        <v>12.093365421713315</v>
      </c>
      <c r="AB494" s="14">
        <f t="shared" si="350"/>
        <v>-7.6957894197314696</v>
      </c>
      <c r="AC494" s="14">
        <f t="shared" si="344"/>
        <v>19.789154841444784</v>
      </c>
      <c r="AD494" s="16">
        <f t="shared" si="345"/>
        <v>1</v>
      </c>
      <c r="AE494" s="16">
        <f t="shared" si="346"/>
        <v>0</v>
      </c>
      <c r="AF494" s="16">
        <f t="shared" si="330"/>
        <v>63</v>
      </c>
      <c r="AG494" s="16">
        <f t="shared" si="347"/>
        <v>30</v>
      </c>
      <c r="AH494" s="5">
        <f t="shared" si="348"/>
        <v>9780919</v>
      </c>
      <c r="AI494" s="5">
        <f t="shared" si="349"/>
        <v>9924937</v>
      </c>
      <c r="AJ494" s="39">
        <f t="shared" si="335"/>
        <v>2249.0634099383092</v>
      </c>
      <c r="AK494" s="39">
        <f t="shared" si="336"/>
        <v>2251.6293296992994</v>
      </c>
      <c r="AL494" s="39">
        <f t="shared" si="337"/>
        <v>2.5659197609902549</v>
      </c>
      <c r="AM494" s="39">
        <f t="shared" si="338"/>
        <v>0</v>
      </c>
      <c r="AN494" s="39">
        <f t="shared" si="339"/>
        <v>0</v>
      </c>
      <c r="AO494" s="39">
        <f t="shared" si="340"/>
        <v>0</v>
      </c>
      <c r="AP494" s="39">
        <f t="shared" si="341"/>
        <v>0</v>
      </c>
      <c r="AQ494" s="39">
        <f t="shared" si="342"/>
        <v>9946973</v>
      </c>
      <c r="AR494" s="39">
        <f t="shared" si="343"/>
        <v>9946973</v>
      </c>
      <c r="AS494" s="37">
        <f t="shared" si="306"/>
        <v>2261.2997704290274</v>
      </c>
      <c r="AT494" s="37">
        <f t="shared" si="307"/>
        <v>2187.1161698720434</v>
      </c>
      <c r="AU494" s="37">
        <f t="shared" si="308"/>
        <v>-74.183600556983947</v>
      </c>
      <c r="AV494" s="34">
        <f t="shared" si="309"/>
        <v>0</v>
      </c>
      <c r="AW494" s="34">
        <f t="shared" si="310"/>
        <v>0</v>
      </c>
      <c r="AX494" s="34">
        <f t="shared" si="311"/>
        <v>0</v>
      </c>
      <c r="AY494" s="34">
        <f t="shared" si="312"/>
        <v>0</v>
      </c>
      <c r="AZ494" s="34">
        <f t="shared" si="313"/>
        <v>9926891</v>
      </c>
      <c r="BA494" s="34">
        <f t="shared" si="314"/>
        <v>9926891</v>
      </c>
    </row>
    <row r="495" spans="1:53" x14ac:dyDescent="0.2">
      <c r="A495" s="1" t="s">
        <v>532</v>
      </c>
      <c r="B495" s="8">
        <v>21108</v>
      </c>
      <c r="C495" s="8">
        <v>2265.0542372881355</v>
      </c>
      <c r="D495" s="8">
        <v>2300</v>
      </c>
      <c r="E495" s="8">
        <v>2240</v>
      </c>
      <c r="F495" s="8">
        <v>2264.922033898305</v>
      </c>
      <c r="G495" s="8">
        <f t="shared" si="315"/>
        <v>-38.512309536038629</v>
      </c>
      <c r="H495" s="8">
        <f t="shared" si="316"/>
        <v>0</v>
      </c>
      <c r="I495" s="8">
        <f t="shared" si="317"/>
        <v>38.512309536038629</v>
      </c>
      <c r="J495" s="25">
        <f t="shared" si="320"/>
        <v>10.949247963197106</v>
      </c>
      <c r="K495" s="25">
        <f t="shared" si="321"/>
        <v>10.164699028168538</v>
      </c>
      <c r="L495" s="26">
        <f t="shared" si="318"/>
        <v>1.0771836857003259</v>
      </c>
      <c r="M495" s="25">
        <f t="shared" si="319"/>
        <v>51.857892641649144</v>
      </c>
      <c r="N495" s="25">
        <v>30</v>
      </c>
      <c r="O495" s="25">
        <v>70</v>
      </c>
      <c r="P495" s="9">
        <f t="shared" si="322"/>
        <v>2220.9646040376247</v>
      </c>
      <c r="Q495" s="9">
        <f t="shared" si="323"/>
        <v>2247.7363459948551</v>
      </c>
      <c r="R495" s="9">
        <f t="shared" si="324"/>
        <v>26.771741957230461</v>
      </c>
      <c r="S495" s="3">
        <f t="shared" si="325"/>
        <v>1</v>
      </c>
      <c r="T495" s="3">
        <f t="shared" si="326"/>
        <v>0</v>
      </c>
      <c r="U495" s="3">
        <f t="shared" si="327"/>
        <v>3</v>
      </c>
      <c r="V495" s="3">
        <f t="shared" si="331"/>
        <v>30</v>
      </c>
      <c r="W495" s="2">
        <f t="shared" si="328"/>
        <v>9932648</v>
      </c>
      <c r="X495" s="2">
        <f t="shared" si="332"/>
        <v>9939368</v>
      </c>
      <c r="Y495" s="14">
        <f t="shared" si="333"/>
        <v>2253.9059187251869</v>
      </c>
      <c r="Z495" s="14">
        <f t="shared" si="334"/>
        <v>2265.0878470815514</v>
      </c>
      <c r="AA495" s="14">
        <f t="shared" si="329"/>
        <v>11.181928356364551</v>
      </c>
      <c r="AB495" s="14">
        <f t="shared" si="350"/>
        <v>-3.9202458645122653</v>
      </c>
      <c r="AC495" s="14">
        <f t="shared" si="344"/>
        <v>15.102174220876817</v>
      </c>
      <c r="AD495" s="16">
        <f t="shared" si="345"/>
        <v>1</v>
      </c>
      <c r="AE495" s="16">
        <f t="shared" si="346"/>
        <v>0</v>
      </c>
      <c r="AF495" s="16">
        <f t="shared" si="330"/>
        <v>64</v>
      </c>
      <c r="AG495" s="16">
        <f t="shared" si="347"/>
        <v>30</v>
      </c>
      <c r="AH495" s="5">
        <f t="shared" si="348"/>
        <v>9778589</v>
      </c>
      <c r="AI495" s="5">
        <f t="shared" si="349"/>
        <v>9921949</v>
      </c>
      <c r="AJ495" s="39">
        <f t="shared" si="335"/>
        <v>2248.4542760942763</v>
      </c>
      <c r="AK495" s="39">
        <f t="shared" si="336"/>
        <v>2251.0201958552666</v>
      </c>
      <c r="AL495" s="39">
        <f t="shared" si="337"/>
        <v>2.5659197609902549</v>
      </c>
      <c r="AM495" s="39">
        <f t="shared" si="338"/>
        <v>0</v>
      </c>
      <c r="AN495" s="39">
        <f t="shared" si="339"/>
        <v>0</v>
      </c>
      <c r="AO495" s="39">
        <f t="shared" si="340"/>
        <v>0</v>
      </c>
      <c r="AP495" s="39">
        <f t="shared" si="341"/>
        <v>0</v>
      </c>
      <c r="AQ495" s="39">
        <f t="shared" si="342"/>
        <v>9946973</v>
      </c>
      <c r="AR495" s="39">
        <f t="shared" si="343"/>
        <v>9946973</v>
      </c>
      <c r="AS495" s="37">
        <f t="shared" si="306"/>
        <v>2256.8288991328423</v>
      </c>
      <c r="AT495" s="37">
        <f t="shared" si="307"/>
        <v>2190.678414062595</v>
      </c>
      <c r="AU495" s="37">
        <f t="shared" si="308"/>
        <v>-66.150485070247214</v>
      </c>
      <c r="AV495" s="34">
        <f t="shared" si="309"/>
        <v>0</v>
      </c>
      <c r="AW495" s="34">
        <f t="shared" si="310"/>
        <v>0</v>
      </c>
      <c r="AX495" s="34">
        <f t="shared" si="311"/>
        <v>0</v>
      </c>
      <c r="AY495" s="34">
        <f t="shared" si="312"/>
        <v>0</v>
      </c>
      <c r="AZ495" s="34">
        <f t="shared" si="313"/>
        <v>9926891</v>
      </c>
      <c r="BA495" s="34">
        <f t="shared" si="314"/>
        <v>9926891</v>
      </c>
    </row>
    <row r="496" spans="1:53" x14ac:dyDescent="0.2">
      <c r="A496" s="1" t="s">
        <v>533</v>
      </c>
      <c r="B496" s="8">
        <v>16900</v>
      </c>
      <c r="C496" s="8">
        <v>2223.6101694915255</v>
      </c>
      <c r="D496" s="8">
        <v>2247</v>
      </c>
      <c r="E496" s="8">
        <v>2206</v>
      </c>
      <c r="F496" s="8">
        <v>2223.5762711864409</v>
      </c>
      <c r="G496" s="8">
        <f t="shared" si="315"/>
        <v>-41.345762711864154</v>
      </c>
      <c r="H496" s="8">
        <f t="shared" si="316"/>
        <v>0</v>
      </c>
      <c r="I496" s="8">
        <f t="shared" si="317"/>
        <v>41.345762711864154</v>
      </c>
      <c r="J496" s="25">
        <f t="shared" si="320"/>
        <v>10.167158822968741</v>
      </c>
      <c r="K496" s="25">
        <f t="shared" si="321"/>
        <v>12.391917862718225</v>
      </c>
      <c r="L496" s="26">
        <f t="shared" si="318"/>
        <v>0.82046693139866622</v>
      </c>
      <c r="M496" s="25">
        <f t="shared" si="319"/>
        <v>45.069037907120943</v>
      </c>
      <c r="N496" s="25">
        <v>30</v>
      </c>
      <c r="O496" s="25">
        <v>70</v>
      </c>
      <c r="P496" s="9">
        <f t="shared" si="322"/>
        <v>2220.9075704192724</v>
      </c>
      <c r="Q496" s="9">
        <f t="shared" si="323"/>
        <v>2255.8745084441271</v>
      </c>
      <c r="R496" s="9">
        <f t="shared" si="324"/>
        <v>34.966938024854699</v>
      </c>
      <c r="S496" s="3">
        <f t="shared" si="325"/>
        <v>1</v>
      </c>
      <c r="T496" s="3">
        <f t="shared" si="326"/>
        <v>0</v>
      </c>
      <c r="U496" s="3">
        <f t="shared" si="327"/>
        <v>4</v>
      </c>
      <c r="V496" s="3">
        <f t="shared" si="331"/>
        <v>30</v>
      </c>
      <c r="W496" s="2">
        <f t="shared" si="328"/>
        <v>9930318</v>
      </c>
      <c r="X496" s="2">
        <f t="shared" si="332"/>
        <v>9939142</v>
      </c>
      <c r="Y496" s="14">
        <f t="shared" si="333"/>
        <v>2251.6592781667614</v>
      </c>
      <c r="Z496" s="14">
        <f t="shared" si="334"/>
        <v>2258.7014507899958</v>
      </c>
      <c r="AA496" s="14">
        <f t="shared" si="329"/>
        <v>7.0421726232343644</v>
      </c>
      <c r="AB496" s="14">
        <f t="shared" si="350"/>
        <v>-1.7277621669629393</v>
      </c>
      <c r="AC496" s="14">
        <f t="shared" si="344"/>
        <v>8.7699347901973042</v>
      </c>
      <c r="AD496" s="16">
        <f t="shared" si="345"/>
        <v>1</v>
      </c>
      <c r="AE496" s="16">
        <f t="shared" si="346"/>
        <v>0</v>
      </c>
      <c r="AF496" s="16">
        <f t="shared" si="330"/>
        <v>65</v>
      </c>
      <c r="AG496" s="16">
        <f t="shared" si="347"/>
        <v>30</v>
      </c>
      <c r="AH496" s="5">
        <f t="shared" si="348"/>
        <v>9776312</v>
      </c>
      <c r="AI496" s="5">
        <f t="shared" si="349"/>
        <v>9919702</v>
      </c>
      <c r="AJ496" s="39">
        <f t="shared" si="335"/>
        <v>2235.6168395822633</v>
      </c>
      <c r="AK496" s="39">
        <f t="shared" si="336"/>
        <v>2238.1827593432536</v>
      </c>
      <c r="AL496" s="39">
        <f t="shared" si="337"/>
        <v>2.5659197609902549</v>
      </c>
      <c r="AM496" s="39">
        <f t="shared" si="338"/>
        <v>0</v>
      </c>
      <c r="AN496" s="39">
        <f t="shared" si="339"/>
        <v>0</v>
      </c>
      <c r="AO496" s="39">
        <f t="shared" si="340"/>
        <v>0</v>
      </c>
      <c r="AP496" s="39">
        <f t="shared" si="341"/>
        <v>0</v>
      </c>
      <c r="AQ496" s="39">
        <f t="shared" si="342"/>
        <v>9946973</v>
      </c>
      <c r="AR496" s="39">
        <f t="shared" si="343"/>
        <v>9946973</v>
      </c>
      <c r="AS496" s="37">
        <f t="shared" si="306"/>
        <v>2252.4691683081214</v>
      </c>
      <c r="AT496" s="37">
        <f t="shared" si="307"/>
        <v>2195.7275454947376</v>
      </c>
      <c r="AU496" s="37">
        <f t="shared" si="308"/>
        <v>-56.741622813383856</v>
      </c>
      <c r="AV496" s="34">
        <f t="shared" si="309"/>
        <v>0</v>
      </c>
      <c r="AW496" s="34">
        <f t="shared" si="310"/>
        <v>0</v>
      </c>
      <c r="AX496" s="34">
        <f t="shared" si="311"/>
        <v>0</v>
      </c>
      <c r="AY496" s="34">
        <f t="shared" si="312"/>
        <v>0</v>
      </c>
      <c r="AZ496" s="34">
        <f t="shared" si="313"/>
        <v>9926891</v>
      </c>
      <c r="BA496" s="34">
        <f t="shared" si="314"/>
        <v>9926891</v>
      </c>
    </row>
    <row r="497" spans="1:53" x14ac:dyDescent="0.2">
      <c r="A497" s="1" t="s">
        <v>534</v>
      </c>
      <c r="B497" s="8">
        <v>16522</v>
      </c>
      <c r="C497" s="8">
        <v>2222.8013468013469</v>
      </c>
      <c r="D497" s="8">
        <v>2239</v>
      </c>
      <c r="E497" s="8">
        <v>2206</v>
      </c>
      <c r="F497" s="8">
        <v>2222.8922558922559</v>
      </c>
      <c r="G497" s="8">
        <f t="shared" si="315"/>
        <v>-0.68401529418497375</v>
      </c>
      <c r="H497" s="8">
        <f t="shared" si="316"/>
        <v>0</v>
      </c>
      <c r="I497" s="8">
        <f t="shared" si="317"/>
        <v>0.68401529418497375</v>
      </c>
      <c r="J497" s="25">
        <f t="shared" si="320"/>
        <v>9.4409331927566882</v>
      </c>
      <c r="K497" s="25">
        <f t="shared" si="321"/>
        <v>11.555639107822994</v>
      </c>
      <c r="L497" s="26">
        <f t="shared" si="318"/>
        <v>0.81699792669756521</v>
      </c>
      <c r="M497" s="25">
        <f t="shared" si="319"/>
        <v>44.964163948303309</v>
      </c>
      <c r="N497" s="25">
        <v>30</v>
      </c>
      <c r="O497" s="25">
        <v>70</v>
      </c>
      <c r="P497" s="9">
        <f t="shared" si="322"/>
        <v>2219.5036801051033</v>
      </c>
      <c r="Q497" s="9">
        <f t="shared" si="323"/>
        <v>2262.3500001787993</v>
      </c>
      <c r="R497" s="9">
        <f t="shared" si="324"/>
        <v>42.846320073696006</v>
      </c>
      <c r="S497" s="3">
        <f t="shared" si="325"/>
        <v>1</v>
      </c>
      <c r="T497" s="3">
        <f t="shared" si="326"/>
        <v>0</v>
      </c>
      <c r="U497" s="3">
        <f t="shared" si="327"/>
        <v>5</v>
      </c>
      <c r="V497" s="3">
        <f t="shared" si="331"/>
        <v>30</v>
      </c>
      <c r="W497" s="2">
        <f t="shared" si="328"/>
        <v>9928041</v>
      </c>
      <c r="X497" s="2">
        <f t="shared" si="332"/>
        <v>9939071</v>
      </c>
      <c r="Y497" s="14">
        <f t="shared" si="333"/>
        <v>2249.5283876279091</v>
      </c>
      <c r="Z497" s="14">
        <f t="shared" si="334"/>
        <v>2253.1923438826511</v>
      </c>
      <c r="AA497" s="14">
        <f t="shared" si="329"/>
        <v>3.663956254742061</v>
      </c>
      <c r="AB497" s="14">
        <f t="shared" si="350"/>
        <v>-0.64941848262193913</v>
      </c>
      <c r="AC497" s="14">
        <f t="shared" si="344"/>
        <v>4.3133747373640006</v>
      </c>
      <c r="AD497" s="16">
        <f t="shared" si="345"/>
        <v>1</v>
      </c>
      <c r="AE497" s="16">
        <f t="shared" si="346"/>
        <v>0</v>
      </c>
      <c r="AF497" s="16">
        <f t="shared" si="330"/>
        <v>66</v>
      </c>
      <c r="AG497" s="16">
        <f t="shared" si="347"/>
        <v>30</v>
      </c>
      <c r="AH497" s="5">
        <f t="shared" si="348"/>
        <v>9774043</v>
      </c>
      <c r="AI497" s="5">
        <f t="shared" si="349"/>
        <v>9919639</v>
      </c>
      <c r="AJ497" s="39">
        <f t="shared" si="335"/>
        <v>2221.8349186783084</v>
      </c>
      <c r="AK497" s="39">
        <f t="shared" si="336"/>
        <v>2224.4008384392987</v>
      </c>
      <c r="AL497" s="39">
        <f t="shared" si="337"/>
        <v>2.5659197609902549</v>
      </c>
      <c r="AM497" s="39">
        <f t="shared" si="338"/>
        <v>0</v>
      </c>
      <c r="AN497" s="39">
        <f t="shared" si="339"/>
        <v>0</v>
      </c>
      <c r="AO497" s="39">
        <f t="shared" si="340"/>
        <v>0</v>
      </c>
      <c r="AP497" s="39">
        <f t="shared" si="341"/>
        <v>0</v>
      </c>
      <c r="AQ497" s="39">
        <f t="shared" si="342"/>
        <v>9946973</v>
      </c>
      <c r="AR497" s="39">
        <f t="shared" si="343"/>
        <v>9946973</v>
      </c>
      <c r="AS497" s="37">
        <f t="shared" si="306"/>
        <v>2248.2709187567061</v>
      </c>
      <c r="AT497" s="37">
        <f t="shared" si="307"/>
        <v>2202.018413384209</v>
      </c>
      <c r="AU497" s="37">
        <f t="shared" si="308"/>
        <v>-46.252505372497126</v>
      </c>
      <c r="AV497" s="34">
        <f t="shared" si="309"/>
        <v>0</v>
      </c>
      <c r="AW497" s="34">
        <f t="shared" si="310"/>
        <v>0</v>
      </c>
      <c r="AX497" s="34">
        <f t="shared" si="311"/>
        <v>0</v>
      </c>
      <c r="AY497" s="34">
        <f t="shared" si="312"/>
        <v>0</v>
      </c>
      <c r="AZ497" s="34">
        <f t="shared" si="313"/>
        <v>9926891</v>
      </c>
      <c r="BA497" s="34">
        <f t="shared" si="314"/>
        <v>9926891</v>
      </c>
    </row>
    <row r="498" spans="1:53" x14ac:dyDescent="0.2">
      <c r="A498" s="1" t="s">
        <v>535</v>
      </c>
      <c r="B498" s="8">
        <v>21049</v>
      </c>
      <c r="C498" s="8">
        <v>2221.2600000000002</v>
      </c>
      <c r="D498" s="8">
        <v>2257</v>
      </c>
      <c r="E498" s="8">
        <v>2180</v>
      </c>
      <c r="F498" s="8">
        <v>2221.2466666666664</v>
      </c>
      <c r="G498" s="8">
        <f t="shared" si="315"/>
        <v>-1.6455892255894469</v>
      </c>
      <c r="H498" s="8">
        <f t="shared" si="316"/>
        <v>0</v>
      </c>
      <c r="I498" s="8">
        <f t="shared" si="317"/>
        <v>1.6455892255894469</v>
      </c>
      <c r="J498" s="25">
        <f t="shared" si="320"/>
        <v>8.7665808218454959</v>
      </c>
      <c r="K498" s="25">
        <f t="shared" si="321"/>
        <v>10.847778401949169</v>
      </c>
      <c r="L498" s="26">
        <f t="shared" si="318"/>
        <v>0.80814527150280691</v>
      </c>
      <c r="M498" s="25">
        <f t="shared" si="319"/>
        <v>44.694709227159152</v>
      </c>
      <c r="N498" s="25">
        <v>30</v>
      </c>
      <c r="O498" s="25">
        <v>70</v>
      </c>
      <c r="P498" s="9">
        <f t="shared" si="322"/>
        <v>2218.5219905251479</v>
      </c>
      <c r="Q498" s="9">
        <f t="shared" si="323"/>
        <v>2269.3885567144216</v>
      </c>
      <c r="R498" s="9">
        <f t="shared" si="324"/>
        <v>50.866566189273726</v>
      </c>
      <c r="S498" s="3">
        <f t="shared" si="325"/>
        <v>1</v>
      </c>
      <c r="T498" s="3">
        <f t="shared" si="326"/>
        <v>0</v>
      </c>
      <c r="U498" s="3">
        <f t="shared" si="327"/>
        <v>6</v>
      </c>
      <c r="V498" s="3">
        <f t="shared" si="331"/>
        <v>30</v>
      </c>
      <c r="W498" s="2">
        <f t="shared" si="328"/>
        <v>9925772</v>
      </c>
      <c r="X498" s="2">
        <f t="shared" si="332"/>
        <v>9938852</v>
      </c>
      <c r="Y498" s="14">
        <f t="shared" si="333"/>
        <v>2247.4334453344836</v>
      </c>
      <c r="Z498" s="14">
        <f t="shared" si="334"/>
        <v>2248.2776243109611</v>
      </c>
      <c r="AA498" s="14">
        <f t="shared" si="329"/>
        <v>0.84417897647745122</v>
      </c>
      <c r="AB498" s="14">
        <f t="shared" si="350"/>
        <v>-0.35069899080206107</v>
      </c>
      <c r="AC498" s="14">
        <f t="shared" si="344"/>
        <v>1.1948779672795122</v>
      </c>
      <c r="AD498" s="16">
        <f t="shared" si="345"/>
        <v>1</v>
      </c>
      <c r="AE498" s="16">
        <f t="shared" si="346"/>
        <v>0</v>
      </c>
      <c r="AF498" s="16">
        <f t="shared" si="330"/>
        <v>67</v>
      </c>
      <c r="AG498" s="16">
        <f t="shared" si="347"/>
        <v>30</v>
      </c>
      <c r="AH498" s="5">
        <f t="shared" si="348"/>
        <v>9771756</v>
      </c>
      <c r="AI498" s="5">
        <f t="shared" si="349"/>
        <v>9917816</v>
      </c>
      <c r="AJ498" s="39">
        <f t="shared" si="335"/>
        <v>2221.6069135802468</v>
      </c>
      <c r="AK498" s="39">
        <f t="shared" si="336"/>
        <v>2245.0058313291647</v>
      </c>
      <c r="AL498" s="39">
        <f t="shared" si="337"/>
        <v>23.398917748917938</v>
      </c>
      <c r="AM498" s="39">
        <f t="shared" si="338"/>
        <v>1</v>
      </c>
      <c r="AN498" s="39">
        <f t="shared" si="339"/>
        <v>0</v>
      </c>
      <c r="AO498" s="39">
        <f t="shared" si="340"/>
        <v>1</v>
      </c>
      <c r="AP498" s="39">
        <f t="shared" si="341"/>
        <v>30</v>
      </c>
      <c r="AQ498" s="39">
        <f t="shared" si="342"/>
        <v>9944686</v>
      </c>
      <c r="AR498" s="39">
        <f t="shared" si="343"/>
        <v>9946866</v>
      </c>
      <c r="AS498" s="37">
        <f t="shared" si="306"/>
        <v>2244.224824490123</v>
      </c>
      <c r="AT498" s="37">
        <f t="shared" si="307"/>
        <v>2209.5500032307518</v>
      </c>
      <c r="AU498" s="37">
        <f t="shared" si="308"/>
        <v>-34.674821259371129</v>
      </c>
      <c r="AV498" s="34">
        <f t="shared" si="309"/>
        <v>0</v>
      </c>
      <c r="AW498" s="34">
        <f t="shared" si="310"/>
        <v>0</v>
      </c>
      <c r="AX498" s="34">
        <f t="shared" si="311"/>
        <v>0</v>
      </c>
      <c r="AY498" s="34">
        <f t="shared" si="312"/>
        <v>0</v>
      </c>
      <c r="AZ498" s="34">
        <f t="shared" si="313"/>
        <v>9926891</v>
      </c>
      <c r="BA498" s="34">
        <f t="shared" si="314"/>
        <v>9926891</v>
      </c>
    </row>
    <row r="499" spans="1:53" x14ac:dyDescent="0.2">
      <c r="A499" s="1" t="s">
        <v>536</v>
      </c>
      <c r="B499" s="8">
        <v>18108</v>
      </c>
      <c r="C499" s="8">
        <v>2180.3716216216217</v>
      </c>
      <c r="D499" s="8">
        <v>2201</v>
      </c>
      <c r="E499" s="8">
        <v>2156</v>
      </c>
      <c r="F499" s="8">
        <v>2180.3547297297296</v>
      </c>
      <c r="G499" s="8">
        <f t="shared" si="315"/>
        <v>-40.891936936936872</v>
      </c>
      <c r="H499" s="8">
        <f t="shared" si="316"/>
        <v>0</v>
      </c>
      <c r="I499" s="8">
        <f t="shared" si="317"/>
        <v>40.891936936936872</v>
      </c>
      <c r="J499" s="25">
        <f t="shared" si="320"/>
        <v>8.1403964774279611</v>
      </c>
      <c r="K499" s="25">
        <f t="shared" si="321"/>
        <v>12.993789725876862</v>
      </c>
      <c r="L499" s="26">
        <f t="shared" si="318"/>
        <v>0.62648362403591396</v>
      </c>
      <c r="M499" s="25">
        <f t="shared" si="319"/>
        <v>38.517671790717074</v>
      </c>
      <c r="N499" s="25">
        <v>30</v>
      </c>
      <c r="O499" s="25">
        <v>70</v>
      </c>
      <c r="P499" s="9">
        <f t="shared" si="322"/>
        <v>2217.5380764979982</v>
      </c>
      <c r="Q499" s="9">
        <f t="shared" si="323"/>
        <v>2271.0817313175962</v>
      </c>
      <c r="R499" s="9">
        <f t="shared" si="324"/>
        <v>53.543654819598032</v>
      </c>
      <c r="S499" s="3">
        <f t="shared" si="325"/>
        <v>1</v>
      </c>
      <c r="T499" s="3">
        <f t="shared" si="326"/>
        <v>0</v>
      </c>
      <c r="U499" s="3">
        <f t="shared" si="327"/>
        <v>7</v>
      </c>
      <c r="V499" s="3">
        <f t="shared" si="331"/>
        <v>30</v>
      </c>
      <c r="W499" s="2">
        <f t="shared" si="328"/>
        <v>9923485</v>
      </c>
      <c r="X499" s="2">
        <f t="shared" si="332"/>
        <v>9938577</v>
      </c>
      <c r="Y499" s="14">
        <f t="shared" si="333"/>
        <v>2242.4646515859831</v>
      </c>
      <c r="Z499" s="14">
        <f t="shared" si="334"/>
        <v>2237.8279482215407</v>
      </c>
      <c r="AA499" s="14">
        <f t="shared" si="329"/>
        <v>-4.6367033644423827</v>
      </c>
      <c r="AB499" s="14">
        <f t="shared" si="350"/>
        <v>-1.2078998655301254</v>
      </c>
      <c r="AC499" s="14">
        <f t="shared" si="344"/>
        <v>-3.4288034989122576</v>
      </c>
      <c r="AD499" s="16">
        <f t="shared" si="345"/>
        <v>0</v>
      </c>
      <c r="AE499" s="16">
        <f t="shared" si="346"/>
        <v>1</v>
      </c>
      <c r="AF499" s="16">
        <f t="shared" si="330"/>
        <v>66</v>
      </c>
      <c r="AG499" s="16">
        <f t="shared" si="347"/>
        <v>30</v>
      </c>
      <c r="AH499" s="5">
        <f t="shared" si="348"/>
        <v>9773882</v>
      </c>
      <c r="AI499" s="5">
        <f t="shared" si="349"/>
        <v>9916178</v>
      </c>
      <c r="AJ499" s="39">
        <f t="shared" si="335"/>
        <v>2221.0583838383841</v>
      </c>
      <c r="AK499" s="39">
        <f t="shared" si="336"/>
        <v>2251.2299999999996</v>
      </c>
      <c r="AL499" s="39">
        <f t="shared" si="337"/>
        <v>30.171616161615475</v>
      </c>
      <c r="AM499" s="39">
        <f t="shared" si="338"/>
        <v>1</v>
      </c>
      <c r="AN499" s="39">
        <f t="shared" si="339"/>
        <v>0</v>
      </c>
      <c r="AO499" s="39">
        <f t="shared" si="340"/>
        <v>2</v>
      </c>
      <c r="AP499" s="39">
        <f t="shared" si="341"/>
        <v>30</v>
      </c>
      <c r="AQ499" s="39">
        <f t="shared" si="342"/>
        <v>9942455</v>
      </c>
      <c r="AR499" s="39">
        <f t="shared" si="343"/>
        <v>9946767</v>
      </c>
      <c r="AS499" s="37">
        <f t="shared" si="306"/>
        <v>2240.3850667576535</v>
      </c>
      <c r="AT499" s="37">
        <f t="shared" si="307"/>
        <v>2218.0256441701617</v>
      </c>
      <c r="AU499" s="37">
        <f t="shared" si="308"/>
        <v>-22.359422587491736</v>
      </c>
      <c r="AV499" s="34">
        <f t="shared" si="309"/>
        <v>0</v>
      </c>
      <c r="AW499" s="34">
        <f t="shared" si="310"/>
        <v>0</v>
      </c>
      <c r="AX499" s="34">
        <f t="shared" si="311"/>
        <v>0</v>
      </c>
      <c r="AY499" s="34">
        <f t="shared" si="312"/>
        <v>0</v>
      </c>
      <c r="AZ499" s="34">
        <f t="shared" si="313"/>
        <v>9926891</v>
      </c>
      <c r="BA499" s="34">
        <f t="shared" si="314"/>
        <v>9926891</v>
      </c>
    </row>
    <row r="500" spans="1:53" x14ac:dyDescent="0.2">
      <c r="A500" s="1" t="s">
        <v>537</v>
      </c>
      <c r="B500" s="8">
        <v>4868</v>
      </c>
      <c r="C500" s="8">
        <v>2194.3777777777777</v>
      </c>
      <c r="D500" s="8">
        <v>2219</v>
      </c>
      <c r="E500" s="8">
        <v>2172</v>
      </c>
      <c r="F500" s="8">
        <v>2194.4611111111112</v>
      </c>
      <c r="G500" s="8">
        <f t="shared" si="315"/>
        <v>14.106381381381652</v>
      </c>
      <c r="H500" s="8">
        <f t="shared" si="316"/>
        <v>14.106381381381652</v>
      </c>
      <c r="I500" s="8">
        <f t="shared" si="317"/>
        <v>0</v>
      </c>
      <c r="J500" s="25">
        <f t="shared" si="320"/>
        <v>8.5665382562817971</v>
      </c>
      <c r="K500" s="25">
        <f t="shared" si="321"/>
        <v>12.065661888314228</v>
      </c>
      <c r="L500" s="26">
        <f t="shared" si="318"/>
        <v>0.7099932300090902</v>
      </c>
      <c r="M500" s="25">
        <f t="shared" si="319"/>
        <v>41.52023631142189</v>
      </c>
      <c r="N500" s="25">
        <v>30</v>
      </c>
      <c r="O500" s="25">
        <v>70</v>
      </c>
      <c r="P500" s="9">
        <f t="shared" si="322"/>
        <v>2217.1705562410552</v>
      </c>
      <c r="Q500" s="9">
        <f t="shared" si="323"/>
        <v>2265.2553702724854</v>
      </c>
      <c r="R500" s="9">
        <f t="shared" si="324"/>
        <v>48.084814031430142</v>
      </c>
      <c r="S500" s="3">
        <f t="shared" si="325"/>
        <v>1</v>
      </c>
      <c r="T500" s="3">
        <f t="shared" si="326"/>
        <v>0</v>
      </c>
      <c r="U500" s="3">
        <f t="shared" si="327"/>
        <v>8</v>
      </c>
      <c r="V500" s="3">
        <f t="shared" si="331"/>
        <v>30</v>
      </c>
      <c r="W500" s="2">
        <f t="shared" si="328"/>
        <v>9921254</v>
      </c>
      <c r="X500" s="2">
        <f t="shared" si="332"/>
        <v>9938630</v>
      </c>
      <c r="Y500" s="14">
        <f t="shared" si="333"/>
        <v>2238.9088337730295</v>
      </c>
      <c r="Z500" s="14">
        <f t="shared" si="334"/>
        <v>2231.1561271276287</v>
      </c>
      <c r="AA500" s="14">
        <f t="shared" si="329"/>
        <v>-7.7527066454008491</v>
      </c>
      <c r="AB500" s="14">
        <f t="shared" si="350"/>
        <v>-2.5168612215042705</v>
      </c>
      <c r="AC500" s="14">
        <f t="shared" si="344"/>
        <v>-5.2358454238965786</v>
      </c>
      <c r="AD500" s="16">
        <f t="shared" si="345"/>
        <v>0</v>
      </c>
      <c r="AE500" s="16">
        <f t="shared" si="346"/>
        <v>1</v>
      </c>
      <c r="AF500" s="16">
        <f t="shared" si="330"/>
        <v>65</v>
      </c>
      <c r="AG500" s="16">
        <f t="shared" si="347"/>
        <v>30</v>
      </c>
      <c r="AH500" s="5">
        <f t="shared" si="348"/>
        <v>9776024</v>
      </c>
      <c r="AI500" s="5">
        <f t="shared" si="349"/>
        <v>9917204</v>
      </c>
      <c r="AJ500" s="39">
        <f t="shared" si="335"/>
        <v>2207.4277381927382</v>
      </c>
      <c r="AK500" s="39">
        <f t="shared" si="336"/>
        <v>2223.9687087087091</v>
      </c>
      <c r="AL500" s="39">
        <f t="shared" si="337"/>
        <v>16.540970515970912</v>
      </c>
      <c r="AM500" s="39">
        <f t="shared" si="338"/>
        <v>1</v>
      </c>
      <c r="AN500" s="39">
        <f t="shared" si="339"/>
        <v>0</v>
      </c>
      <c r="AO500" s="39">
        <f t="shared" si="340"/>
        <v>3</v>
      </c>
      <c r="AP500" s="39">
        <f t="shared" si="341"/>
        <v>30</v>
      </c>
      <c r="AQ500" s="39">
        <f t="shared" si="342"/>
        <v>9940206</v>
      </c>
      <c r="AR500" s="39">
        <f t="shared" si="343"/>
        <v>9946722</v>
      </c>
      <c r="AS500" s="37">
        <f t="shared" si="306"/>
        <v>2236.7765009628579</v>
      </c>
      <c r="AT500" s="37">
        <f t="shared" si="307"/>
        <v>2226.5241783570359</v>
      </c>
      <c r="AU500" s="37">
        <f t="shared" si="308"/>
        <v>-10.252322605821973</v>
      </c>
      <c r="AV500" s="34">
        <f t="shared" si="309"/>
        <v>0</v>
      </c>
      <c r="AW500" s="34">
        <f t="shared" si="310"/>
        <v>0</v>
      </c>
      <c r="AX500" s="34">
        <f t="shared" si="311"/>
        <v>0</v>
      </c>
      <c r="AY500" s="34">
        <f t="shared" si="312"/>
        <v>0</v>
      </c>
      <c r="AZ500" s="34">
        <f t="shared" si="313"/>
        <v>9926891</v>
      </c>
      <c r="BA500" s="34">
        <f t="shared" si="314"/>
        <v>9926891</v>
      </c>
    </row>
    <row r="501" spans="1:53" x14ac:dyDescent="0.2">
      <c r="A501" s="1" t="s">
        <v>538</v>
      </c>
      <c r="B501" s="8">
        <v>4020</v>
      </c>
      <c r="C501" s="8">
        <v>2207.8353658536585</v>
      </c>
      <c r="D501" s="8">
        <v>2222</v>
      </c>
      <c r="E501" s="8">
        <v>2193</v>
      </c>
      <c r="F501" s="8">
        <v>2207.9085365853657</v>
      </c>
      <c r="G501" s="8">
        <f t="shared" si="315"/>
        <v>13.447425474254487</v>
      </c>
      <c r="H501" s="8">
        <f t="shared" si="316"/>
        <v>13.447425474254487</v>
      </c>
      <c r="I501" s="8">
        <f t="shared" si="317"/>
        <v>0</v>
      </c>
      <c r="J501" s="25">
        <f t="shared" si="320"/>
        <v>8.9151730575655606</v>
      </c>
      <c r="K501" s="25">
        <f t="shared" si="321"/>
        <v>11.203828896291784</v>
      </c>
      <c r="L501" s="26">
        <f t="shared" si="318"/>
        <v>0.7957255631167558</v>
      </c>
      <c r="M501" s="25">
        <f t="shared" si="319"/>
        <v>44.31220334891556</v>
      </c>
      <c r="N501" s="25">
        <v>30</v>
      </c>
      <c r="O501" s="25">
        <v>70</v>
      </c>
      <c r="P501" s="9">
        <f t="shared" si="322"/>
        <v>2217.5764795982077</v>
      </c>
      <c r="Q501" s="9">
        <f t="shared" si="323"/>
        <v>2260.4629241871594</v>
      </c>
      <c r="R501" s="9">
        <f t="shared" si="324"/>
        <v>42.88644458895169</v>
      </c>
      <c r="S501" s="3">
        <f t="shared" si="325"/>
        <v>1</v>
      </c>
      <c r="T501" s="3">
        <f t="shared" si="326"/>
        <v>0</v>
      </c>
      <c r="U501" s="3">
        <f t="shared" si="327"/>
        <v>9</v>
      </c>
      <c r="V501" s="3">
        <f t="shared" si="331"/>
        <v>30</v>
      </c>
      <c r="W501" s="2">
        <f t="shared" si="328"/>
        <v>9919005</v>
      </c>
      <c r="X501" s="2">
        <f t="shared" si="332"/>
        <v>9938742</v>
      </c>
      <c r="Y501" s="14">
        <f t="shared" si="333"/>
        <v>2236.6125154628321</v>
      </c>
      <c r="Z501" s="14">
        <f t="shared" si="334"/>
        <v>2227.5795747365114</v>
      </c>
      <c r="AA501" s="14">
        <f t="shared" si="329"/>
        <v>-9.0329407263207031</v>
      </c>
      <c r="AB501" s="14">
        <f t="shared" si="350"/>
        <v>-3.8200771224675574</v>
      </c>
      <c r="AC501" s="14">
        <f t="shared" si="344"/>
        <v>-5.2128636038531457</v>
      </c>
      <c r="AD501" s="16">
        <f t="shared" si="345"/>
        <v>0</v>
      </c>
      <c r="AE501" s="16">
        <f t="shared" si="346"/>
        <v>1</v>
      </c>
      <c r="AF501" s="16">
        <f t="shared" si="330"/>
        <v>64</v>
      </c>
      <c r="AG501" s="16">
        <f t="shared" si="347"/>
        <v>30</v>
      </c>
      <c r="AH501" s="5">
        <f t="shared" si="348"/>
        <v>9778187</v>
      </c>
      <c r="AI501" s="5">
        <f t="shared" si="349"/>
        <v>9918539</v>
      </c>
      <c r="AJ501" s="39">
        <f t="shared" si="335"/>
        <v>2212.1298653198651</v>
      </c>
      <c r="AK501" s="39">
        <f t="shared" si="336"/>
        <v>2228.670835835836</v>
      </c>
      <c r="AL501" s="39">
        <f t="shared" si="337"/>
        <v>16.540970515970912</v>
      </c>
      <c r="AM501" s="39">
        <f t="shared" si="338"/>
        <v>1</v>
      </c>
      <c r="AN501" s="39">
        <f t="shared" si="339"/>
        <v>0</v>
      </c>
      <c r="AO501" s="39">
        <f t="shared" si="340"/>
        <v>4</v>
      </c>
      <c r="AP501" s="39">
        <f t="shared" si="341"/>
        <v>30</v>
      </c>
      <c r="AQ501" s="39">
        <f t="shared" si="342"/>
        <v>9937954</v>
      </c>
      <c r="AR501" s="39">
        <f t="shared" si="343"/>
        <v>9946726</v>
      </c>
      <c r="AS501" s="37">
        <f t="shared" si="306"/>
        <v>2233.538671618659</v>
      </c>
      <c r="AT501" s="37">
        <f t="shared" si="307"/>
        <v>2234.0899384447134</v>
      </c>
      <c r="AU501" s="37">
        <f t="shared" si="308"/>
        <v>0.55126682605441601</v>
      </c>
      <c r="AV501" s="34">
        <f t="shared" si="309"/>
        <v>0</v>
      </c>
      <c r="AW501" s="34">
        <f t="shared" si="310"/>
        <v>0</v>
      </c>
      <c r="AX501" s="34">
        <f t="shared" si="311"/>
        <v>0</v>
      </c>
      <c r="AY501" s="34">
        <f t="shared" si="312"/>
        <v>0</v>
      </c>
      <c r="AZ501" s="34">
        <f t="shared" si="313"/>
        <v>9926891</v>
      </c>
      <c r="BA501" s="34">
        <f t="shared" si="314"/>
        <v>9926891</v>
      </c>
    </row>
    <row r="502" spans="1:53" x14ac:dyDescent="0.2">
      <c r="A502" s="1" t="s">
        <v>539</v>
      </c>
      <c r="B502" s="8">
        <v>2193</v>
      </c>
      <c r="C502" s="8">
        <v>2222.0544217687075</v>
      </c>
      <c r="D502" s="8">
        <v>2231</v>
      </c>
      <c r="E502" s="8">
        <v>2211</v>
      </c>
      <c r="F502" s="8">
        <v>2222.0204081632655</v>
      </c>
      <c r="G502" s="8">
        <f t="shared" si="315"/>
        <v>14.111871577899819</v>
      </c>
      <c r="H502" s="8">
        <f t="shared" si="316"/>
        <v>14.111871577899819</v>
      </c>
      <c r="I502" s="8">
        <f t="shared" si="317"/>
        <v>0</v>
      </c>
      <c r="J502" s="25">
        <f t="shared" si="320"/>
        <v>9.2863658090180081</v>
      </c>
      <c r="K502" s="25">
        <f t="shared" si="321"/>
        <v>10.403555403699514</v>
      </c>
      <c r="L502" s="26">
        <f t="shared" si="318"/>
        <v>0.89261463496563564</v>
      </c>
      <c r="M502" s="25">
        <f t="shared" si="319"/>
        <v>47.163041988304343</v>
      </c>
      <c r="N502" s="25">
        <v>30</v>
      </c>
      <c r="O502" s="25">
        <v>70</v>
      </c>
      <c r="P502" s="9">
        <f t="shared" si="322"/>
        <v>2218.4241954465565</v>
      </c>
      <c r="Q502" s="9">
        <f t="shared" si="323"/>
        <v>2253.6444602520874</v>
      </c>
      <c r="R502" s="9">
        <f t="shared" si="324"/>
        <v>35.22026480553086</v>
      </c>
      <c r="S502" s="3">
        <f t="shared" si="325"/>
        <v>1</v>
      </c>
      <c r="T502" s="3">
        <f t="shared" si="326"/>
        <v>0</v>
      </c>
      <c r="U502" s="3">
        <f t="shared" si="327"/>
        <v>10</v>
      </c>
      <c r="V502" s="3">
        <f t="shared" si="331"/>
        <v>30</v>
      </c>
      <c r="W502" s="2">
        <f t="shared" si="328"/>
        <v>9916753</v>
      </c>
      <c r="X502" s="2">
        <f t="shared" si="332"/>
        <v>9938863</v>
      </c>
      <c r="Y502" s="14">
        <f t="shared" si="333"/>
        <v>2235.5316186258274</v>
      </c>
      <c r="Z502" s="14">
        <f t="shared" si="334"/>
        <v>2226.7243183406276</v>
      </c>
      <c r="AA502" s="14">
        <f t="shared" si="329"/>
        <v>-8.8073002851997444</v>
      </c>
      <c r="AB502" s="14">
        <f t="shared" si="350"/>
        <v>-4.8175217550139946</v>
      </c>
      <c r="AC502" s="14">
        <f t="shared" si="344"/>
        <v>-3.9897785301857498</v>
      </c>
      <c r="AD502" s="16">
        <f t="shared" si="345"/>
        <v>0</v>
      </c>
      <c r="AE502" s="16">
        <f t="shared" si="346"/>
        <v>1</v>
      </c>
      <c r="AF502" s="16">
        <f t="shared" si="330"/>
        <v>63</v>
      </c>
      <c r="AG502" s="16">
        <f t="shared" si="347"/>
        <v>30</v>
      </c>
      <c r="AH502" s="5">
        <f t="shared" si="348"/>
        <v>9780368</v>
      </c>
      <c r="AI502" s="5">
        <f t="shared" si="349"/>
        <v>9919661</v>
      </c>
      <c r="AJ502" s="39">
        <f t="shared" si="335"/>
        <v>2216.6123404779501</v>
      </c>
      <c r="AK502" s="39">
        <f t="shared" si="336"/>
        <v>2233.153310993921</v>
      </c>
      <c r="AL502" s="39">
        <f t="shared" si="337"/>
        <v>16.540970515970912</v>
      </c>
      <c r="AM502" s="39">
        <f t="shared" si="338"/>
        <v>1</v>
      </c>
      <c r="AN502" s="39">
        <f t="shared" si="339"/>
        <v>0</v>
      </c>
      <c r="AO502" s="39">
        <f t="shared" si="340"/>
        <v>5</v>
      </c>
      <c r="AP502" s="39">
        <f t="shared" si="341"/>
        <v>30</v>
      </c>
      <c r="AQ502" s="39">
        <f t="shared" si="342"/>
        <v>9935693</v>
      </c>
      <c r="AR502" s="39">
        <f t="shared" si="343"/>
        <v>9946748</v>
      </c>
      <c r="AS502" s="37">
        <f t="shared" si="306"/>
        <v>2230.7306704674734</v>
      </c>
      <c r="AT502" s="37">
        <f t="shared" si="307"/>
        <v>2240.8049939339157</v>
      </c>
      <c r="AU502" s="37">
        <f t="shared" si="308"/>
        <v>10.074323466442365</v>
      </c>
      <c r="AV502" s="34">
        <f t="shared" si="309"/>
        <v>1</v>
      </c>
      <c r="AW502" s="34">
        <f t="shared" si="310"/>
        <v>0</v>
      </c>
      <c r="AX502" s="34">
        <f t="shared" si="311"/>
        <v>1</v>
      </c>
      <c r="AY502" s="34">
        <f t="shared" si="312"/>
        <v>30</v>
      </c>
      <c r="AZ502" s="34">
        <f t="shared" si="313"/>
        <v>9924630</v>
      </c>
      <c r="BA502" s="34">
        <f t="shared" si="314"/>
        <v>9926841</v>
      </c>
    </row>
    <row r="503" spans="1:53" x14ac:dyDescent="0.2">
      <c r="A503" s="1" t="s">
        <v>540</v>
      </c>
      <c r="B503" s="8">
        <v>4736</v>
      </c>
      <c r="C503" s="8">
        <v>2199.1521739130435</v>
      </c>
      <c r="D503" s="8">
        <v>2233</v>
      </c>
      <c r="E503" s="8">
        <v>2171</v>
      </c>
      <c r="F503" s="8">
        <v>2199.0782608695654</v>
      </c>
      <c r="G503" s="8">
        <f t="shared" si="315"/>
        <v>-22.942147293700145</v>
      </c>
      <c r="H503" s="8">
        <f t="shared" si="316"/>
        <v>0</v>
      </c>
      <c r="I503" s="8">
        <f t="shared" si="317"/>
        <v>22.942147293700145</v>
      </c>
      <c r="J503" s="25">
        <f t="shared" si="320"/>
        <v>8.6230539655167213</v>
      </c>
      <c r="K503" s="25">
        <f t="shared" si="321"/>
        <v>11.29916911012813</v>
      </c>
      <c r="L503" s="26">
        <f t="shared" si="318"/>
        <v>0.76315823592615817</v>
      </c>
      <c r="M503" s="25">
        <f t="shared" si="319"/>
        <v>43.283593064764467</v>
      </c>
      <c r="N503" s="25">
        <v>30</v>
      </c>
      <c r="O503" s="25">
        <v>70</v>
      </c>
      <c r="P503" s="9">
        <f t="shared" si="322"/>
        <v>2219.7719667228989</v>
      </c>
      <c r="Q503" s="9">
        <f t="shared" si="323"/>
        <v>2246.2131053768039</v>
      </c>
      <c r="R503" s="9">
        <f t="shared" si="324"/>
        <v>26.441138653905</v>
      </c>
      <c r="S503" s="3">
        <f t="shared" si="325"/>
        <v>1</v>
      </c>
      <c r="T503" s="3">
        <f t="shared" si="326"/>
        <v>0</v>
      </c>
      <c r="U503" s="3">
        <f t="shared" si="327"/>
        <v>11</v>
      </c>
      <c r="V503" s="3">
        <f t="shared" si="331"/>
        <v>30</v>
      </c>
      <c r="W503" s="2">
        <f t="shared" si="328"/>
        <v>9914492</v>
      </c>
      <c r="X503" s="2">
        <f t="shared" si="332"/>
        <v>9938373</v>
      </c>
      <c r="Y503" s="14">
        <f t="shared" si="333"/>
        <v>2232.8313699031414</v>
      </c>
      <c r="Z503" s="14">
        <f t="shared" si="334"/>
        <v>2222.4710787296949</v>
      </c>
      <c r="AA503" s="14">
        <f t="shared" si="329"/>
        <v>-10.360291173446512</v>
      </c>
      <c r="AB503" s="14">
        <f t="shared" si="350"/>
        <v>-5.9260756387004978</v>
      </c>
      <c r="AC503" s="14">
        <f t="shared" si="344"/>
        <v>-4.4342155347460146</v>
      </c>
      <c r="AD503" s="16">
        <f t="shared" si="345"/>
        <v>0</v>
      </c>
      <c r="AE503" s="16">
        <f t="shared" si="346"/>
        <v>1</v>
      </c>
      <c r="AF503" s="16">
        <f t="shared" si="330"/>
        <v>62</v>
      </c>
      <c r="AG503" s="16">
        <f t="shared" si="347"/>
        <v>30</v>
      </c>
      <c r="AH503" s="5">
        <f t="shared" si="348"/>
        <v>9782509</v>
      </c>
      <c r="AI503" s="5">
        <f t="shared" si="349"/>
        <v>9917111</v>
      </c>
      <c r="AJ503" s="39">
        <f t="shared" si="335"/>
        <v>2221.3162976705835</v>
      </c>
      <c r="AK503" s="39">
        <f t="shared" si="336"/>
        <v>2237.4863435034817</v>
      </c>
      <c r="AL503" s="39">
        <f t="shared" si="337"/>
        <v>16.170045832898268</v>
      </c>
      <c r="AM503" s="39">
        <f t="shared" si="338"/>
        <v>1</v>
      </c>
      <c r="AN503" s="39">
        <f t="shared" si="339"/>
        <v>0</v>
      </c>
      <c r="AO503" s="39">
        <f t="shared" si="340"/>
        <v>6</v>
      </c>
      <c r="AP503" s="39">
        <f t="shared" si="341"/>
        <v>30</v>
      </c>
      <c r="AQ503" s="39">
        <f t="shared" si="342"/>
        <v>9933430</v>
      </c>
      <c r="AR503" s="39">
        <f t="shared" si="343"/>
        <v>9946456</v>
      </c>
      <c r="AS503" s="37">
        <f t="shared" ref="AS503:AS566" si="351">AVERAGE(P477:P502)</f>
        <v>2228.312405144577</v>
      </c>
      <c r="AT503" s="37">
        <f t="shared" ref="AT503:AT566" si="352">AVERAGE(Q491:Q502)</f>
        <v>2246.2655783333557</v>
      </c>
      <c r="AU503" s="37">
        <f t="shared" ref="AU503:AU566" si="353">AT503-AS503</f>
        <v>17.953173188778692</v>
      </c>
      <c r="AV503" s="34">
        <f t="shared" ref="AV503:AV566" si="354">IF(AND(AU503&gt;$AW$4,AZ502-30&gt;=D503),1,0)</f>
        <v>1</v>
      </c>
      <c r="AW503" s="34">
        <f t="shared" ref="AW503:AW566" si="355">IF(AND(AU503&lt;$AW$5,AX502&gt;=1),1,0)</f>
        <v>0</v>
      </c>
      <c r="AX503" s="34">
        <f t="shared" ref="AX503:AX566" si="356">AX502+AV503-AW503</f>
        <v>2</v>
      </c>
      <c r="AY503" s="34">
        <f t="shared" ref="AY503:AY566" si="357">IF(AV503&gt;0, MAX(30, 0.002*AV503*D503), IF(AW503&gt;0, MAX(30, 0.002*AW503*E503), 0))</f>
        <v>30</v>
      </c>
      <c r="AZ503" s="34">
        <f t="shared" ref="AZ503:AZ566" si="358">AZ502-(AV503*D503) + (AW503*E503) - AY503</f>
        <v>9922367</v>
      </c>
      <c r="BA503" s="34">
        <f t="shared" ref="BA503:BA566" si="359">AX503*E503 + AZ503</f>
        <v>9926709</v>
      </c>
    </row>
    <row r="504" spans="1:53" x14ac:dyDescent="0.2">
      <c r="A504" s="1" t="s">
        <v>541</v>
      </c>
      <c r="B504" s="8">
        <v>4500</v>
      </c>
      <c r="C504" s="8">
        <v>2191.8229665071772</v>
      </c>
      <c r="D504" s="8">
        <v>2207</v>
      </c>
      <c r="E504" s="8">
        <v>2173</v>
      </c>
      <c r="F504" s="8">
        <v>2191.8564593301435</v>
      </c>
      <c r="G504" s="8">
        <f t="shared" si="315"/>
        <v>-7.2218015394219037</v>
      </c>
      <c r="H504" s="8">
        <f t="shared" si="316"/>
        <v>0</v>
      </c>
      <c r="I504" s="8">
        <f t="shared" si="317"/>
        <v>7.2218015394219037</v>
      </c>
      <c r="J504" s="25">
        <f t="shared" si="320"/>
        <v>8.0071215394083843</v>
      </c>
      <c r="K504" s="25">
        <f t="shared" si="321"/>
        <v>11.007928569363399</v>
      </c>
      <c r="L504" s="26">
        <f t="shared" si="318"/>
        <v>0.72739584827006609</v>
      </c>
      <c r="M504" s="25">
        <f t="shared" si="319"/>
        <v>42.109389634028055</v>
      </c>
      <c r="N504" s="25">
        <v>30</v>
      </c>
      <c r="O504" s="25">
        <v>70</v>
      </c>
      <c r="P504" s="9">
        <f t="shared" si="322"/>
        <v>2220.0862139062911</v>
      </c>
      <c r="Q504" s="9">
        <f t="shared" si="323"/>
        <v>2237.936687926745</v>
      </c>
      <c r="R504" s="9">
        <f t="shared" si="324"/>
        <v>17.85047402045393</v>
      </c>
      <c r="S504" s="3">
        <f t="shared" si="325"/>
        <v>1</v>
      </c>
      <c r="T504" s="3">
        <f t="shared" si="326"/>
        <v>0</v>
      </c>
      <c r="U504" s="3">
        <f t="shared" si="327"/>
        <v>12</v>
      </c>
      <c r="V504" s="3">
        <f t="shared" si="331"/>
        <v>30</v>
      </c>
      <c r="W504" s="2">
        <f t="shared" si="328"/>
        <v>9912229</v>
      </c>
      <c r="X504" s="2">
        <f t="shared" si="332"/>
        <v>9938305</v>
      </c>
      <c r="Y504" s="14">
        <f t="shared" si="333"/>
        <v>2229.7961913421786</v>
      </c>
      <c r="Z504" s="14">
        <f t="shared" si="334"/>
        <v>2217.76113728361</v>
      </c>
      <c r="AA504" s="14">
        <f t="shared" si="329"/>
        <v>-12.035054058568676</v>
      </c>
      <c r="AB504" s="14">
        <f t="shared" si="350"/>
        <v>-7.1478713226741331</v>
      </c>
      <c r="AC504" s="14">
        <f t="shared" si="344"/>
        <v>-4.8871827358945428</v>
      </c>
      <c r="AD504" s="16">
        <f t="shared" si="345"/>
        <v>0</v>
      </c>
      <c r="AE504" s="16">
        <f t="shared" si="346"/>
        <v>1</v>
      </c>
      <c r="AF504" s="16">
        <f t="shared" si="330"/>
        <v>61</v>
      </c>
      <c r="AG504" s="16">
        <f t="shared" si="347"/>
        <v>30</v>
      </c>
      <c r="AH504" s="5">
        <f t="shared" si="348"/>
        <v>9784652</v>
      </c>
      <c r="AI504" s="5">
        <f t="shared" si="349"/>
        <v>9917205</v>
      </c>
      <c r="AJ504" s="39">
        <f t="shared" si="335"/>
        <v>2213.6689152393501</v>
      </c>
      <c r="AK504" s="39">
        <f t="shared" si="336"/>
        <v>2229.8389610722484</v>
      </c>
      <c r="AL504" s="39">
        <f t="shared" si="337"/>
        <v>16.170045832898268</v>
      </c>
      <c r="AM504" s="39">
        <f t="shared" si="338"/>
        <v>1</v>
      </c>
      <c r="AN504" s="39">
        <f t="shared" si="339"/>
        <v>0</v>
      </c>
      <c r="AO504" s="39">
        <f t="shared" si="340"/>
        <v>7</v>
      </c>
      <c r="AP504" s="39">
        <f t="shared" si="341"/>
        <v>30</v>
      </c>
      <c r="AQ504" s="39">
        <f t="shared" si="342"/>
        <v>9931193</v>
      </c>
      <c r="AR504" s="39">
        <f t="shared" si="343"/>
        <v>9946404</v>
      </c>
      <c r="AS504" s="37">
        <f t="shared" si="351"/>
        <v>2226.2423486997313</v>
      </c>
      <c r="AT504" s="37">
        <f t="shared" si="352"/>
        <v>2250.3193875392349</v>
      </c>
      <c r="AU504" s="37">
        <f t="shared" si="353"/>
        <v>24.07703883950353</v>
      </c>
      <c r="AV504" s="34">
        <f t="shared" si="354"/>
        <v>1</v>
      </c>
      <c r="AW504" s="34">
        <f t="shared" si="355"/>
        <v>0</v>
      </c>
      <c r="AX504" s="34">
        <f t="shared" si="356"/>
        <v>3</v>
      </c>
      <c r="AY504" s="34">
        <f t="shared" si="357"/>
        <v>30</v>
      </c>
      <c r="AZ504" s="34">
        <f t="shared" si="358"/>
        <v>9920130</v>
      </c>
      <c r="BA504" s="34">
        <f t="shared" si="359"/>
        <v>9926649</v>
      </c>
    </row>
    <row r="505" spans="1:53" x14ac:dyDescent="0.2">
      <c r="A505" s="1" t="s">
        <v>542</v>
      </c>
      <c r="B505" s="8">
        <v>2525</v>
      </c>
      <c r="C505" s="8">
        <v>2208.8424242424244</v>
      </c>
      <c r="D505" s="8">
        <v>2218</v>
      </c>
      <c r="E505" s="8">
        <v>2199</v>
      </c>
      <c r="F505" s="8">
        <v>2208.7090909090907</v>
      </c>
      <c r="G505" s="8">
        <f t="shared" si="315"/>
        <v>16.852631578947239</v>
      </c>
      <c r="H505" s="8">
        <f t="shared" si="316"/>
        <v>16.852631578947239</v>
      </c>
      <c r="I505" s="8">
        <f t="shared" si="317"/>
        <v>0</v>
      </c>
      <c r="J505" s="25">
        <f t="shared" si="320"/>
        <v>8.6389436850897319</v>
      </c>
      <c r="K505" s="25">
        <f t="shared" si="321"/>
        <v>10.221647957266013</v>
      </c>
      <c r="L505" s="26">
        <f t="shared" si="318"/>
        <v>0.84516153571389407</v>
      </c>
      <c r="M505" s="25">
        <f t="shared" si="319"/>
        <v>45.804203011792168</v>
      </c>
      <c r="N505" s="25">
        <v>30</v>
      </c>
      <c r="O505" s="25">
        <v>70</v>
      </c>
      <c r="P505" s="9">
        <f t="shared" si="322"/>
        <v>2219.8577201383237</v>
      </c>
      <c r="Q505" s="9">
        <f t="shared" si="323"/>
        <v>2228.0844018194698</v>
      </c>
      <c r="R505" s="9">
        <f t="shared" si="324"/>
        <v>8.2266816811461467</v>
      </c>
      <c r="S505" s="3">
        <f t="shared" si="325"/>
        <v>1</v>
      </c>
      <c r="T505" s="3">
        <f t="shared" si="326"/>
        <v>0</v>
      </c>
      <c r="U505" s="3">
        <f t="shared" si="327"/>
        <v>13</v>
      </c>
      <c r="V505" s="3">
        <f t="shared" si="331"/>
        <v>30</v>
      </c>
      <c r="W505" s="2">
        <f t="shared" si="328"/>
        <v>9909992</v>
      </c>
      <c r="X505" s="2">
        <f t="shared" si="332"/>
        <v>9938579</v>
      </c>
      <c r="Y505" s="14">
        <f t="shared" si="333"/>
        <v>2228.2341839026908</v>
      </c>
      <c r="Z505" s="14">
        <f t="shared" si="334"/>
        <v>2216.3685147644533</v>
      </c>
      <c r="AA505" s="14">
        <f t="shared" si="329"/>
        <v>-11.865669138237536</v>
      </c>
      <c r="AB505" s="14">
        <f t="shared" si="350"/>
        <v>-8.0914308857868136</v>
      </c>
      <c r="AC505" s="14">
        <f t="shared" si="344"/>
        <v>-3.7742382524507221</v>
      </c>
      <c r="AD505" s="16">
        <f t="shared" si="345"/>
        <v>0</v>
      </c>
      <c r="AE505" s="16">
        <f t="shared" si="346"/>
        <v>1</v>
      </c>
      <c r="AF505" s="16">
        <f t="shared" si="330"/>
        <v>60</v>
      </c>
      <c r="AG505" s="16">
        <f t="shared" si="347"/>
        <v>30</v>
      </c>
      <c r="AH505" s="5">
        <f t="shared" si="348"/>
        <v>9786821</v>
      </c>
      <c r="AI505" s="5">
        <f t="shared" si="349"/>
        <v>9918761</v>
      </c>
      <c r="AJ505" s="39">
        <f t="shared" si="335"/>
        <v>2211.2616480595429</v>
      </c>
      <c r="AK505" s="39">
        <f t="shared" si="336"/>
        <v>2225.8243113421054</v>
      </c>
      <c r="AL505" s="39">
        <f t="shared" si="337"/>
        <v>14.562663282562426</v>
      </c>
      <c r="AM505" s="39">
        <f t="shared" si="338"/>
        <v>1</v>
      </c>
      <c r="AN505" s="39">
        <f t="shared" si="339"/>
        <v>0</v>
      </c>
      <c r="AO505" s="39">
        <f t="shared" si="340"/>
        <v>8</v>
      </c>
      <c r="AP505" s="39">
        <f t="shared" si="341"/>
        <v>30</v>
      </c>
      <c r="AQ505" s="39">
        <f t="shared" si="342"/>
        <v>9928945</v>
      </c>
      <c r="AR505" s="39">
        <f t="shared" si="343"/>
        <v>9946537</v>
      </c>
      <c r="AS505" s="37">
        <f t="shared" si="351"/>
        <v>2224.4913291677422</v>
      </c>
      <c r="AT505" s="37">
        <f t="shared" si="352"/>
        <v>2252.6528133044835</v>
      </c>
      <c r="AU505" s="37">
        <f t="shared" si="353"/>
        <v>28.161484136741365</v>
      </c>
      <c r="AV505" s="34">
        <f t="shared" si="354"/>
        <v>1</v>
      </c>
      <c r="AW505" s="34">
        <f t="shared" si="355"/>
        <v>0</v>
      </c>
      <c r="AX505" s="34">
        <f t="shared" si="356"/>
        <v>4</v>
      </c>
      <c r="AY505" s="34">
        <f t="shared" si="357"/>
        <v>30</v>
      </c>
      <c r="AZ505" s="34">
        <f t="shared" si="358"/>
        <v>9917882</v>
      </c>
      <c r="BA505" s="34">
        <f t="shared" si="359"/>
        <v>9926678</v>
      </c>
    </row>
    <row r="506" spans="1:53" x14ac:dyDescent="0.2">
      <c r="A506" s="1" t="s">
        <v>543</v>
      </c>
      <c r="B506" s="8">
        <v>3619</v>
      </c>
      <c r="C506" s="8">
        <v>2251.0813953488373</v>
      </c>
      <c r="D506" s="8">
        <v>2266</v>
      </c>
      <c r="E506" s="8">
        <v>2225</v>
      </c>
      <c r="F506" s="8">
        <v>2251.2441860465115</v>
      </c>
      <c r="G506" s="8">
        <f t="shared" si="315"/>
        <v>42.53509513742074</v>
      </c>
      <c r="H506" s="8">
        <f t="shared" si="316"/>
        <v>42.53509513742074</v>
      </c>
      <c r="I506" s="8">
        <f t="shared" si="317"/>
        <v>0</v>
      </c>
      <c r="J506" s="25">
        <f t="shared" si="320"/>
        <v>11.060097360256233</v>
      </c>
      <c r="K506" s="25">
        <f t="shared" si="321"/>
        <v>9.4915302460327258</v>
      </c>
      <c r="L506" s="26">
        <f t="shared" si="318"/>
        <v>1.1652596655717489</v>
      </c>
      <c r="M506" s="25">
        <f t="shared" si="319"/>
        <v>53.81616274942504</v>
      </c>
      <c r="N506" s="25">
        <v>30</v>
      </c>
      <c r="O506" s="25">
        <v>70</v>
      </c>
      <c r="P506" s="9">
        <f t="shared" si="322"/>
        <v>2222.1166442417425</v>
      </c>
      <c r="Q506" s="9">
        <f t="shared" si="323"/>
        <v>2220.0383473146903</v>
      </c>
      <c r="R506" s="9">
        <f t="shared" si="324"/>
        <v>-2.0782969270521789</v>
      </c>
      <c r="S506" s="3">
        <f t="shared" si="325"/>
        <v>0</v>
      </c>
      <c r="T506" s="3">
        <f t="shared" si="326"/>
        <v>0</v>
      </c>
      <c r="U506" s="3">
        <f t="shared" si="327"/>
        <v>13</v>
      </c>
      <c r="V506" s="3">
        <f t="shared" si="331"/>
        <v>0</v>
      </c>
      <c r="W506" s="2">
        <f t="shared" si="328"/>
        <v>9909992</v>
      </c>
      <c r="X506" s="2">
        <f t="shared" si="332"/>
        <v>9938917</v>
      </c>
      <c r="Y506" s="14">
        <f t="shared" si="333"/>
        <v>2229.9386285059368</v>
      </c>
      <c r="Z506" s="14">
        <f t="shared" si="334"/>
        <v>2221.7340026540005</v>
      </c>
      <c r="AA506" s="14">
        <f t="shared" si="329"/>
        <v>-8.2046258519362709</v>
      </c>
      <c r="AB506" s="14">
        <f t="shared" si="350"/>
        <v>-8.1140698790167054</v>
      </c>
      <c r="AC506" s="14">
        <f t="shared" si="344"/>
        <v>-9.0555972919565519E-2</v>
      </c>
      <c r="AD506" s="16">
        <f t="shared" si="345"/>
        <v>0</v>
      </c>
      <c r="AE506" s="16">
        <f t="shared" si="346"/>
        <v>1</v>
      </c>
      <c r="AF506" s="16">
        <f t="shared" si="330"/>
        <v>59</v>
      </c>
      <c r="AG506" s="16">
        <f t="shared" si="347"/>
        <v>30</v>
      </c>
      <c r="AH506" s="5">
        <f t="shared" si="348"/>
        <v>9789016</v>
      </c>
      <c r="AI506" s="5">
        <f t="shared" si="349"/>
        <v>9920291</v>
      </c>
      <c r="AJ506" s="39">
        <f t="shared" si="335"/>
        <v>2216.8791919191917</v>
      </c>
      <c r="AK506" s="39">
        <f t="shared" si="336"/>
        <v>2230.8327213577213</v>
      </c>
      <c r="AL506" s="39">
        <f t="shared" si="337"/>
        <v>13.953529438529586</v>
      </c>
      <c r="AM506" s="39">
        <f t="shared" si="338"/>
        <v>1</v>
      </c>
      <c r="AN506" s="39">
        <f t="shared" si="339"/>
        <v>0</v>
      </c>
      <c r="AO506" s="39">
        <f t="shared" si="340"/>
        <v>9</v>
      </c>
      <c r="AP506" s="39">
        <f t="shared" si="341"/>
        <v>30</v>
      </c>
      <c r="AQ506" s="39">
        <f t="shared" si="342"/>
        <v>9926649</v>
      </c>
      <c r="AR506" s="39">
        <f t="shared" si="343"/>
        <v>9946674</v>
      </c>
      <c r="AS506" s="37">
        <f t="shared" si="351"/>
        <v>2223.054472519826</v>
      </c>
      <c r="AT506" s="37">
        <f t="shared" si="352"/>
        <v>2252.9197147105447</v>
      </c>
      <c r="AU506" s="37">
        <f t="shared" si="353"/>
        <v>29.865242190718618</v>
      </c>
      <c r="AV506" s="34">
        <f t="shared" si="354"/>
        <v>1</v>
      </c>
      <c r="AW506" s="34">
        <f t="shared" si="355"/>
        <v>0</v>
      </c>
      <c r="AX506" s="34">
        <f t="shared" si="356"/>
        <v>5</v>
      </c>
      <c r="AY506" s="34">
        <f t="shared" si="357"/>
        <v>30</v>
      </c>
      <c r="AZ506" s="34">
        <f t="shared" si="358"/>
        <v>9915586</v>
      </c>
      <c r="BA506" s="34">
        <f t="shared" si="359"/>
        <v>9926711</v>
      </c>
    </row>
    <row r="507" spans="1:53" x14ac:dyDescent="0.2">
      <c r="A507" s="1" t="s">
        <v>544</v>
      </c>
      <c r="B507" s="8">
        <v>2558</v>
      </c>
      <c r="C507" s="8">
        <v>2269.129186602871</v>
      </c>
      <c r="D507" s="8">
        <v>2287</v>
      </c>
      <c r="E507" s="8">
        <v>2248</v>
      </c>
      <c r="F507" s="8">
        <v>2269.1913875598084</v>
      </c>
      <c r="G507" s="8">
        <f t="shared" si="315"/>
        <v>17.947201513296932</v>
      </c>
      <c r="H507" s="8">
        <f t="shared" si="316"/>
        <v>17.947201513296932</v>
      </c>
      <c r="I507" s="8">
        <f t="shared" si="317"/>
        <v>0</v>
      </c>
      <c r="J507" s="25">
        <f t="shared" si="320"/>
        <v>11.55203337118771</v>
      </c>
      <c r="K507" s="25">
        <f t="shared" si="321"/>
        <v>8.8135637998875307</v>
      </c>
      <c r="L507" s="26">
        <f t="shared" si="318"/>
        <v>1.3107108127287992</v>
      </c>
      <c r="M507" s="25">
        <f t="shared" si="319"/>
        <v>56.723273440735532</v>
      </c>
      <c r="N507" s="25">
        <v>30</v>
      </c>
      <c r="O507" s="25">
        <v>70</v>
      </c>
      <c r="P507" s="9">
        <f t="shared" si="322"/>
        <v>2226.7517353134613</v>
      </c>
      <c r="Q507" s="9">
        <f t="shared" si="323"/>
        <v>2215.6891675323714</v>
      </c>
      <c r="R507" s="9">
        <f t="shared" si="324"/>
        <v>-11.062567781089911</v>
      </c>
      <c r="S507" s="3">
        <f t="shared" si="325"/>
        <v>0</v>
      </c>
      <c r="T507" s="3">
        <f t="shared" si="326"/>
        <v>1</v>
      </c>
      <c r="U507" s="3">
        <f t="shared" si="327"/>
        <v>12</v>
      </c>
      <c r="V507" s="3">
        <f t="shared" si="331"/>
        <v>30</v>
      </c>
      <c r="W507" s="2">
        <f t="shared" si="328"/>
        <v>9912187</v>
      </c>
      <c r="X507" s="2">
        <f t="shared" si="332"/>
        <v>9939163</v>
      </c>
      <c r="Y507" s="14">
        <f t="shared" si="333"/>
        <v>2232.8462402877049</v>
      </c>
      <c r="Z507" s="14">
        <f t="shared" si="334"/>
        <v>2229.0351387933556</v>
      </c>
      <c r="AA507" s="14">
        <f t="shared" si="329"/>
        <v>-3.8111014943492592</v>
      </c>
      <c r="AB507" s="14">
        <f t="shared" si="350"/>
        <v>-7.253476202083216</v>
      </c>
      <c r="AC507" s="14">
        <f t="shared" si="344"/>
        <v>3.4423747077339568</v>
      </c>
      <c r="AD507" s="16">
        <f t="shared" si="345"/>
        <v>1</v>
      </c>
      <c r="AE507" s="16">
        <f t="shared" si="346"/>
        <v>0</v>
      </c>
      <c r="AF507" s="16">
        <f t="shared" si="330"/>
        <v>60</v>
      </c>
      <c r="AG507" s="16">
        <f t="shared" si="347"/>
        <v>30</v>
      </c>
      <c r="AH507" s="5">
        <f t="shared" si="348"/>
        <v>9786699</v>
      </c>
      <c r="AI507" s="5">
        <f t="shared" si="349"/>
        <v>9921579</v>
      </c>
      <c r="AJ507" s="39">
        <f t="shared" si="335"/>
        <v>2233.6234767259889</v>
      </c>
      <c r="AK507" s="39">
        <f t="shared" si="336"/>
        <v>2232.1736498915157</v>
      </c>
      <c r="AL507" s="39">
        <f t="shared" si="337"/>
        <v>-1.4498268344732423</v>
      </c>
      <c r="AM507" s="39">
        <f t="shared" si="338"/>
        <v>0</v>
      </c>
      <c r="AN507" s="39">
        <f t="shared" si="339"/>
        <v>0</v>
      </c>
      <c r="AO507" s="39">
        <f t="shared" si="340"/>
        <v>9</v>
      </c>
      <c r="AP507" s="39">
        <f t="shared" si="341"/>
        <v>0</v>
      </c>
      <c r="AQ507" s="39">
        <f t="shared" si="342"/>
        <v>9926649</v>
      </c>
      <c r="AR507" s="39">
        <f t="shared" si="343"/>
        <v>9946881</v>
      </c>
      <c r="AS507" s="37">
        <f t="shared" si="351"/>
        <v>2222.0718850981693</v>
      </c>
      <c r="AT507" s="37">
        <f t="shared" si="352"/>
        <v>2251.5055366499364</v>
      </c>
      <c r="AU507" s="37">
        <f t="shared" si="353"/>
        <v>29.43365155176707</v>
      </c>
      <c r="AV507" s="34">
        <f t="shared" si="354"/>
        <v>1</v>
      </c>
      <c r="AW507" s="34">
        <f t="shared" si="355"/>
        <v>0</v>
      </c>
      <c r="AX507" s="34">
        <f t="shared" si="356"/>
        <v>6</v>
      </c>
      <c r="AY507" s="34">
        <f t="shared" si="357"/>
        <v>30</v>
      </c>
      <c r="AZ507" s="34">
        <f t="shared" si="358"/>
        <v>9913269</v>
      </c>
      <c r="BA507" s="34">
        <f t="shared" si="359"/>
        <v>9926757</v>
      </c>
    </row>
    <row r="508" spans="1:53" x14ac:dyDescent="0.2">
      <c r="A508" s="1" t="s">
        <v>545</v>
      </c>
      <c r="B508" s="8">
        <v>2635</v>
      </c>
      <c r="C508" s="8">
        <v>2254.9042553191489</v>
      </c>
      <c r="D508" s="8">
        <v>2267</v>
      </c>
      <c r="E508" s="8">
        <v>2242</v>
      </c>
      <c r="F508" s="8">
        <v>2254.8563829787236</v>
      </c>
      <c r="G508" s="8">
        <f t="shared" si="315"/>
        <v>-14.335004581084831</v>
      </c>
      <c r="H508" s="8">
        <f t="shared" si="316"/>
        <v>0</v>
      </c>
      <c r="I508" s="8">
        <f t="shared" si="317"/>
        <v>14.335004581084831</v>
      </c>
      <c r="J508" s="25">
        <f t="shared" si="320"/>
        <v>10.726888130388588</v>
      </c>
      <c r="K508" s="25">
        <f t="shared" si="321"/>
        <v>9.2079524271159094</v>
      </c>
      <c r="L508" s="26">
        <f t="shared" si="318"/>
        <v>1.1649591171648175</v>
      </c>
      <c r="M508" s="25">
        <f t="shared" si="319"/>
        <v>53.809751321790415</v>
      </c>
      <c r="N508" s="25">
        <v>30</v>
      </c>
      <c r="O508" s="25">
        <v>70</v>
      </c>
      <c r="P508" s="9">
        <f t="shared" si="322"/>
        <v>2230.9614442264046</v>
      </c>
      <c r="Q508" s="9">
        <f t="shared" si="323"/>
        <v>2216.0449470041631</v>
      </c>
      <c r="R508" s="9">
        <f t="shared" si="324"/>
        <v>-14.91649722224156</v>
      </c>
      <c r="S508" s="3">
        <f t="shared" si="325"/>
        <v>0</v>
      </c>
      <c r="T508" s="3">
        <f t="shared" si="326"/>
        <v>1</v>
      </c>
      <c r="U508" s="3">
        <f t="shared" si="327"/>
        <v>11</v>
      </c>
      <c r="V508" s="3">
        <f t="shared" si="331"/>
        <v>30</v>
      </c>
      <c r="W508" s="2">
        <f t="shared" si="328"/>
        <v>9914405</v>
      </c>
      <c r="X508" s="2">
        <f t="shared" si="332"/>
        <v>9939067</v>
      </c>
      <c r="Y508" s="14">
        <f t="shared" si="333"/>
        <v>2234.4766212277805</v>
      </c>
      <c r="Z508" s="14">
        <f t="shared" si="334"/>
        <v>2233.0076378987969</v>
      </c>
      <c r="AA508" s="14">
        <f t="shared" si="329"/>
        <v>-1.4689833289835406</v>
      </c>
      <c r="AB508" s="14">
        <f t="shared" si="350"/>
        <v>-6.0965776274632812</v>
      </c>
      <c r="AC508" s="14">
        <f t="shared" si="344"/>
        <v>4.6275942984797407</v>
      </c>
      <c r="AD508" s="16">
        <f t="shared" si="345"/>
        <v>1</v>
      </c>
      <c r="AE508" s="16">
        <f t="shared" si="346"/>
        <v>0</v>
      </c>
      <c r="AF508" s="16">
        <f t="shared" si="330"/>
        <v>61</v>
      </c>
      <c r="AG508" s="16">
        <f t="shared" si="347"/>
        <v>30</v>
      </c>
      <c r="AH508" s="5">
        <f t="shared" si="348"/>
        <v>9784402</v>
      </c>
      <c r="AI508" s="5">
        <f t="shared" si="349"/>
        <v>9921164</v>
      </c>
      <c r="AJ508" s="39">
        <f t="shared" si="335"/>
        <v>2239.6058772304214</v>
      </c>
      <c r="AK508" s="39">
        <f t="shared" si="336"/>
        <v>2239.5791682831155</v>
      </c>
      <c r="AL508" s="39">
        <f t="shared" si="337"/>
        <v>-2.6708947305905895E-2</v>
      </c>
      <c r="AM508" s="39">
        <f t="shared" si="338"/>
        <v>0</v>
      </c>
      <c r="AN508" s="39">
        <f t="shared" si="339"/>
        <v>0</v>
      </c>
      <c r="AO508" s="39">
        <f t="shared" si="340"/>
        <v>9</v>
      </c>
      <c r="AP508" s="39">
        <f t="shared" si="341"/>
        <v>0</v>
      </c>
      <c r="AQ508" s="39">
        <f t="shared" si="342"/>
        <v>9926649</v>
      </c>
      <c r="AR508" s="39">
        <f t="shared" si="343"/>
        <v>9946827</v>
      </c>
      <c r="AS508" s="37">
        <f t="shared" si="351"/>
        <v>2221.5066176600635</v>
      </c>
      <c r="AT508" s="37">
        <f t="shared" si="352"/>
        <v>2248.8349384447297</v>
      </c>
      <c r="AU508" s="37">
        <f t="shared" si="353"/>
        <v>27.328320784666175</v>
      </c>
      <c r="AV508" s="34">
        <f t="shared" si="354"/>
        <v>1</v>
      </c>
      <c r="AW508" s="34">
        <f t="shared" si="355"/>
        <v>0</v>
      </c>
      <c r="AX508" s="34">
        <f t="shared" si="356"/>
        <v>7</v>
      </c>
      <c r="AY508" s="34">
        <f t="shared" si="357"/>
        <v>30</v>
      </c>
      <c r="AZ508" s="34">
        <f t="shared" si="358"/>
        <v>9910972</v>
      </c>
      <c r="BA508" s="34">
        <f t="shared" si="359"/>
        <v>9926666</v>
      </c>
    </row>
    <row r="509" spans="1:53" x14ac:dyDescent="0.2">
      <c r="A509" s="1" t="s">
        <v>546</v>
      </c>
      <c r="B509" s="8">
        <v>3211</v>
      </c>
      <c r="C509" s="8">
        <v>2270.1519607843138</v>
      </c>
      <c r="D509" s="8">
        <v>2282</v>
      </c>
      <c r="E509" s="8">
        <v>2254</v>
      </c>
      <c r="F509" s="8">
        <v>2270.2205882352941</v>
      </c>
      <c r="G509" s="8">
        <f t="shared" si="315"/>
        <v>15.364205256570585</v>
      </c>
      <c r="H509" s="8">
        <f t="shared" si="316"/>
        <v>15.364205256570585</v>
      </c>
      <c r="I509" s="8">
        <f t="shared" si="317"/>
        <v>0</v>
      </c>
      <c r="J509" s="25">
        <f t="shared" si="320"/>
        <v>11.058125067973018</v>
      </c>
      <c r="K509" s="25">
        <f t="shared" si="321"/>
        <v>8.5502415394647731</v>
      </c>
      <c r="L509" s="26">
        <f t="shared" si="318"/>
        <v>1.2933114248214832</v>
      </c>
      <c r="M509" s="25">
        <f t="shared" si="319"/>
        <v>56.394932272321348</v>
      </c>
      <c r="N509" s="25">
        <v>30</v>
      </c>
      <c r="O509" s="25">
        <v>70</v>
      </c>
      <c r="P509" s="9">
        <f t="shared" si="322"/>
        <v>2234.0443820332785</v>
      </c>
      <c r="Q509" s="9">
        <f t="shared" si="323"/>
        <v>2218.651622986853</v>
      </c>
      <c r="R509" s="9">
        <f t="shared" si="324"/>
        <v>-15.392759046425454</v>
      </c>
      <c r="S509" s="3">
        <f t="shared" si="325"/>
        <v>0</v>
      </c>
      <c r="T509" s="3">
        <f t="shared" si="326"/>
        <v>1</v>
      </c>
      <c r="U509" s="3">
        <f t="shared" si="327"/>
        <v>10</v>
      </c>
      <c r="V509" s="3">
        <f t="shared" si="331"/>
        <v>30</v>
      </c>
      <c r="W509" s="2">
        <f t="shared" si="328"/>
        <v>9916617</v>
      </c>
      <c r="X509" s="2">
        <f t="shared" si="332"/>
        <v>9939157</v>
      </c>
      <c r="Y509" s="14">
        <f t="shared" si="333"/>
        <v>2237.1243224875961</v>
      </c>
      <c r="Z509" s="14">
        <f t="shared" si="334"/>
        <v>2238.7327071813352</v>
      </c>
      <c r="AA509" s="14">
        <f t="shared" si="329"/>
        <v>1.6083846937390263</v>
      </c>
      <c r="AB509" s="14">
        <f t="shared" si="350"/>
        <v>-4.5555851632228199</v>
      </c>
      <c r="AC509" s="14">
        <f t="shared" si="344"/>
        <v>6.1639698569618462</v>
      </c>
      <c r="AD509" s="16">
        <f t="shared" si="345"/>
        <v>1</v>
      </c>
      <c r="AE509" s="16">
        <f t="shared" si="346"/>
        <v>0</v>
      </c>
      <c r="AF509" s="16">
        <f t="shared" si="330"/>
        <v>62</v>
      </c>
      <c r="AG509" s="16">
        <f t="shared" si="347"/>
        <v>30</v>
      </c>
      <c r="AH509" s="5">
        <f t="shared" si="348"/>
        <v>9782090</v>
      </c>
      <c r="AI509" s="5">
        <f t="shared" si="349"/>
        <v>9921838</v>
      </c>
      <c r="AJ509" s="39">
        <f t="shared" si="335"/>
        <v>2234.8275423700597</v>
      </c>
      <c r="AK509" s="39">
        <f t="shared" si="336"/>
        <v>2234.8008334227538</v>
      </c>
      <c r="AL509" s="39">
        <f t="shared" si="337"/>
        <v>-2.6708947305905895E-2</v>
      </c>
      <c r="AM509" s="39">
        <f t="shared" si="338"/>
        <v>0</v>
      </c>
      <c r="AN509" s="39">
        <f t="shared" si="339"/>
        <v>0</v>
      </c>
      <c r="AO509" s="39">
        <f t="shared" si="340"/>
        <v>9</v>
      </c>
      <c r="AP509" s="39">
        <f t="shared" si="341"/>
        <v>0</v>
      </c>
      <c r="AQ509" s="39">
        <f t="shared" si="342"/>
        <v>9926649</v>
      </c>
      <c r="AR509" s="39">
        <f t="shared" si="343"/>
        <v>9946935</v>
      </c>
      <c r="AS509" s="37">
        <f t="shared" si="351"/>
        <v>2221.2886538229968</v>
      </c>
      <c r="AT509" s="37">
        <f t="shared" si="352"/>
        <v>2245.5158083247329</v>
      </c>
      <c r="AU509" s="37">
        <f t="shared" si="353"/>
        <v>24.227154501736095</v>
      </c>
      <c r="AV509" s="34">
        <f t="shared" si="354"/>
        <v>1</v>
      </c>
      <c r="AW509" s="34">
        <f t="shared" si="355"/>
        <v>0</v>
      </c>
      <c r="AX509" s="34">
        <f t="shared" si="356"/>
        <v>8</v>
      </c>
      <c r="AY509" s="34">
        <f t="shared" si="357"/>
        <v>30</v>
      </c>
      <c r="AZ509" s="34">
        <f t="shared" si="358"/>
        <v>9908660</v>
      </c>
      <c r="BA509" s="34">
        <f t="shared" si="359"/>
        <v>9926692</v>
      </c>
    </row>
    <row r="510" spans="1:53" x14ac:dyDescent="0.2">
      <c r="A510" s="1" t="s">
        <v>547</v>
      </c>
      <c r="B510" s="8">
        <v>3405</v>
      </c>
      <c r="C510" s="8">
        <v>2293.8651685393256</v>
      </c>
      <c r="D510" s="8">
        <v>2308</v>
      </c>
      <c r="E510" s="8">
        <v>2277</v>
      </c>
      <c r="F510" s="8">
        <v>2293.9044943820227</v>
      </c>
      <c r="G510" s="8">
        <f t="shared" si="315"/>
        <v>23.683906146728532</v>
      </c>
      <c r="H510" s="8">
        <f t="shared" si="316"/>
        <v>23.683906146728532</v>
      </c>
      <c r="I510" s="8">
        <f t="shared" si="317"/>
        <v>0</v>
      </c>
      <c r="J510" s="25">
        <f t="shared" si="320"/>
        <v>11.959966573598411</v>
      </c>
      <c r="K510" s="25">
        <f t="shared" si="321"/>
        <v>7.9395100009315751</v>
      </c>
      <c r="L510" s="26">
        <f t="shared" si="318"/>
        <v>1.5063859825348289</v>
      </c>
      <c r="M510" s="25">
        <f t="shared" si="319"/>
        <v>60.101915388600609</v>
      </c>
      <c r="N510" s="25">
        <v>30</v>
      </c>
      <c r="O510" s="25">
        <v>70</v>
      </c>
      <c r="P510" s="9">
        <f t="shared" si="322"/>
        <v>2238.0042475612886</v>
      </c>
      <c r="Q510" s="9">
        <f t="shared" si="323"/>
        <v>2222.5956506821062</v>
      </c>
      <c r="R510" s="9">
        <f t="shared" si="324"/>
        <v>-15.408596879182369</v>
      </c>
      <c r="S510" s="3">
        <f t="shared" si="325"/>
        <v>0</v>
      </c>
      <c r="T510" s="3">
        <f t="shared" si="326"/>
        <v>1</v>
      </c>
      <c r="U510" s="3">
        <f t="shared" si="327"/>
        <v>9</v>
      </c>
      <c r="V510" s="3">
        <f t="shared" si="331"/>
        <v>30</v>
      </c>
      <c r="W510" s="2">
        <f t="shared" si="328"/>
        <v>9918841</v>
      </c>
      <c r="X510" s="2">
        <f t="shared" si="332"/>
        <v>9939334</v>
      </c>
      <c r="Y510" s="14">
        <f t="shared" si="333"/>
        <v>2241.3302611464424</v>
      </c>
      <c r="Z510" s="14">
        <f t="shared" si="334"/>
        <v>2247.2206744429795</v>
      </c>
      <c r="AA510" s="14">
        <f t="shared" si="329"/>
        <v>5.89041329653719</v>
      </c>
      <c r="AB510" s="14">
        <f t="shared" si="350"/>
        <v>-2.4663854712708182</v>
      </c>
      <c r="AC510" s="14">
        <f t="shared" si="344"/>
        <v>8.3567987678080087</v>
      </c>
      <c r="AD510" s="16">
        <f t="shared" si="345"/>
        <v>1</v>
      </c>
      <c r="AE510" s="16">
        <f t="shared" si="346"/>
        <v>0</v>
      </c>
      <c r="AF510" s="16">
        <f t="shared" si="330"/>
        <v>63</v>
      </c>
      <c r="AG510" s="16">
        <f t="shared" si="347"/>
        <v>30</v>
      </c>
      <c r="AH510" s="5">
        <f t="shared" si="348"/>
        <v>9779752</v>
      </c>
      <c r="AI510" s="5">
        <f t="shared" si="349"/>
        <v>9923203</v>
      </c>
      <c r="AJ510" s="39">
        <f t="shared" si="335"/>
        <v>2239.9489441222499</v>
      </c>
      <c r="AK510" s="39">
        <f t="shared" si="336"/>
        <v>2240.2653020667726</v>
      </c>
      <c r="AL510" s="39">
        <f t="shared" si="337"/>
        <v>0.31635794452267874</v>
      </c>
      <c r="AM510" s="39">
        <f t="shared" si="338"/>
        <v>0</v>
      </c>
      <c r="AN510" s="39">
        <f t="shared" si="339"/>
        <v>0</v>
      </c>
      <c r="AO510" s="39">
        <f t="shared" si="340"/>
        <v>9</v>
      </c>
      <c r="AP510" s="39">
        <f t="shared" si="341"/>
        <v>0</v>
      </c>
      <c r="AQ510" s="39">
        <f t="shared" si="342"/>
        <v>9926649</v>
      </c>
      <c r="AR510" s="39">
        <f t="shared" si="343"/>
        <v>9947142</v>
      </c>
      <c r="AS510" s="37">
        <f t="shared" si="351"/>
        <v>2221.3584822924317</v>
      </c>
      <c r="AT510" s="37">
        <f t="shared" si="352"/>
        <v>2241.8742768920706</v>
      </c>
      <c r="AU510" s="37">
        <f t="shared" si="353"/>
        <v>20.515794599638866</v>
      </c>
      <c r="AV510" s="34">
        <f t="shared" si="354"/>
        <v>1</v>
      </c>
      <c r="AW510" s="34">
        <f t="shared" si="355"/>
        <v>0</v>
      </c>
      <c r="AX510" s="34">
        <f t="shared" si="356"/>
        <v>9</v>
      </c>
      <c r="AY510" s="34">
        <f t="shared" si="357"/>
        <v>30</v>
      </c>
      <c r="AZ510" s="34">
        <f t="shared" si="358"/>
        <v>9906322</v>
      </c>
      <c r="BA510" s="34">
        <f t="shared" si="359"/>
        <v>9926815</v>
      </c>
    </row>
    <row r="511" spans="1:53" x14ac:dyDescent="0.2">
      <c r="A511" s="1" t="s">
        <v>548</v>
      </c>
      <c r="B511" s="8">
        <v>4398</v>
      </c>
      <c r="C511" s="8">
        <v>2354.0500000000002</v>
      </c>
      <c r="D511" s="8">
        <v>2387</v>
      </c>
      <c r="E511" s="8">
        <v>2323</v>
      </c>
      <c r="F511" s="8">
        <v>2354.0583333333334</v>
      </c>
      <c r="G511" s="8">
        <f t="shared" si="315"/>
        <v>60.153838951310718</v>
      </c>
      <c r="H511" s="8">
        <f t="shared" si="316"/>
        <v>60.153838951310718</v>
      </c>
      <c r="I511" s="8">
        <f t="shared" si="317"/>
        <v>0</v>
      </c>
      <c r="J511" s="25">
        <f t="shared" si="320"/>
        <v>15.402386029149289</v>
      </c>
      <c r="K511" s="25">
        <f t="shared" si="321"/>
        <v>7.3724021437221765</v>
      </c>
      <c r="L511" s="26">
        <f t="shared" si="318"/>
        <v>2.0891950451000407</v>
      </c>
      <c r="M511" s="25">
        <f t="shared" si="319"/>
        <v>67.629107731926467</v>
      </c>
      <c r="N511" s="25">
        <v>30</v>
      </c>
      <c r="O511" s="25">
        <v>70</v>
      </c>
      <c r="P511" s="9">
        <f t="shared" si="322"/>
        <v>2243.6978677155826</v>
      </c>
      <c r="Q511" s="9">
        <f t="shared" si="323"/>
        <v>2228.6504696583856</v>
      </c>
      <c r="R511" s="9">
        <f t="shared" si="324"/>
        <v>-15.047398057196915</v>
      </c>
      <c r="S511" s="3">
        <f t="shared" si="325"/>
        <v>0</v>
      </c>
      <c r="T511" s="3">
        <f t="shared" si="326"/>
        <v>1</v>
      </c>
      <c r="U511" s="3">
        <f t="shared" si="327"/>
        <v>8</v>
      </c>
      <c r="V511" s="3">
        <f t="shared" si="331"/>
        <v>30</v>
      </c>
      <c r="W511" s="2">
        <f t="shared" si="328"/>
        <v>9921088</v>
      </c>
      <c r="X511" s="2">
        <f t="shared" si="332"/>
        <v>9939672</v>
      </c>
      <c r="Y511" s="14">
        <f t="shared" si="333"/>
        <v>2249.6804887158419</v>
      </c>
      <c r="Z511" s="14">
        <f t="shared" si="334"/>
        <v>2263.6572373491877</v>
      </c>
      <c r="AA511" s="14">
        <f t="shared" si="329"/>
        <v>13.976748633345778</v>
      </c>
      <c r="AB511" s="14">
        <f t="shared" si="350"/>
        <v>0.82224134965250117</v>
      </c>
      <c r="AC511" s="14">
        <f t="shared" si="344"/>
        <v>13.154507283693277</v>
      </c>
      <c r="AD511" s="16">
        <f t="shared" si="345"/>
        <v>1</v>
      </c>
      <c r="AE511" s="16">
        <f t="shared" si="346"/>
        <v>0</v>
      </c>
      <c r="AF511" s="16">
        <f t="shared" si="330"/>
        <v>64</v>
      </c>
      <c r="AG511" s="16">
        <f t="shared" si="347"/>
        <v>30</v>
      </c>
      <c r="AH511" s="5">
        <f t="shared" si="348"/>
        <v>9777335</v>
      </c>
      <c r="AI511" s="5">
        <f t="shared" si="349"/>
        <v>9926007</v>
      </c>
      <c r="AJ511" s="39">
        <f t="shared" si="335"/>
        <v>2247.8435795044929</v>
      </c>
      <c r="AK511" s="39">
        <f t="shared" si="336"/>
        <v>2256.0545728312586</v>
      </c>
      <c r="AL511" s="39">
        <f t="shared" si="337"/>
        <v>8.2109933267656743</v>
      </c>
      <c r="AM511" s="39">
        <f t="shared" si="338"/>
        <v>1</v>
      </c>
      <c r="AN511" s="39">
        <f t="shared" si="339"/>
        <v>0</v>
      </c>
      <c r="AO511" s="39">
        <f t="shared" si="340"/>
        <v>10</v>
      </c>
      <c r="AP511" s="39">
        <f t="shared" si="341"/>
        <v>30</v>
      </c>
      <c r="AQ511" s="39">
        <f t="shared" si="342"/>
        <v>9924232</v>
      </c>
      <c r="AR511" s="39">
        <f t="shared" si="343"/>
        <v>9947462</v>
      </c>
      <c r="AS511" s="37">
        <f t="shared" si="351"/>
        <v>2221.7338793884041</v>
      </c>
      <c r="AT511" s="37">
        <f t="shared" si="352"/>
        <v>2237.9748680560442</v>
      </c>
      <c r="AU511" s="37">
        <f t="shared" si="353"/>
        <v>16.240988667640067</v>
      </c>
      <c r="AV511" s="34">
        <f t="shared" si="354"/>
        <v>1</v>
      </c>
      <c r="AW511" s="34">
        <f t="shared" si="355"/>
        <v>0</v>
      </c>
      <c r="AX511" s="34">
        <f t="shared" si="356"/>
        <v>10</v>
      </c>
      <c r="AY511" s="34">
        <f t="shared" si="357"/>
        <v>30</v>
      </c>
      <c r="AZ511" s="34">
        <f t="shared" si="358"/>
        <v>9903905</v>
      </c>
      <c r="BA511" s="34">
        <f t="shared" si="359"/>
        <v>9927135</v>
      </c>
    </row>
    <row r="512" spans="1:53" x14ac:dyDescent="0.2">
      <c r="A512" s="1" t="s">
        <v>549</v>
      </c>
      <c r="B512" s="8">
        <v>4358</v>
      </c>
      <c r="C512" s="8">
        <v>2363.8169642857142</v>
      </c>
      <c r="D512" s="8">
        <v>2381</v>
      </c>
      <c r="E512" s="8">
        <v>2344</v>
      </c>
      <c r="F512" s="8">
        <v>2363.7723214285716</v>
      </c>
      <c r="G512" s="8">
        <f t="shared" si="315"/>
        <v>9.7139880952381645</v>
      </c>
      <c r="H512" s="8">
        <f t="shared" si="316"/>
        <v>9.7139880952381645</v>
      </c>
      <c r="I512" s="8">
        <f t="shared" si="317"/>
        <v>0</v>
      </c>
      <c r="J512" s="25">
        <f t="shared" si="320"/>
        <v>14.996071891012779</v>
      </c>
      <c r="K512" s="25">
        <f t="shared" si="321"/>
        <v>6.8458019905991643</v>
      </c>
      <c r="L512" s="26">
        <f t="shared" si="318"/>
        <v>2.1905500497393557</v>
      </c>
      <c r="M512" s="25">
        <f t="shared" si="319"/>
        <v>68.657441995567737</v>
      </c>
      <c r="N512" s="25">
        <v>30</v>
      </c>
      <c r="O512" s="25">
        <v>70</v>
      </c>
      <c r="P512" s="9">
        <f t="shared" si="322"/>
        <v>2251.9912814028339</v>
      </c>
      <c r="Q512" s="9">
        <f t="shared" si="323"/>
        <v>2243.1257699586863</v>
      </c>
      <c r="R512" s="9">
        <f t="shared" si="324"/>
        <v>-8.8655114441476144</v>
      </c>
      <c r="S512" s="3">
        <f t="shared" si="325"/>
        <v>0</v>
      </c>
      <c r="T512" s="3">
        <f t="shared" si="326"/>
        <v>1</v>
      </c>
      <c r="U512" s="3">
        <f t="shared" si="327"/>
        <v>7</v>
      </c>
      <c r="V512" s="3">
        <f t="shared" si="331"/>
        <v>30</v>
      </c>
      <c r="W512" s="2">
        <f t="shared" si="328"/>
        <v>9923381</v>
      </c>
      <c r="X512" s="2">
        <f t="shared" si="332"/>
        <v>9939789</v>
      </c>
      <c r="Y512" s="14">
        <f t="shared" si="333"/>
        <v>2258.1317355834517</v>
      </c>
      <c r="Z512" s="14">
        <f t="shared" si="334"/>
        <v>2279.0595579767851</v>
      </c>
      <c r="AA512" s="14">
        <f t="shared" si="329"/>
        <v>20.927822393333372</v>
      </c>
      <c r="AB512" s="14">
        <f t="shared" si="350"/>
        <v>4.843357558388675</v>
      </c>
      <c r="AC512" s="14">
        <f t="shared" si="344"/>
        <v>16.084464834944697</v>
      </c>
      <c r="AD512" s="16">
        <f t="shared" si="345"/>
        <v>1</v>
      </c>
      <c r="AE512" s="16">
        <f t="shared" si="346"/>
        <v>0</v>
      </c>
      <c r="AF512" s="16">
        <f t="shared" si="330"/>
        <v>65</v>
      </c>
      <c r="AG512" s="16">
        <f t="shared" si="347"/>
        <v>30</v>
      </c>
      <c r="AH512" s="5">
        <f t="shared" si="348"/>
        <v>9774924</v>
      </c>
      <c r="AI512" s="5">
        <f t="shared" si="349"/>
        <v>9927284</v>
      </c>
      <c r="AJ512" s="39">
        <f t="shared" si="335"/>
        <v>2296.1571321321321</v>
      </c>
      <c r="AK512" s="39">
        <f t="shared" si="336"/>
        <v>2299.9910419989369</v>
      </c>
      <c r="AL512" s="39">
        <f t="shared" si="337"/>
        <v>3.8339098668047882</v>
      </c>
      <c r="AM512" s="39">
        <f t="shared" si="338"/>
        <v>0</v>
      </c>
      <c r="AN512" s="39">
        <f t="shared" si="339"/>
        <v>0</v>
      </c>
      <c r="AO512" s="39">
        <f t="shared" si="340"/>
        <v>10</v>
      </c>
      <c r="AP512" s="39">
        <f t="shared" si="341"/>
        <v>0</v>
      </c>
      <c r="AQ512" s="39">
        <f t="shared" si="342"/>
        <v>9924232</v>
      </c>
      <c r="AR512" s="39">
        <f t="shared" si="343"/>
        <v>9947672</v>
      </c>
      <c r="AS512" s="37">
        <f t="shared" si="351"/>
        <v>2222.4336073220375</v>
      </c>
      <c r="AT512" s="37">
        <f t="shared" si="352"/>
        <v>2234.4389295844435</v>
      </c>
      <c r="AU512" s="37">
        <f t="shared" si="353"/>
        <v>12.005322262406025</v>
      </c>
      <c r="AV512" s="34">
        <f t="shared" si="354"/>
        <v>1</v>
      </c>
      <c r="AW512" s="34">
        <f t="shared" si="355"/>
        <v>0</v>
      </c>
      <c r="AX512" s="34">
        <f t="shared" si="356"/>
        <v>11</v>
      </c>
      <c r="AY512" s="34">
        <f t="shared" si="357"/>
        <v>30</v>
      </c>
      <c r="AZ512" s="34">
        <f t="shared" si="358"/>
        <v>9901494</v>
      </c>
      <c r="BA512" s="34">
        <f t="shared" si="359"/>
        <v>9927278</v>
      </c>
    </row>
    <row r="513" spans="1:53" x14ac:dyDescent="0.2">
      <c r="A513" s="1" t="s">
        <v>550</v>
      </c>
      <c r="B513" s="8">
        <v>2658</v>
      </c>
      <c r="C513" s="8">
        <v>2334.5052083333335</v>
      </c>
      <c r="D513" s="8">
        <v>2347</v>
      </c>
      <c r="E513" s="8">
        <v>2325</v>
      </c>
      <c r="F513" s="8">
        <v>2334.4791666666665</v>
      </c>
      <c r="G513" s="8">
        <f t="shared" si="315"/>
        <v>-29.293154761905043</v>
      </c>
      <c r="H513" s="8">
        <f t="shared" si="316"/>
        <v>0</v>
      </c>
      <c r="I513" s="8">
        <f t="shared" si="317"/>
        <v>29.293154761905043</v>
      </c>
      <c r="J513" s="25">
        <f t="shared" si="320"/>
        <v>13.924923898797582</v>
      </c>
      <c r="K513" s="25">
        <f t="shared" si="321"/>
        <v>8.4491843314067268</v>
      </c>
      <c r="L513" s="26">
        <f t="shared" si="318"/>
        <v>1.6480790751643106</v>
      </c>
      <c r="M513" s="25">
        <f t="shared" si="319"/>
        <v>62.236777240575755</v>
      </c>
      <c r="N513" s="25">
        <v>30</v>
      </c>
      <c r="O513" s="25">
        <v>70</v>
      </c>
      <c r="P513" s="9">
        <f t="shared" si="322"/>
        <v>2258.2545025566806</v>
      </c>
      <c r="Q513" s="9">
        <f t="shared" si="323"/>
        <v>2257.2350374851417</v>
      </c>
      <c r="R513" s="9">
        <f t="shared" si="324"/>
        <v>-1.0194650715388889</v>
      </c>
      <c r="S513" s="3">
        <f t="shared" si="325"/>
        <v>0</v>
      </c>
      <c r="T513" s="3">
        <f t="shared" si="326"/>
        <v>0</v>
      </c>
      <c r="U513" s="3">
        <f t="shared" si="327"/>
        <v>7</v>
      </c>
      <c r="V513" s="3">
        <f t="shared" si="331"/>
        <v>0</v>
      </c>
      <c r="W513" s="2">
        <f t="shared" si="328"/>
        <v>9923381</v>
      </c>
      <c r="X513" s="2">
        <f t="shared" si="332"/>
        <v>9939656</v>
      </c>
      <c r="Y513" s="14">
        <f t="shared" si="333"/>
        <v>2263.7871008488751</v>
      </c>
      <c r="Z513" s="14">
        <f t="shared" si="334"/>
        <v>2287.5856516213821</v>
      </c>
      <c r="AA513" s="14">
        <f t="shared" si="329"/>
        <v>23.798550772507042</v>
      </c>
      <c r="AB513" s="14">
        <f t="shared" si="350"/>
        <v>8.6343962012123487</v>
      </c>
      <c r="AC513" s="14">
        <f t="shared" si="344"/>
        <v>15.164154571294693</v>
      </c>
      <c r="AD513" s="16">
        <f t="shared" si="345"/>
        <v>1</v>
      </c>
      <c r="AE513" s="16">
        <f t="shared" si="346"/>
        <v>0</v>
      </c>
      <c r="AF513" s="16">
        <f t="shared" si="330"/>
        <v>66</v>
      </c>
      <c r="AG513" s="16">
        <f t="shared" si="347"/>
        <v>30</v>
      </c>
      <c r="AH513" s="5">
        <f t="shared" si="348"/>
        <v>9772547</v>
      </c>
      <c r="AI513" s="5">
        <f t="shared" si="349"/>
        <v>9925997</v>
      </c>
      <c r="AJ513" s="39">
        <f t="shared" si="335"/>
        <v>2302.6331241956241</v>
      </c>
      <c r="AK513" s="39">
        <f t="shared" si="336"/>
        <v>2306.4670340624289</v>
      </c>
      <c r="AL513" s="39">
        <f t="shared" si="337"/>
        <v>3.8339098668047882</v>
      </c>
      <c r="AM513" s="39">
        <f t="shared" si="338"/>
        <v>0</v>
      </c>
      <c r="AN513" s="39">
        <f t="shared" si="339"/>
        <v>0</v>
      </c>
      <c r="AO513" s="39">
        <f t="shared" si="340"/>
        <v>10</v>
      </c>
      <c r="AP513" s="39">
        <f t="shared" si="341"/>
        <v>0</v>
      </c>
      <c r="AQ513" s="39">
        <f t="shared" si="342"/>
        <v>9924232</v>
      </c>
      <c r="AR513" s="39">
        <f t="shared" si="343"/>
        <v>9947482</v>
      </c>
      <c r="AS513" s="37">
        <f t="shared" si="351"/>
        <v>2223.4854568462606</v>
      </c>
      <c r="AT513" s="37">
        <f t="shared" si="352"/>
        <v>2232.5947962249602</v>
      </c>
      <c r="AU513" s="37">
        <f t="shared" si="353"/>
        <v>9.1093393786995875</v>
      </c>
      <c r="AV513" s="34">
        <f t="shared" si="354"/>
        <v>1</v>
      </c>
      <c r="AW513" s="34">
        <f t="shared" si="355"/>
        <v>0</v>
      </c>
      <c r="AX513" s="34">
        <f t="shared" si="356"/>
        <v>12</v>
      </c>
      <c r="AY513" s="34">
        <f t="shared" si="357"/>
        <v>30</v>
      </c>
      <c r="AZ513" s="34">
        <f t="shared" si="358"/>
        <v>9899117</v>
      </c>
      <c r="BA513" s="34">
        <f t="shared" si="359"/>
        <v>9927017</v>
      </c>
    </row>
    <row r="514" spans="1:53" x14ac:dyDescent="0.2">
      <c r="A514" s="1" t="s">
        <v>551</v>
      </c>
      <c r="B514" s="8">
        <v>3526</v>
      </c>
      <c r="C514" s="8">
        <v>2332.314917127072</v>
      </c>
      <c r="D514" s="8">
        <v>2340</v>
      </c>
      <c r="E514" s="8">
        <v>2320</v>
      </c>
      <c r="F514" s="8">
        <v>2332.220994475138</v>
      </c>
      <c r="G514" s="8">
        <f t="shared" si="315"/>
        <v>-2.2581721915285016</v>
      </c>
      <c r="H514" s="8">
        <f t="shared" si="316"/>
        <v>0</v>
      </c>
      <c r="I514" s="8">
        <f t="shared" si="317"/>
        <v>2.2581721915285016</v>
      </c>
      <c r="J514" s="25">
        <f t="shared" si="320"/>
        <v>12.930286477454898</v>
      </c>
      <c r="K514" s="25">
        <f t="shared" si="321"/>
        <v>8.0069691785582826</v>
      </c>
      <c r="L514" s="26">
        <f t="shared" si="318"/>
        <v>1.6148790121586427</v>
      </c>
      <c r="M514" s="25">
        <f t="shared" si="319"/>
        <v>61.757312848884851</v>
      </c>
      <c r="N514" s="25">
        <v>30</v>
      </c>
      <c r="O514" s="25">
        <v>70</v>
      </c>
      <c r="P514" s="9">
        <f t="shared" si="322"/>
        <v>2261.4932758026653</v>
      </c>
      <c r="Q514" s="9">
        <f t="shared" si="323"/>
        <v>2267.7825899919167</v>
      </c>
      <c r="R514" s="9">
        <f t="shared" si="324"/>
        <v>6.2893141892513995</v>
      </c>
      <c r="S514" s="3">
        <f t="shared" si="325"/>
        <v>1</v>
      </c>
      <c r="T514" s="3">
        <f t="shared" si="326"/>
        <v>0</v>
      </c>
      <c r="U514" s="3">
        <f t="shared" si="327"/>
        <v>8</v>
      </c>
      <c r="V514" s="3">
        <f t="shared" si="331"/>
        <v>30</v>
      </c>
      <c r="W514" s="2">
        <f t="shared" si="328"/>
        <v>9921004</v>
      </c>
      <c r="X514" s="2">
        <f t="shared" si="332"/>
        <v>9939564</v>
      </c>
      <c r="Y514" s="14">
        <f t="shared" si="333"/>
        <v>2268.8562781545243</v>
      </c>
      <c r="Z514" s="14">
        <f t="shared" si="334"/>
        <v>2294.4526274450368</v>
      </c>
      <c r="AA514" s="14">
        <f t="shared" si="329"/>
        <v>25.596349290512535</v>
      </c>
      <c r="AB514" s="14">
        <f t="shared" si="350"/>
        <v>12.026786819072386</v>
      </c>
      <c r="AC514" s="14">
        <f t="shared" si="344"/>
        <v>13.569562471440149</v>
      </c>
      <c r="AD514" s="16">
        <f t="shared" si="345"/>
        <v>1</v>
      </c>
      <c r="AE514" s="16">
        <f t="shared" si="346"/>
        <v>0</v>
      </c>
      <c r="AF514" s="16">
        <f t="shared" si="330"/>
        <v>67</v>
      </c>
      <c r="AG514" s="16">
        <f t="shared" si="347"/>
        <v>30</v>
      </c>
      <c r="AH514" s="5">
        <f t="shared" si="348"/>
        <v>9770177</v>
      </c>
      <c r="AI514" s="5">
        <f t="shared" si="349"/>
        <v>9925617</v>
      </c>
      <c r="AJ514" s="39">
        <f t="shared" si="335"/>
        <v>2292.8687392749889</v>
      </c>
      <c r="AK514" s="39">
        <f t="shared" si="336"/>
        <v>2296.7026491417942</v>
      </c>
      <c r="AL514" s="39">
        <f t="shared" si="337"/>
        <v>3.8339098668052429</v>
      </c>
      <c r="AM514" s="39">
        <f t="shared" si="338"/>
        <v>0</v>
      </c>
      <c r="AN514" s="39">
        <f t="shared" si="339"/>
        <v>0</v>
      </c>
      <c r="AO514" s="39">
        <f t="shared" si="340"/>
        <v>10</v>
      </c>
      <c r="AP514" s="39">
        <f t="shared" si="341"/>
        <v>0</v>
      </c>
      <c r="AQ514" s="39">
        <f t="shared" si="342"/>
        <v>9924232</v>
      </c>
      <c r="AR514" s="39">
        <f t="shared" si="343"/>
        <v>9947432</v>
      </c>
      <c r="AS514" s="37">
        <f t="shared" si="351"/>
        <v>2224.880051317195</v>
      </c>
      <c r="AT514" s="37">
        <f t="shared" si="352"/>
        <v>2232.3258056664586</v>
      </c>
      <c r="AU514" s="37">
        <f t="shared" si="353"/>
        <v>7.4457543492635523</v>
      </c>
      <c r="AV514" s="34">
        <f t="shared" si="354"/>
        <v>1</v>
      </c>
      <c r="AW514" s="34">
        <f t="shared" si="355"/>
        <v>0</v>
      </c>
      <c r="AX514" s="34">
        <f t="shared" si="356"/>
        <v>13</v>
      </c>
      <c r="AY514" s="34">
        <f t="shared" si="357"/>
        <v>30</v>
      </c>
      <c r="AZ514" s="34">
        <f t="shared" si="358"/>
        <v>9896747</v>
      </c>
      <c r="BA514" s="34">
        <f t="shared" si="359"/>
        <v>9926907</v>
      </c>
    </row>
    <row r="515" spans="1:53" x14ac:dyDescent="0.2">
      <c r="A515" s="1" t="s">
        <v>552</v>
      </c>
      <c r="B515" s="8">
        <v>2850</v>
      </c>
      <c r="C515" s="8">
        <v>2344.5515463917527</v>
      </c>
      <c r="D515" s="8">
        <v>2356</v>
      </c>
      <c r="E515" s="8">
        <v>2322</v>
      </c>
      <c r="F515" s="8">
        <v>2344.6185567010311</v>
      </c>
      <c r="G515" s="8">
        <f t="shared" si="315"/>
        <v>12.397562225893125</v>
      </c>
      <c r="H515" s="8">
        <f t="shared" si="316"/>
        <v>12.397562225893125</v>
      </c>
      <c r="I515" s="8">
        <f t="shared" si="317"/>
        <v>0</v>
      </c>
      <c r="J515" s="25">
        <f t="shared" si="320"/>
        <v>12.892234745200485</v>
      </c>
      <c r="K515" s="25">
        <f t="shared" si="321"/>
        <v>7.4350428086612625</v>
      </c>
      <c r="L515" s="26">
        <f t="shared" si="318"/>
        <v>1.7339825844959502</v>
      </c>
      <c r="M515" s="25">
        <f t="shared" si="319"/>
        <v>63.423322238010357</v>
      </c>
      <c r="N515" s="25">
        <v>30</v>
      </c>
      <c r="O515" s="25">
        <v>70</v>
      </c>
      <c r="P515" s="9">
        <f t="shared" si="322"/>
        <v>2264.5798346619003</v>
      </c>
      <c r="Q515" s="9">
        <f t="shared" si="323"/>
        <v>2276.9659721845724</v>
      </c>
      <c r="R515" s="9">
        <f t="shared" si="324"/>
        <v>12.386137522672016</v>
      </c>
      <c r="S515" s="3">
        <f t="shared" si="325"/>
        <v>1</v>
      </c>
      <c r="T515" s="3">
        <f t="shared" si="326"/>
        <v>0</v>
      </c>
      <c r="U515" s="3">
        <f t="shared" si="327"/>
        <v>9</v>
      </c>
      <c r="V515" s="3">
        <f t="shared" si="331"/>
        <v>30</v>
      </c>
      <c r="W515" s="2">
        <f t="shared" si="328"/>
        <v>9918634</v>
      </c>
      <c r="X515" s="2">
        <f t="shared" si="332"/>
        <v>9939532</v>
      </c>
      <c r="Y515" s="14">
        <f t="shared" si="333"/>
        <v>2274.468298787599</v>
      </c>
      <c r="Z515" s="14">
        <f t="shared" si="334"/>
        <v>2302.1704627151898</v>
      </c>
      <c r="AA515" s="14">
        <f t="shared" si="329"/>
        <v>27.702163927590846</v>
      </c>
      <c r="AB515" s="14">
        <f t="shared" si="350"/>
        <v>15.161862240776077</v>
      </c>
      <c r="AC515" s="14">
        <f t="shared" si="344"/>
        <v>12.540301686814768</v>
      </c>
      <c r="AD515" s="16">
        <f t="shared" si="345"/>
        <v>1</v>
      </c>
      <c r="AE515" s="16">
        <f t="shared" si="346"/>
        <v>0</v>
      </c>
      <c r="AF515" s="16">
        <f t="shared" si="330"/>
        <v>68</v>
      </c>
      <c r="AG515" s="16">
        <f t="shared" si="347"/>
        <v>30</v>
      </c>
      <c r="AH515" s="5">
        <f t="shared" si="348"/>
        <v>9767791</v>
      </c>
      <c r="AI515" s="5">
        <f t="shared" si="349"/>
        <v>9925687</v>
      </c>
      <c r="AJ515" s="39">
        <f t="shared" si="335"/>
        <v>2292.1160152111461</v>
      </c>
      <c r="AK515" s="39">
        <f t="shared" si="336"/>
        <v>2295.9499250779513</v>
      </c>
      <c r="AL515" s="39">
        <f t="shared" si="337"/>
        <v>3.8339098668052429</v>
      </c>
      <c r="AM515" s="39">
        <f t="shared" si="338"/>
        <v>0</v>
      </c>
      <c r="AN515" s="39">
        <f t="shared" si="339"/>
        <v>0</v>
      </c>
      <c r="AO515" s="39">
        <f t="shared" si="340"/>
        <v>10</v>
      </c>
      <c r="AP515" s="39">
        <f t="shared" si="341"/>
        <v>0</v>
      </c>
      <c r="AQ515" s="39">
        <f t="shared" si="342"/>
        <v>9924232</v>
      </c>
      <c r="AR515" s="39">
        <f t="shared" si="343"/>
        <v>9947452</v>
      </c>
      <c r="AS515" s="37">
        <f t="shared" si="351"/>
        <v>2226.4485775314001</v>
      </c>
      <c r="AT515" s="37">
        <f t="shared" si="352"/>
        <v>2233.503983144778</v>
      </c>
      <c r="AU515" s="37">
        <f t="shared" si="353"/>
        <v>7.0554056133778431</v>
      </c>
      <c r="AV515" s="34">
        <f t="shared" si="354"/>
        <v>1</v>
      </c>
      <c r="AW515" s="34">
        <f t="shared" si="355"/>
        <v>0</v>
      </c>
      <c r="AX515" s="34">
        <f t="shared" si="356"/>
        <v>14</v>
      </c>
      <c r="AY515" s="34">
        <f t="shared" si="357"/>
        <v>30</v>
      </c>
      <c r="AZ515" s="34">
        <f t="shared" si="358"/>
        <v>9894361</v>
      </c>
      <c r="BA515" s="34">
        <f t="shared" si="359"/>
        <v>9926869</v>
      </c>
    </row>
    <row r="516" spans="1:53" x14ac:dyDescent="0.2">
      <c r="A516" s="1" t="s">
        <v>553</v>
      </c>
      <c r="B516" s="8">
        <v>2372</v>
      </c>
      <c r="C516" s="8">
        <v>2337.0434782608695</v>
      </c>
      <c r="D516" s="8">
        <v>2352</v>
      </c>
      <c r="E516" s="8">
        <v>2323</v>
      </c>
      <c r="F516" s="8">
        <v>2337.0496894409939</v>
      </c>
      <c r="G516" s="8">
        <f t="shared" ref="G516:G579" si="360">F516-F515</f>
        <v>-7.5688672600372229</v>
      </c>
      <c r="H516" s="8">
        <f t="shared" ref="H516:H579" si="361">IF(G516&gt;0, G516, 0)</f>
        <v>0</v>
      </c>
      <c r="I516" s="8">
        <f t="shared" ref="I516:I579" si="362">IF(G516&lt;0, -G516, 0)</f>
        <v>7.5688672600372229</v>
      </c>
      <c r="J516" s="25">
        <f t="shared" si="320"/>
        <v>11.971360834829023</v>
      </c>
      <c r="K516" s="25">
        <f t="shared" si="321"/>
        <v>7.4446016980452603</v>
      </c>
      <c r="L516" s="26">
        <f t="shared" si="318"/>
        <v>1.6080592784396188</v>
      </c>
      <c r="M516" s="25">
        <f t="shared" si="319"/>
        <v>61.657313226473441</v>
      </c>
      <c r="N516" s="25">
        <v>30</v>
      </c>
      <c r="O516" s="25">
        <v>70</v>
      </c>
      <c r="P516" s="9">
        <f t="shared" si="322"/>
        <v>2266.6909290040085</v>
      </c>
      <c r="Q516" s="9">
        <f t="shared" si="323"/>
        <v>2289.0943301705283</v>
      </c>
      <c r="R516" s="9">
        <f t="shared" si="324"/>
        <v>22.40340116651987</v>
      </c>
      <c r="S516" s="3">
        <f t="shared" si="325"/>
        <v>1</v>
      </c>
      <c r="T516" s="3">
        <f t="shared" si="326"/>
        <v>0</v>
      </c>
      <c r="U516" s="3">
        <f t="shared" si="327"/>
        <v>10</v>
      </c>
      <c r="V516" s="3">
        <f t="shared" si="331"/>
        <v>30</v>
      </c>
      <c r="W516" s="2">
        <f t="shared" si="328"/>
        <v>9916248</v>
      </c>
      <c r="X516" s="2">
        <f t="shared" si="332"/>
        <v>9939478</v>
      </c>
      <c r="Y516" s="14">
        <f t="shared" si="333"/>
        <v>2279.1039573545172</v>
      </c>
      <c r="Z516" s="14">
        <f t="shared" si="334"/>
        <v>2307.5364975960829</v>
      </c>
      <c r="AA516" s="14">
        <f t="shared" si="329"/>
        <v>28.432540241565675</v>
      </c>
      <c r="AB516" s="14">
        <f t="shared" si="350"/>
        <v>17.815997840933996</v>
      </c>
      <c r="AC516" s="14">
        <f t="shared" si="344"/>
        <v>10.61654240063168</v>
      </c>
      <c r="AD516" s="16">
        <f t="shared" si="345"/>
        <v>1</v>
      </c>
      <c r="AE516" s="16">
        <f t="shared" si="346"/>
        <v>0</v>
      </c>
      <c r="AF516" s="16">
        <f t="shared" si="330"/>
        <v>69</v>
      </c>
      <c r="AG516" s="16">
        <f t="shared" si="347"/>
        <v>30</v>
      </c>
      <c r="AH516" s="5">
        <f t="shared" si="348"/>
        <v>9765409</v>
      </c>
      <c r="AI516" s="5">
        <f t="shared" si="349"/>
        <v>9925696</v>
      </c>
      <c r="AJ516" s="39">
        <f t="shared" si="335"/>
        <v>2296.2485359531106</v>
      </c>
      <c r="AK516" s="39">
        <f t="shared" si="336"/>
        <v>2300.0824458199154</v>
      </c>
      <c r="AL516" s="39">
        <f t="shared" si="337"/>
        <v>3.8339098668047882</v>
      </c>
      <c r="AM516" s="39">
        <f t="shared" si="338"/>
        <v>0</v>
      </c>
      <c r="AN516" s="39">
        <f t="shared" si="339"/>
        <v>0</v>
      </c>
      <c r="AO516" s="39">
        <f t="shared" si="340"/>
        <v>10</v>
      </c>
      <c r="AP516" s="39">
        <f t="shared" si="341"/>
        <v>0</v>
      </c>
      <c r="AQ516" s="39">
        <f t="shared" si="342"/>
        <v>9924232</v>
      </c>
      <c r="AR516" s="39">
        <f t="shared" si="343"/>
        <v>9947462</v>
      </c>
      <c r="AS516" s="37">
        <f t="shared" si="351"/>
        <v>2228.2375450492132</v>
      </c>
      <c r="AT516" s="37">
        <f t="shared" si="352"/>
        <v>2236.0667220454247</v>
      </c>
      <c r="AU516" s="37">
        <f t="shared" si="353"/>
        <v>7.8291769962115723</v>
      </c>
      <c r="AV516" s="34">
        <f t="shared" si="354"/>
        <v>1</v>
      </c>
      <c r="AW516" s="34">
        <f t="shared" si="355"/>
        <v>0</v>
      </c>
      <c r="AX516" s="34">
        <f t="shared" si="356"/>
        <v>15</v>
      </c>
      <c r="AY516" s="34">
        <f t="shared" si="357"/>
        <v>30</v>
      </c>
      <c r="AZ516" s="34">
        <f t="shared" si="358"/>
        <v>9891979</v>
      </c>
      <c r="BA516" s="34">
        <f t="shared" si="359"/>
        <v>9926824</v>
      </c>
    </row>
    <row r="517" spans="1:53" x14ac:dyDescent="0.2">
      <c r="A517" s="1" t="s">
        <v>554</v>
      </c>
      <c r="B517" s="8">
        <v>3512</v>
      </c>
      <c r="C517" s="8">
        <v>2309.7047619047621</v>
      </c>
      <c r="D517" s="8">
        <v>2342</v>
      </c>
      <c r="E517" s="8">
        <v>2294</v>
      </c>
      <c r="F517" s="8">
        <v>2309.5476190476193</v>
      </c>
      <c r="G517" s="8">
        <f t="shared" si="360"/>
        <v>-27.502070393374652</v>
      </c>
      <c r="H517" s="8">
        <f t="shared" si="361"/>
        <v>0</v>
      </c>
      <c r="I517" s="8">
        <f t="shared" si="362"/>
        <v>27.502070393374652</v>
      </c>
      <c r="J517" s="25">
        <f t="shared" si="320"/>
        <v>11.116263632341235</v>
      </c>
      <c r="K517" s="25">
        <f t="shared" si="321"/>
        <v>8.8772780334259309</v>
      </c>
      <c r="L517" s="26">
        <f t="shared" si="318"/>
        <v>1.252215328897526</v>
      </c>
      <c r="M517" s="25">
        <f t="shared" si="319"/>
        <v>55.599272095821021</v>
      </c>
      <c r="N517" s="25">
        <v>30</v>
      </c>
      <c r="O517" s="25">
        <v>70</v>
      </c>
      <c r="P517" s="9">
        <f t="shared" si="322"/>
        <v>2267.6852760337902</v>
      </c>
      <c r="Q517" s="9">
        <f t="shared" si="323"/>
        <v>2301.1937660130993</v>
      </c>
      <c r="R517" s="9">
        <f t="shared" si="324"/>
        <v>33.508489979309161</v>
      </c>
      <c r="S517" s="3">
        <f t="shared" si="325"/>
        <v>1</v>
      </c>
      <c r="T517" s="3">
        <f t="shared" si="326"/>
        <v>0</v>
      </c>
      <c r="U517" s="3">
        <f t="shared" si="327"/>
        <v>11</v>
      </c>
      <c r="V517" s="3">
        <f t="shared" si="331"/>
        <v>30</v>
      </c>
      <c r="W517" s="2">
        <f t="shared" si="328"/>
        <v>9913866</v>
      </c>
      <c r="X517" s="2">
        <f t="shared" si="332"/>
        <v>9939100</v>
      </c>
      <c r="Y517" s="14">
        <f t="shared" si="333"/>
        <v>2281.3590434058583</v>
      </c>
      <c r="Z517" s="14">
        <f t="shared" si="334"/>
        <v>2307.8459008963191</v>
      </c>
      <c r="AA517" s="14">
        <f t="shared" si="329"/>
        <v>26.486857490460807</v>
      </c>
      <c r="AB517" s="14">
        <f t="shared" si="350"/>
        <v>19.550169770839357</v>
      </c>
      <c r="AC517" s="14">
        <f t="shared" si="344"/>
        <v>6.9366877196214496</v>
      </c>
      <c r="AD517" s="16">
        <f t="shared" si="345"/>
        <v>1</v>
      </c>
      <c r="AE517" s="16">
        <f t="shared" si="346"/>
        <v>0</v>
      </c>
      <c r="AF517" s="16">
        <f t="shared" si="330"/>
        <v>70</v>
      </c>
      <c r="AG517" s="16">
        <f t="shared" si="347"/>
        <v>30</v>
      </c>
      <c r="AH517" s="5">
        <f t="shared" si="348"/>
        <v>9763037</v>
      </c>
      <c r="AI517" s="5">
        <f t="shared" si="349"/>
        <v>9923617</v>
      </c>
      <c r="AJ517" s="39">
        <f t="shared" si="335"/>
        <v>2293.7255801997649</v>
      </c>
      <c r="AK517" s="39">
        <f t="shared" si="336"/>
        <v>2303.1770339262184</v>
      </c>
      <c r="AL517" s="39">
        <f t="shared" si="337"/>
        <v>9.4514537264535647</v>
      </c>
      <c r="AM517" s="39">
        <f t="shared" si="338"/>
        <v>1</v>
      </c>
      <c r="AN517" s="39">
        <f t="shared" si="339"/>
        <v>0</v>
      </c>
      <c r="AO517" s="39">
        <f t="shared" si="340"/>
        <v>11</v>
      </c>
      <c r="AP517" s="39">
        <f t="shared" si="341"/>
        <v>30</v>
      </c>
      <c r="AQ517" s="39">
        <f t="shared" si="342"/>
        <v>9921860</v>
      </c>
      <c r="AR517" s="39">
        <f t="shared" si="343"/>
        <v>9947094</v>
      </c>
      <c r="AS517" s="37">
        <f t="shared" si="351"/>
        <v>2230.1463198812821</v>
      </c>
      <c r="AT517" s="37">
        <f t="shared" si="352"/>
        <v>2240.3298588990733</v>
      </c>
      <c r="AU517" s="37">
        <f t="shared" si="353"/>
        <v>10.18353901779119</v>
      </c>
      <c r="AV517" s="34">
        <f t="shared" si="354"/>
        <v>1</v>
      </c>
      <c r="AW517" s="34">
        <f t="shared" si="355"/>
        <v>0</v>
      </c>
      <c r="AX517" s="34">
        <f t="shared" si="356"/>
        <v>16</v>
      </c>
      <c r="AY517" s="34">
        <f t="shared" si="357"/>
        <v>30</v>
      </c>
      <c r="AZ517" s="34">
        <f t="shared" si="358"/>
        <v>9889607</v>
      </c>
      <c r="BA517" s="34">
        <f t="shared" si="359"/>
        <v>9926311</v>
      </c>
    </row>
    <row r="518" spans="1:53" x14ac:dyDescent="0.2">
      <c r="A518" s="1" t="s">
        <v>555</v>
      </c>
      <c r="B518" s="8">
        <v>4029</v>
      </c>
      <c r="C518" s="8">
        <v>2294.029702970297</v>
      </c>
      <c r="D518" s="8">
        <v>2319</v>
      </c>
      <c r="E518" s="8">
        <v>2280</v>
      </c>
      <c r="F518" s="8">
        <v>2293.9207920792078</v>
      </c>
      <c r="G518" s="8">
        <f t="shared" si="360"/>
        <v>-15.626826968411478</v>
      </c>
      <c r="H518" s="8">
        <f t="shared" si="361"/>
        <v>0</v>
      </c>
      <c r="I518" s="8">
        <f t="shared" si="362"/>
        <v>15.626826968411478</v>
      </c>
      <c r="J518" s="25">
        <f t="shared" si="320"/>
        <v>10.322244801459718</v>
      </c>
      <c r="K518" s="25">
        <f t="shared" si="321"/>
        <v>9.3593886716391843</v>
      </c>
      <c r="L518" s="26">
        <f t="shared" si="318"/>
        <v>1.1028759637622678</v>
      </c>
      <c r="M518" s="25">
        <f t="shared" si="319"/>
        <v>52.446077789063025</v>
      </c>
      <c r="N518" s="25">
        <v>30</v>
      </c>
      <c r="O518" s="25">
        <v>70</v>
      </c>
      <c r="P518" s="9">
        <f t="shared" si="322"/>
        <v>2268.1142125252268</v>
      </c>
      <c r="Q518" s="9">
        <f t="shared" si="323"/>
        <v>2309.5969766913099</v>
      </c>
      <c r="R518" s="9">
        <f t="shared" si="324"/>
        <v>41.482764166083143</v>
      </c>
      <c r="S518" s="3">
        <f t="shared" si="325"/>
        <v>1</v>
      </c>
      <c r="T518" s="3">
        <f t="shared" si="326"/>
        <v>0</v>
      </c>
      <c r="U518" s="3">
        <f t="shared" si="327"/>
        <v>12</v>
      </c>
      <c r="V518" s="3">
        <f t="shared" si="331"/>
        <v>30</v>
      </c>
      <c r="W518" s="2">
        <f t="shared" si="328"/>
        <v>9911494</v>
      </c>
      <c r="X518" s="2">
        <f t="shared" si="332"/>
        <v>9938854</v>
      </c>
      <c r="Y518" s="14">
        <f t="shared" si="333"/>
        <v>2282.2895433075878</v>
      </c>
      <c r="Z518" s="14">
        <f t="shared" si="334"/>
        <v>2305.7035764629172</v>
      </c>
      <c r="AA518" s="14">
        <f t="shared" si="329"/>
        <v>23.414033155329435</v>
      </c>
      <c r="AB518" s="14">
        <f t="shared" si="350"/>
        <v>20.322942447737372</v>
      </c>
      <c r="AC518" s="14">
        <f t="shared" si="344"/>
        <v>3.0910907075920626</v>
      </c>
      <c r="AD518" s="16">
        <f t="shared" si="345"/>
        <v>1</v>
      </c>
      <c r="AE518" s="16">
        <f t="shared" si="346"/>
        <v>0</v>
      </c>
      <c r="AF518" s="16">
        <f t="shared" si="330"/>
        <v>71</v>
      </c>
      <c r="AG518" s="16">
        <f t="shared" si="347"/>
        <v>30</v>
      </c>
      <c r="AH518" s="5">
        <f t="shared" si="348"/>
        <v>9760688</v>
      </c>
      <c r="AI518" s="5">
        <f t="shared" si="349"/>
        <v>9922568</v>
      </c>
      <c r="AJ518" s="39">
        <f t="shared" si="335"/>
        <v>2284.5582234019735</v>
      </c>
      <c r="AK518" s="39">
        <f t="shared" si="336"/>
        <v>2308.1880421742339</v>
      </c>
      <c r="AL518" s="39">
        <f t="shared" si="337"/>
        <v>23.629818772260478</v>
      </c>
      <c r="AM518" s="39">
        <f t="shared" si="338"/>
        <v>1</v>
      </c>
      <c r="AN518" s="39">
        <f t="shared" si="339"/>
        <v>0</v>
      </c>
      <c r="AO518" s="39">
        <f t="shared" si="340"/>
        <v>12</v>
      </c>
      <c r="AP518" s="39">
        <f t="shared" si="341"/>
        <v>30</v>
      </c>
      <c r="AQ518" s="39">
        <f t="shared" si="342"/>
        <v>9919511</v>
      </c>
      <c r="AR518" s="39">
        <f t="shared" si="343"/>
        <v>9946871</v>
      </c>
      <c r="AS518" s="37">
        <f t="shared" si="351"/>
        <v>2232.0899865945103</v>
      </c>
      <c r="AT518" s="37">
        <f t="shared" si="352"/>
        <v>2246.4223059152096</v>
      </c>
      <c r="AU518" s="37">
        <f t="shared" si="353"/>
        <v>14.332319320699298</v>
      </c>
      <c r="AV518" s="34">
        <f t="shared" si="354"/>
        <v>1</v>
      </c>
      <c r="AW518" s="34">
        <f t="shared" si="355"/>
        <v>0</v>
      </c>
      <c r="AX518" s="34">
        <f t="shared" si="356"/>
        <v>17</v>
      </c>
      <c r="AY518" s="34">
        <f t="shared" si="357"/>
        <v>30</v>
      </c>
      <c r="AZ518" s="34">
        <f t="shared" si="358"/>
        <v>9887258</v>
      </c>
      <c r="BA518" s="34">
        <f t="shared" si="359"/>
        <v>9926018</v>
      </c>
    </row>
    <row r="519" spans="1:53" x14ac:dyDescent="0.2">
      <c r="A519" s="1" t="s">
        <v>556</v>
      </c>
      <c r="B519" s="8">
        <v>6195</v>
      </c>
      <c r="C519" s="8">
        <v>2294.9024390243903</v>
      </c>
      <c r="D519" s="8">
        <v>2312</v>
      </c>
      <c r="E519" s="8">
        <v>2272</v>
      </c>
      <c r="F519" s="8">
        <v>2294.8739837398375</v>
      </c>
      <c r="G519" s="8">
        <f t="shared" si="360"/>
        <v>0.95319166062972727</v>
      </c>
      <c r="H519" s="8">
        <f t="shared" si="361"/>
        <v>0.95319166062972727</v>
      </c>
      <c r="I519" s="8">
        <f t="shared" si="362"/>
        <v>0</v>
      </c>
      <c r="J519" s="25">
        <f t="shared" si="320"/>
        <v>9.6530267199718605</v>
      </c>
      <c r="K519" s="25">
        <f t="shared" si="321"/>
        <v>8.6908609093792428</v>
      </c>
      <c r="L519" s="26">
        <f t="shared" si="318"/>
        <v>1.1107100689592491</v>
      </c>
      <c r="M519" s="25">
        <f t="shared" si="319"/>
        <v>52.622578784916634</v>
      </c>
      <c r="N519" s="25">
        <v>30</v>
      </c>
      <c r="O519" s="25">
        <v>70</v>
      </c>
      <c r="P519" s="9">
        <f t="shared" si="322"/>
        <v>2267.4925548122173</v>
      </c>
      <c r="Q519" s="9">
        <f t="shared" si="323"/>
        <v>2313.1533605273676</v>
      </c>
      <c r="R519" s="9">
        <f t="shared" si="324"/>
        <v>45.660805715150218</v>
      </c>
      <c r="S519" s="3">
        <f t="shared" si="325"/>
        <v>1</v>
      </c>
      <c r="T519" s="3">
        <f t="shared" si="326"/>
        <v>0</v>
      </c>
      <c r="U519" s="3">
        <f t="shared" si="327"/>
        <v>13</v>
      </c>
      <c r="V519" s="3">
        <f t="shared" si="331"/>
        <v>30</v>
      </c>
      <c r="W519" s="2">
        <f t="shared" si="328"/>
        <v>9909145</v>
      </c>
      <c r="X519" s="2">
        <f t="shared" si="332"/>
        <v>9938681</v>
      </c>
      <c r="Y519" s="14">
        <f t="shared" si="333"/>
        <v>2283.221724080347</v>
      </c>
      <c r="Z519" s="14">
        <f t="shared" si="334"/>
        <v>2304.0374852747509</v>
      </c>
      <c r="AA519" s="14">
        <f t="shared" si="329"/>
        <v>20.815761194403876</v>
      </c>
      <c r="AB519" s="14">
        <f t="shared" si="350"/>
        <v>20.421506197070673</v>
      </c>
      <c r="AC519" s="14">
        <f t="shared" si="344"/>
        <v>0.39425499733320279</v>
      </c>
      <c r="AD519" s="16">
        <f t="shared" si="345"/>
        <v>1</v>
      </c>
      <c r="AE519" s="16">
        <f t="shared" si="346"/>
        <v>0</v>
      </c>
      <c r="AF519" s="16">
        <f t="shared" si="330"/>
        <v>72</v>
      </c>
      <c r="AG519" s="16">
        <f t="shared" si="347"/>
        <v>30</v>
      </c>
      <c r="AH519" s="5">
        <f t="shared" si="348"/>
        <v>9758346</v>
      </c>
      <c r="AI519" s="5">
        <f t="shared" si="349"/>
        <v>9921930</v>
      </c>
      <c r="AJ519" s="39">
        <f t="shared" si="335"/>
        <v>2279.3492810791695</v>
      </c>
      <c r="AK519" s="39">
        <f t="shared" si="336"/>
        <v>2304.1831654955008</v>
      </c>
      <c r="AL519" s="39">
        <f t="shared" si="337"/>
        <v>24.83388441633133</v>
      </c>
      <c r="AM519" s="39">
        <f t="shared" si="338"/>
        <v>1</v>
      </c>
      <c r="AN519" s="39">
        <f t="shared" si="339"/>
        <v>0</v>
      </c>
      <c r="AO519" s="39">
        <f t="shared" si="340"/>
        <v>13</v>
      </c>
      <c r="AP519" s="39">
        <f t="shared" si="341"/>
        <v>30</v>
      </c>
      <c r="AQ519" s="39">
        <f t="shared" si="342"/>
        <v>9917169</v>
      </c>
      <c r="AR519" s="39">
        <f t="shared" si="343"/>
        <v>9946705</v>
      </c>
      <c r="AS519" s="37">
        <f t="shared" si="351"/>
        <v>2234.0379640403585</v>
      </c>
      <c r="AT519" s="37">
        <f t="shared" si="352"/>
        <v>2253.8855250299275</v>
      </c>
      <c r="AU519" s="37">
        <f t="shared" si="353"/>
        <v>19.847560989569047</v>
      </c>
      <c r="AV519" s="34">
        <f t="shared" si="354"/>
        <v>1</v>
      </c>
      <c r="AW519" s="34">
        <f t="shared" si="355"/>
        <v>0</v>
      </c>
      <c r="AX519" s="34">
        <f t="shared" si="356"/>
        <v>18</v>
      </c>
      <c r="AY519" s="34">
        <f t="shared" si="357"/>
        <v>30</v>
      </c>
      <c r="AZ519" s="34">
        <f t="shared" si="358"/>
        <v>9884916</v>
      </c>
      <c r="BA519" s="34">
        <f t="shared" si="359"/>
        <v>9925812</v>
      </c>
    </row>
    <row r="520" spans="1:53" x14ac:dyDescent="0.2">
      <c r="A520" s="1" t="s">
        <v>557</v>
      </c>
      <c r="B520" s="8">
        <v>13476</v>
      </c>
      <c r="C520" s="8">
        <v>2307.4893617021276</v>
      </c>
      <c r="D520" s="8">
        <v>2323</v>
      </c>
      <c r="E520" s="8">
        <v>2274</v>
      </c>
      <c r="F520" s="8">
        <v>2307.5354609929077</v>
      </c>
      <c r="G520" s="8">
        <f t="shared" si="360"/>
        <v>12.661477253070188</v>
      </c>
      <c r="H520" s="8">
        <f t="shared" si="361"/>
        <v>12.661477253070188</v>
      </c>
      <c r="I520" s="8">
        <f t="shared" si="362"/>
        <v>0</v>
      </c>
      <c r="J520" s="25">
        <f t="shared" si="320"/>
        <v>9.8679160437645965</v>
      </c>
      <c r="K520" s="25">
        <f t="shared" si="321"/>
        <v>8.0700851301378673</v>
      </c>
      <c r="L520" s="26">
        <f t="shared" si="318"/>
        <v>1.2227771931317923</v>
      </c>
      <c r="M520" s="25">
        <f t="shared" si="319"/>
        <v>55.01123535503595</v>
      </c>
      <c r="N520" s="25">
        <v>30</v>
      </c>
      <c r="O520" s="25">
        <v>70</v>
      </c>
      <c r="P520" s="9">
        <f t="shared" si="322"/>
        <v>2267.0930255342714</v>
      </c>
      <c r="Q520" s="9">
        <f t="shared" si="323"/>
        <v>2315.2935768757034</v>
      </c>
      <c r="R520" s="9">
        <f t="shared" si="324"/>
        <v>48.200551341431947</v>
      </c>
      <c r="S520" s="3">
        <f t="shared" si="325"/>
        <v>1</v>
      </c>
      <c r="T520" s="3">
        <f t="shared" si="326"/>
        <v>0</v>
      </c>
      <c r="U520" s="3">
        <f t="shared" si="327"/>
        <v>14</v>
      </c>
      <c r="V520" s="3">
        <f t="shared" si="331"/>
        <v>30</v>
      </c>
      <c r="W520" s="2">
        <f t="shared" si="328"/>
        <v>9906803</v>
      </c>
      <c r="X520" s="2">
        <f t="shared" si="332"/>
        <v>9938639</v>
      </c>
      <c r="Y520" s="14">
        <f t="shared" si="333"/>
        <v>2285.0227416294256</v>
      </c>
      <c r="Z520" s="14">
        <f t="shared" si="334"/>
        <v>2304.5756353852366</v>
      </c>
      <c r="AA520" s="14">
        <f t="shared" si="329"/>
        <v>19.552893755811056</v>
      </c>
      <c r="AB520" s="14">
        <f t="shared" si="350"/>
        <v>20.247783708818751</v>
      </c>
      <c r="AC520" s="14">
        <f t="shared" si="344"/>
        <v>-0.69488995300769574</v>
      </c>
      <c r="AD520" s="16">
        <f t="shared" si="345"/>
        <v>0</v>
      </c>
      <c r="AE520" s="16">
        <f t="shared" si="346"/>
        <v>1</v>
      </c>
      <c r="AF520" s="16">
        <f t="shared" si="330"/>
        <v>71</v>
      </c>
      <c r="AG520" s="16">
        <f t="shared" si="347"/>
        <v>30</v>
      </c>
      <c r="AH520" s="5">
        <f t="shared" si="348"/>
        <v>9760590</v>
      </c>
      <c r="AI520" s="5">
        <f t="shared" si="349"/>
        <v>9922044</v>
      </c>
      <c r="AJ520" s="39">
        <f t="shared" si="335"/>
        <v>2279.6670116327127</v>
      </c>
      <c r="AK520" s="39">
        <f t="shared" si="336"/>
        <v>2304.5008960490445</v>
      </c>
      <c r="AL520" s="39">
        <f t="shared" si="337"/>
        <v>24.833884416331784</v>
      </c>
      <c r="AM520" s="39">
        <f t="shared" si="338"/>
        <v>1</v>
      </c>
      <c r="AN520" s="39">
        <f t="shared" si="339"/>
        <v>0</v>
      </c>
      <c r="AO520" s="39">
        <f t="shared" si="340"/>
        <v>14</v>
      </c>
      <c r="AP520" s="39">
        <f t="shared" si="341"/>
        <v>30</v>
      </c>
      <c r="AQ520" s="39">
        <f t="shared" si="342"/>
        <v>9914816</v>
      </c>
      <c r="AR520" s="39">
        <f t="shared" si="343"/>
        <v>9946652</v>
      </c>
      <c r="AS520" s="37">
        <f t="shared" si="351"/>
        <v>2235.8745677290726</v>
      </c>
      <c r="AT520" s="37">
        <f t="shared" si="352"/>
        <v>2262.0075411128446</v>
      </c>
      <c r="AU520" s="37">
        <f t="shared" si="353"/>
        <v>26.132973383771969</v>
      </c>
      <c r="AV520" s="34">
        <f t="shared" si="354"/>
        <v>1</v>
      </c>
      <c r="AW520" s="34">
        <f t="shared" si="355"/>
        <v>0</v>
      </c>
      <c r="AX520" s="34">
        <f t="shared" si="356"/>
        <v>19</v>
      </c>
      <c r="AY520" s="34">
        <f t="shared" si="357"/>
        <v>30</v>
      </c>
      <c r="AZ520" s="34">
        <f t="shared" si="358"/>
        <v>9882563</v>
      </c>
      <c r="BA520" s="34">
        <f t="shared" si="359"/>
        <v>9925769</v>
      </c>
    </row>
    <row r="521" spans="1:53" x14ac:dyDescent="0.2">
      <c r="A521" s="1" t="s">
        <v>558</v>
      </c>
      <c r="B521" s="8">
        <v>9953</v>
      </c>
      <c r="C521" s="8">
        <v>2332.8830188679244</v>
      </c>
      <c r="D521" s="8">
        <v>2347</v>
      </c>
      <c r="E521" s="8">
        <v>2322</v>
      </c>
      <c r="F521" s="8">
        <v>2332.9169811320753</v>
      </c>
      <c r="G521" s="8">
        <f t="shared" si="360"/>
        <v>25.381520139167606</v>
      </c>
      <c r="H521" s="8">
        <f t="shared" si="361"/>
        <v>25.381520139167606</v>
      </c>
      <c r="I521" s="8">
        <f t="shared" si="362"/>
        <v>0</v>
      </c>
      <c r="J521" s="25">
        <f t="shared" si="320"/>
        <v>10.976030622007668</v>
      </c>
      <c r="K521" s="25">
        <f t="shared" si="321"/>
        <v>7.4936504779851623</v>
      </c>
      <c r="L521" s="26">
        <f t="shared" si="318"/>
        <v>1.4647107780450981</v>
      </c>
      <c r="M521" s="25">
        <f t="shared" si="319"/>
        <v>59.427288227580327</v>
      </c>
      <c r="N521" s="25">
        <v>30</v>
      </c>
      <c r="O521" s="25">
        <v>70</v>
      </c>
      <c r="P521" s="9">
        <f t="shared" si="322"/>
        <v>2267.2507608249853</v>
      </c>
      <c r="Q521" s="9">
        <f t="shared" si="323"/>
        <v>2319.6835000435517</v>
      </c>
      <c r="R521" s="9">
        <f t="shared" si="324"/>
        <v>52.432739218566439</v>
      </c>
      <c r="S521" s="3">
        <f t="shared" si="325"/>
        <v>1</v>
      </c>
      <c r="T521" s="3">
        <f t="shared" si="326"/>
        <v>0</v>
      </c>
      <c r="U521" s="3">
        <f t="shared" si="327"/>
        <v>15</v>
      </c>
      <c r="V521" s="3">
        <f t="shared" si="331"/>
        <v>30</v>
      </c>
      <c r="W521" s="2">
        <f t="shared" si="328"/>
        <v>9904450</v>
      </c>
      <c r="X521" s="2">
        <f t="shared" si="332"/>
        <v>9939280</v>
      </c>
      <c r="Y521" s="14">
        <f t="shared" si="333"/>
        <v>2288.5704630740661</v>
      </c>
      <c r="Z521" s="14">
        <f t="shared" si="334"/>
        <v>2308.9358424232119</v>
      </c>
      <c r="AA521" s="14">
        <f t="shared" si="329"/>
        <v>20.365379349145769</v>
      </c>
      <c r="AB521" s="14">
        <f t="shared" si="350"/>
        <v>20.271302836884153</v>
      </c>
      <c r="AC521" s="14">
        <f t="shared" si="344"/>
        <v>9.4076512261615619E-2</v>
      </c>
      <c r="AD521" s="16">
        <f t="shared" si="345"/>
        <v>1</v>
      </c>
      <c r="AE521" s="16">
        <f t="shared" si="346"/>
        <v>0</v>
      </c>
      <c r="AF521" s="16">
        <f t="shared" si="330"/>
        <v>72</v>
      </c>
      <c r="AG521" s="16">
        <f t="shared" si="347"/>
        <v>30</v>
      </c>
      <c r="AH521" s="5">
        <f t="shared" si="348"/>
        <v>9758213</v>
      </c>
      <c r="AI521" s="5">
        <f t="shared" si="349"/>
        <v>9925397</v>
      </c>
      <c r="AJ521" s="39">
        <f t="shared" si="335"/>
        <v>2283.8875040504026</v>
      </c>
      <c r="AK521" s="39">
        <f t="shared" si="336"/>
        <v>2313.8427902189246</v>
      </c>
      <c r="AL521" s="39">
        <f t="shared" si="337"/>
        <v>29.95528616852198</v>
      </c>
      <c r="AM521" s="39">
        <f t="shared" si="338"/>
        <v>1</v>
      </c>
      <c r="AN521" s="39">
        <f t="shared" si="339"/>
        <v>0</v>
      </c>
      <c r="AO521" s="39">
        <f t="shared" si="340"/>
        <v>15</v>
      </c>
      <c r="AP521" s="39">
        <f t="shared" si="341"/>
        <v>30</v>
      </c>
      <c r="AQ521" s="39">
        <f t="shared" si="342"/>
        <v>9912439</v>
      </c>
      <c r="AR521" s="39">
        <f t="shared" si="343"/>
        <v>9947269</v>
      </c>
      <c r="AS521" s="37">
        <f t="shared" si="351"/>
        <v>2237.6651641178396</v>
      </c>
      <c r="AT521" s="37">
        <f t="shared" si="352"/>
        <v>2270.2782602688062</v>
      </c>
      <c r="AU521" s="37">
        <f t="shared" si="353"/>
        <v>32.613096150966612</v>
      </c>
      <c r="AV521" s="34">
        <f t="shared" si="354"/>
        <v>1</v>
      </c>
      <c r="AW521" s="34">
        <f t="shared" si="355"/>
        <v>0</v>
      </c>
      <c r="AX521" s="34">
        <f t="shared" si="356"/>
        <v>20</v>
      </c>
      <c r="AY521" s="34">
        <f t="shared" si="357"/>
        <v>30</v>
      </c>
      <c r="AZ521" s="34">
        <f t="shared" si="358"/>
        <v>9880186</v>
      </c>
      <c r="BA521" s="34">
        <f t="shared" si="359"/>
        <v>9926626</v>
      </c>
    </row>
    <row r="522" spans="1:53" x14ac:dyDescent="0.2">
      <c r="A522" s="1" t="s">
        <v>559</v>
      </c>
      <c r="B522" s="8">
        <v>13676</v>
      </c>
      <c r="C522" s="8">
        <v>2341.8305084745762</v>
      </c>
      <c r="D522" s="8">
        <v>2356</v>
      </c>
      <c r="E522" s="8">
        <v>2318</v>
      </c>
      <c r="F522" s="8">
        <v>2341.7525423728812</v>
      </c>
      <c r="G522" s="8">
        <f t="shared" si="360"/>
        <v>8.8355612408058732</v>
      </c>
      <c r="H522" s="8">
        <f t="shared" si="361"/>
        <v>8.8355612408058732</v>
      </c>
      <c r="I522" s="8">
        <f t="shared" si="362"/>
        <v>0</v>
      </c>
      <c r="J522" s="25">
        <f t="shared" si="320"/>
        <v>10.823139951921826</v>
      </c>
      <c r="K522" s="25">
        <f t="shared" si="321"/>
        <v>6.9583897295576511</v>
      </c>
      <c r="L522" s="26">
        <f t="shared" si="318"/>
        <v>1.5554087041068709</v>
      </c>
      <c r="M522" s="25">
        <f t="shared" si="319"/>
        <v>60.867316512115217</v>
      </c>
      <c r="N522" s="25">
        <v>30</v>
      </c>
      <c r="O522" s="25">
        <v>70</v>
      </c>
      <c r="P522" s="9">
        <f t="shared" si="322"/>
        <v>2269.865951103207</v>
      </c>
      <c r="Q522" s="9">
        <f t="shared" si="323"/>
        <v>2324.9081994516168</v>
      </c>
      <c r="R522" s="9">
        <f t="shared" si="324"/>
        <v>55.042248348409885</v>
      </c>
      <c r="S522" s="3">
        <f t="shared" si="325"/>
        <v>1</v>
      </c>
      <c r="T522" s="3">
        <f t="shared" si="326"/>
        <v>0</v>
      </c>
      <c r="U522" s="3">
        <f t="shared" si="327"/>
        <v>16</v>
      </c>
      <c r="V522" s="3">
        <f t="shared" si="331"/>
        <v>30</v>
      </c>
      <c r="W522" s="2">
        <f t="shared" si="328"/>
        <v>9902073</v>
      </c>
      <c r="X522" s="2">
        <f t="shared" si="332"/>
        <v>9939161</v>
      </c>
      <c r="Y522" s="14">
        <f t="shared" si="333"/>
        <v>2292.5098763554597</v>
      </c>
      <c r="Z522" s="14">
        <f t="shared" si="334"/>
        <v>2313.9845654923915</v>
      </c>
      <c r="AA522" s="14">
        <f t="shared" si="329"/>
        <v>21.474689136931829</v>
      </c>
      <c r="AB522" s="14">
        <f t="shared" si="350"/>
        <v>20.511980096893687</v>
      </c>
      <c r="AC522" s="14">
        <f t="shared" si="344"/>
        <v>0.96270904003814195</v>
      </c>
      <c r="AD522" s="16">
        <f t="shared" si="345"/>
        <v>1</v>
      </c>
      <c r="AE522" s="16">
        <f t="shared" si="346"/>
        <v>0</v>
      </c>
      <c r="AF522" s="16">
        <f t="shared" si="330"/>
        <v>73</v>
      </c>
      <c r="AG522" s="16">
        <f t="shared" si="347"/>
        <v>30</v>
      </c>
      <c r="AH522" s="5">
        <f t="shared" si="348"/>
        <v>9755827</v>
      </c>
      <c r="AI522" s="5">
        <f t="shared" si="349"/>
        <v>9925041</v>
      </c>
      <c r="AJ522" s="39">
        <f t="shared" si="335"/>
        <v>2292.3480107634587</v>
      </c>
      <c r="AK522" s="39">
        <f t="shared" si="336"/>
        <v>2330.1979323142232</v>
      </c>
      <c r="AL522" s="39">
        <f t="shared" si="337"/>
        <v>37.84992155076452</v>
      </c>
      <c r="AM522" s="39">
        <f t="shared" si="338"/>
        <v>1</v>
      </c>
      <c r="AN522" s="39">
        <f t="shared" si="339"/>
        <v>0</v>
      </c>
      <c r="AO522" s="39">
        <f t="shared" si="340"/>
        <v>16</v>
      </c>
      <c r="AP522" s="39">
        <f t="shared" si="341"/>
        <v>30</v>
      </c>
      <c r="AQ522" s="39">
        <f t="shared" si="342"/>
        <v>9910053</v>
      </c>
      <c r="AR522" s="39">
        <f t="shared" si="343"/>
        <v>9947141</v>
      </c>
      <c r="AS522" s="37">
        <f t="shared" si="351"/>
        <v>2239.4454009173537</v>
      </c>
      <c r="AT522" s="37">
        <f t="shared" si="352"/>
        <v>2278.6975833568645</v>
      </c>
      <c r="AU522" s="37">
        <f t="shared" si="353"/>
        <v>39.252182439510761</v>
      </c>
      <c r="AV522" s="34">
        <f t="shared" si="354"/>
        <v>1</v>
      </c>
      <c r="AW522" s="34">
        <f t="shared" si="355"/>
        <v>0</v>
      </c>
      <c r="AX522" s="34">
        <f t="shared" si="356"/>
        <v>21</v>
      </c>
      <c r="AY522" s="34">
        <f t="shared" si="357"/>
        <v>30</v>
      </c>
      <c r="AZ522" s="34">
        <f t="shared" si="358"/>
        <v>9877800</v>
      </c>
      <c r="BA522" s="34">
        <f t="shared" si="359"/>
        <v>9926478</v>
      </c>
    </row>
    <row r="523" spans="1:53" x14ac:dyDescent="0.2">
      <c r="A523" s="1" t="s">
        <v>560</v>
      </c>
      <c r="B523" s="8">
        <v>10407</v>
      </c>
      <c r="C523" s="8">
        <v>2304.7697841726617</v>
      </c>
      <c r="D523" s="8">
        <v>2315</v>
      </c>
      <c r="E523" s="8">
        <v>2285</v>
      </c>
      <c r="F523" s="8">
        <v>2304.8741007194244</v>
      </c>
      <c r="G523" s="8">
        <f t="shared" si="360"/>
        <v>-36.878441653456775</v>
      </c>
      <c r="H523" s="8">
        <f t="shared" si="361"/>
        <v>0</v>
      </c>
      <c r="I523" s="8">
        <f t="shared" si="362"/>
        <v>36.878441653456775</v>
      </c>
      <c r="J523" s="25">
        <f t="shared" si="320"/>
        <v>10.050058526784554</v>
      </c>
      <c r="K523" s="25">
        <f t="shared" si="321"/>
        <v>9.0955362955504455</v>
      </c>
      <c r="L523" s="26">
        <f t="shared" si="318"/>
        <v>1.1049440297106023</v>
      </c>
      <c r="M523" s="25">
        <f t="shared" si="319"/>
        <v>52.492798578711636</v>
      </c>
      <c r="N523" s="25">
        <v>30</v>
      </c>
      <c r="O523" s="25">
        <v>70</v>
      </c>
      <c r="P523" s="9">
        <f t="shared" si="322"/>
        <v>2274.4111923026853</v>
      </c>
      <c r="Q523" s="9">
        <f t="shared" si="323"/>
        <v>2328.8955367841886</v>
      </c>
      <c r="R523" s="9">
        <f t="shared" si="324"/>
        <v>54.484344481503285</v>
      </c>
      <c r="S523" s="3">
        <f t="shared" si="325"/>
        <v>1</v>
      </c>
      <c r="T523" s="3">
        <f t="shared" si="326"/>
        <v>0</v>
      </c>
      <c r="U523" s="3">
        <f t="shared" si="327"/>
        <v>17</v>
      </c>
      <c r="V523" s="3">
        <f t="shared" si="331"/>
        <v>30</v>
      </c>
      <c r="W523" s="2">
        <f t="shared" si="328"/>
        <v>9899687</v>
      </c>
      <c r="X523" s="2">
        <f t="shared" si="332"/>
        <v>9938532</v>
      </c>
      <c r="Y523" s="14">
        <f t="shared" si="333"/>
        <v>2293.4257448268645</v>
      </c>
      <c r="Z523" s="14">
        <f t="shared" si="334"/>
        <v>2312.5829555273199</v>
      </c>
      <c r="AA523" s="14">
        <f t="shared" si="329"/>
        <v>19.15721070045538</v>
      </c>
      <c r="AB523" s="14">
        <f t="shared" si="350"/>
        <v>20.241026217606027</v>
      </c>
      <c r="AC523" s="14">
        <f t="shared" si="344"/>
        <v>-1.0838155171506472</v>
      </c>
      <c r="AD523" s="16">
        <f t="shared" si="345"/>
        <v>0</v>
      </c>
      <c r="AE523" s="16">
        <f t="shared" si="346"/>
        <v>1</v>
      </c>
      <c r="AF523" s="16">
        <f t="shared" si="330"/>
        <v>72</v>
      </c>
      <c r="AG523" s="16">
        <f t="shared" si="347"/>
        <v>30</v>
      </c>
      <c r="AH523" s="5">
        <f t="shared" si="348"/>
        <v>9758082</v>
      </c>
      <c r="AI523" s="5">
        <f t="shared" si="349"/>
        <v>9922602</v>
      </c>
      <c r="AJ523" s="39">
        <f t="shared" si="335"/>
        <v>2295.2931978437273</v>
      </c>
      <c r="AK523" s="39">
        <f t="shared" si="336"/>
        <v>2333.1485519602202</v>
      </c>
      <c r="AL523" s="39">
        <f t="shared" si="337"/>
        <v>37.85535411649289</v>
      </c>
      <c r="AM523" s="39">
        <f t="shared" si="338"/>
        <v>1</v>
      </c>
      <c r="AN523" s="39">
        <f t="shared" si="339"/>
        <v>0</v>
      </c>
      <c r="AO523" s="39">
        <f t="shared" si="340"/>
        <v>17</v>
      </c>
      <c r="AP523" s="39">
        <f t="shared" si="341"/>
        <v>30</v>
      </c>
      <c r="AQ523" s="39">
        <f t="shared" si="342"/>
        <v>9907708</v>
      </c>
      <c r="AR523" s="39">
        <f t="shared" si="343"/>
        <v>9946553</v>
      </c>
      <c r="AS523" s="37">
        <f t="shared" si="351"/>
        <v>2241.3284155590436</v>
      </c>
      <c r="AT523" s="37">
        <f t="shared" si="352"/>
        <v>2287.2236290876572</v>
      </c>
      <c r="AU523" s="37">
        <f t="shared" si="353"/>
        <v>45.895213528613567</v>
      </c>
      <c r="AV523" s="34">
        <f t="shared" si="354"/>
        <v>1</v>
      </c>
      <c r="AW523" s="34">
        <f t="shared" si="355"/>
        <v>0</v>
      </c>
      <c r="AX523" s="34">
        <f t="shared" si="356"/>
        <v>22</v>
      </c>
      <c r="AY523" s="34">
        <f t="shared" si="357"/>
        <v>30</v>
      </c>
      <c r="AZ523" s="34">
        <f t="shared" si="358"/>
        <v>9875455</v>
      </c>
      <c r="BA523" s="34">
        <f t="shared" si="359"/>
        <v>9925725</v>
      </c>
    </row>
    <row r="524" spans="1:53" x14ac:dyDescent="0.2">
      <c r="A524" s="1" t="s">
        <v>561</v>
      </c>
      <c r="B524" s="8">
        <v>11880</v>
      </c>
      <c r="C524" s="8">
        <v>2312.8964285714287</v>
      </c>
      <c r="D524" s="8">
        <v>2327</v>
      </c>
      <c r="E524" s="8">
        <v>2299</v>
      </c>
      <c r="F524" s="8">
        <v>2312.9392857142857</v>
      </c>
      <c r="G524" s="8">
        <f t="shared" si="360"/>
        <v>8.0651849948612835</v>
      </c>
      <c r="H524" s="8">
        <f t="shared" si="361"/>
        <v>8.0651849948612835</v>
      </c>
      <c r="I524" s="8">
        <f t="shared" si="362"/>
        <v>0</v>
      </c>
      <c r="J524" s="25">
        <f t="shared" si="320"/>
        <v>9.9082818459328905</v>
      </c>
      <c r="K524" s="25">
        <f t="shared" si="321"/>
        <v>8.4458551315825563</v>
      </c>
      <c r="L524" s="26">
        <f t="shared" si="318"/>
        <v>1.173153184794955</v>
      </c>
      <c r="M524" s="25">
        <f t="shared" si="319"/>
        <v>53.983915768259401</v>
      </c>
      <c r="N524" s="25">
        <v>30</v>
      </c>
      <c r="O524" s="25">
        <v>70</v>
      </c>
      <c r="P524" s="9">
        <f t="shared" si="322"/>
        <v>2277.5643401806533</v>
      </c>
      <c r="Q524" s="9">
        <f t="shared" si="323"/>
        <v>2324.7968507330297</v>
      </c>
      <c r="R524" s="9">
        <f t="shared" si="324"/>
        <v>47.232510552376425</v>
      </c>
      <c r="S524" s="3">
        <f t="shared" si="325"/>
        <v>1</v>
      </c>
      <c r="T524" s="3">
        <f t="shared" si="326"/>
        <v>0</v>
      </c>
      <c r="U524" s="3">
        <f t="shared" si="327"/>
        <v>18</v>
      </c>
      <c r="V524" s="3">
        <f t="shared" si="331"/>
        <v>30</v>
      </c>
      <c r="W524" s="2">
        <f t="shared" si="328"/>
        <v>9897342</v>
      </c>
      <c r="X524" s="2">
        <f t="shared" si="332"/>
        <v>9938724</v>
      </c>
      <c r="Y524" s="14">
        <f t="shared" si="333"/>
        <v>2294.8711923000069</v>
      </c>
      <c r="Z524" s="14">
        <f t="shared" si="334"/>
        <v>2312.6377755560839</v>
      </c>
      <c r="AA524" s="14">
        <f t="shared" si="329"/>
        <v>17.766583256076956</v>
      </c>
      <c r="AB524" s="14">
        <f t="shared" si="350"/>
        <v>19.746137625300214</v>
      </c>
      <c r="AC524" s="14">
        <f t="shared" si="344"/>
        <v>-1.9795543692232584</v>
      </c>
      <c r="AD524" s="16">
        <f t="shared" si="345"/>
        <v>0</v>
      </c>
      <c r="AE524" s="16">
        <f t="shared" si="346"/>
        <v>1</v>
      </c>
      <c r="AF524" s="16">
        <f t="shared" si="330"/>
        <v>71</v>
      </c>
      <c r="AG524" s="16">
        <f t="shared" si="347"/>
        <v>30</v>
      </c>
      <c r="AH524" s="5">
        <f t="shared" si="348"/>
        <v>9760351</v>
      </c>
      <c r="AI524" s="5">
        <f t="shared" si="349"/>
        <v>9923580</v>
      </c>
      <c r="AJ524" s="39">
        <f t="shared" si="335"/>
        <v>2283.0003839592414</v>
      </c>
      <c r="AK524" s="39">
        <f t="shared" si="336"/>
        <v>2320.8557380757343</v>
      </c>
      <c r="AL524" s="39">
        <f t="shared" si="337"/>
        <v>37.85535411649289</v>
      </c>
      <c r="AM524" s="39">
        <f t="shared" si="338"/>
        <v>1</v>
      </c>
      <c r="AN524" s="39">
        <f t="shared" si="339"/>
        <v>0</v>
      </c>
      <c r="AO524" s="39">
        <f t="shared" si="340"/>
        <v>18</v>
      </c>
      <c r="AP524" s="39">
        <f t="shared" si="341"/>
        <v>30</v>
      </c>
      <c r="AQ524" s="39">
        <f t="shared" si="342"/>
        <v>9905351</v>
      </c>
      <c r="AR524" s="39">
        <f t="shared" si="343"/>
        <v>9946733</v>
      </c>
      <c r="AS524" s="37">
        <f t="shared" si="351"/>
        <v>2243.4402429512584</v>
      </c>
      <c r="AT524" s="37">
        <f t="shared" si="352"/>
        <v>2295.5773846814732</v>
      </c>
      <c r="AU524" s="37">
        <f t="shared" si="353"/>
        <v>52.137141730214807</v>
      </c>
      <c r="AV524" s="34">
        <f t="shared" si="354"/>
        <v>1</v>
      </c>
      <c r="AW524" s="34">
        <f t="shared" si="355"/>
        <v>0</v>
      </c>
      <c r="AX524" s="34">
        <f t="shared" si="356"/>
        <v>23</v>
      </c>
      <c r="AY524" s="34">
        <f t="shared" si="357"/>
        <v>30</v>
      </c>
      <c r="AZ524" s="34">
        <f t="shared" si="358"/>
        <v>9873098</v>
      </c>
      <c r="BA524" s="34">
        <f t="shared" si="359"/>
        <v>9925975</v>
      </c>
    </row>
    <row r="525" spans="1:53" x14ac:dyDescent="0.2">
      <c r="A525" s="1" t="s">
        <v>562</v>
      </c>
      <c r="B525" s="8">
        <v>17970</v>
      </c>
      <c r="C525" s="8">
        <v>2243.2074829931971</v>
      </c>
      <c r="D525" s="8">
        <v>2254</v>
      </c>
      <c r="E525" s="8">
        <v>2233</v>
      </c>
      <c r="F525" s="8">
        <v>2243.2993197278911</v>
      </c>
      <c r="G525" s="8">
        <f t="shared" si="360"/>
        <v>-69.6399659863946</v>
      </c>
      <c r="H525" s="8">
        <f t="shared" si="361"/>
        <v>0</v>
      </c>
      <c r="I525" s="8">
        <f t="shared" si="362"/>
        <v>69.6399659863946</v>
      </c>
      <c r="J525" s="25">
        <f t="shared" si="320"/>
        <v>9.2005474283662547</v>
      </c>
      <c r="K525" s="25">
        <f t="shared" si="321"/>
        <v>12.816863049783418</v>
      </c>
      <c r="L525" s="26">
        <f t="shared" si="318"/>
        <v>0.71784705763254042</v>
      </c>
      <c r="M525" s="25">
        <f t="shared" si="319"/>
        <v>41.787600033605145</v>
      </c>
      <c r="N525" s="25">
        <v>30</v>
      </c>
      <c r="O525" s="25">
        <v>70</v>
      </c>
      <c r="P525" s="9">
        <f t="shared" si="322"/>
        <v>2281.0909793747928</v>
      </c>
      <c r="Q525" s="9">
        <f t="shared" si="323"/>
        <v>2320.5607644235056</v>
      </c>
      <c r="R525" s="9">
        <f t="shared" si="324"/>
        <v>39.469785048712765</v>
      </c>
      <c r="S525" s="3">
        <f t="shared" si="325"/>
        <v>1</v>
      </c>
      <c r="T525" s="3">
        <f t="shared" si="326"/>
        <v>0</v>
      </c>
      <c r="U525" s="3">
        <f t="shared" si="327"/>
        <v>19</v>
      </c>
      <c r="V525" s="3">
        <f t="shared" si="331"/>
        <v>30</v>
      </c>
      <c r="W525" s="2">
        <f t="shared" si="328"/>
        <v>9894985</v>
      </c>
      <c r="X525" s="2">
        <f t="shared" si="332"/>
        <v>9937412</v>
      </c>
      <c r="Y525" s="14">
        <f t="shared" si="333"/>
        <v>2291.0510535909611</v>
      </c>
      <c r="Z525" s="14">
        <f t="shared" si="334"/>
        <v>2301.9703208132851</v>
      </c>
      <c r="AA525" s="14">
        <f t="shared" si="329"/>
        <v>10.919267222323924</v>
      </c>
      <c r="AB525" s="14">
        <f t="shared" si="350"/>
        <v>17.980763544704956</v>
      </c>
      <c r="AC525" s="14">
        <f t="shared" si="344"/>
        <v>-7.0614963223810321</v>
      </c>
      <c r="AD525" s="16">
        <f t="shared" si="345"/>
        <v>0</v>
      </c>
      <c r="AE525" s="16">
        <f t="shared" si="346"/>
        <v>1</v>
      </c>
      <c r="AF525" s="16">
        <f t="shared" si="330"/>
        <v>70</v>
      </c>
      <c r="AG525" s="16">
        <f t="shared" si="347"/>
        <v>30</v>
      </c>
      <c r="AH525" s="5">
        <f t="shared" si="348"/>
        <v>9762554</v>
      </c>
      <c r="AI525" s="5">
        <f t="shared" si="349"/>
        <v>9918864</v>
      </c>
      <c r="AJ525" s="39">
        <f t="shared" si="335"/>
        <v>2285.6887789575289</v>
      </c>
      <c r="AK525" s="39">
        <f t="shared" si="336"/>
        <v>2317.1595448315084</v>
      </c>
      <c r="AL525" s="39">
        <f t="shared" si="337"/>
        <v>31.470765873979417</v>
      </c>
      <c r="AM525" s="39">
        <f t="shared" si="338"/>
        <v>1</v>
      </c>
      <c r="AN525" s="39">
        <f t="shared" si="339"/>
        <v>0</v>
      </c>
      <c r="AO525" s="39">
        <f t="shared" si="340"/>
        <v>19</v>
      </c>
      <c r="AP525" s="39">
        <f t="shared" si="341"/>
        <v>30</v>
      </c>
      <c r="AQ525" s="39">
        <f t="shared" si="342"/>
        <v>9903067</v>
      </c>
      <c r="AR525" s="39">
        <f t="shared" si="343"/>
        <v>9945494</v>
      </c>
      <c r="AS525" s="37">
        <f t="shared" si="351"/>
        <v>2245.7111025533932</v>
      </c>
      <c r="AT525" s="37">
        <f t="shared" si="352"/>
        <v>2302.3833080793352</v>
      </c>
      <c r="AU525" s="37">
        <f t="shared" si="353"/>
        <v>56.67220552594199</v>
      </c>
      <c r="AV525" s="34">
        <f t="shared" si="354"/>
        <v>1</v>
      </c>
      <c r="AW525" s="34">
        <f t="shared" si="355"/>
        <v>0</v>
      </c>
      <c r="AX525" s="34">
        <f t="shared" si="356"/>
        <v>24</v>
      </c>
      <c r="AY525" s="34">
        <f t="shared" si="357"/>
        <v>30</v>
      </c>
      <c r="AZ525" s="34">
        <f t="shared" si="358"/>
        <v>9870814</v>
      </c>
      <c r="BA525" s="34">
        <f t="shared" si="359"/>
        <v>9924406</v>
      </c>
    </row>
    <row r="526" spans="1:53" x14ac:dyDescent="0.2">
      <c r="A526" s="1" t="s">
        <v>563</v>
      </c>
      <c r="B526" s="8">
        <v>17151</v>
      </c>
      <c r="C526" s="8">
        <v>2212.7585034013605</v>
      </c>
      <c r="D526" s="8">
        <v>2246</v>
      </c>
      <c r="E526" s="8">
        <v>2183</v>
      </c>
      <c r="F526" s="8">
        <v>2212.6972789115648</v>
      </c>
      <c r="G526" s="8">
        <f t="shared" si="360"/>
        <v>-30.60204081632628</v>
      </c>
      <c r="H526" s="8">
        <f t="shared" si="361"/>
        <v>0</v>
      </c>
      <c r="I526" s="8">
        <f t="shared" si="362"/>
        <v>30.60204081632628</v>
      </c>
      <c r="J526" s="25">
        <f t="shared" si="320"/>
        <v>8.5433654691972372</v>
      </c>
      <c r="K526" s="25">
        <f t="shared" si="321"/>
        <v>14.087232890250764</v>
      </c>
      <c r="L526" s="26">
        <f t="shared" si="318"/>
        <v>0.60646157664574241</v>
      </c>
      <c r="M526" s="25">
        <f t="shared" si="319"/>
        <v>37.751390102464903</v>
      </c>
      <c r="N526" s="25">
        <v>30</v>
      </c>
      <c r="O526" s="25">
        <v>70</v>
      </c>
      <c r="P526" s="9">
        <f t="shared" si="322"/>
        <v>2283.5119251439532</v>
      </c>
      <c r="Q526" s="9">
        <f t="shared" si="323"/>
        <v>2312.9624438452743</v>
      </c>
      <c r="R526" s="9">
        <f t="shared" si="324"/>
        <v>29.450518701321016</v>
      </c>
      <c r="S526" s="3">
        <f t="shared" si="325"/>
        <v>1</v>
      </c>
      <c r="T526" s="3">
        <f t="shared" si="326"/>
        <v>0</v>
      </c>
      <c r="U526" s="3">
        <f t="shared" si="327"/>
        <v>20</v>
      </c>
      <c r="V526" s="3">
        <f t="shared" si="331"/>
        <v>30</v>
      </c>
      <c r="W526" s="2">
        <f t="shared" si="328"/>
        <v>9892701</v>
      </c>
      <c r="X526" s="2">
        <f t="shared" si="332"/>
        <v>9936361</v>
      </c>
      <c r="Y526" s="14">
        <f t="shared" si="333"/>
        <v>2285.2470702813762</v>
      </c>
      <c r="Z526" s="14">
        <f t="shared" si="334"/>
        <v>2288.2360066745587</v>
      </c>
      <c r="AA526" s="14">
        <f t="shared" si="329"/>
        <v>2.9889363931824846</v>
      </c>
      <c r="AB526" s="14">
        <f t="shared" si="350"/>
        <v>14.982398114400462</v>
      </c>
      <c r="AC526" s="14">
        <f t="shared" si="344"/>
        <v>-11.993461721217978</v>
      </c>
      <c r="AD526" s="16">
        <f t="shared" si="345"/>
        <v>0</v>
      </c>
      <c r="AE526" s="16">
        <f t="shared" si="346"/>
        <v>1</v>
      </c>
      <c r="AF526" s="16">
        <f t="shared" si="330"/>
        <v>69</v>
      </c>
      <c r="AG526" s="16">
        <f t="shared" si="347"/>
        <v>30</v>
      </c>
      <c r="AH526" s="5">
        <f t="shared" si="348"/>
        <v>9764707</v>
      </c>
      <c r="AI526" s="5">
        <f t="shared" si="349"/>
        <v>9915334</v>
      </c>
      <c r="AJ526" s="39">
        <f t="shared" si="335"/>
        <v>2266.3093668288689</v>
      </c>
      <c r="AK526" s="39">
        <f t="shared" si="336"/>
        <v>2277.0723987189381</v>
      </c>
      <c r="AL526" s="39">
        <f t="shared" si="337"/>
        <v>10.763031890069215</v>
      </c>
      <c r="AM526" s="39">
        <f t="shared" si="338"/>
        <v>1</v>
      </c>
      <c r="AN526" s="39">
        <f t="shared" si="339"/>
        <v>0</v>
      </c>
      <c r="AO526" s="39">
        <f t="shared" si="340"/>
        <v>20</v>
      </c>
      <c r="AP526" s="39">
        <f t="shared" si="341"/>
        <v>30</v>
      </c>
      <c r="AQ526" s="39">
        <f t="shared" si="342"/>
        <v>9900791</v>
      </c>
      <c r="AR526" s="39">
        <f t="shared" si="343"/>
        <v>9944451</v>
      </c>
      <c r="AS526" s="37">
        <f t="shared" si="351"/>
        <v>2248.1554449717314</v>
      </c>
      <c r="AT526" s="37">
        <f t="shared" si="352"/>
        <v>2307.6604519908656</v>
      </c>
      <c r="AU526" s="37">
        <f t="shared" si="353"/>
        <v>59.505007019134155</v>
      </c>
      <c r="AV526" s="34">
        <f t="shared" si="354"/>
        <v>1</v>
      </c>
      <c r="AW526" s="34">
        <f t="shared" si="355"/>
        <v>0</v>
      </c>
      <c r="AX526" s="34">
        <f t="shared" si="356"/>
        <v>25</v>
      </c>
      <c r="AY526" s="34">
        <f t="shared" si="357"/>
        <v>30</v>
      </c>
      <c r="AZ526" s="34">
        <f t="shared" si="358"/>
        <v>9868538</v>
      </c>
      <c r="BA526" s="34">
        <f t="shared" si="359"/>
        <v>9923113</v>
      </c>
    </row>
    <row r="527" spans="1:53" x14ac:dyDescent="0.2">
      <c r="A527" s="1" t="s">
        <v>564</v>
      </c>
      <c r="B527" s="8">
        <v>17317</v>
      </c>
      <c r="C527" s="8">
        <v>2199.9966329966328</v>
      </c>
      <c r="D527" s="8">
        <v>2215</v>
      </c>
      <c r="E527" s="8">
        <v>2167</v>
      </c>
      <c r="F527" s="8">
        <v>2200.0235690235691</v>
      </c>
      <c r="G527" s="8">
        <f t="shared" si="360"/>
        <v>-12.673709887995756</v>
      </c>
      <c r="H527" s="8">
        <f t="shared" si="361"/>
        <v>0</v>
      </c>
      <c r="I527" s="8">
        <f t="shared" si="362"/>
        <v>12.673709887995756</v>
      </c>
      <c r="J527" s="25">
        <f t="shared" si="320"/>
        <v>7.933125078540292</v>
      </c>
      <c r="K527" s="25">
        <f t="shared" si="321"/>
        <v>13.986266961518265</v>
      </c>
      <c r="L527" s="26">
        <f t="shared" si="318"/>
        <v>0.56720818359662717</v>
      </c>
      <c r="M527" s="25">
        <f t="shared" si="319"/>
        <v>36.192267851417562</v>
      </c>
      <c r="N527" s="25">
        <v>30</v>
      </c>
      <c r="O527" s="25">
        <v>70</v>
      </c>
      <c r="P527" s="9">
        <f t="shared" si="322"/>
        <v>2284.2133162132013</v>
      </c>
      <c r="Q527" s="9">
        <f t="shared" si="323"/>
        <v>2303.0021342149766</v>
      </c>
      <c r="R527" s="9">
        <f t="shared" si="324"/>
        <v>18.788818001775326</v>
      </c>
      <c r="S527" s="3">
        <f t="shared" si="325"/>
        <v>1</v>
      </c>
      <c r="T527" s="3">
        <f t="shared" si="326"/>
        <v>0</v>
      </c>
      <c r="U527" s="3">
        <f t="shared" si="327"/>
        <v>21</v>
      </c>
      <c r="V527" s="3">
        <f t="shared" si="331"/>
        <v>30</v>
      </c>
      <c r="W527" s="2">
        <f t="shared" si="328"/>
        <v>9890425</v>
      </c>
      <c r="X527" s="2">
        <f t="shared" si="332"/>
        <v>9935932</v>
      </c>
      <c r="Y527" s="14">
        <f t="shared" si="333"/>
        <v>2278.9342183363533</v>
      </c>
      <c r="Z527" s="14">
        <f t="shared" si="334"/>
        <v>2274.6648624205604</v>
      </c>
      <c r="AA527" s="14">
        <f t="shared" si="329"/>
        <v>-4.2693559157928576</v>
      </c>
      <c r="AB527" s="14">
        <f t="shared" si="350"/>
        <v>11.132047308361798</v>
      </c>
      <c r="AC527" s="14">
        <f t="shared" si="344"/>
        <v>-15.401403224154656</v>
      </c>
      <c r="AD527" s="16">
        <f t="shared" si="345"/>
        <v>0</v>
      </c>
      <c r="AE527" s="16">
        <f t="shared" si="346"/>
        <v>1</v>
      </c>
      <c r="AF527" s="16">
        <f t="shared" si="330"/>
        <v>68</v>
      </c>
      <c r="AG527" s="16">
        <f t="shared" si="347"/>
        <v>30</v>
      </c>
      <c r="AH527" s="5">
        <f t="shared" si="348"/>
        <v>9766844</v>
      </c>
      <c r="AI527" s="5">
        <f t="shared" si="349"/>
        <v>9914200</v>
      </c>
      <c r="AJ527" s="39">
        <f t="shared" si="335"/>
        <v>2256.1086865567599</v>
      </c>
      <c r="AK527" s="39">
        <f t="shared" si="336"/>
        <v>2256.6710381747203</v>
      </c>
      <c r="AL527" s="39">
        <f t="shared" si="337"/>
        <v>0.56235161796030297</v>
      </c>
      <c r="AM527" s="39">
        <f t="shared" si="338"/>
        <v>0</v>
      </c>
      <c r="AN527" s="39">
        <f t="shared" si="339"/>
        <v>0</v>
      </c>
      <c r="AO527" s="39">
        <f t="shared" si="340"/>
        <v>20</v>
      </c>
      <c r="AP527" s="39">
        <f t="shared" si="341"/>
        <v>0</v>
      </c>
      <c r="AQ527" s="39">
        <f t="shared" si="342"/>
        <v>9900791</v>
      </c>
      <c r="AR527" s="39">
        <f t="shared" si="343"/>
        <v>9944131</v>
      </c>
      <c r="AS527" s="37">
        <f t="shared" si="351"/>
        <v>2250.7070360833814</v>
      </c>
      <c r="AT527" s="37">
        <f t="shared" si="352"/>
        <v>2311.4254398119788</v>
      </c>
      <c r="AU527" s="37">
        <f t="shared" si="353"/>
        <v>60.718403728597423</v>
      </c>
      <c r="AV527" s="34">
        <f t="shared" si="354"/>
        <v>1</v>
      </c>
      <c r="AW527" s="34">
        <f t="shared" si="355"/>
        <v>0</v>
      </c>
      <c r="AX527" s="34">
        <f t="shared" si="356"/>
        <v>26</v>
      </c>
      <c r="AY527" s="34">
        <f t="shared" si="357"/>
        <v>30</v>
      </c>
      <c r="AZ527" s="34">
        <f t="shared" si="358"/>
        <v>9866293</v>
      </c>
      <c r="BA527" s="34">
        <f t="shared" si="359"/>
        <v>9922635</v>
      </c>
    </row>
    <row r="528" spans="1:53" x14ac:dyDescent="0.2">
      <c r="A528" s="1" t="s">
        <v>565</v>
      </c>
      <c r="B528" s="8">
        <v>18375</v>
      </c>
      <c r="C528" s="8">
        <v>2160.8716216216217</v>
      </c>
      <c r="D528" s="8">
        <v>2194</v>
      </c>
      <c r="E528" s="8">
        <v>2140</v>
      </c>
      <c r="F528" s="8">
        <v>2160.8310810810813</v>
      </c>
      <c r="G528" s="8">
        <f t="shared" si="360"/>
        <v>-39.192487942487787</v>
      </c>
      <c r="H528" s="8">
        <f t="shared" si="361"/>
        <v>0</v>
      </c>
      <c r="I528" s="8">
        <f t="shared" si="362"/>
        <v>39.192487942487787</v>
      </c>
      <c r="J528" s="25">
        <f t="shared" si="320"/>
        <v>7.3664732872159862</v>
      </c>
      <c r="K528" s="25">
        <f t="shared" si="321"/>
        <v>15.786711317301803</v>
      </c>
      <c r="L528" s="26">
        <f t="shared" si="318"/>
        <v>0.46662494417963629</v>
      </c>
      <c r="M528" s="25">
        <f t="shared" si="319"/>
        <v>31.816242184578769</v>
      </c>
      <c r="N528" s="25">
        <v>30</v>
      </c>
      <c r="O528" s="25">
        <v>70</v>
      </c>
      <c r="P528" s="9">
        <f t="shared" si="322"/>
        <v>2283.9100482300555</v>
      </c>
      <c r="Q528" s="9">
        <f t="shared" si="323"/>
        <v>2290.9525519085214</v>
      </c>
      <c r="R528" s="9">
        <f t="shared" si="324"/>
        <v>7.0425036784658914</v>
      </c>
      <c r="S528" s="3">
        <f t="shared" si="325"/>
        <v>1</v>
      </c>
      <c r="T528" s="3">
        <f t="shared" si="326"/>
        <v>0</v>
      </c>
      <c r="U528" s="3">
        <f t="shared" si="327"/>
        <v>22</v>
      </c>
      <c r="V528" s="3">
        <f t="shared" si="331"/>
        <v>30</v>
      </c>
      <c r="W528" s="2">
        <f t="shared" si="328"/>
        <v>9888180</v>
      </c>
      <c r="X528" s="2">
        <f t="shared" si="332"/>
        <v>9935260</v>
      </c>
      <c r="Y528" s="14">
        <f t="shared" si="333"/>
        <v>2270.1858377989256</v>
      </c>
      <c r="Z528" s="14">
        <f t="shared" si="334"/>
        <v>2257.1519729837173</v>
      </c>
      <c r="AA528" s="14">
        <f t="shared" si="329"/>
        <v>-13.03386481520829</v>
      </c>
      <c r="AB528" s="14">
        <f t="shared" si="350"/>
        <v>6.2988648836477807</v>
      </c>
      <c r="AC528" s="14">
        <f t="shared" si="344"/>
        <v>-19.33272969885607</v>
      </c>
      <c r="AD528" s="16">
        <f t="shared" si="345"/>
        <v>0</v>
      </c>
      <c r="AE528" s="16">
        <f t="shared" si="346"/>
        <v>1</v>
      </c>
      <c r="AF528" s="16">
        <f t="shared" si="330"/>
        <v>67</v>
      </c>
      <c r="AG528" s="16">
        <f t="shared" si="347"/>
        <v>30</v>
      </c>
      <c r="AH528" s="5">
        <f t="shared" si="348"/>
        <v>9768954</v>
      </c>
      <c r="AI528" s="5">
        <f t="shared" si="349"/>
        <v>9912334</v>
      </c>
      <c r="AJ528" s="39">
        <f t="shared" si="335"/>
        <v>2251.8841165940944</v>
      </c>
      <c r="AK528" s="39">
        <f t="shared" si="336"/>
        <v>2247.2665601400063</v>
      </c>
      <c r="AL528" s="39">
        <f t="shared" si="337"/>
        <v>-4.6175564540881169</v>
      </c>
      <c r="AM528" s="39">
        <f t="shared" si="338"/>
        <v>0</v>
      </c>
      <c r="AN528" s="39">
        <f t="shared" si="339"/>
        <v>0</v>
      </c>
      <c r="AO528" s="39">
        <f t="shared" si="340"/>
        <v>20</v>
      </c>
      <c r="AP528" s="39">
        <f t="shared" si="341"/>
        <v>0</v>
      </c>
      <c r="AQ528" s="39">
        <f t="shared" si="342"/>
        <v>9900791</v>
      </c>
      <c r="AR528" s="39">
        <f t="shared" si="343"/>
        <v>9943591</v>
      </c>
      <c r="AS528" s="37">
        <f t="shared" si="351"/>
        <v>2253.2699913378042</v>
      </c>
      <c r="AT528" s="37">
        <f t="shared" si="352"/>
        <v>2313.5951199811793</v>
      </c>
      <c r="AU528" s="37">
        <f t="shared" si="353"/>
        <v>60.325128643375137</v>
      </c>
      <c r="AV528" s="34">
        <f t="shared" si="354"/>
        <v>1</v>
      </c>
      <c r="AW528" s="34">
        <f t="shared" si="355"/>
        <v>0</v>
      </c>
      <c r="AX528" s="34">
        <f t="shared" si="356"/>
        <v>27</v>
      </c>
      <c r="AY528" s="34">
        <f t="shared" si="357"/>
        <v>30</v>
      </c>
      <c r="AZ528" s="34">
        <f t="shared" si="358"/>
        <v>9864069</v>
      </c>
      <c r="BA528" s="34">
        <f t="shared" si="359"/>
        <v>9921849</v>
      </c>
    </row>
    <row r="529" spans="1:53" x14ac:dyDescent="0.2">
      <c r="A529" s="1" t="s">
        <v>566</v>
      </c>
      <c r="B529" s="8">
        <v>16102</v>
      </c>
      <c r="C529" s="8">
        <v>2157.2483221476509</v>
      </c>
      <c r="D529" s="8">
        <v>2177</v>
      </c>
      <c r="E529" s="8">
        <v>2139</v>
      </c>
      <c r="F529" s="8">
        <v>2157.2080536912754</v>
      </c>
      <c r="G529" s="8">
        <f t="shared" si="360"/>
        <v>-3.623027389805884</v>
      </c>
      <c r="H529" s="8">
        <f t="shared" si="361"/>
        <v>0</v>
      </c>
      <c r="I529" s="8">
        <f t="shared" si="362"/>
        <v>3.623027389805884</v>
      </c>
      <c r="J529" s="25">
        <f t="shared" si="320"/>
        <v>6.8402966238434155</v>
      </c>
      <c r="K529" s="25">
        <f t="shared" si="321"/>
        <v>14.917876751052095</v>
      </c>
      <c r="L529" s="26">
        <f t="shared" ref="L529:L592" si="363">J529/K529</f>
        <v>0.45853017409873681</v>
      </c>
      <c r="M529" s="25">
        <f t="shared" ref="M529:M592" si="364">IF(K529=0, 100, 100-(100/(1+L529)))</f>
        <v>31.437825712592769</v>
      </c>
      <c r="N529" s="25">
        <v>30</v>
      </c>
      <c r="O529" s="25">
        <v>70</v>
      </c>
      <c r="P529" s="9">
        <f t="shared" si="322"/>
        <v>2281.5566125730484</v>
      </c>
      <c r="Q529" s="9">
        <f t="shared" si="323"/>
        <v>2276.2676678785288</v>
      </c>
      <c r="R529" s="9">
        <f t="shared" si="324"/>
        <v>-5.2889446945196141</v>
      </c>
      <c r="S529" s="3">
        <f t="shared" si="325"/>
        <v>0</v>
      </c>
      <c r="T529" s="3">
        <f t="shared" si="326"/>
        <v>1</v>
      </c>
      <c r="U529" s="3">
        <f t="shared" si="327"/>
        <v>21</v>
      </c>
      <c r="V529" s="3">
        <f t="shared" si="331"/>
        <v>30</v>
      </c>
      <c r="W529" s="2">
        <f t="shared" si="328"/>
        <v>9890290</v>
      </c>
      <c r="X529" s="2">
        <f t="shared" si="332"/>
        <v>9935209</v>
      </c>
      <c r="Y529" s="14">
        <f t="shared" si="333"/>
        <v>2261.817113050211</v>
      </c>
      <c r="Z529" s="14">
        <f t="shared" si="334"/>
        <v>2241.7759854002647</v>
      </c>
      <c r="AA529" s="14">
        <f t="shared" si="329"/>
        <v>-20.041127649946247</v>
      </c>
      <c r="AB529" s="14">
        <f t="shared" si="350"/>
        <v>1.0308663769289748</v>
      </c>
      <c r="AC529" s="14">
        <f t="shared" si="344"/>
        <v>-21.071994026875224</v>
      </c>
      <c r="AD529" s="16">
        <f t="shared" si="345"/>
        <v>0</v>
      </c>
      <c r="AE529" s="16">
        <f t="shared" si="346"/>
        <v>1</v>
      </c>
      <c r="AF529" s="16">
        <f t="shared" si="330"/>
        <v>66</v>
      </c>
      <c r="AG529" s="16">
        <f t="shared" si="347"/>
        <v>30</v>
      </c>
      <c r="AH529" s="5">
        <f t="shared" si="348"/>
        <v>9771063</v>
      </c>
      <c r="AI529" s="5">
        <f t="shared" si="349"/>
        <v>9912237</v>
      </c>
      <c r="AJ529" s="39">
        <f t="shared" si="335"/>
        <v>2228.4781611969115</v>
      </c>
      <c r="AK529" s="39">
        <f t="shared" si="336"/>
        <v>2221.1382348450147</v>
      </c>
      <c r="AL529" s="39">
        <f t="shared" si="337"/>
        <v>-7.3399263518967928</v>
      </c>
      <c r="AM529" s="39">
        <f t="shared" si="338"/>
        <v>0</v>
      </c>
      <c r="AN529" s="39">
        <f t="shared" si="339"/>
        <v>1</v>
      </c>
      <c r="AO529" s="39">
        <f t="shared" si="340"/>
        <v>19</v>
      </c>
      <c r="AP529" s="39">
        <f t="shared" si="341"/>
        <v>30</v>
      </c>
      <c r="AQ529" s="39">
        <f t="shared" si="342"/>
        <v>9902900</v>
      </c>
      <c r="AR529" s="39">
        <f t="shared" si="343"/>
        <v>9943541</v>
      </c>
      <c r="AS529" s="37">
        <f t="shared" si="351"/>
        <v>2255.7886779833234</v>
      </c>
      <c r="AT529" s="37">
        <f t="shared" si="352"/>
        <v>2313.7499717926789</v>
      </c>
      <c r="AU529" s="37">
        <f t="shared" si="353"/>
        <v>57.961293809355539</v>
      </c>
      <c r="AV529" s="34">
        <f t="shared" si="354"/>
        <v>1</v>
      </c>
      <c r="AW529" s="34">
        <f t="shared" si="355"/>
        <v>0</v>
      </c>
      <c r="AX529" s="34">
        <f t="shared" si="356"/>
        <v>28</v>
      </c>
      <c r="AY529" s="34">
        <f t="shared" si="357"/>
        <v>30</v>
      </c>
      <c r="AZ529" s="34">
        <f t="shared" si="358"/>
        <v>9861862</v>
      </c>
      <c r="BA529" s="34">
        <f t="shared" si="359"/>
        <v>9921754</v>
      </c>
    </row>
    <row r="530" spans="1:53" x14ac:dyDescent="0.2">
      <c r="A530" s="1" t="s">
        <v>567</v>
      </c>
      <c r="B530" s="8">
        <v>15471</v>
      </c>
      <c r="C530" s="8">
        <v>2169.0680272108843</v>
      </c>
      <c r="D530" s="8">
        <v>2187</v>
      </c>
      <c r="E530" s="8">
        <v>2147</v>
      </c>
      <c r="F530" s="8">
        <v>2169.2414965986395</v>
      </c>
      <c r="G530" s="8">
        <f t="shared" si="360"/>
        <v>12.033442907364133</v>
      </c>
      <c r="H530" s="8">
        <f t="shared" si="361"/>
        <v>12.033442907364133</v>
      </c>
      <c r="I530" s="8">
        <f t="shared" si="362"/>
        <v>0</v>
      </c>
      <c r="J530" s="25">
        <f t="shared" ref="J530:J593" si="365">((J529*($L$4-1)+H530)/$L$4)</f>
        <v>7.2112356440948959</v>
      </c>
      <c r="K530" s="25">
        <f t="shared" ref="K530:K593" si="366">((K529*($L$4-1)+I530)/$L$4)</f>
        <v>13.852314125976946</v>
      </c>
      <c r="L530" s="26">
        <f t="shared" si="363"/>
        <v>0.52057985247185679</v>
      </c>
      <c r="M530" s="25">
        <f t="shared" si="364"/>
        <v>34.235614237923869</v>
      </c>
      <c r="N530" s="25">
        <v>30</v>
      </c>
      <c r="O530" s="25">
        <v>70</v>
      </c>
      <c r="P530" s="9">
        <f t="shared" si="322"/>
        <v>2279.9462199892678</v>
      </c>
      <c r="Q530" s="9">
        <f t="shared" si="323"/>
        <v>2263.5727040988336</v>
      </c>
      <c r="R530" s="9">
        <f t="shared" si="324"/>
        <v>-16.373515890434192</v>
      </c>
      <c r="S530" s="3">
        <f t="shared" si="325"/>
        <v>0</v>
      </c>
      <c r="T530" s="3">
        <f t="shared" si="326"/>
        <v>1</v>
      </c>
      <c r="U530" s="3">
        <f t="shared" si="327"/>
        <v>20</v>
      </c>
      <c r="V530" s="3">
        <f t="shared" si="331"/>
        <v>30</v>
      </c>
      <c r="W530" s="2">
        <f t="shared" si="328"/>
        <v>9892399</v>
      </c>
      <c r="X530" s="2">
        <f t="shared" si="332"/>
        <v>9935339</v>
      </c>
      <c r="Y530" s="14">
        <f t="shared" si="333"/>
        <v>2254.9596599797242</v>
      </c>
      <c r="Z530" s="14">
        <f t="shared" si="334"/>
        <v>2230.616833276938</v>
      </c>
      <c r="AA530" s="14">
        <f t="shared" si="329"/>
        <v>-24.342826702786169</v>
      </c>
      <c r="AB530" s="14">
        <f t="shared" si="350"/>
        <v>-4.0438722390140551</v>
      </c>
      <c r="AC530" s="14">
        <f t="shared" si="344"/>
        <v>-20.298954463772112</v>
      </c>
      <c r="AD530" s="16">
        <f t="shared" si="345"/>
        <v>0</v>
      </c>
      <c r="AE530" s="16">
        <f t="shared" si="346"/>
        <v>1</v>
      </c>
      <c r="AF530" s="16">
        <f t="shared" si="330"/>
        <v>65</v>
      </c>
      <c r="AG530" s="16">
        <f t="shared" si="347"/>
        <v>30</v>
      </c>
      <c r="AH530" s="5">
        <f t="shared" si="348"/>
        <v>9773180</v>
      </c>
      <c r="AI530" s="5">
        <f t="shared" si="349"/>
        <v>9912735</v>
      </c>
      <c r="AJ530" s="39">
        <f t="shared" si="335"/>
        <v>2226.0628096037076</v>
      </c>
      <c r="AK530" s="39">
        <f t="shared" si="336"/>
        <v>2218.7228832518108</v>
      </c>
      <c r="AL530" s="39">
        <f t="shared" si="337"/>
        <v>-7.3399263518967928</v>
      </c>
      <c r="AM530" s="39">
        <f t="shared" si="338"/>
        <v>0</v>
      </c>
      <c r="AN530" s="39">
        <f t="shared" si="339"/>
        <v>1</v>
      </c>
      <c r="AO530" s="39">
        <f t="shared" si="340"/>
        <v>18</v>
      </c>
      <c r="AP530" s="39">
        <f t="shared" si="341"/>
        <v>30</v>
      </c>
      <c r="AQ530" s="39">
        <f t="shared" si="342"/>
        <v>9905017</v>
      </c>
      <c r="AR530" s="39">
        <f t="shared" si="343"/>
        <v>9943663</v>
      </c>
      <c r="AS530" s="37">
        <f t="shared" si="351"/>
        <v>2258.1650105160215</v>
      </c>
      <c r="AT530" s="37">
        <f t="shared" si="352"/>
        <v>2311.6727969481312</v>
      </c>
      <c r="AU530" s="37">
        <f t="shared" si="353"/>
        <v>53.507786432109697</v>
      </c>
      <c r="AV530" s="34">
        <f t="shared" si="354"/>
        <v>1</v>
      </c>
      <c r="AW530" s="34">
        <f t="shared" si="355"/>
        <v>0</v>
      </c>
      <c r="AX530" s="34">
        <f t="shared" si="356"/>
        <v>29</v>
      </c>
      <c r="AY530" s="34">
        <f t="shared" si="357"/>
        <v>30</v>
      </c>
      <c r="AZ530" s="34">
        <f t="shared" si="358"/>
        <v>9859645</v>
      </c>
      <c r="BA530" s="34">
        <f t="shared" si="359"/>
        <v>9921908</v>
      </c>
    </row>
    <row r="531" spans="1:53" x14ac:dyDescent="0.2">
      <c r="A531" s="1" t="s">
        <v>568</v>
      </c>
      <c r="B531" s="8">
        <v>11123</v>
      </c>
      <c r="C531" s="8">
        <v>2176.8566433566434</v>
      </c>
      <c r="D531" s="8">
        <v>2200</v>
      </c>
      <c r="E531" s="8">
        <v>2161</v>
      </c>
      <c r="F531" s="8">
        <v>2176.8146853146854</v>
      </c>
      <c r="G531" s="8">
        <f t="shared" si="360"/>
        <v>7.5731887160459337</v>
      </c>
      <c r="H531" s="8">
        <f t="shared" si="361"/>
        <v>7.5731887160459337</v>
      </c>
      <c r="I531" s="8">
        <f t="shared" si="362"/>
        <v>0</v>
      </c>
      <c r="J531" s="25">
        <f t="shared" si="365"/>
        <v>7.2370894349485422</v>
      </c>
      <c r="K531" s="25">
        <f t="shared" si="366"/>
        <v>12.862863116978591</v>
      </c>
      <c r="L531" s="26">
        <f t="shared" si="363"/>
        <v>0.56263441266010228</v>
      </c>
      <c r="M531" s="25">
        <f t="shared" si="364"/>
        <v>36.005505068989166</v>
      </c>
      <c r="N531" s="25">
        <v>30</v>
      </c>
      <c r="O531" s="25">
        <v>70</v>
      </c>
      <c r="P531" s="9">
        <f t="shared" si="322"/>
        <v>2279.0764137303636</v>
      </c>
      <c r="Q531" s="9">
        <f t="shared" si="323"/>
        <v>2253.1827628087858</v>
      </c>
      <c r="R531" s="9">
        <f t="shared" si="324"/>
        <v>-25.893650921577773</v>
      </c>
      <c r="S531" s="3">
        <f t="shared" si="325"/>
        <v>0</v>
      </c>
      <c r="T531" s="3">
        <f t="shared" si="326"/>
        <v>1</v>
      </c>
      <c r="U531" s="3">
        <f t="shared" si="327"/>
        <v>19</v>
      </c>
      <c r="V531" s="3">
        <f t="shared" si="331"/>
        <v>30</v>
      </c>
      <c r="W531" s="2">
        <f t="shared" si="328"/>
        <v>9894516</v>
      </c>
      <c r="X531" s="2">
        <f t="shared" si="332"/>
        <v>9935575</v>
      </c>
      <c r="Y531" s="14">
        <f t="shared" si="333"/>
        <v>2249.1711433378696</v>
      </c>
      <c r="Z531" s="14">
        <f t="shared" si="334"/>
        <v>2222.3395797442836</v>
      </c>
      <c r="AA531" s="14">
        <f t="shared" si="329"/>
        <v>-26.831563593585997</v>
      </c>
      <c r="AB531" s="14">
        <f t="shared" si="350"/>
        <v>-8.6014105099284421</v>
      </c>
      <c r="AC531" s="14">
        <f t="shared" si="344"/>
        <v>-18.230153083657555</v>
      </c>
      <c r="AD531" s="16">
        <f t="shared" si="345"/>
        <v>0</v>
      </c>
      <c r="AE531" s="16">
        <f t="shared" si="346"/>
        <v>1</v>
      </c>
      <c r="AF531" s="16">
        <f t="shared" si="330"/>
        <v>64</v>
      </c>
      <c r="AG531" s="16">
        <f t="shared" si="347"/>
        <v>30</v>
      </c>
      <c r="AH531" s="5">
        <f t="shared" si="348"/>
        <v>9775311</v>
      </c>
      <c r="AI531" s="5">
        <f t="shared" si="349"/>
        <v>9913615</v>
      </c>
      <c r="AJ531" s="39">
        <f t="shared" si="335"/>
        <v>2230.0739572394955</v>
      </c>
      <c r="AK531" s="39">
        <f t="shared" si="336"/>
        <v>2222.7340308875987</v>
      </c>
      <c r="AL531" s="39">
        <f t="shared" si="337"/>
        <v>-7.3399263518967928</v>
      </c>
      <c r="AM531" s="39">
        <f t="shared" si="338"/>
        <v>0</v>
      </c>
      <c r="AN531" s="39">
        <f t="shared" si="339"/>
        <v>1</v>
      </c>
      <c r="AO531" s="39">
        <f t="shared" si="340"/>
        <v>17</v>
      </c>
      <c r="AP531" s="39">
        <f t="shared" si="341"/>
        <v>30</v>
      </c>
      <c r="AQ531" s="39">
        <f t="shared" si="342"/>
        <v>9907148</v>
      </c>
      <c r="AR531" s="39">
        <f t="shared" si="343"/>
        <v>9943885</v>
      </c>
      <c r="AS531" s="37">
        <f t="shared" si="351"/>
        <v>2260.4673184422895</v>
      </c>
      <c r="AT531" s="37">
        <f t="shared" si="352"/>
        <v>2307.8374408987584</v>
      </c>
      <c r="AU531" s="37">
        <f t="shared" si="353"/>
        <v>47.370122456468835</v>
      </c>
      <c r="AV531" s="34">
        <f t="shared" si="354"/>
        <v>1</v>
      </c>
      <c r="AW531" s="34">
        <f t="shared" si="355"/>
        <v>0</v>
      </c>
      <c r="AX531" s="34">
        <f t="shared" si="356"/>
        <v>30</v>
      </c>
      <c r="AY531" s="34">
        <f t="shared" si="357"/>
        <v>30</v>
      </c>
      <c r="AZ531" s="34">
        <f t="shared" si="358"/>
        <v>9857415</v>
      </c>
      <c r="BA531" s="34">
        <f t="shared" si="359"/>
        <v>9922245</v>
      </c>
    </row>
    <row r="532" spans="1:53" x14ac:dyDescent="0.2">
      <c r="A532" s="1" t="s">
        <v>569</v>
      </c>
      <c r="B532" s="8">
        <v>10457</v>
      </c>
      <c r="C532" s="8">
        <v>2172.6305084745763</v>
      </c>
      <c r="D532" s="8">
        <v>2185</v>
      </c>
      <c r="E532" s="8">
        <v>2161</v>
      </c>
      <c r="F532" s="8">
        <v>2172.6508474576272</v>
      </c>
      <c r="G532" s="8">
        <f t="shared" si="360"/>
        <v>-4.1638378570582972</v>
      </c>
      <c r="H532" s="8">
        <f t="shared" si="361"/>
        <v>0</v>
      </c>
      <c r="I532" s="8">
        <f t="shared" si="362"/>
        <v>4.1638378570582972</v>
      </c>
      <c r="J532" s="25">
        <f t="shared" si="365"/>
        <v>6.7201544753093598</v>
      </c>
      <c r="K532" s="25">
        <f t="shared" si="366"/>
        <v>12.241504169841429</v>
      </c>
      <c r="L532" s="26">
        <f t="shared" si="363"/>
        <v>0.54896476626339374</v>
      </c>
      <c r="M532" s="25">
        <f t="shared" si="364"/>
        <v>35.440752315346415</v>
      </c>
      <c r="N532" s="25">
        <v>30</v>
      </c>
      <c r="O532" s="25">
        <v>70</v>
      </c>
      <c r="P532" s="9">
        <f t="shared" si="322"/>
        <v>2277.8497058228863</v>
      </c>
      <c r="Q532" s="9">
        <f t="shared" si="323"/>
        <v>2243.3444879400236</v>
      </c>
      <c r="R532" s="9">
        <f t="shared" si="324"/>
        <v>-34.50521788286278</v>
      </c>
      <c r="S532" s="3">
        <f t="shared" si="325"/>
        <v>0</v>
      </c>
      <c r="T532" s="3">
        <f t="shared" si="326"/>
        <v>1</v>
      </c>
      <c r="U532" s="3">
        <f t="shared" si="327"/>
        <v>18</v>
      </c>
      <c r="V532" s="3">
        <f t="shared" si="331"/>
        <v>30</v>
      </c>
      <c r="W532" s="2">
        <f t="shared" si="328"/>
        <v>9896647</v>
      </c>
      <c r="X532" s="2">
        <f t="shared" si="332"/>
        <v>9935545</v>
      </c>
      <c r="Y532" s="14">
        <f t="shared" si="333"/>
        <v>2243.5029732726666</v>
      </c>
      <c r="Z532" s="14">
        <f t="shared" si="334"/>
        <v>2214.6951593924905</v>
      </c>
      <c r="AA532" s="14">
        <f t="shared" si="329"/>
        <v>-28.807813880176127</v>
      </c>
      <c r="AB532" s="14">
        <f t="shared" si="350"/>
        <v>-12.642691183977981</v>
      </c>
      <c r="AC532" s="14">
        <f t="shared" si="344"/>
        <v>-16.165122696198146</v>
      </c>
      <c r="AD532" s="16">
        <f t="shared" si="345"/>
        <v>0</v>
      </c>
      <c r="AE532" s="16">
        <f t="shared" si="346"/>
        <v>1</v>
      </c>
      <c r="AF532" s="16">
        <f t="shared" si="330"/>
        <v>63</v>
      </c>
      <c r="AG532" s="16">
        <f t="shared" si="347"/>
        <v>30</v>
      </c>
      <c r="AH532" s="5">
        <f t="shared" si="348"/>
        <v>9777442</v>
      </c>
      <c r="AI532" s="5">
        <f t="shared" si="349"/>
        <v>9913585</v>
      </c>
      <c r="AJ532" s="39">
        <f t="shared" si="335"/>
        <v>2232.5983534781776</v>
      </c>
      <c r="AK532" s="39">
        <f t="shared" si="336"/>
        <v>2225.2584271262808</v>
      </c>
      <c r="AL532" s="39">
        <f t="shared" si="337"/>
        <v>-7.3399263518967928</v>
      </c>
      <c r="AM532" s="39">
        <f t="shared" si="338"/>
        <v>0</v>
      </c>
      <c r="AN532" s="39">
        <f t="shared" si="339"/>
        <v>1</v>
      </c>
      <c r="AO532" s="39">
        <f t="shared" si="340"/>
        <v>16</v>
      </c>
      <c r="AP532" s="39">
        <f t="shared" si="341"/>
        <v>30</v>
      </c>
      <c r="AQ532" s="39">
        <f t="shared" si="342"/>
        <v>9909279</v>
      </c>
      <c r="AR532" s="39">
        <f t="shared" si="343"/>
        <v>9943855</v>
      </c>
      <c r="AS532" s="37">
        <f t="shared" si="351"/>
        <v>2262.7449605035217</v>
      </c>
      <c r="AT532" s="37">
        <f t="shared" si="352"/>
        <v>2302.8398910888764</v>
      </c>
      <c r="AU532" s="37">
        <f t="shared" si="353"/>
        <v>40.094930585354632</v>
      </c>
      <c r="AV532" s="34">
        <f t="shared" si="354"/>
        <v>1</v>
      </c>
      <c r="AW532" s="34">
        <f t="shared" si="355"/>
        <v>0</v>
      </c>
      <c r="AX532" s="34">
        <f t="shared" si="356"/>
        <v>31</v>
      </c>
      <c r="AY532" s="34">
        <f t="shared" si="357"/>
        <v>30</v>
      </c>
      <c r="AZ532" s="34">
        <f t="shared" si="358"/>
        <v>9855200</v>
      </c>
      <c r="BA532" s="34">
        <f t="shared" si="359"/>
        <v>9922191</v>
      </c>
    </row>
    <row r="533" spans="1:53" x14ac:dyDescent="0.2">
      <c r="A533" s="1" t="s">
        <v>570</v>
      </c>
      <c r="B533" s="8">
        <v>13615</v>
      </c>
      <c r="C533" s="8">
        <v>2182.8027210884352</v>
      </c>
      <c r="D533" s="8">
        <v>2214</v>
      </c>
      <c r="E533" s="8">
        <v>2156</v>
      </c>
      <c r="F533" s="8">
        <v>2182.9285714285716</v>
      </c>
      <c r="G533" s="8">
        <f t="shared" si="360"/>
        <v>10.277723970944407</v>
      </c>
      <c r="H533" s="8">
        <f t="shared" si="361"/>
        <v>10.277723970944407</v>
      </c>
      <c r="I533" s="8">
        <f t="shared" si="362"/>
        <v>0</v>
      </c>
      <c r="J533" s="25">
        <f t="shared" si="365"/>
        <v>6.9742665821404346</v>
      </c>
      <c r="K533" s="25">
        <f t="shared" si="366"/>
        <v>11.367111014852755</v>
      </c>
      <c r="L533" s="26">
        <f t="shared" si="363"/>
        <v>0.61354785512585908</v>
      </c>
      <c r="M533" s="25">
        <f t="shared" si="364"/>
        <v>38.024769651347057</v>
      </c>
      <c r="N533" s="25">
        <v>30</v>
      </c>
      <c r="O533" s="25">
        <v>70</v>
      </c>
      <c r="P533" s="9">
        <f t="shared" si="322"/>
        <v>2274.8268851079297</v>
      </c>
      <c r="Q533" s="9">
        <f t="shared" si="323"/>
        <v>2232.1041034787499</v>
      </c>
      <c r="R533" s="9">
        <f t="shared" si="324"/>
        <v>-42.722781629179735</v>
      </c>
      <c r="S533" s="3">
        <f t="shared" si="325"/>
        <v>0</v>
      </c>
      <c r="T533" s="3">
        <f t="shared" si="326"/>
        <v>1</v>
      </c>
      <c r="U533" s="3">
        <f t="shared" si="327"/>
        <v>17</v>
      </c>
      <c r="V533" s="3">
        <f t="shared" si="331"/>
        <v>30</v>
      </c>
      <c r="W533" s="2">
        <f t="shared" si="328"/>
        <v>9898778</v>
      </c>
      <c r="X533" s="2">
        <f t="shared" si="332"/>
        <v>9935430</v>
      </c>
      <c r="Y533" s="14">
        <f t="shared" si="333"/>
        <v>2239.0159805434746</v>
      </c>
      <c r="Z533" s="14">
        <f t="shared" si="334"/>
        <v>2209.807992013426</v>
      </c>
      <c r="AA533" s="14">
        <f t="shared" si="329"/>
        <v>-29.207988530048624</v>
      </c>
      <c r="AB533" s="14">
        <f t="shared" si="350"/>
        <v>-15.955750653192109</v>
      </c>
      <c r="AC533" s="14">
        <f t="shared" si="344"/>
        <v>-13.252237876856515</v>
      </c>
      <c r="AD533" s="16">
        <f t="shared" si="345"/>
        <v>0</v>
      </c>
      <c r="AE533" s="16">
        <f t="shared" si="346"/>
        <v>1</v>
      </c>
      <c r="AF533" s="16">
        <f t="shared" si="330"/>
        <v>62</v>
      </c>
      <c r="AG533" s="16">
        <f t="shared" si="347"/>
        <v>30</v>
      </c>
      <c r="AH533" s="5">
        <f t="shared" si="348"/>
        <v>9779568</v>
      </c>
      <c r="AI533" s="5">
        <f t="shared" si="349"/>
        <v>9913240</v>
      </c>
      <c r="AJ533" s="39">
        <f t="shared" si="335"/>
        <v>2231.2104075258248</v>
      </c>
      <c r="AK533" s="39">
        <f t="shared" si="336"/>
        <v>2223.8704811739281</v>
      </c>
      <c r="AL533" s="39">
        <f t="shared" si="337"/>
        <v>-7.3399263518967928</v>
      </c>
      <c r="AM533" s="39">
        <f t="shared" si="338"/>
        <v>0</v>
      </c>
      <c r="AN533" s="39">
        <f t="shared" si="339"/>
        <v>1</v>
      </c>
      <c r="AO533" s="39">
        <f t="shared" si="340"/>
        <v>15</v>
      </c>
      <c r="AP533" s="39">
        <f t="shared" si="341"/>
        <v>30</v>
      </c>
      <c r="AQ533" s="39">
        <f t="shared" si="342"/>
        <v>9911405</v>
      </c>
      <c r="AR533" s="39">
        <f t="shared" si="343"/>
        <v>9943745</v>
      </c>
      <c r="AS533" s="37">
        <f t="shared" si="351"/>
        <v>2264.8885397951044</v>
      </c>
      <c r="AT533" s="37">
        <f t="shared" si="352"/>
        <v>2296.84413367757</v>
      </c>
      <c r="AU533" s="37">
        <f t="shared" si="353"/>
        <v>31.955593882465564</v>
      </c>
      <c r="AV533" s="34">
        <f t="shared" si="354"/>
        <v>1</v>
      </c>
      <c r="AW533" s="34">
        <f t="shared" si="355"/>
        <v>0</v>
      </c>
      <c r="AX533" s="34">
        <f t="shared" si="356"/>
        <v>32</v>
      </c>
      <c r="AY533" s="34">
        <f t="shared" si="357"/>
        <v>30</v>
      </c>
      <c r="AZ533" s="34">
        <f t="shared" si="358"/>
        <v>9852956</v>
      </c>
      <c r="BA533" s="34">
        <f t="shared" si="359"/>
        <v>9921948</v>
      </c>
    </row>
    <row r="534" spans="1:53" x14ac:dyDescent="0.2">
      <c r="A534" s="1" t="s">
        <v>571</v>
      </c>
      <c r="B534" s="8">
        <v>11598</v>
      </c>
      <c r="C534" s="8">
        <v>2212.1214285714286</v>
      </c>
      <c r="D534" s="8">
        <v>2223</v>
      </c>
      <c r="E534" s="8">
        <v>2198</v>
      </c>
      <c r="F534" s="8">
        <v>2212.2249999999999</v>
      </c>
      <c r="G534" s="8">
        <f t="shared" si="360"/>
        <v>29.296428571428351</v>
      </c>
      <c r="H534" s="8">
        <f t="shared" si="361"/>
        <v>29.296428571428351</v>
      </c>
      <c r="I534" s="8">
        <f t="shared" si="362"/>
        <v>0</v>
      </c>
      <c r="J534" s="25">
        <f t="shared" si="365"/>
        <v>8.5687067242324293</v>
      </c>
      <c r="K534" s="25">
        <f t="shared" si="366"/>
        <v>10.555174513791844</v>
      </c>
      <c r="L534" s="26">
        <f t="shared" si="363"/>
        <v>0.81180152095412439</v>
      </c>
      <c r="M534" s="25">
        <f t="shared" si="364"/>
        <v>44.806316341241192</v>
      </c>
      <c r="N534" s="25">
        <v>30</v>
      </c>
      <c r="O534" s="25">
        <v>70</v>
      </c>
      <c r="P534" s="9">
        <f t="shared" si="322"/>
        <v>2271.5090844874971</v>
      </c>
      <c r="Q534" s="9">
        <f t="shared" si="323"/>
        <v>2219.6050693367915</v>
      </c>
      <c r="R534" s="9">
        <f t="shared" si="324"/>
        <v>-51.904015150705618</v>
      </c>
      <c r="S534" s="3">
        <f t="shared" si="325"/>
        <v>0</v>
      </c>
      <c r="T534" s="3">
        <f t="shared" si="326"/>
        <v>1</v>
      </c>
      <c r="U534" s="3">
        <f t="shared" si="327"/>
        <v>16</v>
      </c>
      <c r="V534" s="3">
        <f t="shared" si="331"/>
        <v>30</v>
      </c>
      <c r="W534" s="2">
        <f t="shared" si="328"/>
        <v>9900904</v>
      </c>
      <c r="X534" s="2">
        <f t="shared" si="332"/>
        <v>9936072</v>
      </c>
      <c r="Y534" s="14">
        <f t="shared" si="333"/>
        <v>2237.03146346618</v>
      </c>
      <c r="Z534" s="14">
        <f t="shared" si="334"/>
        <v>2210.1798393959757</v>
      </c>
      <c r="AA534" s="14">
        <f t="shared" si="329"/>
        <v>-26.851624070204252</v>
      </c>
      <c r="AB534" s="14">
        <f t="shared" si="350"/>
        <v>-18.134925336594538</v>
      </c>
      <c r="AC534" s="14">
        <f t="shared" si="344"/>
        <v>-8.7166987336097144</v>
      </c>
      <c r="AD534" s="16">
        <f t="shared" si="345"/>
        <v>0</v>
      </c>
      <c r="AE534" s="16">
        <f t="shared" si="346"/>
        <v>1</v>
      </c>
      <c r="AF534" s="16">
        <f t="shared" si="330"/>
        <v>61</v>
      </c>
      <c r="AG534" s="16">
        <f t="shared" si="347"/>
        <v>30</v>
      </c>
      <c r="AH534" s="5">
        <f t="shared" si="348"/>
        <v>9781736</v>
      </c>
      <c r="AI534" s="5">
        <f t="shared" si="349"/>
        <v>9915814</v>
      </c>
      <c r="AJ534" s="39">
        <f t="shared" si="335"/>
        <v>2234.6363155161393</v>
      </c>
      <c r="AK534" s="39">
        <f t="shared" si="336"/>
        <v>2227.2963891642426</v>
      </c>
      <c r="AL534" s="39">
        <f t="shared" si="337"/>
        <v>-7.3399263518967928</v>
      </c>
      <c r="AM534" s="39">
        <f t="shared" si="338"/>
        <v>0</v>
      </c>
      <c r="AN534" s="39">
        <f t="shared" si="339"/>
        <v>1</v>
      </c>
      <c r="AO534" s="39">
        <f t="shared" si="340"/>
        <v>14</v>
      </c>
      <c r="AP534" s="39">
        <f t="shared" si="341"/>
        <v>30</v>
      </c>
      <c r="AQ534" s="39">
        <f t="shared" si="342"/>
        <v>9913573</v>
      </c>
      <c r="AR534" s="39">
        <f t="shared" si="343"/>
        <v>9944345</v>
      </c>
      <c r="AS534" s="37">
        <f t="shared" si="351"/>
        <v>2266.7375840179684</v>
      </c>
      <c r="AT534" s="37">
        <f t="shared" si="352"/>
        <v>2289.5458506305026</v>
      </c>
      <c r="AU534" s="37">
        <f t="shared" si="353"/>
        <v>22.808266612534226</v>
      </c>
      <c r="AV534" s="34">
        <f t="shared" si="354"/>
        <v>1</v>
      </c>
      <c r="AW534" s="34">
        <f t="shared" si="355"/>
        <v>0</v>
      </c>
      <c r="AX534" s="34">
        <f t="shared" si="356"/>
        <v>33</v>
      </c>
      <c r="AY534" s="34">
        <f t="shared" si="357"/>
        <v>30</v>
      </c>
      <c r="AZ534" s="34">
        <f t="shared" si="358"/>
        <v>9850703</v>
      </c>
      <c r="BA534" s="34">
        <f t="shared" si="359"/>
        <v>9923237</v>
      </c>
    </row>
    <row r="535" spans="1:53" x14ac:dyDescent="0.2">
      <c r="A535" s="1" t="s">
        <v>572</v>
      </c>
      <c r="B535" s="8">
        <v>13583</v>
      </c>
      <c r="C535" s="8">
        <v>2225.4093959731545</v>
      </c>
      <c r="D535" s="8">
        <v>2239</v>
      </c>
      <c r="E535" s="8">
        <v>2205</v>
      </c>
      <c r="F535" s="8">
        <v>2225.4630872483222</v>
      </c>
      <c r="G535" s="8">
        <f t="shared" si="360"/>
        <v>13.238087248322245</v>
      </c>
      <c r="H535" s="8">
        <f t="shared" si="361"/>
        <v>13.238087248322245</v>
      </c>
      <c r="I535" s="8">
        <f t="shared" si="362"/>
        <v>0</v>
      </c>
      <c r="J535" s="25">
        <f t="shared" si="365"/>
        <v>8.9022339045245591</v>
      </c>
      <c r="K535" s="25">
        <f t="shared" si="366"/>
        <v>9.8012334770924259</v>
      </c>
      <c r="L535" s="26">
        <f t="shared" si="363"/>
        <v>0.90827689446751569</v>
      </c>
      <c r="M535" s="25">
        <f t="shared" si="364"/>
        <v>47.596703450154209</v>
      </c>
      <c r="N535" s="25">
        <v>30</v>
      </c>
      <c r="O535" s="25">
        <v>70</v>
      </c>
      <c r="P535" s="9">
        <f t="shared" si="322"/>
        <v>2269.869415911392</v>
      </c>
      <c r="Q535" s="9">
        <f t="shared" si="323"/>
        <v>2208.8111074723847</v>
      </c>
      <c r="R535" s="9">
        <f t="shared" si="324"/>
        <v>-61.058308439007305</v>
      </c>
      <c r="S535" s="3">
        <f t="shared" si="325"/>
        <v>0</v>
      </c>
      <c r="T535" s="3">
        <f t="shared" si="326"/>
        <v>1</v>
      </c>
      <c r="U535" s="3">
        <f t="shared" si="327"/>
        <v>15</v>
      </c>
      <c r="V535" s="3">
        <f t="shared" si="331"/>
        <v>30</v>
      </c>
      <c r="W535" s="2">
        <f t="shared" si="328"/>
        <v>9903072</v>
      </c>
      <c r="X535" s="2">
        <f t="shared" si="332"/>
        <v>9936147</v>
      </c>
      <c r="Y535" s="14">
        <f t="shared" si="333"/>
        <v>2236.1745467093015</v>
      </c>
      <c r="Z535" s="14">
        <f t="shared" si="334"/>
        <v>2212.5311082963367</v>
      </c>
      <c r="AA535" s="14">
        <f t="shared" si="329"/>
        <v>-23.64343841296477</v>
      </c>
      <c r="AB535" s="14">
        <f t="shared" si="350"/>
        <v>-19.236627951868584</v>
      </c>
      <c r="AC535" s="14">
        <f t="shared" si="344"/>
        <v>-4.4068104610961853</v>
      </c>
      <c r="AD535" s="16">
        <f t="shared" si="345"/>
        <v>0</v>
      </c>
      <c r="AE535" s="16">
        <f t="shared" si="346"/>
        <v>1</v>
      </c>
      <c r="AF535" s="16">
        <f t="shared" si="330"/>
        <v>60</v>
      </c>
      <c r="AG535" s="16">
        <f t="shared" si="347"/>
        <v>30</v>
      </c>
      <c r="AH535" s="5">
        <f t="shared" si="348"/>
        <v>9783911</v>
      </c>
      <c r="AI535" s="5">
        <f t="shared" si="349"/>
        <v>9916211</v>
      </c>
      <c r="AJ535" s="39">
        <f t="shared" si="335"/>
        <v>2244.4017917066158</v>
      </c>
      <c r="AK535" s="39">
        <f t="shared" si="336"/>
        <v>2227.4574464685206</v>
      </c>
      <c r="AL535" s="39">
        <f t="shared" si="337"/>
        <v>-16.944345238095138</v>
      </c>
      <c r="AM535" s="39">
        <f t="shared" si="338"/>
        <v>0</v>
      </c>
      <c r="AN535" s="39">
        <f t="shared" si="339"/>
        <v>1</v>
      </c>
      <c r="AO535" s="39">
        <f t="shared" si="340"/>
        <v>13</v>
      </c>
      <c r="AP535" s="39">
        <f t="shared" si="341"/>
        <v>30</v>
      </c>
      <c r="AQ535" s="39">
        <f t="shared" si="342"/>
        <v>9915748</v>
      </c>
      <c r="AR535" s="39">
        <f t="shared" si="343"/>
        <v>9944413</v>
      </c>
      <c r="AS535" s="37">
        <f t="shared" si="351"/>
        <v>2268.2971086433945</v>
      </c>
      <c r="AT535" s="37">
        <f t="shared" si="352"/>
        <v>2280.7705897876008</v>
      </c>
      <c r="AU535" s="37">
        <f t="shared" si="353"/>
        <v>12.473481144206289</v>
      </c>
      <c r="AV535" s="34">
        <f t="shared" si="354"/>
        <v>1</v>
      </c>
      <c r="AW535" s="34">
        <f t="shared" si="355"/>
        <v>0</v>
      </c>
      <c r="AX535" s="34">
        <f t="shared" si="356"/>
        <v>34</v>
      </c>
      <c r="AY535" s="34">
        <f t="shared" si="357"/>
        <v>30</v>
      </c>
      <c r="AZ535" s="34">
        <f t="shared" si="358"/>
        <v>9848434</v>
      </c>
      <c r="BA535" s="34">
        <f t="shared" si="359"/>
        <v>9923404</v>
      </c>
    </row>
    <row r="536" spans="1:53" x14ac:dyDescent="0.2">
      <c r="A536" s="1" t="s">
        <v>573</v>
      </c>
      <c r="B536" s="8">
        <v>15503</v>
      </c>
      <c r="C536" s="8">
        <v>2190.4474576271186</v>
      </c>
      <c r="D536" s="8">
        <v>2214</v>
      </c>
      <c r="E536" s="8">
        <v>2178</v>
      </c>
      <c r="F536" s="8">
        <v>2190.4</v>
      </c>
      <c r="G536" s="8">
        <f t="shared" si="360"/>
        <v>-35.063087248322063</v>
      </c>
      <c r="H536" s="8">
        <f t="shared" si="361"/>
        <v>0</v>
      </c>
      <c r="I536" s="8">
        <f t="shared" si="362"/>
        <v>35.063087248322063</v>
      </c>
      <c r="J536" s="25">
        <f t="shared" si="365"/>
        <v>8.2663600542013764</v>
      </c>
      <c r="K536" s="25">
        <f t="shared" si="366"/>
        <v>11.60565160360883</v>
      </c>
      <c r="L536" s="26">
        <f t="shared" si="363"/>
        <v>0.71227022286546271</v>
      </c>
      <c r="M536" s="25">
        <f t="shared" si="364"/>
        <v>41.598003244691569</v>
      </c>
      <c r="N536" s="25">
        <v>30</v>
      </c>
      <c r="O536" s="25">
        <v>70</v>
      </c>
      <c r="P536" s="9">
        <f t="shared" si="322"/>
        <v>2268.1479735657394</v>
      </c>
      <c r="Q536" s="9">
        <f t="shared" si="323"/>
        <v>2202.1935230164595</v>
      </c>
      <c r="R536" s="9">
        <f t="shared" si="324"/>
        <v>-65.954450549279954</v>
      </c>
      <c r="S536" s="3">
        <f t="shared" si="325"/>
        <v>0</v>
      </c>
      <c r="T536" s="3">
        <f t="shared" si="326"/>
        <v>1</v>
      </c>
      <c r="U536" s="3">
        <f t="shared" si="327"/>
        <v>14</v>
      </c>
      <c r="V536" s="3">
        <f t="shared" si="331"/>
        <v>30</v>
      </c>
      <c r="W536" s="2">
        <f t="shared" si="328"/>
        <v>9905247</v>
      </c>
      <c r="X536" s="2">
        <f t="shared" si="332"/>
        <v>9935739</v>
      </c>
      <c r="Y536" s="14">
        <f t="shared" si="333"/>
        <v>2232.7838395456497</v>
      </c>
      <c r="Z536" s="14">
        <f t="shared" si="334"/>
        <v>2209.1263224045924</v>
      </c>
      <c r="AA536" s="14">
        <f t="shared" si="329"/>
        <v>-23.657517141057269</v>
      </c>
      <c r="AB536" s="14">
        <f t="shared" si="350"/>
        <v>-20.120805789706321</v>
      </c>
      <c r="AC536" s="14">
        <f t="shared" si="344"/>
        <v>-3.5367113513509487</v>
      </c>
      <c r="AD536" s="16">
        <f t="shared" si="345"/>
        <v>0</v>
      </c>
      <c r="AE536" s="16">
        <f t="shared" si="346"/>
        <v>1</v>
      </c>
      <c r="AF536" s="16">
        <f t="shared" si="330"/>
        <v>59</v>
      </c>
      <c r="AG536" s="16">
        <f t="shared" si="347"/>
        <v>30</v>
      </c>
      <c r="AH536" s="5">
        <f t="shared" si="348"/>
        <v>9786059</v>
      </c>
      <c r="AI536" s="5">
        <f t="shared" si="349"/>
        <v>9914561</v>
      </c>
      <c r="AJ536" s="39">
        <f t="shared" si="335"/>
        <v>2248.8144874560562</v>
      </c>
      <c r="AK536" s="39">
        <f t="shared" si="336"/>
        <v>2231.8701422179611</v>
      </c>
      <c r="AL536" s="39">
        <f t="shared" si="337"/>
        <v>-16.944345238095138</v>
      </c>
      <c r="AM536" s="39">
        <f t="shared" si="338"/>
        <v>0</v>
      </c>
      <c r="AN536" s="39">
        <f t="shared" si="339"/>
        <v>1</v>
      </c>
      <c r="AO536" s="39">
        <f t="shared" si="340"/>
        <v>12</v>
      </c>
      <c r="AP536" s="39">
        <f t="shared" si="341"/>
        <v>30</v>
      </c>
      <c r="AQ536" s="39">
        <f t="shared" si="342"/>
        <v>9917896</v>
      </c>
      <c r="AR536" s="39">
        <f t="shared" si="343"/>
        <v>9944032</v>
      </c>
      <c r="AS536" s="37">
        <f t="shared" si="351"/>
        <v>2269.6749945617839</v>
      </c>
      <c r="AT536" s="37">
        <f t="shared" si="352"/>
        <v>2270.7635540116171</v>
      </c>
      <c r="AU536" s="37">
        <f t="shared" si="353"/>
        <v>1.0885594498331557</v>
      </c>
      <c r="AV536" s="34">
        <f t="shared" si="354"/>
        <v>0</v>
      </c>
      <c r="AW536" s="34">
        <f t="shared" si="355"/>
        <v>0</v>
      </c>
      <c r="AX536" s="34">
        <f t="shared" si="356"/>
        <v>34</v>
      </c>
      <c r="AY536" s="34">
        <f t="shared" si="357"/>
        <v>0</v>
      </c>
      <c r="AZ536" s="34">
        <f t="shared" si="358"/>
        <v>9848434</v>
      </c>
      <c r="BA536" s="34">
        <f t="shared" si="359"/>
        <v>9922486</v>
      </c>
    </row>
    <row r="537" spans="1:53" x14ac:dyDescent="0.2">
      <c r="A537" s="1" t="s">
        <v>574</v>
      </c>
      <c r="B537" s="8">
        <v>12315</v>
      </c>
      <c r="C537" s="8">
        <v>2149.7544483985766</v>
      </c>
      <c r="D537" s="8">
        <v>2174</v>
      </c>
      <c r="E537" s="8">
        <v>2137</v>
      </c>
      <c r="F537" s="8">
        <v>2149.8256227758006</v>
      </c>
      <c r="G537" s="8">
        <f t="shared" si="360"/>
        <v>-40.574377224199452</v>
      </c>
      <c r="H537" s="8">
        <f t="shared" si="361"/>
        <v>0</v>
      </c>
      <c r="I537" s="8">
        <f t="shared" si="362"/>
        <v>40.574377224199452</v>
      </c>
      <c r="J537" s="25">
        <f t="shared" si="365"/>
        <v>7.675905764615564</v>
      </c>
      <c r="K537" s="25">
        <f t="shared" si="366"/>
        <v>13.674846290793875</v>
      </c>
      <c r="L537" s="26">
        <f t="shared" si="363"/>
        <v>0.56131568877546412</v>
      </c>
      <c r="M537" s="25">
        <f t="shared" si="364"/>
        <v>35.951453816217182</v>
      </c>
      <c r="N537" s="25">
        <v>30</v>
      </c>
      <c r="O537" s="25">
        <v>70</v>
      </c>
      <c r="P537" s="9">
        <f t="shared" si="322"/>
        <v>2264.1670314741232</v>
      </c>
      <c r="Q537" s="9">
        <f t="shared" si="323"/>
        <v>2191.9819158736022</v>
      </c>
      <c r="R537" s="9">
        <f t="shared" si="324"/>
        <v>-72.18511560052093</v>
      </c>
      <c r="S537" s="3">
        <f t="shared" si="325"/>
        <v>0</v>
      </c>
      <c r="T537" s="3">
        <f t="shared" si="326"/>
        <v>1</v>
      </c>
      <c r="U537" s="3">
        <f t="shared" si="327"/>
        <v>13</v>
      </c>
      <c r="V537" s="3">
        <f t="shared" si="331"/>
        <v>30</v>
      </c>
      <c r="W537" s="2">
        <f t="shared" si="328"/>
        <v>9907395</v>
      </c>
      <c r="X537" s="2">
        <f t="shared" si="332"/>
        <v>9935176</v>
      </c>
      <c r="Y537" s="14">
        <f t="shared" si="333"/>
        <v>2226.6387864515868</v>
      </c>
      <c r="Z537" s="14">
        <f t="shared" si="334"/>
        <v>2200.0031378463168</v>
      </c>
      <c r="AA537" s="14">
        <f t="shared" si="329"/>
        <v>-26.635648605270035</v>
      </c>
      <c r="AB537" s="14">
        <f t="shared" si="350"/>
        <v>-21.423774352819063</v>
      </c>
      <c r="AC537" s="14">
        <f t="shared" si="344"/>
        <v>-5.211874252450972</v>
      </c>
      <c r="AD537" s="16">
        <f t="shared" si="345"/>
        <v>0</v>
      </c>
      <c r="AE537" s="16">
        <f t="shared" si="346"/>
        <v>1</v>
      </c>
      <c r="AF537" s="16">
        <f t="shared" si="330"/>
        <v>58</v>
      </c>
      <c r="AG537" s="16">
        <f t="shared" si="347"/>
        <v>30</v>
      </c>
      <c r="AH537" s="5">
        <f t="shared" si="348"/>
        <v>9788166</v>
      </c>
      <c r="AI537" s="5">
        <f t="shared" si="349"/>
        <v>9912112</v>
      </c>
      <c r="AJ537" s="39">
        <f t="shared" si="335"/>
        <v>2237.1267917066157</v>
      </c>
      <c r="AK537" s="39">
        <f t="shared" si="336"/>
        <v>2196.9691244730552</v>
      </c>
      <c r="AL537" s="39">
        <f t="shared" si="337"/>
        <v>-40.15766723356046</v>
      </c>
      <c r="AM537" s="39">
        <f t="shared" si="338"/>
        <v>0</v>
      </c>
      <c r="AN537" s="39">
        <f t="shared" si="339"/>
        <v>1</v>
      </c>
      <c r="AO537" s="39">
        <f t="shared" si="340"/>
        <v>11</v>
      </c>
      <c r="AP537" s="39">
        <f t="shared" si="341"/>
        <v>30</v>
      </c>
      <c r="AQ537" s="39">
        <f t="shared" si="342"/>
        <v>9920003</v>
      </c>
      <c r="AR537" s="39">
        <f t="shared" si="343"/>
        <v>9943510</v>
      </c>
      <c r="AS537" s="37">
        <f t="shared" si="351"/>
        <v>2270.834368638878</v>
      </c>
      <c r="AT537" s="37">
        <f t="shared" si="352"/>
        <v>2260.546610035236</v>
      </c>
      <c r="AU537" s="37">
        <f t="shared" si="353"/>
        <v>-10.287758603642033</v>
      </c>
      <c r="AV537" s="34">
        <f t="shared" si="354"/>
        <v>0</v>
      </c>
      <c r="AW537" s="34">
        <f t="shared" si="355"/>
        <v>1</v>
      </c>
      <c r="AX537" s="34">
        <f t="shared" si="356"/>
        <v>33</v>
      </c>
      <c r="AY537" s="34">
        <f t="shared" si="357"/>
        <v>30</v>
      </c>
      <c r="AZ537" s="34">
        <f t="shared" si="358"/>
        <v>9850541</v>
      </c>
      <c r="BA537" s="34">
        <f t="shared" si="359"/>
        <v>9921062</v>
      </c>
    </row>
    <row r="538" spans="1:53" x14ac:dyDescent="0.2">
      <c r="A538" s="1" t="s">
        <v>575</v>
      </c>
      <c r="B538" s="8">
        <v>13140</v>
      </c>
      <c r="C538" s="8">
        <v>2144.6537102473499</v>
      </c>
      <c r="D538" s="8">
        <v>2178</v>
      </c>
      <c r="E538" s="8">
        <v>2132</v>
      </c>
      <c r="F538" s="8">
        <v>2144.5618374558303</v>
      </c>
      <c r="G538" s="8">
        <f t="shared" si="360"/>
        <v>-5.2637853199703386</v>
      </c>
      <c r="H538" s="8">
        <f t="shared" si="361"/>
        <v>0</v>
      </c>
      <c r="I538" s="8">
        <f t="shared" si="362"/>
        <v>5.2637853199703386</v>
      </c>
      <c r="J538" s="25">
        <f t="shared" si="365"/>
        <v>7.127626781428738</v>
      </c>
      <c r="K538" s="25">
        <f t="shared" si="366"/>
        <v>13.074056221449338</v>
      </c>
      <c r="L538" s="26">
        <f t="shared" si="363"/>
        <v>0.54517333111472555</v>
      </c>
      <c r="M538" s="25">
        <f t="shared" si="364"/>
        <v>35.28234147824854</v>
      </c>
      <c r="N538" s="25">
        <v>30</v>
      </c>
      <c r="O538" s="25">
        <v>70</v>
      </c>
      <c r="P538" s="9">
        <f t="shared" si="322"/>
        <v>2256.3119272219105</v>
      </c>
      <c r="Q538" s="9">
        <f t="shared" si="323"/>
        <v>2184.1924411275945</v>
      </c>
      <c r="R538" s="9">
        <f t="shared" si="324"/>
        <v>-72.119486094316017</v>
      </c>
      <c r="S538" s="3">
        <f t="shared" si="325"/>
        <v>0</v>
      </c>
      <c r="T538" s="3">
        <f t="shared" si="326"/>
        <v>1</v>
      </c>
      <c r="U538" s="3">
        <f t="shared" si="327"/>
        <v>12</v>
      </c>
      <c r="V538" s="3">
        <f t="shared" si="331"/>
        <v>30</v>
      </c>
      <c r="W538" s="2">
        <f t="shared" si="328"/>
        <v>9909502</v>
      </c>
      <c r="X538" s="2">
        <f t="shared" si="332"/>
        <v>9935086</v>
      </c>
      <c r="Y538" s="14">
        <f t="shared" si="333"/>
        <v>2220.5590124519013</v>
      </c>
      <c r="Z538" s="14">
        <f t="shared" si="334"/>
        <v>2191.4737070170113</v>
      </c>
      <c r="AA538" s="14">
        <f t="shared" si="329"/>
        <v>-29.08530543488996</v>
      </c>
      <c r="AB538" s="14">
        <f t="shared" si="350"/>
        <v>-22.956080569233244</v>
      </c>
      <c r="AC538" s="14">
        <f t="shared" si="344"/>
        <v>-6.1292248656567168</v>
      </c>
      <c r="AD538" s="16">
        <f t="shared" si="345"/>
        <v>0</v>
      </c>
      <c r="AE538" s="16">
        <f t="shared" si="346"/>
        <v>1</v>
      </c>
      <c r="AF538" s="16">
        <f t="shared" si="330"/>
        <v>57</v>
      </c>
      <c r="AG538" s="16">
        <f t="shared" si="347"/>
        <v>30</v>
      </c>
      <c r="AH538" s="5">
        <f t="shared" si="348"/>
        <v>9790268</v>
      </c>
      <c r="AI538" s="5">
        <f t="shared" si="349"/>
        <v>9911792</v>
      </c>
      <c r="AJ538" s="39">
        <f t="shared" si="335"/>
        <v>2221.1411889933911</v>
      </c>
      <c r="AK538" s="39">
        <f t="shared" si="336"/>
        <v>2175.038110933308</v>
      </c>
      <c r="AL538" s="39">
        <f t="shared" si="337"/>
        <v>-46.103078060083135</v>
      </c>
      <c r="AM538" s="39">
        <f t="shared" si="338"/>
        <v>0</v>
      </c>
      <c r="AN538" s="39">
        <f t="shared" si="339"/>
        <v>1</v>
      </c>
      <c r="AO538" s="39">
        <f t="shared" si="340"/>
        <v>10</v>
      </c>
      <c r="AP538" s="39">
        <f t="shared" si="341"/>
        <v>30</v>
      </c>
      <c r="AQ538" s="39">
        <f t="shared" si="342"/>
        <v>9922105</v>
      </c>
      <c r="AR538" s="39">
        <f t="shared" si="343"/>
        <v>9943425</v>
      </c>
      <c r="AS538" s="37">
        <f t="shared" si="351"/>
        <v>2271.6216441680526</v>
      </c>
      <c r="AT538" s="37">
        <f t="shared" si="352"/>
        <v>2249.8317059894111</v>
      </c>
      <c r="AU538" s="37">
        <f t="shared" si="353"/>
        <v>-21.789938178641478</v>
      </c>
      <c r="AV538" s="34">
        <f t="shared" si="354"/>
        <v>0</v>
      </c>
      <c r="AW538" s="34">
        <f t="shared" si="355"/>
        <v>1</v>
      </c>
      <c r="AX538" s="34">
        <f t="shared" si="356"/>
        <v>32</v>
      </c>
      <c r="AY538" s="34">
        <f t="shared" si="357"/>
        <v>30</v>
      </c>
      <c r="AZ538" s="34">
        <f t="shared" si="358"/>
        <v>9852643</v>
      </c>
      <c r="BA538" s="34">
        <f t="shared" si="359"/>
        <v>9920867</v>
      </c>
    </row>
    <row r="539" spans="1:53" x14ac:dyDescent="0.2">
      <c r="A539" s="1" t="s">
        <v>576</v>
      </c>
      <c r="B539" s="8">
        <v>13468</v>
      </c>
      <c r="C539" s="8">
        <v>2171.5910652920961</v>
      </c>
      <c r="D539" s="8">
        <v>2204</v>
      </c>
      <c r="E539" s="8">
        <v>2143</v>
      </c>
      <c r="F539" s="8">
        <v>2171.7113402061855</v>
      </c>
      <c r="G539" s="8">
        <f t="shared" si="360"/>
        <v>27.149502750355168</v>
      </c>
      <c r="H539" s="8">
        <f t="shared" si="361"/>
        <v>27.149502750355168</v>
      </c>
      <c r="I539" s="8">
        <f t="shared" si="362"/>
        <v>0</v>
      </c>
      <c r="J539" s="25">
        <f t="shared" si="365"/>
        <v>8.5577607792091985</v>
      </c>
      <c r="K539" s="25">
        <f t="shared" si="366"/>
        <v>12.140195062774385</v>
      </c>
      <c r="L539" s="26">
        <f t="shared" si="363"/>
        <v>0.70491130784627631</v>
      </c>
      <c r="M539" s="25">
        <f t="shared" si="364"/>
        <v>41.345922488880269</v>
      </c>
      <c r="N539" s="25">
        <v>30</v>
      </c>
      <c r="O539" s="25">
        <v>70</v>
      </c>
      <c r="P539" s="9">
        <f t="shared" si="322"/>
        <v>2247.8807547614201</v>
      </c>
      <c r="Q539" s="9">
        <f t="shared" si="323"/>
        <v>2178.5144876729496</v>
      </c>
      <c r="R539" s="9">
        <f t="shared" si="324"/>
        <v>-69.366267088470522</v>
      </c>
      <c r="S539" s="3">
        <f t="shared" si="325"/>
        <v>0</v>
      </c>
      <c r="T539" s="3">
        <f t="shared" si="326"/>
        <v>1</v>
      </c>
      <c r="U539" s="3">
        <f t="shared" si="327"/>
        <v>11</v>
      </c>
      <c r="V539" s="3">
        <f t="shared" si="331"/>
        <v>30</v>
      </c>
      <c r="W539" s="2">
        <f t="shared" si="328"/>
        <v>9911604</v>
      </c>
      <c r="X539" s="2">
        <f t="shared" si="332"/>
        <v>9935177</v>
      </c>
      <c r="Y539" s="14">
        <f t="shared" si="333"/>
        <v>2216.940666359626</v>
      </c>
      <c r="Z539" s="14">
        <f t="shared" si="334"/>
        <v>2188.4333428922687</v>
      </c>
      <c r="AA539" s="14">
        <f t="shared" si="329"/>
        <v>-28.50732346735731</v>
      </c>
      <c r="AB539" s="14">
        <f t="shared" si="350"/>
        <v>-24.066329148858056</v>
      </c>
      <c r="AC539" s="14">
        <f t="shared" si="344"/>
        <v>-4.4409943184992535</v>
      </c>
      <c r="AD539" s="16">
        <f t="shared" si="345"/>
        <v>0</v>
      </c>
      <c r="AE539" s="16">
        <f t="shared" si="346"/>
        <v>1</v>
      </c>
      <c r="AF539" s="16">
        <f t="shared" si="330"/>
        <v>56</v>
      </c>
      <c r="AG539" s="16">
        <f t="shared" si="347"/>
        <v>30</v>
      </c>
      <c r="AH539" s="5">
        <f t="shared" si="348"/>
        <v>9792381</v>
      </c>
      <c r="AI539" s="5">
        <f t="shared" si="349"/>
        <v>9912389</v>
      </c>
      <c r="AJ539" s="39">
        <f t="shared" si="335"/>
        <v>2211.2474105375641</v>
      </c>
      <c r="AK539" s="39">
        <f t="shared" si="336"/>
        <v>2171.5289207199944</v>
      </c>
      <c r="AL539" s="39">
        <f t="shared" si="337"/>
        <v>-39.718489817569662</v>
      </c>
      <c r="AM539" s="39">
        <f t="shared" si="338"/>
        <v>0</v>
      </c>
      <c r="AN539" s="39">
        <f t="shared" si="339"/>
        <v>1</v>
      </c>
      <c r="AO539" s="39">
        <f t="shared" si="340"/>
        <v>9</v>
      </c>
      <c r="AP539" s="39">
        <f t="shared" si="341"/>
        <v>30</v>
      </c>
      <c r="AQ539" s="39">
        <f t="shared" si="342"/>
        <v>9924218</v>
      </c>
      <c r="AR539" s="39">
        <f t="shared" si="343"/>
        <v>9943505</v>
      </c>
      <c r="AS539" s="37">
        <f t="shared" si="351"/>
        <v>2271.7878228534018</v>
      </c>
      <c r="AT539" s="37">
        <f t="shared" si="352"/>
        <v>2239.1008724296044</v>
      </c>
      <c r="AU539" s="37">
        <f t="shared" si="353"/>
        <v>-32.686950423797498</v>
      </c>
      <c r="AV539" s="34">
        <f t="shared" si="354"/>
        <v>0</v>
      </c>
      <c r="AW539" s="34">
        <f t="shared" si="355"/>
        <v>1</v>
      </c>
      <c r="AX539" s="34">
        <f t="shared" si="356"/>
        <v>31</v>
      </c>
      <c r="AY539" s="34">
        <f t="shared" si="357"/>
        <v>30</v>
      </c>
      <c r="AZ539" s="34">
        <f t="shared" si="358"/>
        <v>9854756</v>
      </c>
      <c r="BA539" s="34">
        <f t="shared" si="359"/>
        <v>9921189</v>
      </c>
    </row>
    <row r="540" spans="1:53" x14ac:dyDescent="0.2">
      <c r="A540" s="1" t="s">
        <v>577</v>
      </c>
      <c r="B540" s="8">
        <v>3963</v>
      </c>
      <c r="C540" s="8">
        <v>2168.7434782608698</v>
      </c>
      <c r="D540" s="8">
        <v>2187</v>
      </c>
      <c r="E540" s="8">
        <v>2155</v>
      </c>
      <c r="F540" s="8">
        <v>2168.6869565217389</v>
      </c>
      <c r="G540" s="8">
        <f t="shared" si="360"/>
        <v>-3.0243836844465477</v>
      </c>
      <c r="H540" s="8">
        <f t="shared" si="361"/>
        <v>0</v>
      </c>
      <c r="I540" s="8">
        <f t="shared" si="362"/>
        <v>3.0243836844465477</v>
      </c>
      <c r="J540" s="25">
        <f t="shared" si="365"/>
        <v>7.9464921521228273</v>
      </c>
      <c r="K540" s="25">
        <f t="shared" si="366"/>
        <v>11.489065678608112</v>
      </c>
      <c r="L540" s="26">
        <f t="shared" si="363"/>
        <v>0.6916569523071554</v>
      </c>
      <c r="M540" s="25">
        <f t="shared" si="364"/>
        <v>40.886360048580983</v>
      </c>
      <c r="N540" s="25">
        <v>30</v>
      </c>
      <c r="O540" s="25">
        <v>70</v>
      </c>
      <c r="P540" s="9">
        <f t="shared" ref="P540:P603" si="367">AVERAGE(F514:F539)</f>
        <v>2241.6204537437097</v>
      </c>
      <c r="Q540" s="9">
        <f t="shared" ref="Q540:Q603" si="368">AVERAGE(F528:F539)</f>
        <v>2176.1551352715014</v>
      </c>
      <c r="R540" s="9">
        <f t="shared" ref="R540:R603" si="369">Q540-P540</f>
        <v>-65.46531847220831</v>
      </c>
      <c r="S540" s="3">
        <f t="shared" ref="S540:S603" si="370">IF(AND(R540&gt;$T$4,W539-30&gt;=D540),1,0)</f>
        <v>0</v>
      </c>
      <c r="T540" s="3">
        <f t="shared" ref="T540:T603" si="371">IF(AND(R540&lt;$T$5,U539&gt;=1),1,0)</f>
        <v>1</v>
      </c>
      <c r="U540" s="3">
        <f t="shared" ref="U540:U603" si="372">U539+S540-T540</f>
        <v>10</v>
      </c>
      <c r="V540" s="3">
        <f t="shared" si="331"/>
        <v>30</v>
      </c>
      <c r="W540" s="2">
        <f t="shared" ref="W540:W603" si="373">W539-(S540*D539) + (T540*E539) - V540</f>
        <v>9913717</v>
      </c>
      <c r="X540" s="2">
        <f t="shared" si="332"/>
        <v>9935267</v>
      </c>
      <c r="Y540" s="14">
        <f t="shared" si="333"/>
        <v>2213.3663174827457</v>
      </c>
      <c r="Z540" s="14">
        <f t="shared" si="334"/>
        <v>2185.3954372968024</v>
      </c>
      <c r="AA540" s="14">
        <f t="shared" ref="AA540:AA603" si="374">Z540-Y540</f>
        <v>-27.970880185943315</v>
      </c>
      <c r="AB540" s="14">
        <f t="shared" si="350"/>
        <v>-24.847239356275107</v>
      </c>
      <c r="AC540" s="14">
        <f t="shared" si="344"/>
        <v>-3.1236408296682079</v>
      </c>
      <c r="AD540" s="16">
        <f t="shared" si="345"/>
        <v>0</v>
      </c>
      <c r="AE540" s="16">
        <f t="shared" si="346"/>
        <v>1</v>
      </c>
      <c r="AF540" s="16">
        <f t="shared" ref="AF540:AF603" si="375">AF539+AD540-AE540</f>
        <v>55</v>
      </c>
      <c r="AG540" s="16">
        <f t="shared" si="347"/>
        <v>30</v>
      </c>
      <c r="AH540" s="5">
        <f t="shared" si="348"/>
        <v>9794506</v>
      </c>
      <c r="AI540" s="5">
        <f t="shared" si="349"/>
        <v>9913031</v>
      </c>
      <c r="AJ540" s="39">
        <f t="shared" si="335"/>
        <v>2220.2972447876823</v>
      </c>
      <c r="AK540" s="39">
        <f t="shared" si="336"/>
        <v>2180.5787549701126</v>
      </c>
      <c r="AL540" s="39">
        <f t="shared" si="337"/>
        <v>-39.718489817569662</v>
      </c>
      <c r="AM540" s="39">
        <f t="shared" si="338"/>
        <v>0</v>
      </c>
      <c r="AN540" s="39">
        <f t="shared" si="339"/>
        <v>1</v>
      </c>
      <c r="AO540" s="39">
        <f t="shared" si="340"/>
        <v>8</v>
      </c>
      <c r="AP540" s="39">
        <f t="shared" si="341"/>
        <v>30</v>
      </c>
      <c r="AQ540" s="39">
        <f t="shared" si="342"/>
        <v>9926343</v>
      </c>
      <c r="AR540" s="39">
        <f t="shared" si="343"/>
        <v>9943583</v>
      </c>
      <c r="AS540" s="37">
        <f t="shared" si="351"/>
        <v>2271.3888325535841</v>
      </c>
      <c r="AT540" s="37">
        <f t="shared" si="352"/>
        <v>2228.7269018844358</v>
      </c>
      <c r="AU540" s="37">
        <f t="shared" si="353"/>
        <v>-42.661930669148205</v>
      </c>
      <c r="AV540" s="34">
        <f t="shared" si="354"/>
        <v>0</v>
      </c>
      <c r="AW540" s="34">
        <f t="shared" si="355"/>
        <v>1</v>
      </c>
      <c r="AX540" s="34">
        <f t="shared" si="356"/>
        <v>30</v>
      </c>
      <c r="AY540" s="34">
        <f t="shared" si="357"/>
        <v>30</v>
      </c>
      <c r="AZ540" s="34">
        <f t="shared" si="358"/>
        <v>9856881</v>
      </c>
      <c r="BA540" s="34">
        <f t="shared" si="359"/>
        <v>9921531</v>
      </c>
    </row>
    <row r="541" spans="1:53" x14ac:dyDescent="0.2">
      <c r="A541" s="1" t="s">
        <v>578</v>
      </c>
      <c r="B541" s="8">
        <v>3217</v>
      </c>
      <c r="C541" s="8">
        <v>2191.4</v>
      </c>
      <c r="D541" s="8">
        <v>2201</v>
      </c>
      <c r="E541" s="8">
        <v>2169</v>
      </c>
      <c r="F541" s="8">
        <v>2191.5317073170731</v>
      </c>
      <c r="G541" s="8">
        <f t="shared" si="360"/>
        <v>22.844750795334221</v>
      </c>
      <c r="H541" s="8">
        <f t="shared" si="361"/>
        <v>22.844750795334221</v>
      </c>
      <c r="I541" s="8">
        <f t="shared" si="362"/>
        <v>0</v>
      </c>
      <c r="J541" s="25">
        <f t="shared" si="365"/>
        <v>9.0106534837807839</v>
      </c>
      <c r="K541" s="25">
        <f t="shared" si="366"/>
        <v>10.668418130136104</v>
      </c>
      <c r="L541" s="26">
        <f t="shared" si="363"/>
        <v>0.84461007938257748</v>
      </c>
      <c r="M541" s="25">
        <f t="shared" si="364"/>
        <v>45.788000880125459</v>
      </c>
      <c r="N541" s="25">
        <v>30</v>
      </c>
      <c r="O541" s="25">
        <v>70</v>
      </c>
      <c r="P541" s="9">
        <f t="shared" si="367"/>
        <v>2235.3306830531942</v>
      </c>
      <c r="Q541" s="9">
        <f t="shared" si="368"/>
        <v>2176.809791558223</v>
      </c>
      <c r="R541" s="9">
        <f t="shared" si="369"/>
        <v>-58.520891494971238</v>
      </c>
      <c r="S541" s="3">
        <f t="shared" si="370"/>
        <v>0</v>
      </c>
      <c r="T541" s="3">
        <f t="shared" si="371"/>
        <v>1</v>
      </c>
      <c r="U541" s="3">
        <f t="shared" si="372"/>
        <v>9</v>
      </c>
      <c r="V541" s="3">
        <f t="shared" ref="V541:V604" si="376">IF(S541&gt;0, MAX(30, 0.002*S541*D541), IF(T541&gt;0, MAX(30, 0.002*T541*E541), 0))</f>
        <v>30</v>
      </c>
      <c r="W541" s="2">
        <f t="shared" si="373"/>
        <v>9915842</v>
      </c>
      <c r="X541" s="2">
        <f t="shared" ref="X541:X604" si="377">U541*E541 + W541</f>
        <v>9935363</v>
      </c>
      <c r="Y541" s="14">
        <f t="shared" ref="Y541:Y604" si="378">(F541-Y540)*$Z$6+Y540</f>
        <v>2211.7489389519551</v>
      </c>
      <c r="Z541" s="14">
        <f t="shared" ref="Z541:Z604" si="379">(F541-Z540)*$Z$5+Z540</f>
        <v>2186.3394788383825</v>
      </c>
      <c r="AA541" s="14">
        <f t="shared" si="374"/>
        <v>-25.40946011357255</v>
      </c>
      <c r="AB541" s="14">
        <f t="shared" si="350"/>
        <v>-24.959683507734596</v>
      </c>
      <c r="AC541" s="14">
        <f t="shared" si="344"/>
        <v>-0.44977660583795398</v>
      </c>
      <c r="AD541" s="16">
        <f t="shared" si="345"/>
        <v>0</v>
      </c>
      <c r="AE541" s="16">
        <f t="shared" si="346"/>
        <v>1</v>
      </c>
      <c r="AF541" s="16">
        <f t="shared" si="375"/>
        <v>54</v>
      </c>
      <c r="AG541" s="16">
        <f t="shared" si="347"/>
        <v>30</v>
      </c>
      <c r="AH541" s="5">
        <f t="shared" si="348"/>
        <v>9796645</v>
      </c>
      <c r="AI541" s="5">
        <f t="shared" si="349"/>
        <v>9913771</v>
      </c>
      <c r="AJ541" s="39">
        <f t="shared" ref="AJ541:AJ604" si="380" xml:space="preserve"> (MAX(F515:F540) + MIN(F515:F540) + F540 ) / 3</f>
        <v>2219.2891168928668</v>
      </c>
      <c r="AK541" s="39">
        <f t="shared" ref="AK541:AK604" si="381" xml:space="preserve"> (MAX(F529:F540) + MIN(F529:F540) + F540 ) / 3</f>
        <v>2179.5706270752967</v>
      </c>
      <c r="AL541" s="39">
        <f t="shared" ref="AL541:AL604" si="382">AK541 - AJ541</f>
        <v>-39.718489817570116</v>
      </c>
      <c r="AM541" s="39">
        <f t="shared" ref="AM541:AM604" si="383">IF(AND(AL541&gt;$AN$4,AQ540-30&gt;=D541),1,0)</f>
        <v>0</v>
      </c>
      <c r="AN541" s="39">
        <f t="shared" ref="AN541:AN604" si="384">IF(AND(AL541&lt;$AN$5,AO540&gt;=1),1,0)</f>
        <v>1</v>
      </c>
      <c r="AO541" s="39">
        <f t="shared" ref="AO541:AO604" si="385">AO540+AM541-AN541</f>
        <v>7</v>
      </c>
      <c r="AP541" s="39">
        <f t="shared" ref="AP541:AP604" si="386">IF(AM541&gt;0, MAX(30, 0.002*AM541*D541), IF(AN541&gt;0, MAX(30, 0.002*AN541*E541), 0))</f>
        <v>30</v>
      </c>
      <c r="AQ541" s="39">
        <f t="shared" ref="AQ541:AQ604" si="387">AQ540-(AM541*D541) + (AN541*E541) - AP541</f>
        <v>9928482</v>
      </c>
      <c r="AR541" s="39">
        <f t="shared" ref="AR541:AR604" si="388">AO541*E541 + AQ541</f>
        <v>9943665</v>
      </c>
      <c r="AS541" s="37">
        <f t="shared" si="351"/>
        <v>2270.6244932436243</v>
      </c>
      <c r="AT541" s="37">
        <f t="shared" si="352"/>
        <v>2219.1604504980173</v>
      </c>
      <c r="AU541" s="37">
        <f t="shared" si="353"/>
        <v>-51.464042745607003</v>
      </c>
      <c r="AV541" s="34">
        <f t="shared" si="354"/>
        <v>0</v>
      </c>
      <c r="AW541" s="34">
        <f t="shared" si="355"/>
        <v>1</v>
      </c>
      <c r="AX541" s="34">
        <f t="shared" si="356"/>
        <v>29</v>
      </c>
      <c r="AY541" s="34">
        <f t="shared" si="357"/>
        <v>30</v>
      </c>
      <c r="AZ541" s="34">
        <f t="shared" si="358"/>
        <v>9859020</v>
      </c>
      <c r="BA541" s="34">
        <f t="shared" si="359"/>
        <v>9921921</v>
      </c>
    </row>
    <row r="542" spans="1:53" x14ac:dyDescent="0.2">
      <c r="A542" s="1" t="s">
        <v>579</v>
      </c>
      <c r="B542" s="8">
        <v>4295</v>
      </c>
      <c r="C542" s="8">
        <v>2207.6394230769229</v>
      </c>
      <c r="D542" s="8">
        <v>2221</v>
      </c>
      <c r="E542" s="8">
        <v>2188</v>
      </c>
      <c r="F542" s="8">
        <v>2207.7355769230771</v>
      </c>
      <c r="G542" s="8">
        <f t="shared" si="360"/>
        <v>16.203869606003991</v>
      </c>
      <c r="H542" s="8">
        <f t="shared" si="361"/>
        <v>16.203869606003991</v>
      </c>
      <c r="I542" s="8">
        <f t="shared" si="362"/>
        <v>0</v>
      </c>
      <c r="J542" s="25">
        <f t="shared" si="365"/>
        <v>9.524454635368155</v>
      </c>
      <c r="K542" s="25">
        <f t="shared" si="366"/>
        <v>9.90638826369781</v>
      </c>
      <c r="L542" s="26">
        <f t="shared" si="363"/>
        <v>0.96144572389422089</v>
      </c>
      <c r="M542" s="25">
        <f t="shared" si="364"/>
        <v>49.017197477449592</v>
      </c>
      <c r="N542" s="25">
        <v>30</v>
      </c>
      <c r="O542" s="25">
        <v>70</v>
      </c>
      <c r="P542" s="9">
        <f t="shared" si="367"/>
        <v>2229.4427273076576</v>
      </c>
      <c r="Q542" s="9">
        <f t="shared" si="368"/>
        <v>2179.6700960270396</v>
      </c>
      <c r="R542" s="9">
        <f t="shared" si="369"/>
        <v>-49.772631280618043</v>
      </c>
      <c r="S542" s="3">
        <f t="shared" si="370"/>
        <v>0</v>
      </c>
      <c r="T542" s="3">
        <f t="shared" si="371"/>
        <v>1</v>
      </c>
      <c r="U542" s="3">
        <f t="shared" si="372"/>
        <v>8</v>
      </c>
      <c r="V542" s="3">
        <f t="shared" si="376"/>
        <v>30</v>
      </c>
      <c r="W542" s="2">
        <f t="shared" si="373"/>
        <v>9917981</v>
      </c>
      <c r="X542" s="2">
        <f t="shared" si="377"/>
        <v>9935485</v>
      </c>
      <c r="Y542" s="14">
        <f t="shared" si="378"/>
        <v>2211.4516528757417</v>
      </c>
      <c r="Z542" s="14">
        <f t="shared" si="379"/>
        <v>2189.631186236028</v>
      </c>
      <c r="AA542" s="14">
        <f t="shared" si="374"/>
        <v>-21.820466639713686</v>
      </c>
      <c r="AB542" s="14">
        <f t="shared" si="350"/>
        <v>-24.331840134130413</v>
      </c>
      <c r="AC542" s="14">
        <f t="shared" si="344"/>
        <v>2.511373494416727</v>
      </c>
      <c r="AD542" s="16">
        <f t="shared" si="345"/>
        <v>1</v>
      </c>
      <c r="AE542" s="16">
        <f t="shared" si="346"/>
        <v>0</v>
      </c>
      <c r="AF542" s="16">
        <f t="shared" si="375"/>
        <v>55</v>
      </c>
      <c r="AG542" s="16">
        <f t="shared" si="347"/>
        <v>30</v>
      </c>
      <c r="AH542" s="5">
        <f t="shared" si="348"/>
        <v>9794394</v>
      </c>
      <c r="AI542" s="5">
        <f t="shared" si="349"/>
        <v>9914734</v>
      </c>
      <c r="AJ542" s="39">
        <f t="shared" si="380"/>
        <v>2225.9486957152617</v>
      </c>
      <c r="AK542" s="39">
        <f t="shared" si="381"/>
        <v>2187.1855440070754</v>
      </c>
      <c r="AL542" s="39">
        <f t="shared" si="382"/>
        <v>-38.763151708186342</v>
      </c>
      <c r="AM542" s="39">
        <f t="shared" si="383"/>
        <v>0</v>
      </c>
      <c r="AN542" s="39">
        <f t="shared" si="384"/>
        <v>1</v>
      </c>
      <c r="AO542" s="39">
        <f t="shared" si="385"/>
        <v>6</v>
      </c>
      <c r="AP542" s="39">
        <f t="shared" si="386"/>
        <v>30</v>
      </c>
      <c r="AQ542" s="39">
        <f t="shared" si="387"/>
        <v>9930640</v>
      </c>
      <c r="AR542" s="39">
        <f t="shared" si="388"/>
        <v>9943768</v>
      </c>
      <c r="AS542" s="37">
        <f t="shared" si="351"/>
        <v>2269.4995258740587</v>
      </c>
      <c r="AT542" s="37">
        <f t="shared" si="352"/>
        <v>2210.872294137992</v>
      </c>
      <c r="AU542" s="37">
        <f t="shared" si="353"/>
        <v>-58.627231736066733</v>
      </c>
      <c r="AV542" s="34">
        <f t="shared" si="354"/>
        <v>0</v>
      </c>
      <c r="AW542" s="34">
        <f t="shared" si="355"/>
        <v>1</v>
      </c>
      <c r="AX542" s="34">
        <f t="shared" si="356"/>
        <v>28</v>
      </c>
      <c r="AY542" s="34">
        <f t="shared" si="357"/>
        <v>30</v>
      </c>
      <c r="AZ542" s="34">
        <f t="shared" si="358"/>
        <v>9861178</v>
      </c>
      <c r="BA542" s="34">
        <f t="shared" si="359"/>
        <v>9922442</v>
      </c>
    </row>
    <row r="543" spans="1:53" x14ac:dyDescent="0.2">
      <c r="A543" s="1" t="s">
        <v>580</v>
      </c>
      <c r="B543" s="8">
        <v>4052</v>
      </c>
      <c r="C543" s="8">
        <v>2240.4494949494951</v>
      </c>
      <c r="D543" s="8">
        <v>2251</v>
      </c>
      <c r="E543" s="8">
        <v>2227</v>
      </c>
      <c r="F543" s="8">
        <v>2240.4797979797981</v>
      </c>
      <c r="G543" s="8">
        <f t="shared" si="360"/>
        <v>32.744221056721017</v>
      </c>
      <c r="H543" s="8">
        <f t="shared" si="361"/>
        <v>32.744221056721017</v>
      </c>
      <c r="I543" s="8">
        <f t="shared" si="362"/>
        <v>0</v>
      </c>
      <c r="J543" s="25">
        <f t="shared" si="365"/>
        <v>11.183009379750501</v>
      </c>
      <c r="K543" s="25">
        <f t="shared" si="366"/>
        <v>9.1987891020051098</v>
      </c>
      <c r="L543" s="26">
        <f t="shared" si="363"/>
        <v>1.2157045080327888</v>
      </c>
      <c r="M543" s="25">
        <f t="shared" si="364"/>
        <v>54.867628044506304</v>
      </c>
      <c r="N543" s="25">
        <v>30</v>
      </c>
      <c r="O543" s="25">
        <v>70</v>
      </c>
      <c r="P543" s="9">
        <f t="shared" si="367"/>
        <v>2224.4691075954302</v>
      </c>
      <c r="Q543" s="9">
        <f t="shared" si="368"/>
        <v>2182.8779360540757</v>
      </c>
      <c r="R543" s="9">
        <f t="shared" si="369"/>
        <v>-41.59117154135447</v>
      </c>
      <c r="S543" s="3">
        <f t="shared" si="370"/>
        <v>0</v>
      </c>
      <c r="T543" s="3">
        <f t="shared" si="371"/>
        <v>1</v>
      </c>
      <c r="U543" s="3">
        <f t="shared" si="372"/>
        <v>7</v>
      </c>
      <c r="V543" s="3">
        <f t="shared" si="376"/>
        <v>30</v>
      </c>
      <c r="W543" s="2">
        <f t="shared" si="373"/>
        <v>9920139</v>
      </c>
      <c r="X543" s="2">
        <f t="shared" si="377"/>
        <v>9935728</v>
      </c>
      <c r="Y543" s="14">
        <f t="shared" si="378"/>
        <v>2213.6018858464126</v>
      </c>
      <c r="Z543" s="14">
        <f t="shared" si="379"/>
        <v>2197.4540495812234</v>
      </c>
      <c r="AA543" s="14">
        <f t="shared" si="374"/>
        <v>-16.147836265189198</v>
      </c>
      <c r="AB543" s="14">
        <f t="shared" si="350"/>
        <v>-22.695039360342172</v>
      </c>
      <c r="AC543" s="14">
        <f t="shared" si="344"/>
        <v>6.5472030951529732</v>
      </c>
      <c r="AD543" s="16">
        <f t="shared" si="345"/>
        <v>1</v>
      </c>
      <c r="AE543" s="16">
        <f t="shared" si="346"/>
        <v>0</v>
      </c>
      <c r="AF543" s="16">
        <f t="shared" si="375"/>
        <v>56</v>
      </c>
      <c r="AG543" s="16">
        <f t="shared" si="347"/>
        <v>30</v>
      </c>
      <c r="AH543" s="5">
        <f t="shared" si="348"/>
        <v>9792113</v>
      </c>
      <c r="AI543" s="5">
        <f t="shared" si="349"/>
        <v>9916825</v>
      </c>
      <c r="AJ543" s="39">
        <f t="shared" si="380"/>
        <v>2231.3499855839295</v>
      </c>
      <c r="AK543" s="39">
        <f t="shared" si="381"/>
        <v>2192.5868338757432</v>
      </c>
      <c r="AL543" s="39">
        <f t="shared" si="382"/>
        <v>-38.763151708186342</v>
      </c>
      <c r="AM543" s="39">
        <f t="shared" si="383"/>
        <v>0</v>
      </c>
      <c r="AN543" s="39">
        <f t="shared" si="384"/>
        <v>1</v>
      </c>
      <c r="AO543" s="39">
        <f t="shared" si="385"/>
        <v>5</v>
      </c>
      <c r="AP543" s="39">
        <f t="shared" si="386"/>
        <v>30</v>
      </c>
      <c r="AQ543" s="39">
        <f t="shared" si="387"/>
        <v>9932837</v>
      </c>
      <c r="AR543" s="39">
        <f t="shared" si="388"/>
        <v>9943972</v>
      </c>
      <c r="AS543" s="37">
        <f t="shared" si="351"/>
        <v>2268.0669027318913</v>
      </c>
      <c r="AT543" s="37">
        <f t="shared" si="352"/>
        <v>2203.8804101320088</v>
      </c>
      <c r="AU543" s="37">
        <f t="shared" si="353"/>
        <v>-64.186492599882513</v>
      </c>
      <c r="AV543" s="34">
        <f t="shared" si="354"/>
        <v>0</v>
      </c>
      <c r="AW543" s="34">
        <f t="shared" si="355"/>
        <v>1</v>
      </c>
      <c r="AX543" s="34">
        <f t="shared" si="356"/>
        <v>27</v>
      </c>
      <c r="AY543" s="34">
        <f t="shared" si="357"/>
        <v>30</v>
      </c>
      <c r="AZ543" s="34">
        <f t="shared" si="358"/>
        <v>9863375</v>
      </c>
      <c r="BA543" s="34">
        <f t="shared" si="359"/>
        <v>9923504</v>
      </c>
    </row>
    <row r="544" spans="1:53" x14ac:dyDescent="0.2">
      <c r="A544" s="1" t="s">
        <v>581</v>
      </c>
      <c r="B544" s="8">
        <v>6118</v>
      </c>
      <c r="C544" s="8">
        <v>2249.5414364640883</v>
      </c>
      <c r="D544" s="8">
        <v>2277</v>
      </c>
      <c r="E544" s="8">
        <v>2232</v>
      </c>
      <c r="F544" s="8">
        <v>2249.6574585635358</v>
      </c>
      <c r="G544" s="8">
        <f t="shared" si="360"/>
        <v>9.1776605837376337</v>
      </c>
      <c r="H544" s="8">
        <f t="shared" si="361"/>
        <v>9.1776605837376337</v>
      </c>
      <c r="I544" s="8">
        <f t="shared" si="362"/>
        <v>0</v>
      </c>
      <c r="J544" s="25">
        <f t="shared" si="365"/>
        <v>11.039770180035296</v>
      </c>
      <c r="K544" s="25">
        <f t="shared" si="366"/>
        <v>8.541732737576174</v>
      </c>
      <c r="L544" s="26">
        <f t="shared" si="363"/>
        <v>1.2924509018492156</v>
      </c>
      <c r="M544" s="25">
        <f t="shared" si="364"/>
        <v>56.378564130060724</v>
      </c>
      <c r="N544" s="25">
        <v>30</v>
      </c>
      <c r="O544" s="25">
        <v>70</v>
      </c>
      <c r="P544" s="9">
        <f t="shared" si="367"/>
        <v>2221.8126529389756</v>
      </c>
      <c r="Q544" s="9">
        <f t="shared" si="368"/>
        <v>2188.1833621095025</v>
      </c>
      <c r="R544" s="9">
        <f t="shared" si="369"/>
        <v>-33.629290829473121</v>
      </c>
      <c r="S544" s="3">
        <f t="shared" si="370"/>
        <v>0</v>
      </c>
      <c r="T544" s="3">
        <f t="shared" si="371"/>
        <v>1</v>
      </c>
      <c r="U544" s="3">
        <f t="shared" si="372"/>
        <v>6</v>
      </c>
      <c r="V544" s="3">
        <f t="shared" si="376"/>
        <v>30</v>
      </c>
      <c r="W544" s="2">
        <f t="shared" si="373"/>
        <v>9922336</v>
      </c>
      <c r="X544" s="2">
        <f t="shared" si="377"/>
        <v>9935728</v>
      </c>
      <c r="Y544" s="14">
        <f t="shared" si="378"/>
        <v>2216.2726690106438</v>
      </c>
      <c r="Z544" s="14">
        <f t="shared" si="379"/>
        <v>2205.4853432708101</v>
      </c>
      <c r="AA544" s="14">
        <f t="shared" si="374"/>
        <v>-10.787325739833705</v>
      </c>
      <c r="AB544" s="14">
        <f t="shared" si="350"/>
        <v>-20.31349663624048</v>
      </c>
      <c r="AC544" s="14">
        <f t="shared" si="344"/>
        <v>9.5261708964067751</v>
      </c>
      <c r="AD544" s="16">
        <f t="shared" si="345"/>
        <v>1</v>
      </c>
      <c r="AE544" s="16">
        <f t="shared" si="346"/>
        <v>0</v>
      </c>
      <c r="AF544" s="16">
        <f t="shared" si="375"/>
        <v>57</v>
      </c>
      <c r="AG544" s="16">
        <f t="shared" si="347"/>
        <v>30</v>
      </c>
      <c r="AH544" s="5">
        <f t="shared" si="348"/>
        <v>9789806</v>
      </c>
      <c r="AI544" s="5">
        <f t="shared" si="349"/>
        <v>9917030</v>
      </c>
      <c r="AJ544" s="39">
        <f t="shared" si="380"/>
        <v>2242.2647259361697</v>
      </c>
      <c r="AK544" s="39">
        <f t="shared" si="381"/>
        <v>2208.5071444718087</v>
      </c>
      <c r="AL544" s="39">
        <f t="shared" si="382"/>
        <v>-33.75758146436101</v>
      </c>
      <c r="AM544" s="39">
        <f t="shared" si="383"/>
        <v>0</v>
      </c>
      <c r="AN544" s="39">
        <f t="shared" si="384"/>
        <v>1</v>
      </c>
      <c r="AO544" s="39">
        <f t="shared" si="385"/>
        <v>4</v>
      </c>
      <c r="AP544" s="39">
        <f t="shared" si="386"/>
        <v>30</v>
      </c>
      <c r="AQ544" s="39">
        <f t="shared" si="387"/>
        <v>9935039</v>
      </c>
      <c r="AR544" s="39">
        <f t="shared" si="388"/>
        <v>9943967</v>
      </c>
      <c r="AS544" s="37">
        <f t="shared" si="351"/>
        <v>2266.4047424073392</v>
      </c>
      <c r="AT544" s="37">
        <f t="shared" si="352"/>
        <v>2198.0216745691159</v>
      </c>
      <c r="AU544" s="37">
        <f t="shared" si="353"/>
        <v>-68.383067838223269</v>
      </c>
      <c r="AV544" s="34">
        <f t="shared" si="354"/>
        <v>0</v>
      </c>
      <c r="AW544" s="34">
        <f t="shared" si="355"/>
        <v>1</v>
      </c>
      <c r="AX544" s="34">
        <f t="shared" si="356"/>
        <v>26</v>
      </c>
      <c r="AY544" s="34">
        <f t="shared" si="357"/>
        <v>30</v>
      </c>
      <c r="AZ544" s="34">
        <f t="shared" si="358"/>
        <v>9865577</v>
      </c>
      <c r="BA544" s="34">
        <f t="shared" si="359"/>
        <v>9923609</v>
      </c>
    </row>
    <row r="545" spans="1:53" x14ac:dyDescent="0.2">
      <c r="A545" s="1" t="s">
        <v>582</v>
      </c>
      <c r="B545" s="8">
        <v>4186</v>
      </c>
      <c r="C545" s="8">
        <v>2253.3526785714284</v>
      </c>
      <c r="D545" s="8">
        <v>2279</v>
      </c>
      <c r="E545" s="8">
        <v>2235</v>
      </c>
      <c r="F545" s="8">
        <v>2253.2901785714284</v>
      </c>
      <c r="G545" s="8">
        <f t="shared" si="360"/>
        <v>3.632720007892658</v>
      </c>
      <c r="H545" s="8">
        <f t="shared" si="361"/>
        <v>3.632720007892658</v>
      </c>
      <c r="I545" s="8">
        <f t="shared" si="362"/>
        <v>0</v>
      </c>
      <c r="J545" s="25">
        <f t="shared" si="365"/>
        <v>10.510695167739394</v>
      </c>
      <c r="K545" s="25">
        <f t="shared" si="366"/>
        <v>7.9316089706064474</v>
      </c>
      <c r="L545" s="26">
        <f t="shared" si="363"/>
        <v>1.3251655756972789</v>
      </c>
      <c r="M545" s="25">
        <f t="shared" si="364"/>
        <v>56.992310119673242</v>
      </c>
      <c r="N545" s="25">
        <v>30</v>
      </c>
      <c r="O545" s="25">
        <v>70</v>
      </c>
      <c r="P545" s="9">
        <f t="shared" si="367"/>
        <v>2220.1102170345266</v>
      </c>
      <c r="Q545" s="9">
        <f t="shared" si="368"/>
        <v>2194.6005797016614</v>
      </c>
      <c r="R545" s="9">
        <f t="shared" si="369"/>
        <v>-25.509637332865168</v>
      </c>
      <c r="S545" s="3">
        <f t="shared" si="370"/>
        <v>0</v>
      </c>
      <c r="T545" s="3">
        <f t="shared" si="371"/>
        <v>1</v>
      </c>
      <c r="U545" s="3">
        <f t="shared" si="372"/>
        <v>5</v>
      </c>
      <c r="V545" s="3">
        <f t="shared" si="376"/>
        <v>30</v>
      </c>
      <c r="W545" s="2">
        <f t="shared" si="373"/>
        <v>9924538</v>
      </c>
      <c r="X545" s="2">
        <f t="shared" si="377"/>
        <v>9935713</v>
      </c>
      <c r="Y545" s="14">
        <f t="shared" si="378"/>
        <v>2219.0147067558869</v>
      </c>
      <c r="Z545" s="14">
        <f t="shared" si="379"/>
        <v>2212.8399333170591</v>
      </c>
      <c r="AA545" s="14">
        <f t="shared" si="374"/>
        <v>-6.1747734388277422</v>
      </c>
      <c r="AB545" s="14">
        <f t="shared" si="350"/>
        <v>-17.485751996757934</v>
      </c>
      <c r="AC545" s="14">
        <f t="shared" si="344"/>
        <v>11.310978557930191</v>
      </c>
      <c r="AD545" s="16">
        <f t="shared" si="345"/>
        <v>1</v>
      </c>
      <c r="AE545" s="16">
        <f t="shared" si="346"/>
        <v>0</v>
      </c>
      <c r="AF545" s="16">
        <f t="shared" si="375"/>
        <v>58</v>
      </c>
      <c r="AG545" s="16">
        <f t="shared" si="347"/>
        <v>30</v>
      </c>
      <c r="AH545" s="5">
        <f t="shared" si="348"/>
        <v>9787497</v>
      </c>
      <c r="AI545" s="5">
        <f t="shared" si="349"/>
        <v>9917127</v>
      </c>
      <c r="AJ545" s="39">
        <f t="shared" si="380"/>
        <v>2245.3239461307489</v>
      </c>
      <c r="AK545" s="39">
        <f t="shared" si="381"/>
        <v>2214.6255848609671</v>
      </c>
      <c r="AL545" s="39">
        <f t="shared" si="382"/>
        <v>-30.698361269781799</v>
      </c>
      <c r="AM545" s="39">
        <f t="shared" si="383"/>
        <v>0</v>
      </c>
      <c r="AN545" s="39">
        <f t="shared" si="384"/>
        <v>1</v>
      </c>
      <c r="AO545" s="39">
        <f t="shared" si="385"/>
        <v>3</v>
      </c>
      <c r="AP545" s="39">
        <f t="shared" si="386"/>
        <v>30</v>
      </c>
      <c r="AQ545" s="39">
        <f t="shared" si="387"/>
        <v>9937244</v>
      </c>
      <c r="AR545" s="39">
        <f t="shared" si="388"/>
        <v>9943949</v>
      </c>
      <c r="AS545" s="37">
        <f t="shared" si="351"/>
        <v>2264.6239131924835</v>
      </c>
      <c r="AT545" s="37">
        <f t="shared" si="352"/>
        <v>2193.4249140832394</v>
      </c>
      <c r="AU545" s="37">
        <f t="shared" si="353"/>
        <v>-71.198999109244141</v>
      </c>
      <c r="AV545" s="34">
        <f t="shared" si="354"/>
        <v>0</v>
      </c>
      <c r="AW545" s="34">
        <f t="shared" si="355"/>
        <v>1</v>
      </c>
      <c r="AX545" s="34">
        <f t="shared" si="356"/>
        <v>25</v>
      </c>
      <c r="AY545" s="34">
        <f t="shared" si="357"/>
        <v>30</v>
      </c>
      <c r="AZ545" s="34">
        <f t="shared" si="358"/>
        <v>9867782</v>
      </c>
      <c r="BA545" s="34">
        <f t="shared" si="359"/>
        <v>9923657</v>
      </c>
    </row>
    <row r="546" spans="1:53" x14ac:dyDescent="0.2">
      <c r="A546" s="1" t="s">
        <v>583</v>
      </c>
      <c r="B546" s="8">
        <v>2454</v>
      </c>
      <c r="C546" s="8">
        <v>2215.8426966292136</v>
      </c>
      <c r="D546" s="8">
        <v>2229</v>
      </c>
      <c r="E546" s="8">
        <v>2203</v>
      </c>
      <c r="F546" s="8">
        <v>2215.8089887640449</v>
      </c>
      <c r="G546" s="8">
        <f t="shared" si="360"/>
        <v>-37.481189807383544</v>
      </c>
      <c r="H546" s="8">
        <f t="shared" si="361"/>
        <v>0</v>
      </c>
      <c r="I546" s="8">
        <f t="shared" si="362"/>
        <v>37.481189807383544</v>
      </c>
      <c r="J546" s="25">
        <f t="shared" si="365"/>
        <v>9.7599312271865806</v>
      </c>
      <c r="K546" s="25">
        <f t="shared" si="366"/>
        <v>10.042293316090525</v>
      </c>
      <c r="L546" s="26">
        <f t="shared" si="363"/>
        <v>0.97188270845947877</v>
      </c>
      <c r="M546" s="25">
        <f t="shared" si="364"/>
        <v>49.28704452298566</v>
      </c>
      <c r="N546" s="25">
        <v>30</v>
      </c>
      <c r="O546" s="25">
        <v>70</v>
      </c>
      <c r="P546" s="9">
        <f t="shared" si="367"/>
        <v>2218.5108399126648</v>
      </c>
      <c r="Q546" s="9">
        <f t="shared" si="368"/>
        <v>2200.4640469635656</v>
      </c>
      <c r="R546" s="9">
        <f t="shared" si="369"/>
        <v>-18.046792949099199</v>
      </c>
      <c r="S546" s="3">
        <f t="shared" si="370"/>
        <v>0</v>
      </c>
      <c r="T546" s="3">
        <f t="shared" si="371"/>
        <v>1</v>
      </c>
      <c r="U546" s="3">
        <f t="shared" si="372"/>
        <v>4</v>
      </c>
      <c r="V546" s="3">
        <f t="shared" si="376"/>
        <v>30</v>
      </c>
      <c r="W546" s="2">
        <f t="shared" si="373"/>
        <v>9926743</v>
      </c>
      <c r="X546" s="2">
        <f t="shared" si="377"/>
        <v>9935555</v>
      </c>
      <c r="Y546" s="14">
        <f t="shared" si="378"/>
        <v>2218.7772461638988</v>
      </c>
      <c r="Z546" s="14">
        <f t="shared" si="379"/>
        <v>2213.2967110781337</v>
      </c>
      <c r="AA546" s="14">
        <f t="shared" si="374"/>
        <v>-5.480535085765041</v>
      </c>
      <c r="AB546" s="14">
        <f t="shared" si="350"/>
        <v>-15.084708614559355</v>
      </c>
      <c r="AC546" s="14">
        <f t="shared" si="344"/>
        <v>9.6041735287943144</v>
      </c>
      <c r="AD546" s="16">
        <f t="shared" si="345"/>
        <v>1</v>
      </c>
      <c r="AE546" s="16">
        <f t="shared" si="346"/>
        <v>0</v>
      </c>
      <c r="AF546" s="16">
        <f t="shared" si="375"/>
        <v>59</v>
      </c>
      <c r="AG546" s="16">
        <f t="shared" si="347"/>
        <v>30</v>
      </c>
      <c r="AH546" s="5">
        <f t="shared" si="348"/>
        <v>9785238</v>
      </c>
      <c r="AI546" s="5">
        <f t="shared" si="349"/>
        <v>9915215</v>
      </c>
      <c r="AJ546" s="39">
        <f t="shared" si="380"/>
        <v>2246.5348528000463</v>
      </c>
      <c r="AK546" s="39">
        <f t="shared" si="381"/>
        <v>2217.0473981995624</v>
      </c>
      <c r="AL546" s="39">
        <f t="shared" si="382"/>
        <v>-29.487454600483943</v>
      </c>
      <c r="AM546" s="39">
        <f t="shared" si="383"/>
        <v>0</v>
      </c>
      <c r="AN546" s="39">
        <f t="shared" si="384"/>
        <v>1</v>
      </c>
      <c r="AO546" s="39">
        <f t="shared" si="385"/>
        <v>2</v>
      </c>
      <c r="AP546" s="39">
        <f t="shared" si="386"/>
        <v>30</v>
      </c>
      <c r="AQ546" s="39">
        <f t="shared" si="387"/>
        <v>9939417</v>
      </c>
      <c r="AR546" s="39">
        <f t="shared" si="388"/>
        <v>9943823</v>
      </c>
      <c r="AS546" s="37">
        <f t="shared" si="351"/>
        <v>2262.8015155856492</v>
      </c>
      <c r="AT546" s="37">
        <f t="shared" si="352"/>
        <v>2190.2996204351489</v>
      </c>
      <c r="AU546" s="37">
        <f t="shared" si="353"/>
        <v>-72.501895150500332</v>
      </c>
      <c r="AV546" s="34">
        <f t="shared" si="354"/>
        <v>0</v>
      </c>
      <c r="AW546" s="34">
        <f t="shared" si="355"/>
        <v>1</v>
      </c>
      <c r="AX546" s="34">
        <f t="shared" si="356"/>
        <v>24</v>
      </c>
      <c r="AY546" s="34">
        <f t="shared" si="357"/>
        <v>30</v>
      </c>
      <c r="AZ546" s="34">
        <f t="shared" si="358"/>
        <v>9869955</v>
      </c>
      <c r="BA546" s="34">
        <f t="shared" si="359"/>
        <v>9922827</v>
      </c>
    </row>
    <row r="547" spans="1:53" x14ac:dyDescent="0.2">
      <c r="A547" s="1" t="s">
        <v>584</v>
      </c>
      <c r="B547" s="8">
        <v>3493</v>
      </c>
      <c r="C547" s="8">
        <v>2228.1356783919596</v>
      </c>
      <c r="D547" s="8">
        <v>2244</v>
      </c>
      <c r="E547" s="8">
        <v>2209</v>
      </c>
      <c r="F547" s="8">
        <v>2228.140703517588</v>
      </c>
      <c r="G547" s="8">
        <f t="shared" si="360"/>
        <v>12.33171475354311</v>
      </c>
      <c r="H547" s="8">
        <f t="shared" si="361"/>
        <v>12.33171475354311</v>
      </c>
      <c r="I547" s="8">
        <f t="shared" si="362"/>
        <v>0</v>
      </c>
      <c r="J547" s="25">
        <f t="shared" si="365"/>
        <v>9.9436300504977613</v>
      </c>
      <c r="K547" s="25">
        <f t="shared" si="366"/>
        <v>9.3249866506554877</v>
      </c>
      <c r="L547" s="26">
        <f t="shared" si="363"/>
        <v>1.0663425507208406</v>
      </c>
      <c r="M547" s="25">
        <f t="shared" si="364"/>
        <v>51.605313472775777</v>
      </c>
      <c r="N547" s="25">
        <v>30</v>
      </c>
      <c r="O547" s="25">
        <v>70</v>
      </c>
      <c r="P547" s="9">
        <f t="shared" si="367"/>
        <v>2214.9828986730931</v>
      </c>
      <c r="Q547" s="9">
        <f t="shared" si="368"/>
        <v>2200.7627126939028</v>
      </c>
      <c r="R547" s="9">
        <f t="shared" si="369"/>
        <v>-14.220185979190319</v>
      </c>
      <c r="S547" s="3">
        <f t="shared" si="370"/>
        <v>0</v>
      </c>
      <c r="T547" s="3">
        <f t="shared" si="371"/>
        <v>1</v>
      </c>
      <c r="U547" s="3">
        <f t="shared" si="372"/>
        <v>3</v>
      </c>
      <c r="V547" s="3">
        <f t="shared" si="376"/>
        <v>30</v>
      </c>
      <c r="W547" s="2">
        <f t="shared" si="373"/>
        <v>9928916</v>
      </c>
      <c r="X547" s="2">
        <f t="shared" si="377"/>
        <v>9935543</v>
      </c>
      <c r="Y547" s="14">
        <f t="shared" si="378"/>
        <v>2219.4708355975054</v>
      </c>
      <c r="Z547" s="14">
        <f t="shared" si="379"/>
        <v>2215.5804022226653</v>
      </c>
      <c r="AA547" s="14">
        <f t="shared" si="374"/>
        <v>-3.8904333748400859</v>
      </c>
      <c r="AB547" s="14">
        <f t="shared" si="350"/>
        <v>-12.845853566615501</v>
      </c>
      <c r="AC547" s="14">
        <f t="shared" si="344"/>
        <v>8.9554201917754153</v>
      </c>
      <c r="AD547" s="16">
        <f t="shared" si="345"/>
        <v>1</v>
      </c>
      <c r="AE547" s="16">
        <f t="shared" si="346"/>
        <v>0</v>
      </c>
      <c r="AF547" s="16">
        <f t="shared" si="375"/>
        <v>60</v>
      </c>
      <c r="AG547" s="16">
        <f t="shared" si="347"/>
        <v>30</v>
      </c>
      <c r="AH547" s="5">
        <f t="shared" si="348"/>
        <v>9782964</v>
      </c>
      <c r="AI547" s="5">
        <f t="shared" si="349"/>
        <v>9915504</v>
      </c>
      <c r="AJ547" s="39">
        <f t="shared" si="380"/>
        <v>2234.041122864252</v>
      </c>
      <c r="AK547" s="39">
        <f t="shared" si="381"/>
        <v>2204.553668263768</v>
      </c>
      <c r="AL547" s="39">
        <f t="shared" si="382"/>
        <v>-29.487454600483943</v>
      </c>
      <c r="AM547" s="39">
        <f t="shared" si="383"/>
        <v>0</v>
      </c>
      <c r="AN547" s="39">
        <f t="shared" si="384"/>
        <v>1</v>
      </c>
      <c r="AO547" s="39">
        <f t="shared" si="385"/>
        <v>1</v>
      </c>
      <c r="AP547" s="39">
        <f t="shared" si="386"/>
        <v>30</v>
      </c>
      <c r="AQ547" s="39">
        <f t="shared" si="387"/>
        <v>9941596</v>
      </c>
      <c r="AR547" s="39">
        <f t="shared" si="388"/>
        <v>9943805</v>
      </c>
      <c r="AS547" s="37">
        <f t="shared" si="351"/>
        <v>2260.9329699848181</v>
      </c>
      <c r="AT547" s="37">
        <f t="shared" si="352"/>
        <v>2188.7045352373802</v>
      </c>
      <c r="AU547" s="37">
        <f t="shared" si="353"/>
        <v>-72.228434747437859</v>
      </c>
      <c r="AV547" s="34">
        <f t="shared" si="354"/>
        <v>0</v>
      </c>
      <c r="AW547" s="34">
        <f t="shared" si="355"/>
        <v>1</v>
      </c>
      <c r="AX547" s="34">
        <f t="shared" si="356"/>
        <v>23</v>
      </c>
      <c r="AY547" s="34">
        <f t="shared" si="357"/>
        <v>30</v>
      </c>
      <c r="AZ547" s="34">
        <f t="shared" si="358"/>
        <v>9872134</v>
      </c>
      <c r="BA547" s="34">
        <f t="shared" si="359"/>
        <v>9922941</v>
      </c>
    </row>
    <row r="548" spans="1:53" x14ac:dyDescent="0.2">
      <c r="A548" s="1" t="s">
        <v>585</v>
      </c>
      <c r="B548" s="8">
        <v>3070</v>
      </c>
      <c r="C548" s="8">
        <v>2199.5714285714284</v>
      </c>
      <c r="D548" s="8">
        <v>2211</v>
      </c>
      <c r="E548" s="8">
        <v>2193</v>
      </c>
      <c r="F548" s="8">
        <v>2199.6071428571427</v>
      </c>
      <c r="G548" s="8">
        <f t="shared" si="360"/>
        <v>-28.533560660445346</v>
      </c>
      <c r="H548" s="8">
        <f t="shared" si="361"/>
        <v>0</v>
      </c>
      <c r="I548" s="8">
        <f t="shared" si="362"/>
        <v>28.533560660445346</v>
      </c>
      <c r="J548" s="25">
        <f t="shared" si="365"/>
        <v>9.2333707611764915</v>
      </c>
      <c r="K548" s="25">
        <f t="shared" si="366"/>
        <v>10.697027651354762</v>
      </c>
      <c r="L548" s="26">
        <f t="shared" si="363"/>
        <v>0.86317162693387062</v>
      </c>
      <c r="M548" s="25">
        <f t="shared" si="364"/>
        <v>46.328079198712864</v>
      </c>
      <c r="N548" s="25">
        <v>30</v>
      </c>
      <c r="O548" s="25">
        <v>70</v>
      </c>
      <c r="P548" s="9">
        <f t="shared" si="367"/>
        <v>2210.9530418417667</v>
      </c>
      <c r="Q548" s="9">
        <f t="shared" si="368"/>
        <v>2200.9858473830086</v>
      </c>
      <c r="R548" s="9">
        <f t="shared" si="369"/>
        <v>-9.9671944587580583</v>
      </c>
      <c r="S548" s="3">
        <f t="shared" si="370"/>
        <v>0</v>
      </c>
      <c r="T548" s="3">
        <f t="shared" si="371"/>
        <v>1</v>
      </c>
      <c r="U548" s="3">
        <f t="shared" si="372"/>
        <v>2</v>
      </c>
      <c r="V548" s="3">
        <f t="shared" si="376"/>
        <v>30</v>
      </c>
      <c r="W548" s="2">
        <f t="shared" si="373"/>
        <v>9931095</v>
      </c>
      <c r="X548" s="2">
        <f t="shared" si="377"/>
        <v>9935481</v>
      </c>
      <c r="Y548" s="14">
        <f t="shared" si="378"/>
        <v>2217.9994509500712</v>
      </c>
      <c r="Z548" s="14">
        <f t="shared" si="379"/>
        <v>2213.1229777048925</v>
      </c>
      <c r="AA548" s="14">
        <f t="shared" si="374"/>
        <v>-4.8764732451786585</v>
      </c>
      <c r="AB548" s="14">
        <f t="shared" si="350"/>
        <v>-11.251977502328133</v>
      </c>
      <c r="AC548" s="14">
        <f t="shared" ref="AC548:AC611" si="389">AA548-AB548</f>
        <v>6.3755042571494744</v>
      </c>
      <c r="AD548" s="16">
        <f t="shared" ref="AD548:AD611" si="390">IF(AND(AC548&gt;0,AH547-30&gt;=D548),1,0)</f>
        <v>1</v>
      </c>
      <c r="AE548" s="16">
        <f t="shared" ref="AE548:AE611" si="391">IF(AND(AC548&lt;=0,AF547&gt;=1),1,0)</f>
        <v>0</v>
      </c>
      <c r="AF548" s="16">
        <f t="shared" si="375"/>
        <v>61</v>
      </c>
      <c r="AG548" s="16">
        <f t="shared" ref="AG548:AG611" si="392">IF(AD548&gt;0, MAX(30, 0.002*AD548*D548), IF(AE548&gt;0, MAX(30, 0.002*AE548*E548), 0))</f>
        <v>30</v>
      </c>
      <c r="AH548" s="5">
        <f t="shared" ref="AH548:AH611" si="393">AH547-(AD548*D548) + (AE548*E548) - AG548</f>
        <v>9780723</v>
      </c>
      <c r="AI548" s="5">
        <f t="shared" ref="AI548:AI611" si="394">AF548*E548 + AH548</f>
        <v>9914496</v>
      </c>
      <c r="AJ548" s="39">
        <f t="shared" si="380"/>
        <v>2238.1516944487662</v>
      </c>
      <c r="AK548" s="39">
        <f t="shared" si="381"/>
        <v>2208.6642398482823</v>
      </c>
      <c r="AL548" s="39">
        <f t="shared" si="382"/>
        <v>-29.487454600483943</v>
      </c>
      <c r="AM548" s="39">
        <f t="shared" si="383"/>
        <v>0</v>
      </c>
      <c r="AN548" s="39">
        <f t="shared" si="384"/>
        <v>1</v>
      </c>
      <c r="AO548" s="39">
        <f t="shared" si="385"/>
        <v>0</v>
      </c>
      <c r="AP548" s="39">
        <f t="shared" si="386"/>
        <v>30</v>
      </c>
      <c r="AQ548" s="39">
        <f t="shared" si="387"/>
        <v>9943759</v>
      </c>
      <c r="AR548" s="39">
        <f t="shared" si="388"/>
        <v>9943759</v>
      </c>
      <c r="AS548" s="37">
        <f t="shared" si="351"/>
        <v>2258.9226675943605</v>
      </c>
      <c r="AT548" s="37">
        <f t="shared" si="352"/>
        <v>2188.0338356725069</v>
      </c>
      <c r="AU548" s="37">
        <f t="shared" si="353"/>
        <v>-70.88883192185358</v>
      </c>
      <c r="AV548" s="34">
        <f t="shared" si="354"/>
        <v>0</v>
      </c>
      <c r="AW548" s="34">
        <f t="shared" si="355"/>
        <v>1</v>
      </c>
      <c r="AX548" s="34">
        <f t="shared" si="356"/>
        <v>22</v>
      </c>
      <c r="AY548" s="34">
        <f t="shared" si="357"/>
        <v>30</v>
      </c>
      <c r="AZ548" s="34">
        <f t="shared" si="358"/>
        <v>9874297</v>
      </c>
      <c r="BA548" s="34">
        <f t="shared" si="359"/>
        <v>9922543</v>
      </c>
    </row>
    <row r="549" spans="1:53" x14ac:dyDescent="0.2">
      <c r="A549" s="1" t="s">
        <v>586</v>
      </c>
      <c r="B549" s="8">
        <v>3057</v>
      </c>
      <c r="C549" s="8">
        <v>2175</v>
      </c>
      <c r="D549" s="8">
        <v>2183</v>
      </c>
      <c r="E549" s="8">
        <v>2159</v>
      </c>
      <c r="F549" s="8">
        <v>2174.9473684210525</v>
      </c>
      <c r="G549" s="8">
        <f t="shared" si="360"/>
        <v>-24.659774436090174</v>
      </c>
      <c r="H549" s="8">
        <f t="shared" si="361"/>
        <v>0</v>
      </c>
      <c r="I549" s="8">
        <f t="shared" si="362"/>
        <v>24.659774436090174</v>
      </c>
      <c r="J549" s="25">
        <f t="shared" si="365"/>
        <v>8.5738442782353133</v>
      </c>
      <c r="K549" s="25">
        <f t="shared" si="366"/>
        <v>11.694366707407292</v>
      </c>
      <c r="L549" s="26">
        <f t="shared" si="363"/>
        <v>0.73316020377611224</v>
      </c>
      <c r="M549" s="25">
        <f t="shared" si="364"/>
        <v>42.301929283787146</v>
      </c>
      <c r="N549" s="25">
        <v>30</v>
      </c>
      <c r="O549" s="25">
        <v>70</v>
      </c>
      <c r="P549" s="9">
        <f t="shared" si="367"/>
        <v>2205.4859110911611</v>
      </c>
      <c r="Q549" s="9">
        <f t="shared" si="368"/>
        <v>2201.7531092877703</v>
      </c>
      <c r="R549" s="9">
        <f t="shared" si="369"/>
        <v>-3.7328018033908847</v>
      </c>
      <c r="S549" s="3">
        <f t="shared" si="370"/>
        <v>0</v>
      </c>
      <c r="T549" s="3">
        <f t="shared" si="371"/>
        <v>0</v>
      </c>
      <c r="U549" s="3">
        <f t="shared" si="372"/>
        <v>2</v>
      </c>
      <c r="V549" s="3">
        <f t="shared" si="376"/>
        <v>0</v>
      </c>
      <c r="W549" s="2">
        <f t="shared" si="373"/>
        <v>9931095</v>
      </c>
      <c r="X549" s="2">
        <f t="shared" si="377"/>
        <v>9935413</v>
      </c>
      <c r="Y549" s="14">
        <f t="shared" si="378"/>
        <v>2214.8104077997737</v>
      </c>
      <c r="Z549" s="14">
        <f t="shared" si="379"/>
        <v>2207.24980704584</v>
      </c>
      <c r="AA549" s="14">
        <f t="shared" si="374"/>
        <v>-7.5606007539336133</v>
      </c>
      <c r="AB549" s="14">
        <f t="shared" si="350"/>
        <v>-10.513702152649229</v>
      </c>
      <c r="AC549" s="14">
        <f t="shared" si="389"/>
        <v>2.9531013987156154</v>
      </c>
      <c r="AD549" s="16">
        <f t="shared" si="390"/>
        <v>1</v>
      </c>
      <c r="AE549" s="16">
        <f t="shared" si="391"/>
        <v>0</v>
      </c>
      <c r="AF549" s="16">
        <f t="shared" si="375"/>
        <v>62</v>
      </c>
      <c r="AG549" s="16">
        <f t="shared" si="392"/>
        <v>30</v>
      </c>
      <c r="AH549" s="5">
        <f t="shared" si="393"/>
        <v>9778510</v>
      </c>
      <c r="AI549" s="5">
        <f t="shared" si="394"/>
        <v>9912368</v>
      </c>
      <c r="AJ549" s="39">
        <f t="shared" si="380"/>
        <v>2219.036088675753</v>
      </c>
      <c r="AK549" s="39">
        <f t="shared" si="381"/>
        <v>2199.153052961467</v>
      </c>
      <c r="AL549" s="39">
        <f t="shared" si="382"/>
        <v>-19.883035714286052</v>
      </c>
      <c r="AM549" s="39">
        <f t="shared" si="383"/>
        <v>0</v>
      </c>
      <c r="AN549" s="39">
        <f t="shared" si="384"/>
        <v>0</v>
      </c>
      <c r="AO549" s="39">
        <f t="shared" si="385"/>
        <v>0</v>
      </c>
      <c r="AP549" s="39">
        <f t="shared" si="386"/>
        <v>0</v>
      </c>
      <c r="AQ549" s="39">
        <f t="shared" si="387"/>
        <v>9943759</v>
      </c>
      <c r="AR549" s="39">
        <f t="shared" si="388"/>
        <v>9943759</v>
      </c>
      <c r="AS549" s="37">
        <f t="shared" si="351"/>
        <v>2256.6567864689205</v>
      </c>
      <c r="AT549" s="37">
        <f t="shared" si="352"/>
        <v>2187.9331960363861</v>
      </c>
      <c r="AU549" s="37">
        <f t="shared" si="353"/>
        <v>-68.723590432534365</v>
      </c>
      <c r="AV549" s="34">
        <f t="shared" si="354"/>
        <v>0</v>
      </c>
      <c r="AW549" s="34">
        <f t="shared" si="355"/>
        <v>1</v>
      </c>
      <c r="AX549" s="34">
        <f t="shared" si="356"/>
        <v>21</v>
      </c>
      <c r="AY549" s="34">
        <f t="shared" si="357"/>
        <v>30</v>
      </c>
      <c r="AZ549" s="34">
        <f t="shared" si="358"/>
        <v>9876426</v>
      </c>
      <c r="BA549" s="34">
        <f t="shared" si="359"/>
        <v>9921765</v>
      </c>
    </row>
    <row r="550" spans="1:53" x14ac:dyDescent="0.2">
      <c r="A550" s="1" t="s">
        <v>587</v>
      </c>
      <c r="B550" s="8">
        <v>3376</v>
      </c>
      <c r="C550" s="8">
        <v>2137.7262569832401</v>
      </c>
      <c r="D550" s="8">
        <v>2163</v>
      </c>
      <c r="E550" s="8">
        <v>2117</v>
      </c>
      <c r="F550" s="8">
        <v>2137.5921787709499</v>
      </c>
      <c r="G550" s="8">
        <f t="shared" si="360"/>
        <v>-37.355189650102602</v>
      </c>
      <c r="H550" s="8">
        <f t="shared" si="361"/>
        <v>0</v>
      </c>
      <c r="I550" s="8">
        <f t="shared" si="362"/>
        <v>37.355189650102602</v>
      </c>
      <c r="J550" s="25">
        <f t="shared" si="365"/>
        <v>7.961426829789934</v>
      </c>
      <c r="K550" s="25">
        <f t="shared" si="366"/>
        <v>13.527282631885528</v>
      </c>
      <c r="L550" s="26">
        <f t="shared" si="363"/>
        <v>0.58854590729285394</v>
      </c>
      <c r="M550" s="25">
        <f t="shared" si="364"/>
        <v>37.049348375196409</v>
      </c>
      <c r="N550" s="25">
        <v>30</v>
      </c>
      <c r="O550" s="25">
        <v>70</v>
      </c>
      <c r="P550" s="9">
        <f t="shared" si="367"/>
        <v>2200.4887290796851</v>
      </c>
      <c r="Q550" s="9">
        <f t="shared" si="368"/>
        <v>2203.8465880915414</v>
      </c>
      <c r="R550" s="9">
        <f t="shared" si="369"/>
        <v>3.3578590118563625</v>
      </c>
      <c r="S550" s="3">
        <f t="shared" si="370"/>
        <v>0</v>
      </c>
      <c r="T550" s="3">
        <f t="shared" si="371"/>
        <v>0</v>
      </c>
      <c r="U550" s="3">
        <f t="shared" si="372"/>
        <v>2</v>
      </c>
      <c r="V550" s="3">
        <f t="shared" si="376"/>
        <v>0</v>
      </c>
      <c r="W550" s="2">
        <f t="shared" si="373"/>
        <v>9931095</v>
      </c>
      <c r="X550" s="2">
        <f t="shared" si="377"/>
        <v>9935329</v>
      </c>
      <c r="Y550" s="14">
        <f t="shared" si="378"/>
        <v>2209.0905389828235</v>
      </c>
      <c r="Z550" s="14">
        <f t="shared" si="379"/>
        <v>2196.5332488497029</v>
      </c>
      <c r="AA550" s="14">
        <f t="shared" si="374"/>
        <v>-12.557290133120659</v>
      </c>
      <c r="AB550" s="14">
        <f t="shared" ref="AB550:AB613" si="395">(AA550-AB549)*$Z$4+AB549</f>
        <v>-10.922419748743515</v>
      </c>
      <c r="AC550" s="14">
        <f t="shared" si="389"/>
        <v>-1.6348703843771446</v>
      </c>
      <c r="AD550" s="16">
        <f t="shared" si="390"/>
        <v>0</v>
      </c>
      <c r="AE550" s="16">
        <f t="shared" si="391"/>
        <v>1</v>
      </c>
      <c r="AF550" s="16">
        <f t="shared" si="375"/>
        <v>61</v>
      </c>
      <c r="AG550" s="16">
        <f t="shared" si="392"/>
        <v>30</v>
      </c>
      <c r="AH550" s="5">
        <f t="shared" si="393"/>
        <v>9780597</v>
      </c>
      <c r="AI550" s="5">
        <f t="shared" si="394"/>
        <v>9909734</v>
      </c>
      <c r="AJ550" s="39">
        <f t="shared" si="380"/>
        <v>2210.8161638637225</v>
      </c>
      <c r="AK550" s="39">
        <f t="shared" si="381"/>
        <v>2190.9331281494369</v>
      </c>
      <c r="AL550" s="39">
        <f t="shared" si="382"/>
        <v>-19.883035714285597</v>
      </c>
      <c r="AM550" s="39">
        <f t="shared" si="383"/>
        <v>0</v>
      </c>
      <c r="AN550" s="39">
        <f t="shared" si="384"/>
        <v>0</v>
      </c>
      <c r="AO550" s="39">
        <f t="shared" si="385"/>
        <v>0</v>
      </c>
      <c r="AP550" s="39">
        <f t="shared" si="386"/>
        <v>0</v>
      </c>
      <c r="AQ550" s="39">
        <f t="shared" si="387"/>
        <v>9943759</v>
      </c>
      <c r="AR550" s="39">
        <f t="shared" si="388"/>
        <v>9943759</v>
      </c>
      <c r="AS550" s="37">
        <f t="shared" si="351"/>
        <v>2254.005814114631</v>
      </c>
      <c r="AT550" s="37">
        <f t="shared" si="352"/>
        <v>2188.7474621542333</v>
      </c>
      <c r="AU550" s="37">
        <f t="shared" si="353"/>
        <v>-65.258351960397704</v>
      </c>
      <c r="AV550" s="34">
        <f t="shared" si="354"/>
        <v>0</v>
      </c>
      <c r="AW550" s="34">
        <f t="shared" si="355"/>
        <v>1</v>
      </c>
      <c r="AX550" s="34">
        <f t="shared" si="356"/>
        <v>20</v>
      </c>
      <c r="AY550" s="34">
        <f t="shared" si="357"/>
        <v>30</v>
      </c>
      <c r="AZ550" s="34">
        <f t="shared" si="358"/>
        <v>9878513</v>
      </c>
      <c r="BA550" s="34">
        <f t="shared" si="359"/>
        <v>9920853</v>
      </c>
    </row>
    <row r="551" spans="1:53" x14ac:dyDescent="0.2">
      <c r="A551" s="1" t="s">
        <v>588</v>
      </c>
      <c r="B551" s="8">
        <v>3694</v>
      </c>
      <c r="C551" s="8">
        <v>2151.3960396039606</v>
      </c>
      <c r="D551" s="8">
        <v>2170</v>
      </c>
      <c r="E551" s="8">
        <v>2131</v>
      </c>
      <c r="F551" s="8">
        <v>2151.5099009900991</v>
      </c>
      <c r="G551" s="8">
        <f t="shared" si="360"/>
        <v>13.917722219149255</v>
      </c>
      <c r="H551" s="8">
        <f t="shared" si="361"/>
        <v>13.917722219149255</v>
      </c>
      <c r="I551" s="8">
        <f t="shared" si="362"/>
        <v>0</v>
      </c>
      <c r="J551" s="25">
        <f t="shared" si="365"/>
        <v>8.3868765004584578</v>
      </c>
      <c r="K551" s="25">
        <f t="shared" si="366"/>
        <v>12.561048158179419</v>
      </c>
      <c r="L551" s="26">
        <f t="shared" si="363"/>
        <v>0.66768922424655686</v>
      </c>
      <c r="M551" s="25">
        <f t="shared" si="364"/>
        <v>40.036789501246034</v>
      </c>
      <c r="N551" s="25">
        <v>30</v>
      </c>
      <c r="O551" s="25">
        <v>70</v>
      </c>
      <c r="P551" s="9">
        <f t="shared" si="367"/>
        <v>2193.7446095818646</v>
      </c>
      <c r="Q551" s="9">
        <f t="shared" si="368"/>
        <v>2203.2657832011341</v>
      </c>
      <c r="R551" s="9">
        <f t="shared" si="369"/>
        <v>9.5211736192695753</v>
      </c>
      <c r="S551" s="3">
        <f t="shared" si="370"/>
        <v>1</v>
      </c>
      <c r="T551" s="3">
        <f t="shared" si="371"/>
        <v>0</v>
      </c>
      <c r="U551" s="3">
        <f t="shared" si="372"/>
        <v>3</v>
      </c>
      <c r="V551" s="3">
        <f t="shared" si="376"/>
        <v>30</v>
      </c>
      <c r="W551" s="2">
        <f t="shared" si="373"/>
        <v>9928902</v>
      </c>
      <c r="X551" s="2">
        <f t="shared" si="377"/>
        <v>9935295</v>
      </c>
      <c r="Y551" s="14">
        <f t="shared" si="378"/>
        <v>2204.8253065389181</v>
      </c>
      <c r="Z551" s="14">
        <f t="shared" si="379"/>
        <v>2189.6065799482253</v>
      </c>
      <c r="AA551" s="14">
        <f t="shared" si="374"/>
        <v>-15.218726590692768</v>
      </c>
      <c r="AB551" s="14">
        <f t="shared" si="395"/>
        <v>-11.781681117133365</v>
      </c>
      <c r="AC551" s="14">
        <f t="shared" si="389"/>
        <v>-3.4370454735594027</v>
      </c>
      <c r="AD551" s="16">
        <f t="shared" si="390"/>
        <v>0</v>
      </c>
      <c r="AE551" s="16">
        <f t="shared" si="391"/>
        <v>1</v>
      </c>
      <c r="AF551" s="16">
        <f t="shared" si="375"/>
        <v>60</v>
      </c>
      <c r="AG551" s="16">
        <f t="shared" si="392"/>
        <v>30</v>
      </c>
      <c r="AH551" s="5">
        <f t="shared" si="393"/>
        <v>9782698</v>
      </c>
      <c r="AI551" s="5">
        <f t="shared" si="394"/>
        <v>9910558</v>
      </c>
      <c r="AJ551" s="39">
        <f t="shared" si="380"/>
        <v>2176.1581787044429</v>
      </c>
      <c r="AK551" s="39">
        <f t="shared" si="381"/>
        <v>2176.1581787044429</v>
      </c>
      <c r="AL551" s="39">
        <f t="shared" si="382"/>
        <v>0</v>
      </c>
      <c r="AM551" s="39">
        <f t="shared" si="383"/>
        <v>0</v>
      </c>
      <c r="AN551" s="39">
        <f t="shared" si="384"/>
        <v>0</v>
      </c>
      <c r="AO551" s="39">
        <f t="shared" si="385"/>
        <v>0</v>
      </c>
      <c r="AP551" s="39">
        <f t="shared" si="386"/>
        <v>0</v>
      </c>
      <c r="AQ551" s="39">
        <f t="shared" si="387"/>
        <v>9943759</v>
      </c>
      <c r="AR551" s="39">
        <f t="shared" si="388"/>
        <v>9943759</v>
      </c>
      <c r="AS551" s="37">
        <f t="shared" si="351"/>
        <v>2251.041367533825</v>
      </c>
      <c r="AT551" s="37">
        <f t="shared" si="352"/>
        <v>2190.3853077345625</v>
      </c>
      <c r="AU551" s="37">
        <f t="shared" si="353"/>
        <v>-60.656059799262493</v>
      </c>
      <c r="AV551" s="34">
        <f t="shared" si="354"/>
        <v>0</v>
      </c>
      <c r="AW551" s="34">
        <f t="shared" si="355"/>
        <v>1</v>
      </c>
      <c r="AX551" s="34">
        <f t="shared" si="356"/>
        <v>19</v>
      </c>
      <c r="AY551" s="34">
        <f t="shared" si="357"/>
        <v>30</v>
      </c>
      <c r="AZ551" s="34">
        <f t="shared" si="358"/>
        <v>9880614</v>
      </c>
      <c r="BA551" s="34">
        <f t="shared" si="359"/>
        <v>9921103</v>
      </c>
    </row>
    <row r="552" spans="1:53" x14ac:dyDescent="0.2">
      <c r="A552" s="1" t="s">
        <v>589</v>
      </c>
      <c r="B552" s="8">
        <v>2725</v>
      </c>
      <c r="C552" s="8">
        <v>2161.7272727272725</v>
      </c>
      <c r="D552" s="8">
        <v>2177</v>
      </c>
      <c r="E552" s="8">
        <v>2136</v>
      </c>
      <c r="F552" s="8">
        <v>2161.8235294117649</v>
      </c>
      <c r="G552" s="8">
        <f t="shared" si="360"/>
        <v>10.313628421665726</v>
      </c>
      <c r="H552" s="8">
        <f t="shared" si="361"/>
        <v>10.313628421665726</v>
      </c>
      <c r="I552" s="8">
        <f t="shared" si="362"/>
        <v>0</v>
      </c>
      <c r="J552" s="25">
        <f t="shared" si="365"/>
        <v>8.524501637687548</v>
      </c>
      <c r="K552" s="25">
        <f t="shared" si="366"/>
        <v>11.663830432595175</v>
      </c>
      <c r="L552" s="26">
        <f t="shared" si="363"/>
        <v>0.73084924261805018</v>
      </c>
      <c r="M552" s="25">
        <f t="shared" si="364"/>
        <v>42.22489311157922</v>
      </c>
      <c r="N552" s="25">
        <v>30</v>
      </c>
      <c r="O552" s="25">
        <v>70</v>
      </c>
      <c r="P552" s="9">
        <f t="shared" si="367"/>
        <v>2190.2142473227186</v>
      </c>
      <c r="Q552" s="9">
        <f t="shared" si="368"/>
        <v>2201.5823299331273</v>
      </c>
      <c r="R552" s="9">
        <f t="shared" si="369"/>
        <v>11.368082610408692</v>
      </c>
      <c r="S552" s="3">
        <f t="shared" si="370"/>
        <v>1</v>
      </c>
      <c r="T552" s="3">
        <f t="shared" si="371"/>
        <v>0</v>
      </c>
      <c r="U552" s="3">
        <f t="shared" si="372"/>
        <v>4</v>
      </c>
      <c r="V552" s="3">
        <f t="shared" si="376"/>
        <v>30</v>
      </c>
      <c r="W552" s="2">
        <f t="shared" si="373"/>
        <v>9926702</v>
      </c>
      <c r="X552" s="2">
        <f t="shared" si="377"/>
        <v>9935246</v>
      </c>
      <c r="Y552" s="14">
        <f t="shared" si="378"/>
        <v>2201.6399897146844</v>
      </c>
      <c r="Z552" s="14">
        <f t="shared" si="379"/>
        <v>2185.3322644810773</v>
      </c>
      <c r="AA552" s="14">
        <f t="shared" si="374"/>
        <v>-16.307725233607016</v>
      </c>
      <c r="AB552" s="14">
        <f t="shared" si="395"/>
        <v>-12.686889940428095</v>
      </c>
      <c r="AC552" s="14">
        <f t="shared" si="389"/>
        <v>-3.6208352931789207</v>
      </c>
      <c r="AD552" s="16">
        <f t="shared" si="390"/>
        <v>0</v>
      </c>
      <c r="AE552" s="16">
        <f t="shared" si="391"/>
        <v>1</v>
      </c>
      <c r="AF552" s="16">
        <f t="shared" si="375"/>
        <v>59</v>
      </c>
      <c r="AG552" s="16">
        <f t="shared" si="392"/>
        <v>30</v>
      </c>
      <c r="AH552" s="5">
        <f t="shared" si="393"/>
        <v>9784804</v>
      </c>
      <c r="AI552" s="5">
        <f t="shared" si="394"/>
        <v>9910828</v>
      </c>
      <c r="AJ552" s="39">
        <f t="shared" si="380"/>
        <v>2180.797419444159</v>
      </c>
      <c r="AK552" s="39">
        <f t="shared" si="381"/>
        <v>2180.797419444159</v>
      </c>
      <c r="AL552" s="39">
        <f t="shared" si="382"/>
        <v>0</v>
      </c>
      <c r="AM552" s="39">
        <f t="shared" si="383"/>
        <v>0</v>
      </c>
      <c r="AN552" s="39">
        <f t="shared" si="384"/>
        <v>0</v>
      </c>
      <c r="AO552" s="39">
        <f t="shared" si="385"/>
        <v>0</v>
      </c>
      <c r="AP552" s="39">
        <f t="shared" si="386"/>
        <v>0</v>
      </c>
      <c r="AQ552" s="39">
        <f t="shared" si="387"/>
        <v>9943759</v>
      </c>
      <c r="AR552" s="39">
        <f t="shared" si="388"/>
        <v>9943759</v>
      </c>
      <c r="AS552" s="37">
        <f t="shared" si="351"/>
        <v>2247.6818917725586</v>
      </c>
      <c r="AT552" s="37">
        <f t="shared" si="352"/>
        <v>2192.4479156952443</v>
      </c>
      <c r="AU552" s="37">
        <f t="shared" si="353"/>
        <v>-55.23397607731431</v>
      </c>
      <c r="AV552" s="34">
        <f t="shared" si="354"/>
        <v>0</v>
      </c>
      <c r="AW552" s="34">
        <f t="shared" si="355"/>
        <v>1</v>
      </c>
      <c r="AX552" s="34">
        <f t="shared" si="356"/>
        <v>18</v>
      </c>
      <c r="AY552" s="34">
        <f t="shared" si="357"/>
        <v>30</v>
      </c>
      <c r="AZ552" s="34">
        <f t="shared" si="358"/>
        <v>9882720</v>
      </c>
      <c r="BA552" s="34">
        <f t="shared" si="359"/>
        <v>9921168</v>
      </c>
    </row>
    <row r="553" spans="1:53" x14ac:dyDescent="0.2">
      <c r="A553" s="1" t="s">
        <v>590</v>
      </c>
      <c r="B553" s="8">
        <v>2453</v>
      </c>
      <c r="C553" s="8">
        <v>2155.2638036809817</v>
      </c>
      <c r="D553" s="8">
        <v>2174</v>
      </c>
      <c r="E553" s="8">
        <v>2142</v>
      </c>
      <c r="F553" s="8">
        <v>2155.3251533742332</v>
      </c>
      <c r="G553" s="8">
        <f t="shared" si="360"/>
        <v>-6.4983760375316706</v>
      </c>
      <c r="H553" s="8">
        <f t="shared" si="361"/>
        <v>0</v>
      </c>
      <c r="I553" s="8">
        <f t="shared" si="362"/>
        <v>6.4983760375316706</v>
      </c>
      <c r="J553" s="25">
        <f t="shared" si="365"/>
        <v>7.9156086635670082</v>
      </c>
      <c r="K553" s="25">
        <f t="shared" si="366"/>
        <v>11.294869404376353</v>
      </c>
      <c r="L553" s="26">
        <f t="shared" si="363"/>
        <v>0.70081453624421686</v>
      </c>
      <c r="M553" s="25">
        <f t="shared" si="364"/>
        <v>41.204641735469515</v>
      </c>
      <c r="N553" s="25">
        <v>30</v>
      </c>
      <c r="O553" s="25">
        <v>70</v>
      </c>
      <c r="P553" s="9">
        <f t="shared" si="367"/>
        <v>2188.2575646496489</v>
      </c>
      <c r="Q553" s="9">
        <f t="shared" si="368"/>
        <v>2201.0103776739629</v>
      </c>
      <c r="R553" s="9">
        <f t="shared" si="369"/>
        <v>12.752813024314037</v>
      </c>
      <c r="S553" s="3">
        <f t="shared" si="370"/>
        <v>1</v>
      </c>
      <c r="T553" s="3">
        <f t="shared" si="371"/>
        <v>0</v>
      </c>
      <c r="U553" s="3">
        <f t="shared" si="372"/>
        <v>5</v>
      </c>
      <c r="V553" s="3">
        <f t="shared" si="376"/>
        <v>30</v>
      </c>
      <c r="W553" s="2">
        <f t="shared" si="373"/>
        <v>9924495</v>
      </c>
      <c r="X553" s="2">
        <f t="shared" si="377"/>
        <v>9935205</v>
      </c>
      <c r="Y553" s="14">
        <f t="shared" si="378"/>
        <v>2198.209261096873</v>
      </c>
      <c r="Z553" s="14">
        <f t="shared" si="379"/>
        <v>2180.7157858492551</v>
      </c>
      <c r="AA553" s="14">
        <f t="shared" si="374"/>
        <v>-17.49347524761788</v>
      </c>
      <c r="AB553" s="14">
        <f t="shared" si="395"/>
        <v>-13.648207001866052</v>
      </c>
      <c r="AC553" s="14">
        <f t="shared" si="389"/>
        <v>-3.8452682457518286</v>
      </c>
      <c r="AD553" s="16">
        <f t="shared" si="390"/>
        <v>0</v>
      </c>
      <c r="AE553" s="16">
        <f t="shared" si="391"/>
        <v>1</v>
      </c>
      <c r="AF553" s="16">
        <f t="shared" si="375"/>
        <v>58</v>
      </c>
      <c r="AG553" s="16">
        <f t="shared" si="392"/>
        <v>30</v>
      </c>
      <c r="AH553" s="5">
        <f t="shared" si="393"/>
        <v>9786916</v>
      </c>
      <c r="AI553" s="5">
        <f t="shared" si="394"/>
        <v>9911152</v>
      </c>
      <c r="AJ553" s="39">
        <f t="shared" si="380"/>
        <v>2184.2352955847141</v>
      </c>
      <c r="AK553" s="39">
        <f t="shared" si="381"/>
        <v>2184.2352955847141</v>
      </c>
      <c r="AL553" s="39">
        <f t="shared" si="382"/>
        <v>0</v>
      </c>
      <c r="AM553" s="39">
        <f t="shared" si="383"/>
        <v>0</v>
      </c>
      <c r="AN553" s="39">
        <f t="shared" si="384"/>
        <v>0</v>
      </c>
      <c r="AO553" s="39">
        <f t="shared" si="385"/>
        <v>0</v>
      </c>
      <c r="AP553" s="39">
        <f t="shared" si="386"/>
        <v>0</v>
      </c>
      <c r="AQ553" s="39">
        <f t="shared" si="387"/>
        <v>9943759</v>
      </c>
      <c r="AR553" s="39">
        <f t="shared" si="388"/>
        <v>9943759</v>
      </c>
      <c r="AS553" s="37">
        <f t="shared" si="351"/>
        <v>2244.093519548665</v>
      </c>
      <c r="AT553" s="37">
        <f t="shared" si="352"/>
        <v>2194.5668485837127</v>
      </c>
      <c r="AU553" s="37">
        <f t="shared" si="353"/>
        <v>-49.526670964952245</v>
      </c>
      <c r="AV553" s="34">
        <f t="shared" si="354"/>
        <v>0</v>
      </c>
      <c r="AW553" s="34">
        <f t="shared" si="355"/>
        <v>1</v>
      </c>
      <c r="AX553" s="34">
        <f t="shared" si="356"/>
        <v>17</v>
      </c>
      <c r="AY553" s="34">
        <f t="shared" si="357"/>
        <v>30</v>
      </c>
      <c r="AZ553" s="34">
        <f t="shared" si="358"/>
        <v>9884832</v>
      </c>
      <c r="BA553" s="34">
        <f t="shared" si="359"/>
        <v>9921246</v>
      </c>
    </row>
    <row r="554" spans="1:53" x14ac:dyDescent="0.2">
      <c r="A554" s="1" t="s">
        <v>591</v>
      </c>
      <c r="B554" s="8">
        <v>2716</v>
      </c>
      <c r="C554" s="8">
        <v>2142.7914110429447</v>
      </c>
      <c r="D554" s="8">
        <v>2156</v>
      </c>
      <c r="E554" s="8">
        <v>2128</v>
      </c>
      <c r="F554" s="8">
        <v>2142.7484662576685</v>
      </c>
      <c r="G554" s="8">
        <f t="shared" si="360"/>
        <v>-12.576687116564699</v>
      </c>
      <c r="H554" s="8">
        <f t="shared" si="361"/>
        <v>0</v>
      </c>
      <c r="I554" s="8">
        <f t="shared" si="362"/>
        <v>12.576687116564699</v>
      </c>
      <c r="J554" s="25">
        <f t="shared" si="365"/>
        <v>7.3502080447407936</v>
      </c>
      <c r="K554" s="25">
        <f t="shared" si="366"/>
        <v>11.386427812389806</v>
      </c>
      <c r="L554" s="26">
        <f t="shared" si="363"/>
        <v>0.64552361511859591</v>
      </c>
      <c r="M554" s="25">
        <f t="shared" si="364"/>
        <v>39.229070259928896</v>
      </c>
      <c r="N554" s="25">
        <v>30</v>
      </c>
      <c r="O554" s="25">
        <v>70</v>
      </c>
      <c r="P554" s="9">
        <f t="shared" si="367"/>
        <v>2186.5383948169829</v>
      </c>
      <c r="Q554" s="9">
        <f t="shared" si="368"/>
        <v>2197.9931648453926</v>
      </c>
      <c r="R554" s="9">
        <f t="shared" si="369"/>
        <v>11.454770028409712</v>
      </c>
      <c r="S554" s="3">
        <f t="shared" si="370"/>
        <v>1</v>
      </c>
      <c r="T554" s="3">
        <f t="shared" si="371"/>
        <v>0</v>
      </c>
      <c r="U554" s="3">
        <f t="shared" si="372"/>
        <v>6</v>
      </c>
      <c r="V554" s="3">
        <f t="shared" si="376"/>
        <v>30</v>
      </c>
      <c r="W554" s="2">
        <f t="shared" si="373"/>
        <v>9922291</v>
      </c>
      <c r="X554" s="2">
        <f t="shared" si="377"/>
        <v>9935059</v>
      </c>
      <c r="Y554" s="14">
        <f t="shared" si="378"/>
        <v>2194.1010540717466</v>
      </c>
      <c r="Z554" s="14">
        <f t="shared" si="379"/>
        <v>2174.8746597582417</v>
      </c>
      <c r="AA554" s="14">
        <f t="shared" si="374"/>
        <v>-19.226394313504898</v>
      </c>
      <c r="AB554" s="14">
        <f t="shared" si="395"/>
        <v>-14.76384446419382</v>
      </c>
      <c r="AC554" s="14">
        <f t="shared" si="389"/>
        <v>-4.4625498493110776</v>
      </c>
      <c r="AD554" s="16">
        <f t="shared" si="390"/>
        <v>0</v>
      </c>
      <c r="AE554" s="16">
        <f t="shared" si="391"/>
        <v>1</v>
      </c>
      <c r="AF554" s="16">
        <f t="shared" si="375"/>
        <v>57</v>
      </c>
      <c r="AG554" s="16">
        <f t="shared" si="392"/>
        <v>30</v>
      </c>
      <c r="AH554" s="5">
        <f t="shared" si="393"/>
        <v>9789014</v>
      </c>
      <c r="AI554" s="5">
        <f t="shared" si="394"/>
        <v>9910310</v>
      </c>
      <c r="AJ554" s="39">
        <f t="shared" si="380"/>
        <v>2182.0691702388704</v>
      </c>
      <c r="AK554" s="39">
        <f t="shared" si="381"/>
        <v>2182.0691702388704</v>
      </c>
      <c r="AL554" s="39">
        <f t="shared" si="382"/>
        <v>0</v>
      </c>
      <c r="AM554" s="39">
        <f t="shared" si="383"/>
        <v>0</v>
      </c>
      <c r="AN554" s="39">
        <f t="shared" si="384"/>
        <v>0</v>
      </c>
      <c r="AO554" s="39">
        <f t="shared" si="385"/>
        <v>0</v>
      </c>
      <c r="AP554" s="39">
        <f t="shared" si="386"/>
        <v>0</v>
      </c>
      <c r="AQ554" s="39">
        <f t="shared" si="387"/>
        <v>9943759</v>
      </c>
      <c r="AR554" s="39">
        <f t="shared" si="388"/>
        <v>9943759</v>
      </c>
      <c r="AS554" s="37">
        <f t="shared" si="351"/>
        <v>2240.4029137192974</v>
      </c>
      <c r="AT554" s="37">
        <f t="shared" si="352"/>
        <v>2196.5835640933578</v>
      </c>
      <c r="AU554" s="37">
        <f t="shared" si="353"/>
        <v>-43.819349625939594</v>
      </c>
      <c r="AV554" s="34">
        <f t="shared" si="354"/>
        <v>0</v>
      </c>
      <c r="AW554" s="34">
        <f t="shared" si="355"/>
        <v>1</v>
      </c>
      <c r="AX554" s="34">
        <f t="shared" si="356"/>
        <v>16</v>
      </c>
      <c r="AY554" s="34">
        <f t="shared" si="357"/>
        <v>30</v>
      </c>
      <c r="AZ554" s="34">
        <f t="shared" si="358"/>
        <v>9886930</v>
      </c>
      <c r="BA554" s="34">
        <f t="shared" si="359"/>
        <v>9920978</v>
      </c>
    </row>
    <row r="555" spans="1:53" x14ac:dyDescent="0.2">
      <c r="A555" s="1" t="s">
        <v>592</v>
      </c>
      <c r="B555" s="8">
        <v>2295</v>
      </c>
      <c r="C555" s="8">
        <v>2166.8580645161292</v>
      </c>
      <c r="D555" s="8">
        <v>2181</v>
      </c>
      <c r="E555" s="8">
        <v>2156</v>
      </c>
      <c r="F555" s="8">
        <v>2166.8000000000002</v>
      </c>
      <c r="G555" s="8">
        <f t="shared" si="360"/>
        <v>24.051533742331685</v>
      </c>
      <c r="H555" s="8">
        <f t="shared" si="361"/>
        <v>24.051533742331685</v>
      </c>
      <c r="I555" s="8">
        <f t="shared" si="362"/>
        <v>0</v>
      </c>
      <c r="J555" s="25">
        <f t="shared" si="365"/>
        <v>8.5431598802830013</v>
      </c>
      <c r="K555" s="25">
        <f t="shared" si="366"/>
        <v>10.573111540076249</v>
      </c>
      <c r="L555" s="26">
        <f t="shared" si="363"/>
        <v>0.80800811075349643</v>
      </c>
      <c r="M555" s="25">
        <f t="shared" si="364"/>
        <v>44.690513607085258</v>
      </c>
      <c r="N555" s="25">
        <v>30</v>
      </c>
      <c r="O555" s="25">
        <v>70</v>
      </c>
      <c r="P555" s="9">
        <f t="shared" si="367"/>
        <v>2185.8429096314667</v>
      </c>
      <c r="Q555" s="9">
        <f t="shared" si="368"/>
        <v>2192.5775722899421</v>
      </c>
      <c r="R555" s="9">
        <f t="shared" si="369"/>
        <v>6.7346626584753722</v>
      </c>
      <c r="S555" s="3">
        <f t="shared" si="370"/>
        <v>1</v>
      </c>
      <c r="T555" s="3">
        <f t="shared" si="371"/>
        <v>0</v>
      </c>
      <c r="U555" s="3">
        <f t="shared" si="372"/>
        <v>7</v>
      </c>
      <c r="V555" s="3">
        <f t="shared" si="376"/>
        <v>30</v>
      </c>
      <c r="W555" s="2">
        <f t="shared" si="373"/>
        <v>9920105</v>
      </c>
      <c r="X555" s="2">
        <f t="shared" si="377"/>
        <v>9935197</v>
      </c>
      <c r="Y555" s="14">
        <f t="shared" si="378"/>
        <v>2192.0787537701358</v>
      </c>
      <c r="Z555" s="14">
        <f t="shared" si="379"/>
        <v>2173.6324044108201</v>
      </c>
      <c r="AA555" s="14">
        <f t="shared" si="374"/>
        <v>-18.446349359315718</v>
      </c>
      <c r="AB555" s="14">
        <f t="shared" si="395"/>
        <v>-15.500345443218199</v>
      </c>
      <c r="AC555" s="14">
        <f t="shared" si="389"/>
        <v>-2.9460039160975189</v>
      </c>
      <c r="AD555" s="16">
        <f t="shared" si="390"/>
        <v>0</v>
      </c>
      <c r="AE555" s="16">
        <f t="shared" si="391"/>
        <v>1</v>
      </c>
      <c r="AF555" s="16">
        <f t="shared" si="375"/>
        <v>56</v>
      </c>
      <c r="AG555" s="16">
        <f t="shared" si="392"/>
        <v>30</v>
      </c>
      <c r="AH555" s="5">
        <f t="shared" si="393"/>
        <v>9791140</v>
      </c>
      <c r="AI555" s="5">
        <f t="shared" si="394"/>
        <v>9911876</v>
      </c>
      <c r="AJ555" s="39">
        <f t="shared" si="380"/>
        <v>2177.8769412000152</v>
      </c>
      <c r="AK555" s="39">
        <f t="shared" si="381"/>
        <v>2177.8769412000152</v>
      </c>
      <c r="AL555" s="39">
        <f t="shared" si="382"/>
        <v>0</v>
      </c>
      <c r="AM555" s="39">
        <f t="shared" si="383"/>
        <v>0</v>
      </c>
      <c r="AN555" s="39">
        <f t="shared" si="384"/>
        <v>0</v>
      </c>
      <c r="AO555" s="39">
        <f t="shared" si="385"/>
        <v>0</v>
      </c>
      <c r="AP555" s="39">
        <f t="shared" si="386"/>
        <v>0</v>
      </c>
      <c r="AQ555" s="39">
        <f t="shared" si="387"/>
        <v>9943759</v>
      </c>
      <c r="AR555" s="39">
        <f t="shared" si="388"/>
        <v>9943759</v>
      </c>
      <c r="AS555" s="37">
        <f t="shared" si="351"/>
        <v>2236.6578501264871</v>
      </c>
      <c r="AT555" s="37">
        <f t="shared" si="352"/>
        <v>2198.1104864948875</v>
      </c>
      <c r="AU555" s="37">
        <f t="shared" si="353"/>
        <v>-38.547363631599637</v>
      </c>
      <c r="AV555" s="34">
        <f t="shared" si="354"/>
        <v>0</v>
      </c>
      <c r="AW555" s="34">
        <f t="shared" si="355"/>
        <v>1</v>
      </c>
      <c r="AX555" s="34">
        <f t="shared" si="356"/>
        <v>15</v>
      </c>
      <c r="AY555" s="34">
        <f t="shared" si="357"/>
        <v>30</v>
      </c>
      <c r="AZ555" s="34">
        <f t="shared" si="358"/>
        <v>9889056</v>
      </c>
      <c r="BA555" s="34">
        <f t="shared" si="359"/>
        <v>9921396</v>
      </c>
    </row>
    <row r="556" spans="1:53" x14ac:dyDescent="0.2">
      <c r="A556" s="1" t="s">
        <v>593</v>
      </c>
      <c r="B556" s="8">
        <v>3297</v>
      </c>
      <c r="C556" s="8">
        <v>2184.7199999999998</v>
      </c>
      <c r="D556" s="8">
        <v>2200</v>
      </c>
      <c r="E556" s="8">
        <v>2167</v>
      </c>
      <c r="F556" s="8">
        <v>2184.67</v>
      </c>
      <c r="G556" s="8">
        <f t="shared" si="360"/>
        <v>17.869999999999891</v>
      </c>
      <c r="H556" s="8">
        <f t="shared" si="361"/>
        <v>17.869999999999891</v>
      </c>
      <c r="I556" s="8">
        <f t="shared" si="362"/>
        <v>0</v>
      </c>
      <c r="J556" s="25">
        <f t="shared" si="365"/>
        <v>9.2093627459770655</v>
      </c>
      <c r="K556" s="25">
        <f t="shared" si="366"/>
        <v>9.8178892872136601</v>
      </c>
      <c r="L556" s="26">
        <f t="shared" si="363"/>
        <v>0.93801859814928756</v>
      </c>
      <c r="M556" s="25">
        <f t="shared" si="364"/>
        <v>48.400907970906424</v>
      </c>
      <c r="N556" s="25">
        <v>30</v>
      </c>
      <c r="O556" s="25">
        <v>70</v>
      </c>
      <c r="P556" s="9">
        <f t="shared" si="367"/>
        <v>2186.2118306433413</v>
      </c>
      <c r="Q556" s="9">
        <f t="shared" si="368"/>
        <v>2186.4375891249592</v>
      </c>
      <c r="R556" s="9">
        <f t="shared" si="369"/>
        <v>0.22575848161795875</v>
      </c>
      <c r="S556" s="3">
        <f t="shared" si="370"/>
        <v>0</v>
      </c>
      <c r="T556" s="3">
        <f t="shared" si="371"/>
        <v>0</v>
      </c>
      <c r="U556" s="3">
        <f t="shared" si="372"/>
        <v>7</v>
      </c>
      <c r="V556" s="3">
        <f t="shared" si="376"/>
        <v>0</v>
      </c>
      <c r="W556" s="2">
        <f t="shared" si="373"/>
        <v>9920105</v>
      </c>
      <c r="X556" s="2">
        <f t="shared" si="377"/>
        <v>9935274</v>
      </c>
      <c r="Y556" s="14">
        <f t="shared" si="378"/>
        <v>2191.5299571945702</v>
      </c>
      <c r="Z556" s="14">
        <f t="shared" si="379"/>
        <v>2175.3304960399246</v>
      </c>
      <c r="AA556" s="14">
        <f t="shared" si="374"/>
        <v>-16.199461154645633</v>
      </c>
      <c r="AB556" s="14">
        <f t="shared" si="395"/>
        <v>-15.640168585503686</v>
      </c>
      <c r="AC556" s="14">
        <f t="shared" si="389"/>
        <v>-0.55929256914194703</v>
      </c>
      <c r="AD556" s="16">
        <f t="shared" si="390"/>
        <v>0</v>
      </c>
      <c r="AE556" s="16">
        <f t="shared" si="391"/>
        <v>1</v>
      </c>
      <c r="AF556" s="16">
        <f t="shared" si="375"/>
        <v>55</v>
      </c>
      <c r="AG556" s="16">
        <f t="shared" si="392"/>
        <v>30</v>
      </c>
      <c r="AH556" s="5">
        <f t="shared" si="393"/>
        <v>9793277</v>
      </c>
      <c r="AI556" s="5">
        <f t="shared" si="394"/>
        <v>9912462</v>
      </c>
      <c r="AJ556" s="39">
        <f t="shared" si="380"/>
        <v>2185.8941191141262</v>
      </c>
      <c r="AK556" s="39">
        <f t="shared" si="381"/>
        <v>2185.8941191141262</v>
      </c>
      <c r="AL556" s="39">
        <f t="shared" si="382"/>
        <v>0</v>
      </c>
      <c r="AM556" s="39">
        <f t="shared" si="383"/>
        <v>0</v>
      </c>
      <c r="AN556" s="39">
        <f t="shared" si="384"/>
        <v>0</v>
      </c>
      <c r="AO556" s="39">
        <f t="shared" si="385"/>
        <v>0</v>
      </c>
      <c r="AP556" s="39">
        <f t="shared" si="386"/>
        <v>0</v>
      </c>
      <c r="AQ556" s="39">
        <f t="shared" si="387"/>
        <v>9943759</v>
      </c>
      <c r="AR556" s="39">
        <f t="shared" si="388"/>
        <v>9943759</v>
      </c>
      <c r="AS556" s="37">
        <f t="shared" si="351"/>
        <v>2232.9765538595029</v>
      </c>
      <c r="AT556" s="37">
        <f t="shared" si="352"/>
        <v>2198.9187895145428</v>
      </c>
      <c r="AU556" s="37">
        <f t="shared" si="353"/>
        <v>-34.057764344960106</v>
      </c>
      <c r="AV556" s="34">
        <f t="shared" si="354"/>
        <v>0</v>
      </c>
      <c r="AW556" s="34">
        <f t="shared" si="355"/>
        <v>1</v>
      </c>
      <c r="AX556" s="34">
        <f t="shared" si="356"/>
        <v>14</v>
      </c>
      <c r="AY556" s="34">
        <f t="shared" si="357"/>
        <v>30</v>
      </c>
      <c r="AZ556" s="34">
        <f t="shared" si="358"/>
        <v>9891193</v>
      </c>
      <c r="BA556" s="34">
        <f t="shared" si="359"/>
        <v>9921531</v>
      </c>
    </row>
    <row r="557" spans="1:53" x14ac:dyDescent="0.2">
      <c r="A557" s="1" t="s">
        <v>594</v>
      </c>
      <c r="B557" s="8">
        <v>5329</v>
      </c>
      <c r="C557" s="8">
        <v>2172.0593607305937</v>
      </c>
      <c r="D557" s="8">
        <v>2196</v>
      </c>
      <c r="E557" s="8">
        <v>2151</v>
      </c>
      <c r="F557" s="8">
        <v>2171.9178082191779</v>
      </c>
      <c r="G557" s="8">
        <f t="shared" si="360"/>
        <v>-12.752191780822159</v>
      </c>
      <c r="H557" s="8">
        <f t="shared" si="361"/>
        <v>0</v>
      </c>
      <c r="I557" s="8">
        <f t="shared" si="362"/>
        <v>12.752191780822159</v>
      </c>
      <c r="J557" s="25">
        <f t="shared" si="365"/>
        <v>8.5515511212644189</v>
      </c>
      <c r="K557" s="25">
        <f t="shared" si="366"/>
        <v>10.02748232247141</v>
      </c>
      <c r="L557" s="26">
        <f t="shared" si="363"/>
        <v>0.85281138836819925</v>
      </c>
      <c r="M557" s="25">
        <f t="shared" si="364"/>
        <v>46.027965594451793</v>
      </c>
      <c r="N557" s="25">
        <v>30</v>
      </c>
      <c r="O557" s="25">
        <v>70</v>
      </c>
      <c r="P557" s="9">
        <f t="shared" si="367"/>
        <v>2186.8052346203158</v>
      </c>
      <c r="Q557" s="9">
        <f t="shared" si="368"/>
        <v>2181.0219675779972</v>
      </c>
      <c r="R557" s="9">
        <f t="shared" si="369"/>
        <v>-5.7832670423185846</v>
      </c>
      <c r="S557" s="3">
        <f t="shared" si="370"/>
        <v>0</v>
      </c>
      <c r="T557" s="3">
        <f t="shared" si="371"/>
        <v>1</v>
      </c>
      <c r="U557" s="3">
        <f t="shared" si="372"/>
        <v>6</v>
      </c>
      <c r="V557" s="3">
        <f t="shared" si="376"/>
        <v>30</v>
      </c>
      <c r="W557" s="2">
        <f t="shared" si="373"/>
        <v>9922242</v>
      </c>
      <c r="X557" s="2">
        <f t="shared" si="377"/>
        <v>9935148</v>
      </c>
      <c r="Y557" s="14">
        <f t="shared" si="378"/>
        <v>2190.0772054186154</v>
      </c>
      <c r="Z557" s="14">
        <f t="shared" si="379"/>
        <v>2174.8054671444252</v>
      </c>
      <c r="AA557" s="14">
        <f t="shared" si="374"/>
        <v>-15.271738274190284</v>
      </c>
      <c r="AB557" s="14">
        <f t="shared" si="395"/>
        <v>-15.566482523241005</v>
      </c>
      <c r="AC557" s="14">
        <f t="shared" si="389"/>
        <v>0.29474424905072105</v>
      </c>
      <c r="AD557" s="16">
        <f t="shared" si="390"/>
        <v>1</v>
      </c>
      <c r="AE557" s="16">
        <f t="shared" si="391"/>
        <v>0</v>
      </c>
      <c r="AF557" s="16">
        <f t="shared" si="375"/>
        <v>56</v>
      </c>
      <c r="AG557" s="16">
        <f t="shared" si="392"/>
        <v>30</v>
      </c>
      <c r="AH557" s="5">
        <f t="shared" si="393"/>
        <v>9791051</v>
      </c>
      <c r="AI557" s="5">
        <f t="shared" si="394"/>
        <v>9911507</v>
      </c>
      <c r="AJ557" s="39">
        <f t="shared" si="380"/>
        <v>2191.8507857807926</v>
      </c>
      <c r="AK557" s="39">
        <f t="shared" si="381"/>
        <v>2191.8507857807926</v>
      </c>
      <c r="AL557" s="39">
        <f t="shared" si="382"/>
        <v>0</v>
      </c>
      <c r="AM557" s="39">
        <f t="shared" si="383"/>
        <v>0</v>
      </c>
      <c r="AN557" s="39">
        <f t="shared" si="384"/>
        <v>0</v>
      </c>
      <c r="AO557" s="39">
        <f t="shared" si="385"/>
        <v>0</v>
      </c>
      <c r="AP557" s="39">
        <f t="shared" si="386"/>
        <v>0</v>
      </c>
      <c r="AQ557" s="39">
        <f t="shared" si="387"/>
        <v>9943759</v>
      </c>
      <c r="AR557" s="39">
        <f t="shared" si="388"/>
        <v>9943759</v>
      </c>
      <c r="AS557" s="37">
        <f t="shared" si="351"/>
        <v>2229.3713850385057</v>
      </c>
      <c r="AT557" s="37">
        <f t="shared" si="352"/>
        <v>2198.7733084324973</v>
      </c>
      <c r="AU557" s="37">
        <f t="shared" si="353"/>
        <v>-30.598076606008362</v>
      </c>
      <c r="AV557" s="34">
        <f t="shared" si="354"/>
        <v>0</v>
      </c>
      <c r="AW557" s="34">
        <f t="shared" si="355"/>
        <v>1</v>
      </c>
      <c r="AX557" s="34">
        <f t="shared" si="356"/>
        <v>13</v>
      </c>
      <c r="AY557" s="34">
        <f t="shared" si="357"/>
        <v>30</v>
      </c>
      <c r="AZ557" s="34">
        <f t="shared" si="358"/>
        <v>9893314</v>
      </c>
      <c r="BA557" s="34">
        <f t="shared" si="359"/>
        <v>9921277</v>
      </c>
    </row>
    <row r="558" spans="1:53" x14ac:dyDescent="0.2">
      <c r="A558" s="1" t="s">
        <v>595</v>
      </c>
      <c r="B558" s="8">
        <v>4356</v>
      </c>
      <c r="C558" s="8">
        <v>2143.8333333333335</v>
      </c>
      <c r="D558" s="8">
        <v>2162</v>
      </c>
      <c r="E558" s="8">
        <v>2124</v>
      </c>
      <c r="F558" s="8">
        <v>2143.8222222222221</v>
      </c>
      <c r="G558" s="8">
        <f t="shared" si="360"/>
        <v>-28.095585996955833</v>
      </c>
      <c r="H558" s="8">
        <f t="shared" si="361"/>
        <v>0</v>
      </c>
      <c r="I558" s="8">
        <f t="shared" si="362"/>
        <v>28.095585996955833</v>
      </c>
      <c r="J558" s="25">
        <f t="shared" si="365"/>
        <v>7.940726041174103</v>
      </c>
      <c r="K558" s="25">
        <f t="shared" si="366"/>
        <v>11.318061156363155</v>
      </c>
      <c r="L558" s="26">
        <f t="shared" si="363"/>
        <v>0.70159773228559796</v>
      </c>
      <c r="M558" s="25">
        <f t="shared" si="364"/>
        <v>41.231703532138994</v>
      </c>
      <c r="N558" s="25">
        <v>30</v>
      </c>
      <c r="O558" s="25">
        <v>70</v>
      </c>
      <c r="P558" s="9">
        <f t="shared" si="367"/>
        <v>2186.6168931935663</v>
      </c>
      <c r="Q558" s="9">
        <f t="shared" si="368"/>
        <v>2174.24093671531</v>
      </c>
      <c r="R558" s="9">
        <f t="shared" si="369"/>
        <v>-12.375956478256285</v>
      </c>
      <c r="S558" s="3">
        <f t="shared" si="370"/>
        <v>0</v>
      </c>
      <c r="T558" s="3">
        <f t="shared" si="371"/>
        <v>1</v>
      </c>
      <c r="U558" s="3">
        <f t="shared" si="372"/>
        <v>5</v>
      </c>
      <c r="V558" s="3">
        <f t="shared" si="376"/>
        <v>30</v>
      </c>
      <c r="W558" s="2">
        <f t="shared" si="373"/>
        <v>9924363</v>
      </c>
      <c r="X558" s="2">
        <f t="shared" si="377"/>
        <v>9934983</v>
      </c>
      <c r="Y558" s="14">
        <f t="shared" si="378"/>
        <v>2186.650910367031</v>
      </c>
      <c r="Z558" s="14">
        <f t="shared" si="379"/>
        <v>2170.0388140794707</v>
      </c>
      <c r="AA558" s="14">
        <f t="shared" si="374"/>
        <v>-16.612096287560234</v>
      </c>
      <c r="AB558" s="14">
        <f t="shared" si="395"/>
        <v>-15.775605276104852</v>
      </c>
      <c r="AC558" s="14">
        <f t="shared" si="389"/>
        <v>-0.83649101145538296</v>
      </c>
      <c r="AD558" s="16">
        <f t="shared" si="390"/>
        <v>0</v>
      </c>
      <c r="AE558" s="16">
        <f t="shared" si="391"/>
        <v>1</v>
      </c>
      <c r="AF558" s="16">
        <f t="shared" si="375"/>
        <v>55</v>
      </c>
      <c r="AG558" s="16">
        <f t="shared" si="392"/>
        <v>30</v>
      </c>
      <c r="AH558" s="5">
        <f t="shared" si="393"/>
        <v>9793145</v>
      </c>
      <c r="AI558" s="5">
        <f t="shared" si="394"/>
        <v>9909965</v>
      </c>
      <c r="AJ558" s="39">
        <f t="shared" si="380"/>
        <v>2187.6000551871853</v>
      </c>
      <c r="AK558" s="39">
        <f t="shared" si="381"/>
        <v>2179.2168968359051</v>
      </c>
      <c r="AL558" s="39">
        <f t="shared" si="382"/>
        <v>-8.3831583512801444</v>
      </c>
      <c r="AM558" s="39">
        <f t="shared" si="383"/>
        <v>0</v>
      </c>
      <c r="AN558" s="39">
        <f t="shared" si="384"/>
        <v>0</v>
      </c>
      <c r="AO558" s="39">
        <f t="shared" si="385"/>
        <v>0</v>
      </c>
      <c r="AP558" s="39">
        <f t="shared" si="386"/>
        <v>0</v>
      </c>
      <c r="AQ558" s="39">
        <f t="shared" si="387"/>
        <v>9943759</v>
      </c>
      <c r="AR558" s="39">
        <f t="shared" si="388"/>
        <v>9943759</v>
      </c>
      <c r="AS558" s="37">
        <f t="shared" si="351"/>
        <v>2225.8224935342728</v>
      </c>
      <c r="AT558" s="37">
        <f t="shared" si="352"/>
        <v>2197.6417574221919</v>
      </c>
      <c r="AU558" s="37">
        <f t="shared" si="353"/>
        <v>-28.180736112080922</v>
      </c>
      <c r="AV558" s="34">
        <f t="shared" si="354"/>
        <v>0</v>
      </c>
      <c r="AW558" s="34">
        <f t="shared" si="355"/>
        <v>1</v>
      </c>
      <c r="AX558" s="34">
        <f t="shared" si="356"/>
        <v>12</v>
      </c>
      <c r="AY558" s="34">
        <f t="shared" si="357"/>
        <v>30</v>
      </c>
      <c r="AZ558" s="34">
        <f t="shared" si="358"/>
        <v>9895408</v>
      </c>
      <c r="BA558" s="34">
        <f t="shared" si="359"/>
        <v>9920896</v>
      </c>
    </row>
    <row r="559" spans="1:53" x14ac:dyDescent="0.2">
      <c r="A559" s="1" t="s">
        <v>596</v>
      </c>
      <c r="B559" s="8">
        <v>3067</v>
      </c>
      <c r="C559" s="8">
        <v>2133.0404040404042</v>
      </c>
      <c r="D559" s="8">
        <v>2148</v>
      </c>
      <c r="E559" s="8">
        <v>2123</v>
      </c>
      <c r="F559" s="8">
        <v>2133</v>
      </c>
      <c r="G559" s="8">
        <f t="shared" si="360"/>
        <v>-10.822222222222081</v>
      </c>
      <c r="H559" s="8">
        <f t="shared" si="361"/>
        <v>0</v>
      </c>
      <c r="I559" s="8">
        <f t="shared" si="362"/>
        <v>10.822222222222081</v>
      </c>
      <c r="J559" s="25">
        <f t="shared" si="365"/>
        <v>7.3735313239473816</v>
      </c>
      <c r="K559" s="25">
        <f t="shared" si="366"/>
        <v>11.282644089638794</v>
      </c>
      <c r="L559" s="26">
        <f t="shared" si="363"/>
        <v>0.65352866450149982</v>
      </c>
      <c r="M559" s="25">
        <f t="shared" si="364"/>
        <v>39.523273985608427</v>
      </c>
      <c r="N559" s="25">
        <v>30</v>
      </c>
      <c r="O559" s="25">
        <v>70</v>
      </c>
      <c r="P559" s="9">
        <f t="shared" si="367"/>
        <v>2185.5080999152815</v>
      </c>
      <c r="Q559" s="9">
        <f t="shared" si="368"/>
        <v>2168.242039503491</v>
      </c>
      <c r="R559" s="9">
        <f t="shared" si="369"/>
        <v>-17.266060411790477</v>
      </c>
      <c r="S559" s="3">
        <f t="shared" si="370"/>
        <v>0</v>
      </c>
      <c r="T559" s="3">
        <f t="shared" si="371"/>
        <v>1</v>
      </c>
      <c r="U559" s="3">
        <f t="shared" si="372"/>
        <v>4</v>
      </c>
      <c r="V559" s="3">
        <f t="shared" si="376"/>
        <v>30</v>
      </c>
      <c r="W559" s="2">
        <f t="shared" si="373"/>
        <v>9926457</v>
      </c>
      <c r="X559" s="2">
        <f t="shared" si="377"/>
        <v>9934949</v>
      </c>
      <c r="Y559" s="14">
        <f t="shared" si="378"/>
        <v>2182.6767688583618</v>
      </c>
      <c r="Z559" s="14">
        <f t="shared" si="379"/>
        <v>2164.3405349903214</v>
      </c>
      <c r="AA559" s="14">
        <f t="shared" si="374"/>
        <v>-18.336233868040381</v>
      </c>
      <c r="AB559" s="14">
        <f t="shared" si="395"/>
        <v>-16.287730994491959</v>
      </c>
      <c r="AC559" s="14">
        <f t="shared" si="389"/>
        <v>-2.0485028735484221</v>
      </c>
      <c r="AD559" s="16">
        <f t="shared" si="390"/>
        <v>0</v>
      </c>
      <c r="AE559" s="16">
        <f t="shared" si="391"/>
        <v>1</v>
      </c>
      <c r="AF559" s="16">
        <f t="shared" si="375"/>
        <v>54</v>
      </c>
      <c r="AG559" s="16">
        <f t="shared" si="392"/>
        <v>30</v>
      </c>
      <c r="AH559" s="5">
        <f t="shared" si="393"/>
        <v>9795238</v>
      </c>
      <c r="AI559" s="5">
        <f t="shared" si="394"/>
        <v>9909880</v>
      </c>
      <c r="AJ559" s="39">
        <f t="shared" si="380"/>
        <v>2178.2348598548665</v>
      </c>
      <c r="AK559" s="39">
        <f t="shared" si="381"/>
        <v>2169.8517015035864</v>
      </c>
      <c r="AL559" s="39">
        <f t="shared" si="382"/>
        <v>-8.3831583512801444</v>
      </c>
      <c r="AM559" s="39">
        <f t="shared" si="383"/>
        <v>0</v>
      </c>
      <c r="AN559" s="39">
        <f t="shared" si="384"/>
        <v>0</v>
      </c>
      <c r="AO559" s="39">
        <f t="shared" si="385"/>
        <v>0</v>
      </c>
      <c r="AP559" s="39">
        <f t="shared" si="386"/>
        <v>0</v>
      </c>
      <c r="AQ559" s="39">
        <f t="shared" si="387"/>
        <v>9943759</v>
      </c>
      <c r="AR559" s="39">
        <f t="shared" si="388"/>
        <v>9943759</v>
      </c>
      <c r="AS559" s="37">
        <f t="shared" si="351"/>
        <v>2222.3135392023764</v>
      </c>
      <c r="AT559" s="37">
        <f t="shared" si="352"/>
        <v>2195.456498234837</v>
      </c>
      <c r="AU559" s="37">
        <f t="shared" si="353"/>
        <v>-26.857040967539433</v>
      </c>
      <c r="AV559" s="34">
        <f t="shared" si="354"/>
        <v>0</v>
      </c>
      <c r="AW559" s="34">
        <f t="shared" si="355"/>
        <v>1</v>
      </c>
      <c r="AX559" s="34">
        <f t="shared" si="356"/>
        <v>11</v>
      </c>
      <c r="AY559" s="34">
        <f t="shared" si="357"/>
        <v>30</v>
      </c>
      <c r="AZ559" s="34">
        <f t="shared" si="358"/>
        <v>9897501</v>
      </c>
      <c r="BA559" s="34">
        <f t="shared" si="359"/>
        <v>9920854</v>
      </c>
    </row>
    <row r="560" spans="1:53" x14ac:dyDescent="0.2">
      <c r="A560" s="1" t="s">
        <v>597</v>
      </c>
      <c r="B560" s="8">
        <v>9071</v>
      </c>
      <c r="C560" s="8">
        <v>2091.5261044176705</v>
      </c>
      <c r="D560" s="8">
        <v>2111</v>
      </c>
      <c r="E560" s="8">
        <v>2065</v>
      </c>
      <c r="F560" s="8">
        <v>2091.3694779116468</v>
      </c>
      <c r="G560" s="8">
        <f t="shared" si="360"/>
        <v>-41.630522088353246</v>
      </c>
      <c r="H560" s="8">
        <f t="shared" si="361"/>
        <v>0</v>
      </c>
      <c r="I560" s="8">
        <f t="shared" si="362"/>
        <v>41.630522088353246</v>
      </c>
      <c r="J560" s="25">
        <f t="shared" si="365"/>
        <v>6.8468505150939976</v>
      </c>
      <c r="K560" s="25">
        <f t="shared" si="366"/>
        <v>13.450349660975538</v>
      </c>
      <c r="L560" s="26">
        <f t="shared" si="363"/>
        <v>0.50904628412443842</v>
      </c>
      <c r="M560" s="25">
        <f t="shared" si="364"/>
        <v>33.732980192836919</v>
      </c>
      <c r="N560" s="25">
        <v>30</v>
      </c>
      <c r="O560" s="25">
        <v>70</v>
      </c>
      <c r="P560" s="9">
        <f t="shared" si="367"/>
        <v>2183.5877702449516</v>
      </c>
      <c r="Q560" s="9">
        <f t="shared" si="368"/>
        <v>2160.3136475436922</v>
      </c>
      <c r="R560" s="9">
        <f t="shared" si="369"/>
        <v>-23.27412270125933</v>
      </c>
      <c r="S560" s="3">
        <f t="shared" si="370"/>
        <v>0</v>
      </c>
      <c r="T560" s="3">
        <f t="shared" si="371"/>
        <v>1</v>
      </c>
      <c r="U560" s="3">
        <f t="shared" si="372"/>
        <v>3</v>
      </c>
      <c r="V560" s="3">
        <f t="shared" si="376"/>
        <v>30</v>
      </c>
      <c r="W560" s="2">
        <f t="shared" si="373"/>
        <v>9928550</v>
      </c>
      <c r="X560" s="2">
        <f t="shared" si="377"/>
        <v>9934745</v>
      </c>
      <c r="Y560" s="14">
        <f t="shared" si="378"/>
        <v>2175.913265825272</v>
      </c>
      <c r="Z560" s="14">
        <f t="shared" si="379"/>
        <v>2153.1142185166791</v>
      </c>
      <c r="AA560" s="14">
        <f t="shared" si="374"/>
        <v>-22.79904730859289</v>
      </c>
      <c r="AB560" s="14">
        <f t="shared" si="395"/>
        <v>-17.589994257312146</v>
      </c>
      <c r="AC560" s="14">
        <f t="shared" si="389"/>
        <v>-5.209053051280744</v>
      </c>
      <c r="AD560" s="16">
        <f t="shared" si="390"/>
        <v>0</v>
      </c>
      <c r="AE560" s="16">
        <f t="shared" si="391"/>
        <v>1</v>
      </c>
      <c r="AF560" s="16">
        <f t="shared" si="375"/>
        <v>53</v>
      </c>
      <c r="AG560" s="16">
        <f t="shared" si="392"/>
        <v>30</v>
      </c>
      <c r="AH560" s="5">
        <f t="shared" si="393"/>
        <v>9797273</v>
      </c>
      <c r="AI560" s="5">
        <f t="shared" si="394"/>
        <v>9906718</v>
      </c>
      <c r="AJ560" s="39">
        <f t="shared" si="380"/>
        <v>2173.0967261904761</v>
      </c>
      <c r="AK560" s="39">
        <f t="shared" si="381"/>
        <v>2155.2023809523812</v>
      </c>
      <c r="AL560" s="39">
        <f t="shared" si="382"/>
        <v>-17.894345238094957</v>
      </c>
      <c r="AM560" s="39">
        <f t="shared" si="383"/>
        <v>0</v>
      </c>
      <c r="AN560" s="39">
        <f t="shared" si="384"/>
        <v>0</v>
      </c>
      <c r="AO560" s="39">
        <f t="shared" si="385"/>
        <v>0</v>
      </c>
      <c r="AP560" s="39">
        <f t="shared" si="386"/>
        <v>0</v>
      </c>
      <c r="AQ560" s="39">
        <f t="shared" si="387"/>
        <v>9943759</v>
      </c>
      <c r="AR560" s="39">
        <f t="shared" si="388"/>
        <v>9943759</v>
      </c>
      <c r="AS560" s="37">
        <f t="shared" si="351"/>
        <v>2218.8782013103514</v>
      </c>
      <c r="AT560" s="37">
        <f t="shared" si="352"/>
        <v>2192.7464421356358</v>
      </c>
      <c r="AU560" s="37">
        <f t="shared" si="353"/>
        <v>-26.131759174715626</v>
      </c>
      <c r="AV560" s="34">
        <f t="shared" si="354"/>
        <v>0</v>
      </c>
      <c r="AW560" s="34">
        <f t="shared" si="355"/>
        <v>1</v>
      </c>
      <c r="AX560" s="34">
        <f t="shared" si="356"/>
        <v>10</v>
      </c>
      <c r="AY560" s="34">
        <f t="shared" si="357"/>
        <v>30</v>
      </c>
      <c r="AZ560" s="34">
        <f t="shared" si="358"/>
        <v>9899536</v>
      </c>
      <c r="BA560" s="34">
        <f t="shared" si="359"/>
        <v>9920186</v>
      </c>
    </row>
    <row r="561" spans="1:53" x14ac:dyDescent="0.2">
      <c r="A561" s="1" t="s">
        <v>598</v>
      </c>
      <c r="B561" s="8">
        <v>15740</v>
      </c>
      <c r="C561" s="8">
        <v>2073.8794326241136</v>
      </c>
      <c r="D561" s="8">
        <v>2087</v>
      </c>
      <c r="E561" s="8">
        <v>2059</v>
      </c>
      <c r="F561" s="8">
        <v>2073.9113475177305</v>
      </c>
      <c r="G561" s="8">
        <f t="shared" si="360"/>
        <v>-17.458130393916235</v>
      </c>
      <c r="H561" s="8">
        <f t="shared" si="361"/>
        <v>0</v>
      </c>
      <c r="I561" s="8">
        <f t="shared" si="362"/>
        <v>17.458130393916235</v>
      </c>
      <c r="J561" s="25">
        <f t="shared" si="365"/>
        <v>6.3577897640158545</v>
      </c>
      <c r="K561" s="25">
        <f t="shared" si="366"/>
        <v>13.736619713328446</v>
      </c>
      <c r="L561" s="26">
        <f t="shared" si="363"/>
        <v>0.46283510038841519</v>
      </c>
      <c r="M561" s="25">
        <f t="shared" si="364"/>
        <v>31.63959493900046</v>
      </c>
      <c r="N561" s="25">
        <v>30</v>
      </c>
      <c r="O561" s="25">
        <v>70</v>
      </c>
      <c r="P561" s="9">
        <f t="shared" si="367"/>
        <v>2178.939480933861</v>
      </c>
      <c r="Q561" s="9">
        <f t="shared" si="368"/>
        <v>2151.293842131568</v>
      </c>
      <c r="R561" s="9">
        <f t="shared" si="369"/>
        <v>-27.645638802292979</v>
      </c>
      <c r="S561" s="3">
        <f t="shared" si="370"/>
        <v>0</v>
      </c>
      <c r="T561" s="3">
        <f t="shared" si="371"/>
        <v>1</v>
      </c>
      <c r="U561" s="3">
        <f t="shared" si="372"/>
        <v>2</v>
      </c>
      <c r="V561" s="3">
        <f t="shared" si="376"/>
        <v>30</v>
      </c>
      <c r="W561" s="2">
        <f t="shared" si="373"/>
        <v>9930585</v>
      </c>
      <c r="X561" s="2">
        <f t="shared" si="377"/>
        <v>9934703</v>
      </c>
      <c r="Y561" s="14">
        <f t="shared" si="378"/>
        <v>2168.3575681728616</v>
      </c>
      <c r="Z561" s="14">
        <f t="shared" si="379"/>
        <v>2140.9291614399176</v>
      </c>
      <c r="AA561" s="14">
        <f t="shared" si="374"/>
        <v>-27.42840673294404</v>
      </c>
      <c r="AB561" s="14">
        <f t="shared" si="395"/>
        <v>-19.557676752438525</v>
      </c>
      <c r="AC561" s="14">
        <f t="shared" si="389"/>
        <v>-7.8707299805055158</v>
      </c>
      <c r="AD561" s="16">
        <f t="shared" si="390"/>
        <v>0</v>
      </c>
      <c r="AE561" s="16">
        <f t="shared" si="391"/>
        <v>1</v>
      </c>
      <c r="AF561" s="16">
        <f t="shared" si="375"/>
        <v>52</v>
      </c>
      <c r="AG561" s="16">
        <f t="shared" si="392"/>
        <v>30</v>
      </c>
      <c r="AH561" s="5">
        <f t="shared" si="393"/>
        <v>9799302</v>
      </c>
      <c r="AI561" s="5">
        <f t="shared" si="394"/>
        <v>9906370</v>
      </c>
      <c r="AJ561" s="39">
        <f t="shared" si="380"/>
        <v>2145.3430447982405</v>
      </c>
      <c r="AK561" s="39">
        <f t="shared" si="381"/>
        <v>2122.4696519410977</v>
      </c>
      <c r="AL561" s="39">
        <f t="shared" si="382"/>
        <v>-22.87339285714279</v>
      </c>
      <c r="AM561" s="39">
        <f t="shared" si="383"/>
        <v>0</v>
      </c>
      <c r="AN561" s="39">
        <f t="shared" si="384"/>
        <v>0</v>
      </c>
      <c r="AO561" s="39">
        <f t="shared" si="385"/>
        <v>0</v>
      </c>
      <c r="AP561" s="39">
        <f t="shared" si="386"/>
        <v>0</v>
      </c>
      <c r="AQ561" s="39">
        <f t="shared" si="387"/>
        <v>9943759</v>
      </c>
      <c r="AR561" s="39">
        <f t="shared" si="388"/>
        <v>9943759</v>
      </c>
      <c r="AS561" s="37">
        <f t="shared" si="351"/>
        <v>2215.4966123010231</v>
      </c>
      <c r="AT561" s="37">
        <f t="shared" si="352"/>
        <v>2189.3570921490268</v>
      </c>
      <c r="AU561" s="37">
        <f t="shared" si="353"/>
        <v>-26.139520151996294</v>
      </c>
      <c r="AV561" s="34">
        <f t="shared" si="354"/>
        <v>0</v>
      </c>
      <c r="AW561" s="34">
        <f t="shared" si="355"/>
        <v>1</v>
      </c>
      <c r="AX561" s="34">
        <f t="shared" si="356"/>
        <v>9</v>
      </c>
      <c r="AY561" s="34">
        <f t="shared" si="357"/>
        <v>30</v>
      </c>
      <c r="AZ561" s="34">
        <f t="shared" si="358"/>
        <v>9901565</v>
      </c>
      <c r="BA561" s="34">
        <f t="shared" si="359"/>
        <v>9920096</v>
      </c>
    </row>
    <row r="562" spans="1:53" x14ac:dyDescent="0.2">
      <c r="A562" s="1" t="s">
        <v>599</v>
      </c>
      <c r="B562" s="8">
        <v>16712</v>
      </c>
      <c r="C562" s="8">
        <v>2069.7730496453901</v>
      </c>
      <c r="D562" s="8">
        <v>2084</v>
      </c>
      <c r="E562" s="8">
        <v>2043</v>
      </c>
      <c r="F562" s="8">
        <v>2069.6737588652481</v>
      </c>
      <c r="G562" s="8">
        <f t="shared" si="360"/>
        <v>-4.2375886524823727</v>
      </c>
      <c r="H562" s="8">
        <f t="shared" si="361"/>
        <v>0</v>
      </c>
      <c r="I562" s="8">
        <f t="shared" si="362"/>
        <v>4.2375886524823727</v>
      </c>
      <c r="J562" s="25">
        <f t="shared" si="365"/>
        <v>5.9036619237290084</v>
      </c>
      <c r="K562" s="25">
        <f t="shared" si="366"/>
        <v>13.058117494696585</v>
      </c>
      <c r="L562" s="26">
        <f t="shared" si="363"/>
        <v>0.45210666285754569</v>
      </c>
      <c r="M562" s="25">
        <f t="shared" si="364"/>
        <v>31.134535390662151</v>
      </c>
      <c r="N562" s="25">
        <v>30</v>
      </c>
      <c r="O562" s="25">
        <v>70</v>
      </c>
      <c r="P562" s="9">
        <f t="shared" si="367"/>
        <v>2173.1105678673002</v>
      </c>
      <c r="Q562" s="9">
        <f t="shared" si="368"/>
        <v>2142.8741737229575</v>
      </c>
      <c r="R562" s="9">
        <f t="shared" si="369"/>
        <v>-30.236394144342739</v>
      </c>
      <c r="S562" s="3">
        <f t="shared" si="370"/>
        <v>0</v>
      </c>
      <c r="T562" s="3">
        <f t="shared" si="371"/>
        <v>1</v>
      </c>
      <c r="U562" s="3">
        <f t="shared" si="372"/>
        <v>1</v>
      </c>
      <c r="V562" s="3">
        <f t="shared" si="376"/>
        <v>30</v>
      </c>
      <c r="W562" s="2">
        <f t="shared" si="373"/>
        <v>9932614</v>
      </c>
      <c r="X562" s="2">
        <f t="shared" si="377"/>
        <v>9934657</v>
      </c>
      <c r="Y562" s="14">
        <f t="shared" si="378"/>
        <v>2161.0476563722978</v>
      </c>
      <c r="Z562" s="14">
        <f t="shared" si="379"/>
        <v>2129.9667918130453</v>
      </c>
      <c r="AA562" s="14">
        <f t="shared" si="374"/>
        <v>-31.080864559252404</v>
      </c>
      <c r="AB562" s="14">
        <f t="shared" si="395"/>
        <v>-21.862314313801299</v>
      </c>
      <c r="AC562" s="14">
        <f t="shared" si="389"/>
        <v>-9.2185502454511052</v>
      </c>
      <c r="AD562" s="16">
        <f t="shared" si="390"/>
        <v>0</v>
      </c>
      <c r="AE562" s="16">
        <f t="shared" si="391"/>
        <v>1</v>
      </c>
      <c r="AF562" s="16">
        <f t="shared" si="375"/>
        <v>51</v>
      </c>
      <c r="AG562" s="16">
        <f t="shared" si="392"/>
        <v>30</v>
      </c>
      <c r="AH562" s="5">
        <f t="shared" si="393"/>
        <v>9801315</v>
      </c>
      <c r="AI562" s="5">
        <f t="shared" si="394"/>
        <v>9905508</v>
      </c>
      <c r="AJ562" s="39">
        <f t="shared" si="380"/>
        <v>2133.7042912022966</v>
      </c>
      <c r="AK562" s="39">
        <f t="shared" si="381"/>
        <v>2110.8308983451539</v>
      </c>
      <c r="AL562" s="39">
        <f t="shared" si="382"/>
        <v>-22.87339285714279</v>
      </c>
      <c r="AM562" s="39">
        <f t="shared" si="383"/>
        <v>0</v>
      </c>
      <c r="AN562" s="39">
        <f t="shared" si="384"/>
        <v>0</v>
      </c>
      <c r="AO562" s="39">
        <f t="shared" si="385"/>
        <v>0</v>
      </c>
      <c r="AP562" s="39">
        <f t="shared" si="386"/>
        <v>0</v>
      </c>
      <c r="AQ562" s="39">
        <f t="shared" si="387"/>
        <v>9943759</v>
      </c>
      <c r="AR562" s="39">
        <f t="shared" si="388"/>
        <v>9943759</v>
      </c>
      <c r="AS562" s="37">
        <f t="shared" si="351"/>
        <v>2211.9993071095796</v>
      </c>
      <c r="AT562" s="37">
        <f t="shared" si="352"/>
        <v>2185.1521532193424</v>
      </c>
      <c r="AU562" s="37">
        <f t="shared" si="353"/>
        <v>-26.847153890237223</v>
      </c>
      <c r="AV562" s="34">
        <f t="shared" si="354"/>
        <v>0</v>
      </c>
      <c r="AW562" s="34">
        <f t="shared" si="355"/>
        <v>1</v>
      </c>
      <c r="AX562" s="34">
        <f t="shared" si="356"/>
        <v>8</v>
      </c>
      <c r="AY562" s="34">
        <f t="shared" si="357"/>
        <v>30</v>
      </c>
      <c r="AZ562" s="34">
        <f t="shared" si="358"/>
        <v>9903578</v>
      </c>
      <c r="BA562" s="34">
        <f t="shared" si="359"/>
        <v>9919922</v>
      </c>
    </row>
    <row r="563" spans="1:53" x14ac:dyDescent="0.2">
      <c r="A563" s="1" t="s">
        <v>600</v>
      </c>
      <c r="B563" s="8">
        <v>16503</v>
      </c>
      <c r="C563" s="8">
        <v>2062.7857142857142</v>
      </c>
      <c r="D563" s="8">
        <v>2089</v>
      </c>
      <c r="E563" s="8">
        <v>2039</v>
      </c>
      <c r="F563" s="8">
        <v>2062.925170068027</v>
      </c>
      <c r="G563" s="8">
        <f t="shared" si="360"/>
        <v>-6.7485887972211458</v>
      </c>
      <c r="H563" s="8">
        <f t="shared" si="361"/>
        <v>0</v>
      </c>
      <c r="I563" s="8">
        <f t="shared" si="362"/>
        <v>6.7485887972211458</v>
      </c>
      <c r="J563" s="25">
        <f t="shared" si="365"/>
        <v>5.4819717863197939</v>
      </c>
      <c r="K563" s="25">
        <f t="shared" si="366"/>
        <v>12.607436873448339</v>
      </c>
      <c r="L563" s="26">
        <f t="shared" si="363"/>
        <v>0.43482048265218759</v>
      </c>
      <c r="M563" s="25">
        <f t="shared" si="364"/>
        <v>30.304870045376376</v>
      </c>
      <c r="N563" s="25">
        <v>30</v>
      </c>
      <c r="O563" s="25">
        <v>70</v>
      </c>
      <c r="P563" s="9">
        <f t="shared" si="367"/>
        <v>2168.4672509005786</v>
      </c>
      <c r="Q563" s="9">
        <f t="shared" si="368"/>
        <v>2137.2143053974819</v>
      </c>
      <c r="R563" s="9">
        <f t="shared" si="369"/>
        <v>-31.252945503096726</v>
      </c>
      <c r="S563" s="3">
        <f t="shared" si="370"/>
        <v>0</v>
      </c>
      <c r="T563" s="3">
        <f t="shared" si="371"/>
        <v>1</v>
      </c>
      <c r="U563" s="3">
        <f t="shared" si="372"/>
        <v>0</v>
      </c>
      <c r="V563" s="3">
        <f t="shared" si="376"/>
        <v>30</v>
      </c>
      <c r="W563" s="2">
        <f t="shared" si="373"/>
        <v>9934627</v>
      </c>
      <c r="X563" s="2">
        <f t="shared" si="377"/>
        <v>9934627</v>
      </c>
      <c r="Y563" s="14">
        <f t="shared" si="378"/>
        <v>2153.7793240534629</v>
      </c>
      <c r="Z563" s="14">
        <f t="shared" si="379"/>
        <v>2119.6526961599657</v>
      </c>
      <c r="AA563" s="14">
        <f t="shared" si="374"/>
        <v>-34.126627893497243</v>
      </c>
      <c r="AB563" s="14">
        <f t="shared" si="395"/>
        <v>-24.315177029740489</v>
      </c>
      <c r="AC563" s="14">
        <f t="shared" si="389"/>
        <v>-9.8114508637567539</v>
      </c>
      <c r="AD563" s="16">
        <f t="shared" si="390"/>
        <v>0</v>
      </c>
      <c r="AE563" s="16">
        <f t="shared" si="391"/>
        <v>1</v>
      </c>
      <c r="AF563" s="16">
        <f t="shared" si="375"/>
        <v>50</v>
      </c>
      <c r="AG563" s="16">
        <f t="shared" si="392"/>
        <v>30</v>
      </c>
      <c r="AH563" s="5">
        <f t="shared" si="393"/>
        <v>9803324</v>
      </c>
      <c r="AI563" s="5">
        <f t="shared" si="394"/>
        <v>9905274</v>
      </c>
      <c r="AJ563" s="39">
        <f t="shared" si="380"/>
        <v>2130.8792321006417</v>
      </c>
      <c r="AK563" s="39">
        <f t="shared" si="381"/>
        <v>2108.0058392434989</v>
      </c>
      <c r="AL563" s="39">
        <f t="shared" si="382"/>
        <v>-22.87339285714279</v>
      </c>
      <c r="AM563" s="39">
        <f t="shared" si="383"/>
        <v>0</v>
      </c>
      <c r="AN563" s="39">
        <f t="shared" si="384"/>
        <v>0</v>
      </c>
      <c r="AO563" s="39">
        <f t="shared" si="385"/>
        <v>0</v>
      </c>
      <c r="AP563" s="39">
        <f t="shared" si="386"/>
        <v>0</v>
      </c>
      <c r="AQ563" s="39">
        <f t="shared" si="387"/>
        <v>9943759</v>
      </c>
      <c r="AR563" s="39">
        <f t="shared" si="388"/>
        <v>9943759</v>
      </c>
      <c r="AS563" s="37">
        <f t="shared" si="351"/>
        <v>2208.3440222750241</v>
      </c>
      <c r="AT563" s="37">
        <f t="shared" si="352"/>
        <v>2180.0711186886278</v>
      </c>
      <c r="AU563" s="37">
        <f t="shared" si="353"/>
        <v>-28.272903586396296</v>
      </c>
      <c r="AV563" s="34">
        <f t="shared" si="354"/>
        <v>0</v>
      </c>
      <c r="AW563" s="34">
        <f t="shared" si="355"/>
        <v>1</v>
      </c>
      <c r="AX563" s="34">
        <f t="shared" si="356"/>
        <v>7</v>
      </c>
      <c r="AY563" s="34">
        <f t="shared" si="357"/>
        <v>30</v>
      </c>
      <c r="AZ563" s="34">
        <f t="shared" si="358"/>
        <v>9905587</v>
      </c>
      <c r="BA563" s="34">
        <f t="shared" si="359"/>
        <v>9919860</v>
      </c>
    </row>
    <row r="564" spans="1:53" x14ac:dyDescent="0.2">
      <c r="A564" s="1" t="s">
        <v>601</v>
      </c>
      <c r="B564" s="8">
        <v>13470</v>
      </c>
      <c r="C564" s="8">
        <v>2075.5441696113076</v>
      </c>
      <c r="D564" s="8">
        <v>2095</v>
      </c>
      <c r="E564" s="8">
        <v>2057</v>
      </c>
      <c r="F564" s="8">
        <v>2075.5053003533567</v>
      </c>
      <c r="G564" s="8">
        <f t="shared" si="360"/>
        <v>12.580130285329687</v>
      </c>
      <c r="H564" s="8">
        <f t="shared" si="361"/>
        <v>12.580130285329687</v>
      </c>
      <c r="I564" s="8">
        <f t="shared" si="362"/>
        <v>0</v>
      </c>
      <c r="J564" s="25">
        <f t="shared" si="365"/>
        <v>5.988983107677643</v>
      </c>
      <c r="K564" s="25">
        <f t="shared" si="366"/>
        <v>11.70690566820203</v>
      </c>
      <c r="L564" s="26">
        <f t="shared" si="363"/>
        <v>0.51157695102513312</v>
      </c>
      <c r="M564" s="25">
        <f t="shared" si="364"/>
        <v>33.843923769688857</v>
      </c>
      <c r="N564" s="25">
        <v>30</v>
      </c>
      <c r="O564" s="25">
        <v>70</v>
      </c>
      <c r="P564" s="9">
        <f t="shared" si="367"/>
        <v>2165.1249257964332</v>
      </c>
      <c r="Q564" s="9">
        <f t="shared" si="368"/>
        <v>2129.8322444873097</v>
      </c>
      <c r="R564" s="9">
        <f t="shared" si="369"/>
        <v>-35.292681309123509</v>
      </c>
      <c r="S564" s="3">
        <f t="shared" si="370"/>
        <v>0</v>
      </c>
      <c r="T564" s="3">
        <f t="shared" si="371"/>
        <v>0</v>
      </c>
      <c r="U564" s="3">
        <f t="shared" si="372"/>
        <v>0</v>
      </c>
      <c r="V564" s="3">
        <f t="shared" si="376"/>
        <v>0</v>
      </c>
      <c r="W564" s="2">
        <f t="shared" si="373"/>
        <v>9934627</v>
      </c>
      <c r="X564" s="2">
        <f t="shared" si="377"/>
        <v>9934627</v>
      </c>
      <c r="Y564" s="14">
        <f t="shared" si="378"/>
        <v>2147.9812482238253</v>
      </c>
      <c r="Z564" s="14">
        <f t="shared" si="379"/>
        <v>2112.8607891127949</v>
      </c>
      <c r="AA564" s="14">
        <f t="shared" si="374"/>
        <v>-35.120459111030414</v>
      </c>
      <c r="AB564" s="14">
        <f t="shared" si="395"/>
        <v>-26.476233445998474</v>
      </c>
      <c r="AC564" s="14">
        <f t="shared" si="389"/>
        <v>-8.6442256650319393</v>
      </c>
      <c r="AD564" s="16">
        <f t="shared" si="390"/>
        <v>0</v>
      </c>
      <c r="AE564" s="16">
        <f t="shared" si="391"/>
        <v>1</v>
      </c>
      <c r="AF564" s="16">
        <f t="shared" si="375"/>
        <v>49</v>
      </c>
      <c r="AG564" s="16">
        <f t="shared" si="392"/>
        <v>30</v>
      </c>
      <c r="AH564" s="5">
        <f t="shared" si="393"/>
        <v>9805351</v>
      </c>
      <c r="AI564" s="5">
        <f t="shared" si="394"/>
        <v>9906144</v>
      </c>
      <c r="AJ564" s="39">
        <f t="shared" si="380"/>
        <v>2126.380172902494</v>
      </c>
      <c r="AK564" s="39">
        <f t="shared" si="381"/>
        <v>2103.5067800453512</v>
      </c>
      <c r="AL564" s="39">
        <f t="shared" si="382"/>
        <v>-22.87339285714279</v>
      </c>
      <c r="AM564" s="39">
        <f t="shared" si="383"/>
        <v>0</v>
      </c>
      <c r="AN564" s="39">
        <f t="shared" si="384"/>
        <v>0</v>
      </c>
      <c r="AO564" s="39">
        <f t="shared" si="385"/>
        <v>0</v>
      </c>
      <c r="AP564" s="39">
        <f t="shared" si="386"/>
        <v>0</v>
      </c>
      <c r="AQ564" s="39">
        <f t="shared" si="387"/>
        <v>9943759</v>
      </c>
      <c r="AR564" s="39">
        <f t="shared" si="388"/>
        <v>9943759</v>
      </c>
      <c r="AS564" s="37">
        <f t="shared" si="351"/>
        <v>2204.6632614837335</v>
      </c>
      <c r="AT564" s="37">
        <f t="shared" si="352"/>
        <v>2174.5668288716565</v>
      </c>
      <c r="AU564" s="37">
        <f t="shared" si="353"/>
        <v>-30.096432612077024</v>
      </c>
      <c r="AV564" s="34">
        <f t="shared" si="354"/>
        <v>0</v>
      </c>
      <c r="AW564" s="34">
        <f t="shared" si="355"/>
        <v>1</v>
      </c>
      <c r="AX564" s="34">
        <f t="shared" si="356"/>
        <v>6</v>
      </c>
      <c r="AY564" s="34">
        <f t="shared" si="357"/>
        <v>30</v>
      </c>
      <c r="AZ564" s="34">
        <f t="shared" si="358"/>
        <v>9907614</v>
      </c>
      <c r="BA564" s="34">
        <f t="shared" si="359"/>
        <v>9919956</v>
      </c>
    </row>
    <row r="565" spans="1:53" x14ac:dyDescent="0.2">
      <c r="A565" s="1" t="s">
        <v>602</v>
      </c>
      <c r="B565" s="8">
        <v>12101</v>
      </c>
      <c r="C565" s="8">
        <v>2039.7536764705883</v>
      </c>
      <c r="D565" s="8">
        <v>2056</v>
      </c>
      <c r="E565" s="8">
        <v>2024</v>
      </c>
      <c r="F565" s="8">
        <v>2039.8051470588234</v>
      </c>
      <c r="G565" s="8">
        <f t="shared" si="360"/>
        <v>-35.700153294533266</v>
      </c>
      <c r="H565" s="8">
        <f t="shared" si="361"/>
        <v>0</v>
      </c>
      <c r="I565" s="8">
        <f t="shared" si="362"/>
        <v>35.700153294533266</v>
      </c>
      <c r="J565" s="25">
        <f t="shared" si="365"/>
        <v>5.5611985999863824</v>
      </c>
      <c r="K565" s="25">
        <f t="shared" si="366"/>
        <v>13.420709070082832</v>
      </c>
      <c r="L565" s="26">
        <f t="shared" si="363"/>
        <v>0.41437442470035296</v>
      </c>
      <c r="M565" s="25">
        <f t="shared" si="364"/>
        <v>29.2973640829331</v>
      </c>
      <c r="N565" s="25">
        <v>30</v>
      </c>
      <c r="O565" s="25">
        <v>70</v>
      </c>
      <c r="P565" s="9">
        <f t="shared" si="367"/>
        <v>2162.4689051386454</v>
      </c>
      <c r="Q565" s="9">
        <f t="shared" si="368"/>
        <v>2122.6390587324427</v>
      </c>
      <c r="R565" s="9">
        <f t="shared" si="369"/>
        <v>-39.829846406202705</v>
      </c>
      <c r="S565" s="3">
        <f t="shared" si="370"/>
        <v>0</v>
      </c>
      <c r="T565" s="3">
        <f t="shared" si="371"/>
        <v>0</v>
      </c>
      <c r="U565" s="3">
        <f t="shared" si="372"/>
        <v>0</v>
      </c>
      <c r="V565" s="3">
        <f t="shared" si="376"/>
        <v>0</v>
      </c>
      <c r="W565" s="2">
        <f t="shared" si="373"/>
        <v>9934627</v>
      </c>
      <c r="X565" s="2">
        <f t="shared" si="377"/>
        <v>9934627</v>
      </c>
      <c r="Y565" s="14">
        <f t="shared" si="378"/>
        <v>2139.9682036930844</v>
      </c>
      <c r="Z565" s="14">
        <f t="shared" si="379"/>
        <v>2101.6214595660299</v>
      </c>
      <c r="AA565" s="14">
        <f t="shared" si="374"/>
        <v>-38.346744127054535</v>
      </c>
      <c r="AB565" s="14">
        <f t="shared" si="395"/>
        <v>-28.850335582209688</v>
      </c>
      <c r="AC565" s="14">
        <f t="shared" si="389"/>
        <v>-9.4964085448448472</v>
      </c>
      <c r="AD565" s="16">
        <f t="shared" si="390"/>
        <v>0</v>
      </c>
      <c r="AE565" s="16">
        <f t="shared" si="391"/>
        <v>1</v>
      </c>
      <c r="AF565" s="16">
        <f t="shared" si="375"/>
        <v>48</v>
      </c>
      <c r="AG565" s="16">
        <f t="shared" si="392"/>
        <v>30</v>
      </c>
      <c r="AH565" s="5">
        <f t="shared" si="393"/>
        <v>9807345</v>
      </c>
      <c r="AI565" s="5">
        <f t="shared" si="394"/>
        <v>9904497</v>
      </c>
      <c r="AJ565" s="39">
        <f t="shared" si="380"/>
        <v>2130.5735496642706</v>
      </c>
      <c r="AK565" s="39">
        <f t="shared" si="381"/>
        <v>2107.7001568071278</v>
      </c>
      <c r="AL565" s="39">
        <f t="shared" si="382"/>
        <v>-22.87339285714279</v>
      </c>
      <c r="AM565" s="39">
        <f t="shared" si="383"/>
        <v>0</v>
      </c>
      <c r="AN565" s="39">
        <f t="shared" si="384"/>
        <v>0</v>
      </c>
      <c r="AO565" s="39">
        <f t="shared" si="385"/>
        <v>0</v>
      </c>
      <c r="AP565" s="39">
        <f t="shared" si="386"/>
        <v>0</v>
      </c>
      <c r="AQ565" s="39">
        <f t="shared" si="387"/>
        <v>9943759</v>
      </c>
      <c r="AR565" s="39">
        <f t="shared" si="388"/>
        <v>9943759</v>
      </c>
      <c r="AS565" s="37">
        <f t="shared" si="351"/>
        <v>2201.1560691212153</v>
      </c>
      <c r="AT565" s="37">
        <f t="shared" si="352"/>
        <v>2168.5876550845055</v>
      </c>
      <c r="AU565" s="37">
        <f t="shared" si="353"/>
        <v>-32.568414036709783</v>
      </c>
      <c r="AV565" s="34">
        <f t="shared" si="354"/>
        <v>0</v>
      </c>
      <c r="AW565" s="34">
        <f t="shared" si="355"/>
        <v>1</v>
      </c>
      <c r="AX565" s="34">
        <f t="shared" si="356"/>
        <v>5</v>
      </c>
      <c r="AY565" s="34">
        <f t="shared" si="357"/>
        <v>30</v>
      </c>
      <c r="AZ565" s="34">
        <f t="shared" si="358"/>
        <v>9909608</v>
      </c>
      <c r="BA565" s="34">
        <f t="shared" si="359"/>
        <v>9919728</v>
      </c>
    </row>
    <row r="566" spans="1:53" x14ac:dyDescent="0.2">
      <c r="A566" s="1" t="s">
        <v>603</v>
      </c>
      <c r="B566" s="8">
        <v>14690</v>
      </c>
      <c r="C566" s="8">
        <v>2047.6962457337884</v>
      </c>
      <c r="D566" s="8">
        <v>2062</v>
      </c>
      <c r="E566" s="8">
        <v>2029</v>
      </c>
      <c r="F566" s="8">
        <v>2047.7610921501707</v>
      </c>
      <c r="G566" s="8">
        <f t="shared" si="360"/>
        <v>7.9559450913473029</v>
      </c>
      <c r="H566" s="8">
        <f t="shared" si="361"/>
        <v>7.9559450913473029</v>
      </c>
      <c r="I566" s="8">
        <f t="shared" si="362"/>
        <v>0</v>
      </c>
      <c r="J566" s="25">
        <f t="shared" si="365"/>
        <v>5.7322519207978768</v>
      </c>
      <c r="K566" s="25">
        <f t="shared" si="366"/>
        <v>12.462086993648343</v>
      </c>
      <c r="L566" s="26">
        <f t="shared" si="363"/>
        <v>0.45997527731265891</v>
      </c>
      <c r="M566" s="25">
        <f t="shared" si="364"/>
        <v>31.505689477107055</v>
      </c>
      <c r="N566" s="25">
        <v>30</v>
      </c>
      <c r="O566" s="25">
        <v>70</v>
      </c>
      <c r="P566" s="9">
        <f t="shared" si="367"/>
        <v>2157.3955900175933</v>
      </c>
      <c r="Q566" s="9">
        <f t="shared" si="368"/>
        <v>2113.012391539492</v>
      </c>
      <c r="R566" s="9">
        <f t="shared" si="369"/>
        <v>-44.383198478101349</v>
      </c>
      <c r="S566" s="3">
        <f t="shared" si="370"/>
        <v>0</v>
      </c>
      <c r="T566" s="3">
        <f t="shared" si="371"/>
        <v>0</v>
      </c>
      <c r="U566" s="3">
        <f t="shared" si="372"/>
        <v>0</v>
      </c>
      <c r="V566" s="3">
        <f t="shared" si="376"/>
        <v>0</v>
      </c>
      <c r="W566" s="2">
        <f t="shared" si="373"/>
        <v>9934627</v>
      </c>
      <c r="X566" s="2">
        <f t="shared" si="377"/>
        <v>9934627</v>
      </c>
      <c r="Y566" s="14">
        <f t="shared" si="378"/>
        <v>2133.1380472824981</v>
      </c>
      <c r="Z566" s="14">
        <f t="shared" si="379"/>
        <v>2093.3352491943592</v>
      </c>
      <c r="AA566" s="14">
        <f t="shared" si="374"/>
        <v>-39.802798088138843</v>
      </c>
      <c r="AB566" s="14">
        <f t="shared" si="395"/>
        <v>-31.040828083395517</v>
      </c>
      <c r="AC566" s="14">
        <f t="shared" si="389"/>
        <v>-8.7619700047433255</v>
      </c>
      <c r="AD566" s="16">
        <f t="shared" si="390"/>
        <v>0</v>
      </c>
      <c r="AE566" s="16">
        <f t="shared" si="391"/>
        <v>1</v>
      </c>
      <c r="AF566" s="16">
        <f t="shared" si="375"/>
        <v>47</v>
      </c>
      <c r="AG566" s="16">
        <f t="shared" si="392"/>
        <v>30</v>
      </c>
      <c r="AH566" s="5">
        <f t="shared" si="393"/>
        <v>9809344</v>
      </c>
      <c r="AI566" s="5">
        <f t="shared" si="394"/>
        <v>9904707</v>
      </c>
      <c r="AJ566" s="39">
        <f t="shared" si="380"/>
        <v>2110.9668242296916</v>
      </c>
      <c r="AK566" s="39">
        <f t="shared" si="381"/>
        <v>2088.0934313725488</v>
      </c>
      <c r="AL566" s="39">
        <f t="shared" si="382"/>
        <v>-22.87339285714279</v>
      </c>
      <c r="AM566" s="39">
        <f t="shared" si="383"/>
        <v>0</v>
      </c>
      <c r="AN566" s="39">
        <f t="shared" si="384"/>
        <v>0</v>
      </c>
      <c r="AO566" s="39">
        <f t="shared" si="385"/>
        <v>0</v>
      </c>
      <c r="AP566" s="39">
        <f t="shared" si="386"/>
        <v>0</v>
      </c>
      <c r="AQ566" s="39">
        <f t="shared" si="387"/>
        <v>9943759</v>
      </c>
      <c r="AR566" s="39">
        <f t="shared" si="388"/>
        <v>9943759</v>
      </c>
      <c r="AS566" s="37">
        <f t="shared" si="351"/>
        <v>2197.8709979818773</v>
      </c>
      <c r="AT566" s="37">
        <f t="shared" si="352"/>
        <v>2162.0567118393787</v>
      </c>
      <c r="AU566" s="37">
        <f t="shared" si="353"/>
        <v>-35.814286142498531</v>
      </c>
      <c r="AV566" s="34">
        <f t="shared" si="354"/>
        <v>0</v>
      </c>
      <c r="AW566" s="34">
        <f t="shared" si="355"/>
        <v>1</v>
      </c>
      <c r="AX566" s="34">
        <f t="shared" si="356"/>
        <v>4</v>
      </c>
      <c r="AY566" s="34">
        <f t="shared" si="357"/>
        <v>30</v>
      </c>
      <c r="AZ566" s="34">
        <f t="shared" si="358"/>
        <v>9911607</v>
      </c>
      <c r="BA566" s="34">
        <f t="shared" si="359"/>
        <v>9919723</v>
      </c>
    </row>
    <row r="567" spans="1:53" x14ac:dyDescent="0.2">
      <c r="A567" s="1" t="s">
        <v>604</v>
      </c>
      <c r="B567" s="8">
        <v>11204</v>
      </c>
      <c r="C567" s="8">
        <v>2052.5601374570447</v>
      </c>
      <c r="D567" s="8">
        <v>2078</v>
      </c>
      <c r="E567" s="8">
        <v>2034</v>
      </c>
      <c r="F567" s="8">
        <v>2052.6357388316151</v>
      </c>
      <c r="G567" s="8">
        <f t="shared" si="360"/>
        <v>4.8746466814443465</v>
      </c>
      <c r="H567" s="8">
        <f t="shared" si="361"/>
        <v>4.8746466814443465</v>
      </c>
      <c r="I567" s="8">
        <f t="shared" si="362"/>
        <v>0</v>
      </c>
      <c r="J567" s="25">
        <f t="shared" si="365"/>
        <v>5.6709944037011955</v>
      </c>
      <c r="K567" s="25">
        <f t="shared" si="366"/>
        <v>11.571937922673461</v>
      </c>
      <c r="L567" s="26">
        <f t="shared" si="363"/>
        <v>0.49006436446480933</v>
      </c>
      <c r="M567" s="25">
        <f t="shared" si="364"/>
        <v>32.888805084660021</v>
      </c>
      <c r="N567" s="25">
        <v>30</v>
      </c>
      <c r="O567" s="25">
        <v>70</v>
      </c>
      <c r="P567" s="9">
        <f t="shared" si="367"/>
        <v>2152.7445952340713</v>
      </c>
      <c r="Q567" s="9">
        <f t="shared" si="368"/>
        <v>2105.0967770305338</v>
      </c>
      <c r="R567" s="9">
        <f t="shared" si="369"/>
        <v>-47.647818203537554</v>
      </c>
      <c r="S567" s="3">
        <f t="shared" si="370"/>
        <v>0</v>
      </c>
      <c r="T567" s="3">
        <f t="shared" si="371"/>
        <v>0</v>
      </c>
      <c r="U567" s="3">
        <f t="shared" si="372"/>
        <v>0</v>
      </c>
      <c r="V567" s="3">
        <f t="shared" si="376"/>
        <v>0</v>
      </c>
      <c r="W567" s="2">
        <f t="shared" si="373"/>
        <v>9934627</v>
      </c>
      <c r="X567" s="2">
        <f t="shared" si="377"/>
        <v>9934627</v>
      </c>
      <c r="Y567" s="14">
        <f t="shared" si="378"/>
        <v>2127.1749133231733</v>
      </c>
      <c r="Z567" s="14">
        <f t="shared" si="379"/>
        <v>2087.0737860616296</v>
      </c>
      <c r="AA567" s="14">
        <f t="shared" si="374"/>
        <v>-40.101127261543752</v>
      </c>
      <c r="AB567" s="14">
        <f t="shared" si="395"/>
        <v>-32.852887919025164</v>
      </c>
      <c r="AC567" s="14">
        <f t="shared" si="389"/>
        <v>-7.2482393425185876</v>
      </c>
      <c r="AD567" s="16">
        <f t="shared" si="390"/>
        <v>0</v>
      </c>
      <c r="AE567" s="16">
        <f t="shared" si="391"/>
        <v>1</v>
      </c>
      <c r="AF567" s="16">
        <f t="shared" si="375"/>
        <v>46</v>
      </c>
      <c r="AG567" s="16">
        <f t="shared" si="392"/>
        <v>30</v>
      </c>
      <c r="AH567" s="5">
        <f t="shared" si="393"/>
        <v>9811348</v>
      </c>
      <c r="AI567" s="5">
        <f t="shared" si="394"/>
        <v>9904912</v>
      </c>
      <c r="AJ567" s="39">
        <f t="shared" si="380"/>
        <v>2113.6188059268075</v>
      </c>
      <c r="AK567" s="39">
        <f t="shared" si="381"/>
        <v>2090.7454130696647</v>
      </c>
      <c r="AL567" s="39">
        <f t="shared" si="382"/>
        <v>-22.87339285714279</v>
      </c>
      <c r="AM567" s="39">
        <f t="shared" si="383"/>
        <v>0</v>
      </c>
      <c r="AN567" s="39">
        <f t="shared" si="384"/>
        <v>0</v>
      </c>
      <c r="AO567" s="39">
        <f t="shared" si="385"/>
        <v>0</v>
      </c>
      <c r="AP567" s="39">
        <f t="shared" si="386"/>
        <v>0</v>
      </c>
      <c r="AQ567" s="39">
        <f t="shared" si="387"/>
        <v>9943759</v>
      </c>
      <c r="AR567" s="39">
        <f t="shared" si="388"/>
        <v>9943759</v>
      </c>
      <c r="AS567" s="37">
        <f t="shared" ref="AS567:AS630" si="396">AVERAGE(P541:P566)</f>
        <v>2194.6315801462574</v>
      </c>
      <c r="AT567" s="37">
        <f t="shared" ref="AT567:AT630" si="397">AVERAGE(Q555:Q566)</f>
        <v>2154.9749807305534</v>
      </c>
      <c r="AU567" s="37">
        <f t="shared" ref="AU567:AU630" si="398">AT567-AS567</f>
        <v>-39.656599415704022</v>
      </c>
      <c r="AV567" s="34">
        <f t="shared" ref="AV567:AV630" si="399">IF(AND(AU567&gt;$AW$4,AZ566-30&gt;=D567),1,0)</f>
        <v>0</v>
      </c>
      <c r="AW567" s="34">
        <f t="shared" ref="AW567:AW630" si="400">IF(AND(AU567&lt;$AW$5,AX566&gt;=1),1,0)</f>
        <v>1</v>
      </c>
      <c r="AX567" s="34">
        <f t="shared" ref="AX567:AX630" si="401">AX566+AV567-AW567</f>
        <v>3</v>
      </c>
      <c r="AY567" s="34">
        <f t="shared" ref="AY567:AY630" si="402">IF(AV567&gt;0, MAX(30, 0.002*AV567*D567), IF(AW567&gt;0, MAX(30, 0.002*AW567*E567), 0))</f>
        <v>30</v>
      </c>
      <c r="AZ567" s="34">
        <f t="shared" ref="AZ567:AZ630" si="403">AZ566-(AV567*D567) + (AW567*E567) - AY567</f>
        <v>9913611</v>
      </c>
      <c r="BA567" s="34">
        <f t="shared" ref="BA567:BA630" si="404">AX567*E567 + AZ567</f>
        <v>9919713</v>
      </c>
    </row>
    <row r="568" spans="1:53" x14ac:dyDescent="0.2">
      <c r="A568" s="1" t="s">
        <v>605</v>
      </c>
      <c r="B568" s="8">
        <v>11661</v>
      </c>
      <c r="C568" s="8">
        <v>2087.2021276595747</v>
      </c>
      <c r="D568" s="8">
        <v>2100</v>
      </c>
      <c r="E568" s="8">
        <v>2076</v>
      </c>
      <c r="F568" s="8">
        <v>2087.1666666666665</v>
      </c>
      <c r="G568" s="8">
        <f t="shared" si="360"/>
        <v>34.530927835051443</v>
      </c>
      <c r="H568" s="8">
        <f t="shared" si="361"/>
        <v>34.530927835051443</v>
      </c>
      <c r="I568" s="8">
        <f t="shared" si="362"/>
        <v>0</v>
      </c>
      <c r="J568" s="25">
        <f t="shared" si="365"/>
        <v>7.7324182202262133</v>
      </c>
      <c r="K568" s="25">
        <f t="shared" si="366"/>
        <v>10.745370928196786</v>
      </c>
      <c r="L568" s="26">
        <f t="shared" si="363"/>
        <v>0.71960458804969463</v>
      </c>
      <c r="M568" s="25">
        <f t="shared" si="364"/>
        <v>41.847096306357315</v>
      </c>
      <c r="N568" s="25">
        <v>30</v>
      </c>
      <c r="O568" s="25">
        <v>70</v>
      </c>
      <c r="P568" s="9">
        <f t="shared" si="367"/>
        <v>2147.4024426000151</v>
      </c>
      <c r="Q568" s="9">
        <f t="shared" si="368"/>
        <v>2095.5830885998344</v>
      </c>
      <c r="R568" s="9">
        <f t="shared" si="369"/>
        <v>-51.819354000180738</v>
      </c>
      <c r="S568" s="3">
        <f t="shared" si="370"/>
        <v>0</v>
      </c>
      <c r="T568" s="3">
        <f t="shared" si="371"/>
        <v>0</v>
      </c>
      <c r="U568" s="3">
        <f t="shared" si="372"/>
        <v>0</v>
      </c>
      <c r="V568" s="3">
        <f t="shared" si="376"/>
        <v>0</v>
      </c>
      <c r="W568" s="2">
        <f t="shared" si="373"/>
        <v>9934627</v>
      </c>
      <c r="X568" s="2">
        <f t="shared" si="377"/>
        <v>9934627</v>
      </c>
      <c r="Y568" s="14">
        <f t="shared" si="378"/>
        <v>2124.2113394967655</v>
      </c>
      <c r="Z568" s="14">
        <f t="shared" si="379"/>
        <v>2087.0880753854813</v>
      </c>
      <c r="AA568" s="14">
        <f t="shared" si="374"/>
        <v>-37.123264111284243</v>
      </c>
      <c r="AB568" s="14">
        <f t="shared" si="395"/>
        <v>-33.706963157476977</v>
      </c>
      <c r="AC568" s="14">
        <f t="shared" si="389"/>
        <v>-3.4163009538072657</v>
      </c>
      <c r="AD568" s="16">
        <f t="shared" si="390"/>
        <v>0</v>
      </c>
      <c r="AE568" s="16">
        <f t="shared" si="391"/>
        <v>1</v>
      </c>
      <c r="AF568" s="16">
        <f t="shared" si="375"/>
        <v>45</v>
      </c>
      <c r="AG568" s="16">
        <f t="shared" si="392"/>
        <v>30</v>
      </c>
      <c r="AH568" s="5">
        <f t="shared" si="393"/>
        <v>9813394</v>
      </c>
      <c r="AI568" s="5">
        <f t="shared" si="394"/>
        <v>9906814</v>
      </c>
      <c r="AJ568" s="39">
        <f t="shared" si="380"/>
        <v>2115.2436881539556</v>
      </c>
      <c r="AK568" s="39">
        <f t="shared" si="381"/>
        <v>2092.3702952968129</v>
      </c>
      <c r="AL568" s="39">
        <f t="shared" si="382"/>
        <v>-22.87339285714279</v>
      </c>
      <c r="AM568" s="39">
        <f t="shared" si="383"/>
        <v>0</v>
      </c>
      <c r="AN568" s="39">
        <f t="shared" si="384"/>
        <v>0</v>
      </c>
      <c r="AO568" s="39">
        <f t="shared" si="385"/>
        <v>0</v>
      </c>
      <c r="AP568" s="39">
        <f t="shared" si="386"/>
        <v>0</v>
      </c>
      <c r="AQ568" s="39">
        <f t="shared" si="387"/>
        <v>9943759</v>
      </c>
      <c r="AR568" s="39">
        <f t="shared" si="388"/>
        <v>9943759</v>
      </c>
      <c r="AS568" s="37">
        <f t="shared" si="396"/>
        <v>2191.4551921532143</v>
      </c>
      <c r="AT568" s="37">
        <f t="shared" si="397"/>
        <v>2147.684914458936</v>
      </c>
      <c r="AU568" s="37">
        <f t="shared" si="398"/>
        <v>-43.77027769427832</v>
      </c>
      <c r="AV568" s="34">
        <f t="shared" si="399"/>
        <v>0</v>
      </c>
      <c r="AW568" s="34">
        <f t="shared" si="400"/>
        <v>1</v>
      </c>
      <c r="AX568" s="34">
        <f t="shared" si="401"/>
        <v>2</v>
      </c>
      <c r="AY568" s="34">
        <f t="shared" si="402"/>
        <v>30</v>
      </c>
      <c r="AZ568" s="34">
        <f t="shared" si="403"/>
        <v>9915657</v>
      </c>
      <c r="BA568" s="34">
        <f t="shared" si="404"/>
        <v>9919809</v>
      </c>
    </row>
    <row r="569" spans="1:53" x14ac:dyDescent="0.2">
      <c r="A569" s="1" t="s">
        <v>606</v>
      </c>
      <c r="B569" s="8">
        <v>10831</v>
      </c>
      <c r="C569" s="8">
        <v>2093.3263888888887</v>
      </c>
      <c r="D569" s="8">
        <v>2108</v>
      </c>
      <c r="E569" s="8">
        <v>2079</v>
      </c>
      <c r="F569" s="8">
        <v>2093.3541666666665</v>
      </c>
      <c r="G569" s="8">
        <f t="shared" si="360"/>
        <v>6.1875</v>
      </c>
      <c r="H569" s="8">
        <f t="shared" si="361"/>
        <v>6.1875</v>
      </c>
      <c r="I569" s="8">
        <f t="shared" si="362"/>
        <v>0</v>
      </c>
      <c r="J569" s="25">
        <f t="shared" si="365"/>
        <v>7.622066918781484</v>
      </c>
      <c r="K569" s="25">
        <f t="shared" si="366"/>
        <v>9.977844433325588</v>
      </c>
      <c r="L569" s="26">
        <f t="shared" si="363"/>
        <v>0.76389915374147299</v>
      </c>
      <c r="M569" s="25">
        <f t="shared" si="364"/>
        <v>43.307416533487057</v>
      </c>
      <c r="N569" s="25">
        <v>30</v>
      </c>
      <c r="O569" s="25">
        <v>70</v>
      </c>
      <c r="P569" s="9">
        <f t="shared" si="367"/>
        <v>2142.7651768209225</v>
      </c>
      <c r="Q569" s="9">
        <f t="shared" si="368"/>
        <v>2087.4578108220571</v>
      </c>
      <c r="R569" s="9">
        <f t="shared" si="369"/>
        <v>-55.307365998865407</v>
      </c>
      <c r="S569" s="3">
        <f t="shared" si="370"/>
        <v>0</v>
      </c>
      <c r="T569" s="3">
        <f t="shared" si="371"/>
        <v>0</v>
      </c>
      <c r="U569" s="3">
        <f t="shared" si="372"/>
        <v>0</v>
      </c>
      <c r="V569" s="3">
        <f t="shared" si="376"/>
        <v>0</v>
      </c>
      <c r="W569" s="2">
        <f t="shared" si="373"/>
        <v>9934627</v>
      </c>
      <c r="X569" s="2">
        <f t="shared" si="377"/>
        <v>9934627</v>
      </c>
      <c r="Y569" s="14">
        <f t="shared" si="378"/>
        <v>2121.9256229908324</v>
      </c>
      <c r="Z569" s="14">
        <f t="shared" si="379"/>
        <v>2088.0520894287406</v>
      </c>
      <c r="AA569" s="14">
        <f t="shared" si="374"/>
        <v>-33.873533562091779</v>
      </c>
      <c r="AB569" s="14">
        <f t="shared" si="395"/>
        <v>-33.740277238399941</v>
      </c>
      <c r="AC569" s="14">
        <f t="shared" si="389"/>
        <v>-0.13325632369183893</v>
      </c>
      <c r="AD569" s="16">
        <f t="shared" si="390"/>
        <v>0</v>
      </c>
      <c r="AE569" s="16">
        <f t="shared" si="391"/>
        <v>1</v>
      </c>
      <c r="AF569" s="16">
        <f t="shared" si="375"/>
        <v>44</v>
      </c>
      <c r="AG569" s="16">
        <f t="shared" si="392"/>
        <v>30</v>
      </c>
      <c r="AH569" s="5">
        <f t="shared" si="393"/>
        <v>9815443</v>
      </c>
      <c r="AI569" s="5">
        <f t="shared" si="394"/>
        <v>9906919</v>
      </c>
      <c r="AJ569" s="39">
        <f t="shared" si="380"/>
        <v>2126.7539974323063</v>
      </c>
      <c r="AK569" s="39">
        <f t="shared" si="381"/>
        <v>2099.6298739815556</v>
      </c>
      <c r="AL569" s="39">
        <f t="shared" si="382"/>
        <v>-27.124123450750631</v>
      </c>
      <c r="AM569" s="39">
        <f t="shared" si="383"/>
        <v>0</v>
      </c>
      <c r="AN569" s="39">
        <f t="shared" si="384"/>
        <v>0</v>
      </c>
      <c r="AO569" s="39">
        <f t="shared" si="385"/>
        <v>0</v>
      </c>
      <c r="AP569" s="39">
        <f t="shared" si="386"/>
        <v>0</v>
      </c>
      <c r="AQ569" s="39">
        <f t="shared" si="387"/>
        <v>9943759</v>
      </c>
      <c r="AR569" s="39">
        <f t="shared" si="388"/>
        <v>9943759</v>
      </c>
      <c r="AS569" s="37">
        <f t="shared" si="396"/>
        <v>2188.2997965875356</v>
      </c>
      <c r="AT569" s="37">
        <f t="shared" si="397"/>
        <v>2140.1137060818423</v>
      </c>
      <c r="AU569" s="37">
        <f t="shared" si="398"/>
        <v>-48.186090505693301</v>
      </c>
      <c r="AV569" s="34">
        <f t="shared" si="399"/>
        <v>0</v>
      </c>
      <c r="AW569" s="34">
        <f t="shared" si="400"/>
        <v>1</v>
      </c>
      <c r="AX569" s="34">
        <f t="shared" si="401"/>
        <v>1</v>
      </c>
      <c r="AY569" s="34">
        <f t="shared" si="402"/>
        <v>30</v>
      </c>
      <c r="AZ569" s="34">
        <f t="shared" si="403"/>
        <v>9917706</v>
      </c>
      <c r="BA569" s="34">
        <f t="shared" si="404"/>
        <v>9919785</v>
      </c>
    </row>
    <row r="570" spans="1:53" x14ac:dyDescent="0.2">
      <c r="A570" s="1" t="s">
        <v>607</v>
      </c>
      <c r="B570" s="8">
        <v>14768</v>
      </c>
      <c r="C570" s="8">
        <v>2068.5802047781572</v>
      </c>
      <c r="D570" s="8">
        <v>2101</v>
      </c>
      <c r="E570" s="8">
        <v>2034</v>
      </c>
      <c r="F570" s="8">
        <v>2068.5017064846415</v>
      </c>
      <c r="G570" s="8">
        <f t="shared" si="360"/>
        <v>-24.85246018202497</v>
      </c>
      <c r="H570" s="8">
        <f t="shared" si="361"/>
        <v>0</v>
      </c>
      <c r="I570" s="8">
        <f t="shared" si="362"/>
        <v>24.85246018202497</v>
      </c>
      <c r="J570" s="25">
        <f t="shared" si="365"/>
        <v>7.0776335674399489</v>
      </c>
      <c r="K570" s="25">
        <f t="shared" si="366"/>
        <v>11.040316986804115</v>
      </c>
      <c r="L570" s="26">
        <f t="shared" si="363"/>
        <v>0.64107159023599192</v>
      </c>
      <c r="M570" s="25">
        <f t="shared" si="364"/>
        <v>39.064206220510066</v>
      </c>
      <c r="N570" s="25">
        <v>30</v>
      </c>
      <c r="O570" s="25">
        <v>70</v>
      </c>
      <c r="P570" s="9">
        <f t="shared" si="367"/>
        <v>2137.1064986934948</v>
      </c>
      <c r="Q570" s="9">
        <f t="shared" si="368"/>
        <v>2080.9108406926812</v>
      </c>
      <c r="R570" s="9">
        <f t="shared" si="369"/>
        <v>-56.195658000813637</v>
      </c>
      <c r="S570" s="3">
        <f t="shared" si="370"/>
        <v>0</v>
      </c>
      <c r="T570" s="3">
        <f t="shared" si="371"/>
        <v>0</v>
      </c>
      <c r="U570" s="3">
        <f t="shared" si="372"/>
        <v>0</v>
      </c>
      <c r="V570" s="3">
        <f t="shared" si="376"/>
        <v>0</v>
      </c>
      <c r="W570" s="2">
        <f t="shared" si="373"/>
        <v>9934627</v>
      </c>
      <c r="X570" s="2">
        <f t="shared" si="377"/>
        <v>9934627</v>
      </c>
      <c r="Y570" s="14">
        <f t="shared" si="378"/>
        <v>2117.9682958422259</v>
      </c>
      <c r="Z570" s="14">
        <f t="shared" si="379"/>
        <v>2085.0443382065714</v>
      </c>
      <c r="AA570" s="14">
        <f t="shared" si="374"/>
        <v>-32.92395763565446</v>
      </c>
      <c r="AB570" s="14">
        <f t="shared" si="395"/>
        <v>-33.577013317850842</v>
      </c>
      <c r="AC570" s="14">
        <f t="shared" si="389"/>
        <v>0.65305568219638133</v>
      </c>
      <c r="AD570" s="16">
        <f t="shared" si="390"/>
        <v>1</v>
      </c>
      <c r="AE570" s="16">
        <f t="shared" si="391"/>
        <v>0</v>
      </c>
      <c r="AF570" s="16">
        <f t="shared" si="375"/>
        <v>45</v>
      </c>
      <c r="AG570" s="16">
        <f t="shared" si="392"/>
        <v>30</v>
      </c>
      <c r="AH570" s="5">
        <f t="shared" si="393"/>
        <v>9813312</v>
      </c>
      <c r="AI570" s="5">
        <f t="shared" si="394"/>
        <v>9904842</v>
      </c>
      <c r="AJ570" s="39">
        <f t="shared" si="380"/>
        <v>2128.8164974323063</v>
      </c>
      <c r="AK570" s="39">
        <f t="shared" si="381"/>
        <v>2092.3271786492373</v>
      </c>
      <c r="AL570" s="39">
        <f t="shared" si="382"/>
        <v>-36.489318783068939</v>
      </c>
      <c r="AM570" s="39">
        <f t="shared" si="383"/>
        <v>0</v>
      </c>
      <c r="AN570" s="39">
        <f t="shared" si="384"/>
        <v>0</v>
      </c>
      <c r="AO570" s="39">
        <f t="shared" si="385"/>
        <v>0</v>
      </c>
      <c r="AP570" s="39">
        <f t="shared" si="386"/>
        <v>0</v>
      </c>
      <c r="AQ570" s="39">
        <f t="shared" si="387"/>
        <v>9943759</v>
      </c>
      <c r="AR570" s="39">
        <f t="shared" si="388"/>
        <v>9943759</v>
      </c>
      <c r="AS570" s="37">
        <f t="shared" si="396"/>
        <v>2185.1573377115933</v>
      </c>
      <c r="AT570" s="37">
        <f t="shared" si="397"/>
        <v>2132.3166930188472</v>
      </c>
      <c r="AU570" s="37">
        <f t="shared" si="398"/>
        <v>-52.840644692746082</v>
      </c>
      <c r="AV570" s="34">
        <f t="shared" si="399"/>
        <v>0</v>
      </c>
      <c r="AW570" s="34">
        <f t="shared" si="400"/>
        <v>1</v>
      </c>
      <c r="AX570" s="34">
        <f t="shared" si="401"/>
        <v>0</v>
      </c>
      <c r="AY570" s="34">
        <f t="shared" si="402"/>
        <v>30</v>
      </c>
      <c r="AZ570" s="34">
        <f t="shared" si="403"/>
        <v>9919710</v>
      </c>
      <c r="BA570" s="34">
        <f t="shared" si="404"/>
        <v>9919710</v>
      </c>
    </row>
    <row r="571" spans="1:53" x14ac:dyDescent="0.2">
      <c r="A571" s="1" t="s">
        <v>608</v>
      </c>
      <c r="B571" s="8">
        <v>9881</v>
      </c>
      <c r="C571" s="8">
        <v>2057.4856115107914</v>
      </c>
      <c r="D571" s="8">
        <v>2076</v>
      </c>
      <c r="E571" s="8">
        <v>2044</v>
      </c>
      <c r="F571" s="8">
        <v>2057.5323741007196</v>
      </c>
      <c r="G571" s="8">
        <f t="shared" si="360"/>
        <v>-10.969332383921937</v>
      </c>
      <c r="H571" s="8">
        <f t="shared" si="361"/>
        <v>0</v>
      </c>
      <c r="I571" s="8">
        <f t="shared" si="362"/>
        <v>10.969332383921937</v>
      </c>
      <c r="J571" s="25">
        <f t="shared" si="365"/>
        <v>6.5720883126228093</v>
      </c>
      <c r="K571" s="25">
        <f t="shared" si="366"/>
        <v>11.035246658026816</v>
      </c>
      <c r="L571" s="26">
        <f t="shared" si="363"/>
        <v>0.59555427407165429</v>
      </c>
      <c r="M571" s="25">
        <f t="shared" si="364"/>
        <v>37.325854955210922</v>
      </c>
      <c r="N571" s="25">
        <v>30</v>
      </c>
      <c r="O571" s="25">
        <v>70</v>
      </c>
      <c r="P571" s="9">
        <f t="shared" si="367"/>
        <v>2130.1389697673826</v>
      </c>
      <c r="Q571" s="9">
        <f t="shared" si="368"/>
        <v>2074.6341310478833</v>
      </c>
      <c r="R571" s="9">
        <f t="shared" si="369"/>
        <v>-55.504838719499276</v>
      </c>
      <c r="S571" s="3">
        <f t="shared" si="370"/>
        <v>0</v>
      </c>
      <c r="T571" s="3">
        <f t="shared" si="371"/>
        <v>0</v>
      </c>
      <c r="U571" s="3">
        <f t="shared" si="372"/>
        <v>0</v>
      </c>
      <c r="V571" s="3">
        <f t="shared" si="376"/>
        <v>0</v>
      </c>
      <c r="W571" s="2">
        <f t="shared" si="373"/>
        <v>9934627</v>
      </c>
      <c r="X571" s="2">
        <f t="shared" si="377"/>
        <v>9934627</v>
      </c>
      <c r="Y571" s="14">
        <f t="shared" si="378"/>
        <v>2113.4915608984106</v>
      </c>
      <c r="Z571" s="14">
        <f t="shared" si="379"/>
        <v>2080.8117283441325</v>
      </c>
      <c r="AA571" s="14">
        <f t="shared" si="374"/>
        <v>-32.679832554278164</v>
      </c>
      <c r="AB571" s="14">
        <f t="shared" si="395"/>
        <v>-33.397577165136305</v>
      </c>
      <c r="AC571" s="14">
        <f t="shared" si="389"/>
        <v>0.71774461085814067</v>
      </c>
      <c r="AD571" s="16">
        <f t="shared" si="390"/>
        <v>1</v>
      </c>
      <c r="AE571" s="16">
        <f t="shared" si="391"/>
        <v>0</v>
      </c>
      <c r="AF571" s="16">
        <f t="shared" si="375"/>
        <v>46</v>
      </c>
      <c r="AG571" s="16">
        <f t="shared" si="392"/>
        <v>30</v>
      </c>
      <c r="AH571" s="5">
        <f t="shared" si="393"/>
        <v>9811206</v>
      </c>
      <c r="AI571" s="5">
        <f t="shared" si="394"/>
        <v>9905230</v>
      </c>
      <c r="AJ571" s="39">
        <f t="shared" si="380"/>
        <v>2120.5323440382977</v>
      </c>
      <c r="AK571" s="39">
        <f t="shared" si="381"/>
        <v>2080.4356178478215</v>
      </c>
      <c r="AL571" s="39">
        <f t="shared" si="382"/>
        <v>-40.096726190476147</v>
      </c>
      <c r="AM571" s="39">
        <f t="shared" si="383"/>
        <v>0</v>
      </c>
      <c r="AN571" s="39">
        <f t="shared" si="384"/>
        <v>0</v>
      </c>
      <c r="AO571" s="39">
        <f t="shared" si="385"/>
        <v>0</v>
      </c>
      <c r="AP571" s="39">
        <f t="shared" si="386"/>
        <v>0</v>
      </c>
      <c r="AQ571" s="39">
        <f t="shared" si="387"/>
        <v>9943759</v>
      </c>
      <c r="AR571" s="39">
        <f t="shared" si="388"/>
        <v>9943759</v>
      </c>
      <c r="AS571" s="37">
        <f t="shared" si="396"/>
        <v>2181.899408702152</v>
      </c>
      <c r="AT571" s="37">
        <f t="shared" si="397"/>
        <v>2124.5391850169613</v>
      </c>
      <c r="AU571" s="37">
        <f t="shared" si="398"/>
        <v>-57.360223685190704</v>
      </c>
      <c r="AV571" s="34">
        <f t="shared" si="399"/>
        <v>0</v>
      </c>
      <c r="AW571" s="34">
        <f t="shared" si="400"/>
        <v>0</v>
      </c>
      <c r="AX571" s="34">
        <f t="shared" si="401"/>
        <v>0</v>
      </c>
      <c r="AY571" s="34">
        <f t="shared" si="402"/>
        <v>0</v>
      </c>
      <c r="AZ571" s="34">
        <f t="shared" si="403"/>
        <v>9919710</v>
      </c>
      <c r="BA571" s="34">
        <f t="shared" si="404"/>
        <v>9919710</v>
      </c>
    </row>
    <row r="572" spans="1:53" x14ac:dyDescent="0.2">
      <c r="A572" s="1" t="s">
        <v>609</v>
      </c>
      <c r="B572" s="8">
        <v>10402</v>
      </c>
      <c r="C572" s="8">
        <v>2040.876811594203</v>
      </c>
      <c r="D572" s="8">
        <v>2049</v>
      </c>
      <c r="E572" s="8">
        <v>2032</v>
      </c>
      <c r="F572" s="8">
        <v>2040.822463768116</v>
      </c>
      <c r="G572" s="8">
        <f t="shared" si="360"/>
        <v>-16.709910332603613</v>
      </c>
      <c r="H572" s="8">
        <f t="shared" si="361"/>
        <v>0</v>
      </c>
      <c r="I572" s="8">
        <f t="shared" si="362"/>
        <v>16.709910332603613</v>
      </c>
      <c r="J572" s="25">
        <f t="shared" si="365"/>
        <v>6.1026534331497517</v>
      </c>
      <c r="K572" s="25">
        <f t="shared" si="366"/>
        <v>11.440579777639444</v>
      </c>
      <c r="L572" s="26">
        <f t="shared" si="363"/>
        <v>0.53342169293529662</v>
      </c>
      <c r="M572" s="25">
        <f t="shared" si="364"/>
        <v>34.786366685227563</v>
      </c>
      <c r="N572" s="25">
        <v>30</v>
      </c>
      <c r="O572" s="25">
        <v>70</v>
      </c>
      <c r="P572" s="9">
        <f t="shared" si="367"/>
        <v>2122.6098234415863</v>
      </c>
      <c r="Q572" s="9">
        <f t="shared" si="368"/>
        <v>2068.3451622229431</v>
      </c>
      <c r="R572" s="9">
        <f t="shared" si="369"/>
        <v>-54.264661218643141</v>
      </c>
      <c r="S572" s="3">
        <f t="shared" si="370"/>
        <v>0</v>
      </c>
      <c r="T572" s="3">
        <f t="shared" si="371"/>
        <v>0</v>
      </c>
      <c r="U572" s="3">
        <f t="shared" si="372"/>
        <v>0</v>
      </c>
      <c r="V572" s="3">
        <f t="shared" si="376"/>
        <v>0</v>
      </c>
      <c r="W572" s="2">
        <f t="shared" si="373"/>
        <v>9934627</v>
      </c>
      <c r="X572" s="2">
        <f t="shared" si="377"/>
        <v>9934627</v>
      </c>
      <c r="Y572" s="14">
        <f t="shared" si="378"/>
        <v>2108.1086648146852</v>
      </c>
      <c r="Z572" s="14">
        <f t="shared" si="379"/>
        <v>2074.6595337939762</v>
      </c>
      <c r="AA572" s="14">
        <f t="shared" si="374"/>
        <v>-33.449131020709046</v>
      </c>
      <c r="AB572" s="14">
        <f t="shared" si="395"/>
        <v>-33.407887936250852</v>
      </c>
      <c r="AC572" s="14">
        <f t="shared" si="389"/>
        <v>-4.1243084458194801E-2</v>
      </c>
      <c r="AD572" s="16">
        <f t="shared" si="390"/>
        <v>0</v>
      </c>
      <c r="AE572" s="16">
        <f t="shared" si="391"/>
        <v>1</v>
      </c>
      <c r="AF572" s="16">
        <f t="shared" si="375"/>
        <v>45</v>
      </c>
      <c r="AG572" s="16">
        <f t="shared" si="392"/>
        <v>30</v>
      </c>
      <c r="AH572" s="5">
        <f t="shared" si="393"/>
        <v>9813208</v>
      </c>
      <c r="AI572" s="5">
        <f t="shared" si="394"/>
        <v>9904648</v>
      </c>
      <c r="AJ572" s="39">
        <f t="shared" si="380"/>
        <v>2108.4927415590437</v>
      </c>
      <c r="AK572" s="39">
        <f t="shared" si="381"/>
        <v>2063.5638959420698</v>
      </c>
      <c r="AL572" s="39">
        <f t="shared" si="382"/>
        <v>-44.928845616973831</v>
      </c>
      <c r="AM572" s="39">
        <f t="shared" si="383"/>
        <v>0</v>
      </c>
      <c r="AN572" s="39">
        <f t="shared" si="384"/>
        <v>0</v>
      </c>
      <c r="AO572" s="39">
        <f t="shared" si="385"/>
        <v>0</v>
      </c>
      <c r="AP572" s="39">
        <f t="shared" si="386"/>
        <v>0</v>
      </c>
      <c r="AQ572" s="39">
        <f t="shared" si="387"/>
        <v>9943759</v>
      </c>
      <c r="AR572" s="39">
        <f t="shared" si="388"/>
        <v>9943759</v>
      </c>
      <c r="AS572" s="37">
        <f t="shared" si="396"/>
        <v>2178.4389761149537</v>
      </c>
      <c r="AT572" s="37">
        <f t="shared" si="397"/>
        <v>2116.7385259789939</v>
      </c>
      <c r="AU572" s="37">
        <f t="shared" si="398"/>
        <v>-61.700450135959727</v>
      </c>
      <c r="AV572" s="34">
        <f t="shared" si="399"/>
        <v>0</v>
      </c>
      <c r="AW572" s="34">
        <f t="shared" si="400"/>
        <v>0</v>
      </c>
      <c r="AX572" s="34">
        <f t="shared" si="401"/>
        <v>0</v>
      </c>
      <c r="AY572" s="34">
        <f t="shared" si="402"/>
        <v>0</v>
      </c>
      <c r="AZ572" s="34">
        <f t="shared" si="403"/>
        <v>9919710</v>
      </c>
      <c r="BA572" s="34">
        <f t="shared" si="404"/>
        <v>9919710</v>
      </c>
    </row>
    <row r="573" spans="1:53" x14ac:dyDescent="0.2">
      <c r="A573" s="1" t="s">
        <v>610</v>
      </c>
      <c r="B573" s="8">
        <v>12940</v>
      </c>
      <c r="C573" s="8">
        <v>2033.1892857142857</v>
      </c>
      <c r="D573" s="8">
        <v>2056</v>
      </c>
      <c r="E573" s="8">
        <v>2017</v>
      </c>
      <c r="F573" s="8">
        <v>2033.1678571428572</v>
      </c>
      <c r="G573" s="8">
        <f t="shared" si="360"/>
        <v>-7.6546066252587934</v>
      </c>
      <c r="H573" s="8">
        <f t="shared" si="361"/>
        <v>0</v>
      </c>
      <c r="I573" s="8">
        <f t="shared" si="362"/>
        <v>7.6546066252587934</v>
      </c>
      <c r="J573" s="25">
        <f t="shared" si="365"/>
        <v>5.6667496164961983</v>
      </c>
      <c r="K573" s="25">
        <f t="shared" si="366"/>
        <v>11.17015312389797</v>
      </c>
      <c r="L573" s="26">
        <f t="shared" si="363"/>
        <v>0.50731172201860675</v>
      </c>
      <c r="M573" s="25">
        <f t="shared" si="364"/>
        <v>33.656722402397946</v>
      </c>
      <c r="N573" s="25">
        <v>30</v>
      </c>
      <c r="O573" s="25">
        <v>70</v>
      </c>
      <c r="P573" s="9">
        <f t="shared" si="367"/>
        <v>2115.8795724802039</v>
      </c>
      <c r="Q573" s="9">
        <f t="shared" si="368"/>
        <v>2064.1329110443153</v>
      </c>
      <c r="R573" s="9">
        <f t="shared" si="369"/>
        <v>-51.746661435888655</v>
      </c>
      <c r="S573" s="3">
        <f t="shared" si="370"/>
        <v>0</v>
      </c>
      <c r="T573" s="3">
        <f t="shared" si="371"/>
        <v>0</v>
      </c>
      <c r="U573" s="3">
        <f t="shared" si="372"/>
        <v>0</v>
      </c>
      <c r="V573" s="3">
        <f t="shared" si="376"/>
        <v>0</v>
      </c>
      <c r="W573" s="2">
        <f t="shared" si="373"/>
        <v>9934627</v>
      </c>
      <c r="X573" s="2">
        <f t="shared" si="377"/>
        <v>9934627</v>
      </c>
      <c r="Y573" s="14">
        <f t="shared" si="378"/>
        <v>2102.5574938760315</v>
      </c>
      <c r="Z573" s="14">
        <f t="shared" si="379"/>
        <v>2068.2761989245732</v>
      </c>
      <c r="AA573" s="14">
        <f t="shared" si="374"/>
        <v>-34.281294951458221</v>
      </c>
      <c r="AB573" s="14">
        <f t="shared" si="395"/>
        <v>-33.582569339292327</v>
      </c>
      <c r="AC573" s="14">
        <f t="shared" si="389"/>
        <v>-0.69872561216589446</v>
      </c>
      <c r="AD573" s="16">
        <f t="shared" si="390"/>
        <v>0</v>
      </c>
      <c r="AE573" s="16">
        <f t="shared" si="391"/>
        <v>1</v>
      </c>
      <c r="AF573" s="16">
        <f t="shared" si="375"/>
        <v>44</v>
      </c>
      <c r="AG573" s="16">
        <f t="shared" si="392"/>
        <v>30</v>
      </c>
      <c r="AH573" s="5">
        <f t="shared" si="393"/>
        <v>9815195</v>
      </c>
      <c r="AI573" s="5">
        <f t="shared" si="394"/>
        <v>9903943</v>
      </c>
      <c r="AJ573" s="39">
        <f t="shared" si="380"/>
        <v>2102.9227714481758</v>
      </c>
      <c r="AK573" s="39">
        <f t="shared" si="381"/>
        <v>2057.993925831202</v>
      </c>
      <c r="AL573" s="39">
        <f t="shared" si="382"/>
        <v>-44.928845616973831</v>
      </c>
      <c r="AM573" s="39">
        <f t="shared" si="383"/>
        <v>0</v>
      </c>
      <c r="AN573" s="39">
        <f t="shared" si="384"/>
        <v>0</v>
      </c>
      <c r="AO573" s="39">
        <f t="shared" si="385"/>
        <v>0</v>
      </c>
      <c r="AP573" s="39">
        <f t="shared" si="386"/>
        <v>0</v>
      </c>
      <c r="AQ573" s="39">
        <f t="shared" si="387"/>
        <v>9943759</v>
      </c>
      <c r="AR573" s="39">
        <f t="shared" si="388"/>
        <v>9943759</v>
      </c>
      <c r="AS573" s="37">
        <f t="shared" si="396"/>
        <v>2174.7504754814504</v>
      </c>
      <c r="AT573" s="37">
        <f t="shared" si="397"/>
        <v>2109.0744855355988</v>
      </c>
      <c r="AU573" s="37">
        <f t="shared" si="398"/>
        <v>-65.675989945851597</v>
      </c>
      <c r="AV573" s="34">
        <f t="shared" si="399"/>
        <v>0</v>
      </c>
      <c r="AW573" s="34">
        <f t="shared" si="400"/>
        <v>0</v>
      </c>
      <c r="AX573" s="34">
        <f t="shared" si="401"/>
        <v>0</v>
      </c>
      <c r="AY573" s="34">
        <f t="shared" si="402"/>
        <v>0</v>
      </c>
      <c r="AZ573" s="34">
        <f t="shared" si="403"/>
        <v>9919710</v>
      </c>
      <c r="BA573" s="34">
        <f t="shared" si="404"/>
        <v>9919710</v>
      </c>
    </row>
    <row r="574" spans="1:53" x14ac:dyDescent="0.2">
      <c r="A574" s="1" t="s">
        <v>611</v>
      </c>
      <c r="B574" s="8">
        <v>10182</v>
      </c>
      <c r="C574" s="8">
        <v>2020.2846441947565</v>
      </c>
      <c r="D574" s="8">
        <v>2040</v>
      </c>
      <c r="E574" s="8">
        <v>2004</v>
      </c>
      <c r="F574" s="8">
        <v>2020.1647940074906</v>
      </c>
      <c r="G574" s="8">
        <f t="shared" si="360"/>
        <v>-13.003063135366574</v>
      </c>
      <c r="H574" s="8">
        <f t="shared" si="361"/>
        <v>0</v>
      </c>
      <c r="I574" s="8">
        <f t="shared" si="362"/>
        <v>13.003063135366574</v>
      </c>
      <c r="J574" s="25">
        <f t="shared" si="365"/>
        <v>5.2619817867464693</v>
      </c>
      <c r="K574" s="25">
        <f t="shared" si="366"/>
        <v>11.3010752675743</v>
      </c>
      <c r="L574" s="26">
        <f t="shared" si="363"/>
        <v>0.46561779849785201</v>
      </c>
      <c r="M574" s="25">
        <f t="shared" si="364"/>
        <v>31.769387556228864</v>
      </c>
      <c r="N574" s="25">
        <v>30</v>
      </c>
      <c r="O574" s="25">
        <v>70</v>
      </c>
      <c r="P574" s="9">
        <f t="shared" si="367"/>
        <v>2108.380616850407</v>
      </c>
      <c r="Q574" s="9">
        <f t="shared" si="368"/>
        <v>2060.737620179742</v>
      </c>
      <c r="R574" s="9">
        <f t="shared" si="369"/>
        <v>-47.64299667066507</v>
      </c>
      <c r="S574" s="3">
        <f t="shared" si="370"/>
        <v>0</v>
      </c>
      <c r="T574" s="3">
        <f t="shared" si="371"/>
        <v>0</v>
      </c>
      <c r="U574" s="3">
        <f t="shared" si="372"/>
        <v>0</v>
      </c>
      <c r="V574" s="3">
        <f t="shared" si="376"/>
        <v>0</v>
      </c>
      <c r="W574" s="2">
        <f t="shared" si="373"/>
        <v>9934627</v>
      </c>
      <c r="X574" s="2">
        <f t="shared" si="377"/>
        <v>9934627</v>
      </c>
      <c r="Y574" s="14">
        <f t="shared" si="378"/>
        <v>2096.4543309228061</v>
      </c>
      <c r="Z574" s="14">
        <f t="shared" si="379"/>
        <v>2060.8744443219452</v>
      </c>
      <c r="AA574" s="14">
        <f t="shared" si="374"/>
        <v>-35.579886600860846</v>
      </c>
      <c r="AB574" s="14">
        <f t="shared" si="395"/>
        <v>-33.982032791606031</v>
      </c>
      <c r="AC574" s="14">
        <f t="shared" si="389"/>
        <v>-1.5978538092548149</v>
      </c>
      <c r="AD574" s="16">
        <f t="shared" si="390"/>
        <v>0</v>
      </c>
      <c r="AE574" s="16">
        <f t="shared" si="391"/>
        <v>1</v>
      </c>
      <c r="AF574" s="16">
        <f t="shared" si="375"/>
        <v>43</v>
      </c>
      <c r="AG574" s="16">
        <f t="shared" si="392"/>
        <v>30</v>
      </c>
      <c r="AH574" s="5">
        <f t="shared" si="393"/>
        <v>9817169</v>
      </c>
      <c r="AI574" s="5">
        <f t="shared" si="394"/>
        <v>9903341</v>
      </c>
      <c r="AJ574" s="39">
        <f t="shared" si="380"/>
        <v>2088.6476190476192</v>
      </c>
      <c r="AK574" s="39">
        <f t="shared" si="381"/>
        <v>2053.2299603174602</v>
      </c>
      <c r="AL574" s="39">
        <f t="shared" si="382"/>
        <v>-35.417658730159019</v>
      </c>
      <c r="AM574" s="39">
        <f t="shared" si="383"/>
        <v>0</v>
      </c>
      <c r="AN574" s="39">
        <f t="shared" si="384"/>
        <v>0</v>
      </c>
      <c r="AO574" s="39">
        <f t="shared" si="385"/>
        <v>0</v>
      </c>
      <c r="AP574" s="39">
        <f t="shared" si="386"/>
        <v>0</v>
      </c>
      <c r="AQ574" s="39">
        <f t="shared" si="387"/>
        <v>9943759</v>
      </c>
      <c r="AR574" s="39">
        <f t="shared" si="388"/>
        <v>9943759</v>
      </c>
      <c r="AS574" s="37">
        <f t="shared" si="396"/>
        <v>2170.9388090894163</v>
      </c>
      <c r="AT574" s="37">
        <f t="shared" si="397"/>
        <v>2101.8110746116613</v>
      </c>
      <c r="AU574" s="37">
        <f t="shared" si="398"/>
        <v>-69.127734477754984</v>
      </c>
      <c r="AV574" s="34">
        <f t="shared" si="399"/>
        <v>0</v>
      </c>
      <c r="AW574" s="34">
        <f t="shared" si="400"/>
        <v>0</v>
      </c>
      <c r="AX574" s="34">
        <f t="shared" si="401"/>
        <v>0</v>
      </c>
      <c r="AY574" s="34">
        <f t="shared" si="402"/>
        <v>0</v>
      </c>
      <c r="AZ574" s="34">
        <f t="shared" si="403"/>
        <v>9919710</v>
      </c>
      <c r="BA574" s="34">
        <f t="shared" si="404"/>
        <v>9919710</v>
      </c>
    </row>
    <row r="575" spans="1:53" x14ac:dyDescent="0.2">
      <c r="A575" s="1" t="s">
        <v>612</v>
      </c>
      <c r="B575" s="8">
        <v>9958</v>
      </c>
      <c r="C575" s="8">
        <v>2022.1595330739299</v>
      </c>
      <c r="D575" s="8">
        <v>2046</v>
      </c>
      <c r="E575" s="8">
        <v>2009</v>
      </c>
      <c r="F575" s="8">
        <v>2022.1867704280155</v>
      </c>
      <c r="G575" s="8">
        <f t="shared" si="360"/>
        <v>2.0219764205248794</v>
      </c>
      <c r="H575" s="8">
        <f t="shared" si="361"/>
        <v>2.0219764205248794</v>
      </c>
      <c r="I575" s="8">
        <f t="shared" si="362"/>
        <v>0</v>
      </c>
      <c r="J575" s="25">
        <f t="shared" si="365"/>
        <v>5.0305528320163555</v>
      </c>
      <c r="K575" s="25">
        <f t="shared" si="366"/>
        <v>10.493855605604708</v>
      </c>
      <c r="L575" s="26">
        <f t="shared" si="363"/>
        <v>0.47938079396952693</v>
      </c>
      <c r="M575" s="25">
        <f t="shared" si="364"/>
        <v>32.404151515529378</v>
      </c>
      <c r="N575" s="25">
        <v>30</v>
      </c>
      <c r="O575" s="25">
        <v>70</v>
      </c>
      <c r="P575" s="9">
        <f t="shared" si="367"/>
        <v>2101.4789880484973</v>
      </c>
      <c r="Q575" s="9">
        <f t="shared" si="368"/>
        <v>2056.6118731082624</v>
      </c>
      <c r="R575" s="9">
        <f t="shared" si="369"/>
        <v>-44.867114940234842</v>
      </c>
      <c r="S575" s="3">
        <f t="shared" si="370"/>
        <v>0</v>
      </c>
      <c r="T575" s="3">
        <f t="shared" si="371"/>
        <v>0</v>
      </c>
      <c r="U575" s="3">
        <f t="shared" si="372"/>
        <v>0</v>
      </c>
      <c r="V575" s="3">
        <f t="shared" si="376"/>
        <v>0</v>
      </c>
      <c r="W575" s="2">
        <f t="shared" si="373"/>
        <v>9934627</v>
      </c>
      <c r="X575" s="2">
        <f t="shared" si="377"/>
        <v>9934627</v>
      </c>
      <c r="Y575" s="14">
        <f t="shared" si="378"/>
        <v>2090.9530301454142</v>
      </c>
      <c r="Z575" s="14">
        <f t="shared" si="379"/>
        <v>2054.9224944921098</v>
      </c>
      <c r="AA575" s="14">
        <f t="shared" si="374"/>
        <v>-36.030535653304469</v>
      </c>
      <c r="AB575" s="14">
        <f t="shared" si="395"/>
        <v>-34.391733363945718</v>
      </c>
      <c r="AC575" s="14">
        <f t="shared" si="389"/>
        <v>-1.6388022893587504</v>
      </c>
      <c r="AD575" s="16">
        <f t="shared" si="390"/>
        <v>0</v>
      </c>
      <c r="AE575" s="16">
        <f t="shared" si="391"/>
        <v>1</v>
      </c>
      <c r="AF575" s="16">
        <f t="shared" si="375"/>
        <v>42</v>
      </c>
      <c r="AG575" s="16">
        <f t="shared" si="392"/>
        <v>30</v>
      </c>
      <c r="AH575" s="5">
        <f t="shared" si="393"/>
        <v>9819148</v>
      </c>
      <c r="AI575" s="5">
        <f t="shared" si="394"/>
        <v>9903526</v>
      </c>
      <c r="AJ575" s="39">
        <f t="shared" si="380"/>
        <v>2074.9998626716606</v>
      </c>
      <c r="AK575" s="39">
        <f t="shared" si="381"/>
        <v>2044.5612515605492</v>
      </c>
      <c r="AL575" s="39">
        <f t="shared" si="382"/>
        <v>-30.438611111111413</v>
      </c>
      <c r="AM575" s="39">
        <f t="shared" si="383"/>
        <v>0</v>
      </c>
      <c r="AN575" s="39">
        <f t="shared" si="384"/>
        <v>0</v>
      </c>
      <c r="AO575" s="39">
        <f t="shared" si="385"/>
        <v>0</v>
      </c>
      <c r="AP575" s="39">
        <f t="shared" si="386"/>
        <v>0</v>
      </c>
      <c r="AQ575" s="39">
        <f t="shared" si="387"/>
        <v>9943759</v>
      </c>
      <c r="AR575" s="39">
        <f t="shared" si="388"/>
        <v>9943759</v>
      </c>
      <c r="AS575" s="37">
        <f t="shared" si="396"/>
        <v>2166.9937158205184</v>
      </c>
      <c r="AT575" s="37">
        <f t="shared" si="397"/>
        <v>2094.9663618163931</v>
      </c>
      <c r="AU575" s="37">
        <f t="shared" si="398"/>
        <v>-72.0273540041253</v>
      </c>
      <c r="AV575" s="34">
        <f t="shared" si="399"/>
        <v>0</v>
      </c>
      <c r="AW575" s="34">
        <f t="shared" si="400"/>
        <v>0</v>
      </c>
      <c r="AX575" s="34">
        <f t="shared" si="401"/>
        <v>0</v>
      </c>
      <c r="AY575" s="34">
        <f t="shared" si="402"/>
        <v>0</v>
      </c>
      <c r="AZ575" s="34">
        <f t="shared" si="403"/>
        <v>9919710</v>
      </c>
      <c r="BA575" s="34">
        <f t="shared" si="404"/>
        <v>9919710</v>
      </c>
    </row>
    <row r="576" spans="1:53" x14ac:dyDescent="0.2">
      <c r="A576" s="1" t="s">
        <v>613</v>
      </c>
      <c r="B576" s="8">
        <v>10053</v>
      </c>
      <c r="C576" s="8">
        <v>2059.1527272727271</v>
      </c>
      <c r="D576" s="8">
        <v>2068</v>
      </c>
      <c r="E576" s="8">
        <v>2040</v>
      </c>
      <c r="F576" s="8">
        <v>2059.1890909090907</v>
      </c>
      <c r="G576" s="8">
        <f t="shared" si="360"/>
        <v>37.00232048107523</v>
      </c>
      <c r="H576" s="8">
        <f t="shared" si="361"/>
        <v>37.00232048107523</v>
      </c>
      <c r="I576" s="8">
        <f t="shared" si="362"/>
        <v>0</v>
      </c>
      <c r="J576" s="25">
        <f t="shared" si="365"/>
        <v>7.3142505212348468</v>
      </c>
      <c r="K576" s="25">
        <f t="shared" si="366"/>
        <v>9.7442944909186586</v>
      </c>
      <c r="L576" s="26">
        <f t="shared" si="363"/>
        <v>0.75061878805607452</v>
      </c>
      <c r="M576" s="25">
        <f t="shared" si="364"/>
        <v>42.877341039483419</v>
      </c>
      <c r="N576" s="25">
        <v>30</v>
      </c>
      <c r="O576" s="25">
        <v>70</v>
      </c>
      <c r="P576" s="9">
        <f t="shared" si="367"/>
        <v>2095.6035804333801</v>
      </c>
      <c r="Q576" s="9">
        <f t="shared" si="368"/>
        <v>2053.2170064715947</v>
      </c>
      <c r="R576" s="9">
        <f t="shared" si="369"/>
        <v>-42.386573961785416</v>
      </c>
      <c r="S576" s="3">
        <f t="shared" si="370"/>
        <v>0</v>
      </c>
      <c r="T576" s="3">
        <f t="shared" si="371"/>
        <v>0</v>
      </c>
      <c r="U576" s="3">
        <f t="shared" si="372"/>
        <v>0</v>
      </c>
      <c r="V576" s="3">
        <f t="shared" si="376"/>
        <v>0</v>
      </c>
      <c r="W576" s="2">
        <f t="shared" si="373"/>
        <v>9934627</v>
      </c>
      <c r="X576" s="2">
        <f t="shared" si="377"/>
        <v>9934627</v>
      </c>
      <c r="Y576" s="14">
        <f t="shared" si="378"/>
        <v>2088.6001457575385</v>
      </c>
      <c r="Z576" s="14">
        <f t="shared" si="379"/>
        <v>2055.5788939408762</v>
      </c>
      <c r="AA576" s="14">
        <f t="shared" si="374"/>
        <v>-33.021251816662243</v>
      </c>
      <c r="AB576" s="14">
        <f t="shared" si="395"/>
        <v>-34.117637054489023</v>
      </c>
      <c r="AC576" s="14">
        <f t="shared" si="389"/>
        <v>1.0963852378267802</v>
      </c>
      <c r="AD576" s="16">
        <f t="shared" si="390"/>
        <v>1</v>
      </c>
      <c r="AE576" s="16">
        <f t="shared" si="391"/>
        <v>0</v>
      </c>
      <c r="AF576" s="16">
        <f t="shared" si="375"/>
        <v>43</v>
      </c>
      <c r="AG576" s="16">
        <f t="shared" si="392"/>
        <v>30</v>
      </c>
      <c r="AH576" s="5">
        <f t="shared" si="393"/>
        <v>9817050</v>
      </c>
      <c r="AI576" s="5">
        <f t="shared" si="394"/>
        <v>9904770</v>
      </c>
      <c r="AJ576" s="39">
        <f t="shared" si="380"/>
        <v>2075.6738548118356</v>
      </c>
      <c r="AK576" s="39">
        <f t="shared" si="381"/>
        <v>2045.2352437007241</v>
      </c>
      <c r="AL576" s="39">
        <f t="shared" si="382"/>
        <v>-30.438611111111413</v>
      </c>
      <c r="AM576" s="39">
        <f t="shared" si="383"/>
        <v>0</v>
      </c>
      <c r="AN576" s="39">
        <f t="shared" si="384"/>
        <v>0</v>
      </c>
      <c r="AO576" s="39">
        <f t="shared" si="385"/>
        <v>0</v>
      </c>
      <c r="AP576" s="39">
        <f t="shared" si="386"/>
        <v>0</v>
      </c>
      <c r="AQ576" s="39">
        <f t="shared" si="387"/>
        <v>9943759</v>
      </c>
      <c r="AR576" s="39">
        <f t="shared" si="388"/>
        <v>9943759</v>
      </c>
      <c r="AS576" s="37">
        <f t="shared" si="396"/>
        <v>2162.9934495496468</v>
      </c>
      <c r="AT576" s="37">
        <f t="shared" si="397"/>
        <v>2088.2494924589578</v>
      </c>
      <c r="AU576" s="37">
        <f t="shared" si="398"/>
        <v>-74.743957090689037</v>
      </c>
      <c r="AV576" s="34">
        <f t="shared" si="399"/>
        <v>0</v>
      </c>
      <c r="AW576" s="34">
        <f t="shared" si="400"/>
        <v>0</v>
      </c>
      <c r="AX576" s="34">
        <f t="shared" si="401"/>
        <v>0</v>
      </c>
      <c r="AY576" s="34">
        <f t="shared" si="402"/>
        <v>0</v>
      </c>
      <c r="AZ576" s="34">
        <f t="shared" si="403"/>
        <v>9919710</v>
      </c>
      <c r="BA576" s="34">
        <f t="shared" si="404"/>
        <v>9919710</v>
      </c>
    </row>
    <row r="577" spans="1:53" x14ac:dyDescent="0.2">
      <c r="A577" s="1" t="s">
        <v>614</v>
      </c>
      <c r="B577" s="8">
        <v>9721</v>
      </c>
      <c r="C577" s="8">
        <v>2057.9539007092199</v>
      </c>
      <c r="D577" s="8">
        <v>2066</v>
      </c>
      <c r="E577" s="8">
        <v>2045</v>
      </c>
      <c r="F577" s="8">
        <v>2057.9645390070923</v>
      </c>
      <c r="G577" s="8">
        <f t="shared" si="360"/>
        <v>-1.2245519019984386</v>
      </c>
      <c r="H577" s="8">
        <f t="shared" si="361"/>
        <v>0</v>
      </c>
      <c r="I577" s="8">
        <f t="shared" si="362"/>
        <v>1.2245519019984386</v>
      </c>
      <c r="J577" s="25">
        <f t="shared" si="365"/>
        <v>6.7918040554323573</v>
      </c>
      <c r="K577" s="25">
        <f t="shared" si="366"/>
        <v>9.1357414488529294</v>
      </c>
      <c r="L577" s="26">
        <f t="shared" si="363"/>
        <v>0.74343216622938979</v>
      </c>
      <c r="M577" s="25">
        <f t="shared" si="364"/>
        <v>42.641875068603824</v>
      </c>
      <c r="N577" s="25">
        <v>30</v>
      </c>
      <c r="O577" s="25">
        <v>70</v>
      </c>
      <c r="P577" s="9">
        <f t="shared" si="367"/>
        <v>2092.588077054078</v>
      </c>
      <c r="Q577" s="9">
        <f t="shared" si="368"/>
        <v>2051.8573223512394</v>
      </c>
      <c r="R577" s="9">
        <f t="shared" si="369"/>
        <v>-40.730754702838567</v>
      </c>
      <c r="S577" s="3">
        <f t="shared" si="370"/>
        <v>0</v>
      </c>
      <c r="T577" s="3">
        <f t="shared" si="371"/>
        <v>0</v>
      </c>
      <c r="U577" s="3">
        <f t="shared" si="372"/>
        <v>0</v>
      </c>
      <c r="V577" s="3">
        <f t="shared" si="376"/>
        <v>0</v>
      </c>
      <c r="W577" s="2">
        <f t="shared" si="373"/>
        <v>9934627</v>
      </c>
      <c r="X577" s="2">
        <f t="shared" si="377"/>
        <v>9934627</v>
      </c>
      <c r="Y577" s="14">
        <f t="shared" si="378"/>
        <v>2086.3308415538017</v>
      </c>
      <c r="Z577" s="14">
        <f t="shared" si="379"/>
        <v>2055.9459162587555</v>
      </c>
      <c r="AA577" s="14">
        <f t="shared" si="374"/>
        <v>-30.384925295046287</v>
      </c>
      <c r="AB577" s="14">
        <f t="shared" si="395"/>
        <v>-33.371094702600473</v>
      </c>
      <c r="AC577" s="14">
        <f t="shared" si="389"/>
        <v>2.9861694075541863</v>
      </c>
      <c r="AD577" s="16">
        <f t="shared" si="390"/>
        <v>1</v>
      </c>
      <c r="AE577" s="16">
        <f t="shared" si="391"/>
        <v>0</v>
      </c>
      <c r="AF577" s="16">
        <f t="shared" si="375"/>
        <v>44</v>
      </c>
      <c r="AG577" s="16">
        <f t="shared" si="392"/>
        <v>30</v>
      </c>
      <c r="AH577" s="5">
        <f t="shared" si="393"/>
        <v>9814954</v>
      </c>
      <c r="AI577" s="5">
        <f t="shared" si="394"/>
        <v>9904934</v>
      </c>
      <c r="AJ577" s="39">
        <f t="shared" si="380"/>
        <v>2088.0079616388607</v>
      </c>
      <c r="AK577" s="39">
        <f t="shared" si="381"/>
        <v>2057.5693505277491</v>
      </c>
      <c r="AL577" s="39">
        <f t="shared" si="382"/>
        <v>-30.438611111111641</v>
      </c>
      <c r="AM577" s="39">
        <f t="shared" si="383"/>
        <v>0</v>
      </c>
      <c r="AN577" s="39">
        <f t="shared" si="384"/>
        <v>0</v>
      </c>
      <c r="AO577" s="39">
        <f t="shared" si="385"/>
        <v>0</v>
      </c>
      <c r="AP577" s="39">
        <f t="shared" si="386"/>
        <v>0</v>
      </c>
      <c r="AQ577" s="39">
        <f t="shared" si="387"/>
        <v>9943759</v>
      </c>
      <c r="AR577" s="39">
        <f t="shared" si="388"/>
        <v>9943759</v>
      </c>
      <c r="AS577" s="37">
        <f t="shared" si="396"/>
        <v>2158.9594053709429</v>
      </c>
      <c r="AT577" s="37">
        <f t="shared" si="397"/>
        <v>2081.8648892909819</v>
      </c>
      <c r="AU577" s="37">
        <f t="shared" si="398"/>
        <v>-77.094516079961068</v>
      </c>
      <c r="AV577" s="34">
        <f t="shared" si="399"/>
        <v>0</v>
      </c>
      <c r="AW577" s="34">
        <f t="shared" si="400"/>
        <v>0</v>
      </c>
      <c r="AX577" s="34">
        <f t="shared" si="401"/>
        <v>0</v>
      </c>
      <c r="AY577" s="34">
        <f t="shared" si="402"/>
        <v>0</v>
      </c>
      <c r="AZ577" s="34">
        <f t="shared" si="403"/>
        <v>9919710</v>
      </c>
      <c r="BA577" s="34">
        <f t="shared" si="404"/>
        <v>9919710</v>
      </c>
    </row>
    <row r="578" spans="1:53" x14ac:dyDescent="0.2">
      <c r="A578" s="1" t="s">
        <v>615</v>
      </c>
      <c r="B578" s="8">
        <v>13416</v>
      </c>
      <c r="C578" s="8">
        <v>2092.8865979381444</v>
      </c>
      <c r="D578" s="8">
        <v>2108</v>
      </c>
      <c r="E578" s="8">
        <v>2070</v>
      </c>
      <c r="F578" s="8">
        <v>2092.9381443298971</v>
      </c>
      <c r="G578" s="8">
        <f t="shared" si="360"/>
        <v>34.973605322804815</v>
      </c>
      <c r="H578" s="8">
        <f t="shared" si="361"/>
        <v>34.973605322804815</v>
      </c>
      <c r="I578" s="8">
        <f t="shared" si="362"/>
        <v>0</v>
      </c>
      <c r="J578" s="25">
        <f t="shared" si="365"/>
        <v>8.8047898602446768</v>
      </c>
      <c r="K578" s="25">
        <f t="shared" si="366"/>
        <v>8.483188488220577</v>
      </c>
      <c r="L578" s="26">
        <f t="shared" si="363"/>
        <v>1.037910435736594</v>
      </c>
      <c r="M578" s="25">
        <f t="shared" si="364"/>
        <v>50.930130075193702</v>
      </c>
      <c r="N578" s="25">
        <v>30</v>
      </c>
      <c r="O578" s="25">
        <v>70</v>
      </c>
      <c r="P578" s="9">
        <f t="shared" si="367"/>
        <v>2088.9901785162706</v>
      </c>
      <c r="Q578" s="9">
        <f t="shared" si="368"/>
        <v>2053.3706050135952</v>
      </c>
      <c r="R578" s="9">
        <f t="shared" si="369"/>
        <v>-35.619573502675394</v>
      </c>
      <c r="S578" s="3">
        <f t="shared" si="370"/>
        <v>0</v>
      </c>
      <c r="T578" s="3">
        <f t="shared" si="371"/>
        <v>0</v>
      </c>
      <c r="U578" s="3">
        <f t="shared" si="372"/>
        <v>0</v>
      </c>
      <c r="V578" s="3">
        <f t="shared" si="376"/>
        <v>0</v>
      </c>
      <c r="W578" s="2">
        <f t="shared" si="373"/>
        <v>9934627</v>
      </c>
      <c r="X578" s="2">
        <f t="shared" si="377"/>
        <v>9934627</v>
      </c>
      <c r="Y578" s="14">
        <f t="shared" si="378"/>
        <v>2086.8202713890682</v>
      </c>
      <c r="Z578" s="14">
        <f t="shared" si="379"/>
        <v>2061.6370282697003</v>
      </c>
      <c r="AA578" s="14">
        <f t="shared" si="374"/>
        <v>-25.183243119367944</v>
      </c>
      <c r="AB578" s="14">
        <f t="shared" si="395"/>
        <v>-31.733524385953967</v>
      </c>
      <c r="AC578" s="14">
        <f t="shared" si="389"/>
        <v>6.5502812665860226</v>
      </c>
      <c r="AD578" s="16">
        <f t="shared" si="390"/>
        <v>1</v>
      </c>
      <c r="AE578" s="16">
        <f t="shared" si="391"/>
        <v>0</v>
      </c>
      <c r="AF578" s="16">
        <f t="shared" si="375"/>
        <v>45</v>
      </c>
      <c r="AG578" s="16">
        <f t="shared" si="392"/>
        <v>30</v>
      </c>
      <c r="AH578" s="5">
        <f t="shared" si="393"/>
        <v>9812816</v>
      </c>
      <c r="AI578" s="5">
        <f t="shared" si="394"/>
        <v>9905966</v>
      </c>
      <c r="AJ578" s="39">
        <f t="shared" si="380"/>
        <v>2087.599777671528</v>
      </c>
      <c r="AK578" s="39">
        <f t="shared" si="381"/>
        <v>2057.1611665604164</v>
      </c>
      <c r="AL578" s="39">
        <f t="shared" si="382"/>
        <v>-30.438611111111641</v>
      </c>
      <c r="AM578" s="39">
        <f t="shared" si="383"/>
        <v>0</v>
      </c>
      <c r="AN578" s="39">
        <f t="shared" si="384"/>
        <v>0</v>
      </c>
      <c r="AO578" s="39">
        <f t="shared" si="385"/>
        <v>0</v>
      </c>
      <c r="AP578" s="39">
        <f t="shared" si="386"/>
        <v>0</v>
      </c>
      <c r="AQ578" s="39">
        <f t="shared" si="387"/>
        <v>9943759</v>
      </c>
      <c r="AR578" s="39">
        <f t="shared" si="388"/>
        <v>9943759</v>
      </c>
      <c r="AS578" s="37">
        <f t="shared" si="396"/>
        <v>2155.0687695044894</v>
      </c>
      <c r="AT578" s="37">
        <f t="shared" si="397"/>
        <v>2075.9664112592145</v>
      </c>
      <c r="AU578" s="37">
        <f t="shared" si="398"/>
        <v>-79.1023582452749</v>
      </c>
      <c r="AV578" s="34">
        <f t="shared" si="399"/>
        <v>0</v>
      </c>
      <c r="AW578" s="34">
        <f t="shared" si="400"/>
        <v>0</v>
      </c>
      <c r="AX578" s="34">
        <f t="shared" si="401"/>
        <v>0</v>
      </c>
      <c r="AY578" s="34">
        <f t="shared" si="402"/>
        <v>0</v>
      </c>
      <c r="AZ578" s="34">
        <f t="shared" si="403"/>
        <v>9919710</v>
      </c>
      <c r="BA578" s="34">
        <f t="shared" si="404"/>
        <v>9919710</v>
      </c>
    </row>
    <row r="579" spans="1:53" x14ac:dyDescent="0.2">
      <c r="A579" s="1" t="s">
        <v>616</v>
      </c>
      <c r="B579" s="8">
        <v>9450</v>
      </c>
      <c r="C579" s="8">
        <v>2089.6641791044776</v>
      </c>
      <c r="D579" s="8">
        <v>2115</v>
      </c>
      <c r="E579" s="8">
        <v>2075</v>
      </c>
      <c r="F579" s="8">
        <v>2089.6156716417909</v>
      </c>
      <c r="G579" s="8">
        <f t="shared" si="360"/>
        <v>-3.3224726881062452</v>
      </c>
      <c r="H579" s="8">
        <f t="shared" si="361"/>
        <v>0</v>
      </c>
      <c r="I579" s="8">
        <f t="shared" si="362"/>
        <v>3.3224726881062452</v>
      </c>
      <c r="J579" s="25">
        <f t="shared" si="365"/>
        <v>8.1758762987986291</v>
      </c>
      <c r="K579" s="25">
        <f t="shared" si="366"/>
        <v>8.1145659310695528</v>
      </c>
      <c r="L579" s="26">
        <f t="shared" si="363"/>
        <v>1.0075555942548113</v>
      </c>
      <c r="M579" s="25">
        <f t="shared" si="364"/>
        <v>50.188178954456703</v>
      </c>
      <c r="N579" s="25">
        <v>30</v>
      </c>
      <c r="O579" s="25">
        <v>70</v>
      </c>
      <c r="P579" s="9">
        <f t="shared" si="367"/>
        <v>2086.3407406285069</v>
      </c>
      <c r="Q579" s="9">
        <f t="shared" si="368"/>
        <v>2057.1353593619056</v>
      </c>
      <c r="R579" s="9">
        <f t="shared" si="369"/>
        <v>-29.205381266601307</v>
      </c>
      <c r="S579" s="3">
        <f t="shared" si="370"/>
        <v>0</v>
      </c>
      <c r="T579" s="3">
        <f t="shared" si="371"/>
        <v>0</v>
      </c>
      <c r="U579" s="3">
        <f t="shared" si="372"/>
        <v>0</v>
      </c>
      <c r="V579" s="3">
        <f t="shared" si="376"/>
        <v>0</v>
      </c>
      <c r="W579" s="2">
        <f t="shared" si="373"/>
        <v>9934627</v>
      </c>
      <c r="X579" s="2">
        <f t="shared" si="377"/>
        <v>9934627</v>
      </c>
      <c r="Y579" s="14">
        <f t="shared" si="378"/>
        <v>2087.0273380744552</v>
      </c>
      <c r="Z579" s="14">
        <f t="shared" si="379"/>
        <v>2065.9414349423296</v>
      </c>
      <c r="AA579" s="14">
        <f t="shared" si="374"/>
        <v>-21.085903132125623</v>
      </c>
      <c r="AB579" s="14">
        <f t="shared" si="395"/>
        <v>-29.604000135188297</v>
      </c>
      <c r="AC579" s="14">
        <f t="shared" si="389"/>
        <v>8.5180970030626746</v>
      </c>
      <c r="AD579" s="16">
        <f t="shared" si="390"/>
        <v>1</v>
      </c>
      <c r="AE579" s="16">
        <f t="shared" si="391"/>
        <v>0</v>
      </c>
      <c r="AF579" s="16">
        <f t="shared" si="375"/>
        <v>46</v>
      </c>
      <c r="AG579" s="16">
        <f t="shared" si="392"/>
        <v>30</v>
      </c>
      <c r="AH579" s="5">
        <f t="shared" si="393"/>
        <v>9810671</v>
      </c>
      <c r="AI579" s="5">
        <f t="shared" si="394"/>
        <v>9906121</v>
      </c>
      <c r="AJ579" s="39">
        <f t="shared" si="380"/>
        <v>2099.2576461124627</v>
      </c>
      <c r="AK579" s="39">
        <f t="shared" si="381"/>
        <v>2068.8190350013515</v>
      </c>
      <c r="AL579" s="39">
        <f t="shared" si="382"/>
        <v>-30.438611111111186</v>
      </c>
      <c r="AM579" s="39">
        <f t="shared" si="383"/>
        <v>0</v>
      </c>
      <c r="AN579" s="39">
        <f t="shared" si="384"/>
        <v>0</v>
      </c>
      <c r="AO579" s="39">
        <f t="shared" si="385"/>
        <v>0</v>
      </c>
      <c r="AP579" s="39">
        <f t="shared" si="386"/>
        <v>0</v>
      </c>
      <c r="AQ579" s="39">
        <f t="shared" si="387"/>
        <v>9943759</v>
      </c>
      <c r="AR579" s="39">
        <f t="shared" si="388"/>
        <v>9943759</v>
      </c>
      <c r="AS579" s="37">
        <f t="shared" si="396"/>
        <v>2151.1755360888569</v>
      </c>
      <c r="AT579" s="37">
        <f t="shared" si="397"/>
        <v>2070.996262382057</v>
      </c>
      <c r="AU579" s="37">
        <f t="shared" si="398"/>
        <v>-80.179273706799904</v>
      </c>
      <c r="AV579" s="34">
        <f t="shared" si="399"/>
        <v>0</v>
      </c>
      <c r="AW579" s="34">
        <f t="shared" si="400"/>
        <v>0</v>
      </c>
      <c r="AX579" s="34">
        <f t="shared" si="401"/>
        <v>0</v>
      </c>
      <c r="AY579" s="34">
        <f t="shared" si="402"/>
        <v>0</v>
      </c>
      <c r="AZ579" s="34">
        <f t="shared" si="403"/>
        <v>9919710</v>
      </c>
      <c r="BA579" s="34">
        <f t="shared" si="404"/>
        <v>9919710</v>
      </c>
    </row>
    <row r="580" spans="1:53" x14ac:dyDescent="0.2">
      <c r="A580" s="1" t="s">
        <v>617</v>
      </c>
      <c r="B580" s="8">
        <v>11375</v>
      </c>
      <c r="C580" s="8">
        <v>2076.3920863309354</v>
      </c>
      <c r="D580" s="8">
        <v>2101</v>
      </c>
      <c r="E580" s="8">
        <v>2065</v>
      </c>
      <c r="F580" s="8">
        <v>2076.2482014388488</v>
      </c>
      <c r="G580" s="8">
        <f t="shared" ref="G580:G643" si="405">F580-F579</f>
        <v>-13.367470202942059</v>
      </c>
      <c r="H580" s="8">
        <f t="shared" ref="H580:H643" si="406">IF(G580&gt;0, G580, 0)</f>
        <v>0</v>
      </c>
      <c r="I580" s="8">
        <f t="shared" ref="I580:I643" si="407">IF(G580&lt;0, -G580, 0)</f>
        <v>13.367470202942059</v>
      </c>
      <c r="J580" s="25">
        <f t="shared" si="365"/>
        <v>7.5918851345987273</v>
      </c>
      <c r="K580" s="25">
        <f t="shared" si="366"/>
        <v>8.4897733790604466</v>
      </c>
      <c r="L580" s="26">
        <f t="shared" si="363"/>
        <v>0.8942388442692345</v>
      </c>
      <c r="M580" s="25">
        <f t="shared" si="364"/>
        <v>47.208346876352692</v>
      </c>
      <c r="N580" s="25">
        <v>30</v>
      </c>
      <c r="O580" s="25">
        <v>70</v>
      </c>
      <c r="P580" s="9">
        <f t="shared" si="367"/>
        <v>2083.8134528695668</v>
      </c>
      <c r="Q580" s="9">
        <f t="shared" si="368"/>
        <v>2060.2170204294202</v>
      </c>
      <c r="R580" s="9">
        <f t="shared" si="369"/>
        <v>-23.5964324401466</v>
      </c>
      <c r="S580" s="3">
        <f t="shared" si="370"/>
        <v>0</v>
      </c>
      <c r="T580" s="3">
        <f t="shared" si="371"/>
        <v>0</v>
      </c>
      <c r="U580" s="3">
        <f t="shared" si="372"/>
        <v>0</v>
      </c>
      <c r="V580" s="3">
        <f t="shared" si="376"/>
        <v>0</v>
      </c>
      <c r="W580" s="2">
        <f t="shared" si="373"/>
        <v>9934627</v>
      </c>
      <c r="X580" s="2">
        <f t="shared" si="377"/>
        <v>9934627</v>
      </c>
      <c r="Y580" s="14">
        <f t="shared" si="378"/>
        <v>2086.2288835088548</v>
      </c>
      <c r="Z580" s="14">
        <f t="shared" si="379"/>
        <v>2067.5270913264094</v>
      </c>
      <c r="AA580" s="14">
        <f t="shared" si="374"/>
        <v>-18.701792182445388</v>
      </c>
      <c r="AB580" s="14">
        <f t="shared" si="395"/>
        <v>-27.423558544639715</v>
      </c>
      <c r="AC580" s="14">
        <f t="shared" si="389"/>
        <v>8.7217663621943267</v>
      </c>
      <c r="AD580" s="16">
        <f t="shared" si="390"/>
        <v>1</v>
      </c>
      <c r="AE580" s="16">
        <f t="shared" si="391"/>
        <v>0</v>
      </c>
      <c r="AF580" s="16">
        <f t="shared" si="375"/>
        <v>47</v>
      </c>
      <c r="AG580" s="16">
        <f t="shared" si="392"/>
        <v>30</v>
      </c>
      <c r="AH580" s="5">
        <f t="shared" si="393"/>
        <v>9808540</v>
      </c>
      <c r="AI580" s="5">
        <f t="shared" si="394"/>
        <v>9905595</v>
      </c>
      <c r="AJ580" s="39">
        <f t="shared" si="380"/>
        <v>2098.1501552164273</v>
      </c>
      <c r="AK580" s="39">
        <f t="shared" si="381"/>
        <v>2067.7115441053161</v>
      </c>
      <c r="AL580" s="39">
        <f t="shared" si="382"/>
        <v>-30.438611111111186</v>
      </c>
      <c r="AM580" s="39">
        <f t="shared" si="383"/>
        <v>0</v>
      </c>
      <c r="AN580" s="39">
        <f t="shared" si="384"/>
        <v>0</v>
      </c>
      <c r="AO580" s="39">
        <f t="shared" si="385"/>
        <v>0</v>
      </c>
      <c r="AP580" s="39">
        <f t="shared" si="386"/>
        <v>0</v>
      </c>
      <c r="AQ580" s="39">
        <f t="shared" si="387"/>
        <v>9943759</v>
      </c>
      <c r="AR580" s="39">
        <f t="shared" si="388"/>
        <v>9943759</v>
      </c>
      <c r="AS580" s="37">
        <f t="shared" si="396"/>
        <v>2147.2556582418897</v>
      </c>
      <c r="AT580" s="37">
        <f t="shared" si="397"/>
        <v>2066.9994775763375</v>
      </c>
      <c r="AU580" s="37">
        <f t="shared" si="398"/>
        <v>-80.256180665552165</v>
      </c>
      <c r="AV580" s="34">
        <f t="shared" si="399"/>
        <v>0</v>
      </c>
      <c r="AW580" s="34">
        <f t="shared" si="400"/>
        <v>0</v>
      </c>
      <c r="AX580" s="34">
        <f t="shared" si="401"/>
        <v>0</v>
      </c>
      <c r="AY580" s="34">
        <f t="shared" si="402"/>
        <v>0</v>
      </c>
      <c r="AZ580" s="34">
        <f t="shared" si="403"/>
        <v>9919710</v>
      </c>
      <c r="BA580" s="34">
        <f t="shared" si="404"/>
        <v>9919710</v>
      </c>
    </row>
    <row r="581" spans="1:53" x14ac:dyDescent="0.2">
      <c r="A581" s="1" t="s">
        <v>618</v>
      </c>
      <c r="B581" s="8">
        <v>17207</v>
      </c>
      <c r="C581" s="8">
        <v>2059.9665427509294</v>
      </c>
      <c r="D581" s="8">
        <v>2073</v>
      </c>
      <c r="E581" s="8">
        <v>2051</v>
      </c>
      <c r="F581" s="8">
        <v>2060.0185873605947</v>
      </c>
      <c r="G581" s="8">
        <f t="shared" si="405"/>
        <v>-16.229614078254144</v>
      </c>
      <c r="H581" s="8">
        <f t="shared" si="406"/>
        <v>0</v>
      </c>
      <c r="I581" s="8">
        <f t="shared" si="407"/>
        <v>16.229614078254144</v>
      </c>
      <c r="J581" s="25">
        <f t="shared" si="365"/>
        <v>7.0496076249845325</v>
      </c>
      <c r="K581" s="25">
        <f t="shared" si="366"/>
        <v>9.042619143288567</v>
      </c>
      <c r="L581" s="26">
        <f t="shared" si="363"/>
        <v>0.77959798077051079</v>
      </c>
      <c r="M581" s="25">
        <f t="shared" si="364"/>
        <v>43.807533453874179</v>
      </c>
      <c r="N581" s="25">
        <v>30</v>
      </c>
      <c r="O581" s="25">
        <v>70</v>
      </c>
      <c r="P581" s="9">
        <f t="shared" si="367"/>
        <v>2081.2557503765356</v>
      </c>
      <c r="Q581" s="9">
        <f t="shared" si="368"/>
        <v>2059.3071483271019</v>
      </c>
      <c r="R581" s="9">
        <f t="shared" si="369"/>
        <v>-21.948602049433703</v>
      </c>
      <c r="S581" s="3">
        <f t="shared" si="370"/>
        <v>0</v>
      </c>
      <c r="T581" s="3">
        <f t="shared" si="371"/>
        <v>0</v>
      </c>
      <c r="U581" s="3">
        <f t="shared" si="372"/>
        <v>0</v>
      </c>
      <c r="V581" s="3">
        <f t="shared" si="376"/>
        <v>0</v>
      </c>
      <c r="W581" s="2">
        <f t="shared" si="373"/>
        <v>9934627</v>
      </c>
      <c r="X581" s="2">
        <f t="shared" si="377"/>
        <v>9934627</v>
      </c>
      <c r="Y581" s="14">
        <f t="shared" si="378"/>
        <v>2084.2873800904649</v>
      </c>
      <c r="Z581" s="14">
        <f t="shared" si="379"/>
        <v>2066.3719368701304</v>
      </c>
      <c r="AA581" s="14">
        <f t="shared" si="374"/>
        <v>-17.91544322033451</v>
      </c>
      <c r="AB581" s="14">
        <f t="shared" si="395"/>
        <v>-25.521935479778673</v>
      </c>
      <c r="AC581" s="14">
        <f t="shared" si="389"/>
        <v>7.6064922594441633</v>
      </c>
      <c r="AD581" s="16">
        <f t="shared" si="390"/>
        <v>1</v>
      </c>
      <c r="AE581" s="16">
        <f t="shared" si="391"/>
        <v>0</v>
      </c>
      <c r="AF581" s="16">
        <f t="shared" si="375"/>
        <v>48</v>
      </c>
      <c r="AG581" s="16">
        <f t="shared" si="392"/>
        <v>30</v>
      </c>
      <c r="AH581" s="5">
        <f t="shared" si="393"/>
        <v>9806437</v>
      </c>
      <c r="AI581" s="5">
        <f t="shared" si="394"/>
        <v>9904885</v>
      </c>
      <c r="AJ581" s="39">
        <f t="shared" si="380"/>
        <v>2093.6943318154467</v>
      </c>
      <c r="AK581" s="39">
        <f t="shared" si="381"/>
        <v>2063.2557207043351</v>
      </c>
      <c r="AL581" s="39">
        <f t="shared" si="382"/>
        <v>-30.438611111111641</v>
      </c>
      <c r="AM581" s="39">
        <f t="shared" si="383"/>
        <v>0</v>
      </c>
      <c r="AN581" s="39">
        <f t="shared" si="384"/>
        <v>0</v>
      </c>
      <c r="AO581" s="39">
        <f t="shared" si="385"/>
        <v>0</v>
      </c>
      <c r="AP581" s="39">
        <f t="shared" si="386"/>
        <v>0</v>
      </c>
      <c r="AQ581" s="39">
        <f t="shared" si="387"/>
        <v>9943759</v>
      </c>
      <c r="AR581" s="39">
        <f t="shared" si="388"/>
        <v>9943759</v>
      </c>
      <c r="AS581" s="37">
        <f t="shared" si="396"/>
        <v>2143.3046989362197</v>
      </c>
      <c r="AT581" s="37">
        <f t="shared" si="397"/>
        <v>2064.0523052288031</v>
      </c>
      <c r="AU581" s="37">
        <f t="shared" si="398"/>
        <v>-79.252393707416559</v>
      </c>
      <c r="AV581" s="34">
        <f t="shared" si="399"/>
        <v>0</v>
      </c>
      <c r="AW581" s="34">
        <f t="shared" si="400"/>
        <v>0</v>
      </c>
      <c r="AX581" s="34">
        <f t="shared" si="401"/>
        <v>0</v>
      </c>
      <c r="AY581" s="34">
        <f t="shared" si="402"/>
        <v>0</v>
      </c>
      <c r="AZ581" s="34">
        <f t="shared" si="403"/>
        <v>9919710</v>
      </c>
      <c r="BA581" s="34">
        <f t="shared" si="404"/>
        <v>9919710</v>
      </c>
    </row>
    <row r="582" spans="1:53" x14ac:dyDescent="0.2">
      <c r="A582" s="1" t="s">
        <v>619</v>
      </c>
      <c r="B582" s="8">
        <v>8764</v>
      </c>
      <c r="C582" s="8">
        <v>2094.1260869565217</v>
      </c>
      <c r="D582" s="8">
        <v>2106</v>
      </c>
      <c r="E582" s="8">
        <v>2068</v>
      </c>
      <c r="F582" s="8">
        <v>2094.0913043478263</v>
      </c>
      <c r="G582" s="8">
        <f t="shared" si="405"/>
        <v>34.072716987231615</v>
      </c>
      <c r="H582" s="8">
        <f t="shared" si="406"/>
        <v>34.072716987231615</v>
      </c>
      <c r="I582" s="8">
        <f t="shared" si="407"/>
        <v>0</v>
      </c>
      <c r="J582" s="25">
        <f t="shared" si="365"/>
        <v>8.9798297222878958</v>
      </c>
      <c r="K582" s="25">
        <f t="shared" si="366"/>
        <v>8.3967177759108118</v>
      </c>
      <c r="L582" s="26">
        <f t="shared" si="363"/>
        <v>1.0694452239480958</v>
      </c>
      <c r="M582" s="25">
        <f t="shared" si="364"/>
        <v>51.677870550630175</v>
      </c>
      <c r="N582" s="25">
        <v>30</v>
      </c>
      <c r="O582" s="25">
        <v>70</v>
      </c>
      <c r="P582" s="9">
        <f t="shared" si="367"/>
        <v>2077.1487729673277</v>
      </c>
      <c r="Q582" s="9">
        <f t="shared" si="368"/>
        <v>2056.5291833849292</v>
      </c>
      <c r="R582" s="9">
        <f t="shared" si="369"/>
        <v>-20.619589582398476</v>
      </c>
      <c r="S582" s="3">
        <f t="shared" si="370"/>
        <v>0</v>
      </c>
      <c r="T582" s="3">
        <f t="shared" si="371"/>
        <v>0</v>
      </c>
      <c r="U582" s="3">
        <f t="shared" si="372"/>
        <v>0</v>
      </c>
      <c r="V582" s="3">
        <f t="shared" si="376"/>
        <v>0</v>
      </c>
      <c r="W582" s="2">
        <f t="shared" si="373"/>
        <v>9934627</v>
      </c>
      <c r="X582" s="2">
        <f t="shared" si="377"/>
        <v>9934627</v>
      </c>
      <c r="Y582" s="14">
        <f t="shared" si="378"/>
        <v>2085.0135967021215</v>
      </c>
      <c r="Z582" s="14">
        <f t="shared" si="379"/>
        <v>2070.6364549436221</v>
      </c>
      <c r="AA582" s="14">
        <f t="shared" si="374"/>
        <v>-14.37714175849942</v>
      </c>
      <c r="AB582" s="14">
        <f t="shared" si="395"/>
        <v>-23.292976735522821</v>
      </c>
      <c r="AC582" s="14">
        <f t="shared" si="389"/>
        <v>8.9158349770234011</v>
      </c>
      <c r="AD582" s="16">
        <f t="shared" si="390"/>
        <v>1</v>
      </c>
      <c r="AE582" s="16">
        <f t="shared" si="391"/>
        <v>0</v>
      </c>
      <c r="AF582" s="16">
        <f t="shared" si="375"/>
        <v>49</v>
      </c>
      <c r="AG582" s="16">
        <f t="shared" si="392"/>
        <v>30</v>
      </c>
      <c r="AH582" s="5">
        <f t="shared" si="393"/>
        <v>9804301</v>
      </c>
      <c r="AI582" s="5">
        <f t="shared" si="394"/>
        <v>9905633</v>
      </c>
      <c r="AJ582" s="39">
        <f t="shared" si="380"/>
        <v>2088.2844604560287</v>
      </c>
      <c r="AK582" s="39">
        <f t="shared" si="381"/>
        <v>2057.707175232661</v>
      </c>
      <c r="AL582" s="39">
        <f t="shared" si="382"/>
        <v>-30.577285223367653</v>
      </c>
      <c r="AM582" s="39">
        <f t="shared" si="383"/>
        <v>0</v>
      </c>
      <c r="AN582" s="39">
        <f t="shared" si="384"/>
        <v>0</v>
      </c>
      <c r="AO582" s="39">
        <f t="shared" si="385"/>
        <v>0</v>
      </c>
      <c r="AP582" s="39">
        <f t="shared" si="386"/>
        <v>0</v>
      </c>
      <c r="AQ582" s="39">
        <f t="shared" si="387"/>
        <v>9943759</v>
      </c>
      <c r="AR582" s="39">
        <f t="shared" si="388"/>
        <v>9943759</v>
      </c>
      <c r="AS582" s="37">
        <f t="shared" si="396"/>
        <v>2139.2821158879528</v>
      </c>
      <c r="AT582" s="37">
        <f t="shared" si="397"/>
        <v>2061.7064166875571</v>
      </c>
      <c r="AU582" s="37">
        <f t="shared" si="398"/>
        <v>-77.575699200395775</v>
      </c>
      <c r="AV582" s="34">
        <f t="shared" si="399"/>
        <v>0</v>
      </c>
      <c r="AW582" s="34">
        <f t="shared" si="400"/>
        <v>0</v>
      </c>
      <c r="AX582" s="34">
        <f t="shared" si="401"/>
        <v>0</v>
      </c>
      <c r="AY582" s="34">
        <f t="shared" si="402"/>
        <v>0</v>
      </c>
      <c r="AZ582" s="34">
        <f t="shared" si="403"/>
        <v>9919710</v>
      </c>
      <c r="BA582" s="34">
        <f t="shared" si="404"/>
        <v>9919710</v>
      </c>
    </row>
    <row r="583" spans="1:53" x14ac:dyDescent="0.2">
      <c r="A583" s="1" t="s">
        <v>620</v>
      </c>
      <c r="B583" s="8">
        <v>5337</v>
      </c>
      <c r="C583" s="8">
        <v>2117.7692307692309</v>
      </c>
      <c r="D583" s="8">
        <v>2124</v>
      </c>
      <c r="E583" s="8">
        <v>2110</v>
      </c>
      <c r="F583" s="8">
        <v>2117.8901098901097</v>
      </c>
      <c r="G583" s="8">
        <f t="shared" si="405"/>
        <v>23.79880554228339</v>
      </c>
      <c r="H583" s="8">
        <f t="shared" si="406"/>
        <v>23.79880554228339</v>
      </c>
      <c r="I583" s="8">
        <f t="shared" si="407"/>
        <v>0</v>
      </c>
      <c r="J583" s="25">
        <f t="shared" si="365"/>
        <v>10.038327995144716</v>
      </c>
      <c r="K583" s="25">
        <f t="shared" si="366"/>
        <v>7.7969522204886115</v>
      </c>
      <c r="L583" s="26">
        <f t="shared" si="363"/>
        <v>1.287468194144666</v>
      </c>
      <c r="M583" s="25">
        <f t="shared" si="364"/>
        <v>56.283545163174537</v>
      </c>
      <c r="N583" s="25">
        <v>30</v>
      </c>
      <c r="O583" s="25">
        <v>70</v>
      </c>
      <c r="P583" s="9">
        <f t="shared" si="367"/>
        <v>2073.6649769807054</v>
      </c>
      <c r="Q583" s="9">
        <f t="shared" si="368"/>
        <v>2058.6616498735279</v>
      </c>
      <c r="R583" s="9">
        <f t="shared" si="369"/>
        <v>-15.003327107177483</v>
      </c>
      <c r="S583" s="3">
        <f t="shared" si="370"/>
        <v>0</v>
      </c>
      <c r="T583" s="3">
        <f t="shared" si="371"/>
        <v>0</v>
      </c>
      <c r="U583" s="3">
        <f t="shared" si="372"/>
        <v>0</v>
      </c>
      <c r="V583" s="3">
        <f t="shared" si="376"/>
        <v>0</v>
      </c>
      <c r="W583" s="2">
        <f t="shared" si="373"/>
        <v>9934627</v>
      </c>
      <c r="X583" s="2">
        <f t="shared" si="377"/>
        <v>9934627</v>
      </c>
      <c r="Y583" s="14">
        <f t="shared" si="378"/>
        <v>2087.448893975306</v>
      </c>
      <c r="Z583" s="14">
        <f t="shared" si="379"/>
        <v>2077.9062480123125</v>
      </c>
      <c r="AA583" s="14">
        <f t="shared" si="374"/>
        <v>-9.542645962993447</v>
      </c>
      <c r="AB583" s="14">
        <f t="shared" si="395"/>
        <v>-20.542910581016947</v>
      </c>
      <c r="AC583" s="14">
        <f t="shared" si="389"/>
        <v>11.0002646180235</v>
      </c>
      <c r="AD583" s="16">
        <f t="shared" si="390"/>
        <v>1</v>
      </c>
      <c r="AE583" s="16">
        <f t="shared" si="391"/>
        <v>0</v>
      </c>
      <c r="AF583" s="16">
        <f t="shared" si="375"/>
        <v>50</v>
      </c>
      <c r="AG583" s="16">
        <f t="shared" si="392"/>
        <v>30</v>
      </c>
      <c r="AH583" s="5">
        <f t="shared" si="393"/>
        <v>9802147</v>
      </c>
      <c r="AI583" s="5">
        <f t="shared" si="394"/>
        <v>9907647</v>
      </c>
      <c r="AJ583" s="39">
        <f t="shared" si="380"/>
        <v>2095.3913021914982</v>
      </c>
      <c r="AK583" s="39">
        <f t="shared" si="381"/>
        <v>2069.4491342343808</v>
      </c>
      <c r="AL583" s="39">
        <f t="shared" si="382"/>
        <v>-25.942167957117363</v>
      </c>
      <c r="AM583" s="39">
        <f t="shared" si="383"/>
        <v>0</v>
      </c>
      <c r="AN583" s="39">
        <f t="shared" si="384"/>
        <v>0</v>
      </c>
      <c r="AO583" s="39">
        <f t="shared" si="385"/>
        <v>0</v>
      </c>
      <c r="AP583" s="39">
        <f t="shared" si="386"/>
        <v>0</v>
      </c>
      <c r="AQ583" s="39">
        <f t="shared" si="387"/>
        <v>9943759</v>
      </c>
      <c r="AR583" s="39">
        <f t="shared" si="388"/>
        <v>9943759</v>
      </c>
      <c r="AS583" s="37">
        <f t="shared" si="396"/>
        <v>2135.087382900414</v>
      </c>
      <c r="AT583" s="37">
        <f t="shared" si="397"/>
        <v>2059.6746119119111</v>
      </c>
      <c r="AU583" s="37">
        <f t="shared" si="398"/>
        <v>-75.412770988502871</v>
      </c>
      <c r="AV583" s="34">
        <f t="shared" si="399"/>
        <v>0</v>
      </c>
      <c r="AW583" s="34">
        <f t="shared" si="400"/>
        <v>0</v>
      </c>
      <c r="AX583" s="34">
        <f t="shared" si="401"/>
        <v>0</v>
      </c>
      <c r="AY583" s="34">
        <f t="shared" si="402"/>
        <v>0</v>
      </c>
      <c r="AZ583" s="34">
        <f t="shared" si="403"/>
        <v>9919710</v>
      </c>
      <c r="BA583" s="34">
        <f t="shared" si="404"/>
        <v>9919710</v>
      </c>
    </row>
    <row r="584" spans="1:53" x14ac:dyDescent="0.2">
      <c r="A584" s="1" t="s">
        <v>621</v>
      </c>
      <c r="B584" s="8">
        <v>1517</v>
      </c>
      <c r="C584" s="8">
        <v>2126.6241134751772</v>
      </c>
      <c r="D584" s="8">
        <v>2134</v>
      </c>
      <c r="E584" s="8">
        <v>2117</v>
      </c>
      <c r="F584" s="8">
        <v>2126.6241134751772</v>
      </c>
      <c r="G584" s="8">
        <f t="shared" si="405"/>
        <v>8.7340035850675122</v>
      </c>
      <c r="H584" s="8">
        <f t="shared" si="406"/>
        <v>8.7340035850675122</v>
      </c>
      <c r="I584" s="8">
        <f t="shared" si="407"/>
        <v>0</v>
      </c>
      <c r="J584" s="25">
        <f t="shared" si="365"/>
        <v>9.9451619658534867</v>
      </c>
      <c r="K584" s="25">
        <f t="shared" si="366"/>
        <v>7.240027061882282</v>
      </c>
      <c r="L584" s="26">
        <f t="shared" si="363"/>
        <v>1.373636021088009</v>
      </c>
      <c r="M584" s="25">
        <f t="shared" si="364"/>
        <v>57.870541603020172</v>
      </c>
      <c r="N584" s="25">
        <v>30</v>
      </c>
      <c r="O584" s="25">
        <v>70</v>
      </c>
      <c r="P584" s="9">
        <f t="shared" si="367"/>
        <v>2071.5869885834336</v>
      </c>
      <c r="Q584" s="9">
        <f t="shared" si="368"/>
        <v>2063.6914611893103</v>
      </c>
      <c r="R584" s="9">
        <f t="shared" si="369"/>
        <v>-7.8955273941232917</v>
      </c>
      <c r="S584" s="3">
        <f t="shared" si="370"/>
        <v>0</v>
      </c>
      <c r="T584" s="3">
        <f t="shared" si="371"/>
        <v>0</v>
      </c>
      <c r="U584" s="3">
        <f t="shared" si="372"/>
        <v>0</v>
      </c>
      <c r="V584" s="3">
        <f t="shared" si="376"/>
        <v>0</v>
      </c>
      <c r="W584" s="2">
        <f t="shared" si="373"/>
        <v>9934627</v>
      </c>
      <c r="X584" s="2">
        <f t="shared" si="377"/>
        <v>9934627</v>
      </c>
      <c r="Y584" s="14">
        <f t="shared" si="378"/>
        <v>2090.3507620864075</v>
      </c>
      <c r="Z584" s="14">
        <f t="shared" si="379"/>
        <v>2085.4013042373685</v>
      </c>
      <c r="AA584" s="14">
        <f t="shared" si="374"/>
        <v>-4.9494578490389358</v>
      </c>
      <c r="AB584" s="14">
        <f t="shared" si="395"/>
        <v>-17.424220034621346</v>
      </c>
      <c r="AC584" s="14">
        <f t="shared" si="389"/>
        <v>12.47476218558241</v>
      </c>
      <c r="AD584" s="16">
        <f t="shared" si="390"/>
        <v>1</v>
      </c>
      <c r="AE584" s="16">
        <f t="shared" si="391"/>
        <v>0</v>
      </c>
      <c r="AF584" s="16">
        <f t="shared" si="375"/>
        <v>51</v>
      </c>
      <c r="AG584" s="16">
        <f t="shared" si="392"/>
        <v>30</v>
      </c>
      <c r="AH584" s="5">
        <f t="shared" si="393"/>
        <v>9799983</v>
      </c>
      <c r="AI584" s="5">
        <f t="shared" si="394"/>
        <v>9907950</v>
      </c>
      <c r="AJ584" s="39">
        <f t="shared" si="380"/>
        <v>2093.9590420399409</v>
      </c>
      <c r="AK584" s="39">
        <f t="shared" si="381"/>
        <v>2085.3150045959032</v>
      </c>
      <c r="AL584" s="39">
        <f t="shared" si="382"/>
        <v>-8.6440374440376218</v>
      </c>
      <c r="AM584" s="39">
        <f t="shared" si="383"/>
        <v>0</v>
      </c>
      <c r="AN584" s="39">
        <f t="shared" si="384"/>
        <v>0</v>
      </c>
      <c r="AO584" s="39">
        <f t="shared" si="385"/>
        <v>0</v>
      </c>
      <c r="AP584" s="39">
        <f t="shared" si="386"/>
        <v>0</v>
      </c>
      <c r="AQ584" s="39">
        <f t="shared" si="387"/>
        <v>9943759</v>
      </c>
      <c r="AR584" s="39">
        <f t="shared" si="388"/>
        <v>9943759</v>
      </c>
      <c r="AS584" s="37">
        <f t="shared" si="396"/>
        <v>2130.7358345296598</v>
      </c>
      <c r="AT584" s="37">
        <f t="shared" si="397"/>
        <v>2058.3435718140481</v>
      </c>
      <c r="AU584" s="37">
        <f t="shared" si="398"/>
        <v>-72.39226271561165</v>
      </c>
      <c r="AV584" s="34">
        <f t="shared" si="399"/>
        <v>0</v>
      </c>
      <c r="AW584" s="34">
        <f t="shared" si="400"/>
        <v>0</v>
      </c>
      <c r="AX584" s="34">
        <f t="shared" si="401"/>
        <v>0</v>
      </c>
      <c r="AY584" s="34">
        <f t="shared" si="402"/>
        <v>0</v>
      </c>
      <c r="AZ584" s="34">
        <f t="shared" si="403"/>
        <v>9919710</v>
      </c>
      <c r="BA584" s="34">
        <f t="shared" si="404"/>
        <v>9919710</v>
      </c>
    </row>
    <row r="585" spans="1:53" x14ac:dyDescent="0.2">
      <c r="A585" s="1" t="s">
        <v>622</v>
      </c>
      <c r="B585" s="8">
        <v>1740</v>
      </c>
      <c r="C585" s="8">
        <v>2120.9868421052633</v>
      </c>
      <c r="D585" s="8">
        <v>2131</v>
      </c>
      <c r="E585" s="8">
        <v>2107</v>
      </c>
      <c r="F585" s="8">
        <v>2120.9078947368421</v>
      </c>
      <c r="G585" s="8">
        <f t="shared" si="405"/>
        <v>-5.7162187383351011</v>
      </c>
      <c r="H585" s="8">
        <f t="shared" si="406"/>
        <v>0</v>
      </c>
      <c r="I585" s="8">
        <f t="shared" si="407"/>
        <v>5.7162187383351011</v>
      </c>
      <c r="J585" s="25">
        <f t="shared" si="365"/>
        <v>9.2347932540068083</v>
      </c>
      <c r="K585" s="25">
        <f t="shared" si="366"/>
        <v>7.1311836102003401</v>
      </c>
      <c r="L585" s="26">
        <f t="shared" si="363"/>
        <v>1.29498744651554</v>
      </c>
      <c r="M585" s="25">
        <f t="shared" si="364"/>
        <v>56.426776908157315</v>
      </c>
      <c r="N585" s="25">
        <v>30</v>
      </c>
      <c r="O585" s="25">
        <v>70</v>
      </c>
      <c r="P585" s="9">
        <f t="shared" si="367"/>
        <v>2070.9255228623933</v>
      </c>
      <c r="Q585" s="9">
        <f t="shared" si="368"/>
        <v>2070.8415986648993</v>
      </c>
      <c r="R585" s="9">
        <f t="shared" si="369"/>
        <v>-8.392419749407054E-2</v>
      </c>
      <c r="S585" s="3">
        <f t="shared" si="370"/>
        <v>0</v>
      </c>
      <c r="T585" s="3">
        <f t="shared" si="371"/>
        <v>0</v>
      </c>
      <c r="U585" s="3">
        <f t="shared" si="372"/>
        <v>0</v>
      </c>
      <c r="V585" s="3">
        <f t="shared" si="376"/>
        <v>0</v>
      </c>
      <c r="W585" s="2">
        <f t="shared" si="373"/>
        <v>9934627</v>
      </c>
      <c r="X585" s="2">
        <f t="shared" si="377"/>
        <v>9934627</v>
      </c>
      <c r="Y585" s="14">
        <f t="shared" si="378"/>
        <v>2092.6142533938469</v>
      </c>
      <c r="Z585" s="14">
        <f t="shared" si="379"/>
        <v>2090.8638566219029</v>
      </c>
      <c r="AA585" s="14">
        <f t="shared" si="374"/>
        <v>-1.750396771943997</v>
      </c>
      <c r="AB585" s="14">
        <f t="shared" si="395"/>
        <v>-14.289455382085876</v>
      </c>
      <c r="AC585" s="14">
        <f t="shared" si="389"/>
        <v>12.539058610141879</v>
      </c>
      <c r="AD585" s="16">
        <f t="shared" si="390"/>
        <v>1</v>
      </c>
      <c r="AE585" s="16">
        <f t="shared" si="391"/>
        <v>0</v>
      </c>
      <c r="AF585" s="16">
        <f t="shared" si="375"/>
        <v>52</v>
      </c>
      <c r="AG585" s="16">
        <f t="shared" si="392"/>
        <v>30</v>
      </c>
      <c r="AH585" s="5">
        <f t="shared" si="393"/>
        <v>9797822</v>
      </c>
      <c r="AI585" s="5">
        <f t="shared" si="394"/>
        <v>9907386</v>
      </c>
      <c r="AJ585" s="39">
        <f t="shared" si="380"/>
        <v>2093.2629691608895</v>
      </c>
      <c r="AK585" s="39">
        <f t="shared" si="381"/>
        <v>2091.1376736526149</v>
      </c>
      <c r="AL585" s="39">
        <f t="shared" si="382"/>
        <v>-2.1252955082745757</v>
      </c>
      <c r="AM585" s="39">
        <f t="shared" si="383"/>
        <v>0</v>
      </c>
      <c r="AN585" s="39">
        <f t="shared" si="384"/>
        <v>0</v>
      </c>
      <c r="AO585" s="39">
        <f t="shared" si="385"/>
        <v>0</v>
      </c>
      <c r="AP585" s="39">
        <f t="shared" si="386"/>
        <v>0</v>
      </c>
      <c r="AQ585" s="39">
        <f t="shared" si="387"/>
        <v>9943759</v>
      </c>
      <c r="AR585" s="39">
        <f t="shared" si="388"/>
        <v>9943759</v>
      </c>
      <c r="AS585" s="37">
        <f t="shared" si="396"/>
        <v>2126.3116074292698</v>
      </c>
      <c r="AT585" s="37">
        <f t="shared" si="397"/>
        <v>2057.9557633945788</v>
      </c>
      <c r="AU585" s="37">
        <f t="shared" si="398"/>
        <v>-68.355844034691017</v>
      </c>
      <c r="AV585" s="34">
        <f t="shared" si="399"/>
        <v>0</v>
      </c>
      <c r="AW585" s="34">
        <f t="shared" si="400"/>
        <v>0</v>
      </c>
      <c r="AX585" s="34">
        <f t="shared" si="401"/>
        <v>0</v>
      </c>
      <c r="AY585" s="34">
        <f t="shared" si="402"/>
        <v>0</v>
      </c>
      <c r="AZ585" s="34">
        <f t="shared" si="403"/>
        <v>9919710</v>
      </c>
      <c r="BA585" s="34">
        <f t="shared" si="404"/>
        <v>9919710</v>
      </c>
    </row>
    <row r="586" spans="1:53" x14ac:dyDescent="0.2">
      <c r="A586" s="1" t="s">
        <v>623</v>
      </c>
      <c r="B586" s="8">
        <v>2189</v>
      </c>
      <c r="C586" s="8">
        <v>2140.6</v>
      </c>
      <c r="D586" s="8">
        <v>2147</v>
      </c>
      <c r="E586" s="8">
        <v>2133</v>
      </c>
      <c r="F586" s="8">
        <v>2140.6666666666665</v>
      </c>
      <c r="G586" s="8">
        <f t="shared" si="405"/>
        <v>19.758771929824434</v>
      </c>
      <c r="H586" s="8">
        <f t="shared" si="406"/>
        <v>19.758771929824434</v>
      </c>
      <c r="I586" s="8">
        <f t="shared" si="407"/>
        <v>0</v>
      </c>
      <c r="J586" s="25">
        <f t="shared" si="365"/>
        <v>9.9865060165652118</v>
      </c>
      <c r="K586" s="25">
        <f t="shared" si="366"/>
        <v>6.6218133523288873</v>
      </c>
      <c r="L586" s="26">
        <f t="shared" si="363"/>
        <v>1.5081225466817128</v>
      </c>
      <c r="M586" s="25">
        <f t="shared" si="364"/>
        <v>60.129539869452692</v>
      </c>
      <c r="N586" s="25">
        <v>30</v>
      </c>
      <c r="O586" s="25">
        <v>70</v>
      </c>
      <c r="P586" s="9">
        <f t="shared" si="367"/>
        <v>2070.4604418907334</v>
      </c>
      <c r="Q586" s="9">
        <f t="shared" si="368"/>
        <v>2078.153268464398</v>
      </c>
      <c r="R586" s="9">
        <f t="shared" si="369"/>
        <v>7.6928265736646608</v>
      </c>
      <c r="S586" s="3">
        <f t="shared" si="370"/>
        <v>1</v>
      </c>
      <c r="T586" s="3">
        <f t="shared" si="371"/>
        <v>0</v>
      </c>
      <c r="U586" s="3">
        <f t="shared" si="372"/>
        <v>1</v>
      </c>
      <c r="V586" s="3">
        <f t="shared" si="376"/>
        <v>30</v>
      </c>
      <c r="W586" s="2">
        <f t="shared" si="373"/>
        <v>9932466</v>
      </c>
      <c r="X586" s="2">
        <f t="shared" si="377"/>
        <v>9934599</v>
      </c>
      <c r="Y586" s="14">
        <f t="shared" si="378"/>
        <v>2096.1736914140556</v>
      </c>
      <c r="Z586" s="14">
        <f t="shared" si="379"/>
        <v>2098.5258273980203</v>
      </c>
      <c r="AA586" s="14">
        <f t="shared" si="374"/>
        <v>2.3521359839646721</v>
      </c>
      <c r="AB586" s="14">
        <f t="shared" si="395"/>
        <v>-10.961137108875766</v>
      </c>
      <c r="AC586" s="14">
        <f t="shared" si="389"/>
        <v>13.313273092840438</v>
      </c>
      <c r="AD586" s="16">
        <f t="shared" si="390"/>
        <v>1</v>
      </c>
      <c r="AE586" s="16">
        <f t="shared" si="391"/>
        <v>0</v>
      </c>
      <c r="AF586" s="16">
        <f t="shared" si="375"/>
        <v>53</v>
      </c>
      <c r="AG586" s="16">
        <f t="shared" si="392"/>
        <v>30</v>
      </c>
      <c r="AH586" s="5">
        <f t="shared" si="393"/>
        <v>9795645</v>
      </c>
      <c r="AI586" s="5">
        <f t="shared" si="394"/>
        <v>9908694</v>
      </c>
      <c r="AJ586" s="39">
        <f t="shared" si="380"/>
        <v>2089.2322674065035</v>
      </c>
      <c r="AK586" s="39">
        <f t="shared" si="381"/>
        <v>2089.2322674065035</v>
      </c>
      <c r="AL586" s="39">
        <f t="shared" si="382"/>
        <v>0</v>
      </c>
      <c r="AM586" s="39">
        <f t="shared" si="383"/>
        <v>0</v>
      </c>
      <c r="AN586" s="39">
        <f t="shared" si="384"/>
        <v>0</v>
      </c>
      <c r="AO586" s="39">
        <f t="shared" si="385"/>
        <v>0</v>
      </c>
      <c r="AP586" s="39">
        <f t="shared" si="386"/>
        <v>0</v>
      </c>
      <c r="AQ586" s="39">
        <f t="shared" si="387"/>
        <v>9943759</v>
      </c>
      <c r="AR586" s="39">
        <f t="shared" si="388"/>
        <v>9943759</v>
      </c>
      <c r="AS586" s="37">
        <f t="shared" si="396"/>
        <v>2121.9045852349282</v>
      </c>
      <c r="AT586" s="37">
        <f t="shared" si="397"/>
        <v>2058.514820696294</v>
      </c>
      <c r="AU586" s="37">
        <f t="shared" si="398"/>
        <v>-63.389764538634154</v>
      </c>
      <c r="AV586" s="34">
        <f t="shared" si="399"/>
        <v>0</v>
      </c>
      <c r="AW586" s="34">
        <f t="shared" si="400"/>
        <v>0</v>
      </c>
      <c r="AX586" s="34">
        <f t="shared" si="401"/>
        <v>0</v>
      </c>
      <c r="AY586" s="34">
        <f t="shared" si="402"/>
        <v>0</v>
      </c>
      <c r="AZ586" s="34">
        <f t="shared" si="403"/>
        <v>9919710</v>
      </c>
      <c r="BA586" s="34">
        <f t="shared" si="404"/>
        <v>9919710</v>
      </c>
    </row>
    <row r="587" spans="1:53" x14ac:dyDescent="0.2">
      <c r="A587" s="1" t="s">
        <v>624</v>
      </c>
      <c r="B587" s="8">
        <v>3665</v>
      </c>
      <c r="C587" s="8">
        <v>2145.2448979591836</v>
      </c>
      <c r="D587" s="8">
        <v>2158</v>
      </c>
      <c r="E587" s="8">
        <v>2128</v>
      </c>
      <c r="F587" s="8">
        <v>2145.3061224489797</v>
      </c>
      <c r="G587" s="8">
        <f t="shared" si="405"/>
        <v>4.6394557823132345</v>
      </c>
      <c r="H587" s="8">
        <f t="shared" si="406"/>
        <v>4.6394557823132345</v>
      </c>
      <c r="I587" s="8">
        <f t="shared" si="407"/>
        <v>0</v>
      </c>
      <c r="J587" s="25">
        <f t="shared" si="365"/>
        <v>9.6045738569757848</v>
      </c>
      <c r="K587" s="25">
        <f t="shared" si="366"/>
        <v>6.148826684305396</v>
      </c>
      <c r="L587" s="26">
        <f t="shared" si="363"/>
        <v>1.5620173327524467</v>
      </c>
      <c r="M587" s="25">
        <f t="shared" si="364"/>
        <v>60.968257817144739</v>
      </c>
      <c r="N587" s="25">
        <v>30</v>
      </c>
      <c r="O587" s="25">
        <v>70</v>
      </c>
      <c r="P587" s="9">
        <f t="shared" si="367"/>
        <v>2072.3564876120804</v>
      </c>
      <c r="Q587" s="9">
        <f t="shared" si="368"/>
        <v>2088.1950911859963</v>
      </c>
      <c r="R587" s="9">
        <f t="shared" si="369"/>
        <v>15.838603573915861</v>
      </c>
      <c r="S587" s="3">
        <f t="shared" si="370"/>
        <v>1</v>
      </c>
      <c r="T587" s="3">
        <f t="shared" si="371"/>
        <v>0</v>
      </c>
      <c r="U587" s="3">
        <f t="shared" si="372"/>
        <v>2</v>
      </c>
      <c r="V587" s="3">
        <f t="shared" si="376"/>
        <v>30</v>
      </c>
      <c r="W587" s="2">
        <f t="shared" si="373"/>
        <v>9930289</v>
      </c>
      <c r="X587" s="2">
        <f t="shared" si="377"/>
        <v>9934545</v>
      </c>
      <c r="Y587" s="14">
        <f t="shared" si="378"/>
        <v>2099.8131307499757</v>
      </c>
      <c r="Z587" s="14">
        <f t="shared" si="379"/>
        <v>2105.7227958673989</v>
      </c>
      <c r="AA587" s="14">
        <f t="shared" si="374"/>
        <v>5.9096651174231738</v>
      </c>
      <c r="AB587" s="14">
        <f t="shared" si="395"/>
        <v>-7.5869766636159781</v>
      </c>
      <c r="AC587" s="14">
        <f t="shared" si="389"/>
        <v>13.496641781039152</v>
      </c>
      <c r="AD587" s="16">
        <f t="shared" si="390"/>
        <v>1</v>
      </c>
      <c r="AE587" s="16">
        <f t="shared" si="391"/>
        <v>0</v>
      </c>
      <c r="AF587" s="16">
        <f t="shared" si="375"/>
        <v>54</v>
      </c>
      <c r="AG587" s="16">
        <f t="shared" si="392"/>
        <v>30</v>
      </c>
      <c r="AH587" s="5">
        <f t="shared" si="393"/>
        <v>9793457</v>
      </c>
      <c r="AI587" s="5">
        <f t="shared" si="394"/>
        <v>9908369</v>
      </c>
      <c r="AJ587" s="39">
        <f t="shared" si="380"/>
        <v>2100.4993757802745</v>
      </c>
      <c r="AK587" s="39">
        <f t="shared" si="381"/>
        <v>2101.1733679204494</v>
      </c>
      <c r="AL587" s="39">
        <f t="shared" si="382"/>
        <v>0.67399214017495979</v>
      </c>
      <c r="AM587" s="39">
        <f t="shared" si="383"/>
        <v>0</v>
      </c>
      <c r="AN587" s="39">
        <f t="shared" si="384"/>
        <v>0</v>
      </c>
      <c r="AO587" s="39">
        <f t="shared" si="385"/>
        <v>0</v>
      </c>
      <c r="AP587" s="39">
        <f t="shared" si="386"/>
        <v>0</v>
      </c>
      <c r="AQ587" s="39">
        <f t="shared" si="387"/>
        <v>9943759</v>
      </c>
      <c r="AR587" s="39">
        <f t="shared" si="388"/>
        <v>9943759</v>
      </c>
      <c r="AS587" s="37">
        <f t="shared" si="396"/>
        <v>2117.5535341443815</v>
      </c>
      <c r="AT587" s="37">
        <f t="shared" si="397"/>
        <v>2059.9661247200152</v>
      </c>
      <c r="AU587" s="37">
        <f t="shared" si="398"/>
        <v>-57.587409424366342</v>
      </c>
      <c r="AV587" s="34">
        <f t="shared" si="399"/>
        <v>0</v>
      </c>
      <c r="AW587" s="34">
        <f t="shared" si="400"/>
        <v>0</v>
      </c>
      <c r="AX587" s="34">
        <f t="shared" si="401"/>
        <v>0</v>
      </c>
      <c r="AY587" s="34">
        <f t="shared" si="402"/>
        <v>0</v>
      </c>
      <c r="AZ587" s="34">
        <f t="shared" si="403"/>
        <v>9919710</v>
      </c>
      <c r="BA587" s="34">
        <f t="shared" si="404"/>
        <v>9919710</v>
      </c>
    </row>
    <row r="588" spans="1:53" x14ac:dyDescent="0.2">
      <c r="A588" s="1" t="s">
        <v>625</v>
      </c>
      <c r="B588" s="8">
        <v>2164</v>
      </c>
      <c r="C588" s="8">
        <v>2159.0522388059703</v>
      </c>
      <c r="D588" s="8">
        <v>2168</v>
      </c>
      <c r="E588" s="8">
        <v>2148</v>
      </c>
      <c r="F588" s="8">
        <v>2159.1044776119402</v>
      </c>
      <c r="G588" s="8">
        <f t="shared" si="405"/>
        <v>13.798355162960434</v>
      </c>
      <c r="H588" s="8">
        <f t="shared" si="406"/>
        <v>13.798355162960434</v>
      </c>
      <c r="I588" s="8">
        <f t="shared" si="407"/>
        <v>0</v>
      </c>
      <c r="J588" s="25">
        <f t="shared" si="365"/>
        <v>9.904129664546117</v>
      </c>
      <c r="K588" s="25">
        <f t="shared" si="366"/>
        <v>5.7096247782835823</v>
      </c>
      <c r="L588" s="26">
        <f t="shared" si="363"/>
        <v>1.73463757237012</v>
      </c>
      <c r="M588" s="25">
        <f t="shared" si="364"/>
        <v>63.43208291644671</v>
      </c>
      <c r="N588" s="25">
        <v>30</v>
      </c>
      <c r="O588" s="25">
        <v>70</v>
      </c>
      <c r="P588" s="9">
        <f t="shared" si="367"/>
        <v>2075.1024404940513</v>
      </c>
      <c r="Q588" s="9">
        <f t="shared" si="368"/>
        <v>2098.4550371877431</v>
      </c>
      <c r="R588" s="9">
        <f t="shared" si="369"/>
        <v>23.352596693691794</v>
      </c>
      <c r="S588" s="3">
        <f t="shared" si="370"/>
        <v>1</v>
      </c>
      <c r="T588" s="3">
        <f t="shared" si="371"/>
        <v>0</v>
      </c>
      <c r="U588" s="3">
        <f t="shared" si="372"/>
        <v>3</v>
      </c>
      <c r="V588" s="3">
        <f t="shared" si="376"/>
        <v>30</v>
      </c>
      <c r="W588" s="2">
        <f t="shared" si="373"/>
        <v>9928101</v>
      </c>
      <c r="X588" s="2">
        <f t="shared" si="377"/>
        <v>9934545</v>
      </c>
      <c r="Y588" s="14">
        <f t="shared" si="378"/>
        <v>2104.2050823693803</v>
      </c>
      <c r="Z588" s="14">
        <f t="shared" si="379"/>
        <v>2113.935362289636</v>
      </c>
      <c r="AA588" s="14">
        <f t="shared" si="374"/>
        <v>9.7302799202557253</v>
      </c>
      <c r="AB588" s="14">
        <f t="shared" si="395"/>
        <v>-4.1235253468416371</v>
      </c>
      <c r="AC588" s="14">
        <f t="shared" si="389"/>
        <v>13.853805267097362</v>
      </c>
      <c r="AD588" s="16">
        <f t="shared" si="390"/>
        <v>1</v>
      </c>
      <c r="AE588" s="16">
        <f t="shared" si="391"/>
        <v>0</v>
      </c>
      <c r="AF588" s="16">
        <f t="shared" si="375"/>
        <v>55</v>
      </c>
      <c r="AG588" s="16">
        <f t="shared" si="392"/>
        <v>30</v>
      </c>
      <c r="AH588" s="5">
        <f t="shared" si="393"/>
        <v>9791259</v>
      </c>
      <c r="AI588" s="5">
        <f t="shared" si="394"/>
        <v>9909399</v>
      </c>
      <c r="AJ588" s="39">
        <f t="shared" si="380"/>
        <v>2103.5923463018166</v>
      </c>
      <c r="AK588" s="39">
        <f t="shared" si="381"/>
        <v>2116.1922613016836</v>
      </c>
      <c r="AL588" s="39">
        <f t="shared" si="382"/>
        <v>12.599914999866996</v>
      </c>
      <c r="AM588" s="39">
        <f t="shared" si="383"/>
        <v>1</v>
      </c>
      <c r="AN588" s="39">
        <f t="shared" si="384"/>
        <v>0</v>
      </c>
      <c r="AO588" s="39">
        <f t="shared" si="385"/>
        <v>1</v>
      </c>
      <c r="AP588" s="39">
        <f t="shared" si="386"/>
        <v>30</v>
      </c>
      <c r="AQ588" s="39">
        <f t="shared" si="387"/>
        <v>9941561</v>
      </c>
      <c r="AR588" s="39">
        <f t="shared" si="388"/>
        <v>9943709</v>
      </c>
      <c r="AS588" s="37">
        <f t="shared" si="396"/>
        <v>2113.45418824739</v>
      </c>
      <c r="AT588" s="37">
        <f t="shared" si="397"/>
        <v>2062.5980595598262</v>
      </c>
      <c r="AU588" s="37">
        <f t="shared" si="398"/>
        <v>-50.856128687563796</v>
      </c>
      <c r="AV588" s="34">
        <f t="shared" si="399"/>
        <v>0</v>
      </c>
      <c r="AW588" s="34">
        <f t="shared" si="400"/>
        <v>0</v>
      </c>
      <c r="AX588" s="34">
        <f t="shared" si="401"/>
        <v>0</v>
      </c>
      <c r="AY588" s="34">
        <f t="shared" si="402"/>
        <v>0</v>
      </c>
      <c r="AZ588" s="34">
        <f t="shared" si="403"/>
        <v>9919710</v>
      </c>
      <c r="BA588" s="34">
        <f t="shared" si="404"/>
        <v>9919710</v>
      </c>
    </row>
    <row r="589" spans="1:53" x14ac:dyDescent="0.2">
      <c r="A589" s="1" t="s">
        <v>626</v>
      </c>
      <c r="B589" s="8">
        <v>1675</v>
      </c>
      <c r="C589" s="8">
        <v>2168.5986394557822</v>
      </c>
      <c r="D589" s="8">
        <v>2182</v>
      </c>
      <c r="E589" s="8">
        <v>2154</v>
      </c>
      <c r="F589" s="8">
        <v>2168.5306122448978</v>
      </c>
      <c r="G589" s="8">
        <f t="shared" si="405"/>
        <v>9.4261346329576554</v>
      </c>
      <c r="H589" s="8">
        <f t="shared" si="406"/>
        <v>9.4261346329576554</v>
      </c>
      <c r="I589" s="8">
        <f t="shared" si="407"/>
        <v>0</v>
      </c>
      <c r="J589" s="25">
        <f t="shared" si="365"/>
        <v>9.8699871622897994</v>
      </c>
      <c r="K589" s="25">
        <f t="shared" si="366"/>
        <v>5.3017944369776115</v>
      </c>
      <c r="L589" s="26">
        <f t="shared" si="363"/>
        <v>1.8616314305683215</v>
      </c>
      <c r="M589" s="25">
        <f t="shared" si="364"/>
        <v>65.054898778442634</v>
      </c>
      <c r="N589" s="25">
        <v>30</v>
      </c>
      <c r="O589" s="25">
        <v>70</v>
      </c>
      <c r="P589" s="9">
        <f t="shared" si="367"/>
        <v>2078.5420835227701</v>
      </c>
      <c r="Q589" s="9">
        <f t="shared" si="368"/>
        <v>2106.7813194129808</v>
      </c>
      <c r="R589" s="9">
        <f t="shared" si="369"/>
        <v>28.239235890210693</v>
      </c>
      <c r="S589" s="3">
        <f t="shared" si="370"/>
        <v>1</v>
      </c>
      <c r="T589" s="3">
        <f t="shared" si="371"/>
        <v>0</v>
      </c>
      <c r="U589" s="3">
        <f t="shared" si="372"/>
        <v>4</v>
      </c>
      <c r="V589" s="3">
        <f t="shared" si="376"/>
        <v>30</v>
      </c>
      <c r="W589" s="2">
        <f t="shared" si="373"/>
        <v>9925903</v>
      </c>
      <c r="X589" s="2">
        <f t="shared" si="377"/>
        <v>9934519</v>
      </c>
      <c r="Y589" s="14">
        <f t="shared" si="378"/>
        <v>2108.9699364342337</v>
      </c>
      <c r="Z589" s="14">
        <f t="shared" si="379"/>
        <v>2122.3346315135223</v>
      </c>
      <c r="AA589" s="14">
        <f t="shared" si="374"/>
        <v>13.364695079288595</v>
      </c>
      <c r="AB589" s="14">
        <f t="shared" si="395"/>
        <v>-0.62588126161559021</v>
      </c>
      <c r="AC589" s="14">
        <f t="shared" si="389"/>
        <v>13.990576340904184</v>
      </c>
      <c r="AD589" s="16">
        <f t="shared" si="390"/>
        <v>1</v>
      </c>
      <c r="AE589" s="16">
        <f t="shared" si="391"/>
        <v>0</v>
      </c>
      <c r="AF589" s="16">
        <f t="shared" si="375"/>
        <v>56</v>
      </c>
      <c r="AG589" s="16">
        <f t="shared" si="392"/>
        <v>30</v>
      </c>
      <c r="AH589" s="5">
        <f t="shared" si="393"/>
        <v>9789047</v>
      </c>
      <c r="AI589" s="5">
        <f t="shared" si="394"/>
        <v>9909671</v>
      </c>
      <c r="AJ589" s="39">
        <f t="shared" si="380"/>
        <v>2112.7912497437901</v>
      </c>
      <c r="AK589" s="39">
        <f t="shared" si="381"/>
        <v>2125.3911647436576</v>
      </c>
      <c r="AL589" s="39">
        <f t="shared" si="382"/>
        <v>12.599914999867451</v>
      </c>
      <c r="AM589" s="39">
        <f t="shared" si="383"/>
        <v>1</v>
      </c>
      <c r="AN589" s="39">
        <f t="shared" si="384"/>
        <v>0</v>
      </c>
      <c r="AO589" s="39">
        <f t="shared" si="385"/>
        <v>2</v>
      </c>
      <c r="AP589" s="39">
        <f t="shared" si="386"/>
        <v>30</v>
      </c>
      <c r="AQ589" s="39">
        <f t="shared" si="387"/>
        <v>9939349</v>
      </c>
      <c r="AR589" s="39">
        <f t="shared" si="388"/>
        <v>9943657</v>
      </c>
      <c r="AS589" s="37">
        <f t="shared" si="396"/>
        <v>2109.6846448868805</v>
      </c>
      <c r="AT589" s="37">
        <f t="shared" si="397"/>
        <v>2066.3678954528386</v>
      </c>
      <c r="AU589" s="37">
        <f t="shared" si="398"/>
        <v>-43.316749434041867</v>
      </c>
      <c r="AV589" s="34">
        <f t="shared" si="399"/>
        <v>0</v>
      </c>
      <c r="AW589" s="34">
        <f t="shared" si="400"/>
        <v>0</v>
      </c>
      <c r="AX589" s="34">
        <f t="shared" si="401"/>
        <v>0</v>
      </c>
      <c r="AY589" s="34">
        <f t="shared" si="402"/>
        <v>0</v>
      </c>
      <c r="AZ589" s="34">
        <f t="shared" si="403"/>
        <v>9919710</v>
      </c>
      <c r="BA589" s="34">
        <f t="shared" si="404"/>
        <v>9919710</v>
      </c>
    </row>
    <row r="590" spans="1:53" x14ac:dyDescent="0.2">
      <c r="A590" s="1" t="s">
        <v>627</v>
      </c>
      <c r="B590" s="8">
        <v>3249</v>
      </c>
      <c r="C590" s="8">
        <v>2193.6069364161849</v>
      </c>
      <c r="D590" s="8">
        <v>2204</v>
      </c>
      <c r="E590" s="8">
        <v>2182</v>
      </c>
      <c r="F590" s="8">
        <v>2193.6242774566472</v>
      </c>
      <c r="G590" s="8">
        <f t="shared" si="405"/>
        <v>25.09366521174934</v>
      </c>
      <c r="H590" s="8">
        <f t="shared" si="406"/>
        <v>25.09366521174934</v>
      </c>
      <c r="I590" s="8">
        <f t="shared" si="407"/>
        <v>0</v>
      </c>
      <c r="J590" s="25">
        <f t="shared" si="365"/>
        <v>10.957392737251196</v>
      </c>
      <c r="K590" s="25">
        <f t="shared" si="366"/>
        <v>4.9230948343363536</v>
      </c>
      <c r="L590" s="26">
        <f t="shared" si="363"/>
        <v>2.2257123021129619</v>
      </c>
      <c r="M590" s="25">
        <f t="shared" si="364"/>
        <v>68.99909519689767</v>
      </c>
      <c r="N590" s="25">
        <v>30</v>
      </c>
      <c r="O590" s="25">
        <v>70</v>
      </c>
      <c r="P590" s="9">
        <f t="shared" si="367"/>
        <v>2082.603831298803</v>
      </c>
      <c r="Q590" s="9">
        <f t="shared" si="368"/>
        <v>2115.9951588494646</v>
      </c>
      <c r="R590" s="9">
        <f t="shared" si="369"/>
        <v>33.391327550661572</v>
      </c>
      <c r="S590" s="3">
        <f t="shared" si="370"/>
        <v>1</v>
      </c>
      <c r="T590" s="3">
        <f t="shared" si="371"/>
        <v>0</v>
      </c>
      <c r="U590" s="3">
        <f t="shared" si="372"/>
        <v>5</v>
      </c>
      <c r="V590" s="3">
        <f t="shared" si="376"/>
        <v>30</v>
      </c>
      <c r="W590" s="2">
        <f t="shared" si="373"/>
        <v>9923691</v>
      </c>
      <c r="X590" s="2">
        <f t="shared" si="377"/>
        <v>9934601</v>
      </c>
      <c r="Y590" s="14">
        <f t="shared" si="378"/>
        <v>2115.2406283618197</v>
      </c>
      <c r="Z590" s="14">
        <f t="shared" si="379"/>
        <v>2133.3022693509261</v>
      </c>
      <c r="AA590" s="14">
        <f t="shared" si="374"/>
        <v>18.061640989106309</v>
      </c>
      <c r="AB590" s="14">
        <f t="shared" si="395"/>
        <v>3.1116231885287897</v>
      </c>
      <c r="AC590" s="14">
        <f t="shared" si="389"/>
        <v>14.95001780057752</v>
      </c>
      <c r="AD590" s="16">
        <f t="shared" si="390"/>
        <v>1</v>
      </c>
      <c r="AE590" s="16">
        <f t="shared" si="391"/>
        <v>0</v>
      </c>
      <c r="AF590" s="16">
        <f t="shared" si="375"/>
        <v>57</v>
      </c>
      <c r="AG590" s="16">
        <f t="shared" si="392"/>
        <v>30</v>
      </c>
      <c r="AH590" s="5">
        <f t="shared" si="393"/>
        <v>9786813</v>
      </c>
      <c r="AI590" s="5">
        <f t="shared" si="394"/>
        <v>9911187</v>
      </c>
      <c r="AJ590" s="39">
        <f t="shared" si="380"/>
        <v>2119.0753394990952</v>
      </c>
      <c r="AK590" s="39">
        <f t="shared" si="381"/>
        <v>2132.3599372834633</v>
      </c>
      <c r="AL590" s="39">
        <f t="shared" si="382"/>
        <v>13.284597784368088</v>
      </c>
      <c r="AM590" s="39">
        <f t="shared" si="383"/>
        <v>1</v>
      </c>
      <c r="AN590" s="39">
        <f t="shared" si="384"/>
        <v>0</v>
      </c>
      <c r="AO590" s="39">
        <f t="shared" si="385"/>
        <v>3</v>
      </c>
      <c r="AP590" s="39">
        <f t="shared" si="386"/>
        <v>30</v>
      </c>
      <c r="AQ590" s="39">
        <f t="shared" si="387"/>
        <v>9937115</v>
      </c>
      <c r="AR590" s="39">
        <f t="shared" si="388"/>
        <v>9943661</v>
      </c>
      <c r="AS590" s="37">
        <f t="shared" si="396"/>
        <v>2106.2259846031184</v>
      </c>
      <c r="AT590" s="37">
        <f t="shared" si="397"/>
        <v>2070.9448952079842</v>
      </c>
      <c r="AU590" s="37">
        <f t="shared" si="398"/>
        <v>-35.281089395134131</v>
      </c>
      <c r="AV590" s="34">
        <f t="shared" si="399"/>
        <v>0</v>
      </c>
      <c r="AW590" s="34">
        <f t="shared" si="400"/>
        <v>0</v>
      </c>
      <c r="AX590" s="34">
        <f t="shared" si="401"/>
        <v>0</v>
      </c>
      <c r="AY590" s="34">
        <f t="shared" si="402"/>
        <v>0</v>
      </c>
      <c r="AZ590" s="34">
        <f t="shared" si="403"/>
        <v>9919710</v>
      </c>
      <c r="BA590" s="34">
        <f t="shared" si="404"/>
        <v>9919710</v>
      </c>
    </row>
    <row r="591" spans="1:53" x14ac:dyDescent="0.2">
      <c r="A591" s="1" t="s">
        <v>628</v>
      </c>
      <c r="B591" s="8">
        <v>2043</v>
      </c>
      <c r="C591" s="8">
        <v>2170.1928571428571</v>
      </c>
      <c r="D591" s="8">
        <v>2183</v>
      </c>
      <c r="E591" s="8">
        <v>2161</v>
      </c>
      <c r="F591" s="8">
        <v>2170.0714285714284</v>
      </c>
      <c r="G591" s="8">
        <f t="shared" si="405"/>
        <v>-23.552848885218737</v>
      </c>
      <c r="H591" s="8">
        <f t="shared" si="406"/>
        <v>0</v>
      </c>
      <c r="I591" s="8">
        <f t="shared" si="407"/>
        <v>23.552848885218737</v>
      </c>
      <c r="J591" s="25">
        <f t="shared" si="365"/>
        <v>10.17472182744754</v>
      </c>
      <c r="K591" s="25">
        <f t="shared" si="366"/>
        <v>6.2537915522565237</v>
      </c>
      <c r="L591" s="26">
        <f t="shared" si="363"/>
        <v>1.6269684946208747</v>
      </c>
      <c r="M591" s="25">
        <f t="shared" si="364"/>
        <v>61.933308220191634</v>
      </c>
      <c r="N591" s="25">
        <v>30</v>
      </c>
      <c r="O591" s="25">
        <v>70</v>
      </c>
      <c r="P591" s="9">
        <f t="shared" si="367"/>
        <v>2087.146868879699</v>
      </c>
      <c r="Q591" s="9">
        <f t="shared" si="368"/>
        <v>2124.38566994336</v>
      </c>
      <c r="R591" s="9">
        <f t="shared" si="369"/>
        <v>37.238801063660958</v>
      </c>
      <c r="S591" s="3">
        <f t="shared" si="370"/>
        <v>1</v>
      </c>
      <c r="T591" s="3">
        <f t="shared" si="371"/>
        <v>0</v>
      </c>
      <c r="U591" s="3">
        <f t="shared" si="372"/>
        <v>6</v>
      </c>
      <c r="V591" s="3">
        <f t="shared" si="376"/>
        <v>30</v>
      </c>
      <c r="W591" s="2">
        <f t="shared" si="373"/>
        <v>9921457</v>
      </c>
      <c r="X591" s="2">
        <f t="shared" si="377"/>
        <v>9934423</v>
      </c>
      <c r="Y591" s="14">
        <f t="shared" si="378"/>
        <v>2119.302169118087</v>
      </c>
      <c r="Z591" s="14">
        <f t="shared" si="379"/>
        <v>2138.9590630771572</v>
      </c>
      <c r="AA591" s="14">
        <f t="shared" si="374"/>
        <v>19.656893959070203</v>
      </c>
      <c r="AB591" s="14">
        <f t="shared" si="395"/>
        <v>6.4206773426370729</v>
      </c>
      <c r="AC591" s="14">
        <f t="shared" si="389"/>
        <v>13.236216616433129</v>
      </c>
      <c r="AD591" s="16">
        <f t="shared" si="390"/>
        <v>1</v>
      </c>
      <c r="AE591" s="16">
        <f t="shared" si="391"/>
        <v>0</v>
      </c>
      <c r="AF591" s="16">
        <f t="shared" si="375"/>
        <v>58</v>
      </c>
      <c r="AG591" s="16">
        <f t="shared" si="392"/>
        <v>30</v>
      </c>
      <c r="AH591" s="5">
        <f t="shared" si="393"/>
        <v>9784600</v>
      </c>
      <c r="AI591" s="5">
        <f t="shared" si="394"/>
        <v>9909938</v>
      </c>
      <c r="AJ591" s="39">
        <f t="shared" si="380"/>
        <v>2135.8044496402617</v>
      </c>
      <c r="AK591" s="39">
        <f t="shared" si="381"/>
        <v>2149.0890474246298</v>
      </c>
      <c r="AL591" s="39">
        <f t="shared" si="382"/>
        <v>13.284597784368088</v>
      </c>
      <c r="AM591" s="39">
        <f t="shared" si="383"/>
        <v>1</v>
      </c>
      <c r="AN591" s="39">
        <f t="shared" si="384"/>
        <v>0</v>
      </c>
      <c r="AO591" s="39">
        <f t="shared" si="385"/>
        <v>4</v>
      </c>
      <c r="AP591" s="39">
        <f t="shared" si="386"/>
        <v>30</v>
      </c>
      <c r="AQ591" s="39">
        <f t="shared" si="387"/>
        <v>9934902</v>
      </c>
      <c r="AR591" s="39">
        <f t="shared" si="388"/>
        <v>9943546</v>
      </c>
      <c r="AS591" s="37">
        <f t="shared" si="396"/>
        <v>2103.0520963532099</v>
      </c>
      <c r="AT591" s="37">
        <f t="shared" si="397"/>
        <v>2076.1636080276398</v>
      </c>
      <c r="AU591" s="37">
        <f t="shared" si="398"/>
        <v>-26.888488325570052</v>
      </c>
      <c r="AV591" s="34">
        <f t="shared" si="399"/>
        <v>0</v>
      </c>
      <c r="AW591" s="34">
        <f t="shared" si="400"/>
        <v>0</v>
      </c>
      <c r="AX591" s="34">
        <f t="shared" si="401"/>
        <v>0</v>
      </c>
      <c r="AY591" s="34">
        <f t="shared" si="402"/>
        <v>0</v>
      </c>
      <c r="AZ591" s="34">
        <f t="shared" si="403"/>
        <v>9919710</v>
      </c>
      <c r="BA591" s="34">
        <f t="shared" si="404"/>
        <v>9919710</v>
      </c>
    </row>
    <row r="592" spans="1:53" x14ac:dyDescent="0.2">
      <c r="A592" s="1" t="s">
        <v>629</v>
      </c>
      <c r="B592" s="8">
        <v>2034</v>
      </c>
      <c r="C592" s="8">
        <v>2177.0078740157483</v>
      </c>
      <c r="D592" s="8">
        <v>2192</v>
      </c>
      <c r="E592" s="8">
        <v>2165</v>
      </c>
      <c r="F592" s="8">
        <v>2177.1102362204724</v>
      </c>
      <c r="G592" s="8">
        <f t="shared" si="405"/>
        <v>7.0388076490439744</v>
      </c>
      <c r="H592" s="8">
        <f t="shared" si="406"/>
        <v>7.0388076490439744</v>
      </c>
      <c r="I592" s="8">
        <f t="shared" si="407"/>
        <v>0</v>
      </c>
      <c r="J592" s="25">
        <f t="shared" si="365"/>
        <v>9.9507279575615701</v>
      </c>
      <c r="K592" s="25">
        <f t="shared" si="366"/>
        <v>5.8070921556667718</v>
      </c>
      <c r="L592" s="26">
        <f t="shared" si="363"/>
        <v>1.7135474503967167</v>
      </c>
      <c r="M592" s="25">
        <f t="shared" si="364"/>
        <v>63.147871254147354</v>
      </c>
      <c r="N592" s="25">
        <v>30</v>
      </c>
      <c r="O592" s="25">
        <v>70</v>
      </c>
      <c r="P592" s="9">
        <f t="shared" si="367"/>
        <v>2092.1571104763379</v>
      </c>
      <c r="Q592" s="9">
        <f t="shared" si="368"/>
        <v>2131.090316354163</v>
      </c>
      <c r="R592" s="9">
        <f t="shared" si="369"/>
        <v>38.933205877825003</v>
      </c>
      <c r="S592" s="3">
        <f t="shared" si="370"/>
        <v>1</v>
      </c>
      <c r="T592" s="3">
        <f t="shared" si="371"/>
        <v>0</v>
      </c>
      <c r="U592" s="3">
        <f t="shared" si="372"/>
        <v>7</v>
      </c>
      <c r="V592" s="3">
        <f t="shared" si="376"/>
        <v>30</v>
      </c>
      <c r="W592" s="2">
        <f t="shared" si="373"/>
        <v>9919244</v>
      </c>
      <c r="X592" s="2">
        <f t="shared" si="377"/>
        <v>9934399</v>
      </c>
      <c r="Y592" s="14">
        <f t="shared" si="378"/>
        <v>2123.5842481627083</v>
      </c>
      <c r="Z592" s="14">
        <f t="shared" si="379"/>
        <v>2144.8284743299751</v>
      </c>
      <c r="AA592" s="14">
        <f t="shared" si="374"/>
        <v>21.244226167266788</v>
      </c>
      <c r="AB592" s="14">
        <f t="shared" si="395"/>
        <v>9.385387107563016</v>
      </c>
      <c r="AC592" s="14">
        <f t="shared" si="389"/>
        <v>11.858839059703772</v>
      </c>
      <c r="AD592" s="16">
        <f t="shared" si="390"/>
        <v>1</v>
      </c>
      <c r="AE592" s="16">
        <f t="shared" si="391"/>
        <v>0</v>
      </c>
      <c r="AF592" s="16">
        <f t="shared" si="375"/>
        <v>59</v>
      </c>
      <c r="AG592" s="16">
        <f t="shared" si="392"/>
        <v>30</v>
      </c>
      <c r="AH592" s="5">
        <f t="shared" si="393"/>
        <v>9782378</v>
      </c>
      <c r="AI592" s="5">
        <f t="shared" si="394"/>
        <v>9910113</v>
      </c>
      <c r="AJ592" s="39">
        <f t="shared" si="380"/>
        <v>2127.9535000118553</v>
      </c>
      <c r="AK592" s="39">
        <f t="shared" si="381"/>
        <v>2141.2380977962234</v>
      </c>
      <c r="AL592" s="39">
        <f t="shared" si="382"/>
        <v>13.284597784368088</v>
      </c>
      <c r="AM592" s="39">
        <f t="shared" si="383"/>
        <v>1</v>
      </c>
      <c r="AN592" s="39">
        <f t="shared" si="384"/>
        <v>0</v>
      </c>
      <c r="AO592" s="39">
        <f t="shared" si="385"/>
        <v>5</v>
      </c>
      <c r="AP592" s="39">
        <f t="shared" si="386"/>
        <v>30</v>
      </c>
      <c r="AQ592" s="39">
        <f t="shared" si="387"/>
        <v>9932680</v>
      </c>
      <c r="AR592" s="39">
        <f t="shared" si="388"/>
        <v>9943505</v>
      </c>
      <c r="AS592" s="37">
        <f t="shared" si="396"/>
        <v>2100.1550949586349</v>
      </c>
      <c r="AT592" s="37">
        <f t="shared" si="397"/>
        <v>2081.7678005760945</v>
      </c>
      <c r="AU592" s="37">
        <f t="shared" si="398"/>
        <v>-18.387294382540404</v>
      </c>
      <c r="AV592" s="34">
        <f t="shared" si="399"/>
        <v>0</v>
      </c>
      <c r="AW592" s="34">
        <f t="shared" si="400"/>
        <v>0</v>
      </c>
      <c r="AX592" s="34">
        <f t="shared" si="401"/>
        <v>0</v>
      </c>
      <c r="AY592" s="34">
        <f t="shared" si="402"/>
        <v>0</v>
      </c>
      <c r="AZ592" s="34">
        <f t="shared" si="403"/>
        <v>9919710</v>
      </c>
      <c r="BA592" s="34">
        <f t="shared" si="404"/>
        <v>9919710</v>
      </c>
    </row>
    <row r="593" spans="1:53" x14ac:dyDescent="0.2">
      <c r="A593" s="1" t="s">
        <v>630</v>
      </c>
      <c r="B593" s="8">
        <v>1894</v>
      </c>
      <c r="C593" s="8">
        <v>2192.9268292682927</v>
      </c>
      <c r="D593" s="8">
        <v>2203</v>
      </c>
      <c r="E593" s="8">
        <v>2182</v>
      </c>
      <c r="F593" s="8">
        <v>2192.8617886178863</v>
      </c>
      <c r="G593" s="8">
        <f t="shared" si="405"/>
        <v>15.751552397413889</v>
      </c>
      <c r="H593" s="8">
        <f t="shared" si="406"/>
        <v>15.751552397413889</v>
      </c>
      <c r="I593" s="8">
        <f t="shared" si="407"/>
        <v>0</v>
      </c>
      <c r="J593" s="25">
        <f t="shared" si="365"/>
        <v>10.365072560408164</v>
      </c>
      <c r="K593" s="25">
        <f t="shared" si="366"/>
        <v>5.3922998588334314</v>
      </c>
      <c r="L593" s="26">
        <f t="shared" ref="L593:L656" si="408">J593/K593</f>
        <v>1.9221988449749419</v>
      </c>
      <c r="M593" s="25">
        <f t="shared" ref="M593:M656" si="409">IF(K593=0, 100, 100-(100/(1+L593)))</f>
        <v>65.779193920372137</v>
      </c>
      <c r="N593" s="25">
        <v>30</v>
      </c>
      <c r="O593" s="25">
        <v>70</v>
      </c>
      <c r="P593" s="9">
        <f t="shared" si="367"/>
        <v>2097.1320775559643</v>
      </c>
      <c r="Q593" s="9">
        <f t="shared" si="368"/>
        <v>2139.4954859192981</v>
      </c>
      <c r="R593" s="9">
        <f t="shared" si="369"/>
        <v>42.363408363333747</v>
      </c>
      <c r="S593" s="3">
        <f t="shared" si="370"/>
        <v>1</v>
      </c>
      <c r="T593" s="3">
        <f t="shared" si="371"/>
        <v>0</v>
      </c>
      <c r="U593" s="3">
        <f t="shared" si="372"/>
        <v>8</v>
      </c>
      <c r="V593" s="3">
        <f t="shared" si="376"/>
        <v>30</v>
      </c>
      <c r="W593" s="2">
        <f t="shared" si="373"/>
        <v>9917022</v>
      </c>
      <c r="X593" s="2">
        <f t="shared" si="377"/>
        <v>9934478</v>
      </c>
      <c r="Y593" s="14">
        <f t="shared" si="378"/>
        <v>2128.7159178260549</v>
      </c>
      <c r="Z593" s="14">
        <f t="shared" si="379"/>
        <v>2152.2182149896539</v>
      </c>
      <c r="AA593" s="14">
        <f t="shared" si="374"/>
        <v>23.502297163598996</v>
      </c>
      <c r="AB593" s="14">
        <f t="shared" si="395"/>
        <v>12.208769118770212</v>
      </c>
      <c r="AC593" s="14">
        <f t="shared" si="389"/>
        <v>11.293528044828784</v>
      </c>
      <c r="AD593" s="16">
        <f t="shared" si="390"/>
        <v>1</v>
      </c>
      <c r="AE593" s="16">
        <f t="shared" si="391"/>
        <v>0</v>
      </c>
      <c r="AF593" s="16">
        <f t="shared" si="375"/>
        <v>60</v>
      </c>
      <c r="AG593" s="16">
        <f t="shared" si="392"/>
        <v>30</v>
      </c>
      <c r="AH593" s="5">
        <f t="shared" si="393"/>
        <v>9780145</v>
      </c>
      <c r="AI593" s="5">
        <f t="shared" si="394"/>
        <v>9911065</v>
      </c>
      <c r="AJ593" s="39">
        <f t="shared" si="380"/>
        <v>2130.2997692282038</v>
      </c>
      <c r="AK593" s="39">
        <f t="shared" si="381"/>
        <v>2143.5843670125719</v>
      </c>
      <c r="AL593" s="39">
        <f t="shared" si="382"/>
        <v>13.284597784368088</v>
      </c>
      <c r="AM593" s="39">
        <f t="shared" si="383"/>
        <v>1</v>
      </c>
      <c r="AN593" s="39">
        <f t="shared" si="384"/>
        <v>0</v>
      </c>
      <c r="AO593" s="39">
        <f t="shared" si="385"/>
        <v>6</v>
      </c>
      <c r="AP593" s="39">
        <f t="shared" si="386"/>
        <v>30</v>
      </c>
      <c r="AQ593" s="39">
        <f t="shared" si="387"/>
        <v>9930447</v>
      </c>
      <c r="AR593" s="39">
        <f t="shared" si="388"/>
        <v>9943539</v>
      </c>
      <c r="AS593" s="37">
        <f t="shared" si="396"/>
        <v>2097.6459226685865</v>
      </c>
      <c r="AT593" s="37">
        <f t="shared" si="397"/>
        <v>2087.6739085698227</v>
      </c>
      <c r="AU593" s="37">
        <f t="shared" si="398"/>
        <v>-9.9720140987637933</v>
      </c>
      <c r="AV593" s="34">
        <f t="shared" si="399"/>
        <v>0</v>
      </c>
      <c r="AW593" s="34">
        <f t="shared" si="400"/>
        <v>0</v>
      </c>
      <c r="AX593" s="34">
        <f t="shared" si="401"/>
        <v>0</v>
      </c>
      <c r="AY593" s="34">
        <f t="shared" si="402"/>
        <v>0</v>
      </c>
      <c r="AZ593" s="34">
        <f t="shared" si="403"/>
        <v>9919710</v>
      </c>
      <c r="BA593" s="34">
        <f t="shared" si="404"/>
        <v>9919710</v>
      </c>
    </row>
    <row r="594" spans="1:53" x14ac:dyDescent="0.2">
      <c r="A594" s="1" t="s">
        <v>631</v>
      </c>
      <c r="B594" s="8">
        <v>2040</v>
      </c>
      <c r="C594" s="8">
        <v>2171.2357723577234</v>
      </c>
      <c r="D594" s="8">
        <v>2179</v>
      </c>
      <c r="E594" s="8">
        <v>2165</v>
      </c>
      <c r="F594" s="8">
        <v>2171.1626016260161</v>
      </c>
      <c r="G594" s="8">
        <f t="shared" si="405"/>
        <v>-21.699186991870192</v>
      </c>
      <c r="H594" s="8">
        <f t="shared" si="406"/>
        <v>0</v>
      </c>
      <c r="I594" s="8">
        <f t="shared" si="407"/>
        <v>21.699186991870192</v>
      </c>
      <c r="J594" s="25">
        <f t="shared" ref="J594:J657" si="410">((J593*($L$4-1)+H594)/$L$4)</f>
        <v>9.6247102346647235</v>
      </c>
      <c r="K594" s="25">
        <f t="shared" ref="K594:K657" si="411">((K593*($L$4-1)+I594)/$L$4)</f>
        <v>6.5570775111932003</v>
      </c>
      <c r="L594" s="26">
        <f t="shared" si="408"/>
        <v>1.4678353608349068</v>
      </c>
      <c r="M594" s="25">
        <f t="shared" si="409"/>
        <v>59.478658265854307</v>
      </c>
      <c r="N594" s="25">
        <v>30</v>
      </c>
      <c r="O594" s="25">
        <v>70</v>
      </c>
      <c r="P594" s="9">
        <f t="shared" si="367"/>
        <v>2102.5253871631289</v>
      </c>
      <c r="Q594" s="9">
        <f t="shared" si="368"/>
        <v>2150.5657526907394</v>
      </c>
      <c r="R594" s="9">
        <f t="shared" si="369"/>
        <v>48.040365527610447</v>
      </c>
      <c r="S594" s="3">
        <f t="shared" si="370"/>
        <v>1</v>
      </c>
      <c r="T594" s="3">
        <f t="shared" si="371"/>
        <v>0</v>
      </c>
      <c r="U594" s="3">
        <f t="shared" si="372"/>
        <v>9</v>
      </c>
      <c r="V594" s="3">
        <f t="shared" si="376"/>
        <v>30</v>
      </c>
      <c r="W594" s="2">
        <f t="shared" si="373"/>
        <v>9914789</v>
      </c>
      <c r="X594" s="2">
        <f t="shared" si="377"/>
        <v>9934274</v>
      </c>
      <c r="Y594" s="14">
        <f t="shared" si="378"/>
        <v>2131.8601166260519</v>
      </c>
      <c r="Z594" s="14">
        <f t="shared" si="379"/>
        <v>2155.1327360106329</v>
      </c>
      <c r="AA594" s="14">
        <f t="shared" si="374"/>
        <v>23.272619384581049</v>
      </c>
      <c r="AB594" s="14">
        <f t="shared" si="395"/>
        <v>14.421539171932379</v>
      </c>
      <c r="AC594" s="14">
        <f t="shared" si="389"/>
        <v>8.8510802126486698</v>
      </c>
      <c r="AD594" s="16">
        <f t="shared" si="390"/>
        <v>1</v>
      </c>
      <c r="AE594" s="16">
        <f t="shared" si="391"/>
        <v>0</v>
      </c>
      <c r="AF594" s="16">
        <f t="shared" si="375"/>
        <v>61</v>
      </c>
      <c r="AG594" s="16">
        <f t="shared" si="392"/>
        <v>30</v>
      </c>
      <c r="AH594" s="5">
        <f t="shared" si="393"/>
        <v>9777936</v>
      </c>
      <c r="AI594" s="5">
        <f t="shared" si="394"/>
        <v>9910001</v>
      </c>
      <c r="AJ594" s="39">
        <f t="shared" si="380"/>
        <v>2135.5502866940083</v>
      </c>
      <c r="AK594" s="39">
        <f t="shared" si="381"/>
        <v>2160.1924568074533</v>
      </c>
      <c r="AL594" s="39">
        <f t="shared" si="382"/>
        <v>24.64217011344499</v>
      </c>
      <c r="AM594" s="39">
        <f t="shared" si="383"/>
        <v>1</v>
      </c>
      <c r="AN594" s="39">
        <f t="shared" si="384"/>
        <v>0</v>
      </c>
      <c r="AO594" s="39">
        <f t="shared" si="385"/>
        <v>7</v>
      </c>
      <c r="AP594" s="39">
        <f t="shared" si="386"/>
        <v>30</v>
      </c>
      <c r="AQ594" s="39">
        <f t="shared" si="387"/>
        <v>9928238</v>
      </c>
      <c r="AR594" s="39">
        <f t="shared" si="388"/>
        <v>9943393</v>
      </c>
      <c r="AS594" s="37">
        <f t="shared" si="396"/>
        <v>2095.5069796809671</v>
      </c>
      <c r="AT594" s="37">
        <f t="shared" si="397"/>
        <v>2094.3562700358393</v>
      </c>
      <c r="AU594" s="37">
        <f t="shared" si="398"/>
        <v>-1.1507096451277903</v>
      </c>
      <c r="AV594" s="34">
        <f t="shared" si="399"/>
        <v>0</v>
      </c>
      <c r="AW594" s="34">
        <f t="shared" si="400"/>
        <v>0</v>
      </c>
      <c r="AX594" s="34">
        <f t="shared" si="401"/>
        <v>0</v>
      </c>
      <c r="AY594" s="34">
        <f t="shared" si="402"/>
        <v>0</v>
      </c>
      <c r="AZ594" s="34">
        <f t="shared" si="403"/>
        <v>9919710</v>
      </c>
      <c r="BA594" s="34">
        <f t="shared" si="404"/>
        <v>9919710</v>
      </c>
    </row>
    <row r="595" spans="1:53" x14ac:dyDescent="0.2">
      <c r="A595" s="1" t="s">
        <v>632</v>
      </c>
      <c r="B595" s="8">
        <v>3356</v>
      </c>
      <c r="C595" s="8">
        <v>2176.1952662721892</v>
      </c>
      <c r="D595" s="8">
        <v>2196</v>
      </c>
      <c r="E595" s="8">
        <v>2159</v>
      </c>
      <c r="F595" s="8">
        <v>2176.2248520710059</v>
      </c>
      <c r="G595" s="8">
        <f t="shared" si="405"/>
        <v>5.062250444989786</v>
      </c>
      <c r="H595" s="8">
        <f t="shared" si="406"/>
        <v>5.062250444989786</v>
      </c>
      <c r="I595" s="8">
        <f t="shared" si="407"/>
        <v>0</v>
      </c>
      <c r="J595" s="25">
        <f t="shared" si="410"/>
        <v>9.2988202496879442</v>
      </c>
      <c r="K595" s="25">
        <f t="shared" si="411"/>
        <v>6.0887148318222577</v>
      </c>
      <c r="L595" s="26">
        <f t="shared" si="408"/>
        <v>1.527222165355534</v>
      </c>
      <c r="M595" s="25">
        <f t="shared" si="409"/>
        <v>60.43086303576645</v>
      </c>
      <c r="N595" s="25">
        <v>30</v>
      </c>
      <c r="O595" s="25">
        <v>70</v>
      </c>
      <c r="P595" s="9">
        <f t="shared" si="367"/>
        <v>2105.7560000461808</v>
      </c>
      <c r="Q595" s="9">
        <f t="shared" si="368"/>
        <v>2156.9883607972556</v>
      </c>
      <c r="R595" s="9">
        <f t="shared" si="369"/>
        <v>51.232360751074793</v>
      </c>
      <c r="S595" s="3">
        <f t="shared" si="370"/>
        <v>1</v>
      </c>
      <c r="T595" s="3">
        <f t="shared" si="371"/>
        <v>0</v>
      </c>
      <c r="U595" s="3">
        <f t="shared" si="372"/>
        <v>10</v>
      </c>
      <c r="V595" s="3">
        <f t="shared" si="376"/>
        <v>30</v>
      </c>
      <c r="W595" s="2">
        <f t="shared" si="373"/>
        <v>9912580</v>
      </c>
      <c r="X595" s="2">
        <f t="shared" si="377"/>
        <v>9934170</v>
      </c>
      <c r="Y595" s="14">
        <f t="shared" si="378"/>
        <v>2135.1463933256782</v>
      </c>
      <c r="Z595" s="14">
        <f t="shared" si="379"/>
        <v>2158.3776769429978</v>
      </c>
      <c r="AA595" s="14">
        <f t="shared" si="374"/>
        <v>23.231283617319605</v>
      </c>
      <c r="AB595" s="14">
        <f t="shared" si="395"/>
        <v>16.183488061009825</v>
      </c>
      <c r="AC595" s="14">
        <f t="shared" si="389"/>
        <v>7.0477955563097794</v>
      </c>
      <c r="AD595" s="16">
        <f t="shared" si="390"/>
        <v>1</v>
      </c>
      <c r="AE595" s="16">
        <f t="shared" si="391"/>
        <v>0</v>
      </c>
      <c r="AF595" s="16">
        <f t="shared" si="375"/>
        <v>62</v>
      </c>
      <c r="AG595" s="16">
        <f t="shared" si="392"/>
        <v>30</v>
      </c>
      <c r="AH595" s="5">
        <f t="shared" si="393"/>
        <v>9775710</v>
      </c>
      <c r="AI595" s="5">
        <f t="shared" si="394"/>
        <v>9909568</v>
      </c>
      <c r="AJ595" s="39">
        <f t="shared" si="380"/>
        <v>2128.3172243633849</v>
      </c>
      <c r="AK595" s="39">
        <f t="shared" si="381"/>
        <v>2160.8923296575908</v>
      </c>
      <c r="AL595" s="39">
        <f t="shared" si="382"/>
        <v>32.575105294205969</v>
      </c>
      <c r="AM595" s="39">
        <f t="shared" si="383"/>
        <v>1</v>
      </c>
      <c r="AN595" s="39">
        <f t="shared" si="384"/>
        <v>0</v>
      </c>
      <c r="AO595" s="39">
        <f t="shared" si="385"/>
        <v>8</v>
      </c>
      <c r="AP595" s="39">
        <f t="shared" si="386"/>
        <v>30</v>
      </c>
      <c r="AQ595" s="39">
        <f t="shared" si="387"/>
        <v>9926012</v>
      </c>
      <c r="AR595" s="39">
        <f t="shared" si="388"/>
        <v>9943284</v>
      </c>
      <c r="AS595" s="37">
        <f t="shared" si="396"/>
        <v>2093.7809390872408</v>
      </c>
      <c r="AT595" s="37">
        <f t="shared" si="397"/>
        <v>2102.1926508113233</v>
      </c>
      <c r="AU595" s="37">
        <f t="shared" si="398"/>
        <v>8.4117117240825792</v>
      </c>
      <c r="AV595" s="34">
        <f t="shared" si="399"/>
        <v>1</v>
      </c>
      <c r="AW595" s="34">
        <f t="shared" si="400"/>
        <v>0</v>
      </c>
      <c r="AX595" s="34">
        <f t="shared" si="401"/>
        <v>1</v>
      </c>
      <c r="AY595" s="34">
        <f t="shared" si="402"/>
        <v>30</v>
      </c>
      <c r="AZ595" s="34">
        <f t="shared" si="403"/>
        <v>9917484</v>
      </c>
      <c r="BA595" s="34">
        <f t="shared" si="404"/>
        <v>9919643</v>
      </c>
    </row>
    <row r="596" spans="1:53" x14ac:dyDescent="0.2">
      <c r="A596" s="1" t="s">
        <v>633</v>
      </c>
      <c r="B596" s="8">
        <v>5181</v>
      </c>
      <c r="C596" s="8">
        <v>2206.1822429906542</v>
      </c>
      <c r="D596" s="8">
        <v>2228</v>
      </c>
      <c r="E596" s="8">
        <v>2180</v>
      </c>
      <c r="F596" s="8">
        <v>2206.2850467289718</v>
      </c>
      <c r="G596" s="8">
        <f t="shared" si="405"/>
        <v>30.060194657965894</v>
      </c>
      <c r="H596" s="8">
        <f t="shared" si="406"/>
        <v>30.060194657965894</v>
      </c>
      <c r="I596" s="8">
        <f t="shared" si="407"/>
        <v>0</v>
      </c>
      <c r="J596" s="25">
        <f t="shared" si="410"/>
        <v>10.78177556456494</v>
      </c>
      <c r="K596" s="25">
        <f t="shared" si="411"/>
        <v>5.6538066295492388</v>
      </c>
      <c r="L596" s="26">
        <f t="shared" si="408"/>
        <v>1.9069940433078694</v>
      </c>
      <c r="M596" s="25">
        <f t="shared" si="409"/>
        <v>65.600204709669796</v>
      </c>
      <c r="N596" s="25">
        <v>30</v>
      </c>
      <c r="O596" s="25">
        <v>70</v>
      </c>
      <c r="P596" s="9">
        <f t="shared" si="367"/>
        <v>2108.9433341001936</v>
      </c>
      <c r="Q596" s="9">
        <f t="shared" si="368"/>
        <v>2161.84958931233</v>
      </c>
      <c r="R596" s="9">
        <f t="shared" si="369"/>
        <v>52.90625521213633</v>
      </c>
      <c r="S596" s="3">
        <f t="shared" si="370"/>
        <v>1</v>
      </c>
      <c r="T596" s="3">
        <f t="shared" si="371"/>
        <v>0</v>
      </c>
      <c r="U596" s="3">
        <f t="shared" si="372"/>
        <v>11</v>
      </c>
      <c r="V596" s="3">
        <f t="shared" si="376"/>
        <v>30</v>
      </c>
      <c r="W596" s="2">
        <f t="shared" si="373"/>
        <v>9910354</v>
      </c>
      <c r="X596" s="2">
        <f t="shared" si="377"/>
        <v>9934334</v>
      </c>
      <c r="Y596" s="14">
        <f t="shared" si="378"/>
        <v>2140.4159232074035</v>
      </c>
      <c r="Z596" s="14">
        <f t="shared" si="379"/>
        <v>2165.7480415254554</v>
      </c>
      <c r="AA596" s="14">
        <f t="shared" si="374"/>
        <v>25.332118318051926</v>
      </c>
      <c r="AB596" s="14">
        <f t="shared" si="395"/>
        <v>18.013214112418247</v>
      </c>
      <c r="AC596" s="14">
        <f t="shared" si="389"/>
        <v>7.3189042056336788</v>
      </c>
      <c r="AD596" s="16">
        <f t="shared" si="390"/>
        <v>1</v>
      </c>
      <c r="AE596" s="16">
        <f t="shared" si="391"/>
        <v>0</v>
      </c>
      <c r="AF596" s="16">
        <f t="shared" si="375"/>
        <v>63</v>
      </c>
      <c r="AG596" s="16">
        <f t="shared" si="392"/>
        <v>30</v>
      </c>
      <c r="AH596" s="5">
        <f t="shared" si="393"/>
        <v>9773452</v>
      </c>
      <c r="AI596" s="5">
        <f t="shared" si="394"/>
        <v>9910792</v>
      </c>
      <c r="AJ596" s="39">
        <f t="shared" si="380"/>
        <v>2130.004641178381</v>
      </c>
      <c r="AK596" s="39">
        <f t="shared" si="381"/>
        <v>2163.5856747548314</v>
      </c>
      <c r="AL596" s="39">
        <f t="shared" si="382"/>
        <v>33.581033576450409</v>
      </c>
      <c r="AM596" s="39">
        <f t="shared" si="383"/>
        <v>1</v>
      </c>
      <c r="AN596" s="39">
        <f t="shared" si="384"/>
        <v>0</v>
      </c>
      <c r="AO596" s="39">
        <f t="shared" si="385"/>
        <v>9</v>
      </c>
      <c r="AP596" s="39">
        <f t="shared" si="386"/>
        <v>30</v>
      </c>
      <c r="AQ596" s="39">
        <f t="shared" si="387"/>
        <v>9923754</v>
      </c>
      <c r="AR596" s="39">
        <f t="shared" si="388"/>
        <v>9943374</v>
      </c>
      <c r="AS596" s="37">
        <f t="shared" si="396"/>
        <v>2092.3575092112887</v>
      </c>
      <c r="AT596" s="37">
        <f t="shared" si="397"/>
        <v>2110.3865433883007</v>
      </c>
      <c r="AU596" s="37">
        <f t="shared" si="398"/>
        <v>18.029034177011908</v>
      </c>
      <c r="AV596" s="34">
        <f t="shared" si="399"/>
        <v>1</v>
      </c>
      <c r="AW596" s="34">
        <f t="shared" si="400"/>
        <v>0</v>
      </c>
      <c r="AX596" s="34">
        <f t="shared" si="401"/>
        <v>2</v>
      </c>
      <c r="AY596" s="34">
        <f t="shared" si="402"/>
        <v>30</v>
      </c>
      <c r="AZ596" s="34">
        <f t="shared" si="403"/>
        <v>9915226</v>
      </c>
      <c r="BA596" s="34">
        <f t="shared" si="404"/>
        <v>9919586</v>
      </c>
    </row>
    <row r="597" spans="1:53" x14ac:dyDescent="0.2">
      <c r="A597" s="1" t="s">
        <v>634</v>
      </c>
      <c r="B597" s="8">
        <v>5890</v>
      </c>
      <c r="C597" s="8">
        <v>2247.6999999999998</v>
      </c>
      <c r="D597" s="8">
        <v>2262</v>
      </c>
      <c r="E597" s="8">
        <v>2227</v>
      </c>
      <c r="F597" s="8">
        <v>2247.6173913043476</v>
      </c>
      <c r="G597" s="8">
        <f t="shared" si="405"/>
        <v>41.332344575375828</v>
      </c>
      <c r="H597" s="8">
        <f t="shared" si="406"/>
        <v>41.332344575375828</v>
      </c>
      <c r="I597" s="8">
        <f t="shared" si="407"/>
        <v>0</v>
      </c>
      <c r="J597" s="25">
        <f t="shared" si="410"/>
        <v>12.963959065337146</v>
      </c>
      <c r="K597" s="25">
        <f t="shared" si="411"/>
        <v>5.2499632988671507</v>
      </c>
      <c r="L597" s="26">
        <f t="shared" si="408"/>
        <v>2.4693427986695715</v>
      </c>
      <c r="M597" s="25">
        <f t="shared" si="409"/>
        <v>71.176097087221208</v>
      </c>
      <c r="N597" s="25">
        <v>30</v>
      </c>
      <c r="O597" s="25">
        <v>70</v>
      </c>
      <c r="P597" s="9">
        <f t="shared" si="367"/>
        <v>2114.2426933403603</v>
      </c>
      <c r="Q597" s="9">
        <f t="shared" si="368"/>
        <v>2168.4880004168131</v>
      </c>
      <c r="R597" s="9">
        <f t="shared" si="369"/>
        <v>54.245307076452718</v>
      </c>
      <c r="S597" s="3">
        <f t="shared" si="370"/>
        <v>1</v>
      </c>
      <c r="T597" s="3">
        <f t="shared" si="371"/>
        <v>0</v>
      </c>
      <c r="U597" s="3">
        <f t="shared" si="372"/>
        <v>12</v>
      </c>
      <c r="V597" s="3">
        <f t="shared" si="376"/>
        <v>30</v>
      </c>
      <c r="W597" s="2">
        <f t="shared" si="373"/>
        <v>9908096</v>
      </c>
      <c r="X597" s="2">
        <f t="shared" si="377"/>
        <v>9934820</v>
      </c>
      <c r="Y597" s="14">
        <f t="shared" si="378"/>
        <v>2148.3567726960659</v>
      </c>
      <c r="Z597" s="14">
        <f t="shared" si="379"/>
        <v>2178.3433261068235</v>
      </c>
      <c r="AA597" s="14">
        <f t="shared" si="374"/>
        <v>29.986553410757551</v>
      </c>
      <c r="AB597" s="14">
        <f t="shared" si="395"/>
        <v>20.407881972086109</v>
      </c>
      <c r="AC597" s="14">
        <f t="shared" si="389"/>
        <v>9.5786714386714422</v>
      </c>
      <c r="AD597" s="16">
        <f t="shared" si="390"/>
        <v>1</v>
      </c>
      <c r="AE597" s="16">
        <f t="shared" si="391"/>
        <v>0</v>
      </c>
      <c r="AF597" s="16">
        <f t="shared" si="375"/>
        <v>64</v>
      </c>
      <c r="AG597" s="16">
        <f t="shared" si="392"/>
        <v>30</v>
      </c>
      <c r="AH597" s="5">
        <f t="shared" si="393"/>
        <v>9771160</v>
      </c>
      <c r="AI597" s="5">
        <f t="shared" si="394"/>
        <v>9913688</v>
      </c>
      <c r="AJ597" s="39">
        <f t="shared" si="380"/>
        <v>2144.244962488478</v>
      </c>
      <c r="AK597" s="39">
        <f t="shared" si="381"/>
        <v>2177.8259960649284</v>
      </c>
      <c r="AL597" s="39">
        <f t="shared" si="382"/>
        <v>33.581033576450409</v>
      </c>
      <c r="AM597" s="39">
        <f t="shared" si="383"/>
        <v>1</v>
      </c>
      <c r="AN597" s="39">
        <f t="shared" si="384"/>
        <v>0</v>
      </c>
      <c r="AO597" s="39">
        <f t="shared" si="385"/>
        <v>10</v>
      </c>
      <c r="AP597" s="39">
        <f t="shared" si="386"/>
        <v>30</v>
      </c>
      <c r="AQ597" s="39">
        <f t="shared" si="387"/>
        <v>9921462</v>
      </c>
      <c r="AR597" s="39">
        <f t="shared" si="388"/>
        <v>9943732</v>
      </c>
      <c r="AS597" s="37">
        <f t="shared" si="396"/>
        <v>2091.2743105730851</v>
      </c>
      <c r="AT597" s="37">
        <f t="shared" si="397"/>
        <v>2118.5663873985523</v>
      </c>
      <c r="AU597" s="37">
        <f t="shared" si="398"/>
        <v>27.29207682546712</v>
      </c>
      <c r="AV597" s="34">
        <f t="shared" si="399"/>
        <v>1</v>
      </c>
      <c r="AW597" s="34">
        <f t="shared" si="400"/>
        <v>0</v>
      </c>
      <c r="AX597" s="34">
        <f t="shared" si="401"/>
        <v>3</v>
      </c>
      <c r="AY597" s="34">
        <f t="shared" si="402"/>
        <v>30</v>
      </c>
      <c r="AZ597" s="34">
        <f t="shared" si="403"/>
        <v>9912934</v>
      </c>
      <c r="BA597" s="34">
        <f t="shared" si="404"/>
        <v>9919615</v>
      </c>
    </row>
    <row r="598" spans="1:53" x14ac:dyDescent="0.2">
      <c r="A598" s="1" t="s">
        <v>635</v>
      </c>
      <c r="B598" s="8">
        <v>2809</v>
      </c>
      <c r="C598" s="8">
        <v>2248.2814371257487</v>
      </c>
      <c r="D598" s="8">
        <v>2261</v>
      </c>
      <c r="E598" s="8">
        <v>2236</v>
      </c>
      <c r="F598" s="8">
        <v>2248.2395209580836</v>
      </c>
      <c r="G598" s="8">
        <f t="shared" si="405"/>
        <v>0.62212965373601037</v>
      </c>
      <c r="H598" s="8">
        <f t="shared" si="406"/>
        <v>0.62212965373601037</v>
      </c>
      <c r="I598" s="8">
        <f t="shared" si="407"/>
        <v>0</v>
      </c>
      <c r="J598" s="25">
        <f t="shared" si="410"/>
        <v>12.08239982165135</v>
      </c>
      <c r="K598" s="25">
        <f t="shared" si="411"/>
        <v>4.8749659203766402</v>
      </c>
      <c r="L598" s="26">
        <f t="shared" si="408"/>
        <v>2.4784583151953323</v>
      </c>
      <c r="M598" s="25">
        <f t="shared" si="409"/>
        <v>71.251631918899534</v>
      </c>
      <c r="N598" s="25">
        <v>30</v>
      </c>
      <c r="O598" s="25">
        <v>70</v>
      </c>
      <c r="P598" s="9">
        <f t="shared" si="367"/>
        <v>2121.5536555405001</v>
      </c>
      <c r="Q598" s="9">
        <f t="shared" si="368"/>
        <v>2179.0471251307717</v>
      </c>
      <c r="R598" s="9">
        <f t="shared" si="369"/>
        <v>57.493469590271616</v>
      </c>
      <c r="S598" s="3">
        <f t="shared" si="370"/>
        <v>1</v>
      </c>
      <c r="T598" s="3">
        <f t="shared" si="371"/>
        <v>0</v>
      </c>
      <c r="U598" s="3">
        <f t="shared" si="372"/>
        <v>13</v>
      </c>
      <c r="V598" s="3">
        <f t="shared" si="376"/>
        <v>30</v>
      </c>
      <c r="W598" s="2">
        <f t="shared" si="373"/>
        <v>9905804</v>
      </c>
      <c r="X598" s="2">
        <f t="shared" si="377"/>
        <v>9934872</v>
      </c>
      <c r="Y598" s="14">
        <f t="shared" si="378"/>
        <v>2155.7554947895487</v>
      </c>
      <c r="Z598" s="14">
        <f t="shared" si="379"/>
        <v>2189.0965868531712</v>
      </c>
      <c r="AA598" s="14">
        <f t="shared" si="374"/>
        <v>33.341092063622455</v>
      </c>
      <c r="AB598" s="14">
        <f t="shared" si="395"/>
        <v>22.994523990393379</v>
      </c>
      <c r="AC598" s="14">
        <f t="shared" si="389"/>
        <v>10.346568073229076</v>
      </c>
      <c r="AD598" s="16">
        <f t="shared" si="390"/>
        <v>1</v>
      </c>
      <c r="AE598" s="16">
        <f t="shared" si="391"/>
        <v>0</v>
      </c>
      <c r="AF598" s="16">
        <f t="shared" si="375"/>
        <v>65</v>
      </c>
      <c r="AG598" s="16">
        <f t="shared" si="392"/>
        <v>30</v>
      </c>
      <c r="AH598" s="5">
        <f t="shared" si="393"/>
        <v>9768869</v>
      </c>
      <c r="AI598" s="5">
        <f t="shared" si="394"/>
        <v>9914209</v>
      </c>
      <c r="AJ598" s="39">
        <f t="shared" si="380"/>
        <v>2171.799858872062</v>
      </c>
      <c r="AK598" s="39">
        <f t="shared" si="381"/>
        <v>2211.9671497584536</v>
      </c>
      <c r="AL598" s="39">
        <f t="shared" si="382"/>
        <v>40.167290886391584</v>
      </c>
      <c r="AM598" s="39">
        <f t="shared" si="383"/>
        <v>1</v>
      </c>
      <c r="AN598" s="39">
        <f t="shared" si="384"/>
        <v>0</v>
      </c>
      <c r="AO598" s="39">
        <f t="shared" si="385"/>
        <v>11</v>
      </c>
      <c r="AP598" s="39">
        <f t="shared" si="386"/>
        <v>30</v>
      </c>
      <c r="AQ598" s="39">
        <f t="shared" si="387"/>
        <v>9919171</v>
      </c>
      <c r="AR598" s="39">
        <f t="shared" si="388"/>
        <v>9943767</v>
      </c>
      <c r="AS598" s="37">
        <f t="shared" si="396"/>
        <v>2090.6629153258918</v>
      </c>
      <c r="AT598" s="37">
        <f t="shared" si="397"/>
        <v>2126.7035875445449</v>
      </c>
      <c r="AU598" s="37">
        <f t="shared" si="398"/>
        <v>36.040672218653071</v>
      </c>
      <c r="AV598" s="34">
        <f t="shared" si="399"/>
        <v>1</v>
      </c>
      <c r="AW598" s="34">
        <f t="shared" si="400"/>
        <v>0</v>
      </c>
      <c r="AX598" s="34">
        <f t="shared" si="401"/>
        <v>4</v>
      </c>
      <c r="AY598" s="34">
        <f t="shared" si="402"/>
        <v>30</v>
      </c>
      <c r="AZ598" s="34">
        <f t="shared" si="403"/>
        <v>9910643</v>
      </c>
      <c r="BA598" s="34">
        <f t="shared" si="404"/>
        <v>9919587</v>
      </c>
    </row>
    <row r="599" spans="1:53" x14ac:dyDescent="0.2">
      <c r="A599" s="1" t="s">
        <v>636</v>
      </c>
      <c r="B599" s="8">
        <v>5024</v>
      </c>
      <c r="C599" s="8">
        <v>2242.9513274336282</v>
      </c>
      <c r="D599" s="8">
        <v>2256</v>
      </c>
      <c r="E599" s="8">
        <v>2233</v>
      </c>
      <c r="F599" s="8">
        <v>2242.924778761062</v>
      </c>
      <c r="G599" s="8">
        <f t="shared" si="405"/>
        <v>-5.3147421970215873</v>
      </c>
      <c r="H599" s="8">
        <f t="shared" si="406"/>
        <v>0</v>
      </c>
      <c r="I599" s="8">
        <f t="shared" si="407"/>
        <v>5.3147421970215873</v>
      </c>
      <c r="J599" s="25">
        <f t="shared" si="410"/>
        <v>11.219371262961968</v>
      </c>
      <c r="K599" s="25">
        <f t="shared" si="411"/>
        <v>4.9063785115655651</v>
      </c>
      <c r="L599" s="26">
        <f t="shared" si="408"/>
        <v>2.2866909343653563</v>
      </c>
      <c r="M599" s="25">
        <f t="shared" si="409"/>
        <v>69.574261165110272</v>
      </c>
      <c r="N599" s="25">
        <v>30</v>
      </c>
      <c r="O599" s="25">
        <v>70</v>
      </c>
      <c r="P599" s="9">
        <f t="shared" si="367"/>
        <v>2129.5312346631913</v>
      </c>
      <c r="Q599" s="9">
        <f t="shared" si="368"/>
        <v>2188.0115296550566</v>
      </c>
      <c r="R599" s="9">
        <f t="shared" si="369"/>
        <v>58.480294991865321</v>
      </c>
      <c r="S599" s="3">
        <f t="shared" si="370"/>
        <v>1</v>
      </c>
      <c r="T599" s="3">
        <f t="shared" si="371"/>
        <v>0</v>
      </c>
      <c r="U599" s="3">
        <f t="shared" si="372"/>
        <v>14</v>
      </c>
      <c r="V599" s="3">
        <f t="shared" si="376"/>
        <v>30</v>
      </c>
      <c r="W599" s="2">
        <f t="shared" si="373"/>
        <v>9903513</v>
      </c>
      <c r="X599" s="2">
        <f t="shared" si="377"/>
        <v>9934775</v>
      </c>
      <c r="Y599" s="14">
        <f t="shared" si="378"/>
        <v>2162.2124787874386</v>
      </c>
      <c r="Z599" s="14">
        <f t="shared" si="379"/>
        <v>2197.3778471466931</v>
      </c>
      <c r="AA599" s="14">
        <f t="shared" si="374"/>
        <v>35.165368359254444</v>
      </c>
      <c r="AB599" s="14">
        <f t="shared" si="395"/>
        <v>25.42869286416559</v>
      </c>
      <c r="AC599" s="14">
        <f t="shared" si="389"/>
        <v>9.7366754950888534</v>
      </c>
      <c r="AD599" s="16">
        <f t="shared" si="390"/>
        <v>1</v>
      </c>
      <c r="AE599" s="16">
        <f t="shared" si="391"/>
        <v>0</v>
      </c>
      <c r="AF599" s="16">
        <f t="shared" si="375"/>
        <v>66</v>
      </c>
      <c r="AG599" s="16">
        <f t="shared" si="392"/>
        <v>30</v>
      </c>
      <c r="AH599" s="5">
        <f t="shared" si="393"/>
        <v>9766583</v>
      </c>
      <c r="AI599" s="5">
        <f t="shared" si="394"/>
        <v>9913961</v>
      </c>
      <c r="AJ599" s="39">
        <f t="shared" si="380"/>
        <v>2172.2146119745526</v>
      </c>
      <c r="AK599" s="39">
        <f t="shared" si="381"/>
        <v>2213.9283881217157</v>
      </c>
      <c r="AL599" s="39">
        <f t="shared" si="382"/>
        <v>41.713776147163117</v>
      </c>
      <c r="AM599" s="39">
        <f t="shared" si="383"/>
        <v>1</v>
      </c>
      <c r="AN599" s="39">
        <f t="shared" si="384"/>
        <v>0</v>
      </c>
      <c r="AO599" s="39">
        <f t="shared" si="385"/>
        <v>12</v>
      </c>
      <c r="AP599" s="39">
        <f t="shared" si="386"/>
        <v>30</v>
      </c>
      <c r="AQ599" s="39">
        <f t="shared" si="387"/>
        <v>9916885</v>
      </c>
      <c r="AR599" s="39">
        <f t="shared" si="388"/>
        <v>9943681</v>
      </c>
      <c r="AS599" s="37">
        <f t="shared" si="396"/>
        <v>2090.6222934835423</v>
      </c>
      <c r="AT599" s="37">
        <f t="shared" si="397"/>
        <v>2135.1114089334092</v>
      </c>
      <c r="AU599" s="37">
        <f t="shared" si="398"/>
        <v>44.489115449866858</v>
      </c>
      <c r="AV599" s="34">
        <f t="shared" si="399"/>
        <v>1</v>
      </c>
      <c r="AW599" s="34">
        <f t="shared" si="400"/>
        <v>0</v>
      </c>
      <c r="AX599" s="34">
        <f t="shared" si="401"/>
        <v>5</v>
      </c>
      <c r="AY599" s="34">
        <f t="shared" si="402"/>
        <v>30</v>
      </c>
      <c r="AZ599" s="34">
        <f t="shared" si="403"/>
        <v>9908357</v>
      </c>
      <c r="BA599" s="34">
        <f t="shared" si="404"/>
        <v>9919522</v>
      </c>
    </row>
    <row r="600" spans="1:53" x14ac:dyDescent="0.2">
      <c r="A600" s="1" t="s">
        <v>637</v>
      </c>
      <c r="B600" s="8">
        <v>2855</v>
      </c>
      <c r="C600" s="8">
        <v>2245.3962264150941</v>
      </c>
      <c r="D600" s="8">
        <v>2254</v>
      </c>
      <c r="E600" s="8">
        <v>2236</v>
      </c>
      <c r="F600" s="8">
        <v>2245.3962264150941</v>
      </c>
      <c r="G600" s="8">
        <f t="shared" si="405"/>
        <v>2.4714476540320902</v>
      </c>
      <c r="H600" s="8">
        <f t="shared" si="406"/>
        <v>2.4714476540320902</v>
      </c>
      <c r="I600" s="8">
        <f t="shared" si="407"/>
        <v>0</v>
      </c>
      <c r="J600" s="25">
        <f t="shared" si="410"/>
        <v>10.594519576609832</v>
      </c>
      <c r="K600" s="25">
        <f t="shared" si="411"/>
        <v>4.5559229035965965</v>
      </c>
      <c r="L600" s="26">
        <f t="shared" si="408"/>
        <v>2.3254387312494176</v>
      </c>
      <c r="M600" s="25">
        <f t="shared" si="409"/>
        <v>69.928779904951526</v>
      </c>
      <c r="N600" s="25">
        <v>30</v>
      </c>
      <c r="O600" s="25">
        <v>70</v>
      </c>
      <c r="P600" s="9">
        <f t="shared" si="367"/>
        <v>2137.5988085715844</v>
      </c>
      <c r="Q600" s="9">
        <f t="shared" si="368"/>
        <v>2196.1464176810637</v>
      </c>
      <c r="R600" s="9">
        <f t="shared" si="369"/>
        <v>58.547609109479254</v>
      </c>
      <c r="S600" s="3">
        <f t="shared" si="370"/>
        <v>1</v>
      </c>
      <c r="T600" s="3">
        <f t="shared" si="371"/>
        <v>0</v>
      </c>
      <c r="U600" s="3">
        <f t="shared" si="372"/>
        <v>15</v>
      </c>
      <c r="V600" s="3">
        <f t="shared" si="376"/>
        <v>30</v>
      </c>
      <c r="W600" s="2">
        <f t="shared" si="373"/>
        <v>9901227</v>
      </c>
      <c r="X600" s="2">
        <f t="shared" si="377"/>
        <v>9934767</v>
      </c>
      <c r="Y600" s="14">
        <f t="shared" si="378"/>
        <v>2168.3742378709685</v>
      </c>
      <c r="Z600" s="14">
        <f t="shared" si="379"/>
        <v>2204.7652901110623</v>
      </c>
      <c r="AA600" s="14">
        <f t="shared" si="374"/>
        <v>36.391052240093813</v>
      </c>
      <c r="AB600" s="14">
        <f t="shared" si="395"/>
        <v>27.621164739351237</v>
      </c>
      <c r="AC600" s="14">
        <f t="shared" si="389"/>
        <v>8.7698875007425769</v>
      </c>
      <c r="AD600" s="16">
        <f t="shared" si="390"/>
        <v>1</v>
      </c>
      <c r="AE600" s="16">
        <f t="shared" si="391"/>
        <v>0</v>
      </c>
      <c r="AF600" s="16">
        <f t="shared" si="375"/>
        <v>67</v>
      </c>
      <c r="AG600" s="16">
        <f t="shared" si="392"/>
        <v>30</v>
      </c>
      <c r="AH600" s="5">
        <f t="shared" si="393"/>
        <v>9764299</v>
      </c>
      <c r="AI600" s="5">
        <f t="shared" si="394"/>
        <v>9914111</v>
      </c>
      <c r="AJ600" s="39">
        <f t="shared" si="380"/>
        <v>2170.4430312422123</v>
      </c>
      <c r="AK600" s="39">
        <f t="shared" si="381"/>
        <v>2216.756259110362</v>
      </c>
      <c r="AL600" s="39">
        <f t="shared" si="382"/>
        <v>46.313227868149625</v>
      </c>
      <c r="AM600" s="39">
        <f t="shared" si="383"/>
        <v>1</v>
      </c>
      <c r="AN600" s="39">
        <f t="shared" si="384"/>
        <v>0</v>
      </c>
      <c r="AO600" s="39">
        <f t="shared" si="385"/>
        <v>13</v>
      </c>
      <c r="AP600" s="39">
        <f t="shared" si="386"/>
        <v>30</v>
      </c>
      <c r="AQ600" s="39">
        <f t="shared" si="387"/>
        <v>9914601</v>
      </c>
      <c r="AR600" s="39">
        <f t="shared" si="388"/>
        <v>9943669</v>
      </c>
      <c r="AS600" s="37">
        <f t="shared" si="396"/>
        <v>2091.1473574136571</v>
      </c>
      <c r="AT600" s="37">
        <f t="shared" si="397"/>
        <v>2143.4294454724982</v>
      </c>
      <c r="AU600" s="37">
        <f t="shared" si="398"/>
        <v>52.282088058841055</v>
      </c>
      <c r="AV600" s="34">
        <f t="shared" si="399"/>
        <v>1</v>
      </c>
      <c r="AW600" s="34">
        <f t="shared" si="400"/>
        <v>0</v>
      </c>
      <c r="AX600" s="34">
        <f t="shared" si="401"/>
        <v>6</v>
      </c>
      <c r="AY600" s="34">
        <f t="shared" si="402"/>
        <v>30</v>
      </c>
      <c r="AZ600" s="34">
        <f t="shared" si="403"/>
        <v>9906073</v>
      </c>
      <c r="BA600" s="34">
        <f t="shared" si="404"/>
        <v>9919489</v>
      </c>
    </row>
    <row r="601" spans="1:53" x14ac:dyDescent="0.2">
      <c r="A601" s="1" t="s">
        <v>638</v>
      </c>
      <c r="B601" s="8">
        <v>3171</v>
      </c>
      <c r="C601" s="8">
        <v>2235.2216216216216</v>
      </c>
      <c r="D601" s="8">
        <v>2249</v>
      </c>
      <c r="E601" s="8">
        <v>2205</v>
      </c>
      <c r="F601" s="8">
        <v>2235.0540540540542</v>
      </c>
      <c r="G601" s="8">
        <f t="shared" si="405"/>
        <v>-10.342172361039957</v>
      </c>
      <c r="H601" s="8">
        <f t="shared" si="406"/>
        <v>0</v>
      </c>
      <c r="I601" s="8">
        <f t="shared" si="407"/>
        <v>10.342172361039957</v>
      </c>
      <c r="J601" s="25">
        <f t="shared" si="410"/>
        <v>9.8377681782805571</v>
      </c>
      <c r="K601" s="25">
        <f t="shared" si="411"/>
        <v>4.9692264362711223</v>
      </c>
      <c r="L601" s="26">
        <f t="shared" si="408"/>
        <v>1.9797383565524858</v>
      </c>
      <c r="M601" s="25">
        <f t="shared" si="409"/>
        <v>66.440006458923278</v>
      </c>
      <c r="N601" s="25">
        <v>30</v>
      </c>
      <c r="O601" s="25">
        <v>70</v>
      </c>
      <c r="P601" s="9">
        <f t="shared" si="367"/>
        <v>2146.2615559718761</v>
      </c>
      <c r="Q601" s="9">
        <f t="shared" si="368"/>
        <v>2203.3373967479924</v>
      </c>
      <c r="R601" s="9">
        <f t="shared" si="369"/>
        <v>57.075840776116365</v>
      </c>
      <c r="S601" s="3">
        <f t="shared" si="370"/>
        <v>1</v>
      </c>
      <c r="T601" s="3">
        <f t="shared" si="371"/>
        <v>0</v>
      </c>
      <c r="U601" s="3">
        <f t="shared" si="372"/>
        <v>16</v>
      </c>
      <c r="V601" s="3">
        <f t="shared" si="376"/>
        <v>30</v>
      </c>
      <c r="W601" s="2">
        <f t="shared" si="373"/>
        <v>9898943</v>
      </c>
      <c r="X601" s="2">
        <f t="shared" si="377"/>
        <v>9934223</v>
      </c>
      <c r="Y601" s="14">
        <f t="shared" si="378"/>
        <v>2173.31348351416</v>
      </c>
      <c r="Z601" s="14">
        <f t="shared" si="379"/>
        <v>2209.4250999484457</v>
      </c>
      <c r="AA601" s="14">
        <f t="shared" si="374"/>
        <v>36.111616434285679</v>
      </c>
      <c r="AB601" s="14">
        <f t="shared" si="395"/>
        <v>29.319255078338124</v>
      </c>
      <c r="AC601" s="14">
        <f t="shared" si="389"/>
        <v>6.7923613559475555</v>
      </c>
      <c r="AD601" s="16">
        <f t="shared" si="390"/>
        <v>1</v>
      </c>
      <c r="AE601" s="16">
        <f t="shared" si="391"/>
        <v>0</v>
      </c>
      <c r="AF601" s="16">
        <f t="shared" si="375"/>
        <v>68</v>
      </c>
      <c r="AG601" s="16">
        <f t="shared" si="392"/>
        <v>30</v>
      </c>
      <c r="AH601" s="5">
        <f t="shared" si="393"/>
        <v>9762020</v>
      </c>
      <c r="AI601" s="5">
        <f t="shared" si="394"/>
        <v>9911960</v>
      </c>
      <c r="AJ601" s="39">
        <f t="shared" si="380"/>
        <v>2171.9408392670643</v>
      </c>
      <c r="AK601" s="39">
        <f t="shared" si="381"/>
        <v>2220.7221198726916</v>
      </c>
      <c r="AL601" s="39">
        <f t="shared" si="382"/>
        <v>48.781280605627217</v>
      </c>
      <c r="AM601" s="39">
        <f t="shared" si="383"/>
        <v>1</v>
      </c>
      <c r="AN601" s="39">
        <f t="shared" si="384"/>
        <v>0</v>
      </c>
      <c r="AO601" s="39">
        <f t="shared" si="385"/>
        <v>14</v>
      </c>
      <c r="AP601" s="39">
        <f t="shared" si="386"/>
        <v>30</v>
      </c>
      <c r="AQ601" s="39">
        <f t="shared" si="387"/>
        <v>9912322</v>
      </c>
      <c r="AR601" s="39">
        <f t="shared" si="388"/>
        <v>9943192</v>
      </c>
      <c r="AS601" s="37">
        <f t="shared" si="396"/>
        <v>2092.2711340183182</v>
      </c>
      <c r="AT601" s="37">
        <f t="shared" si="397"/>
        <v>2151.570393846941</v>
      </c>
      <c r="AU601" s="37">
        <f t="shared" si="398"/>
        <v>59.29925982862278</v>
      </c>
      <c r="AV601" s="34">
        <f t="shared" si="399"/>
        <v>1</v>
      </c>
      <c r="AW601" s="34">
        <f t="shared" si="400"/>
        <v>0</v>
      </c>
      <c r="AX601" s="34">
        <f t="shared" si="401"/>
        <v>7</v>
      </c>
      <c r="AY601" s="34">
        <f t="shared" si="402"/>
        <v>30</v>
      </c>
      <c r="AZ601" s="34">
        <f t="shared" si="403"/>
        <v>9903794</v>
      </c>
      <c r="BA601" s="34">
        <f t="shared" si="404"/>
        <v>9919229</v>
      </c>
    </row>
    <row r="602" spans="1:53" x14ac:dyDescent="0.2">
      <c r="A602" s="1" t="s">
        <v>639</v>
      </c>
      <c r="B602" s="8">
        <v>5353</v>
      </c>
      <c r="C602" s="8">
        <v>2218.0792951541848</v>
      </c>
      <c r="D602" s="8">
        <v>2233</v>
      </c>
      <c r="E602" s="8">
        <v>2197</v>
      </c>
      <c r="F602" s="8">
        <v>2218.1321585903083</v>
      </c>
      <c r="G602" s="8">
        <f t="shared" si="405"/>
        <v>-16.921895463745841</v>
      </c>
      <c r="H602" s="8">
        <f t="shared" si="406"/>
        <v>0</v>
      </c>
      <c r="I602" s="8">
        <f t="shared" si="407"/>
        <v>16.921895463745841</v>
      </c>
      <c r="J602" s="25">
        <f t="shared" si="410"/>
        <v>9.1350704512605176</v>
      </c>
      <c r="K602" s="25">
        <f t="shared" si="411"/>
        <v>5.8229885096621734</v>
      </c>
      <c r="L602" s="26">
        <f t="shared" si="408"/>
        <v>1.5687941743492291</v>
      </c>
      <c r="M602" s="25">
        <f t="shared" si="409"/>
        <v>61.071229062042811</v>
      </c>
      <c r="N602" s="25">
        <v>30</v>
      </c>
      <c r="O602" s="25">
        <v>70</v>
      </c>
      <c r="P602" s="9">
        <f t="shared" si="367"/>
        <v>2154.4487591882621</v>
      </c>
      <c r="Q602" s="9">
        <f t="shared" si="368"/>
        <v>2208.8810168987557</v>
      </c>
      <c r="R602" s="9">
        <f t="shared" si="369"/>
        <v>54.432257710493559</v>
      </c>
      <c r="S602" s="3">
        <f t="shared" si="370"/>
        <v>1</v>
      </c>
      <c r="T602" s="3">
        <f t="shared" si="371"/>
        <v>0</v>
      </c>
      <c r="U602" s="3">
        <f t="shared" si="372"/>
        <v>17</v>
      </c>
      <c r="V602" s="3">
        <f t="shared" si="376"/>
        <v>30</v>
      </c>
      <c r="W602" s="2">
        <f t="shared" si="373"/>
        <v>9896664</v>
      </c>
      <c r="X602" s="2">
        <f t="shared" si="377"/>
        <v>9934013</v>
      </c>
      <c r="Y602" s="14">
        <f t="shared" si="378"/>
        <v>2176.6333853716524</v>
      </c>
      <c r="Z602" s="14">
        <f t="shared" si="379"/>
        <v>2210.764647431809</v>
      </c>
      <c r="AA602" s="14">
        <f t="shared" si="374"/>
        <v>34.131262060156587</v>
      </c>
      <c r="AB602" s="14">
        <f t="shared" si="395"/>
        <v>30.281656474701816</v>
      </c>
      <c r="AC602" s="14">
        <f t="shared" si="389"/>
        <v>3.8496055854547713</v>
      </c>
      <c r="AD602" s="16">
        <f t="shared" si="390"/>
        <v>1</v>
      </c>
      <c r="AE602" s="16">
        <f t="shared" si="391"/>
        <v>0</v>
      </c>
      <c r="AF602" s="16">
        <f t="shared" si="375"/>
        <v>69</v>
      </c>
      <c r="AG602" s="16">
        <f t="shared" si="392"/>
        <v>30</v>
      </c>
      <c r="AH602" s="5">
        <f t="shared" si="393"/>
        <v>9759757</v>
      </c>
      <c r="AI602" s="5">
        <f t="shared" si="394"/>
        <v>9911350</v>
      </c>
      <c r="AJ602" s="39">
        <f t="shared" si="380"/>
        <v>2180.4193713397431</v>
      </c>
      <c r="AK602" s="39">
        <f t="shared" si="381"/>
        <v>2217.7883345278556</v>
      </c>
      <c r="AL602" s="39">
        <f t="shared" si="382"/>
        <v>37.368963188112502</v>
      </c>
      <c r="AM602" s="39">
        <f t="shared" si="383"/>
        <v>1</v>
      </c>
      <c r="AN602" s="39">
        <f t="shared" si="384"/>
        <v>0</v>
      </c>
      <c r="AO602" s="39">
        <f t="shared" si="385"/>
        <v>15</v>
      </c>
      <c r="AP602" s="39">
        <f t="shared" si="386"/>
        <v>30</v>
      </c>
      <c r="AQ602" s="39">
        <f t="shared" si="387"/>
        <v>9910059</v>
      </c>
      <c r="AR602" s="39">
        <f t="shared" si="388"/>
        <v>9943014</v>
      </c>
      <c r="AS602" s="37">
        <f t="shared" si="396"/>
        <v>2093.9935404769099</v>
      </c>
      <c r="AT602" s="37">
        <f t="shared" si="397"/>
        <v>2159.6167336248586</v>
      </c>
      <c r="AU602" s="37">
        <f t="shared" si="398"/>
        <v>65.623193147948768</v>
      </c>
      <c r="AV602" s="34">
        <f t="shared" si="399"/>
        <v>1</v>
      </c>
      <c r="AW602" s="34">
        <f t="shared" si="400"/>
        <v>0</v>
      </c>
      <c r="AX602" s="34">
        <f t="shared" si="401"/>
        <v>8</v>
      </c>
      <c r="AY602" s="34">
        <f t="shared" si="402"/>
        <v>30</v>
      </c>
      <c r="AZ602" s="34">
        <f t="shared" si="403"/>
        <v>9901531</v>
      </c>
      <c r="BA602" s="34">
        <f t="shared" si="404"/>
        <v>9919107</v>
      </c>
    </row>
    <row r="603" spans="1:53" x14ac:dyDescent="0.2">
      <c r="A603" s="1" t="s">
        <v>640</v>
      </c>
      <c r="B603" s="8">
        <v>8002</v>
      </c>
      <c r="C603" s="8">
        <v>2245.3888888888887</v>
      </c>
      <c r="D603" s="8">
        <v>2260</v>
      </c>
      <c r="E603" s="8">
        <v>2232</v>
      </c>
      <c r="F603" s="8">
        <v>2245.3481481481481</v>
      </c>
      <c r="G603" s="8">
        <f t="shared" si="405"/>
        <v>27.215989557839748</v>
      </c>
      <c r="H603" s="8">
        <f t="shared" si="406"/>
        <v>27.215989557839748</v>
      </c>
      <c r="I603" s="8">
        <f t="shared" si="407"/>
        <v>0</v>
      </c>
      <c r="J603" s="25">
        <f t="shared" si="410"/>
        <v>10.426564673159033</v>
      </c>
      <c r="K603" s="25">
        <f t="shared" si="411"/>
        <v>5.4070607589720181</v>
      </c>
      <c r="L603" s="26">
        <f t="shared" si="408"/>
        <v>1.9283239338226552</v>
      </c>
      <c r="M603" s="25">
        <f t="shared" si="409"/>
        <v>65.850772571646729</v>
      </c>
      <c r="N603" s="25">
        <v>30</v>
      </c>
      <c r="O603" s="25">
        <v>70</v>
      </c>
      <c r="P603" s="9">
        <f t="shared" si="367"/>
        <v>2160.5619540990783</v>
      </c>
      <c r="Q603" s="9">
        <f t="shared" si="368"/>
        <v>2210.9233403265612</v>
      </c>
      <c r="R603" s="9">
        <f t="shared" si="369"/>
        <v>50.361386227482853</v>
      </c>
      <c r="S603" s="3">
        <f t="shared" si="370"/>
        <v>1</v>
      </c>
      <c r="T603" s="3">
        <f t="shared" si="371"/>
        <v>0</v>
      </c>
      <c r="U603" s="3">
        <f t="shared" si="372"/>
        <v>18</v>
      </c>
      <c r="V603" s="3">
        <f t="shared" si="376"/>
        <v>30</v>
      </c>
      <c r="W603" s="2">
        <f t="shared" si="373"/>
        <v>9894401</v>
      </c>
      <c r="X603" s="2">
        <f t="shared" si="377"/>
        <v>9934577</v>
      </c>
      <c r="Y603" s="14">
        <f t="shared" si="378"/>
        <v>2181.7233677995409</v>
      </c>
      <c r="Z603" s="14">
        <f t="shared" si="379"/>
        <v>2216.0851860035536</v>
      </c>
      <c r="AA603" s="14">
        <f t="shared" si="374"/>
        <v>34.361818204012707</v>
      </c>
      <c r="AB603" s="14">
        <f t="shared" si="395"/>
        <v>31.097688820563995</v>
      </c>
      <c r="AC603" s="14">
        <f t="shared" si="389"/>
        <v>3.2641293834487115</v>
      </c>
      <c r="AD603" s="16">
        <f t="shared" si="390"/>
        <v>1</v>
      </c>
      <c r="AE603" s="16">
        <f t="shared" si="391"/>
        <v>0</v>
      </c>
      <c r="AF603" s="16">
        <f t="shared" si="375"/>
        <v>70</v>
      </c>
      <c r="AG603" s="16">
        <f t="shared" si="392"/>
        <v>30</v>
      </c>
      <c r="AH603" s="5">
        <f t="shared" si="393"/>
        <v>9757467</v>
      </c>
      <c r="AI603" s="5">
        <f t="shared" si="394"/>
        <v>9913707</v>
      </c>
      <c r="AJ603" s="39">
        <f t="shared" si="380"/>
        <v>2174.7787395184946</v>
      </c>
      <c r="AK603" s="39">
        <f t="shared" si="381"/>
        <v>2212.1477027066067</v>
      </c>
      <c r="AL603" s="39">
        <f t="shared" si="382"/>
        <v>37.368963188112048</v>
      </c>
      <c r="AM603" s="39">
        <f t="shared" si="383"/>
        <v>1</v>
      </c>
      <c r="AN603" s="39">
        <f t="shared" si="384"/>
        <v>0</v>
      </c>
      <c r="AO603" s="39">
        <f t="shared" si="385"/>
        <v>16</v>
      </c>
      <c r="AP603" s="39">
        <f t="shared" si="386"/>
        <v>30</v>
      </c>
      <c r="AQ603" s="39">
        <f t="shared" si="387"/>
        <v>9907769</v>
      </c>
      <c r="AR603" s="39">
        <f t="shared" si="388"/>
        <v>9943481</v>
      </c>
      <c r="AS603" s="37">
        <f t="shared" si="396"/>
        <v>2096.2568165828666</v>
      </c>
      <c r="AT603" s="37">
        <f t="shared" si="397"/>
        <v>2167.3572217956334</v>
      </c>
      <c r="AU603" s="37">
        <f t="shared" si="398"/>
        <v>71.100405212766873</v>
      </c>
      <c r="AV603" s="34">
        <f t="shared" si="399"/>
        <v>1</v>
      </c>
      <c r="AW603" s="34">
        <f t="shared" si="400"/>
        <v>0</v>
      </c>
      <c r="AX603" s="34">
        <f t="shared" si="401"/>
        <v>9</v>
      </c>
      <c r="AY603" s="34">
        <f t="shared" si="402"/>
        <v>30</v>
      </c>
      <c r="AZ603" s="34">
        <f t="shared" si="403"/>
        <v>9899241</v>
      </c>
      <c r="BA603" s="34">
        <f t="shared" si="404"/>
        <v>9919329</v>
      </c>
    </row>
    <row r="604" spans="1:53" x14ac:dyDescent="0.2">
      <c r="A604" s="1" t="s">
        <v>641</v>
      </c>
      <c r="B604" s="8">
        <v>11238</v>
      </c>
      <c r="C604" s="8">
        <v>2263.3517241379309</v>
      </c>
      <c r="D604" s="8">
        <v>2273</v>
      </c>
      <c r="E604" s="8">
        <v>2247</v>
      </c>
      <c r="F604" s="8">
        <v>2263.341379310345</v>
      </c>
      <c r="G604" s="8">
        <f t="shared" si="405"/>
        <v>17.993231162196935</v>
      </c>
      <c r="H604" s="8">
        <f t="shared" si="406"/>
        <v>17.993231162196935</v>
      </c>
      <c r="I604" s="8">
        <f t="shared" si="407"/>
        <v>0</v>
      </c>
      <c r="J604" s="25">
        <f t="shared" si="410"/>
        <v>10.967040850947456</v>
      </c>
      <c r="K604" s="25">
        <f t="shared" si="411"/>
        <v>5.0208421333311595</v>
      </c>
      <c r="L604" s="26">
        <f t="shared" si="408"/>
        <v>2.1843030630543234</v>
      </c>
      <c r="M604" s="25">
        <f t="shared" si="409"/>
        <v>68.595953959205787</v>
      </c>
      <c r="N604" s="25">
        <v>30</v>
      </c>
      <c r="O604" s="25">
        <v>70</v>
      </c>
      <c r="P604" s="9">
        <f t="shared" ref="P604:P667" si="412">AVERAGE(F578:F603)</f>
        <v>2167.7690159891195</v>
      </c>
      <c r="Q604" s="9">
        <f t="shared" ref="Q604:Q667" si="413">AVERAGE(F592:F603)</f>
        <v>2217.1964002912873</v>
      </c>
      <c r="R604" s="9">
        <f t="shared" ref="R604:R667" si="414">Q604-P604</f>
        <v>49.427384302167866</v>
      </c>
      <c r="S604" s="3">
        <f t="shared" ref="S604:S667" si="415">IF(AND(R604&gt;$T$4,W603-30&gt;=D604),1,0)</f>
        <v>1</v>
      </c>
      <c r="T604" s="3">
        <f t="shared" ref="T604:T667" si="416">IF(AND(R604&lt;$T$5,U603&gt;=1),1,0)</f>
        <v>0</v>
      </c>
      <c r="U604" s="3">
        <f t="shared" ref="U604:U667" si="417">U603+S604-T604</f>
        <v>19</v>
      </c>
      <c r="V604" s="3">
        <f t="shared" si="376"/>
        <v>30</v>
      </c>
      <c r="W604" s="2">
        <f t="shared" ref="W604:W667" si="418">W603-(S604*D603) + (T604*E603) - V604</f>
        <v>9892111</v>
      </c>
      <c r="X604" s="2">
        <f t="shared" si="377"/>
        <v>9934804</v>
      </c>
      <c r="Y604" s="14">
        <f t="shared" si="378"/>
        <v>2187.769146429971</v>
      </c>
      <c r="Z604" s="14">
        <f t="shared" si="379"/>
        <v>2223.3553695892138</v>
      </c>
      <c r="AA604" s="14">
        <f t="shared" ref="AA604:AA667" si="419">Z604-Y604</f>
        <v>35.586223159242763</v>
      </c>
      <c r="AB604" s="14">
        <f t="shared" si="395"/>
        <v>31.995395688299748</v>
      </c>
      <c r="AC604" s="14">
        <f t="shared" si="389"/>
        <v>3.5908274709430152</v>
      </c>
      <c r="AD604" s="16">
        <f t="shared" si="390"/>
        <v>1</v>
      </c>
      <c r="AE604" s="16">
        <f t="shared" si="391"/>
        <v>0</v>
      </c>
      <c r="AF604" s="16">
        <f t="shared" ref="AF604:AF667" si="420">AF603+AD604-AE604</f>
        <v>71</v>
      </c>
      <c r="AG604" s="16">
        <f t="shared" si="392"/>
        <v>30</v>
      </c>
      <c r="AH604" s="5">
        <f t="shared" si="393"/>
        <v>9755164</v>
      </c>
      <c r="AI604" s="5">
        <f t="shared" si="394"/>
        <v>9914701</v>
      </c>
      <c r="AJ604" s="39">
        <f t="shared" si="380"/>
        <v>2184.5354188222755</v>
      </c>
      <c r="AK604" s="39">
        <f t="shared" si="381"/>
        <v>2221.5834235774159</v>
      </c>
      <c r="AL604" s="39">
        <f t="shared" si="382"/>
        <v>37.048004755140482</v>
      </c>
      <c r="AM604" s="39">
        <f t="shared" si="383"/>
        <v>1</v>
      </c>
      <c r="AN604" s="39">
        <f t="shared" si="384"/>
        <v>0</v>
      </c>
      <c r="AO604" s="39">
        <f t="shared" si="385"/>
        <v>17</v>
      </c>
      <c r="AP604" s="39">
        <f t="shared" si="386"/>
        <v>30</v>
      </c>
      <c r="AQ604" s="39">
        <f t="shared" si="387"/>
        <v>9905466</v>
      </c>
      <c r="AR604" s="39">
        <f t="shared" si="388"/>
        <v>9943665</v>
      </c>
      <c r="AS604" s="37">
        <f t="shared" si="396"/>
        <v>2098.8711964692129</v>
      </c>
      <c r="AT604" s="37">
        <f t="shared" si="397"/>
        <v>2174.5686943275664</v>
      </c>
      <c r="AU604" s="37">
        <f t="shared" si="398"/>
        <v>75.697497858353472</v>
      </c>
      <c r="AV604" s="34">
        <f t="shared" si="399"/>
        <v>1</v>
      </c>
      <c r="AW604" s="34">
        <f t="shared" si="400"/>
        <v>0</v>
      </c>
      <c r="AX604" s="34">
        <f t="shared" si="401"/>
        <v>10</v>
      </c>
      <c r="AY604" s="34">
        <f t="shared" si="402"/>
        <v>30</v>
      </c>
      <c r="AZ604" s="34">
        <f t="shared" si="403"/>
        <v>9896938</v>
      </c>
      <c r="BA604" s="34">
        <f t="shared" si="404"/>
        <v>9919408</v>
      </c>
    </row>
    <row r="605" spans="1:53" x14ac:dyDescent="0.2">
      <c r="A605" s="1" t="s">
        <v>642</v>
      </c>
      <c r="B605" s="8">
        <v>11880</v>
      </c>
      <c r="C605" s="8">
        <v>2255.4945848375451</v>
      </c>
      <c r="D605" s="8">
        <v>2275</v>
      </c>
      <c r="E605" s="8">
        <v>2242</v>
      </c>
      <c r="F605" s="8">
        <v>2255.548736462094</v>
      </c>
      <c r="G605" s="8">
        <f t="shared" si="405"/>
        <v>-7.7926428482510346</v>
      </c>
      <c r="H605" s="8">
        <f t="shared" si="406"/>
        <v>0</v>
      </c>
      <c r="I605" s="8">
        <f t="shared" si="407"/>
        <v>7.7926428482510346</v>
      </c>
      <c r="J605" s="25">
        <f t="shared" si="410"/>
        <v>10.183680790165495</v>
      </c>
      <c r="K605" s="25">
        <f t="shared" si="411"/>
        <v>5.2188278986825791</v>
      </c>
      <c r="L605" s="26">
        <f t="shared" si="408"/>
        <v>1.951334856766636</v>
      </c>
      <c r="M605" s="25">
        <f t="shared" si="409"/>
        <v>66.117026751225382</v>
      </c>
      <c r="N605" s="25">
        <v>30</v>
      </c>
      <c r="O605" s="25">
        <v>70</v>
      </c>
      <c r="P605" s="9">
        <f t="shared" si="412"/>
        <v>2174.3229865652902</v>
      </c>
      <c r="Q605" s="9">
        <f t="shared" si="413"/>
        <v>2224.3823288821104</v>
      </c>
      <c r="R605" s="9">
        <f t="shared" si="414"/>
        <v>50.059342316820221</v>
      </c>
      <c r="S605" s="3">
        <f t="shared" si="415"/>
        <v>1</v>
      </c>
      <c r="T605" s="3">
        <f t="shared" si="416"/>
        <v>0</v>
      </c>
      <c r="U605" s="3">
        <f t="shared" si="417"/>
        <v>20</v>
      </c>
      <c r="V605" s="3">
        <f t="shared" ref="V605:V668" si="421">IF(S605&gt;0, MAX(30, 0.002*S605*D605), IF(T605&gt;0, MAX(30, 0.002*T605*E605), 0))</f>
        <v>30</v>
      </c>
      <c r="W605" s="2">
        <f t="shared" si="418"/>
        <v>9889808</v>
      </c>
      <c r="X605" s="2">
        <f t="shared" ref="X605:X668" si="422">U605*E605 + W605</f>
        <v>9934648</v>
      </c>
      <c r="Y605" s="14">
        <f t="shared" ref="Y605:Y668" si="423">(F605-Y604)*$Z$6+Y604</f>
        <v>2192.7898568027208</v>
      </c>
      <c r="Z605" s="14">
        <f t="shared" ref="Z605:Z668" si="424">(F605-Z604)*$Z$5+Z604</f>
        <v>2228.3081952619646</v>
      </c>
      <c r="AA605" s="14">
        <f t="shared" si="419"/>
        <v>35.518338459243751</v>
      </c>
      <c r="AB605" s="14">
        <f t="shared" si="395"/>
        <v>32.699984242488547</v>
      </c>
      <c r="AC605" s="14">
        <f t="shared" si="389"/>
        <v>2.8183542167552034</v>
      </c>
      <c r="AD605" s="16">
        <f t="shared" si="390"/>
        <v>1</v>
      </c>
      <c r="AE605" s="16">
        <f t="shared" si="391"/>
        <v>0</v>
      </c>
      <c r="AF605" s="16">
        <f t="shared" si="420"/>
        <v>72</v>
      </c>
      <c r="AG605" s="16">
        <f t="shared" si="392"/>
        <v>30</v>
      </c>
      <c r="AH605" s="5">
        <f t="shared" si="393"/>
        <v>9752859</v>
      </c>
      <c r="AI605" s="5">
        <f t="shared" si="394"/>
        <v>9914283</v>
      </c>
      <c r="AJ605" s="39">
        <f t="shared" ref="AJ605:AJ668" si="425" xml:space="preserve"> (MAX(F579:F604) + MIN(F579:F604) + F604 ) / 3</f>
        <v>2195.5671153270946</v>
      </c>
      <c r="AK605" s="39">
        <f t="shared" ref="AK605:AK668" si="426" xml:space="preserve"> (MAX(F593:F604) + MIN(F593:F604) + F604 ) / 3</f>
        <v>2232.6151200822351</v>
      </c>
      <c r="AL605" s="39">
        <f t="shared" ref="AL605:AL668" si="427">AK605 - AJ605</f>
        <v>37.048004755140482</v>
      </c>
      <c r="AM605" s="39">
        <f t="shared" ref="AM605:AM668" si="428">IF(AND(AL605&gt;$AN$4,AQ604-30&gt;=D605),1,0)</f>
        <v>1</v>
      </c>
      <c r="AN605" s="39">
        <f t="shared" ref="AN605:AN668" si="429">IF(AND(AL605&lt;$AN$5,AO604&gt;=1),1,0)</f>
        <v>0</v>
      </c>
      <c r="AO605" s="39">
        <f t="shared" ref="AO605:AO668" si="430">AO604+AM605-AN605</f>
        <v>18</v>
      </c>
      <c r="AP605" s="39">
        <f t="shared" ref="AP605:AP668" si="431">IF(AM605&gt;0, MAX(30, 0.002*AM605*D605), IF(AN605&gt;0, MAX(30, 0.002*AN605*E605), 0))</f>
        <v>30</v>
      </c>
      <c r="AQ605" s="39">
        <f t="shared" ref="AQ605:AQ668" si="432">AQ604-(AM605*D605) + (AN605*E605) - AP605</f>
        <v>9903161</v>
      </c>
      <c r="AR605" s="39">
        <f t="shared" ref="AR605:AR668" si="433">AO605*E605 + AQ605</f>
        <v>9943517</v>
      </c>
      <c r="AS605" s="37">
        <f t="shared" si="396"/>
        <v>2101.9011517566305</v>
      </c>
      <c r="AT605" s="37">
        <f t="shared" si="397"/>
        <v>2181.7442013223267</v>
      </c>
      <c r="AU605" s="37">
        <f t="shared" si="398"/>
        <v>79.843049565696219</v>
      </c>
      <c r="AV605" s="34">
        <f t="shared" si="399"/>
        <v>1</v>
      </c>
      <c r="AW605" s="34">
        <f t="shared" si="400"/>
        <v>0</v>
      </c>
      <c r="AX605" s="34">
        <f t="shared" si="401"/>
        <v>11</v>
      </c>
      <c r="AY605" s="34">
        <f t="shared" si="402"/>
        <v>30</v>
      </c>
      <c r="AZ605" s="34">
        <f t="shared" si="403"/>
        <v>9894633</v>
      </c>
      <c r="BA605" s="34">
        <f t="shared" si="404"/>
        <v>9919295</v>
      </c>
    </row>
    <row r="606" spans="1:53" x14ac:dyDescent="0.2">
      <c r="A606" s="1" t="s">
        <v>643</v>
      </c>
      <c r="B606" s="8">
        <v>15500</v>
      </c>
      <c r="C606" s="8">
        <v>2271.9477351916375</v>
      </c>
      <c r="D606" s="8">
        <v>2284</v>
      </c>
      <c r="E606" s="8">
        <v>2253</v>
      </c>
      <c r="F606" s="8">
        <v>2271.8989547038327</v>
      </c>
      <c r="G606" s="8">
        <f t="shared" si="405"/>
        <v>16.35021824173873</v>
      </c>
      <c r="H606" s="8">
        <f t="shared" si="406"/>
        <v>16.35021824173873</v>
      </c>
      <c r="I606" s="8">
        <f t="shared" si="407"/>
        <v>0</v>
      </c>
      <c r="J606" s="25">
        <f t="shared" si="410"/>
        <v>10.624147750992154</v>
      </c>
      <c r="K606" s="25">
        <f t="shared" si="411"/>
        <v>4.8460544773481091</v>
      </c>
      <c r="L606" s="26">
        <f t="shared" si="408"/>
        <v>2.1923294095542181</v>
      </c>
      <c r="M606" s="25">
        <f t="shared" si="409"/>
        <v>68.674911899532276</v>
      </c>
      <c r="N606" s="25">
        <v>30</v>
      </c>
      <c r="O606" s="25">
        <v>70</v>
      </c>
      <c r="P606" s="9">
        <f t="shared" si="412"/>
        <v>2180.7050275199172</v>
      </c>
      <c r="Q606" s="9">
        <f t="shared" si="413"/>
        <v>2229.6062412024608</v>
      </c>
      <c r="R606" s="9">
        <f t="shared" si="414"/>
        <v>48.901213682543585</v>
      </c>
      <c r="S606" s="3">
        <f t="shared" si="415"/>
        <v>1</v>
      </c>
      <c r="T606" s="3">
        <f t="shared" si="416"/>
        <v>0</v>
      </c>
      <c r="U606" s="3">
        <f t="shared" si="417"/>
        <v>21</v>
      </c>
      <c r="V606" s="3">
        <f t="shared" si="421"/>
        <v>30</v>
      </c>
      <c r="W606" s="2">
        <f t="shared" si="418"/>
        <v>9887503</v>
      </c>
      <c r="X606" s="2">
        <f t="shared" si="422"/>
        <v>9934816</v>
      </c>
      <c r="Y606" s="14">
        <f t="shared" si="423"/>
        <v>2198.6497899805809</v>
      </c>
      <c r="Z606" s="14">
        <f t="shared" si="424"/>
        <v>2235.014465945329</v>
      </c>
      <c r="AA606" s="14">
        <f t="shared" si="419"/>
        <v>36.36467596474813</v>
      </c>
      <c r="AB606" s="14">
        <f t="shared" si="395"/>
        <v>33.432922586940464</v>
      </c>
      <c r="AC606" s="14">
        <f t="shared" si="389"/>
        <v>2.9317533778076665</v>
      </c>
      <c r="AD606" s="16">
        <f t="shared" si="390"/>
        <v>1</v>
      </c>
      <c r="AE606" s="16">
        <f t="shared" si="391"/>
        <v>0</v>
      </c>
      <c r="AF606" s="16">
        <f t="shared" si="420"/>
        <v>73</v>
      </c>
      <c r="AG606" s="16">
        <f t="shared" si="392"/>
        <v>30</v>
      </c>
      <c r="AH606" s="5">
        <f t="shared" si="393"/>
        <v>9750545</v>
      </c>
      <c r="AI606" s="5">
        <f t="shared" si="394"/>
        <v>9915014</v>
      </c>
      <c r="AJ606" s="39">
        <f t="shared" si="425"/>
        <v>2192.9695677110112</v>
      </c>
      <c r="AK606" s="39">
        <f t="shared" si="426"/>
        <v>2230.0175724661517</v>
      </c>
      <c r="AL606" s="39">
        <f t="shared" si="427"/>
        <v>37.048004755140482</v>
      </c>
      <c r="AM606" s="39">
        <f t="shared" si="428"/>
        <v>1</v>
      </c>
      <c r="AN606" s="39">
        <f t="shared" si="429"/>
        <v>0</v>
      </c>
      <c r="AO606" s="39">
        <f t="shared" si="430"/>
        <v>19</v>
      </c>
      <c r="AP606" s="39">
        <f t="shared" si="431"/>
        <v>30</v>
      </c>
      <c r="AQ606" s="39">
        <f t="shared" si="432"/>
        <v>9900847</v>
      </c>
      <c r="AR606" s="39">
        <f t="shared" si="433"/>
        <v>9943654</v>
      </c>
      <c r="AS606" s="37">
        <f t="shared" si="396"/>
        <v>2105.2850842926605</v>
      </c>
      <c r="AT606" s="37">
        <f t="shared" si="397"/>
        <v>2188.8181049025611</v>
      </c>
      <c r="AU606" s="37">
        <f t="shared" si="398"/>
        <v>83.533020609900632</v>
      </c>
      <c r="AV606" s="34">
        <f t="shared" si="399"/>
        <v>1</v>
      </c>
      <c r="AW606" s="34">
        <f t="shared" si="400"/>
        <v>0</v>
      </c>
      <c r="AX606" s="34">
        <f t="shared" si="401"/>
        <v>12</v>
      </c>
      <c r="AY606" s="34">
        <f t="shared" si="402"/>
        <v>30</v>
      </c>
      <c r="AZ606" s="34">
        <f t="shared" si="403"/>
        <v>9892319</v>
      </c>
      <c r="BA606" s="34">
        <f t="shared" si="404"/>
        <v>9919355</v>
      </c>
    </row>
    <row r="607" spans="1:53" x14ac:dyDescent="0.2">
      <c r="A607" s="1" t="s">
        <v>644</v>
      </c>
      <c r="B607" s="8">
        <v>15108</v>
      </c>
      <c r="C607" s="8">
        <v>2228.1326530612246</v>
      </c>
      <c r="D607" s="8">
        <v>2237</v>
      </c>
      <c r="E607" s="8">
        <v>2214</v>
      </c>
      <c r="F607" s="8">
        <v>2228.1564625850342</v>
      </c>
      <c r="G607" s="8">
        <f t="shared" si="405"/>
        <v>-43.742492118798509</v>
      </c>
      <c r="H607" s="8">
        <f t="shared" si="406"/>
        <v>0</v>
      </c>
      <c r="I607" s="8">
        <f t="shared" si="407"/>
        <v>43.742492118798509</v>
      </c>
      <c r="J607" s="25">
        <f t="shared" si="410"/>
        <v>9.8652800544927146</v>
      </c>
      <c r="K607" s="25">
        <f t="shared" si="411"/>
        <v>7.6243714517374235</v>
      </c>
      <c r="L607" s="26">
        <f t="shared" si="408"/>
        <v>1.2939138808937014</v>
      </c>
      <c r="M607" s="25">
        <f t="shared" si="409"/>
        <v>56.406384375231937</v>
      </c>
      <c r="N607" s="25">
        <v>30</v>
      </c>
      <c r="O607" s="25">
        <v>70</v>
      </c>
      <c r="P607" s="9">
        <f t="shared" si="412"/>
        <v>2188.2300564916472</v>
      </c>
      <c r="Q607" s="9">
        <f t="shared" si="413"/>
        <v>2238.0009372922791</v>
      </c>
      <c r="R607" s="9">
        <f t="shared" si="414"/>
        <v>49.770880800631858</v>
      </c>
      <c r="S607" s="3">
        <f t="shared" si="415"/>
        <v>1</v>
      </c>
      <c r="T607" s="3">
        <f t="shared" si="416"/>
        <v>0</v>
      </c>
      <c r="U607" s="3">
        <f t="shared" si="417"/>
        <v>22</v>
      </c>
      <c r="V607" s="3">
        <f t="shared" si="421"/>
        <v>30</v>
      </c>
      <c r="W607" s="2">
        <f t="shared" si="418"/>
        <v>9885189</v>
      </c>
      <c r="X607" s="2">
        <f t="shared" si="422"/>
        <v>9933897</v>
      </c>
      <c r="Y607" s="14">
        <f t="shared" si="423"/>
        <v>2200.8354694327627</v>
      </c>
      <c r="Z607" s="14">
        <f t="shared" si="424"/>
        <v>2233.9593885052836</v>
      </c>
      <c r="AA607" s="14">
        <f t="shared" si="419"/>
        <v>33.123919072520948</v>
      </c>
      <c r="AB607" s="14">
        <f t="shared" si="395"/>
        <v>33.371121884056564</v>
      </c>
      <c r="AC607" s="14">
        <f t="shared" si="389"/>
        <v>-0.2472028115356153</v>
      </c>
      <c r="AD607" s="16">
        <f t="shared" si="390"/>
        <v>0</v>
      </c>
      <c r="AE607" s="16">
        <f t="shared" si="391"/>
        <v>1</v>
      </c>
      <c r="AF607" s="16">
        <f t="shared" si="420"/>
        <v>72</v>
      </c>
      <c r="AG607" s="16">
        <f t="shared" si="392"/>
        <v>30</v>
      </c>
      <c r="AH607" s="5">
        <f t="shared" si="393"/>
        <v>9752729</v>
      </c>
      <c r="AI607" s="5">
        <f t="shared" si="394"/>
        <v>9912137</v>
      </c>
      <c r="AJ607" s="39">
        <f t="shared" si="425"/>
        <v>2201.2721655894202</v>
      </c>
      <c r="AK607" s="39">
        <f t="shared" si="426"/>
        <v>2240.0075871595568</v>
      </c>
      <c r="AL607" s="39">
        <f t="shared" si="427"/>
        <v>38.735421570136623</v>
      </c>
      <c r="AM607" s="39">
        <f t="shared" si="428"/>
        <v>1</v>
      </c>
      <c r="AN607" s="39">
        <f t="shared" si="429"/>
        <v>0</v>
      </c>
      <c r="AO607" s="39">
        <f t="shared" si="430"/>
        <v>20</v>
      </c>
      <c r="AP607" s="39">
        <f t="shared" si="431"/>
        <v>30</v>
      </c>
      <c r="AQ607" s="39">
        <f t="shared" si="432"/>
        <v>9898580</v>
      </c>
      <c r="AR607" s="39">
        <f t="shared" si="433"/>
        <v>9942860</v>
      </c>
      <c r="AS607" s="37">
        <f t="shared" si="396"/>
        <v>2109.0116833176739</v>
      </c>
      <c r="AT607" s="37">
        <f t="shared" si="397"/>
        <v>2195.4048122785384</v>
      </c>
      <c r="AU607" s="37">
        <f t="shared" si="398"/>
        <v>86.393128960864487</v>
      </c>
      <c r="AV607" s="34">
        <f t="shared" si="399"/>
        <v>1</v>
      </c>
      <c r="AW607" s="34">
        <f t="shared" si="400"/>
        <v>0</v>
      </c>
      <c r="AX607" s="34">
        <f t="shared" si="401"/>
        <v>13</v>
      </c>
      <c r="AY607" s="34">
        <f t="shared" si="402"/>
        <v>30</v>
      </c>
      <c r="AZ607" s="34">
        <f t="shared" si="403"/>
        <v>9890052</v>
      </c>
      <c r="BA607" s="34">
        <f t="shared" si="404"/>
        <v>9918834</v>
      </c>
    </row>
    <row r="608" spans="1:53" x14ac:dyDescent="0.2">
      <c r="A608" s="1" t="s">
        <v>645</v>
      </c>
      <c r="B608" s="8">
        <v>12935</v>
      </c>
      <c r="C608" s="8">
        <v>2201.593525179856</v>
      </c>
      <c r="D608" s="8">
        <v>2222</v>
      </c>
      <c r="E608" s="8">
        <v>2187</v>
      </c>
      <c r="F608" s="8">
        <v>2201.5215827338129</v>
      </c>
      <c r="G608" s="8">
        <f t="shared" si="405"/>
        <v>-26.634879851221285</v>
      </c>
      <c r="H608" s="8">
        <f t="shared" si="406"/>
        <v>0</v>
      </c>
      <c r="I608" s="8">
        <f t="shared" si="407"/>
        <v>26.634879851221285</v>
      </c>
      <c r="J608" s="25">
        <f t="shared" si="410"/>
        <v>9.1606171934575205</v>
      </c>
      <c r="K608" s="25">
        <f t="shared" si="411"/>
        <v>8.9822649088434137</v>
      </c>
      <c r="L608" s="26">
        <f t="shared" si="408"/>
        <v>1.0198560481598034</v>
      </c>
      <c r="M608" s="25">
        <f t="shared" si="409"/>
        <v>50.491521368017615</v>
      </c>
      <c r="N608" s="25">
        <v>30</v>
      </c>
      <c r="O608" s="25">
        <v>70</v>
      </c>
      <c r="P608" s="9">
        <f t="shared" si="412"/>
        <v>2194.6968978464338</v>
      </c>
      <c r="Q608" s="9">
        <f t="shared" si="413"/>
        <v>2242.3285715017814</v>
      </c>
      <c r="R608" s="9">
        <f t="shared" si="414"/>
        <v>47.63167365534764</v>
      </c>
      <c r="S608" s="3">
        <f t="shared" si="415"/>
        <v>1</v>
      </c>
      <c r="T608" s="3">
        <f t="shared" si="416"/>
        <v>0</v>
      </c>
      <c r="U608" s="3">
        <f t="shared" si="417"/>
        <v>23</v>
      </c>
      <c r="V608" s="3">
        <f t="shared" si="421"/>
        <v>30</v>
      </c>
      <c r="W608" s="2">
        <f t="shared" si="418"/>
        <v>9882922</v>
      </c>
      <c r="X608" s="2">
        <f t="shared" si="422"/>
        <v>9933223</v>
      </c>
      <c r="Y608" s="14">
        <f t="shared" si="423"/>
        <v>2200.886292640248</v>
      </c>
      <c r="Z608" s="14">
        <f t="shared" si="424"/>
        <v>2228.9689568481344</v>
      </c>
      <c r="AA608" s="14">
        <f t="shared" si="419"/>
        <v>28.08266420788641</v>
      </c>
      <c r="AB608" s="14">
        <f t="shared" si="395"/>
        <v>32.313430348822536</v>
      </c>
      <c r="AC608" s="14">
        <f t="shared" si="389"/>
        <v>-4.2307661409361259</v>
      </c>
      <c r="AD608" s="16">
        <f t="shared" si="390"/>
        <v>0</v>
      </c>
      <c r="AE608" s="16">
        <f t="shared" si="391"/>
        <v>1</v>
      </c>
      <c r="AF608" s="16">
        <f t="shared" si="420"/>
        <v>71</v>
      </c>
      <c r="AG608" s="16">
        <f t="shared" si="392"/>
        <v>30</v>
      </c>
      <c r="AH608" s="5">
        <f t="shared" si="393"/>
        <v>9754886</v>
      </c>
      <c r="AI608" s="5">
        <f t="shared" si="394"/>
        <v>9910163</v>
      </c>
      <c r="AJ608" s="39">
        <f t="shared" si="425"/>
        <v>2198.0489072122314</v>
      </c>
      <c r="AK608" s="39">
        <f t="shared" si="426"/>
        <v>2235.4468213392797</v>
      </c>
      <c r="AL608" s="39">
        <f t="shared" si="427"/>
        <v>37.397914127048352</v>
      </c>
      <c r="AM608" s="39">
        <f t="shared" si="428"/>
        <v>1</v>
      </c>
      <c r="AN608" s="39">
        <f t="shared" si="429"/>
        <v>0</v>
      </c>
      <c r="AO608" s="39">
        <f t="shared" si="430"/>
        <v>21</v>
      </c>
      <c r="AP608" s="39">
        <f t="shared" si="431"/>
        <v>30</v>
      </c>
      <c r="AQ608" s="39">
        <f t="shared" si="432"/>
        <v>9896328</v>
      </c>
      <c r="AR608" s="39">
        <f t="shared" si="433"/>
        <v>9942255</v>
      </c>
      <c r="AS608" s="37">
        <f t="shared" si="396"/>
        <v>2113.1260797067166</v>
      </c>
      <c r="AT608" s="37">
        <f t="shared" si="397"/>
        <v>2202.1558603197905</v>
      </c>
      <c r="AU608" s="37">
        <f t="shared" si="398"/>
        <v>89.029780613073854</v>
      </c>
      <c r="AV608" s="34">
        <f t="shared" si="399"/>
        <v>1</v>
      </c>
      <c r="AW608" s="34">
        <f t="shared" si="400"/>
        <v>0</v>
      </c>
      <c r="AX608" s="34">
        <f t="shared" si="401"/>
        <v>14</v>
      </c>
      <c r="AY608" s="34">
        <f t="shared" si="402"/>
        <v>30</v>
      </c>
      <c r="AZ608" s="34">
        <f t="shared" si="403"/>
        <v>9887800</v>
      </c>
      <c r="BA608" s="34">
        <f t="shared" si="404"/>
        <v>9918418</v>
      </c>
    </row>
    <row r="609" spans="1:53" x14ac:dyDescent="0.2">
      <c r="A609" s="1" t="s">
        <v>646</v>
      </c>
      <c r="B609" s="8">
        <v>14200</v>
      </c>
      <c r="C609" s="8">
        <v>2201.3241379310343</v>
      </c>
      <c r="D609" s="8">
        <v>2214</v>
      </c>
      <c r="E609" s="8">
        <v>2189</v>
      </c>
      <c r="F609" s="8">
        <v>2201.2965517241378</v>
      </c>
      <c r="G609" s="8">
        <f t="shared" si="405"/>
        <v>-0.22503100967514911</v>
      </c>
      <c r="H609" s="8">
        <f t="shared" si="406"/>
        <v>0</v>
      </c>
      <c r="I609" s="8">
        <f t="shared" si="407"/>
        <v>0.22503100967514911</v>
      </c>
      <c r="J609" s="25">
        <f t="shared" si="410"/>
        <v>8.5062873939248398</v>
      </c>
      <c r="K609" s="25">
        <f t="shared" si="411"/>
        <v>8.3567482017599666</v>
      </c>
      <c r="L609" s="26">
        <f t="shared" si="408"/>
        <v>1.0178944235909106</v>
      </c>
      <c r="M609" s="25">
        <f t="shared" si="409"/>
        <v>50.443393454625522</v>
      </c>
      <c r="N609" s="25">
        <v>30</v>
      </c>
      <c r="O609" s="25">
        <v>70</v>
      </c>
      <c r="P609" s="9">
        <f t="shared" si="412"/>
        <v>2198.8288316305102</v>
      </c>
      <c r="Q609" s="9">
        <f t="shared" si="413"/>
        <v>2241.9316161688516</v>
      </c>
      <c r="R609" s="9">
        <f t="shared" si="414"/>
        <v>43.102784538341439</v>
      </c>
      <c r="S609" s="3">
        <f t="shared" si="415"/>
        <v>1</v>
      </c>
      <c r="T609" s="3">
        <f t="shared" si="416"/>
        <v>0</v>
      </c>
      <c r="U609" s="3">
        <f t="shared" si="417"/>
        <v>24</v>
      </c>
      <c r="V609" s="3">
        <f t="shared" si="421"/>
        <v>30</v>
      </c>
      <c r="W609" s="2">
        <f t="shared" si="418"/>
        <v>9880670</v>
      </c>
      <c r="X609" s="2">
        <f t="shared" si="422"/>
        <v>9933206</v>
      </c>
      <c r="Y609" s="14">
        <f t="shared" si="423"/>
        <v>2200.9166822020175</v>
      </c>
      <c r="Z609" s="14">
        <f t="shared" si="424"/>
        <v>2224.7116637521349</v>
      </c>
      <c r="AA609" s="14">
        <f t="shared" si="419"/>
        <v>23.794981550117427</v>
      </c>
      <c r="AB609" s="14">
        <f t="shared" si="395"/>
        <v>30.609740589081515</v>
      </c>
      <c r="AC609" s="14">
        <f t="shared" si="389"/>
        <v>-6.8147590389640875</v>
      </c>
      <c r="AD609" s="16">
        <f t="shared" si="390"/>
        <v>0</v>
      </c>
      <c r="AE609" s="16">
        <f t="shared" si="391"/>
        <v>1</v>
      </c>
      <c r="AF609" s="16">
        <f t="shared" si="420"/>
        <v>70</v>
      </c>
      <c r="AG609" s="16">
        <f t="shared" si="392"/>
        <v>30</v>
      </c>
      <c r="AH609" s="5">
        <f t="shared" si="393"/>
        <v>9757045</v>
      </c>
      <c r="AI609" s="5">
        <f t="shared" si="394"/>
        <v>9910275</v>
      </c>
      <c r="AJ609" s="39">
        <f t="shared" si="425"/>
        <v>2197.1035491092516</v>
      </c>
      <c r="AK609" s="39">
        <f t="shared" si="426"/>
        <v>2224.9807067238194</v>
      </c>
      <c r="AL609" s="39">
        <f t="shared" si="427"/>
        <v>27.87715761456775</v>
      </c>
      <c r="AM609" s="39">
        <f t="shared" si="428"/>
        <v>1</v>
      </c>
      <c r="AN609" s="39">
        <f t="shared" si="429"/>
        <v>0</v>
      </c>
      <c r="AO609" s="39">
        <f t="shared" si="430"/>
        <v>22</v>
      </c>
      <c r="AP609" s="39">
        <f t="shared" si="431"/>
        <v>30</v>
      </c>
      <c r="AQ609" s="39">
        <f t="shared" si="432"/>
        <v>9894084</v>
      </c>
      <c r="AR609" s="39">
        <f t="shared" si="433"/>
        <v>9942242</v>
      </c>
      <c r="AS609" s="37">
        <f t="shared" si="396"/>
        <v>2117.6471614328361</v>
      </c>
      <c r="AT609" s="37">
        <f t="shared" si="397"/>
        <v>2208.8624421689115</v>
      </c>
      <c r="AU609" s="37">
        <f t="shared" si="398"/>
        <v>91.215280736075329</v>
      </c>
      <c r="AV609" s="34">
        <f t="shared" si="399"/>
        <v>1</v>
      </c>
      <c r="AW609" s="34">
        <f t="shared" si="400"/>
        <v>0</v>
      </c>
      <c r="AX609" s="34">
        <f t="shared" si="401"/>
        <v>15</v>
      </c>
      <c r="AY609" s="34">
        <f t="shared" si="402"/>
        <v>30</v>
      </c>
      <c r="AZ609" s="34">
        <f t="shared" si="403"/>
        <v>9885556</v>
      </c>
      <c r="BA609" s="34">
        <f t="shared" si="404"/>
        <v>9918391</v>
      </c>
    </row>
    <row r="610" spans="1:53" x14ac:dyDescent="0.2">
      <c r="A610" s="1" t="s">
        <v>647</v>
      </c>
      <c r="B610" s="8">
        <v>10226</v>
      </c>
      <c r="C610" s="8">
        <v>2178.2321428571427</v>
      </c>
      <c r="D610" s="8">
        <v>2193</v>
      </c>
      <c r="E610" s="8">
        <v>2170</v>
      </c>
      <c r="F610" s="8">
        <v>2178.1642857142856</v>
      </c>
      <c r="G610" s="8">
        <f t="shared" si="405"/>
        <v>-23.132266009852174</v>
      </c>
      <c r="H610" s="8">
        <f t="shared" si="406"/>
        <v>0</v>
      </c>
      <c r="I610" s="8">
        <f t="shared" si="407"/>
        <v>23.132266009852174</v>
      </c>
      <c r="J610" s="25">
        <f t="shared" si="410"/>
        <v>7.8986954372159222</v>
      </c>
      <c r="K610" s="25">
        <f t="shared" si="411"/>
        <v>9.4121423309094094</v>
      </c>
      <c r="L610" s="26">
        <f t="shared" si="408"/>
        <v>0.83920271915955436</v>
      </c>
      <c r="M610" s="25">
        <f t="shared" si="409"/>
        <v>45.628614530487319</v>
      </c>
      <c r="N610" s="25">
        <v>30</v>
      </c>
      <c r="O610" s="25">
        <v>70</v>
      </c>
      <c r="P610" s="9">
        <f t="shared" si="412"/>
        <v>2202.0367717010495</v>
      </c>
      <c r="Q610" s="9">
        <f t="shared" si="413"/>
        <v>2238.0715462038338</v>
      </c>
      <c r="R610" s="9">
        <f t="shared" si="414"/>
        <v>36.03477450278433</v>
      </c>
      <c r="S610" s="3">
        <f t="shared" si="415"/>
        <v>1</v>
      </c>
      <c r="T610" s="3">
        <f t="shared" si="416"/>
        <v>0</v>
      </c>
      <c r="U610" s="3">
        <f t="shared" si="417"/>
        <v>25</v>
      </c>
      <c r="V610" s="3">
        <f t="shared" si="421"/>
        <v>30</v>
      </c>
      <c r="W610" s="2">
        <f t="shared" si="418"/>
        <v>9878426</v>
      </c>
      <c r="X610" s="2">
        <f t="shared" si="422"/>
        <v>9932676</v>
      </c>
      <c r="Y610" s="14">
        <f t="shared" si="423"/>
        <v>2199.2313194992225</v>
      </c>
      <c r="Z610" s="14">
        <f t="shared" si="424"/>
        <v>2217.5505286693888</v>
      </c>
      <c r="AA610" s="14">
        <f t="shared" si="419"/>
        <v>18.319209170166232</v>
      </c>
      <c r="AB610" s="14">
        <f t="shared" si="395"/>
        <v>28.151634305298458</v>
      </c>
      <c r="AC610" s="14">
        <f t="shared" si="389"/>
        <v>-9.832425135132226</v>
      </c>
      <c r="AD610" s="16">
        <f t="shared" si="390"/>
        <v>0</v>
      </c>
      <c r="AE610" s="16">
        <f t="shared" si="391"/>
        <v>1</v>
      </c>
      <c r="AF610" s="16">
        <f t="shared" si="420"/>
        <v>69</v>
      </c>
      <c r="AG610" s="16">
        <f t="shared" si="392"/>
        <v>30</v>
      </c>
      <c r="AH610" s="5">
        <f t="shared" si="393"/>
        <v>9759185</v>
      </c>
      <c r="AI610" s="5">
        <f t="shared" si="394"/>
        <v>9908915</v>
      </c>
      <c r="AJ610" s="39">
        <f t="shared" si="425"/>
        <v>2198.0344670549371</v>
      </c>
      <c r="AK610" s="39">
        <f t="shared" si="426"/>
        <v>2224.8306860507023</v>
      </c>
      <c r="AL610" s="39">
        <f t="shared" si="427"/>
        <v>26.79621899576523</v>
      </c>
      <c r="AM610" s="39">
        <f t="shared" si="428"/>
        <v>1</v>
      </c>
      <c r="AN610" s="39">
        <f t="shared" si="429"/>
        <v>0</v>
      </c>
      <c r="AO610" s="39">
        <f t="shared" si="430"/>
        <v>23</v>
      </c>
      <c r="AP610" s="39">
        <f t="shared" si="431"/>
        <v>30</v>
      </c>
      <c r="AQ610" s="39">
        <f t="shared" si="432"/>
        <v>9891861</v>
      </c>
      <c r="AR610" s="39">
        <f t="shared" si="433"/>
        <v>9941771</v>
      </c>
      <c r="AS610" s="37">
        <f t="shared" si="396"/>
        <v>2122.4611558424444</v>
      </c>
      <c r="AT610" s="37">
        <f t="shared" si="397"/>
        <v>2214.9827434815811</v>
      </c>
      <c r="AU610" s="37">
        <f t="shared" si="398"/>
        <v>92.521587639136669</v>
      </c>
      <c r="AV610" s="34">
        <f t="shared" si="399"/>
        <v>1</v>
      </c>
      <c r="AW610" s="34">
        <f t="shared" si="400"/>
        <v>0</v>
      </c>
      <c r="AX610" s="34">
        <f t="shared" si="401"/>
        <v>16</v>
      </c>
      <c r="AY610" s="34">
        <f t="shared" si="402"/>
        <v>30</v>
      </c>
      <c r="AZ610" s="34">
        <f t="shared" si="403"/>
        <v>9883333</v>
      </c>
      <c r="BA610" s="34">
        <f t="shared" si="404"/>
        <v>9918053</v>
      </c>
    </row>
    <row r="611" spans="1:53" x14ac:dyDescent="0.2">
      <c r="A611" s="1" t="s">
        <v>648</v>
      </c>
      <c r="B611" s="8">
        <v>12954</v>
      </c>
      <c r="C611" s="8">
        <v>2147.6325088339222</v>
      </c>
      <c r="D611" s="8">
        <v>2167</v>
      </c>
      <c r="E611" s="8">
        <v>2140</v>
      </c>
      <c r="F611" s="8">
        <v>2147.5865724381624</v>
      </c>
      <c r="G611" s="8">
        <f t="shared" si="405"/>
        <v>-30.577713276123177</v>
      </c>
      <c r="H611" s="8">
        <f t="shared" si="406"/>
        <v>0</v>
      </c>
      <c r="I611" s="8">
        <f t="shared" si="407"/>
        <v>30.577713276123177</v>
      </c>
      <c r="J611" s="25">
        <f t="shared" si="410"/>
        <v>7.3345029059862137</v>
      </c>
      <c r="K611" s="25">
        <f t="shared" si="411"/>
        <v>10.923968826996107</v>
      </c>
      <c r="L611" s="26">
        <f t="shared" si="408"/>
        <v>0.6714137528350187</v>
      </c>
      <c r="M611" s="25">
        <f t="shared" si="409"/>
        <v>40.170409732250917</v>
      </c>
      <c r="N611" s="25">
        <v>30</v>
      </c>
      <c r="O611" s="25">
        <v>70</v>
      </c>
      <c r="P611" s="9">
        <f t="shared" si="412"/>
        <v>2204.0190860179387</v>
      </c>
      <c r="Q611" s="9">
        <f t="shared" si="413"/>
        <v>2232.231943266851</v>
      </c>
      <c r="R611" s="9">
        <f t="shared" si="414"/>
        <v>28.212857248912314</v>
      </c>
      <c r="S611" s="3">
        <f t="shared" si="415"/>
        <v>1</v>
      </c>
      <c r="T611" s="3">
        <f t="shared" si="416"/>
        <v>0</v>
      </c>
      <c r="U611" s="3">
        <f t="shared" si="417"/>
        <v>26</v>
      </c>
      <c r="V611" s="3">
        <f t="shared" si="421"/>
        <v>30</v>
      </c>
      <c r="W611" s="2">
        <f t="shared" si="418"/>
        <v>9876203</v>
      </c>
      <c r="X611" s="2">
        <f t="shared" si="422"/>
        <v>9931843</v>
      </c>
      <c r="Y611" s="14">
        <f t="shared" si="423"/>
        <v>2195.4057826798849</v>
      </c>
      <c r="Z611" s="14">
        <f t="shared" si="424"/>
        <v>2206.786843095354</v>
      </c>
      <c r="AA611" s="14">
        <f t="shared" si="419"/>
        <v>11.381060415469165</v>
      </c>
      <c r="AB611" s="14">
        <f t="shared" si="395"/>
        <v>24.7975195273326</v>
      </c>
      <c r="AC611" s="14">
        <f t="shared" si="389"/>
        <v>-13.416459111863436</v>
      </c>
      <c r="AD611" s="16">
        <f t="shared" si="390"/>
        <v>0</v>
      </c>
      <c r="AE611" s="16">
        <f t="shared" si="391"/>
        <v>1</v>
      </c>
      <c r="AF611" s="16">
        <f t="shared" si="420"/>
        <v>68</v>
      </c>
      <c r="AG611" s="16">
        <f t="shared" si="392"/>
        <v>30</v>
      </c>
      <c r="AH611" s="5">
        <f t="shared" si="393"/>
        <v>9761295</v>
      </c>
      <c r="AI611" s="5">
        <f t="shared" si="394"/>
        <v>9906815</v>
      </c>
      <c r="AJ611" s="39">
        <f t="shared" si="425"/>
        <v>2190.3237117183198</v>
      </c>
      <c r="AK611" s="39">
        <f t="shared" si="426"/>
        <v>2209.4091753774678</v>
      </c>
      <c r="AL611" s="39">
        <f t="shared" si="427"/>
        <v>19.08546365914799</v>
      </c>
      <c r="AM611" s="39">
        <f t="shared" si="428"/>
        <v>1</v>
      </c>
      <c r="AN611" s="39">
        <f t="shared" si="429"/>
        <v>0</v>
      </c>
      <c r="AO611" s="39">
        <f t="shared" si="430"/>
        <v>24</v>
      </c>
      <c r="AP611" s="39">
        <f t="shared" si="431"/>
        <v>30</v>
      </c>
      <c r="AQ611" s="39">
        <f t="shared" si="432"/>
        <v>9889664</v>
      </c>
      <c r="AR611" s="39">
        <f t="shared" si="433"/>
        <v>9941024</v>
      </c>
      <c r="AS611" s="37">
        <f t="shared" si="396"/>
        <v>2127.4784551931216</v>
      </c>
      <c r="AT611" s="37">
        <f t="shared" si="397"/>
        <v>2219.9014452376696</v>
      </c>
      <c r="AU611" s="37">
        <f t="shared" si="398"/>
        <v>92.422990044547987</v>
      </c>
      <c r="AV611" s="34">
        <f t="shared" si="399"/>
        <v>1</v>
      </c>
      <c r="AW611" s="34">
        <f t="shared" si="400"/>
        <v>0</v>
      </c>
      <c r="AX611" s="34">
        <f t="shared" si="401"/>
        <v>17</v>
      </c>
      <c r="AY611" s="34">
        <f t="shared" si="402"/>
        <v>30</v>
      </c>
      <c r="AZ611" s="34">
        <f t="shared" si="403"/>
        <v>9881136</v>
      </c>
      <c r="BA611" s="34">
        <f t="shared" si="404"/>
        <v>9917516</v>
      </c>
    </row>
    <row r="612" spans="1:53" x14ac:dyDescent="0.2">
      <c r="A612" s="1" t="s">
        <v>649</v>
      </c>
      <c r="B612" s="8">
        <v>16324</v>
      </c>
      <c r="C612" s="8">
        <v>2154.5830508474578</v>
      </c>
      <c r="D612" s="8">
        <v>2169</v>
      </c>
      <c r="E612" s="8">
        <v>2134</v>
      </c>
      <c r="F612" s="8">
        <v>2154.562711864407</v>
      </c>
      <c r="G612" s="8">
        <f t="shared" si="405"/>
        <v>6.976139426244572</v>
      </c>
      <c r="H612" s="8">
        <f t="shared" si="406"/>
        <v>6.976139426244572</v>
      </c>
      <c r="I612" s="8">
        <f t="shared" si="407"/>
        <v>0</v>
      </c>
      <c r="J612" s="25">
        <f t="shared" si="410"/>
        <v>7.3089055145760966</v>
      </c>
      <c r="K612" s="25">
        <f t="shared" si="411"/>
        <v>10.143685339353528</v>
      </c>
      <c r="L612" s="26">
        <f t="shared" si="408"/>
        <v>0.72053748416469554</v>
      </c>
      <c r="M612" s="25">
        <f t="shared" si="409"/>
        <v>41.878627510083554</v>
      </c>
      <c r="N612" s="25">
        <v>30</v>
      </c>
      <c r="O612" s="25">
        <v>70</v>
      </c>
      <c r="P612" s="9">
        <f t="shared" si="412"/>
        <v>2205.045189006451</v>
      </c>
      <c r="Q612" s="9">
        <f t="shared" si="413"/>
        <v>2224.2870927399426</v>
      </c>
      <c r="R612" s="9">
        <f t="shared" si="414"/>
        <v>19.241903733491654</v>
      </c>
      <c r="S612" s="3">
        <f t="shared" si="415"/>
        <v>1</v>
      </c>
      <c r="T612" s="3">
        <f t="shared" si="416"/>
        <v>0</v>
      </c>
      <c r="U612" s="3">
        <f t="shared" si="417"/>
        <v>27</v>
      </c>
      <c r="V612" s="3">
        <f t="shared" si="421"/>
        <v>30</v>
      </c>
      <c r="W612" s="2">
        <f t="shared" si="418"/>
        <v>9874006</v>
      </c>
      <c r="X612" s="2">
        <f t="shared" si="422"/>
        <v>9931624</v>
      </c>
      <c r="Y612" s="14">
        <f t="shared" si="423"/>
        <v>2192.3803700268863</v>
      </c>
      <c r="Z612" s="14">
        <f t="shared" si="424"/>
        <v>2198.7523613675162</v>
      </c>
      <c r="AA612" s="14">
        <f t="shared" si="419"/>
        <v>6.3719913406298474</v>
      </c>
      <c r="AB612" s="14">
        <f t="shared" si="395"/>
        <v>21.112413889992048</v>
      </c>
      <c r="AC612" s="14">
        <f t="shared" ref="AC612:AC675" si="434">AA612-AB612</f>
        <v>-14.740422549362201</v>
      </c>
      <c r="AD612" s="16">
        <f t="shared" ref="AD612:AD675" si="435">IF(AND(AC612&gt;0,AH611-30&gt;=D612),1,0)</f>
        <v>0</v>
      </c>
      <c r="AE612" s="16">
        <f t="shared" ref="AE612:AE675" si="436">IF(AND(AC612&lt;=0,AF611&gt;=1),1,0)</f>
        <v>1</v>
      </c>
      <c r="AF612" s="16">
        <f t="shared" si="420"/>
        <v>67</v>
      </c>
      <c r="AG612" s="16">
        <f t="shared" ref="AG612:AG675" si="437">IF(AD612&gt;0, MAX(30, 0.002*AD612*D612), IF(AE612&gt;0, MAX(30, 0.002*AE612*E612), 0))</f>
        <v>30</v>
      </c>
      <c r="AH612" s="5">
        <f t="shared" ref="AH612:AH675" si="438">AH611-(AD612*D612) + (AE612*E612) - AG612</f>
        <v>9763399</v>
      </c>
      <c r="AI612" s="5">
        <f t="shared" ref="AI612:AI675" si="439">AF612*E612 + AH612</f>
        <v>9906377</v>
      </c>
      <c r="AJ612" s="39">
        <f t="shared" si="425"/>
        <v>2186.7173979362201</v>
      </c>
      <c r="AK612" s="39">
        <f t="shared" si="426"/>
        <v>2189.0240331933855</v>
      </c>
      <c r="AL612" s="39">
        <f t="shared" si="427"/>
        <v>2.3066352571654534</v>
      </c>
      <c r="AM612" s="39">
        <f t="shared" si="428"/>
        <v>0</v>
      </c>
      <c r="AN612" s="39">
        <f t="shared" si="429"/>
        <v>0</v>
      </c>
      <c r="AO612" s="39">
        <f t="shared" si="430"/>
        <v>24</v>
      </c>
      <c r="AP612" s="39">
        <f t="shared" si="431"/>
        <v>0</v>
      </c>
      <c r="AQ612" s="39">
        <f t="shared" si="432"/>
        <v>9889664</v>
      </c>
      <c r="AR612" s="39">
        <f t="shared" si="433"/>
        <v>9940880</v>
      </c>
      <c r="AS612" s="37">
        <f t="shared" si="396"/>
        <v>2132.5974383914117</v>
      </c>
      <c r="AT612" s="37">
        <f t="shared" si="397"/>
        <v>2223.5864797053191</v>
      </c>
      <c r="AU612" s="37">
        <f t="shared" si="398"/>
        <v>90.989041313907364</v>
      </c>
      <c r="AV612" s="34">
        <f t="shared" si="399"/>
        <v>1</v>
      </c>
      <c r="AW612" s="34">
        <f t="shared" si="400"/>
        <v>0</v>
      </c>
      <c r="AX612" s="34">
        <f t="shared" si="401"/>
        <v>18</v>
      </c>
      <c r="AY612" s="34">
        <f t="shared" si="402"/>
        <v>30</v>
      </c>
      <c r="AZ612" s="34">
        <f t="shared" si="403"/>
        <v>9878937</v>
      </c>
      <c r="BA612" s="34">
        <f t="shared" si="404"/>
        <v>9917349</v>
      </c>
    </row>
    <row r="613" spans="1:53" x14ac:dyDescent="0.2">
      <c r="A613" s="1" t="s">
        <v>650</v>
      </c>
      <c r="B613" s="8">
        <v>12137</v>
      </c>
      <c r="C613" s="8">
        <v>2151.4154929577467</v>
      </c>
      <c r="D613" s="8">
        <v>2165</v>
      </c>
      <c r="E613" s="8">
        <v>2134</v>
      </c>
      <c r="F613" s="8">
        <v>2151.4436619718308</v>
      </c>
      <c r="G613" s="8">
        <f t="shared" si="405"/>
        <v>-3.1190498925761858</v>
      </c>
      <c r="H613" s="8">
        <f t="shared" si="406"/>
        <v>0</v>
      </c>
      <c r="I613" s="8">
        <f t="shared" si="407"/>
        <v>3.1190498925761858</v>
      </c>
      <c r="J613" s="25">
        <f t="shared" si="410"/>
        <v>6.7868408349635185</v>
      </c>
      <c r="K613" s="25">
        <f t="shared" si="411"/>
        <v>9.6419256645837184</v>
      </c>
      <c r="L613" s="26">
        <f t="shared" si="408"/>
        <v>0.7038885250788266</v>
      </c>
      <c r="M613" s="25">
        <f t="shared" si="409"/>
        <v>41.310714563692649</v>
      </c>
      <c r="N613" s="25">
        <v>30</v>
      </c>
      <c r="O613" s="25">
        <v>70</v>
      </c>
      <c r="P613" s="9">
        <f t="shared" si="412"/>
        <v>2205.579652283287</v>
      </c>
      <c r="Q613" s="9">
        <f t="shared" si="413"/>
        <v>2216.7176331940523</v>
      </c>
      <c r="R613" s="9">
        <f t="shared" si="414"/>
        <v>11.137980910765236</v>
      </c>
      <c r="S613" s="3">
        <f t="shared" si="415"/>
        <v>1</v>
      </c>
      <c r="T613" s="3">
        <f t="shared" si="416"/>
        <v>0</v>
      </c>
      <c r="U613" s="3">
        <f t="shared" si="417"/>
        <v>28</v>
      </c>
      <c r="V613" s="3">
        <f t="shared" si="421"/>
        <v>30</v>
      </c>
      <c r="W613" s="2">
        <f t="shared" si="418"/>
        <v>9871807</v>
      </c>
      <c r="X613" s="2">
        <f t="shared" si="422"/>
        <v>9931559</v>
      </c>
      <c r="Y613" s="14">
        <f t="shared" si="423"/>
        <v>2189.3480212820673</v>
      </c>
      <c r="Z613" s="14">
        <f t="shared" si="424"/>
        <v>2191.4740999220262</v>
      </c>
      <c r="AA613" s="14">
        <f t="shared" si="419"/>
        <v>2.1260786399589051</v>
      </c>
      <c r="AB613" s="14">
        <f t="shared" si="395"/>
        <v>17.31514683998542</v>
      </c>
      <c r="AC613" s="14">
        <f t="shared" si="434"/>
        <v>-15.189068200026515</v>
      </c>
      <c r="AD613" s="16">
        <f t="shared" si="435"/>
        <v>0</v>
      </c>
      <c r="AE613" s="16">
        <f t="shared" si="436"/>
        <v>1</v>
      </c>
      <c r="AF613" s="16">
        <f t="shared" si="420"/>
        <v>66</v>
      </c>
      <c r="AG613" s="16">
        <f t="shared" si="437"/>
        <v>30</v>
      </c>
      <c r="AH613" s="5">
        <f t="shared" si="438"/>
        <v>9765503</v>
      </c>
      <c r="AI613" s="5">
        <f t="shared" si="439"/>
        <v>9906347</v>
      </c>
      <c r="AJ613" s="39">
        <f t="shared" si="425"/>
        <v>2190.5892630057397</v>
      </c>
      <c r="AK613" s="39">
        <f t="shared" si="426"/>
        <v>2191.349413002134</v>
      </c>
      <c r="AL613" s="39">
        <f t="shared" si="427"/>
        <v>0.76014999639437519</v>
      </c>
      <c r="AM613" s="39">
        <f t="shared" si="428"/>
        <v>0</v>
      </c>
      <c r="AN613" s="39">
        <f t="shared" si="429"/>
        <v>0</v>
      </c>
      <c r="AO613" s="39">
        <f t="shared" si="430"/>
        <v>24</v>
      </c>
      <c r="AP613" s="39">
        <f t="shared" si="431"/>
        <v>0</v>
      </c>
      <c r="AQ613" s="39">
        <f t="shared" si="432"/>
        <v>9889664</v>
      </c>
      <c r="AR613" s="39">
        <f t="shared" si="433"/>
        <v>9940880</v>
      </c>
      <c r="AS613" s="37">
        <f t="shared" si="396"/>
        <v>2137.7737748189393</v>
      </c>
      <c r="AT613" s="37">
        <f t="shared" si="397"/>
        <v>2225.9315359602256</v>
      </c>
      <c r="AU613" s="37">
        <f t="shared" si="398"/>
        <v>88.157761141286301</v>
      </c>
      <c r="AV613" s="34">
        <f t="shared" si="399"/>
        <v>1</v>
      </c>
      <c r="AW613" s="34">
        <f t="shared" si="400"/>
        <v>0</v>
      </c>
      <c r="AX613" s="34">
        <f t="shared" si="401"/>
        <v>19</v>
      </c>
      <c r="AY613" s="34">
        <f t="shared" si="402"/>
        <v>30</v>
      </c>
      <c r="AZ613" s="34">
        <f t="shared" si="403"/>
        <v>9876742</v>
      </c>
      <c r="BA613" s="34">
        <f t="shared" si="404"/>
        <v>9917288</v>
      </c>
    </row>
    <row r="614" spans="1:53" x14ac:dyDescent="0.2">
      <c r="A614" s="1" t="s">
        <v>651</v>
      </c>
      <c r="B614" s="8">
        <v>16299</v>
      </c>
      <c r="C614" s="8">
        <v>2138.2292358803988</v>
      </c>
      <c r="D614" s="8">
        <v>2155</v>
      </c>
      <c r="E614" s="8">
        <v>2117</v>
      </c>
      <c r="F614" s="8">
        <v>2138.2093023255816</v>
      </c>
      <c r="G614" s="8">
        <f t="shared" si="405"/>
        <v>-13.234359646249231</v>
      </c>
      <c r="H614" s="8">
        <f t="shared" si="406"/>
        <v>0</v>
      </c>
      <c r="I614" s="8">
        <f t="shared" si="407"/>
        <v>13.234359646249231</v>
      </c>
      <c r="J614" s="25">
        <f t="shared" si="410"/>
        <v>6.3020664896089817</v>
      </c>
      <c r="K614" s="25">
        <f t="shared" si="411"/>
        <v>9.8985280918455398</v>
      </c>
      <c r="L614" s="26">
        <f t="shared" si="408"/>
        <v>0.63666703080841458</v>
      </c>
      <c r="M614" s="25">
        <f t="shared" si="409"/>
        <v>38.900217260070278</v>
      </c>
      <c r="N614" s="25">
        <v>30</v>
      </c>
      <c r="O614" s="25">
        <v>70</v>
      </c>
      <c r="P614" s="9">
        <f t="shared" si="412"/>
        <v>2205.8157114957044</v>
      </c>
      <c r="Q614" s="9">
        <f t="shared" si="413"/>
        <v>2209.7501005205336</v>
      </c>
      <c r="R614" s="9">
        <f t="shared" si="414"/>
        <v>3.9343890248292155</v>
      </c>
      <c r="S614" s="3">
        <f t="shared" si="415"/>
        <v>0</v>
      </c>
      <c r="T614" s="3">
        <f t="shared" si="416"/>
        <v>0</v>
      </c>
      <c r="U614" s="3">
        <f t="shared" si="417"/>
        <v>28</v>
      </c>
      <c r="V614" s="3">
        <f t="shared" si="421"/>
        <v>0</v>
      </c>
      <c r="W614" s="2">
        <f t="shared" si="418"/>
        <v>9871807</v>
      </c>
      <c r="X614" s="2">
        <f t="shared" si="422"/>
        <v>9931083</v>
      </c>
      <c r="Y614" s="14">
        <f t="shared" si="423"/>
        <v>2185.5599680260311</v>
      </c>
      <c r="Z614" s="14">
        <f t="shared" si="424"/>
        <v>2183.2795156764191</v>
      </c>
      <c r="AA614" s="14">
        <f t="shared" si="419"/>
        <v>-2.2804523496120055</v>
      </c>
      <c r="AB614" s="14">
        <f t="shared" ref="AB614:AB677" si="440">(AA614-AB613)*$Z$4+AB613</f>
        <v>13.396027002065935</v>
      </c>
      <c r="AC614" s="14">
        <f t="shared" si="434"/>
        <v>-15.676479351677941</v>
      </c>
      <c r="AD614" s="16">
        <f t="shared" si="435"/>
        <v>0</v>
      </c>
      <c r="AE614" s="16">
        <f t="shared" si="436"/>
        <v>1</v>
      </c>
      <c r="AF614" s="16">
        <f t="shared" si="420"/>
        <v>65</v>
      </c>
      <c r="AG614" s="16">
        <f t="shared" si="437"/>
        <v>30</v>
      </c>
      <c r="AH614" s="5">
        <f t="shared" si="438"/>
        <v>9767590</v>
      </c>
      <c r="AI614" s="5">
        <f t="shared" si="439"/>
        <v>9905195</v>
      </c>
      <c r="AJ614" s="39">
        <f t="shared" si="425"/>
        <v>2190.3097297046083</v>
      </c>
      <c r="AK614" s="39">
        <f t="shared" si="426"/>
        <v>2190.3097297046083</v>
      </c>
      <c r="AL614" s="39">
        <f t="shared" si="427"/>
        <v>0</v>
      </c>
      <c r="AM614" s="39">
        <f t="shared" si="428"/>
        <v>0</v>
      </c>
      <c r="AN614" s="39">
        <f t="shared" si="429"/>
        <v>0</v>
      </c>
      <c r="AO614" s="39">
        <f t="shared" si="430"/>
        <v>24</v>
      </c>
      <c r="AP614" s="39">
        <f t="shared" si="431"/>
        <v>0</v>
      </c>
      <c r="AQ614" s="39">
        <f t="shared" si="432"/>
        <v>9889664</v>
      </c>
      <c r="AR614" s="39">
        <f t="shared" si="433"/>
        <v>9940472</v>
      </c>
      <c r="AS614" s="37">
        <f t="shared" si="396"/>
        <v>2142.8977426909087</v>
      </c>
      <c r="AT614" s="37">
        <f t="shared" si="397"/>
        <v>2227.0465556640643</v>
      </c>
      <c r="AU614" s="37">
        <f t="shared" si="398"/>
        <v>84.1488129731556</v>
      </c>
      <c r="AV614" s="34">
        <f t="shared" si="399"/>
        <v>1</v>
      </c>
      <c r="AW614" s="34">
        <f t="shared" si="400"/>
        <v>0</v>
      </c>
      <c r="AX614" s="34">
        <f t="shared" si="401"/>
        <v>20</v>
      </c>
      <c r="AY614" s="34">
        <f t="shared" si="402"/>
        <v>30</v>
      </c>
      <c r="AZ614" s="34">
        <f t="shared" si="403"/>
        <v>9874557</v>
      </c>
      <c r="BA614" s="34">
        <f t="shared" si="404"/>
        <v>9916897</v>
      </c>
    </row>
    <row r="615" spans="1:53" x14ac:dyDescent="0.2">
      <c r="A615" s="1" t="s">
        <v>652</v>
      </c>
      <c r="B615" s="8">
        <v>14582</v>
      </c>
      <c r="C615" s="8">
        <v>2145.5</v>
      </c>
      <c r="D615" s="8">
        <v>2165</v>
      </c>
      <c r="E615" s="8">
        <v>2135</v>
      </c>
      <c r="F615" s="8">
        <v>2145.5798611111113</v>
      </c>
      <c r="G615" s="8">
        <f t="shared" si="405"/>
        <v>7.3705587855297381</v>
      </c>
      <c r="H615" s="8">
        <f t="shared" si="406"/>
        <v>7.3705587855297381</v>
      </c>
      <c r="I615" s="8">
        <f t="shared" si="407"/>
        <v>0</v>
      </c>
      <c r="J615" s="25">
        <f t="shared" si="410"/>
        <v>6.3783873678890357</v>
      </c>
      <c r="K615" s="25">
        <f t="shared" si="411"/>
        <v>9.1914903709994302</v>
      </c>
      <c r="L615" s="26">
        <f t="shared" si="408"/>
        <v>0.6939448457688463</v>
      </c>
      <c r="M615" s="25">
        <f t="shared" si="409"/>
        <v>40.966200729745665</v>
      </c>
      <c r="N615" s="25">
        <v>30</v>
      </c>
      <c r="O615" s="25">
        <v>70</v>
      </c>
      <c r="P615" s="9">
        <f t="shared" si="412"/>
        <v>2205.0120509077674</v>
      </c>
      <c r="Q615" s="9">
        <f t="shared" si="413"/>
        <v>2203.0898624984725</v>
      </c>
      <c r="R615" s="9">
        <f t="shared" si="414"/>
        <v>-1.922188409294904</v>
      </c>
      <c r="S615" s="3">
        <f t="shared" si="415"/>
        <v>0</v>
      </c>
      <c r="T615" s="3">
        <f t="shared" si="416"/>
        <v>0</v>
      </c>
      <c r="U615" s="3">
        <f t="shared" si="417"/>
        <v>28</v>
      </c>
      <c r="V615" s="3">
        <f t="shared" si="421"/>
        <v>0</v>
      </c>
      <c r="W615" s="2">
        <f t="shared" si="418"/>
        <v>9871807</v>
      </c>
      <c r="X615" s="2">
        <f t="shared" si="422"/>
        <v>9931587</v>
      </c>
      <c r="Y615" s="14">
        <f t="shared" si="423"/>
        <v>2182.598478624926</v>
      </c>
      <c r="Z615" s="14">
        <f t="shared" si="424"/>
        <v>2177.479568820218</v>
      </c>
      <c r="AA615" s="14">
        <f t="shared" si="419"/>
        <v>-5.1189098047079824</v>
      </c>
      <c r="AB615" s="14">
        <f t="shared" si="440"/>
        <v>9.6930396407111523</v>
      </c>
      <c r="AC615" s="14">
        <f t="shared" si="434"/>
        <v>-14.811949445419135</v>
      </c>
      <c r="AD615" s="16">
        <f t="shared" si="435"/>
        <v>0</v>
      </c>
      <c r="AE615" s="16">
        <f t="shared" si="436"/>
        <v>1</v>
      </c>
      <c r="AF615" s="16">
        <f t="shared" si="420"/>
        <v>64</v>
      </c>
      <c r="AG615" s="16">
        <f t="shared" si="437"/>
        <v>30</v>
      </c>
      <c r="AH615" s="5">
        <f t="shared" si="438"/>
        <v>9769695</v>
      </c>
      <c r="AI615" s="5">
        <f t="shared" si="439"/>
        <v>9906335</v>
      </c>
      <c r="AJ615" s="39">
        <f t="shared" si="425"/>
        <v>2182.7725197849991</v>
      </c>
      <c r="AK615" s="39">
        <f t="shared" si="426"/>
        <v>2182.7725197849991</v>
      </c>
      <c r="AL615" s="39">
        <f t="shared" si="427"/>
        <v>0</v>
      </c>
      <c r="AM615" s="39">
        <f t="shared" si="428"/>
        <v>0</v>
      </c>
      <c r="AN615" s="39">
        <f t="shared" si="429"/>
        <v>0</v>
      </c>
      <c r="AO615" s="39">
        <f t="shared" si="430"/>
        <v>24</v>
      </c>
      <c r="AP615" s="39">
        <f t="shared" si="431"/>
        <v>0</v>
      </c>
      <c r="AQ615" s="39">
        <f t="shared" si="432"/>
        <v>9889664</v>
      </c>
      <c r="AR615" s="39">
        <f t="shared" si="433"/>
        <v>9940904</v>
      </c>
      <c r="AS615" s="37">
        <f t="shared" si="396"/>
        <v>2147.9251761909723</v>
      </c>
      <c r="AT615" s="37">
        <f t="shared" si="397"/>
        <v>2227.1189792992122</v>
      </c>
      <c r="AU615" s="37">
        <f t="shared" si="398"/>
        <v>79.19380310823999</v>
      </c>
      <c r="AV615" s="34">
        <f t="shared" si="399"/>
        <v>1</v>
      </c>
      <c r="AW615" s="34">
        <f t="shared" si="400"/>
        <v>0</v>
      </c>
      <c r="AX615" s="34">
        <f t="shared" si="401"/>
        <v>21</v>
      </c>
      <c r="AY615" s="34">
        <f t="shared" si="402"/>
        <v>30</v>
      </c>
      <c r="AZ615" s="34">
        <f t="shared" si="403"/>
        <v>9872362</v>
      </c>
      <c r="BA615" s="34">
        <f t="shared" si="404"/>
        <v>9917197</v>
      </c>
    </row>
    <row r="616" spans="1:53" x14ac:dyDescent="0.2">
      <c r="A616" s="1" t="s">
        <v>653</v>
      </c>
      <c r="B616" s="8">
        <v>10061</v>
      </c>
      <c r="C616" s="8">
        <v>2169.9097222222222</v>
      </c>
      <c r="D616" s="8">
        <v>2177</v>
      </c>
      <c r="E616" s="8">
        <v>2159</v>
      </c>
      <c r="F616" s="8">
        <v>2169.8541666666665</v>
      </c>
      <c r="G616" s="8">
        <f t="shared" si="405"/>
        <v>24.274305555555202</v>
      </c>
      <c r="H616" s="8">
        <f t="shared" si="406"/>
        <v>24.274305555555202</v>
      </c>
      <c r="I616" s="8">
        <f t="shared" si="407"/>
        <v>0</v>
      </c>
      <c r="J616" s="25">
        <f t="shared" si="410"/>
        <v>7.6566672384366186</v>
      </c>
      <c r="K616" s="25">
        <f t="shared" si="411"/>
        <v>8.5349553444994708</v>
      </c>
      <c r="L616" s="26">
        <f t="shared" si="408"/>
        <v>0.89709517266204764</v>
      </c>
      <c r="M616" s="25">
        <f t="shared" si="409"/>
        <v>47.287831711849385</v>
      </c>
      <c r="N616" s="25">
        <v>30</v>
      </c>
      <c r="O616" s="25">
        <v>70</v>
      </c>
      <c r="P616" s="9">
        <f t="shared" si="412"/>
        <v>2204.1293297103139</v>
      </c>
      <c r="Q616" s="9">
        <f t="shared" si="413"/>
        <v>2194.7758385787197</v>
      </c>
      <c r="R616" s="9">
        <f t="shared" si="414"/>
        <v>-9.3534911315941827</v>
      </c>
      <c r="S616" s="3">
        <f t="shared" si="415"/>
        <v>0</v>
      </c>
      <c r="T616" s="3">
        <f t="shared" si="416"/>
        <v>1</v>
      </c>
      <c r="U616" s="3">
        <f t="shared" si="417"/>
        <v>27</v>
      </c>
      <c r="V616" s="3">
        <f t="shared" si="421"/>
        <v>30</v>
      </c>
      <c r="W616" s="2">
        <f t="shared" si="418"/>
        <v>9873912</v>
      </c>
      <c r="X616" s="2">
        <f t="shared" si="422"/>
        <v>9932205</v>
      </c>
      <c r="Y616" s="14">
        <f t="shared" si="423"/>
        <v>2181.6544555169066</v>
      </c>
      <c r="Z616" s="14">
        <f t="shared" si="424"/>
        <v>2176.3064300273641</v>
      </c>
      <c r="AA616" s="14">
        <f t="shared" si="419"/>
        <v>-5.3480254895425787</v>
      </c>
      <c r="AB616" s="14">
        <f t="shared" si="440"/>
        <v>6.6848266146604054</v>
      </c>
      <c r="AC616" s="14">
        <f t="shared" si="434"/>
        <v>-12.032852104202984</v>
      </c>
      <c r="AD616" s="16">
        <f t="shared" si="435"/>
        <v>0</v>
      </c>
      <c r="AE616" s="16">
        <f t="shared" si="436"/>
        <v>1</v>
      </c>
      <c r="AF616" s="16">
        <f t="shared" si="420"/>
        <v>63</v>
      </c>
      <c r="AG616" s="16">
        <f t="shared" si="437"/>
        <v>30</v>
      </c>
      <c r="AH616" s="5">
        <f t="shared" si="438"/>
        <v>9771824</v>
      </c>
      <c r="AI616" s="5">
        <f t="shared" si="439"/>
        <v>9907841</v>
      </c>
      <c r="AJ616" s="39">
        <f t="shared" si="425"/>
        <v>2185.2293727135088</v>
      </c>
      <c r="AK616" s="39">
        <f t="shared" si="426"/>
        <v>2185.2293727135088</v>
      </c>
      <c r="AL616" s="39">
        <f t="shared" si="427"/>
        <v>0</v>
      </c>
      <c r="AM616" s="39">
        <f t="shared" si="428"/>
        <v>0</v>
      </c>
      <c r="AN616" s="39">
        <f t="shared" si="429"/>
        <v>0</v>
      </c>
      <c r="AO616" s="39">
        <f t="shared" si="430"/>
        <v>24</v>
      </c>
      <c r="AP616" s="39">
        <f t="shared" si="431"/>
        <v>0</v>
      </c>
      <c r="AQ616" s="39">
        <f t="shared" si="432"/>
        <v>9889664</v>
      </c>
      <c r="AR616" s="39">
        <f t="shared" si="433"/>
        <v>9941480</v>
      </c>
      <c r="AS616" s="37">
        <f t="shared" si="396"/>
        <v>2152.7894057057797</v>
      </c>
      <c r="AT616" s="37">
        <f t="shared" si="397"/>
        <v>2226.4661894802048</v>
      </c>
      <c r="AU616" s="37">
        <f t="shared" si="398"/>
        <v>73.676783774425076</v>
      </c>
      <c r="AV616" s="34">
        <f t="shared" si="399"/>
        <v>1</v>
      </c>
      <c r="AW616" s="34">
        <f t="shared" si="400"/>
        <v>0</v>
      </c>
      <c r="AX616" s="34">
        <f t="shared" si="401"/>
        <v>22</v>
      </c>
      <c r="AY616" s="34">
        <f t="shared" si="402"/>
        <v>30</v>
      </c>
      <c r="AZ616" s="34">
        <f t="shared" si="403"/>
        <v>9870155</v>
      </c>
      <c r="BA616" s="34">
        <f t="shared" si="404"/>
        <v>9917653</v>
      </c>
    </row>
    <row r="617" spans="1:53" x14ac:dyDescent="0.2">
      <c r="A617" s="1" t="s">
        <v>654</v>
      </c>
      <c r="B617" s="8">
        <v>14181</v>
      </c>
      <c r="C617" s="8">
        <v>2154.8605442176872</v>
      </c>
      <c r="D617" s="8">
        <v>2180</v>
      </c>
      <c r="E617" s="8">
        <v>2138</v>
      </c>
      <c r="F617" s="8">
        <v>2154.9387755102039</v>
      </c>
      <c r="G617" s="8">
        <f t="shared" si="405"/>
        <v>-14.915391156462647</v>
      </c>
      <c r="H617" s="8">
        <f t="shared" si="406"/>
        <v>0</v>
      </c>
      <c r="I617" s="8">
        <f t="shared" si="407"/>
        <v>14.915391156462647</v>
      </c>
      <c r="J617" s="25">
        <f t="shared" si="410"/>
        <v>7.1097624356911462</v>
      </c>
      <c r="K617" s="25">
        <f t="shared" si="411"/>
        <v>8.9907007596396973</v>
      </c>
      <c r="L617" s="26">
        <f t="shared" si="408"/>
        <v>0.79079068759664406</v>
      </c>
      <c r="M617" s="25">
        <f t="shared" si="409"/>
        <v>44.158744686009946</v>
      </c>
      <c r="N617" s="25">
        <v>30</v>
      </c>
      <c r="O617" s="25">
        <v>70</v>
      </c>
      <c r="P617" s="9">
        <f t="shared" si="412"/>
        <v>2203.2150946799302</v>
      </c>
      <c r="Q617" s="9">
        <f t="shared" si="413"/>
        <v>2186.9852375250798</v>
      </c>
      <c r="R617" s="9">
        <f t="shared" si="414"/>
        <v>-16.229857154850379</v>
      </c>
      <c r="S617" s="3">
        <f t="shared" si="415"/>
        <v>0</v>
      </c>
      <c r="T617" s="3">
        <f t="shared" si="416"/>
        <v>1</v>
      </c>
      <c r="U617" s="3">
        <f t="shared" si="417"/>
        <v>26</v>
      </c>
      <c r="V617" s="3">
        <f t="shared" si="421"/>
        <v>30</v>
      </c>
      <c r="W617" s="2">
        <f t="shared" si="418"/>
        <v>9876041</v>
      </c>
      <c r="X617" s="2">
        <f t="shared" si="422"/>
        <v>9931629</v>
      </c>
      <c r="Y617" s="14">
        <f t="shared" si="423"/>
        <v>2179.6755162571508</v>
      </c>
      <c r="Z617" s="14">
        <f t="shared" si="424"/>
        <v>2173.0190985631857</v>
      </c>
      <c r="AA617" s="14">
        <f t="shared" si="419"/>
        <v>-6.6564176939650679</v>
      </c>
      <c r="AB617" s="14">
        <f t="shared" si="440"/>
        <v>4.0165777529353104</v>
      </c>
      <c r="AC617" s="14">
        <f t="shared" si="434"/>
        <v>-10.672995446900378</v>
      </c>
      <c r="AD617" s="16">
        <f t="shared" si="435"/>
        <v>0</v>
      </c>
      <c r="AE617" s="16">
        <f t="shared" si="436"/>
        <v>1</v>
      </c>
      <c r="AF617" s="16">
        <f t="shared" si="420"/>
        <v>62</v>
      </c>
      <c r="AG617" s="16">
        <f t="shared" si="437"/>
        <v>30</v>
      </c>
      <c r="AH617" s="5">
        <f t="shared" si="438"/>
        <v>9773932</v>
      </c>
      <c r="AI617" s="5">
        <f t="shared" si="439"/>
        <v>9906488</v>
      </c>
      <c r="AJ617" s="39">
        <f t="shared" si="425"/>
        <v>2193.3208078986936</v>
      </c>
      <c r="AK617" s="39">
        <f t="shared" si="426"/>
        <v>2193.3208078986936</v>
      </c>
      <c r="AL617" s="39">
        <f t="shared" si="427"/>
        <v>0</v>
      </c>
      <c r="AM617" s="39">
        <f t="shared" si="428"/>
        <v>0</v>
      </c>
      <c r="AN617" s="39">
        <f t="shared" si="429"/>
        <v>0</v>
      </c>
      <c r="AO617" s="39">
        <f t="shared" si="430"/>
        <v>24</v>
      </c>
      <c r="AP617" s="39">
        <f t="shared" si="431"/>
        <v>0</v>
      </c>
      <c r="AQ617" s="39">
        <f t="shared" si="432"/>
        <v>9889664</v>
      </c>
      <c r="AR617" s="39">
        <f t="shared" si="433"/>
        <v>9940976</v>
      </c>
      <c r="AS617" s="37">
        <f t="shared" si="396"/>
        <v>2157.4634633369915</v>
      </c>
      <c r="AT617" s="37">
        <f t="shared" si="397"/>
        <v>2224.5978093374911</v>
      </c>
      <c r="AU617" s="37">
        <f t="shared" si="398"/>
        <v>67.13434600049959</v>
      </c>
      <c r="AV617" s="34">
        <f t="shared" si="399"/>
        <v>1</v>
      </c>
      <c r="AW617" s="34">
        <f t="shared" si="400"/>
        <v>0</v>
      </c>
      <c r="AX617" s="34">
        <f t="shared" si="401"/>
        <v>23</v>
      </c>
      <c r="AY617" s="34">
        <f t="shared" si="402"/>
        <v>30</v>
      </c>
      <c r="AZ617" s="34">
        <f t="shared" si="403"/>
        <v>9867945</v>
      </c>
      <c r="BA617" s="34">
        <f t="shared" si="404"/>
        <v>9917119</v>
      </c>
    </row>
    <row r="618" spans="1:53" x14ac:dyDescent="0.2">
      <c r="A618" s="1" t="s">
        <v>655</v>
      </c>
      <c r="B618" s="8">
        <v>14798</v>
      </c>
      <c r="C618" s="8">
        <v>2176.0836236933796</v>
      </c>
      <c r="D618" s="8">
        <v>2188</v>
      </c>
      <c r="E618" s="8">
        <v>2158</v>
      </c>
      <c r="F618" s="8">
        <v>2176.02787456446</v>
      </c>
      <c r="G618" s="8">
        <f t="shared" si="405"/>
        <v>21.089099054256167</v>
      </c>
      <c r="H618" s="8">
        <f t="shared" si="406"/>
        <v>21.089099054256167</v>
      </c>
      <c r="I618" s="8">
        <f t="shared" si="407"/>
        <v>0</v>
      </c>
      <c r="J618" s="25">
        <f t="shared" si="410"/>
        <v>8.1082864798743621</v>
      </c>
      <c r="K618" s="25">
        <f t="shared" si="411"/>
        <v>8.3485078482368618</v>
      </c>
      <c r="L618" s="26">
        <f t="shared" si="408"/>
        <v>0.9712258318816539</v>
      </c>
      <c r="M618" s="25">
        <f t="shared" si="409"/>
        <v>49.270145316356789</v>
      </c>
      <c r="N618" s="25">
        <v>30</v>
      </c>
      <c r="O618" s="25">
        <v>70</v>
      </c>
      <c r="P618" s="9">
        <f t="shared" si="412"/>
        <v>2202.6330695621905</v>
      </c>
      <c r="Q618" s="9">
        <f t="shared" si="413"/>
        <v>2178.6010741124223</v>
      </c>
      <c r="R618" s="9">
        <f t="shared" si="414"/>
        <v>-24.031995449768146</v>
      </c>
      <c r="S618" s="3">
        <f t="shared" si="415"/>
        <v>0</v>
      </c>
      <c r="T618" s="3">
        <f t="shared" si="416"/>
        <v>1</v>
      </c>
      <c r="U618" s="3">
        <f t="shared" si="417"/>
        <v>25</v>
      </c>
      <c r="V618" s="3">
        <f t="shared" si="421"/>
        <v>30</v>
      </c>
      <c r="W618" s="2">
        <f t="shared" si="418"/>
        <v>9878149</v>
      </c>
      <c r="X618" s="2">
        <f t="shared" si="422"/>
        <v>9932099</v>
      </c>
      <c r="Y618" s="14">
        <f t="shared" si="423"/>
        <v>2179.4053205762107</v>
      </c>
      <c r="Z618" s="14">
        <f t="shared" si="424"/>
        <v>2173.4819871787663</v>
      </c>
      <c r="AA618" s="14">
        <f t="shared" si="419"/>
        <v>-5.9233333974443667</v>
      </c>
      <c r="AB618" s="14">
        <f t="shared" si="440"/>
        <v>2.0285955228593746</v>
      </c>
      <c r="AC618" s="14">
        <f t="shared" si="434"/>
        <v>-7.9519289203037413</v>
      </c>
      <c r="AD618" s="16">
        <f t="shared" si="435"/>
        <v>0</v>
      </c>
      <c r="AE618" s="16">
        <f t="shared" si="436"/>
        <v>1</v>
      </c>
      <c r="AF618" s="16">
        <f t="shared" si="420"/>
        <v>61</v>
      </c>
      <c r="AG618" s="16">
        <f t="shared" si="437"/>
        <v>30</v>
      </c>
      <c r="AH618" s="5">
        <f t="shared" si="438"/>
        <v>9776060</v>
      </c>
      <c r="AI618" s="5">
        <f t="shared" si="439"/>
        <v>9907698</v>
      </c>
      <c r="AJ618" s="39">
        <f t="shared" si="425"/>
        <v>2188.3490108465394</v>
      </c>
      <c r="AK618" s="39">
        <f t="shared" si="426"/>
        <v>2188.3490108465394</v>
      </c>
      <c r="AL618" s="39">
        <f t="shared" si="427"/>
        <v>0</v>
      </c>
      <c r="AM618" s="39">
        <f t="shared" si="428"/>
        <v>0</v>
      </c>
      <c r="AN618" s="39">
        <f t="shared" si="429"/>
        <v>0</v>
      </c>
      <c r="AO618" s="39">
        <f t="shared" si="430"/>
        <v>24</v>
      </c>
      <c r="AP618" s="39">
        <f t="shared" si="431"/>
        <v>0</v>
      </c>
      <c r="AQ618" s="39">
        <f t="shared" si="432"/>
        <v>9889664</v>
      </c>
      <c r="AR618" s="39">
        <f t="shared" si="433"/>
        <v>9941456</v>
      </c>
      <c r="AS618" s="37">
        <f t="shared" si="396"/>
        <v>2161.9276258677701</v>
      </c>
      <c r="AT618" s="37">
        <f t="shared" si="397"/>
        <v>2221.4813850577384</v>
      </c>
      <c r="AU618" s="37">
        <f t="shared" si="398"/>
        <v>59.553759189968332</v>
      </c>
      <c r="AV618" s="34">
        <f t="shared" si="399"/>
        <v>1</v>
      </c>
      <c r="AW618" s="34">
        <f t="shared" si="400"/>
        <v>0</v>
      </c>
      <c r="AX618" s="34">
        <f t="shared" si="401"/>
        <v>24</v>
      </c>
      <c r="AY618" s="34">
        <f t="shared" si="402"/>
        <v>30</v>
      </c>
      <c r="AZ618" s="34">
        <f t="shared" si="403"/>
        <v>9865727</v>
      </c>
      <c r="BA618" s="34">
        <f t="shared" si="404"/>
        <v>9917519</v>
      </c>
    </row>
    <row r="619" spans="1:53" x14ac:dyDescent="0.2">
      <c r="A619" s="1" t="s">
        <v>656</v>
      </c>
      <c r="B619" s="8">
        <v>14914</v>
      </c>
      <c r="C619" s="8">
        <v>2179.2564102564102</v>
      </c>
      <c r="D619" s="8">
        <v>2193</v>
      </c>
      <c r="E619" s="8">
        <v>2168</v>
      </c>
      <c r="F619" s="8">
        <v>2179.3150183150183</v>
      </c>
      <c r="G619" s="8">
        <f t="shared" si="405"/>
        <v>3.2871437505582435</v>
      </c>
      <c r="H619" s="8">
        <f t="shared" si="406"/>
        <v>3.2871437505582435</v>
      </c>
      <c r="I619" s="8">
        <f t="shared" si="407"/>
        <v>0</v>
      </c>
      <c r="J619" s="25">
        <f t="shared" si="410"/>
        <v>7.7639191420660678</v>
      </c>
      <c r="K619" s="25">
        <f t="shared" si="411"/>
        <v>7.7521858590770858</v>
      </c>
      <c r="L619" s="26">
        <f t="shared" si="408"/>
        <v>1.0015135451087314</v>
      </c>
      <c r="M619" s="25">
        <f t="shared" si="409"/>
        <v>50.037810014137307</v>
      </c>
      <c r="N619" s="25">
        <v>30</v>
      </c>
      <c r="O619" s="25">
        <v>70</v>
      </c>
      <c r="P619" s="9">
        <f t="shared" si="412"/>
        <v>2202.591440267729</v>
      </c>
      <c r="Q619" s="9">
        <f t="shared" si="413"/>
        <v>2170.6118174341414</v>
      </c>
      <c r="R619" s="9">
        <f t="shared" si="414"/>
        <v>-31.979622833587655</v>
      </c>
      <c r="S619" s="3">
        <f t="shared" si="415"/>
        <v>0</v>
      </c>
      <c r="T619" s="3">
        <f t="shared" si="416"/>
        <v>1</v>
      </c>
      <c r="U619" s="3">
        <f t="shared" si="417"/>
        <v>24</v>
      </c>
      <c r="V619" s="3">
        <f t="shared" si="421"/>
        <v>30</v>
      </c>
      <c r="W619" s="2">
        <f t="shared" si="418"/>
        <v>9880277</v>
      </c>
      <c r="X619" s="2">
        <f t="shared" si="422"/>
        <v>9932309</v>
      </c>
      <c r="Y619" s="14">
        <f t="shared" si="423"/>
        <v>2179.3986315198263</v>
      </c>
      <c r="Z619" s="14">
        <f t="shared" si="424"/>
        <v>2174.3793765843434</v>
      </c>
      <c r="AA619" s="14">
        <f t="shared" si="419"/>
        <v>-5.019254935482877</v>
      </c>
      <c r="AB619" s="14">
        <f t="shared" si="440"/>
        <v>0.61902543119092424</v>
      </c>
      <c r="AC619" s="14">
        <f t="shared" si="434"/>
        <v>-5.6382803666738015</v>
      </c>
      <c r="AD619" s="16">
        <f t="shared" si="435"/>
        <v>0</v>
      </c>
      <c r="AE619" s="16">
        <f t="shared" si="436"/>
        <v>1</v>
      </c>
      <c r="AF619" s="16">
        <f t="shared" si="420"/>
        <v>60</v>
      </c>
      <c r="AG619" s="16">
        <f t="shared" si="437"/>
        <v>30</v>
      </c>
      <c r="AH619" s="5">
        <f t="shared" si="438"/>
        <v>9778198</v>
      </c>
      <c r="AI619" s="5">
        <f t="shared" si="439"/>
        <v>9908278</v>
      </c>
      <c r="AJ619" s="39">
        <f t="shared" si="425"/>
        <v>2195.3787105312917</v>
      </c>
      <c r="AK619" s="39">
        <f t="shared" si="426"/>
        <v>2180.7978798250251</v>
      </c>
      <c r="AL619" s="39">
        <f t="shared" si="427"/>
        <v>-14.580830706266624</v>
      </c>
      <c r="AM619" s="39">
        <f t="shared" si="428"/>
        <v>0</v>
      </c>
      <c r="AN619" s="39">
        <f t="shared" si="429"/>
        <v>1</v>
      </c>
      <c r="AO619" s="39">
        <f t="shared" si="430"/>
        <v>23</v>
      </c>
      <c r="AP619" s="39">
        <f t="shared" si="431"/>
        <v>30</v>
      </c>
      <c r="AQ619" s="39">
        <f t="shared" si="432"/>
        <v>9891802</v>
      </c>
      <c r="AR619" s="39">
        <f t="shared" si="433"/>
        <v>9941666</v>
      </c>
      <c r="AS619" s="37">
        <f t="shared" si="396"/>
        <v>2166.1767012172259</v>
      </c>
      <c r="AT619" s="37">
        <f t="shared" si="397"/>
        <v>2217.2309544669015</v>
      </c>
      <c r="AU619" s="37">
        <f t="shared" si="398"/>
        <v>51.054253249675639</v>
      </c>
      <c r="AV619" s="34">
        <f t="shared" si="399"/>
        <v>1</v>
      </c>
      <c r="AW619" s="34">
        <f t="shared" si="400"/>
        <v>0</v>
      </c>
      <c r="AX619" s="34">
        <f t="shared" si="401"/>
        <v>25</v>
      </c>
      <c r="AY619" s="34">
        <f t="shared" si="402"/>
        <v>30</v>
      </c>
      <c r="AZ619" s="34">
        <f t="shared" si="403"/>
        <v>9863504</v>
      </c>
      <c r="BA619" s="34">
        <f t="shared" si="404"/>
        <v>9917704</v>
      </c>
    </row>
    <row r="620" spans="1:53" x14ac:dyDescent="0.2">
      <c r="A620" s="1" t="s">
        <v>657</v>
      </c>
      <c r="B620" s="8">
        <v>14731</v>
      </c>
      <c r="C620" s="8">
        <v>2176.6466431095405</v>
      </c>
      <c r="D620" s="8">
        <v>2187</v>
      </c>
      <c r="E620" s="8">
        <v>2163</v>
      </c>
      <c r="F620" s="8">
        <v>2176.5618374558303</v>
      </c>
      <c r="G620" s="8">
        <f t="shared" si="405"/>
        <v>-2.7531808591879781</v>
      </c>
      <c r="H620" s="8">
        <f t="shared" si="406"/>
        <v>0</v>
      </c>
      <c r="I620" s="8">
        <f t="shared" si="407"/>
        <v>2.7531808591879781</v>
      </c>
      <c r="J620" s="25">
        <f t="shared" si="410"/>
        <v>7.2093534890613489</v>
      </c>
      <c r="K620" s="25">
        <f t="shared" si="411"/>
        <v>7.3951140733707206</v>
      </c>
      <c r="L620" s="26">
        <f t="shared" si="408"/>
        <v>0.97488063301440042</v>
      </c>
      <c r="M620" s="25">
        <f t="shared" si="409"/>
        <v>49.364028221106757</v>
      </c>
      <c r="N620" s="25">
        <v>30</v>
      </c>
      <c r="O620" s="25">
        <v>70</v>
      </c>
      <c r="P620" s="9">
        <f t="shared" si="412"/>
        <v>2202.0704106406952</v>
      </c>
      <c r="Q620" s="9">
        <f t="shared" si="413"/>
        <v>2166.5416970783067</v>
      </c>
      <c r="R620" s="9">
        <f t="shared" si="414"/>
        <v>-35.528713562388475</v>
      </c>
      <c r="S620" s="3">
        <f t="shared" si="415"/>
        <v>0</v>
      </c>
      <c r="T620" s="3">
        <f t="shared" si="416"/>
        <v>1</v>
      </c>
      <c r="U620" s="3">
        <f t="shared" si="417"/>
        <v>23</v>
      </c>
      <c r="V620" s="3">
        <f t="shared" si="421"/>
        <v>30</v>
      </c>
      <c r="W620" s="2">
        <f t="shared" si="418"/>
        <v>9882415</v>
      </c>
      <c r="X620" s="2">
        <f t="shared" si="422"/>
        <v>9932164</v>
      </c>
      <c r="Y620" s="14">
        <f t="shared" si="423"/>
        <v>2179.1884986261971</v>
      </c>
      <c r="Z620" s="14">
        <f t="shared" si="424"/>
        <v>2174.7151397953412</v>
      </c>
      <c r="AA620" s="14">
        <f t="shared" si="419"/>
        <v>-4.4733588308558865</v>
      </c>
      <c r="AB620" s="14">
        <f t="shared" si="440"/>
        <v>-0.39945142121843791</v>
      </c>
      <c r="AC620" s="14">
        <f t="shared" si="434"/>
        <v>-4.0739074096374486</v>
      </c>
      <c r="AD620" s="16">
        <f t="shared" si="435"/>
        <v>0</v>
      </c>
      <c r="AE620" s="16">
        <f t="shared" si="436"/>
        <v>1</v>
      </c>
      <c r="AF620" s="16">
        <f t="shared" si="420"/>
        <v>59</v>
      </c>
      <c r="AG620" s="16">
        <f t="shared" si="437"/>
        <v>30</v>
      </c>
      <c r="AH620" s="5">
        <f t="shared" si="438"/>
        <v>9780331</v>
      </c>
      <c r="AI620" s="5">
        <f t="shared" si="439"/>
        <v>9907948</v>
      </c>
      <c r="AJ620" s="39">
        <f t="shared" si="425"/>
        <v>2196.4744251148109</v>
      </c>
      <c r="AK620" s="39">
        <f t="shared" si="426"/>
        <v>2173.0153011248044</v>
      </c>
      <c r="AL620" s="39">
        <f t="shared" si="427"/>
        <v>-23.459123990006447</v>
      </c>
      <c r="AM620" s="39">
        <f t="shared" si="428"/>
        <v>0</v>
      </c>
      <c r="AN620" s="39">
        <f t="shared" si="429"/>
        <v>1</v>
      </c>
      <c r="AO620" s="39">
        <f t="shared" si="430"/>
        <v>22</v>
      </c>
      <c r="AP620" s="39">
        <f t="shared" si="431"/>
        <v>30</v>
      </c>
      <c r="AQ620" s="39">
        <f t="shared" si="432"/>
        <v>9893935</v>
      </c>
      <c r="AR620" s="39">
        <f t="shared" si="433"/>
        <v>9941521</v>
      </c>
      <c r="AS620" s="37">
        <f t="shared" si="396"/>
        <v>2170.2328305522938</v>
      </c>
      <c r="AT620" s="37">
        <f t="shared" si="397"/>
        <v>2211.6151944787239</v>
      </c>
      <c r="AU620" s="37">
        <f t="shared" si="398"/>
        <v>41.382363926430116</v>
      </c>
      <c r="AV620" s="34">
        <f t="shared" si="399"/>
        <v>1</v>
      </c>
      <c r="AW620" s="34">
        <f t="shared" si="400"/>
        <v>0</v>
      </c>
      <c r="AX620" s="34">
        <f t="shared" si="401"/>
        <v>26</v>
      </c>
      <c r="AY620" s="34">
        <f t="shared" si="402"/>
        <v>30</v>
      </c>
      <c r="AZ620" s="34">
        <f t="shared" si="403"/>
        <v>9861287</v>
      </c>
      <c r="BA620" s="34">
        <f t="shared" si="404"/>
        <v>9917525</v>
      </c>
    </row>
    <row r="621" spans="1:53" x14ac:dyDescent="0.2">
      <c r="A621" s="1" t="s">
        <v>658</v>
      </c>
      <c r="B621" s="8">
        <v>12557</v>
      </c>
      <c r="C621" s="8">
        <v>2168.9589552238808</v>
      </c>
      <c r="D621" s="8">
        <v>2181</v>
      </c>
      <c r="E621" s="8">
        <v>2156</v>
      </c>
      <c r="F621" s="8">
        <v>2168.8432835820895</v>
      </c>
      <c r="G621" s="8">
        <f t="shared" si="405"/>
        <v>-7.7185538737408024</v>
      </c>
      <c r="H621" s="8">
        <f t="shared" si="406"/>
        <v>0</v>
      </c>
      <c r="I621" s="8">
        <f t="shared" si="407"/>
        <v>7.7185538737408024</v>
      </c>
      <c r="J621" s="25">
        <f t="shared" si="410"/>
        <v>6.6943996684141096</v>
      </c>
      <c r="K621" s="25">
        <f t="shared" si="411"/>
        <v>7.4182169162542975</v>
      </c>
      <c r="L621" s="26">
        <f t="shared" si="408"/>
        <v>0.90242705814463198</v>
      </c>
      <c r="M621" s="25">
        <f t="shared" si="409"/>
        <v>47.435566808261044</v>
      </c>
      <c r="N621" s="25">
        <v>30</v>
      </c>
      <c r="O621" s="25">
        <v>70</v>
      </c>
      <c r="P621" s="9">
        <f t="shared" si="412"/>
        <v>2202.2780735572269</v>
      </c>
      <c r="Q621" s="9">
        <f t="shared" si="413"/>
        <v>2164.4617183051409</v>
      </c>
      <c r="R621" s="9">
        <f t="shared" si="414"/>
        <v>-37.816355252085941</v>
      </c>
      <c r="S621" s="3">
        <f t="shared" si="415"/>
        <v>0</v>
      </c>
      <c r="T621" s="3">
        <f t="shared" si="416"/>
        <v>1</v>
      </c>
      <c r="U621" s="3">
        <f t="shared" si="417"/>
        <v>22</v>
      </c>
      <c r="V621" s="3">
        <f t="shared" si="421"/>
        <v>30</v>
      </c>
      <c r="W621" s="2">
        <f t="shared" si="418"/>
        <v>9884548</v>
      </c>
      <c r="X621" s="2">
        <f t="shared" si="422"/>
        <v>9931980</v>
      </c>
      <c r="Y621" s="14">
        <f t="shared" si="423"/>
        <v>2178.4221864007077</v>
      </c>
      <c r="Z621" s="14">
        <f t="shared" si="424"/>
        <v>2173.8117773009949</v>
      </c>
      <c r="AA621" s="14">
        <f t="shared" si="419"/>
        <v>-4.6104090997127969</v>
      </c>
      <c r="AB621" s="14">
        <f t="shared" si="440"/>
        <v>-1.2416429569173097</v>
      </c>
      <c r="AC621" s="14">
        <f t="shared" si="434"/>
        <v>-3.3687661427954874</v>
      </c>
      <c r="AD621" s="16">
        <f t="shared" si="435"/>
        <v>0</v>
      </c>
      <c r="AE621" s="16">
        <f t="shared" si="436"/>
        <v>1</v>
      </c>
      <c r="AF621" s="16">
        <f t="shared" si="420"/>
        <v>58</v>
      </c>
      <c r="AG621" s="16">
        <f t="shared" si="437"/>
        <v>30</v>
      </c>
      <c r="AH621" s="5">
        <f t="shared" si="438"/>
        <v>9782457</v>
      </c>
      <c r="AI621" s="5">
        <f t="shared" si="439"/>
        <v>9907505</v>
      </c>
      <c r="AJ621" s="39">
        <f t="shared" si="425"/>
        <v>2195.5566981617485</v>
      </c>
      <c r="AK621" s="39">
        <f t="shared" si="426"/>
        <v>2172.0225638351835</v>
      </c>
      <c r="AL621" s="39">
        <f t="shared" si="427"/>
        <v>-23.534134326564981</v>
      </c>
      <c r="AM621" s="39">
        <f t="shared" si="428"/>
        <v>0</v>
      </c>
      <c r="AN621" s="39">
        <f t="shared" si="429"/>
        <v>1</v>
      </c>
      <c r="AO621" s="39">
        <f t="shared" si="430"/>
        <v>21</v>
      </c>
      <c r="AP621" s="39">
        <f t="shared" si="431"/>
        <v>30</v>
      </c>
      <c r="AQ621" s="39">
        <f t="shared" si="432"/>
        <v>9896061</v>
      </c>
      <c r="AR621" s="39">
        <f t="shared" si="433"/>
        <v>9941337</v>
      </c>
      <c r="AS621" s="37">
        <f t="shared" si="396"/>
        <v>2174.0614853014308</v>
      </c>
      <c r="AT621" s="37">
        <f t="shared" si="397"/>
        <v>2205.299621610101</v>
      </c>
      <c r="AU621" s="37">
        <f t="shared" si="398"/>
        <v>31.238136308670164</v>
      </c>
      <c r="AV621" s="34">
        <f t="shared" si="399"/>
        <v>1</v>
      </c>
      <c r="AW621" s="34">
        <f t="shared" si="400"/>
        <v>0</v>
      </c>
      <c r="AX621" s="34">
        <f t="shared" si="401"/>
        <v>27</v>
      </c>
      <c r="AY621" s="34">
        <f t="shared" si="402"/>
        <v>30</v>
      </c>
      <c r="AZ621" s="34">
        <f t="shared" si="403"/>
        <v>9859076</v>
      </c>
      <c r="BA621" s="34">
        <f t="shared" si="404"/>
        <v>9917288</v>
      </c>
    </row>
    <row r="622" spans="1:53" x14ac:dyDescent="0.2">
      <c r="A622" s="1" t="s">
        <v>659</v>
      </c>
      <c r="B622" s="8">
        <v>20513</v>
      </c>
      <c r="C622" s="8">
        <v>2131.2207357859534</v>
      </c>
      <c r="D622" s="8">
        <v>2151</v>
      </c>
      <c r="E622" s="8">
        <v>2088</v>
      </c>
      <c r="F622" s="8">
        <v>2131.056856187291</v>
      </c>
      <c r="G622" s="8">
        <f t="shared" si="405"/>
        <v>-37.786427394798466</v>
      </c>
      <c r="H622" s="8">
        <f t="shared" si="406"/>
        <v>0</v>
      </c>
      <c r="I622" s="8">
        <f t="shared" si="407"/>
        <v>37.786427394798466</v>
      </c>
      <c r="J622" s="25">
        <f t="shared" si="410"/>
        <v>6.2162282635273867</v>
      </c>
      <c r="K622" s="25">
        <f t="shared" si="411"/>
        <v>9.5873748075788807</v>
      </c>
      <c r="L622" s="26">
        <f t="shared" si="408"/>
        <v>0.64837647304801505</v>
      </c>
      <c r="M622" s="25">
        <f t="shared" si="409"/>
        <v>39.334246978731827</v>
      </c>
      <c r="N622" s="25">
        <v>30</v>
      </c>
      <c r="O622" s="25">
        <v>70</v>
      </c>
      <c r="P622" s="9">
        <f t="shared" si="412"/>
        <v>2201.994167076884</v>
      </c>
      <c r="Q622" s="9">
        <f t="shared" si="413"/>
        <v>2161.7572792933038</v>
      </c>
      <c r="R622" s="9">
        <f t="shared" si="414"/>
        <v>-40.236887783580187</v>
      </c>
      <c r="S622" s="3">
        <f t="shared" si="415"/>
        <v>0</v>
      </c>
      <c r="T622" s="3">
        <f t="shared" si="416"/>
        <v>1</v>
      </c>
      <c r="U622" s="3">
        <f t="shared" si="417"/>
        <v>21</v>
      </c>
      <c r="V622" s="3">
        <f t="shared" si="421"/>
        <v>30</v>
      </c>
      <c r="W622" s="2">
        <f t="shared" si="418"/>
        <v>9886674</v>
      </c>
      <c r="X622" s="2">
        <f t="shared" si="422"/>
        <v>9930522</v>
      </c>
      <c r="Y622" s="14">
        <f t="shared" si="423"/>
        <v>2174.9136434219363</v>
      </c>
      <c r="Z622" s="14">
        <f t="shared" si="424"/>
        <v>2167.2340971296558</v>
      </c>
      <c r="AA622" s="14">
        <f t="shared" si="419"/>
        <v>-7.67954629228052</v>
      </c>
      <c r="AB622" s="14">
        <f t="shared" si="440"/>
        <v>-2.5292236239899522</v>
      </c>
      <c r="AC622" s="14">
        <f t="shared" si="434"/>
        <v>-5.1503226682905678</v>
      </c>
      <c r="AD622" s="16">
        <f t="shared" si="435"/>
        <v>0</v>
      </c>
      <c r="AE622" s="16">
        <f t="shared" si="436"/>
        <v>1</v>
      </c>
      <c r="AF622" s="16">
        <f t="shared" si="420"/>
        <v>57</v>
      </c>
      <c r="AG622" s="16">
        <f t="shared" si="437"/>
        <v>30</v>
      </c>
      <c r="AH622" s="5">
        <f t="shared" si="438"/>
        <v>9784515</v>
      </c>
      <c r="AI622" s="5">
        <f t="shared" si="439"/>
        <v>9903531</v>
      </c>
      <c r="AJ622" s="39">
        <f t="shared" si="425"/>
        <v>2192.9838468705016</v>
      </c>
      <c r="AK622" s="39">
        <f t="shared" si="426"/>
        <v>2162.1225347408963</v>
      </c>
      <c r="AL622" s="39">
        <f t="shared" si="427"/>
        <v>-30.861312129605267</v>
      </c>
      <c r="AM622" s="39">
        <f t="shared" si="428"/>
        <v>0</v>
      </c>
      <c r="AN622" s="39">
        <f t="shared" si="429"/>
        <v>1</v>
      </c>
      <c r="AO622" s="39">
        <f t="shared" si="430"/>
        <v>20</v>
      </c>
      <c r="AP622" s="39">
        <f t="shared" si="431"/>
        <v>30</v>
      </c>
      <c r="AQ622" s="39">
        <f t="shared" si="432"/>
        <v>9898119</v>
      </c>
      <c r="AR622" s="39">
        <f t="shared" si="433"/>
        <v>9939879</v>
      </c>
      <c r="AS622" s="37">
        <f t="shared" si="396"/>
        <v>2177.7738727441633</v>
      </c>
      <c r="AT622" s="37">
        <f t="shared" si="397"/>
        <v>2198.843796788125</v>
      </c>
      <c r="AU622" s="37">
        <f t="shared" si="398"/>
        <v>21.069924043961691</v>
      </c>
      <c r="AV622" s="34">
        <f t="shared" si="399"/>
        <v>1</v>
      </c>
      <c r="AW622" s="34">
        <f t="shared" si="400"/>
        <v>0</v>
      </c>
      <c r="AX622" s="34">
        <f t="shared" si="401"/>
        <v>28</v>
      </c>
      <c r="AY622" s="34">
        <f t="shared" si="402"/>
        <v>30</v>
      </c>
      <c r="AZ622" s="34">
        <f t="shared" si="403"/>
        <v>9856895</v>
      </c>
      <c r="BA622" s="34">
        <f t="shared" si="404"/>
        <v>9915359</v>
      </c>
    </row>
    <row r="623" spans="1:53" x14ac:dyDescent="0.2">
      <c r="A623" s="1" t="s">
        <v>660</v>
      </c>
      <c r="B623" s="8">
        <v>18960</v>
      </c>
      <c r="C623" s="8">
        <v>2048.3633217993079</v>
      </c>
      <c r="D623" s="8">
        <v>2080</v>
      </c>
      <c r="E623" s="8">
        <v>2027</v>
      </c>
      <c r="F623" s="8">
        <v>2048.3564013840833</v>
      </c>
      <c r="G623" s="8">
        <f t="shared" si="405"/>
        <v>-82.700454803207776</v>
      </c>
      <c r="H623" s="8">
        <f t="shared" si="406"/>
        <v>0</v>
      </c>
      <c r="I623" s="8">
        <f t="shared" si="407"/>
        <v>82.700454803207776</v>
      </c>
      <c r="J623" s="25">
        <f t="shared" si="410"/>
        <v>5.7722119589897156</v>
      </c>
      <c r="K623" s="25">
        <f t="shared" si="411"/>
        <v>14.809737664409514</v>
      </c>
      <c r="L623" s="26">
        <f t="shared" si="408"/>
        <v>0.3897578802399308</v>
      </c>
      <c r="M623" s="25">
        <f t="shared" si="409"/>
        <v>28.045020343589798</v>
      </c>
      <c r="N623" s="25">
        <v>30</v>
      </c>
      <c r="O623" s="25">
        <v>70</v>
      </c>
      <c r="P623" s="9">
        <f t="shared" si="412"/>
        <v>2199.1007751329735</v>
      </c>
      <c r="Q623" s="9">
        <f t="shared" si="413"/>
        <v>2157.831660166054</v>
      </c>
      <c r="R623" s="9">
        <f t="shared" si="414"/>
        <v>-41.26911496691946</v>
      </c>
      <c r="S623" s="3">
        <f t="shared" si="415"/>
        <v>0</v>
      </c>
      <c r="T623" s="3">
        <f t="shared" si="416"/>
        <v>1</v>
      </c>
      <c r="U623" s="3">
        <f t="shared" si="417"/>
        <v>20</v>
      </c>
      <c r="V623" s="3">
        <f t="shared" si="421"/>
        <v>30</v>
      </c>
      <c r="W623" s="2">
        <f t="shared" si="418"/>
        <v>9888732</v>
      </c>
      <c r="X623" s="2">
        <f t="shared" si="422"/>
        <v>9929272</v>
      </c>
      <c r="Y623" s="14">
        <f t="shared" si="423"/>
        <v>2165.5390329006136</v>
      </c>
      <c r="Z623" s="14">
        <f t="shared" si="424"/>
        <v>2148.945220861106</v>
      </c>
      <c r="AA623" s="14">
        <f t="shared" si="419"/>
        <v>-16.593812039507611</v>
      </c>
      <c r="AB623" s="14">
        <f t="shared" si="440"/>
        <v>-5.3421413070934838</v>
      </c>
      <c r="AC623" s="14">
        <f t="shared" si="434"/>
        <v>-11.251670732414127</v>
      </c>
      <c r="AD623" s="16">
        <f t="shared" si="435"/>
        <v>0</v>
      </c>
      <c r="AE623" s="16">
        <f t="shared" si="436"/>
        <v>1</v>
      </c>
      <c r="AF623" s="16">
        <f t="shared" si="420"/>
        <v>56</v>
      </c>
      <c r="AG623" s="16">
        <f t="shared" si="437"/>
        <v>30</v>
      </c>
      <c r="AH623" s="5">
        <f t="shared" si="438"/>
        <v>9786512</v>
      </c>
      <c r="AI623" s="5">
        <f t="shared" si="439"/>
        <v>9900024</v>
      </c>
      <c r="AJ623" s="39">
        <f t="shared" si="425"/>
        <v>2178.0042223594719</v>
      </c>
      <c r="AK623" s="39">
        <f t="shared" si="426"/>
        <v>2147.1429102298666</v>
      </c>
      <c r="AL623" s="39">
        <f t="shared" si="427"/>
        <v>-30.861312129605267</v>
      </c>
      <c r="AM623" s="39">
        <f t="shared" si="428"/>
        <v>0</v>
      </c>
      <c r="AN623" s="39">
        <f t="shared" si="429"/>
        <v>1</v>
      </c>
      <c r="AO623" s="39">
        <f t="shared" si="430"/>
        <v>19</v>
      </c>
      <c r="AP623" s="39">
        <f t="shared" si="431"/>
        <v>30</v>
      </c>
      <c r="AQ623" s="39">
        <f t="shared" si="432"/>
        <v>9900116</v>
      </c>
      <c r="AR623" s="39">
        <f t="shared" si="433"/>
        <v>9938629</v>
      </c>
      <c r="AS623" s="37">
        <f t="shared" si="396"/>
        <v>2181.3527509355745</v>
      </c>
      <c r="AT623" s="37">
        <f t="shared" si="397"/>
        <v>2192.4842745455808</v>
      </c>
      <c r="AU623" s="37">
        <f t="shared" si="398"/>
        <v>11.131523610006298</v>
      </c>
      <c r="AV623" s="34">
        <f t="shared" si="399"/>
        <v>1</v>
      </c>
      <c r="AW623" s="34">
        <f t="shared" si="400"/>
        <v>0</v>
      </c>
      <c r="AX623" s="34">
        <f t="shared" si="401"/>
        <v>29</v>
      </c>
      <c r="AY623" s="34">
        <f t="shared" si="402"/>
        <v>30</v>
      </c>
      <c r="AZ623" s="34">
        <f t="shared" si="403"/>
        <v>9854785</v>
      </c>
      <c r="BA623" s="34">
        <f t="shared" si="404"/>
        <v>9913568</v>
      </c>
    </row>
    <row r="624" spans="1:53" x14ac:dyDescent="0.2">
      <c r="A624" s="1" t="s">
        <v>661</v>
      </c>
      <c r="B624" s="8">
        <v>6286</v>
      </c>
      <c r="C624" s="8">
        <v>2054.0754716981132</v>
      </c>
      <c r="D624" s="8">
        <v>2066</v>
      </c>
      <c r="E624" s="8">
        <v>2033</v>
      </c>
      <c r="F624" s="8">
        <v>2054.0188679245284</v>
      </c>
      <c r="G624" s="8">
        <f t="shared" si="405"/>
        <v>5.6624665404451662</v>
      </c>
      <c r="H624" s="8">
        <f t="shared" si="406"/>
        <v>5.6624665404451662</v>
      </c>
      <c r="I624" s="8">
        <f t="shared" si="407"/>
        <v>0</v>
      </c>
      <c r="J624" s="25">
        <f t="shared" si="410"/>
        <v>5.764373000522248</v>
      </c>
      <c r="K624" s="25">
        <f t="shared" si="411"/>
        <v>13.751899259808836</v>
      </c>
      <c r="L624" s="26">
        <f t="shared" si="408"/>
        <v>0.4191692283093687</v>
      </c>
      <c r="M624" s="25">
        <f t="shared" si="409"/>
        <v>29.536239931633631</v>
      </c>
      <c r="N624" s="25">
        <v>30</v>
      </c>
      <c r="O624" s="25">
        <v>70</v>
      </c>
      <c r="P624" s="9">
        <f t="shared" si="412"/>
        <v>2191.436890905271</v>
      </c>
      <c r="Q624" s="9">
        <f t="shared" si="413"/>
        <v>2149.5624792448807</v>
      </c>
      <c r="R624" s="9">
        <f t="shared" si="414"/>
        <v>-41.874411660390251</v>
      </c>
      <c r="S624" s="3">
        <f t="shared" si="415"/>
        <v>0</v>
      </c>
      <c r="T624" s="3">
        <f t="shared" si="416"/>
        <v>1</v>
      </c>
      <c r="U624" s="3">
        <f t="shared" si="417"/>
        <v>19</v>
      </c>
      <c r="V624" s="3">
        <f t="shared" si="421"/>
        <v>30</v>
      </c>
      <c r="W624" s="2">
        <f t="shared" si="418"/>
        <v>9890729</v>
      </c>
      <c r="X624" s="2">
        <f t="shared" si="422"/>
        <v>9929356</v>
      </c>
      <c r="Y624" s="14">
        <f t="shared" si="423"/>
        <v>2157.2782799394222</v>
      </c>
      <c r="Z624" s="14">
        <f t="shared" si="424"/>
        <v>2134.3411665631711</v>
      </c>
      <c r="AA624" s="14">
        <f t="shared" si="419"/>
        <v>-22.937113376251091</v>
      </c>
      <c r="AB624" s="14">
        <f t="shared" si="440"/>
        <v>-8.8611357209250059</v>
      </c>
      <c r="AC624" s="14">
        <f t="shared" si="434"/>
        <v>-14.075977655326085</v>
      </c>
      <c r="AD624" s="16">
        <f t="shared" si="435"/>
        <v>0</v>
      </c>
      <c r="AE624" s="16">
        <f t="shared" si="436"/>
        <v>1</v>
      </c>
      <c r="AF624" s="16">
        <f t="shared" si="420"/>
        <v>55</v>
      </c>
      <c r="AG624" s="16">
        <f t="shared" si="437"/>
        <v>30</v>
      </c>
      <c r="AH624" s="5">
        <f t="shared" si="438"/>
        <v>9788515</v>
      </c>
      <c r="AI624" s="5">
        <f t="shared" si="439"/>
        <v>9900330</v>
      </c>
      <c r="AJ624" s="39">
        <f t="shared" si="425"/>
        <v>2122.8705858239996</v>
      </c>
      <c r="AK624" s="39">
        <f t="shared" si="426"/>
        <v>2092.0092736943948</v>
      </c>
      <c r="AL624" s="39">
        <f t="shared" si="427"/>
        <v>-30.861312129604812</v>
      </c>
      <c r="AM624" s="39">
        <f t="shared" si="428"/>
        <v>0</v>
      </c>
      <c r="AN624" s="39">
        <f t="shared" si="429"/>
        <v>1</v>
      </c>
      <c r="AO624" s="39">
        <f t="shared" si="430"/>
        <v>18</v>
      </c>
      <c r="AP624" s="39">
        <f t="shared" si="431"/>
        <v>30</v>
      </c>
      <c r="AQ624" s="39">
        <f t="shared" si="432"/>
        <v>9902119</v>
      </c>
      <c r="AR624" s="39">
        <f t="shared" si="433"/>
        <v>9938713</v>
      </c>
      <c r="AS624" s="37">
        <f t="shared" si="396"/>
        <v>2184.6165233122138</v>
      </c>
      <c r="AT624" s="37">
        <f t="shared" si="397"/>
        <v>2186.2842509538477</v>
      </c>
      <c r="AU624" s="37">
        <f t="shared" si="398"/>
        <v>1.6677276416339737</v>
      </c>
      <c r="AV624" s="34">
        <f t="shared" si="399"/>
        <v>0</v>
      </c>
      <c r="AW624" s="34">
        <f t="shared" si="400"/>
        <v>0</v>
      </c>
      <c r="AX624" s="34">
        <f t="shared" si="401"/>
        <v>29</v>
      </c>
      <c r="AY624" s="34">
        <f t="shared" si="402"/>
        <v>0</v>
      </c>
      <c r="AZ624" s="34">
        <f t="shared" si="403"/>
        <v>9854785</v>
      </c>
      <c r="BA624" s="34">
        <f t="shared" si="404"/>
        <v>9913742</v>
      </c>
    </row>
    <row r="625" spans="1:53" x14ac:dyDescent="0.2">
      <c r="A625" s="1" t="s">
        <v>662</v>
      </c>
      <c r="B625" s="8">
        <v>5161</v>
      </c>
      <c r="C625" s="8">
        <v>2064.4703389830506</v>
      </c>
      <c r="D625" s="8">
        <v>2086</v>
      </c>
      <c r="E625" s="8">
        <v>2047</v>
      </c>
      <c r="F625" s="8">
        <v>2064.5847457627119</v>
      </c>
      <c r="G625" s="8">
        <f t="shared" si="405"/>
        <v>10.565877838183496</v>
      </c>
      <c r="H625" s="8">
        <f t="shared" si="406"/>
        <v>10.565877838183496</v>
      </c>
      <c r="I625" s="8">
        <f t="shared" si="407"/>
        <v>0</v>
      </c>
      <c r="J625" s="25">
        <f t="shared" si="410"/>
        <v>6.107337631783766</v>
      </c>
      <c r="K625" s="25">
        <f t="shared" si="411"/>
        <v>12.769620741251062</v>
      </c>
      <c r="L625" s="26">
        <f t="shared" si="408"/>
        <v>0.47827087080625541</v>
      </c>
      <c r="M625" s="25">
        <f t="shared" si="409"/>
        <v>32.353398842622411</v>
      </c>
      <c r="N625" s="25">
        <v>30</v>
      </c>
      <c r="O625" s="25">
        <v>70</v>
      </c>
      <c r="P625" s="9">
        <f t="shared" si="412"/>
        <v>2183.9668657885954</v>
      </c>
      <c r="Q625" s="9">
        <f t="shared" si="413"/>
        <v>2141.1838255832245</v>
      </c>
      <c r="R625" s="9">
        <f t="shared" si="414"/>
        <v>-42.78304020537098</v>
      </c>
      <c r="S625" s="3">
        <f t="shared" si="415"/>
        <v>0</v>
      </c>
      <c r="T625" s="3">
        <f t="shared" si="416"/>
        <v>1</v>
      </c>
      <c r="U625" s="3">
        <f t="shared" si="417"/>
        <v>18</v>
      </c>
      <c r="V625" s="3">
        <f t="shared" si="421"/>
        <v>30</v>
      </c>
      <c r="W625" s="2">
        <f t="shared" si="418"/>
        <v>9892732</v>
      </c>
      <c r="X625" s="2">
        <f t="shared" si="422"/>
        <v>9929578</v>
      </c>
      <c r="Y625" s="14">
        <f t="shared" si="423"/>
        <v>2150.4120922226289</v>
      </c>
      <c r="Z625" s="14">
        <f t="shared" si="424"/>
        <v>2123.6094095169465</v>
      </c>
      <c r="AA625" s="14">
        <f t="shared" si="419"/>
        <v>-26.8026827056824</v>
      </c>
      <c r="AB625" s="14">
        <f t="shared" si="440"/>
        <v>-12.449445117876484</v>
      </c>
      <c r="AC625" s="14">
        <f t="shared" si="434"/>
        <v>-14.353237587805916</v>
      </c>
      <c r="AD625" s="16">
        <f t="shared" si="435"/>
        <v>0</v>
      </c>
      <c r="AE625" s="16">
        <f t="shared" si="436"/>
        <v>1</v>
      </c>
      <c r="AF625" s="16">
        <f t="shared" si="420"/>
        <v>54</v>
      </c>
      <c r="AG625" s="16">
        <f t="shared" si="437"/>
        <v>30</v>
      </c>
      <c r="AH625" s="5">
        <f t="shared" si="438"/>
        <v>9790532</v>
      </c>
      <c r="AI625" s="5">
        <f t="shared" si="439"/>
        <v>9901070</v>
      </c>
      <c r="AJ625" s="39">
        <f t="shared" si="425"/>
        <v>2124.7580746708149</v>
      </c>
      <c r="AK625" s="39">
        <f t="shared" si="426"/>
        <v>2093.8967625412101</v>
      </c>
      <c r="AL625" s="39">
        <f t="shared" si="427"/>
        <v>-30.861312129604812</v>
      </c>
      <c r="AM625" s="39">
        <f t="shared" si="428"/>
        <v>0</v>
      </c>
      <c r="AN625" s="39">
        <f t="shared" si="429"/>
        <v>1</v>
      </c>
      <c r="AO625" s="39">
        <f t="shared" si="430"/>
        <v>17</v>
      </c>
      <c r="AP625" s="39">
        <f t="shared" si="431"/>
        <v>30</v>
      </c>
      <c r="AQ625" s="39">
        <f t="shared" si="432"/>
        <v>9904136</v>
      </c>
      <c r="AR625" s="39">
        <f t="shared" si="433"/>
        <v>9938935</v>
      </c>
      <c r="AS625" s="37">
        <f t="shared" si="396"/>
        <v>2187.3043400570123</v>
      </c>
      <c r="AT625" s="37">
        <f t="shared" si="397"/>
        <v>2180.0571998292589</v>
      </c>
      <c r="AU625" s="37">
        <f t="shared" si="398"/>
        <v>-7.2471402277533343</v>
      </c>
      <c r="AV625" s="34">
        <f t="shared" si="399"/>
        <v>0</v>
      </c>
      <c r="AW625" s="34">
        <f t="shared" si="400"/>
        <v>1</v>
      </c>
      <c r="AX625" s="34">
        <f t="shared" si="401"/>
        <v>28</v>
      </c>
      <c r="AY625" s="34">
        <f t="shared" si="402"/>
        <v>30</v>
      </c>
      <c r="AZ625" s="34">
        <f t="shared" si="403"/>
        <v>9856802</v>
      </c>
      <c r="BA625" s="34">
        <f t="shared" si="404"/>
        <v>9914118</v>
      </c>
    </row>
    <row r="626" spans="1:53" x14ac:dyDescent="0.2">
      <c r="A626" s="1" t="s">
        <v>663</v>
      </c>
      <c r="B626" s="8">
        <v>3366</v>
      </c>
      <c r="C626" s="8">
        <v>2084.445652173913</v>
      </c>
      <c r="D626" s="8">
        <v>2098</v>
      </c>
      <c r="E626" s="8">
        <v>2057</v>
      </c>
      <c r="F626" s="8">
        <v>2084.6847826086955</v>
      </c>
      <c r="G626" s="8">
        <f t="shared" si="405"/>
        <v>20.100036845983595</v>
      </c>
      <c r="H626" s="8">
        <f t="shared" si="406"/>
        <v>20.100036845983595</v>
      </c>
      <c r="I626" s="8">
        <f t="shared" si="407"/>
        <v>0</v>
      </c>
      <c r="J626" s="25">
        <f t="shared" si="410"/>
        <v>7.1068161470837543</v>
      </c>
      <c r="K626" s="25">
        <f t="shared" si="411"/>
        <v>11.857504974018843</v>
      </c>
      <c r="L626" s="26">
        <f t="shared" si="408"/>
        <v>0.5993517323126244</v>
      </c>
      <c r="M626" s="25">
        <f t="shared" si="409"/>
        <v>37.474666779269128</v>
      </c>
      <c r="N626" s="25">
        <v>30</v>
      </c>
      <c r="O626" s="25">
        <v>70</v>
      </c>
      <c r="P626" s="9">
        <f t="shared" si="412"/>
        <v>2177.1076337501972</v>
      </c>
      <c r="Q626" s="9">
        <f t="shared" si="413"/>
        <v>2133.9455825657983</v>
      </c>
      <c r="R626" s="9">
        <f t="shared" si="414"/>
        <v>-43.162051184398933</v>
      </c>
      <c r="S626" s="3">
        <f t="shared" si="415"/>
        <v>0</v>
      </c>
      <c r="T626" s="3">
        <f t="shared" si="416"/>
        <v>1</v>
      </c>
      <c r="U626" s="3">
        <f t="shared" si="417"/>
        <v>17</v>
      </c>
      <c r="V626" s="3">
        <f t="shared" si="421"/>
        <v>30</v>
      </c>
      <c r="W626" s="2">
        <f t="shared" si="418"/>
        <v>9894749</v>
      </c>
      <c r="X626" s="2">
        <f t="shared" si="422"/>
        <v>9929718</v>
      </c>
      <c r="Y626" s="14">
        <f t="shared" si="423"/>
        <v>2145.5434026215967</v>
      </c>
      <c r="Z626" s="14">
        <f t="shared" si="424"/>
        <v>2117.6210053772156</v>
      </c>
      <c r="AA626" s="14">
        <f t="shared" si="419"/>
        <v>-27.922397244381045</v>
      </c>
      <c r="AB626" s="14">
        <f t="shared" si="440"/>
        <v>-15.544035543177397</v>
      </c>
      <c r="AC626" s="14">
        <f t="shared" si="434"/>
        <v>-12.378361701203648</v>
      </c>
      <c r="AD626" s="16">
        <f t="shared" si="435"/>
        <v>0</v>
      </c>
      <c r="AE626" s="16">
        <f t="shared" si="436"/>
        <v>1</v>
      </c>
      <c r="AF626" s="16">
        <f t="shared" si="420"/>
        <v>53</v>
      </c>
      <c r="AG626" s="16">
        <f t="shared" si="437"/>
        <v>30</v>
      </c>
      <c r="AH626" s="5">
        <f t="shared" si="438"/>
        <v>9792559</v>
      </c>
      <c r="AI626" s="5">
        <f t="shared" si="439"/>
        <v>9901580</v>
      </c>
      <c r="AJ626" s="39">
        <f t="shared" si="425"/>
        <v>2128.2800339502096</v>
      </c>
      <c r="AK626" s="39">
        <f t="shared" si="426"/>
        <v>2097.4187218206043</v>
      </c>
      <c r="AL626" s="39">
        <f t="shared" si="427"/>
        <v>-30.861312129605267</v>
      </c>
      <c r="AM626" s="39">
        <f t="shared" si="428"/>
        <v>0</v>
      </c>
      <c r="AN626" s="39">
        <f t="shared" si="429"/>
        <v>1</v>
      </c>
      <c r="AO626" s="39">
        <f t="shared" si="430"/>
        <v>16</v>
      </c>
      <c r="AP626" s="39">
        <f t="shared" si="431"/>
        <v>30</v>
      </c>
      <c r="AQ626" s="39">
        <f t="shared" si="432"/>
        <v>9906163</v>
      </c>
      <c r="AR626" s="39">
        <f t="shared" si="433"/>
        <v>9939075</v>
      </c>
      <c r="AS626" s="37">
        <f t="shared" si="396"/>
        <v>2189.3980181772195</v>
      </c>
      <c r="AT626" s="37">
        <f t="shared" si="397"/>
        <v>2173.7627158616901</v>
      </c>
      <c r="AU626" s="37">
        <f t="shared" si="398"/>
        <v>-15.635302315529316</v>
      </c>
      <c r="AV626" s="34">
        <f t="shared" si="399"/>
        <v>0</v>
      </c>
      <c r="AW626" s="34">
        <f t="shared" si="400"/>
        <v>1</v>
      </c>
      <c r="AX626" s="34">
        <f t="shared" si="401"/>
        <v>27</v>
      </c>
      <c r="AY626" s="34">
        <f t="shared" si="402"/>
        <v>30</v>
      </c>
      <c r="AZ626" s="34">
        <f t="shared" si="403"/>
        <v>9858829</v>
      </c>
      <c r="BA626" s="34">
        <f t="shared" si="404"/>
        <v>9914368</v>
      </c>
    </row>
    <row r="627" spans="1:53" x14ac:dyDescent="0.2">
      <c r="A627" s="1" t="s">
        <v>664</v>
      </c>
      <c r="B627" s="8">
        <v>2324</v>
      </c>
      <c r="C627" s="8">
        <v>2084.4036144578313</v>
      </c>
      <c r="D627" s="8">
        <v>2104</v>
      </c>
      <c r="E627" s="8">
        <v>2059</v>
      </c>
      <c r="F627" s="8">
        <v>2084.3313253012047</v>
      </c>
      <c r="G627" s="8">
        <f t="shared" si="405"/>
        <v>-0.3534573074907712</v>
      </c>
      <c r="H627" s="8">
        <f t="shared" si="406"/>
        <v>0</v>
      </c>
      <c r="I627" s="8">
        <f t="shared" si="407"/>
        <v>0.3534573074907712</v>
      </c>
      <c r="J627" s="25">
        <f t="shared" si="410"/>
        <v>6.5991864222920578</v>
      </c>
      <c r="K627" s="25">
        <f t="shared" si="411"/>
        <v>11.035787283552551</v>
      </c>
      <c r="L627" s="26">
        <f t="shared" si="408"/>
        <v>0.59798057471869837</v>
      </c>
      <c r="M627" s="25">
        <f t="shared" si="409"/>
        <v>37.42101651166594</v>
      </c>
      <c r="N627" s="25">
        <v>30</v>
      </c>
      <c r="O627" s="25">
        <v>70</v>
      </c>
      <c r="P627" s="9">
        <f t="shared" si="412"/>
        <v>2170.9264243730281</v>
      </c>
      <c r="Q627" s="9">
        <f t="shared" si="413"/>
        <v>2129.4852059227246</v>
      </c>
      <c r="R627" s="9">
        <f t="shared" si="414"/>
        <v>-41.441218450303495</v>
      </c>
      <c r="S627" s="3">
        <f t="shared" si="415"/>
        <v>0</v>
      </c>
      <c r="T627" s="3">
        <f t="shared" si="416"/>
        <v>1</v>
      </c>
      <c r="U627" s="3">
        <f t="shared" si="417"/>
        <v>16</v>
      </c>
      <c r="V627" s="3">
        <f t="shared" si="421"/>
        <v>30</v>
      </c>
      <c r="W627" s="2">
        <f t="shared" si="418"/>
        <v>9896776</v>
      </c>
      <c r="X627" s="2">
        <f t="shared" si="422"/>
        <v>9929720</v>
      </c>
      <c r="Y627" s="14">
        <f t="shared" si="423"/>
        <v>2141.0091746719381</v>
      </c>
      <c r="Z627" s="14">
        <f t="shared" si="424"/>
        <v>2112.4995161347524</v>
      </c>
      <c r="AA627" s="14">
        <f t="shared" si="419"/>
        <v>-28.509658537185715</v>
      </c>
      <c r="AB627" s="14">
        <f t="shared" si="440"/>
        <v>-18.137160141979059</v>
      </c>
      <c r="AC627" s="14">
        <f t="shared" si="434"/>
        <v>-10.372498395206655</v>
      </c>
      <c r="AD627" s="16">
        <f t="shared" si="435"/>
        <v>0</v>
      </c>
      <c r="AE627" s="16">
        <f t="shared" si="436"/>
        <v>1</v>
      </c>
      <c r="AF627" s="16">
        <f t="shared" si="420"/>
        <v>52</v>
      </c>
      <c r="AG627" s="16">
        <f t="shared" si="437"/>
        <v>30</v>
      </c>
      <c r="AH627" s="5">
        <f t="shared" si="438"/>
        <v>9794588</v>
      </c>
      <c r="AI627" s="5">
        <f t="shared" si="439"/>
        <v>9901656</v>
      </c>
      <c r="AJ627" s="39">
        <f t="shared" si="425"/>
        <v>2134.9800462322037</v>
      </c>
      <c r="AK627" s="39">
        <f t="shared" si="426"/>
        <v>2104.1187341025993</v>
      </c>
      <c r="AL627" s="39">
        <f t="shared" si="427"/>
        <v>-30.861312129604357</v>
      </c>
      <c r="AM627" s="39">
        <f t="shared" si="428"/>
        <v>0</v>
      </c>
      <c r="AN627" s="39">
        <f t="shared" si="429"/>
        <v>1</v>
      </c>
      <c r="AO627" s="39">
        <f t="shared" si="430"/>
        <v>15</v>
      </c>
      <c r="AP627" s="39">
        <f t="shared" si="431"/>
        <v>30</v>
      </c>
      <c r="AQ627" s="39">
        <f t="shared" si="432"/>
        <v>9908192</v>
      </c>
      <c r="AR627" s="39">
        <f t="shared" si="433"/>
        <v>9939077</v>
      </c>
      <c r="AS627" s="37">
        <f t="shared" si="396"/>
        <v>2190.9175883763969</v>
      </c>
      <c r="AT627" s="37">
        <f t="shared" si="397"/>
        <v>2167.4456726987951</v>
      </c>
      <c r="AU627" s="37">
        <f t="shared" si="398"/>
        <v>-23.471915677601828</v>
      </c>
      <c r="AV627" s="34">
        <f t="shared" si="399"/>
        <v>0</v>
      </c>
      <c r="AW627" s="34">
        <f t="shared" si="400"/>
        <v>1</v>
      </c>
      <c r="AX627" s="34">
        <f t="shared" si="401"/>
        <v>26</v>
      </c>
      <c r="AY627" s="34">
        <f t="shared" si="402"/>
        <v>30</v>
      </c>
      <c r="AZ627" s="34">
        <f t="shared" si="403"/>
        <v>9860858</v>
      </c>
      <c r="BA627" s="34">
        <f t="shared" si="404"/>
        <v>9914392</v>
      </c>
    </row>
    <row r="628" spans="1:53" x14ac:dyDescent="0.2">
      <c r="A628" s="1" t="s">
        <v>665</v>
      </c>
      <c r="B628" s="8">
        <v>1348</v>
      </c>
      <c r="C628" s="8">
        <v>2068.0745341614906</v>
      </c>
      <c r="D628" s="8">
        <v>2084</v>
      </c>
      <c r="E628" s="8">
        <v>2050</v>
      </c>
      <c r="F628" s="8">
        <v>2068.0310559006211</v>
      </c>
      <c r="G628" s="8">
        <f t="shared" si="405"/>
        <v>-16.300269400583602</v>
      </c>
      <c r="H628" s="8">
        <f t="shared" si="406"/>
        <v>0</v>
      </c>
      <c r="I628" s="8">
        <f t="shared" si="407"/>
        <v>16.300269400583602</v>
      </c>
      <c r="J628" s="25">
        <f t="shared" si="410"/>
        <v>6.1278159635569107</v>
      </c>
      <c r="K628" s="25">
        <f t="shared" si="411"/>
        <v>11.411821720483342</v>
      </c>
      <c r="L628" s="26">
        <f t="shared" si="408"/>
        <v>0.53697088104329149</v>
      </c>
      <c r="M628" s="25">
        <f t="shared" si="409"/>
        <v>34.936958641584482</v>
      </c>
      <c r="N628" s="25">
        <v>30</v>
      </c>
      <c r="O628" s="25">
        <v>70</v>
      </c>
      <c r="P628" s="9">
        <f t="shared" si="412"/>
        <v>2165.1293963440721</v>
      </c>
      <c r="Q628" s="9">
        <f t="shared" si="413"/>
        <v>2124.3811612718991</v>
      </c>
      <c r="R628" s="9">
        <f t="shared" si="414"/>
        <v>-40.748235072172974</v>
      </c>
      <c r="S628" s="3">
        <f t="shared" si="415"/>
        <v>0</v>
      </c>
      <c r="T628" s="3">
        <f t="shared" si="416"/>
        <v>1</v>
      </c>
      <c r="U628" s="3">
        <f t="shared" si="417"/>
        <v>15</v>
      </c>
      <c r="V628" s="3">
        <f t="shared" si="421"/>
        <v>30</v>
      </c>
      <c r="W628" s="2">
        <f t="shared" si="418"/>
        <v>9898805</v>
      </c>
      <c r="X628" s="2">
        <f t="shared" si="422"/>
        <v>9929555</v>
      </c>
      <c r="Y628" s="14">
        <f t="shared" si="423"/>
        <v>2135.603388096285</v>
      </c>
      <c r="Z628" s="14">
        <f t="shared" si="424"/>
        <v>2105.6582145602706</v>
      </c>
      <c r="AA628" s="14">
        <f t="shared" si="419"/>
        <v>-29.945173536014408</v>
      </c>
      <c r="AB628" s="14">
        <f t="shared" si="440"/>
        <v>-20.49876282078613</v>
      </c>
      <c r="AC628" s="14">
        <f t="shared" si="434"/>
        <v>-9.4464107152282786</v>
      </c>
      <c r="AD628" s="16">
        <f t="shared" si="435"/>
        <v>0</v>
      </c>
      <c r="AE628" s="16">
        <f t="shared" si="436"/>
        <v>1</v>
      </c>
      <c r="AF628" s="16">
        <f t="shared" si="420"/>
        <v>51</v>
      </c>
      <c r="AG628" s="16">
        <f t="shared" si="437"/>
        <v>30</v>
      </c>
      <c r="AH628" s="5">
        <f t="shared" si="438"/>
        <v>9796608</v>
      </c>
      <c r="AI628" s="5">
        <f t="shared" si="439"/>
        <v>9901158</v>
      </c>
      <c r="AJ628" s="39">
        <f t="shared" si="425"/>
        <v>2134.8622271297068</v>
      </c>
      <c r="AK628" s="39">
        <f t="shared" si="426"/>
        <v>2104.0009150001019</v>
      </c>
      <c r="AL628" s="39">
        <f t="shared" si="427"/>
        <v>-30.861312129604812</v>
      </c>
      <c r="AM628" s="39">
        <f t="shared" si="428"/>
        <v>0</v>
      </c>
      <c r="AN628" s="39">
        <f t="shared" si="429"/>
        <v>1</v>
      </c>
      <c r="AO628" s="39">
        <f t="shared" si="430"/>
        <v>14</v>
      </c>
      <c r="AP628" s="39">
        <f t="shared" si="431"/>
        <v>30</v>
      </c>
      <c r="AQ628" s="39">
        <f t="shared" si="432"/>
        <v>9910212</v>
      </c>
      <c r="AR628" s="39">
        <f t="shared" si="433"/>
        <v>9938912</v>
      </c>
      <c r="AS628" s="37">
        <f t="shared" si="396"/>
        <v>2191.8662371610571</v>
      </c>
      <c r="AT628" s="37">
        <f t="shared" si="397"/>
        <v>2161.3119513174829</v>
      </c>
      <c r="AU628" s="37">
        <f t="shared" si="398"/>
        <v>-30.554285843574235</v>
      </c>
      <c r="AV628" s="34">
        <f t="shared" si="399"/>
        <v>0</v>
      </c>
      <c r="AW628" s="34">
        <f t="shared" si="400"/>
        <v>1</v>
      </c>
      <c r="AX628" s="34">
        <f t="shared" si="401"/>
        <v>25</v>
      </c>
      <c r="AY628" s="34">
        <f t="shared" si="402"/>
        <v>30</v>
      </c>
      <c r="AZ628" s="34">
        <f t="shared" si="403"/>
        <v>9862878</v>
      </c>
      <c r="BA628" s="34">
        <f t="shared" si="404"/>
        <v>9914128</v>
      </c>
    </row>
    <row r="629" spans="1:53" x14ac:dyDescent="0.2">
      <c r="A629" s="1" t="s">
        <v>666</v>
      </c>
      <c r="B629" s="8">
        <v>1771</v>
      </c>
      <c r="C629" s="8">
        <v>2071</v>
      </c>
      <c r="D629" s="8">
        <v>2086</v>
      </c>
      <c r="E629" s="8">
        <v>2056</v>
      </c>
      <c r="F629" s="8">
        <v>2070.8786127167632</v>
      </c>
      <c r="G629" s="8">
        <f t="shared" si="405"/>
        <v>2.8475568161420597</v>
      </c>
      <c r="H629" s="8">
        <f t="shared" si="406"/>
        <v>2.8475568161420597</v>
      </c>
      <c r="I629" s="8">
        <f t="shared" si="407"/>
        <v>0</v>
      </c>
      <c r="J629" s="25">
        <f t="shared" si="410"/>
        <v>5.8935117387415641</v>
      </c>
      <c r="K629" s="25">
        <f t="shared" si="411"/>
        <v>10.596691597591674</v>
      </c>
      <c r="L629" s="26">
        <f t="shared" si="408"/>
        <v>0.55616526011580747</v>
      </c>
      <c r="M629" s="25">
        <f t="shared" si="409"/>
        <v>35.739472816300918</v>
      </c>
      <c r="N629" s="25">
        <v>30</v>
      </c>
      <c r="O629" s="25">
        <v>70</v>
      </c>
      <c r="P629" s="9">
        <f t="shared" si="412"/>
        <v>2159.3562770098529</v>
      </c>
      <c r="Q629" s="9">
        <f t="shared" si="413"/>
        <v>2115.8959020413954</v>
      </c>
      <c r="R629" s="9">
        <f t="shared" si="414"/>
        <v>-43.460374968457472</v>
      </c>
      <c r="S629" s="3">
        <f t="shared" si="415"/>
        <v>0</v>
      </c>
      <c r="T629" s="3">
        <f t="shared" si="416"/>
        <v>1</v>
      </c>
      <c r="U629" s="3">
        <f t="shared" si="417"/>
        <v>14</v>
      </c>
      <c r="V629" s="3">
        <f t="shared" si="421"/>
        <v>30</v>
      </c>
      <c r="W629" s="2">
        <f t="shared" si="418"/>
        <v>9900825</v>
      </c>
      <c r="X629" s="2">
        <f t="shared" si="422"/>
        <v>9929609</v>
      </c>
      <c r="Y629" s="14">
        <f t="shared" si="423"/>
        <v>2130.8089602903947</v>
      </c>
      <c r="Z629" s="14">
        <f t="shared" si="424"/>
        <v>2100.3075065843464</v>
      </c>
      <c r="AA629" s="14">
        <f t="shared" si="419"/>
        <v>-30.501453706048324</v>
      </c>
      <c r="AB629" s="14">
        <f t="shared" si="440"/>
        <v>-22.499300997838567</v>
      </c>
      <c r="AC629" s="14">
        <f t="shared" si="434"/>
        <v>-8.0021527082097563</v>
      </c>
      <c r="AD629" s="16">
        <f t="shared" si="435"/>
        <v>0</v>
      </c>
      <c r="AE629" s="16">
        <f t="shared" si="436"/>
        <v>1</v>
      </c>
      <c r="AF629" s="16">
        <f t="shared" si="420"/>
        <v>50</v>
      </c>
      <c r="AG629" s="16">
        <f t="shared" si="437"/>
        <v>30</v>
      </c>
      <c r="AH629" s="5">
        <f t="shared" si="438"/>
        <v>9798634</v>
      </c>
      <c r="AI629" s="5">
        <f t="shared" si="439"/>
        <v>9901434</v>
      </c>
      <c r="AJ629" s="39">
        <f t="shared" si="425"/>
        <v>2129.4288039961789</v>
      </c>
      <c r="AK629" s="39">
        <f t="shared" si="426"/>
        <v>2098.5674918665741</v>
      </c>
      <c r="AL629" s="39">
        <f t="shared" si="427"/>
        <v>-30.861312129604812</v>
      </c>
      <c r="AM629" s="39">
        <f t="shared" si="428"/>
        <v>0</v>
      </c>
      <c r="AN629" s="39">
        <f t="shared" si="429"/>
        <v>1</v>
      </c>
      <c r="AO629" s="39">
        <f t="shared" si="430"/>
        <v>13</v>
      </c>
      <c r="AP629" s="39">
        <f t="shared" si="431"/>
        <v>30</v>
      </c>
      <c r="AQ629" s="39">
        <f t="shared" si="432"/>
        <v>9912238</v>
      </c>
      <c r="AR629" s="39">
        <f t="shared" si="433"/>
        <v>9938966</v>
      </c>
      <c r="AS629" s="37">
        <f t="shared" si="396"/>
        <v>2192.2770308978188</v>
      </c>
      <c r="AT629" s="37">
        <f t="shared" si="397"/>
        <v>2155.4457282085809</v>
      </c>
      <c r="AU629" s="37">
        <f t="shared" si="398"/>
        <v>-36.831302689237873</v>
      </c>
      <c r="AV629" s="34">
        <f t="shared" si="399"/>
        <v>0</v>
      </c>
      <c r="AW629" s="34">
        <f t="shared" si="400"/>
        <v>1</v>
      </c>
      <c r="AX629" s="34">
        <f t="shared" si="401"/>
        <v>24</v>
      </c>
      <c r="AY629" s="34">
        <f t="shared" si="402"/>
        <v>30</v>
      </c>
      <c r="AZ629" s="34">
        <f t="shared" si="403"/>
        <v>9864904</v>
      </c>
      <c r="BA629" s="34">
        <f t="shared" si="404"/>
        <v>9914248</v>
      </c>
    </row>
    <row r="630" spans="1:53" x14ac:dyDescent="0.2">
      <c r="A630" s="1" t="s">
        <v>667</v>
      </c>
      <c r="B630" s="8">
        <v>2703</v>
      </c>
      <c r="C630" s="8">
        <v>2042.077380952381</v>
      </c>
      <c r="D630" s="8">
        <v>2057</v>
      </c>
      <c r="E630" s="8">
        <v>2027</v>
      </c>
      <c r="F630" s="8">
        <v>2041.9880952380952</v>
      </c>
      <c r="G630" s="8">
        <f t="shared" si="405"/>
        <v>-28.890517478668016</v>
      </c>
      <c r="H630" s="8">
        <f t="shared" si="406"/>
        <v>0</v>
      </c>
      <c r="I630" s="8">
        <f t="shared" si="407"/>
        <v>28.890517478668016</v>
      </c>
      <c r="J630" s="25">
        <f t="shared" si="410"/>
        <v>5.4725466145457373</v>
      </c>
      <c r="K630" s="25">
        <f t="shared" si="411"/>
        <v>11.903393446239985</v>
      </c>
      <c r="L630" s="26">
        <f t="shared" si="408"/>
        <v>0.45974676374949131</v>
      </c>
      <c r="M630" s="25">
        <f t="shared" si="409"/>
        <v>31.494967152288126</v>
      </c>
      <c r="N630" s="25">
        <v>30</v>
      </c>
      <c r="O630" s="25">
        <v>70</v>
      </c>
      <c r="P630" s="9">
        <f t="shared" si="412"/>
        <v>2152.6459102624922</v>
      </c>
      <c r="Q630" s="9">
        <f t="shared" si="413"/>
        <v>2108.890888475275</v>
      </c>
      <c r="R630" s="9">
        <f t="shared" si="414"/>
        <v>-43.755021787217174</v>
      </c>
      <c r="S630" s="3">
        <f t="shared" si="415"/>
        <v>0</v>
      </c>
      <c r="T630" s="3">
        <f t="shared" si="416"/>
        <v>1</v>
      </c>
      <c r="U630" s="3">
        <f t="shared" si="417"/>
        <v>13</v>
      </c>
      <c r="V630" s="3">
        <f t="shared" si="421"/>
        <v>30</v>
      </c>
      <c r="W630" s="2">
        <f t="shared" si="418"/>
        <v>9902851</v>
      </c>
      <c r="X630" s="2">
        <f t="shared" si="422"/>
        <v>9929202</v>
      </c>
      <c r="Y630" s="14">
        <f t="shared" si="423"/>
        <v>2124.2296369531873</v>
      </c>
      <c r="Z630" s="14">
        <f t="shared" si="424"/>
        <v>2091.335289454154</v>
      </c>
      <c r="AA630" s="14">
        <f t="shared" si="419"/>
        <v>-32.894347499033302</v>
      </c>
      <c r="AB630" s="14">
        <f t="shared" si="440"/>
        <v>-24.578310298077515</v>
      </c>
      <c r="AC630" s="14">
        <f t="shared" si="434"/>
        <v>-8.3160372009557868</v>
      </c>
      <c r="AD630" s="16">
        <f t="shared" si="435"/>
        <v>0</v>
      </c>
      <c r="AE630" s="16">
        <f t="shared" si="436"/>
        <v>1</v>
      </c>
      <c r="AF630" s="16">
        <f t="shared" si="420"/>
        <v>49</v>
      </c>
      <c r="AG630" s="16">
        <f t="shared" si="437"/>
        <v>30</v>
      </c>
      <c r="AH630" s="5">
        <f t="shared" si="438"/>
        <v>9800631</v>
      </c>
      <c r="AI630" s="5">
        <f t="shared" si="439"/>
        <v>9899954</v>
      </c>
      <c r="AJ630" s="39">
        <f t="shared" si="425"/>
        <v>2130.3779896015599</v>
      </c>
      <c r="AK630" s="39">
        <f t="shared" si="426"/>
        <v>2099.5166774719551</v>
      </c>
      <c r="AL630" s="39">
        <f t="shared" si="427"/>
        <v>-30.861312129604812</v>
      </c>
      <c r="AM630" s="39">
        <f t="shared" si="428"/>
        <v>0</v>
      </c>
      <c r="AN630" s="39">
        <f t="shared" si="429"/>
        <v>1</v>
      </c>
      <c r="AO630" s="39">
        <f t="shared" si="430"/>
        <v>12</v>
      </c>
      <c r="AP630" s="39">
        <f t="shared" si="431"/>
        <v>30</v>
      </c>
      <c r="AQ630" s="39">
        <f t="shared" si="432"/>
        <v>9914235</v>
      </c>
      <c r="AR630" s="39">
        <f t="shared" si="433"/>
        <v>9938559</v>
      </c>
      <c r="AS630" s="37">
        <f t="shared" si="396"/>
        <v>2192.2306587020794</v>
      </c>
      <c r="AT630" s="37">
        <f t="shared" si="397"/>
        <v>2149.5216169182745</v>
      </c>
      <c r="AU630" s="37">
        <f t="shared" si="398"/>
        <v>-42.709041783804878</v>
      </c>
      <c r="AV630" s="34">
        <f t="shared" si="399"/>
        <v>0</v>
      </c>
      <c r="AW630" s="34">
        <f t="shared" si="400"/>
        <v>1</v>
      </c>
      <c r="AX630" s="34">
        <f t="shared" si="401"/>
        <v>23</v>
      </c>
      <c r="AY630" s="34">
        <f t="shared" si="402"/>
        <v>30</v>
      </c>
      <c r="AZ630" s="34">
        <f t="shared" si="403"/>
        <v>9866901</v>
      </c>
      <c r="BA630" s="34">
        <f t="shared" si="404"/>
        <v>9913522</v>
      </c>
    </row>
    <row r="631" spans="1:53" x14ac:dyDescent="0.2">
      <c r="A631" s="1" t="s">
        <v>668</v>
      </c>
      <c r="B631" s="8">
        <v>4666</v>
      </c>
      <c r="C631" s="8">
        <v>2011.7513513513513</v>
      </c>
      <c r="D631" s="8">
        <v>2029</v>
      </c>
      <c r="E631" s="8">
        <v>1956</v>
      </c>
      <c r="F631" s="8">
        <v>2011.4972972972973</v>
      </c>
      <c r="G631" s="8">
        <f t="shared" si="405"/>
        <v>-30.490797940797847</v>
      </c>
      <c r="H631" s="8">
        <f t="shared" si="406"/>
        <v>0</v>
      </c>
      <c r="I631" s="8">
        <f t="shared" si="407"/>
        <v>30.490797940797847</v>
      </c>
      <c r="J631" s="25">
        <f t="shared" si="410"/>
        <v>5.0816504277924697</v>
      </c>
      <c r="K631" s="25">
        <f t="shared" si="411"/>
        <v>13.23106519585126</v>
      </c>
      <c r="L631" s="26">
        <f t="shared" si="408"/>
        <v>0.38406963857950566</v>
      </c>
      <c r="M631" s="25">
        <f t="shared" si="409"/>
        <v>27.749300170595674</v>
      </c>
      <c r="N631" s="25">
        <v>30</v>
      </c>
      <c r="O631" s="25">
        <v>70</v>
      </c>
      <c r="P631" s="9">
        <f t="shared" si="412"/>
        <v>2144.132322413559</v>
      </c>
      <c r="Q631" s="9">
        <f t="shared" si="413"/>
        <v>2097.7209068647444</v>
      </c>
      <c r="R631" s="9">
        <f t="shared" si="414"/>
        <v>-46.411415548814603</v>
      </c>
      <c r="S631" s="3">
        <f t="shared" si="415"/>
        <v>0</v>
      </c>
      <c r="T631" s="3">
        <f t="shared" si="416"/>
        <v>1</v>
      </c>
      <c r="U631" s="3">
        <f t="shared" si="417"/>
        <v>12</v>
      </c>
      <c r="V631" s="3">
        <f t="shared" si="421"/>
        <v>30</v>
      </c>
      <c r="W631" s="2">
        <f t="shared" si="418"/>
        <v>9904848</v>
      </c>
      <c r="X631" s="2">
        <f t="shared" si="422"/>
        <v>9928320</v>
      </c>
      <c r="Y631" s="14">
        <f t="shared" si="423"/>
        <v>2115.8790932749735</v>
      </c>
      <c r="Z631" s="14">
        <f t="shared" si="424"/>
        <v>2079.0525214300224</v>
      </c>
      <c r="AA631" s="14">
        <f t="shared" si="419"/>
        <v>-36.826571844951104</v>
      </c>
      <c r="AB631" s="14">
        <f t="shared" si="440"/>
        <v>-27.027962607452231</v>
      </c>
      <c r="AC631" s="14">
        <f t="shared" si="434"/>
        <v>-9.7986092374988729</v>
      </c>
      <c r="AD631" s="16">
        <f t="shared" si="435"/>
        <v>0</v>
      </c>
      <c r="AE631" s="16">
        <f t="shared" si="436"/>
        <v>1</v>
      </c>
      <c r="AF631" s="16">
        <f t="shared" si="420"/>
        <v>48</v>
      </c>
      <c r="AG631" s="16">
        <f t="shared" si="437"/>
        <v>30</v>
      </c>
      <c r="AH631" s="5">
        <f t="shared" si="438"/>
        <v>9802557</v>
      </c>
      <c r="AI631" s="5">
        <f t="shared" si="439"/>
        <v>9896445</v>
      </c>
      <c r="AJ631" s="39">
        <f t="shared" si="425"/>
        <v>2118.6250483933413</v>
      </c>
      <c r="AK631" s="39">
        <f t="shared" si="426"/>
        <v>2087.7637362637365</v>
      </c>
      <c r="AL631" s="39">
        <f t="shared" si="427"/>
        <v>-30.861312129604812</v>
      </c>
      <c r="AM631" s="39">
        <f t="shared" si="428"/>
        <v>0</v>
      </c>
      <c r="AN631" s="39">
        <f t="shared" si="429"/>
        <v>1</v>
      </c>
      <c r="AO631" s="39">
        <f t="shared" si="430"/>
        <v>11</v>
      </c>
      <c r="AP631" s="39">
        <f t="shared" si="431"/>
        <v>30</v>
      </c>
      <c r="AQ631" s="39">
        <f t="shared" si="432"/>
        <v>9916161</v>
      </c>
      <c r="AR631" s="39">
        <f t="shared" si="433"/>
        <v>9937677</v>
      </c>
      <c r="AS631" s="37">
        <f t="shared" ref="AS631:AS694" si="441">AVERAGE(P605:P630)</f>
        <v>2191.6490007895168</v>
      </c>
      <c r="AT631" s="37">
        <f t="shared" ref="AT631:AT694" si="442">AVERAGE(Q619:Q630)</f>
        <v>2143.7124347818453</v>
      </c>
      <c r="AU631" s="37">
        <f t="shared" ref="AU631:AU694" si="443">AT631-AS631</f>
        <v>-47.936566007671445</v>
      </c>
      <c r="AV631" s="34">
        <f t="shared" ref="AV631:AV694" si="444">IF(AND(AU631&gt;$AW$4,AZ630-30&gt;=D631),1,0)</f>
        <v>0</v>
      </c>
      <c r="AW631" s="34">
        <f t="shared" ref="AW631:AW694" si="445">IF(AND(AU631&lt;$AW$5,AX630&gt;=1),1,0)</f>
        <v>1</v>
      </c>
      <c r="AX631" s="34">
        <f t="shared" ref="AX631:AX694" si="446">AX630+AV631-AW631</f>
        <v>22</v>
      </c>
      <c r="AY631" s="34">
        <f t="shared" ref="AY631:AY694" si="447">IF(AV631&gt;0, MAX(30, 0.002*AV631*D631), IF(AW631&gt;0, MAX(30, 0.002*AW631*E631), 0))</f>
        <v>30</v>
      </c>
      <c r="AZ631" s="34">
        <f t="shared" ref="AZ631:AZ694" si="448">AZ630-(AV631*D631) + (AW631*E631) - AY631</f>
        <v>9868827</v>
      </c>
      <c r="BA631" s="34">
        <f t="shared" ref="BA631:BA694" si="449">AX631*E631 + AZ631</f>
        <v>9911859</v>
      </c>
    </row>
    <row r="632" spans="1:53" x14ac:dyDescent="0.2">
      <c r="A632" s="1" t="s">
        <v>669</v>
      </c>
      <c r="B632" s="8">
        <v>3089</v>
      </c>
      <c r="C632" s="8">
        <v>1972.4418604651162</v>
      </c>
      <c r="D632" s="8">
        <v>1996</v>
      </c>
      <c r="E632" s="8">
        <v>1948</v>
      </c>
      <c r="F632" s="8">
        <v>1972.5232558139535</v>
      </c>
      <c r="G632" s="8">
        <f t="shared" si="405"/>
        <v>-38.974041483343854</v>
      </c>
      <c r="H632" s="8">
        <f t="shared" si="406"/>
        <v>0</v>
      </c>
      <c r="I632" s="8">
        <f t="shared" si="407"/>
        <v>38.974041483343854</v>
      </c>
      <c r="J632" s="25">
        <f t="shared" si="410"/>
        <v>4.7186753972358648</v>
      </c>
      <c r="K632" s="25">
        <f t="shared" si="411"/>
        <v>15.069849216386444</v>
      </c>
      <c r="L632" s="26">
        <f t="shared" si="408"/>
        <v>0.31312027940564507</v>
      </c>
      <c r="M632" s="25">
        <f t="shared" si="409"/>
        <v>23.84551394997662</v>
      </c>
      <c r="N632" s="25">
        <v>30</v>
      </c>
      <c r="O632" s="25">
        <v>70</v>
      </c>
      <c r="P632" s="9">
        <f t="shared" si="412"/>
        <v>2134.7457285995283</v>
      </c>
      <c r="Q632" s="9">
        <f t="shared" si="413"/>
        <v>2083.7360967799345</v>
      </c>
      <c r="R632" s="9">
        <f t="shared" si="414"/>
        <v>-51.009631819593778</v>
      </c>
      <c r="S632" s="3">
        <f t="shared" si="415"/>
        <v>0</v>
      </c>
      <c r="T632" s="3">
        <f t="shared" si="416"/>
        <v>1</v>
      </c>
      <c r="U632" s="3">
        <f t="shared" si="417"/>
        <v>11</v>
      </c>
      <c r="V632" s="3">
        <f t="shared" si="421"/>
        <v>30</v>
      </c>
      <c r="W632" s="2">
        <f t="shared" si="418"/>
        <v>9906774</v>
      </c>
      <c r="X632" s="2">
        <f t="shared" si="422"/>
        <v>9928202</v>
      </c>
      <c r="Y632" s="14">
        <f t="shared" si="423"/>
        <v>2105.260142351935</v>
      </c>
      <c r="Z632" s="14">
        <f t="shared" si="424"/>
        <v>2062.663403642935</v>
      </c>
      <c r="AA632" s="14">
        <f t="shared" si="419"/>
        <v>-42.596738708999965</v>
      </c>
      <c r="AB632" s="14">
        <f t="shared" si="440"/>
        <v>-30.141717827761777</v>
      </c>
      <c r="AC632" s="14">
        <f t="shared" si="434"/>
        <v>-12.455020881238188</v>
      </c>
      <c r="AD632" s="16">
        <f t="shared" si="435"/>
        <v>0</v>
      </c>
      <c r="AE632" s="16">
        <f t="shared" si="436"/>
        <v>1</v>
      </c>
      <c r="AF632" s="16">
        <f t="shared" si="420"/>
        <v>47</v>
      </c>
      <c r="AG632" s="16">
        <f t="shared" si="437"/>
        <v>30</v>
      </c>
      <c r="AH632" s="5">
        <f t="shared" si="438"/>
        <v>9804475</v>
      </c>
      <c r="AI632" s="5">
        <f t="shared" si="439"/>
        <v>9896031</v>
      </c>
      <c r="AJ632" s="39">
        <f t="shared" si="425"/>
        <v>2098.2978497661425</v>
      </c>
      <c r="AK632" s="39">
        <f t="shared" si="426"/>
        <v>2066.5188106834753</v>
      </c>
      <c r="AL632" s="39">
        <f t="shared" si="427"/>
        <v>-31.779039082667168</v>
      </c>
      <c r="AM632" s="39">
        <f t="shared" si="428"/>
        <v>0</v>
      </c>
      <c r="AN632" s="39">
        <f t="shared" si="429"/>
        <v>1</v>
      </c>
      <c r="AO632" s="39">
        <f t="shared" si="430"/>
        <v>10</v>
      </c>
      <c r="AP632" s="39">
        <f t="shared" si="431"/>
        <v>30</v>
      </c>
      <c r="AQ632" s="39">
        <f t="shared" si="432"/>
        <v>9918079</v>
      </c>
      <c r="AR632" s="39">
        <f t="shared" si="433"/>
        <v>9937559</v>
      </c>
      <c r="AS632" s="37">
        <f t="shared" si="441"/>
        <v>2190.487821399066</v>
      </c>
      <c r="AT632" s="37">
        <f t="shared" si="442"/>
        <v>2137.6381922343958</v>
      </c>
      <c r="AU632" s="37">
        <f t="shared" si="443"/>
        <v>-52.849629164670205</v>
      </c>
      <c r="AV632" s="34">
        <f t="shared" si="444"/>
        <v>0</v>
      </c>
      <c r="AW632" s="34">
        <f t="shared" si="445"/>
        <v>1</v>
      </c>
      <c r="AX632" s="34">
        <f t="shared" si="446"/>
        <v>21</v>
      </c>
      <c r="AY632" s="34">
        <f t="shared" si="447"/>
        <v>30</v>
      </c>
      <c r="AZ632" s="34">
        <f t="shared" si="448"/>
        <v>9870745</v>
      </c>
      <c r="BA632" s="34">
        <f t="shared" si="449"/>
        <v>9911653</v>
      </c>
    </row>
    <row r="633" spans="1:53" x14ac:dyDescent="0.2">
      <c r="A633" s="1" t="s">
        <v>670</v>
      </c>
      <c r="B633" s="8">
        <v>2147</v>
      </c>
      <c r="C633" s="8">
        <v>1983.1576086956522</v>
      </c>
      <c r="D633" s="8">
        <v>1996</v>
      </c>
      <c r="E633" s="8">
        <v>1969</v>
      </c>
      <c r="F633" s="8">
        <v>1983.0978260869565</v>
      </c>
      <c r="G633" s="8">
        <f t="shared" si="405"/>
        <v>10.574570273003019</v>
      </c>
      <c r="H633" s="8">
        <f t="shared" si="406"/>
        <v>10.574570273003019</v>
      </c>
      <c r="I633" s="8">
        <f t="shared" si="407"/>
        <v>0</v>
      </c>
      <c r="J633" s="25">
        <f t="shared" si="410"/>
        <v>5.1369536026478047</v>
      </c>
      <c r="K633" s="25">
        <f t="shared" si="411"/>
        <v>13.993431415215984</v>
      </c>
      <c r="L633" s="26">
        <f t="shared" si="408"/>
        <v>0.36709749383286039</v>
      </c>
      <c r="M633" s="25">
        <f t="shared" si="409"/>
        <v>26.852327320390899</v>
      </c>
      <c r="N633" s="25">
        <v>30</v>
      </c>
      <c r="O633" s="25">
        <v>70</v>
      </c>
      <c r="P633" s="9">
        <f t="shared" si="412"/>
        <v>2123.2312786422258</v>
      </c>
      <c r="Q633" s="9">
        <f t="shared" si="413"/>
        <v>2066.7328816431113</v>
      </c>
      <c r="R633" s="9">
        <f t="shared" si="414"/>
        <v>-56.498396999114448</v>
      </c>
      <c r="S633" s="3">
        <f t="shared" si="415"/>
        <v>0</v>
      </c>
      <c r="T633" s="3">
        <f t="shared" si="416"/>
        <v>1</v>
      </c>
      <c r="U633" s="3">
        <f t="shared" si="417"/>
        <v>10</v>
      </c>
      <c r="V633" s="3">
        <f t="shared" si="421"/>
        <v>30</v>
      </c>
      <c r="W633" s="2">
        <f t="shared" si="418"/>
        <v>9908692</v>
      </c>
      <c r="X633" s="2">
        <f t="shared" si="422"/>
        <v>9928382</v>
      </c>
      <c r="Y633" s="14">
        <f t="shared" si="423"/>
        <v>2096.2110818878623</v>
      </c>
      <c r="Z633" s="14">
        <f t="shared" si="424"/>
        <v>2050.4225455573996</v>
      </c>
      <c r="AA633" s="14">
        <f t="shared" si="419"/>
        <v>-45.788536330462648</v>
      </c>
      <c r="AB633" s="14">
        <f t="shared" si="440"/>
        <v>-33.271081528301949</v>
      </c>
      <c r="AC633" s="14">
        <f t="shared" si="434"/>
        <v>-12.5174548021607</v>
      </c>
      <c r="AD633" s="16">
        <f t="shared" si="435"/>
        <v>0</v>
      </c>
      <c r="AE633" s="16">
        <f t="shared" si="436"/>
        <v>1</v>
      </c>
      <c r="AF633" s="16">
        <f t="shared" si="420"/>
        <v>46</v>
      </c>
      <c r="AG633" s="16">
        <f t="shared" si="437"/>
        <v>30</v>
      </c>
      <c r="AH633" s="5">
        <f t="shared" si="438"/>
        <v>9806414</v>
      </c>
      <c r="AI633" s="5">
        <f t="shared" si="439"/>
        <v>9896988</v>
      </c>
      <c r="AJ633" s="39">
        <f t="shared" si="425"/>
        <v>2057.7343247376471</v>
      </c>
      <c r="AK633" s="39">
        <f t="shared" si="426"/>
        <v>2037.9632650699987</v>
      </c>
      <c r="AL633" s="39">
        <f t="shared" si="427"/>
        <v>-19.771059667648387</v>
      </c>
      <c r="AM633" s="39">
        <f t="shared" si="428"/>
        <v>0</v>
      </c>
      <c r="AN633" s="39">
        <f t="shared" si="429"/>
        <v>1</v>
      </c>
      <c r="AO633" s="39">
        <f t="shared" si="430"/>
        <v>9</v>
      </c>
      <c r="AP633" s="39">
        <f t="shared" si="431"/>
        <v>30</v>
      </c>
      <c r="AQ633" s="39">
        <f t="shared" si="432"/>
        <v>9920018</v>
      </c>
      <c r="AR633" s="39">
        <f t="shared" si="433"/>
        <v>9937739</v>
      </c>
      <c r="AS633" s="37">
        <f t="shared" si="441"/>
        <v>2188.7201560559738</v>
      </c>
      <c r="AT633" s="37">
        <f t="shared" si="442"/>
        <v>2130.7377255428646</v>
      </c>
      <c r="AU633" s="37">
        <f t="shared" si="443"/>
        <v>-57.982430513109193</v>
      </c>
      <c r="AV633" s="34">
        <f t="shared" si="444"/>
        <v>0</v>
      </c>
      <c r="AW633" s="34">
        <f t="shared" si="445"/>
        <v>1</v>
      </c>
      <c r="AX633" s="34">
        <f t="shared" si="446"/>
        <v>20</v>
      </c>
      <c r="AY633" s="34">
        <f t="shared" si="447"/>
        <v>30</v>
      </c>
      <c r="AZ633" s="34">
        <f t="shared" si="448"/>
        <v>9872684</v>
      </c>
      <c r="BA633" s="34">
        <f t="shared" si="449"/>
        <v>9912064</v>
      </c>
    </row>
    <row r="634" spans="1:53" x14ac:dyDescent="0.2">
      <c r="A634" s="1" t="s">
        <v>671</v>
      </c>
      <c r="B634" s="8">
        <v>5203</v>
      </c>
      <c r="C634" s="8">
        <v>1990.0793650793651</v>
      </c>
      <c r="D634" s="8">
        <v>2024</v>
      </c>
      <c r="E634" s="8">
        <v>1947</v>
      </c>
      <c r="F634" s="8">
        <v>1990.0952380952381</v>
      </c>
      <c r="G634" s="8">
        <f t="shared" si="405"/>
        <v>6.9974120082815716</v>
      </c>
      <c r="H634" s="8">
        <f t="shared" si="406"/>
        <v>6.9974120082815716</v>
      </c>
      <c r="I634" s="8">
        <f t="shared" si="407"/>
        <v>0</v>
      </c>
      <c r="J634" s="25">
        <f t="shared" si="410"/>
        <v>5.2698434887645025</v>
      </c>
      <c r="K634" s="25">
        <f t="shared" si="411"/>
        <v>12.993900599843414</v>
      </c>
      <c r="L634" s="26">
        <f t="shared" si="408"/>
        <v>0.4055628599181379</v>
      </c>
      <c r="M634" s="25">
        <f t="shared" si="409"/>
        <v>28.854124670152316</v>
      </c>
      <c r="N634" s="25">
        <v>30</v>
      </c>
      <c r="O634" s="25">
        <v>70</v>
      </c>
      <c r="P634" s="9">
        <f t="shared" si="412"/>
        <v>2113.8059464692224</v>
      </c>
      <c r="Q634" s="9">
        <f t="shared" si="413"/>
        <v>2051.2540935185166</v>
      </c>
      <c r="R634" s="9">
        <f t="shared" si="414"/>
        <v>-62.551852950705779</v>
      </c>
      <c r="S634" s="3">
        <f t="shared" si="415"/>
        <v>0</v>
      </c>
      <c r="T634" s="3">
        <f t="shared" si="416"/>
        <v>1</v>
      </c>
      <c r="U634" s="3">
        <f t="shared" si="417"/>
        <v>9</v>
      </c>
      <c r="V634" s="3">
        <f t="shared" si="421"/>
        <v>30</v>
      </c>
      <c r="W634" s="2">
        <f t="shared" si="418"/>
        <v>9910631</v>
      </c>
      <c r="X634" s="2">
        <f t="shared" si="422"/>
        <v>9928154</v>
      </c>
      <c r="Y634" s="14">
        <f t="shared" si="423"/>
        <v>2088.3506490143345</v>
      </c>
      <c r="Z634" s="14">
        <f t="shared" si="424"/>
        <v>2041.1414213324517</v>
      </c>
      <c r="AA634" s="14">
        <f t="shared" si="419"/>
        <v>-47.209227681882794</v>
      </c>
      <c r="AB634" s="14">
        <f t="shared" si="440"/>
        <v>-36.058710759018119</v>
      </c>
      <c r="AC634" s="14">
        <f t="shared" si="434"/>
        <v>-11.150516922864675</v>
      </c>
      <c r="AD634" s="16">
        <f t="shared" si="435"/>
        <v>0</v>
      </c>
      <c r="AE634" s="16">
        <f t="shared" si="436"/>
        <v>1</v>
      </c>
      <c r="AF634" s="16">
        <f t="shared" si="420"/>
        <v>45</v>
      </c>
      <c r="AG634" s="16">
        <f t="shared" si="437"/>
        <v>30</v>
      </c>
      <c r="AH634" s="5">
        <f t="shared" si="438"/>
        <v>9808331</v>
      </c>
      <c r="AI634" s="5">
        <f t="shared" si="439"/>
        <v>9895946</v>
      </c>
      <c r="AJ634" s="39">
        <f t="shared" si="425"/>
        <v>2052.3808882115741</v>
      </c>
      <c r="AK634" s="39">
        <f t="shared" si="426"/>
        <v>2028.8926460294006</v>
      </c>
      <c r="AL634" s="39">
        <f t="shared" si="427"/>
        <v>-23.488242182173508</v>
      </c>
      <c r="AM634" s="39">
        <f t="shared" si="428"/>
        <v>0</v>
      </c>
      <c r="AN634" s="39">
        <f t="shared" si="429"/>
        <v>1</v>
      </c>
      <c r="AO634" s="39">
        <f t="shared" si="430"/>
        <v>8</v>
      </c>
      <c r="AP634" s="39">
        <f t="shared" si="431"/>
        <v>30</v>
      </c>
      <c r="AQ634" s="39">
        <f t="shared" si="432"/>
        <v>9921935</v>
      </c>
      <c r="AR634" s="39">
        <f t="shared" si="433"/>
        <v>9937511</v>
      </c>
      <c r="AS634" s="37">
        <f t="shared" si="441"/>
        <v>2186.2202030617655</v>
      </c>
      <c r="AT634" s="37">
        <f t="shared" si="442"/>
        <v>2122.5936558210292</v>
      </c>
      <c r="AU634" s="37">
        <f t="shared" si="443"/>
        <v>-63.626547240736272</v>
      </c>
      <c r="AV634" s="34">
        <f t="shared" si="444"/>
        <v>0</v>
      </c>
      <c r="AW634" s="34">
        <f t="shared" si="445"/>
        <v>1</v>
      </c>
      <c r="AX634" s="34">
        <f t="shared" si="446"/>
        <v>19</v>
      </c>
      <c r="AY634" s="34">
        <f t="shared" si="447"/>
        <v>30</v>
      </c>
      <c r="AZ634" s="34">
        <f t="shared" si="448"/>
        <v>9874601</v>
      </c>
      <c r="BA634" s="34">
        <f t="shared" si="449"/>
        <v>9911594</v>
      </c>
    </row>
    <row r="635" spans="1:53" x14ac:dyDescent="0.2">
      <c r="A635" s="1" t="s">
        <v>672</v>
      </c>
      <c r="B635" s="8">
        <v>2036</v>
      </c>
      <c r="C635" s="8">
        <v>2034.7267441860465</v>
      </c>
      <c r="D635" s="8">
        <v>2048</v>
      </c>
      <c r="E635" s="8">
        <v>2024</v>
      </c>
      <c r="F635" s="8">
        <v>2034.7616279069769</v>
      </c>
      <c r="G635" s="8">
        <f t="shared" si="405"/>
        <v>44.666389811738782</v>
      </c>
      <c r="H635" s="8">
        <f t="shared" si="406"/>
        <v>44.666389811738782</v>
      </c>
      <c r="I635" s="8">
        <f t="shared" si="407"/>
        <v>0</v>
      </c>
      <c r="J635" s="25">
        <f t="shared" si="410"/>
        <v>8.0838825118340942</v>
      </c>
      <c r="K635" s="25">
        <f t="shared" si="411"/>
        <v>12.065764842711742</v>
      </c>
      <c r="L635" s="26">
        <f t="shared" si="408"/>
        <v>0.66998508732889139</v>
      </c>
      <c r="M635" s="25">
        <f t="shared" si="409"/>
        <v>40.119225759106591</v>
      </c>
      <c r="N635" s="25">
        <v>30</v>
      </c>
      <c r="O635" s="25">
        <v>70</v>
      </c>
      <c r="P635" s="9">
        <f t="shared" si="412"/>
        <v>2105.6741639831234</v>
      </c>
      <c r="Q635" s="9">
        <f t="shared" si="413"/>
        <v>2039.5072920108457</v>
      </c>
      <c r="R635" s="9">
        <f t="shared" si="414"/>
        <v>-66.166871972277704</v>
      </c>
      <c r="S635" s="3">
        <f t="shared" si="415"/>
        <v>0</v>
      </c>
      <c r="T635" s="3">
        <f t="shared" si="416"/>
        <v>1</v>
      </c>
      <c r="U635" s="3">
        <f t="shared" si="417"/>
        <v>8</v>
      </c>
      <c r="V635" s="3">
        <f t="shared" si="421"/>
        <v>30</v>
      </c>
      <c r="W635" s="2">
        <f t="shared" si="418"/>
        <v>9912548</v>
      </c>
      <c r="X635" s="2">
        <f t="shared" si="422"/>
        <v>9928740</v>
      </c>
      <c r="Y635" s="14">
        <f t="shared" si="423"/>
        <v>2084.3810918952709</v>
      </c>
      <c r="Z635" s="14">
        <f t="shared" si="424"/>
        <v>2040.1599146516094</v>
      </c>
      <c r="AA635" s="14">
        <f t="shared" si="419"/>
        <v>-44.221177243661487</v>
      </c>
      <c r="AB635" s="14">
        <f t="shared" si="440"/>
        <v>-37.691204055946791</v>
      </c>
      <c r="AC635" s="14">
        <f t="shared" si="434"/>
        <v>-6.5299731877146954</v>
      </c>
      <c r="AD635" s="16">
        <f t="shared" si="435"/>
        <v>0</v>
      </c>
      <c r="AE635" s="16">
        <f t="shared" si="436"/>
        <v>1</v>
      </c>
      <c r="AF635" s="16">
        <f t="shared" si="420"/>
        <v>44</v>
      </c>
      <c r="AG635" s="16">
        <f t="shared" si="437"/>
        <v>30</v>
      </c>
      <c r="AH635" s="5">
        <f t="shared" si="438"/>
        <v>9810325</v>
      </c>
      <c r="AI635" s="5">
        <f t="shared" si="439"/>
        <v>9899381</v>
      </c>
      <c r="AJ635" s="39">
        <f t="shared" si="425"/>
        <v>2054.6383485444435</v>
      </c>
      <c r="AK635" s="39">
        <f t="shared" si="426"/>
        <v>2015.7677588392955</v>
      </c>
      <c r="AL635" s="39">
        <f t="shared" si="427"/>
        <v>-38.87058970514795</v>
      </c>
      <c r="AM635" s="39">
        <f t="shared" si="428"/>
        <v>0</v>
      </c>
      <c r="AN635" s="39">
        <f t="shared" si="429"/>
        <v>1</v>
      </c>
      <c r="AO635" s="39">
        <f t="shared" si="430"/>
        <v>7</v>
      </c>
      <c r="AP635" s="39">
        <f t="shared" si="431"/>
        <v>30</v>
      </c>
      <c r="AQ635" s="39">
        <f t="shared" si="432"/>
        <v>9923929</v>
      </c>
      <c r="AR635" s="39">
        <f t="shared" si="433"/>
        <v>9938097</v>
      </c>
      <c r="AS635" s="37">
        <f t="shared" si="441"/>
        <v>2183.1090126241802</v>
      </c>
      <c r="AT635" s="37">
        <f t="shared" si="442"/>
        <v>2113.3850570064633</v>
      </c>
      <c r="AU635" s="37">
        <f t="shared" si="443"/>
        <v>-69.723955617716911</v>
      </c>
      <c r="AV635" s="34">
        <f t="shared" si="444"/>
        <v>0</v>
      </c>
      <c r="AW635" s="34">
        <f t="shared" si="445"/>
        <v>1</v>
      </c>
      <c r="AX635" s="34">
        <f t="shared" si="446"/>
        <v>18</v>
      </c>
      <c r="AY635" s="34">
        <f t="shared" si="447"/>
        <v>30</v>
      </c>
      <c r="AZ635" s="34">
        <f t="shared" si="448"/>
        <v>9876595</v>
      </c>
      <c r="BA635" s="34">
        <f t="shared" si="449"/>
        <v>9913027</v>
      </c>
    </row>
    <row r="636" spans="1:53" x14ac:dyDescent="0.2">
      <c r="A636" s="1" t="s">
        <v>673</v>
      </c>
      <c r="B636" s="8">
        <v>2946</v>
      </c>
      <c r="C636" s="8">
        <v>2046.6404494382023</v>
      </c>
      <c r="D636" s="8">
        <v>2068</v>
      </c>
      <c r="E636" s="8">
        <v>2031</v>
      </c>
      <c r="F636" s="8">
        <v>2046.7078651685392</v>
      </c>
      <c r="G636" s="8">
        <f t="shared" si="405"/>
        <v>11.946237261562374</v>
      </c>
      <c r="H636" s="8">
        <f t="shared" si="406"/>
        <v>11.946237261562374</v>
      </c>
      <c r="I636" s="8">
        <f t="shared" si="407"/>
        <v>0</v>
      </c>
      <c r="J636" s="25">
        <f t="shared" si="410"/>
        <v>8.3597649939575422</v>
      </c>
      <c r="K636" s="25">
        <f t="shared" si="411"/>
        <v>11.203924496803761</v>
      </c>
      <c r="L636" s="26">
        <f t="shared" si="408"/>
        <v>0.74614613801997709</v>
      </c>
      <c r="M636" s="25">
        <f t="shared" si="409"/>
        <v>42.731024727750523</v>
      </c>
      <c r="N636" s="25">
        <v>30</v>
      </c>
      <c r="O636" s="25">
        <v>70</v>
      </c>
      <c r="P636" s="9">
        <f t="shared" si="412"/>
        <v>2099.2689746055407</v>
      </c>
      <c r="Q636" s="9">
        <f t="shared" si="413"/>
        <v>2038.3743942210867</v>
      </c>
      <c r="R636" s="9">
        <f t="shared" si="414"/>
        <v>-60.894580384454002</v>
      </c>
      <c r="S636" s="3">
        <f t="shared" si="415"/>
        <v>0</v>
      </c>
      <c r="T636" s="3">
        <f t="shared" si="416"/>
        <v>1</v>
      </c>
      <c r="U636" s="3">
        <f t="shared" si="417"/>
        <v>7</v>
      </c>
      <c r="V636" s="3">
        <f t="shared" si="421"/>
        <v>30</v>
      </c>
      <c r="W636" s="2">
        <f t="shared" si="418"/>
        <v>9914542</v>
      </c>
      <c r="X636" s="2">
        <f t="shared" si="422"/>
        <v>9928759</v>
      </c>
      <c r="Y636" s="14">
        <f t="shared" si="423"/>
        <v>2081.5904825081057</v>
      </c>
      <c r="Z636" s="14">
        <f t="shared" si="424"/>
        <v>2041.1672916542141</v>
      </c>
      <c r="AA636" s="14">
        <f t="shared" si="419"/>
        <v>-40.423190853891583</v>
      </c>
      <c r="AB636" s="14">
        <f t="shared" si="440"/>
        <v>-38.23760141553575</v>
      </c>
      <c r="AC636" s="14">
        <f t="shared" si="434"/>
        <v>-2.1855894383558336</v>
      </c>
      <c r="AD636" s="16">
        <f t="shared" si="435"/>
        <v>0</v>
      </c>
      <c r="AE636" s="16">
        <f t="shared" si="436"/>
        <v>1</v>
      </c>
      <c r="AF636" s="16">
        <f t="shared" si="420"/>
        <v>43</v>
      </c>
      <c r="AG636" s="16">
        <f t="shared" si="437"/>
        <v>30</v>
      </c>
      <c r="AH636" s="5">
        <f t="shared" si="438"/>
        <v>9812326</v>
      </c>
      <c r="AI636" s="5">
        <f t="shared" si="439"/>
        <v>9899659</v>
      </c>
      <c r="AJ636" s="39">
        <f t="shared" si="425"/>
        <v>2062.1999673453161</v>
      </c>
      <c r="AK636" s="39">
        <f t="shared" si="426"/>
        <v>2030.6565554432088</v>
      </c>
      <c r="AL636" s="39">
        <f t="shared" si="427"/>
        <v>-31.543411902107209</v>
      </c>
      <c r="AM636" s="39">
        <f t="shared" si="428"/>
        <v>0</v>
      </c>
      <c r="AN636" s="39">
        <f t="shared" si="429"/>
        <v>1</v>
      </c>
      <c r="AO636" s="39">
        <f t="shared" si="430"/>
        <v>6</v>
      </c>
      <c r="AP636" s="39">
        <f t="shared" si="431"/>
        <v>30</v>
      </c>
      <c r="AQ636" s="39">
        <f t="shared" si="432"/>
        <v>9925930</v>
      </c>
      <c r="AR636" s="39">
        <f t="shared" si="433"/>
        <v>9938116</v>
      </c>
      <c r="AS636" s="37">
        <f t="shared" si="441"/>
        <v>2179.5261407915882</v>
      </c>
      <c r="AT636" s="37">
        <f t="shared" si="442"/>
        <v>2103.5246929935292</v>
      </c>
      <c r="AU636" s="37">
        <f t="shared" si="443"/>
        <v>-76.001447798058962</v>
      </c>
      <c r="AV636" s="34">
        <f t="shared" si="444"/>
        <v>0</v>
      </c>
      <c r="AW636" s="34">
        <f t="shared" si="445"/>
        <v>1</v>
      </c>
      <c r="AX636" s="34">
        <f t="shared" si="446"/>
        <v>17</v>
      </c>
      <c r="AY636" s="34">
        <f t="shared" si="447"/>
        <v>30</v>
      </c>
      <c r="AZ636" s="34">
        <f t="shared" si="448"/>
        <v>9878596</v>
      </c>
      <c r="BA636" s="34">
        <f t="shared" si="449"/>
        <v>9913123</v>
      </c>
    </row>
    <row r="637" spans="1:53" x14ac:dyDescent="0.2">
      <c r="A637" s="1" t="s">
        <v>674</v>
      </c>
      <c r="B637" s="8">
        <v>1720</v>
      </c>
      <c r="C637" s="8">
        <v>2069.641975308642</v>
      </c>
      <c r="D637" s="8">
        <v>2089</v>
      </c>
      <c r="E637" s="8">
        <v>2058</v>
      </c>
      <c r="F637" s="8">
        <v>2069.5925925925926</v>
      </c>
      <c r="G637" s="8">
        <f t="shared" si="405"/>
        <v>22.884727424053381</v>
      </c>
      <c r="H637" s="8">
        <f t="shared" si="406"/>
        <v>22.884727424053381</v>
      </c>
      <c r="I637" s="8">
        <f t="shared" si="407"/>
        <v>0</v>
      </c>
      <c r="J637" s="25">
        <f t="shared" si="410"/>
        <v>9.3972623103929607</v>
      </c>
      <c r="K637" s="25">
        <f t="shared" si="411"/>
        <v>10.403644175603493</v>
      </c>
      <c r="L637" s="26">
        <f t="shared" si="408"/>
        <v>0.90326640855610063</v>
      </c>
      <c r="M637" s="25">
        <f t="shared" si="409"/>
        <v>47.458747997415514</v>
      </c>
      <c r="N637" s="25">
        <v>30</v>
      </c>
      <c r="O637" s="25">
        <v>70</v>
      </c>
      <c r="P637" s="9">
        <f t="shared" si="412"/>
        <v>2094.2129584307045</v>
      </c>
      <c r="Q637" s="9">
        <f t="shared" si="413"/>
        <v>2037.7651439914209</v>
      </c>
      <c r="R637" s="9">
        <f t="shared" si="414"/>
        <v>-56.447814439283547</v>
      </c>
      <c r="S637" s="3">
        <f t="shared" si="415"/>
        <v>0</v>
      </c>
      <c r="T637" s="3">
        <f t="shared" si="416"/>
        <v>1</v>
      </c>
      <c r="U637" s="3">
        <f t="shared" si="417"/>
        <v>6</v>
      </c>
      <c r="V637" s="3">
        <f t="shared" si="421"/>
        <v>30</v>
      </c>
      <c r="W637" s="2">
        <f t="shared" si="418"/>
        <v>9916543</v>
      </c>
      <c r="X637" s="2">
        <f t="shared" si="422"/>
        <v>9928891</v>
      </c>
      <c r="Y637" s="14">
        <f t="shared" si="423"/>
        <v>2080.7017499217714</v>
      </c>
      <c r="Z637" s="14">
        <f t="shared" si="424"/>
        <v>2045.5404148755031</v>
      </c>
      <c r="AA637" s="14">
        <f t="shared" si="419"/>
        <v>-35.161335046268277</v>
      </c>
      <c r="AB637" s="14">
        <f t="shared" si="440"/>
        <v>-37.622348141682252</v>
      </c>
      <c r="AC637" s="14">
        <f t="shared" si="434"/>
        <v>2.4610130954139748</v>
      </c>
      <c r="AD637" s="16">
        <f t="shared" si="435"/>
        <v>1</v>
      </c>
      <c r="AE637" s="16">
        <f t="shared" si="436"/>
        <v>0</v>
      </c>
      <c r="AF637" s="16">
        <f t="shared" si="420"/>
        <v>44</v>
      </c>
      <c r="AG637" s="16">
        <f t="shared" si="437"/>
        <v>30</v>
      </c>
      <c r="AH637" s="5">
        <f t="shared" si="438"/>
        <v>9810207</v>
      </c>
      <c r="AI637" s="5">
        <f t="shared" si="439"/>
        <v>9900759</v>
      </c>
      <c r="AJ637" s="39">
        <f t="shared" si="425"/>
        <v>2066.1820464325033</v>
      </c>
      <c r="AK637" s="39">
        <f t="shared" si="426"/>
        <v>2034.6386345303963</v>
      </c>
      <c r="AL637" s="39">
        <f t="shared" si="427"/>
        <v>-31.543411902106982</v>
      </c>
      <c r="AM637" s="39">
        <f t="shared" si="428"/>
        <v>0</v>
      </c>
      <c r="AN637" s="39">
        <f t="shared" si="429"/>
        <v>1</v>
      </c>
      <c r="AO637" s="39">
        <f t="shared" si="430"/>
        <v>5</v>
      </c>
      <c r="AP637" s="39">
        <f t="shared" si="431"/>
        <v>30</v>
      </c>
      <c r="AQ637" s="39">
        <f t="shared" si="432"/>
        <v>9927958</v>
      </c>
      <c r="AR637" s="39">
        <f t="shared" si="433"/>
        <v>9938248</v>
      </c>
      <c r="AS637" s="37">
        <f t="shared" si="441"/>
        <v>2175.5735332109916</v>
      </c>
      <c r="AT637" s="37">
        <f t="shared" si="442"/>
        <v>2094.2590192415464</v>
      </c>
      <c r="AU637" s="37">
        <f t="shared" si="443"/>
        <v>-81.314513969445215</v>
      </c>
      <c r="AV637" s="34">
        <f t="shared" si="444"/>
        <v>0</v>
      </c>
      <c r="AW637" s="34">
        <f t="shared" si="445"/>
        <v>1</v>
      </c>
      <c r="AX637" s="34">
        <f t="shared" si="446"/>
        <v>16</v>
      </c>
      <c r="AY637" s="34">
        <f t="shared" si="447"/>
        <v>30</v>
      </c>
      <c r="AZ637" s="34">
        <f t="shared" si="448"/>
        <v>9880624</v>
      </c>
      <c r="BA637" s="34">
        <f t="shared" si="449"/>
        <v>9913552</v>
      </c>
    </row>
    <row r="638" spans="1:53" x14ac:dyDescent="0.2">
      <c r="A638" s="1" t="s">
        <v>675</v>
      </c>
      <c r="B638" s="8">
        <v>1934</v>
      </c>
      <c r="C638" s="8">
        <v>2057.2091503267975</v>
      </c>
      <c r="D638" s="8">
        <v>2071</v>
      </c>
      <c r="E638" s="8">
        <v>2045</v>
      </c>
      <c r="F638" s="8">
        <v>2057.0261437908498</v>
      </c>
      <c r="G638" s="8">
        <f t="shared" si="405"/>
        <v>-12.566448801742808</v>
      </c>
      <c r="H638" s="8">
        <f t="shared" si="406"/>
        <v>0</v>
      </c>
      <c r="I638" s="8">
        <f t="shared" si="407"/>
        <v>12.566448801742808</v>
      </c>
      <c r="J638" s="25">
        <f t="shared" si="410"/>
        <v>8.7260292882220352</v>
      </c>
      <c r="K638" s="25">
        <f t="shared" si="411"/>
        <v>10.55813022032773</v>
      </c>
      <c r="L638" s="26">
        <f t="shared" si="408"/>
        <v>0.8264748687624327</v>
      </c>
      <c r="M638" s="25">
        <f t="shared" si="409"/>
        <v>45.249725736573019</v>
      </c>
      <c r="N638" s="25">
        <v>30</v>
      </c>
      <c r="O638" s="25">
        <v>70</v>
      </c>
      <c r="P638" s="9">
        <f t="shared" si="412"/>
        <v>2091.2131899751057</v>
      </c>
      <c r="Q638" s="9">
        <f t="shared" si="413"/>
        <v>2038.1824645605777</v>
      </c>
      <c r="R638" s="9">
        <f t="shared" si="414"/>
        <v>-53.030725414527979</v>
      </c>
      <c r="S638" s="3">
        <f t="shared" si="415"/>
        <v>0</v>
      </c>
      <c r="T638" s="3">
        <f t="shared" si="416"/>
        <v>1</v>
      </c>
      <c r="U638" s="3">
        <f t="shared" si="417"/>
        <v>5</v>
      </c>
      <c r="V638" s="3">
        <f t="shared" si="421"/>
        <v>30</v>
      </c>
      <c r="W638" s="2">
        <f t="shared" si="418"/>
        <v>9918571</v>
      </c>
      <c r="X638" s="2">
        <f t="shared" si="422"/>
        <v>9928796</v>
      </c>
      <c r="Y638" s="14">
        <f t="shared" si="423"/>
        <v>2078.9480013194807</v>
      </c>
      <c r="Z638" s="14">
        <f t="shared" si="424"/>
        <v>2047.3074500932487</v>
      </c>
      <c r="AA638" s="14">
        <f t="shared" si="419"/>
        <v>-31.640551226231992</v>
      </c>
      <c r="AB638" s="14">
        <f t="shared" si="440"/>
        <v>-36.425988758592197</v>
      </c>
      <c r="AC638" s="14">
        <f t="shared" si="434"/>
        <v>4.7854375323602056</v>
      </c>
      <c r="AD638" s="16">
        <f t="shared" si="435"/>
        <v>1</v>
      </c>
      <c r="AE638" s="16">
        <f t="shared" si="436"/>
        <v>0</v>
      </c>
      <c r="AF638" s="16">
        <f t="shared" si="420"/>
        <v>45</v>
      </c>
      <c r="AG638" s="16">
        <f t="shared" si="437"/>
        <v>30</v>
      </c>
      <c r="AH638" s="5">
        <f t="shared" si="438"/>
        <v>9808106</v>
      </c>
      <c r="AI638" s="5">
        <f t="shared" si="439"/>
        <v>9900131</v>
      </c>
      <c r="AJ638" s="39">
        <f t="shared" si="425"/>
        <v>2073.8102889071884</v>
      </c>
      <c r="AK638" s="39">
        <f t="shared" si="426"/>
        <v>2042.2668770050805</v>
      </c>
      <c r="AL638" s="39">
        <f t="shared" si="427"/>
        <v>-31.543411902107891</v>
      </c>
      <c r="AM638" s="39">
        <f t="shared" si="428"/>
        <v>0</v>
      </c>
      <c r="AN638" s="39">
        <f t="shared" si="429"/>
        <v>1</v>
      </c>
      <c r="AO638" s="39">
        <f t="shared" si="430"/>
        <v>4</v>
      </c>
      <c r="AP638" s="39">
        <f t="shared" si="431"/>
        <v>30</v>
      </c>
      <c r="AQ638" s="39">
        <f t="shared" si="432"/>
        <v>9929973</v>
      </c>
      <c r="AR638" s="39">
        <f t="shared" si="433"/>
        <v>9938153</v>
      </c>
      <c r="AS638" s="37">
        <f t="shared" si="441"/>
        <v>2171.3502206114831</v>
      </c>
      <c r="AT638" s="37">
        <f t="shared" si="442"/>
        <v>2085.6407957755628</v>
      </c>
      <c r="AU638" s="37">
        <f t="shared" si="443"/>
        <v>-85.709424835920345</v>
      </c>
      <c r="AV638" s="34">
        <f t="shared" si="444"/>
        <v>0</v>
      </c>
      <c r="AW638" s="34">
        <f t="shared" si="445"/>
        <v>1</v>
      </c>
      <c r="AX638" s="34">
        <f t="shared" si="446"/>
        <v>15</v>
      </c>
      <c r="AY638" s="34">
        <f t="shared" si="447"/>
        <v>30</v>
      </c>
      <c r="AZ638" s="34">
        <f t="shared" si="448"/>
        <v>9882639</v>
      </c>
      <c r="BA638" s="34">
        <f t="shared" si="449"/>
        <v>9913314</v>
      </c>
    </row>
    <row r="639" spans="1:53" x14ac:dyDescent="0.2">
      <c r="A639" s="1" t="s">
        <v>676</v>
      </c>
      <c r="B639" s="8">
        <v>1106</v>
      </c>
      <c r="C639" s="8">
        <v>2049.8897058823532</v>
      </c>
      <c r="D639" s="8">
        <v>2063</v>
      </c>
      <c r="E639" s="8">
        <v>2015</v>
      </c>
      <c r="F639" s="8">
        <v>2049.8161764705883</v>
      </c>
      <c r="G639" s="8">
        <f t="shared" si="405"/>
        <v>-7.2099673202615122</v>
      </c>
      <c r="H639" s="8">
        <f t="shared" si="406"/>
        <v>0</v>
      </c>
      <c r="I639" s="8">
        <f t="shared" si="407"/>
        <v>7.2099673202615122</v>
      </c>
      <c r="J639" s="25">
        <f t="shared" si="410"/>
        <v>8.1027414819204608</v>
      </c>
      <c r="K639" s="25">
        <f t="shared" si="411"/>
        <v>10.318975727465856</v>
      </c>
      <c r="L639" s="26">
        <f t="shared" si="408"/>
        <v>0.78522730316668155</v>
      </c>
      <c r="M639" s="25">
        <f t="shared" si="409"/>
        <v>43.984724061402453</v>
      </c>
      <c r="N639" s="25">
        <v>30</v>
      </c>
      <c r="O639" s="25">
        <v>70</v>
      </c>
      <c r="P639" s="9">
        <f t="shared" si="412"/>
        <v>2087.4617835107379</v>
      </c>
      <c r="Q639" s="9">
        <f t="shared" si="413"/>
        <v>2035.8775779924238</v>
      </c>
      <c r="R639" s="9">
        <f t="shared" si="414"/>
        <v>-51.584205518314093</v>
      </c>
      <c r="S639" s="3">
        <f t="shared" si="415"/>
        <v>0</v>
      </c>
      <c r="T639" s="3">
        <f t="shared" si="416"/>
        <v>1</v>
      </c>
      <c r="U639" s="3">
        <f t="shared" si="417"/>
        <v>4</v>
      </c>
      <c r="V639" s="3">
        <f t="shared" si="421"/>
        <v>30</v>
      </c>
      <c r="W639" s="2">
        <f t="shared" si="418"/>
        <v>9920586</v>
      </c>
      <c r="X639" s="2">
        <f t="shared" si="422"/>
        <v>9928646</v>
      </c>
      <c r="Y639" s="14">
        <f t="shared" si="423"/>
        <v>2076.7900883677107</v>
      </c>
      <c r="Z639" s="14">
        <f t="shared" si="424"/>
        <v>2047.6934079974549</v>
      </c>
      <c r="AA639" s="14">
        <f t="shared" si="419"/>
        <v>-29.096680370255854</v>
      </c>
      <c r="AB639" s="14">
        <f t="shared" si="440"/>
        <v>-34.960127080924927</v>
      </c>
      <c r="AC639" s="14">
        <f t="shared" si="434"/>
        <v>5.8634467106690735</v>
      </c>
      <c r="AD639" s="16">
        <f t="shared" si="435"/>
        <v>1</v>
      </c>
      <c r="AE639" s="16">
        <f t="shared" si="436"/>
        <v>0</v>
      </c>
      <c r="AF639" s="16">
        <f t="shared" si="420"/>
        <v>46</v>
      </c>
      <c r="AG639" s="16">
        <f t="shared" si="437"/>
        <v>30</v>
      </c>
      <c r="AH639" s="5">
        <f t="shared" si="438"/>
        <v>9806013</v>
      </c>
      <c r="AI639" s="5">
        <f t="shared" si="439"/>
        <v>9898703</v>
      </c>
      <c r="AJ639" s="39">
        <f t="shared" si="425"/>
        <v>2069.6214726399407</v>
      </c>
      <c r="AK639" s="39">
        <f t="shared" si="426"/>
        <v>2037.9602416353362</v>
      </c>
      <c r="AL639" s="39">
        <f t="shared" si="427"/>
        <v>-31.661231004604588</v>
      </c>
      <c r="AM639" s="39">
        <f t="shared" si="428"/>
        <v>0</v>
      </c>
      <c r="AN639" s="39">
        <f t="shared" si="429"/>
        <v>1</v>
      </c>
      <c r="AO639" s="39">
        <f t="shared" si="430"/>
        <v>3</v>
      </c>
      <c r="AP639" s="39">
        <f t="shared" si="431"/>
        <v>30</v>
      </c>
      <c r="AQ639" s="39">
        <f t="shared" si="432"/>
        <v>9931958</v>
      </c>
      <c r="AR639" s="39">
        <f t="shared" si="433"/>
        <v>9938003</v>
      </c>
      <c r="AS639" s="37">
        <f t="shared" si="441"/>
        <v>2166.9720668025848</v>
      </c>
      <c r="AT639" s="37">
        <f t="shared" si="442"/>
        <v>2077.660535941794</v>
      </c>
      <c r="AU639" s="37">
        <f t="shared" si="443"/>
        <v>-89.311530860790754</v>
      </c>
      <c r="AV639" s="34">
        <f t="shared" si="444"/>
        <v>0</v>
      </c>
      <c r="AW639" s="34">
        <f t="shared" si="445"/>
        <v>1</v>
      </c>
      <c r="AX639" s="34">
        <f t="shared" si="446"/>
        <v>14</v>
      </c>
      <c r="AY639" s="34">
        <f t="shared" si="447"/>
        <v>30</v>
      </c>
      <c r="AZ639" s="34">
        <f t="shared" si="448"/>
        <v>9884624</v>
      </c>
      <c r="BA639" s="34">
        <f t="shared" si="449"/>
        <v>9912834</v>
      </c>
    </row>
    <row r="640" spans="1:53" x14ac:dyDescent="0.2">
      <c r="A640" s="1" t="s">
        <v>677</v>
      </c>
      <c r="B640" s="8">
        <v>1236</v>
      </c>
      <c r="C640" s="8">
        <v>2019.3563218390805</v>
      </c>
      <c r="D640" s="8">
        <v>2037</v>
      </c>
      <c r="E640" s="8">
        <v>2010</v>
      </c>
      <c r="F640" s="8">
        <v>2019.0459770114942</v>
      </c>
      <c r="G640" s="8">
        <f t="shared" si="405"/>
        <v>-30.770199459094101</v>
      </c>
      <c r="H640" s="8">
        <f t="shared" si="406"/>
        <v>0</v>
      </c>
      <c r="I640" s="8">
        <f t="shared" si="407"/>
        <v>30.770199459094101</v>
      </c>
      <c r="J640" s="25">
        <f t="shared" si="410"/>
        <v>7.5239742332118569</v>
      </c>
      <c r="K640" s="25">
        <f t="shared" si="411"/>
        <v>11.779777422582159</v>
      </c>
      <c r="L640" s="26">
        <f t="shared" si="408"/>
        <v>0.6387195583838613</v>
      </c>
      <c r="M640" s="25">
        <f t="shared" si="409"/>
        <v>38.976745906040179</v>
      </c>
      <c r="N640" s="25">
        <v>30</v>
      </c>
      <c r="O640" s="25">
        <v>70</v>
      </c>
      <c r="P640" s="9">
        <f t="shared" si="412"/>
        <v>2083.5530340683827</v>
      </c>
      <c r="Q640" s="9">
        <f t="shared" si="413"/>
        <v>2033.0013155898723</v>
      </c>
      <c r="R640" s="9">
        <f t="shared" si="414"/>
        <v>-50.551718478510338</v>
      </c>
      <c r="S640" s="3">
        <f t="shared" si="415"/>
        <v>0</v>
      </c>
      <c r="T640" s="3">
        <f t="shared" si="416"/>
        <v>1</v>
      </c>
      <c r="U640" s="3">
        <f t="shared" si="417"/>
        <v>3</v>
      </c>
      <c r="V640" s="3">
        <f t="shared" si="421"/>
        <v>30</v>
      </c>
      <c r="W640" s="2">
        <f t="shared" si="418"/>
        <v>9922571</v>
      </c>
      <c r="X640" s="2">
        <f t="shared" si="422"/>
        <v>9928601</v>
      </c>
      <c r="Y640" s="14">
        <f t="shared" si="423"/>
        <v>2072.5127467857687</v>
      </c>
      <c r="Z640" s="14">
        <f t="shared" si="424"/>
        <v>2043.2861109226917</v>
      </c>
      <c r="AA640" s="14">
        <f t="shared" si="419"/>
        <v>-29.226635863077036</v>
      </c>
      <c r="AB640" s="14">
        <f t="shared" si="440"/>
        <v>-33.813428837355346</v>
      </c>
      <c r="AC640" s="14">
        <f t="shared" si="434"/>
        <v>4.5867929742783105</v>
      </c>
      <c r="AD640" s="16">
        <f t="shared" si="435"/>
        <v>1</v>
      </c>
      <c r="AE640" s="16">
        <f t="shared" si="436"/>
        <v>0</v>
      </c>
      <c r="AF640" s="16">
        <f t="shared" si="420"/>
        <v>47</v>
      </c>
      <c r="AG640" s="16">
        <f t="shared" si="437"/>
        <v>30</v>
      </c>
      <c r="AH640" s="5">
        <f t="shared" si="438"/>
        <v>9803946</v>
      </c>
      <c r="AI640" s="5">
        <f t="shared" si="439"/>
        <v>9898416</v>
      </c>
      <c r="AJ640" s="39">
        <f t="shared" si="425"/>
        <v>2067.2181501998534</v>
      </c>
      <c r="AK640" s="39">
        <f t="shared" si="426"/>
        <v>2031.0726816671015</v>
      </c>
      <c r="AL640" s="39">
        <f t="shared" si="427"/>
        <v>-36.14546853275192</v>
      </c>
      <c r="AM640" s="39">
        <f t="shared" si="428"/>
        <v>0</v>
      </c>
      <c r="AN640" s="39">
        <f t="shared" si="429"/>
        <v>1</v>
      </c>
      <c r="AO640" s="39">
        <f t="shared" si="430"/>
        <v>2</v>
      </c>
      <c r="AP640" s="39">
        <f t="shared" si="431"/>
        <v>30</v>
      </c>
      <c r="AQ640" s="39">
        <f t="shared" si="432"/>
        <v>9933938</v>
      </c>
      <c r="AR640" s="39">
        <f t="shared" si="433"/>
        <v>9937958</v>
      </c>
      <c r="AS640" s="37">
        <f t="shared" si="441"/>
        <v>2162.4290718497946</v>
      </c>
      <c r="AT640" s="37">
        <f t="shared" si="442"/>
        <v>2069.859900280936</v>
      </c>
      <c r="AU640" s="37">
        <f t="shared" si="443"/>
        <v>-92.569171568858565</v>
      </c>
      <c r="AV640" s="34">
        <f t="shared" si="444"/>
        <v>0</v>
      </c>
      <c r="AW640" s="34">
        <f t="shared" si="445"/>
        <v>1</v>
      </c>
      <c r="AX640" s="34">
        <f t="shared" si="446"/>
        <v>13</v>
      </c>
      <c r="AY640" s="34">
        <f t="shared" si="447"/>
        <v>30</v>
      </c>
      <c r="AZ640" s="34">
        <f t="shared" si="448"/>
        <v>9886604</v>
      </c>
      <c r="BA640" s="34">
        <f t="shared" si="449"/>
        <v>9912734</v>
      </c>
    </row>
    <row r="641" spans="1:53" x14ac:dyDescent="0.2">
      <c r="A641" s="1" t="s">
        <v>678</v>
      </c>
      <c r="B641" s="8">
        <v>4091</v>
      </c>
      <c r="C641" s="8">
        <v>2047.520737327189</v>
      </c>
      <c r="D641" s="8">
        <v>2065</v>
      </c>
      <c r="E641" s="8">
        <v>2012</v>
      </c>
      <c r="F641" s="8">
        <v>2047.5898617511521</v>
      </c>
      <c r="G641" s="8">
        <f t="shared" si="405"/>
        <v>28.543884739657869</v>
      </c>
      <c r="H641" s="8">
        <f t="shared" si="406"/>
        <v>28.543884739657869</v>
      </c>
      <c r="I641" s="8">
        <f t="shared" si="407"/>
        <v>0</v>
      </c>
      <c r="J641" s="25">
        <f t="shared" si="410"/>
        <v>9.0253964122437154</v>
      </c>
      <c r="K641" s="25">
        <f t="shared" si="411"/>
        <v>10.938364749540577</v>
      </c>
      <c r="L641" s="26">
        <f t="shared" si="408"/>
        <v>0.82511386472304205</v>
      </c>
      <c r="M641" s="25">
        <f t="shared" si="409"/>
        <v>45.208897958169402</v>
      </c>
      <c r="N641" s="25">
        <v>30</v>
      </c>
      <c r="O641" s="25">
        <v>70</v>
      </c>
      <c r="P641" s="9">
        <f t="shared" si="412"/>
        <v>2078.96982924861</v>
      </c>
      <c r="Q641" s="9">
        <f t="shared" si="413"/>
        <v>2028.9192256824451</v>
      </c>
      <c r="R641" s="9">
        <f t="shared" si="414"/>
        <v>-50.050603566164909</v>
      </c>
      <c r="S641" s="3">
        <f t="shared" si="415"/>
        <v>0</v>
      </c>
      <c r="T641" s="3">
        <f t="shared" si="416"/>
        <v>1</v>
      </c>
      <c r="U641" s="3">
        <f t="shared" si="417"/>
        <v>2</v>
      </c>
      <c r="V641" s="3">
        <f t="shared" si="421"/>
        <v>30</v>
      </c>
      <c r="W641" s="2">
        <f t="shared" si="418"/>
        <v>9924551</v>
      </c>
      <c r="X641" s="2">
        <f t="shared" si="422"/>
        <v>9928575</v>
      </c>
      <c r="Y641" s="14">
        <f t="shared" si="423"/>
        <v>2070.6666071535751</v>
      </c>
      <c r="Z641" s="14">
        <f t="shared" si="424"/>
        <v>2043.9482264347625</v>
      </c>
      <c r="AA641" s="14">
        <f t="shared" si="419"/>
        <v>-26.718380718812568</v>
      </c>
      <c r="AB641" s="14">
        <f t="shared" si="440"/>
        <v>-32.394419213646792</v>
      </c>
      <c r="AC641" s="14">
        <f t="shared" si="434"/>
        <v>5.6760384948342235</v>
      </c>
      <c r="AD641" s="16">
        <f t="shared" si="435"/>
        <v>1</v>
      </c>
      <c r="AE641" s="16">
        <f t="shared" si="436"/>
        <v>0</v>
      </c>
      <c r="AF641" s="16">
        <f t="shared" si="420"/>
        <v>48</v>
      </c>
      <c r="AG641" s="16">
        <f t="shared" si="437"/>
        <v>30</v>
      </c>
      <c r="AH641" s="5">
        <f t="shared" si="438"/>
        <v>9801851</v>
      </c>
      <c r="AI641" s="5">
        <f t="shared" si="439"/>
        <v>9898427</v>
      </c>
      <c r="AJ641" s="39">
        <f t="shared" si="425"/>
        <v>2056.9614170468217</v>
      </c>
      <c r="AK641" s="39">
        <f t="shared" si="426"/>
        <v>2020.8159485140702</v>
      </c>
      <c r="AL641" s="39">
        <f t="shared" si="427"/>
        <v>-36.145468532751465</v>
      </c>
      <c r="AM641" s="39">
        <f t="shared" si="428"/>
        <v>0</v>
      </c>
      <c r="AN641" s="39">
        <f t="shared" si="429"/>
        <v>1</v>
      </c>
      <c r="AO641" s="39">
        <f t="shared" si="430"/>
        <v>1</v>
      </c>
      <c r="AP641" s="39">
        <f t="shared" si="431"/>
        <v>30</v>
      </c>
      <c r="AQ641" s="39">
        <f t="shared" si="432"/>
        <v>9935920</v>
      </c>
      <c r="AR641" s="39">
        <f t="shared" si="433"/>
        <v>9937932</v>
      </c>
      <c r="AS641" s="37">
        <f t="shared" si="441"/>
        <v>2157.7266611795135</v>
      </c>
      <c r="AT641" s="37">
        <f t="shared" si="442"/>
        <v>2062.244913140767</v>
      </c>
      <c r="AU641" s="37">
        <f t="shared" si="443"/>
        <v>-95.481748038746446</v>
      </c>
      <c r="AV641" s="34">
        <f t="shared" si="444"/>
        <v>0</v>
      </c>
      <c r="AW641" s="34">
        <f t="shared" si="445"/>
        <v>1</v>
      </c>
      <c r="AX641" s="34">
        <f t="shared" si="446"/>
        <v>12</v>
      </c>
      <c r="AY641" s="34">
        <f t="shared" si="447"/>
        <v>30</v>
      </c>
      <c r="AZ641" s="34">
        <f t="shared" si="448"/>
        <v>9888586</v>
      </c>
      <c r="BA641" s="34">
        <f t="shared" si="449"/>
        <v>9912730</v>
      </c>
    </row>
    <row r="642" spans="1:53" x14ac:dyDescent="0.2">
      <c r="A642" s="1" t="s">
        <v>679</v>
      </c>
      <c r="B642" s="8">
        <v>4477</v>
      </c>
      <c r="C642" s="8">
        <v>2093.5625</v>
      </c>
      <c r="D642" s="8">
        <v>2109</v>
      </c>
      <c r="E642" s="8">
        <v>2078</v>
      </c>
      <c r="F642" s="8">
        <v>2093.6346153846152</v>
      </c>
      <c r="G642" s="8">
        <f t="shared" si="405"/>
        <v>46.044753633463188</v>
      </c>
      <c r="H642" s="8">
        <f t="shared" si="406"/>
        <v>46.044753633463188</v>
      </c>
      <c r="I642" s="8">
        <f t="shared" si="407"/>
        <v>0</v>
      </c>
      <c r="J642" s="25">
        <f t="shared" si="410"/>
        <v>11.669636213759391</v>
      </c>
      <c r="K642" s="25">
        <f t="shared" si="411"/>
        <v>10.15705298171625</v>
      </c>
      <c r="L642" s="26">
        <f t="shared" si="408"/>
        <v>1.1489194980833464</v>
      </c>
      <c r="M642" s="25">
        <f t="shared" si="409"/>
        <v>53.464985501229101</v>
      </c>
      <c r="N642" s="25">
        <v>30</v>
      </c>
      <c r="O642" s="25">
        <v>70</v>
      </c>
      <c r="P642" s="9">
        <f t="shared" si="412"/>
        <v>2075.2009831193814</v>
      </c>
      <c r="Q642" s="9">
        <f t="shared" si="413"/>
        <v>2026.9784964353112</v>
      </c>
      <c r="R642" s="9">
        <f t="shared" si="414"/>
        <v>-48.222486684070191</v>
      </c>
      <c r="S642" s="3">
        <f t="shared" si="415"/>
        <v>0</v>
      </c>
      <c r="T642" s="3">
        <f t="shared" si="416"/>
        <v>1</v>
      </c>
      <c r="U642" s="3">
        <f t="shared" si="417"/>
        <v>1</v>
      </c>
      <c r="V642" s="3">
        <f t="shared" si="421"/>
        <v>30</v>
      </c>
      <c r="W642" s="2">
        <f t="shared" si="418"/>
        <v>9926533</v>
      </c>
      <c r="X642" s="2">
        <f t="shared" si="422"/>
        <v>9928611</v>
      </c>
      <c r="Y642" s="14">
        <f t="shared" si="423"/>
        <v>2072.3679410966151</v>
      </c>
      <c r="Z642" s="14">
        <f t="shared" si="424"/>
        <v>2051.5922862732014</v>
      </c>
      <c r="AA642" s="14">
        <f t="shared" si="419"/>
        <v>-20.775654823413788</v>
      </c>
      <c r="AB642" s="14">
        <f t="shared" si="440"/>
        <v>-30.07066633560019</v>
      </c>
      <c r="AC642" s="14">
        <f t="shared" si="434"/>
        <v>9.2950115121864023</v>
      </c>
      <c r="AD642" s="16">
        <f t="shared" si="435"/>
        <v>1</v>
      </c>
      <c r="AE642" s="16">
        <f t="shared" si="436"/>
        <v>0</v>
      </c>
      <c r="AF642" s="16">
        <f t="shared" si="420"/>
        <v>49</v>
      </c>
      <c r="AG642" s="16">
        <f t="shared" si="437"/>
        <v>30</v>
      </c>
      <c r="AH642" s="5">
        <f t="shared" si="438"/>
        <v>9799712</v>
      </c>
      <c r="AI642" s="5">
        <f t="shared" si="439"/>
        <v>9901534</v>
      </c>
      <c r="AJ642" s="39">
        <f t="shared" si="425"/>
        <v>2066.4760452933747</v>
      </c>
      <c r="AK642" s="39">
        <f t="shared" si="426"/>
        <v>2029.9019033858995</v>
      </c>
      <c r="AL642" s="39">
        <f t="shared" si="427"/>
        <v>-36.574141907475223</v>
      </c>
      <c r="AM642" s="39">
        <f t="shared" si="428"/>
        <v>0</v>
      </c>
      <c r="AN642" s="39">
        <f t="shared" si="429"/>
        <v>1</v>
      </c>
      <c r="AO642" s="39">
        <f t="shared" si="430"/>
        <v>0</v>
      </c>
      <c r="AP642" s="39">
        <f t="shared" si="431"/>
        <v>30</v>
      </c>
      <c r="AQ642" s="39">
        <f t="shared" si="432"/>
        <v>9937968</v>
      </c>
      <c r="AR642" s="39">
        <f t="shared" si="433"/>
        <v>9937968</v>
      </c>
      <c r="AS642" s="37">
        <f t="shared" si="441"/>
        <v>2152.8788834233919</v>
      </c>
      <c r="AT642" s="37">
        <f t="shared" si="442"/>
        <v>2054.9968567775213</v>
      </c>
      <c r="AU642" s="37">
        <f t="shared" si="443"/>
        <v>-97.88202664587061</v>
      </c>
      <c r="AV642" s="34">
        <f t="shared" si="444"/>
        <v>0</v>
      </c>
      <c r="AW642" s="34">
        <f t="shared" si="445"/>
        <v>1</v>
      </c>
      <c r="AX642" s="34">
        <f t="shared" si="446"/>
        <v>11</v>
      </c>
      <c r="AY642" s="34">
        <f t="shared" si="447"/>
        <v>30</v>
      </c>
      <c r="AZ642" s="34">
        <f t="shared" si="448"/>
        <v>9890634</v>
      </c>
      <c r="BA642" s="34">
        <f t="shared" si="449"/>
        <v>9913492</v>
      </c>
    </row>
    <row r="643" spans="1:53" x14ac:dyDescent="0.2">
      <c r="A643" s="1" t="s">
        <v>680</v>
      </c>
      <c r="B643" s="8">
        <v>4843</v>
      </c>
      <c r="C643" s="8">
        <v>2090.6484018264841</v>
      </c>
      <c r="D643" s="8">
        <v>2114</v>
      </c>
      <c r="E643" s="8">
        <v>2078</v>
      </c>
      <c r="F643" s="8">
        <v>2090.5525114155253</v>
      </c>
      <c r="G643" s="8">
        <f t="shared" si="405"/>
        <v>-3.0821039690899852</v>
      </c>
      <c r="H643" s="8">
        <f t="shared" si="406"/>
        <v>0</v>
      </c>
      <c r="I643" s="8">
        <f t="shared" si="407"/>
        <v>3.0821039690899852</v>
      </c>
      <c r="J643" s="25">
        <f t="shared" si="410"/>
        <v>10.836090769919435</v>
      </c>
      <c r="K643" s="25">
        <f t="shared" si="411"/>
        <v>9.6516994808143739</v>
      </c>
      <c r="L643" s="26">
        <f t="shared" si="408"/>
        <v>1.1227132373380866</v>
      </c>
      <c r="M643" s="25">
        <f t="shared" si="409"/>
        <v>52.890480804933659</v>
      </c>
      <c r="N643" s="25">
        <v>30</v>
      </c>
      <c r="O643" s="25">
        <v>70</v>
      </c>
      <c r="P643" s="9">
        <f t="shared" si="412"/>
        <v>2072.2694619162253</v>
      </c>
      <c r="Q643" s="9">
        <f t="shared" si="413"/>
        <v>2031.2823731141877</v>
      </c>
      <c r="R643" s="9">
        <f t="shared" si="414"/>
        <v>-40.987088802037533</v>
      </c>
      <c r="S643" s="3">
        <f t="shared" si="415"/>
        <v>0</v>
      </c>
      <c r="T643" s="3">
        <f t="shared" si="416"/>
        <v>1</v>
      </c>
      <c r="U643" s="3">
        <f t="shared" si="417"/>
        <v>0</v>
      </c>
      <c r="V643" s="3">
        <f t="shared" si="421"/>
        <v>30</v>
      </c>
      <c r="W643" s="2">
        <f t="shared" si="418"/>
        <v>9928581</v>
      </c>
      <c r="X643" s="2">
        <f t="shared" si="422"/>
        <v>9928581</v>
      </c>
      <c r="Y643" s="14">
        <f t="shared" si="423"/>
        <v>2073.7149463054234</v>
      </c>
      <c r="Z643" s="14">
        <f t="shared" si="424"/>
        <v>2057.586167064328</v>
      </c>
      <c r="AA643" s="14">
        <f t="shared" si="419"/>
        <v>-16.128779241095344</v>
      </c>
      <c r="AB643" s="14">
        <f t="shared" si="440"/>
        <v>-27.282288916699223</v>
      </c>
      <c r="AC643" s="14">
        <f t="shared" si="434"/>
        <v>11.153509675603878</v>
      </c>
      <c r="AD643" s="16">
        <f t="shared" si="435"/>
        <v>1</v>
      </c>
      <c r="AE643" s="16">
        <f t="shared" si="436"/>
        <v>0</v>
      </c>
      <c r="AF643" s="16">
        <f t="shared" si="420"/>
        <v>50</v>
      </c>
      <c r="AG643" s="16">
        <f t="shared" si="437"/>
        <v>30</v>
      </c>
      <c r="AH643" s="5">
        <f t="shared" si="438"/>
        <v>9797568</v>
      </c>
      <c r="AI643" s="5">
        <f t="shared" si="439"/>
        <v>9901468</v>
      </c>
      <c r="AJ643" s="39">
        <f t="shared" si="425"/>
        <v>2081.8242965045288</v>
      </c>
      <c r="AK643" s="39">
        <f t="shared" si="426"/>
        <v>2053.2641621943944</v>
      </c>
      <c r="AL643" s="39">
        <f t="shared" si="427"/>
        <v>-28.560134310134345</v>
      </c>
      <c r="AM643" s="39">
        <f t="shared" si="428"/>
        <v>0</v>
      </c>
      <c r="AN643" s="39">
        <f t="shared" si="429"/>
        <v>0</v>
      </c>
      <c r="AO643" s="39">
        <f t="shared" si="430"/>
        <v>0</v>
      </c>
      <c r="AP643" s="39">
        <f t="shared" si="431"/>
        <v>0</v>
      </c>
      <c r="AQ643" s="39">
        <f t="shared" si="432"/>
        <v>9937968</v>
      </c>
      <c r="AR643" s="39">
        <f t="shared" si="433"/>
        <v>9937968</v>
      </c>
      <c r="AS643" s="37">
        <f t="shared" si="441"/>
        <v>2147.9201008622022</v>
      </c>
      <c r="AT643" s="37">
        <f t="shared" si="442"/>
        <v>2048.1708241075244</v>
      </c>
      <c r="AU643" s="37">
        <f t="shared" si="443"/>
        <v>-99.749276754677794</v>
      </c>
      <c r="AV643" s="34">
        <f t="shared" si="444"/>
        <v>0</v>
      </c>
      <c r="AW643" s="34">
        <f t="shared" si="445"/>
        <v>1</v>
      </c>
      <c r="AX643" s="34">
        <f t="shared" si="446"/>
        <v>10</v>
      </c>
      <c r="AY643" s="34">
        <f t="shared" si="447"/>
        <v>30</v>
      </c>
      <c r="AZ643" s="34">
        <f t="shared" si="448"/>
        <v>9892682</v>
      </c>
      <c r="BA643" s="34">
        <f t="shared" si="449"/>
        <v>9913462</v>
      </c>
    </row>
    <row r="644" spans="1:53" x14ac:dyDescent="0.2">
      <c r="A644" s="1" t="s">
        <v>681</v>
      </c>
      <c r="B644" s="8">
        <v>6469</v>
      </c>
      <c r="C644" s="8">
        <v>2108.030888030888</v>
      </c>
      <c r="D644" s="8">
        <v>2116</v>
      </c>
      <c r="E644" s="8">
        <v>2096</v>
      </c>
      <c r="F644" s="8">
        <v>2108.0772200772199</v>
      </c>
      <c r="G644" s="8">
        <f t="shared" ref="G644:G707" si="450">F644-F643</f>
        <v>17.524708661694604</v>
      </c>
      <c r="H644" s="8">
        <f t="shared" ref="H644:H707" si="451">IF(G644&gt;0, G644, 0)</f>
        <v>17.524708661694604</v>
      </c>
      <c r="I644" s="8">
        <f t="shared" ref="I644:I707" si="452">IF(G644&lt;0, -G644, 0)</f>
        <v>0</v>
      </c>
      <c r="J644" s="25">
        <f t="shared" si="410"/>
        <v>11.31384919076052</v>
      </c>
      <c r="K644" s="25">
        <f t="shared" si="411"/>
        <v>8.962292375041919</v>
      </c>
      <c r="L644" s="26">
        <f t="shared" si="408"/>
        <v>1.2623834078731002</v>
      </c>
      <c r="M644" s="25">
        <f t="shared" si="409"/>
        <v>55.798827178452719</v>
      </c>
      <c r="N644" s="25">
        <v>30</v>
      </c>
      <c r="O644" s="25">
        <v>70</v>
      </c>
      <c r="P644" s="9">
        <f t="shared" si="412"/>
        <v>2069.7930671433528</v>
      </c>
      <c r="Q644" s="9">
        <f t="shared" si="413"/>
        <v>2037.8703076240399</v>
      </c>
      <c r="R644" s="9">
        <f t="shared" si="414"/>
        <v>-31.922759519312876</v>
      </c>
      <c r="S644" s="3">
        <f t="shared" si="415"/>
        <v>0</v>
      </c>
      <c r="T644" s="3">
        <f t="shared" si="416"/>
        <v>0</v>
      </c>
      <c r="U644" s="3">
        <f t="shared" si="417"/>
        <v>0</v>
      </c>
      <c r="V644" s="3">
        <f t="shared" si="421"/>
        <v>0</v>
      </c>
      <c r="W644" s="2">
        <f t="shared" si="418"/>
        <v>9928581</v>
      </c>
      <c r="X644" s="2">
        <f t="shared" si="422"/>
        <v>9928581</v>
      </c>
      <c r="Y644" s="14">
        <f t="shared" si="423"/>
        <v>2076.260299918149</v>
      </c>
      <c r="Z644" s="14">
        <f t="shared" si="424"/>
        <v>2065.3540213740039</v>
      </c>
      <c r="AA644" s="14">
        <f t="shared" si="419"/>
        <v>-10.906278544145152</v>
      </c>
      <c r="AB644" s="14">
        <f t="shared" si="440"/>
        <v>-24.007086842188407</v>
      </c>
      <c r="AC644" s="14">
        <f t="shared" si="434"/>
        <v>13.100808298043255</v>
      </c>
      <c r="AD644" s="16">
        <f t="shared" si="435"/>
        <v>1</v>
      </c>
      <c r="AE644" s="16">
        <f t="shared" si="436"/>
        <v>0</v>
      </c>
      <c r="AF644" s="16">
        <f t="shared" si="420"/>
        <v>51</v>
      </c>
      <c r="AG644" s="16">
        <f t="shared" si="437"/>
        <v>30</v>
      </c>
      <c r="AH644" s="5">
        <f t="shared" si="438"/>
        <v>9795422</v>
      </c>
      <c r="AI644" s="5">
        <f t="shared" si="439"/>
        <v>9902318</v>
      </c>
      <c r="AJ644" s="39">
        <f t="shared" si="425"/>
        <v>2080.7969285148324</v>
      </c>
      <c r="AK644" s="39">
        <f t="shared" si="426"/>
        <v>2052.2367942046981</v>
      </c>
      <c r="AL644" s="39">
        <f t="shared" si="427"/>
        <v>-28.560134310134345</v>
      </c>
      <c r="AM644" s="39">
        <f t="shared" si="428"/>
        <v>0</v>
      </c>
      <c r="AN644" s="39">
        <f t="shared" si="429"/>
        <v>0</v>
      </c>
      <c r="AO644" s="39">
        <f t="shared" si="430"/>
        <v>0</v>
      </c>
      <c r="AP644" s="39">
        <f t="shared" si="431"/>
        <v>0</v>
      </c>
      <c r="AQ644" s="39">
        <f t="shared" si="432"/>
        <v>9937968</v>
      </c>
      <c r="AR644" s="39">
        <f t="shared" si="433"/>
        <v>9937968</v>
      </c>
      <c r="AS644" s="37">
        <f t="shared" si="441"/>
        <v>2142.8837303712908</v>
      </c>
      <c r="AT644" s="37">
        <f t="shared" si="442"/>
        <v>2042.6342796283107</v>
      </c>
      <c r="AU644" s="37">
        <f t="shared" si="443"/>
        <v>-100.24945074298012</v>
      </c>
      <c r="AV644" s="34">
        <f t="shared" si="444"/>
        <v>0</v>
      </c>
      <c r="AW644" s="34">
        <f t="shared" si="445"/>
        <v>1</v>
      </c>
      <c r="AX644" s="34">
        <f t="shared" si="446"/>
        <v>9</v>
      </c>
      <c r="AY644" s="34">
        <f t="shared" si="447"/>
        <v>30</v>
      </c>
      <c r="AZ644" s="34">
        <f t="shared" si="448"/>
        <v>9894748</v>
      </c>
      <c r="BA644" s="34">
        <f t="shared" si="449"/>
        <v>9913612</v>
      </c>
    </row>
    <row r="645" spans="1:53" x14ac:dyDescent="0.2">
      <c r="A645" s="1" t="s">
        <v>682</v>
      </c>
      <c r="B645" s="8">
        <v>9592</v>
      </c>
      <c r="C645" s="8">
        <v>2139.6302816901407</v>
      </c>
      <c r="D645" s="8">
        <v>2150</v>
      </c>
      <c r="E645" s="8">
        <v>2119</v>
      </c>
      <c r="F645" s="8">
        <v>2139.6408450704225</v>
      </c>
      <c r="G645" s="8">
        <f t="shared" si="450"/>
        <v>31.563624993202666</v>
      </c>
      <c r="H645" s="8">
        <f t="shared" si="451"/>
        <v>31.563624993202666</v>
      </c>
      <c r="I645" s="8">
        <f t="shared" si="452"/>
        <v>0</v>
      </c>
      <c r="J645" s="25">
        <f t="shared" si="410"/>
        <v>12.760261748077815</v>
      </c>
      <c r="K645" s="25">
        <f t="shared" si="411"/>
        <v>8.3221286339674965</v>
      </c>
      <c r="L645" s="26">
        <f t="shared" si="408"/>
        <v>1.5332930202491331</v>
      </c>
      <c r="M645" s="25">
        <f t="shared" si="409"/>
        <v>60.525687632390174</v>
      </c>
      <c r="N645" s="25">
        <v>30</v>
      </c>
      <c r="O645" s="25">
        <v>70</v>
      </c>
      <c r="P645" s="9">
        <f t="shared" si="412"/>
        <v>2067.1795804323051</v>
      </c>
      <c r="Q645" s="9">
        <f t="shared" si="413"/>
        <v>2049.1664713126452</v>
      </c>
      <c r="R645" s="9">
        <f t="shared" si="414"/>
        <v>-18.01310911965993</v>
      </c>
      <c r="S645" s="3">
        <f t="shared" si="415"/>
        <v>0</v>
      </c>
      <c r="T645" s="3">
        <f t="shared" si="416"/>
        <v>0</v>
      </c>
      <c r="U645" s="3">
        <f t="shared" si="417"/>
        <v>0</v>
      </c>
      <c r="V645" s="3">
        <f t="shared" si="421"/>
        <v>0</v>
      </c>
      <c r="W645" s="2">
        <f t="shared" si="418"/>
        <v>9928581</v>
      </c>
      <c r="X645" s="2">
        <f t="shared" si="422"/>
        <v>9928581</v>
      </c>
      <c r="Y645" s="14">
        <f t="shared" si="423"/>
        <v>2080.9551551146137</v>
      </c>
      <c r="Z645" s="14">
        <f t="shared" si="424"/>
        <v>2076.7827634811451</v>
      </c>
      <c r="AA645" s="14">
        <f t="shared" si="419"/>
        <v>-4.1723916334685782</v>
      </c>
      <c r="AB645" s="14">
        <f t="shared" si="440"/>
        <v>-20.040147800444441</v>
      </c>
      <c r="AC645" s="14">
        <f t="shared" si="434"/>
        <v>15.867756166975862</v>
      </c>
      <c r="AD645" s="16">
        <f t="shared" si="435"/>
        <v>1</v>
      </c>
      <c r="AE645" s="16">
        <f t="shared" si="436"/>
        <v>0</v>
      </c>
      <c r="AF645" s="16">
        <f t="shared" si="420"/>
        <v>52</v>
      </c>
      <c r="AG645" s="16">
        <f t="shared" si="437"/>
        <v>30</v>
      </c>
      <c r="AH645" s="5">
        <f t="shared" si="438"/>
        <v>9793242</v>
      </c>
      <c r="AI645" s="5">
        <f t="shared" si="439"/>
        <v>9903430</v>
      </c>
      <c r="AJ645" s="39">
        <f t="shared" si="425"/>
        <v>2086.6384980687303</v>
      </c>
      <c r="AK645" s="39">
        <f t="shared" si="426"/>
        <v>2066.4174220804653</v>
      </c>
      <c r="AL645" s="39">
        <f t="shared" si="427"/>
        <v>-20.221075988265056</v>
      </c>
      <c r="AM645" s="39">
        <f t="shared" si="428"/>
        <v>0</v>
      </c>
      <c r="AN645" s="39">
        <f t="shared" si="429"/>
        <v>0</v>
      </c>
      <c r="AO645" s="39">
        <f t="shared" si="430"/>
        <v>0</v>
      </c>
      <c r="AP645" s="39">
        <f t="shared" si="431"/>
        <v>0</v>
      </c>
      <c r="AQ645" s="39">
        <f t="shared" si="432"/>
        <v>9937968</v>
      </c>
      <c r="AR645" s="39">
        <f t="shared" si="433"/>
        <v>9937968</v>
      </c>
      <c r="AS645" s="37">
        <f t="shared" si="441"/>
        <v>2137.7744995090279</v>
      </c>
      <c r="AT645" s="37">
        <f t="shared" si="442"/>
        <v>2038.8121305319862</v>
      </c>
      <c r="AU645" s="37">
        <f t="shared" si="443"/>
        <v>-98.962368977041706</v>
      </c>
      <c r="AV645" s="34">
        <f t="shared" si="444"/>
        <v>0</v>
      </c>
      <c r="AW645" s="34">
        <f t="shared" si="445"/>
        <v>1</v>
      </c>
      <c r="AX645" s="34">
        <f t="shared" si="446"/>
        <v>8</v>
      </c>
      <c r="AY645" s="34">
        <f t="shared" si="447"/>
        <v>30</v>
      </c>
      <c r="AZ645" s="34">
        <f t="shared" si="448"/>
        <v>9896837</v>
      </c>
      <c r="BA645" s="34">
        <f t="shared" si="449"/>
        <v>9913789</v>
      </c>
    </row>
    <row r="646" spans="1:53" x14ac:dyDescent="0.2">
      <c r="A646" s="1" t="s">
        <v>683</v>
      </c>
      <c r="B646" s="8">
        <v>10577</v>
      </c>
      <c r="C646" s="8">
        <v>2149.3758865248228</v>
      </c>
      <c r="D646" s="8">
        <v>2157</v>
      </c>
      <c r="E646" s="8">
        <v>2129</v>
      </c>
      <c r="F646" s="8">
        <v>2149.5354609929077</v>
      </c>
      <c r="G646" s="8">
        <f t="shared" si="450"/>
        <v>9.8946159224851726</v>
      </c>
      <c r="H646" s="8">
        <f t="shared" si="451"/>
        <v>9.8946159224851726</v>
      </c>
      <c r="I646" s="8">
        <f t="shared" si="452"/>
        <v>0</v>
      </c>
      <c r="J646" s="25">
        <f t="shared" si="410"/>
        <v>12.555572760535483</v>
      </c>
      <c r="K646" s="25">
        <f t="shared" si="411"/>
        <v>7.7276908743983901</v>
      </c>
      <c r="L646" s="26">
        <f t="shared" si="408"/>
        <v>1.6247509074323512</v>
      </c>
      <c r="M646" s="25">
        <f t="shared" si="409"/>
        <v>61.901146612870598</v>
      </c>
      <c r="N646" s="25">
        <v>30</v>
      </c>
      <c r="O646" s="25">
        <v>70</v>
      </c>
      <c r="P646" s="9">
        <f t="shared" si="412"/>
        <v>2065.6536506921284</v>
      </c>
      <c r="Q646" s="9">
        <f t="shared" si="413"/>
        <v>2062.2117228946013</v>
      </c>
      <c r="R646" s="9">
        <f t="shared" si="414"/>
        <v>-3.4419277975271143</v>
      </c>
      <c r="S646" s="3">
        <f t="shared" si="415"/>
        <v>0</v>
      </c>
      <c r="T646" s="3">
        <f t="shared" si="416"/>
        <v>0</v>
      </c>
      <c r="U646" s="3">
        <f t="shared" si="417"/>
        <v>0</v>
      </c>
      <c r="V646" s="3">
        <f t="shared" si="421"/>
        <v>0</v>
      </c>
      <c r="W646" s="2">
        <f t="shared" si="418"/>
        <v>9928581</v>
      </c>
      <c r="X646" s="2">
        <f t="shared" si="422"/>
        <v>9928581</v>
      </c>
      <c r="Y646" s="14">
        <f t="shared" si="423"/>
        <v>2086.0351777722653</v>
      </c>
      <c r="Z646" s="14">
        <f t="shared" si="424"/>
        <v>2087.9754861752626</v>
      </c>
      <c r="AA646" s="14">
        <f t="shared" si="419"/>
        <v>1.9403084029972888</v>
      </c>
      <c r="AB646" s="14">
        <f t="shared" si="440"/>
        <v>-15.644056559756095</v>
      </c>
      <c r="AC646" s="14">
        <f t="shared" si="434"/>
        <v>17.584364962753384</v>
      </c>
      <c r="AD646" s="16">
        <f t="shared" si="435"/>
        <v>1</v>
      </c>
      <c r="AE646" s="16">
        <f t="shared" si="436"/>
        <v>0</v>
      </c>
      <c r="AF646" s="16">
        <f t="shared" si="420"/>
        <v>53</v>
      </c>
      <c r="AG646" s="16">
        <f t="shared" si="437"/>
        <v>30</v>
      </c>
      <c r="AH646" s="5">
        <f t="shared" si="438"/>
        <v>9791055</v>
      </c>
      <c r="AI646" s="5">
        <f t="shared" si="439"/>
        <v>9903892</v>
      </c>
      <c r="AJ646" s="39">
        <f t="shared" si="425"/>
        <v>2096.2419794467355</v>
      </c>
      <c r="AK646" s="39">
        <f t="shared" si="426"/>
        <v>2089.7923094120274</v>
      </c>
      <c r="AL646" s="39">
        <f t="shared" si="427"/>
        <v>-6.449670034708106</v>
      </c>
      <c r="AM646" s="39">
        <f t="shared" si="428"/>
        <v>0</v>
      </c>
      <c r="AN646" s="39">
        <f t="shared" si="429"/>
        <v>0</v>
      </c>
      <c r="AO646" s="39">
        <f t="shared" si="430"/>
        <v>0</v>
      </c>
      <c r="AP646" s="39">
        <f t="shared" si="431"/>
        <v>0</v>
      </c>
      <c r="AQ646" s="39">
        <f t="shared" si="432"/>
        <v>9937968</v>
      </c>
      <c r="AR646" s="39">
        <f t="shared" si="433"/>
        <v>9937968</v>
      </c>
      <c r="AS646" s="37">
        <f t="shared" si="441"/>
        <v>2132.5663510538188</v>
      </c>
      <c r="AT646" s="37">
        <f t="shared" si="442"/>
        <v>2037.3482630044473</v>
      </c>
      <c r="AU646" s="37">
        <f t="shared" si="443"/>
        <v>-95.218088049371545</v>
      </c>
      <c r="AV646" s="34">
        <f t="shared" si="444"/>
        <v>0</v>
      </c>
      <c r="AW646" s="34">
        <f t="shared" si="445"/>
        <v>1</v>
      </c>
      <c r="AX646" s="34">
        <f t="shared" si="446"/>
        <v>7</v>
      </c>
      <c r="AY646" s="34">
        <f t="shared" si="447"/>
        <v>30</v>
      </c>
      <c r="AZ646" s="34">
        <f t="shared" si="448"/>
        <v>9898936</v>
      </c>
      <c r="BA646" s="34">
        <f t="shared" si="449"/>
        <v>9913839</v>
      </c>
    </row>
    <row r="647" spans="1:53" x14ac:dyDescent="0.2">
      <c r="A647" s="1" t="s">
        <v>684</v>
      </c>
      <c r="B647" s="8">
        <v>17276</v>
      </c>
      <c r="C647" s="8">
        <v>2125.4882154882157</v>
      </c>
      <c r="D647" s="8">
        <v>2157</v>
      </c>
      <c r="E647" s="8">
        <v>2101</v>
      </c>
      <c r="F647" s="8">
        <v>2125.5690235690236</v>
      </c>
      <c r="G647" s="8">
        <f t="shared" si="450"/>
        <v>-23.966437423884145</v>
      </c>
      <c r="H647" s="8">
        <f t="shared" si="451"/>
        <v>0</v>
      </c>
      <c r="I647" s="8">
        <f t="shared" si="452"/>
        <v>23.966437423884145</v>
      </c>
      <c r="J647" s="25">
        <f t="shared" si="410"/>
        <v>11.658746134782948</v>
      </c>
      <c r="K647" s="25">
        <f t="shared" si="411"/>
        <v>8.8876013422188009</v>
      </c>
      <c r="L647" s="26">
        <f t="shared" si="408"/>
        <v>1.3117989529301195</v>
      </c>
      <c r="M647" s="25">
        <f t="shared" si="409"/>
        <v>56.743643354776282</v>
      </c>
      <c r="N647" s="25">
        <v>30</v>
      </c>
      <c r="O647" s="25">
        <v>70</v>
      </c>
      <c r="P647" s="9">
        <f t="shared" si="412"/>
        <v>2064.6141746743237</v>
      </c>
      <c r="Q647" s="9">
        <f t="shared" si="413"/>
        <v>2075.498408136074</v>
      </c>
      <c r="R647" s="9">
        <f t="shared" si="414"/>
        <v>10.884233461750227</v>
      </c>
      <c r="S647" s="3">
        <f t="shared" si="415"/>
        <v>1</v>
      </c>
      <c r="T647" s="3">
        <f t="shared" si="416"/>
        <v>0</v>
      </c>
      <c r="U647" s="3">
        <f t="shared" si="417"/>
        <v>1</v>
      </c>
      <c r="V647" s="3">
        <f t="shared" si="421"/>
        <v>30</v>
      </c>
      <c r="W647" s="2">
        <f t="shared" si="418"/>
        <v>9926394</v>
      </c>
      <c r="X647" s="2">
        <f t="shared" si="422"/>
        <v>9928495</v>
      </c>
      <c r="Y647" s="14">
        <f t="shared" si="423"/>
        <v>2088.9636107942474</v>
      </c>
      <c r="Z647" s="14">
        <f t="shared" si="424"/>
        <v>2093.7591073127642</v>
      </c>
      <c r="AA647" s="14">
        <f t="shared" si="419"/>
        <v>4.7954965185167566</v>
      </c>
      <c r="AB647" s="14">
        <f t="shared" si="440"/>
        <v>-11.556145944101523</v>
      </c>
      <c r="AC647" s="14">
        <f t="shared" si="434"/>
        <v>16.35164246261828</v>
      </c>
      <c r="AD647" s="16">
        <f t="shared" si="435"/>
        <v>1</v>
      </c>
      <c r="AE647" s="16">
        <f t="shared" si="436"/>
        <v>0</v>
      </c>
      <c r="AF647" s="16">
        <f t="shared" si="420"/>
        <v>54</v>
      </c>
      <c r="AG647" s="16">
        <f t="shared" si="437"/>
        <v>30</v>
      </c>
      <c r="AH647" s="5">
        <f t="shared" si="438"/>
        <v>9788868</v>
      </c>
      <c r="AI647" s="5">
        <f t="shared" si="439"/>
        <v>9902322</v>
      </c>
      <c r="AJ647" s="39">
        <f t="shared" si="425"/>
        <v>2096.9673334629838</v>
      </c>
      <c r="AK647" s="39">
        <f t="shared" si="426"/>
        <v>2106.0389663324368</v>
      </c>
      <c r="AL647" s="39">
        <f t="shared" si="427"/>
        <v>9.0716328694529693</v>
      </c>
      <c r="AM647" s="39">
        <f t="shared" si="428"/>
        <v>1</v>
      </c>
      <c r="AN647" s="39">
        <f t="shared" si="429"/>
        <v>0</v>
      </c>
      <c r="AO647" s="39">
        <f t="shared" si="430"/>
        <v>1</v>
      </c>
      <c r="AP647" s="39">
        <f t="shared" si="431"/>
        <v>30</v>
      </c>
      <c r="AQ647" s="39">
        <f t="shared" si="432"/>
        <v>9935781</v>
      </c>
      <c r="AR647" s="39">
        <f t="shared" si="433"/>
        <v>9937882</v>
      </c>
      <c r="AS647" s="37">
        <f t="shared" si="441"/>
        <v>2127.3195525942588</v>
      </c>
      <c r="AT647" s="37">
        <f t="shared" si="442"/>
        <v>2038.2613987857883</v>
      </c>
      <c r="AU647" s="37">
        <f t="shared" si="443"/>
        <v>-89.058153808470479</v>
      </c>
      <c r="AV647" s="34">
        <f t="shared" si="444"/>
        <v>0</v>
      </c>
      <c r="AW647" s="34">
        <f t="shared" si="445"/>
        <v>1</v>
      </c>
      <c r="AX647" s="34">
        <f t="shared" si="446"/>
        <v>6</v>
      </c>
      <c r="AY647" s="34">
        <f t="shared" si="447"/>
        <v>30</v>
      </c>
      <c r="AZ647" s="34">
        <f t="shared" si="448"/>
        <v>9901007</v>
      </c>
      <c r="BA647" s="34">
        <f t="shared" si="449"/>
        <v>9913613</v>
      </c>
    </row>
    <row r="648" spans="1:53" x14ac:dyDescent="0.2">
      <c r="A648" s="1" t="s">
        <v>685</v>
      </c>
      <c r="B648" s="8">
        <v>11417</v>
      </c>
      <c r="C648" s="8">
        <v>2144.6245614035088</v>
      </c>
      <c r="D648" s="8">
        <v>2154</v>
      </c>
      <c r="E648" s="8">
        <v>2125</v>
      </c>
      <c r="F648" s="8">
        <v>2144.7298245614033</v>
      </c>
      <c r="G648" s="8">
        <f t="shared" si="450"/>
        <v>19.160800992379791</v>
      </c>
      <c r="H648" s="8">
        <f t="shared" si="451"/>
        <v>19.160800992379791</v>
      </c>
      <c r="I648" s="8">
        <f t="shared" si="452"/>
        <v>0</v>
      </c>
      <c r="J648" s="25">
        <f t="shared" si="410"/>
        <v>12.194607196039867</v>
      </c>
      <c r="K648" s="25">
        <f t="shared" si="411"/>
        <v>8.2527726749174573</v>
      </c>
      <c r="L648" s="26">
        <f t="shared" si="408"/>
        <v>1.4776375984646681</v>
      </c>
      <c r="M648" s="25">
        <f t="shared" si="409"/>
        <v>59.638972195946828</v>
      </c>
      <c r="N648" s="25">
        <v>30</v>
      </c>
      <c r="O648" s="25">
        <v>70</v>
      </c>
      <c r="P648" s="9">
        <f t="shared" si="412"/>
        <v>2062.9497800584363</v>
      </c>
      <c r="Q648" s="9">
        <f t="shared" si="413"/>
        <v>2083.0656911079109</v>
      </c>
      <c r="R648" s="9">
        <f t="shared" si="414"/>
        <v>20.115911049474562</v>
      </c>
      <c r="S648" s="3">
        <f t="shared" si="415"/>
        <v>1</v>
      </c>
      <c r="T648" s="3">
        <f t="shared" si="416"/>
        <v>0</v>
      </c>
      <c r="U648" s="3">
        <f t="shared" si="417"/>
        <v>2</v>
      </c>
      <c r="V648" s="3">
        <f t="shared" si="421"/>
        <v>30</v>
      </c>
      <c r="W648" s="2">
        <f t="shared" si="418"/>
        <v>9924207</v>
      </c>
      <c r="X648" s="2">
        <f t="shared" si="422"/>
        <v>9928457</v>
      </c>
      <c r="Y648" s="14">
        <f t="shared" si="423"/>
        <v>2093.0944414436663</v>
      </c>
      <c r="Z648" s="14">
        <f t="shared" si="424"/>
        <v>2101.6007561202473</v>
      </c>
      <c r="AA648" s="14">
        <f t="shared" si="419"/>
        <v>8.5063146765810416</v>
      </c>
      <c r="AB648" s="14">
        <f t="shared" si="440"/>
        <v>-7.5436538199650096</v>
      </c>
      <c r="AC648" s="14">
        <f t="shared" si="434"/>
        <v>16.04996849654605</v>
      </c>
      <c r="AD648" s="16">
        <f t="shared" si="435"/>
        <v>1</v>
      </c>
      <c r="AE648" s="16">
        <f t="shared" si="436"/>
        <v>0</v>
      </c>
      <c r="AF648" s="16">
        <f t="shared" si="420"/>
        <v>55</v>
      </c>
      <c r="AG648" s="16">
        <f t="shared" si="437"/>
        <v>30</v>
      </c>
      <c r="AH648" s="5">
        <f t="shared" si="438"/>
        <v>9786684</v>
      </c>
      <c r="AI648" s="5">
        <f t="shared" si="439"/>
        <v>9903559</v>
      </c>
      <c r="AJ648" s="39">
        <f t="shared" si="425"/>
        <v>2082.542580125295</v>
      </c>
      <c r="AK648" s="39">
        <f t="shared" si="426"/>
        <v>2098.0501538578087</v>
      </c>
      <c r="AL648" s="39">
        <f t="shared" si="427"/>
        <v>15.50757373251372</v>
      </c>
      <c r="AM648" s="39">
        <f t="shared" si="428"/>
        <v>1</v>
      </c>
      <c r="AN648" s="39">
        <f t="shared" si="429"/>
        <v>0</v>
      </c>
      <c r="AO648" s="39">
        <f t="shared" si="430"/>
        <v>2</v>
      </c>
      <c r="AP648" s="39">
        <f t="shared" si="431"/>
        <v>30</v>
      </c>
      <c r="AQ648" s="39">
        <f t="shared" si="432"/>
        <v>9933597</v>
      </c>
      <c r="AR648" s="39">
        <f t="shared" si="433"/>
        <v>9937847</v>
      </c>
      <c r="AS648" s="37">
        <f t="shared" si="441"/>
        <v>2122.0247872526083</v>
      </c>
      <c r="AT648" s="37">
        <f t="shared" si="442"/>
        <v>2041.2606584628902</v>
      </c>
      <c r="AU648" s="37">
        <f t="shared" si="443"/>
        <v>-80.764128789718143</v>
      </c>
      <c r="AV648" s="34">
        <f t="shared" si="444"/>
        <v>0</v>
      </c>
      <c r="AW648" s="34">
        <f t="shared" si="445"/>
        <v>1</v>
      </c>
      <c r="AX648" s="34">
        <f t="shared" si="446"/>
        <v>5</v>
      </c>
      <c r="AY648" s="34">
        <f t="shared" si="447"/>
        <v>30</v>
      </c>
      <c r="AZ648" s="34">
        <f t="shared" si="448"/>
        <v>9903102</v>
      </c>
      <c r="BA648" s="34">
        <f t="shared" si="449"/>
        <v>9913727</v>
      </c>
    </row>
    <row r="649" spans="1:53" x14ac:dyDescent="0.2">
      <c r="A649" s="1" t="s">
        <v>686</v>
      </c>
      <c r="B649" s="8">
        <v>16306</v>
      </c>
      <c r="C649" s="8">
        <v>2161.0915254237289</v>
      </c>
      <c r="D649" s="8">
        <v>2176</v>
      </c>
      <c r="E649" s="8">
        <v>2132</v>
      </c>
      <c r="F649" s="8">
        <v>2161.2101694915254</v>
      </c>
      <c r="G649" s="8">
        <f t="shared" si="450"/>
        <v>16.480344930122101</v>
      </c>
      <c r="H649" s="8">
        <f t="shared" si="451"/>
        <v>16.480344930122101</v>
      </c>
      <c r="I649" s="8">
        <f t="shared" si="452"/>
        <v>0</v>
      </c>
      <c r="J649" s="25">
        <f t="shared" si="410"/>
        <v>12.500731319902883</v>
      </c>
      <c r="K649" s="25">
        <f t="shared" si="411"/>
        <v>7.6632889124233534</v>
      </c>
      <c r="L649" s="26">
        <f t="shared" si="408"/>
        <v>1.6312488623047086</v>
      </c>
      <c r="M649" s="25">
        <f t="shared" si="409"/>
        <v>61.995232973740812</v>
      </c>
      <c r="N649" s="25">
        <v>30</v>
      </c>
      <c r="O649" s="25">
        <v>70</v>
      </c>
      <c r="P649" s="9">
        <f t="shared" si="412"/>
        <v>2063.4756634574405</v>
      </c>
      <c r="Q649" s="9">
        <f t="shared" si="413"/>
        <v>2091.2341877239828</v>
      </c>
      <c r="R649" s="9">
        <f t="shared" si="414"/>
        <v>27.758524266542281</v>
      </c>
      <c r="S649" s="3">
        <f t="shared" si="415"/>
        <v>1</v>
      </c>
      <c r="T649" s="3">
        <f t="shared" si="416"/>
        <v>0</v>
      </c>
      <c r="U649" s="3">
        <f t="shared" si="417"/>
        <v>3</v>
      </c>
      <c r="V649" s="3">
        <f t="shared" si="421"/>
        <v>30</v>
      </c>
      <c r="W649" s="2">
        <f t="shared" si="418"/>
        <v>9922023</v>
      </c>
      <c r="X649" s="2">
        <f t="shared" si="422"/>
        <v>9928419</v>
      </c>
      <c r="Y649" s="14">
        <f t="shared" si="423"/>
        <v>2098.1400509286927</v>
      </c>
      <c r="Z649" s="14">
        <f t="shared" si="424"/>
        <v>2110.7714351004438</v>
      </c>
      <c r="AA649" s="14">
        <f t="shared" si="419"/>
        <v>12.631384171751051</v>
      </c>
      <c r="AB649" s="14">
        <f t="shared" si="440"/>
        <v>-3.5086462216217971</v>
      </c>
      <c r="AC649" s="14">
        <f t="shared" si="434"/>
        <v>16.140030393372847</v>
      </c>
      <c r="AD649" s="16">
        <f t="shared" si="435"/>
        <v>1</v>
      </c>
      <c r="AE649" s="16">
        <f t="shared" si="436"/>
        <v>0</v>
      </c>
      <c r="AF649" s="16">
        <f t="shared" si="420"/>
        <v>56</v>
      </c>
      <c r="AG649" s="16">
        <f t="shared" si="437"/>
        <v>30</v>
      </c>
      <c r="AH649" s="5">
        <f t="shared" si="438"/>
        <v>9784478</v>
      </c>
      <c r="AI649" s="5">
        <f t="shared" si="439"/>
        <v>9903870</v>
      </c>
      <c r="AJ649" s="39">
        <f t="shared" si="425"/>
        <v>2088.9295137894219</v>
      </c>
      <c r="AK649" s="39">
        <f t="shared" si="426"/>
        <v>2104.4370875219352</v>
      </c>
      <c r="AL649" s="39">
        <f t="shared" si="427"/>
        <v>15.507573732513265</v>
      </c>
      <c r="AM649" s="39">
        <f t="shared" si="428"/>
        <v>1</v>
      </c>
      <c r="AN649" s="39">
        <f t="shared" si="429"/>
        <v>0</v>
      </c>
      <c r="AO649" s="39">
        <f t="shared" si="430"/>
        <v>3</v>
      </c>
      <c r="AP649" s="39">
        <f t="shared" si="431"/>
        <v>30</v>
      </c>
      <c r="AQ649" s="39">
        <f t="shared" si="432"/>
        <v>9931391</v>
      </c>
      <c r="AR649" s="39">
        <f t="shared" si="433"/>
        <v>9937787</v>
      </c>
      <c r="AS649" s="37">
        <f t="shared" si="441"/>
        <v>2116.6769262134371</v>
      </c>
      <c r="AT649" s="37">
        <f t="shared" si="442"/>
        <v>2044.9849332034591</v>
      </c>
      <c r="AU649" s="37">
        <f t="shared" si="443"/>
        <v>-71.691993009977978</v>
      </c>
      <c r="AV649" s="34">
        <f t="shared" si="444"/>
        <v>0</v>
      </c>
      <c r="AW649" s="34">
        <f t="shared" si="445"/>
        <v>1</v>
      </c>
      <c r="AX649" s="34">
        <f t="shared" si="446"/>
        <v>4</v>
      </c>
      <c r="AY649" s="34">
        <f t="shared" si="447"/>
        <v>30</v>
      </c>
      <c r="AZ649" s="34">
        <f t="shared" si="448"/>
        <v>9905204</v>
      </c>
      <c r="BA649" s="34">
        <f t="shared" si="449"/>
        <v>9913732</v>
      </c>
    </row>
    <row r="650" spans="1:53" x14ac:dyDescent="0.2">
      <c r="A650" s="1" t="s">
        <v>687</v>
      </c>
      <c r="B650" s="8">
        <v>14093</v>
      </c>
      <c r="C650" s="8">
        <v>2172.3561643835615</v>
      </c>
      <c r="D650" s="8">
        <v>2183</v>
      </c>
      <c r="E650" s="8">
        <v>2151</v>
      </c>
      <c r="F650" s="8">
        <v>2172.3732876712329</v>
      </c>
      <c r="G650" s="8">
        <f t="shared" si="450"/>
        <v>11.163118179707453</v>
      </c>
      <c r="H650" s="8">
        <f t="shared" si="451"/>
        <v>11.163118179707453</v>
      </c>
      <c r="I650" s="8">
        <f t="shared" si="452"/>
        <v>0</v>
      </c>
      <c r="J650" s="25">
        <f t="shared" si="410"/>
        <v>12.405187524174638</v>
      </c>
      <c r="K650" s="25">
        <f t="shared" si="411"/>
        <v>7.1159111329645421</v>
      </c>
      <c r="L650" s="26">
        <f t="shared" si="408"/>
        <v>1.7433027608660625</v>
      </c>
      <c r="M650" s="25">
        <f t="shared" si="409"/>
        <v>63.5475889039568</v>
      </c>
      <c r="N650" s="25">
        <v>30</v>
      </c>
      <c r="O650" s="25">
        <v>70</v>
      </c>
      <c r="P650" s="9">
        <f t="shared" si="412"/>
        <v>2067.8161930000347</v>
      </c>
      <c r="Q650" s="9">
        <f t="shared" si="413"/>
        <v>2098.8689857988938</v>
      </c>
      <c r="R650" s="9">
        <f t="shared" si="414"/>
        <v>31.052792798859173</v>
      </c>
      <c r="S650" s="3">
        <f t="shared" si="415"/>
        <v>1</v>
      </c>
      <c r="T650" s="3">
        <f t="shared" si="416"/>
        <v>0</v>
      </c>
      <c r="U650" s="3">
        <f t="shared" si="417"/>
        <v>4</v>
      </c>
      <c r="V650" s="3">
        <f t="shared" si="421"/>
        <v>30</v>
      </c>
      <c r="W650" s="2">
        <f t="shared" si="418"/>
        <v>9919817</v>
      </c>
      <c r="X650" s="2">
        <f t="shared" si="422"/>
        <v>9928421</v>
      </c>
      <c r="Y650" s="14">
        <f t="shared" si="423"/>
        <v>2103.6388092059178</v>
      </c>
      <c r="Z650" s="14">
        <f t="shared" si="424"/>
        <v>2120.2486431882576</v>
      </c>
      <c r="AA650" s="14">
        <f t="shared" si="419"/>
        <v>16.609833982339751</v>
      </c>
      <c r="AB650" s="14">
        <f t="shared" si="440"/>
        <v>0.51504981917051218</v>
      </c>
      <c r="AC650" s="14">
        <f t="shared" si="434"/>
        <v>16.094784163169237</v>
      </c>
      <c r="AD650" s="16">
        <f t="shared" si="435"/>
        <v>1</v>
      </c>
      <c r="AE650" s="16">
        <f t="shared" si="436"/>
        <v>0</v>
      </c>
      <c r="AF650" s="16">
        <f t="shared" si="420"/>
        <v>57</v>
      </c>
      <c r="AG650" s="16">
        <f t="shared" si="437"/>
        <v>30</v>
      </c>
      <c r="AH650" s="5">
        <f t="shared" si="438"/>
        <v>9782265</v>
      </c>
      <c r="AI650" s="5">
        <f t="shared" si="439"/>
        <v>9904872</v>
      </c>
      <c r="AJ650" s="39">
        <f t="shared" si="425"/>
        <v>2098.3145315990014</v>
      </c>
      <c r="AK650" s="39">
        <f t="shared" si="426"/>
        <v>2113.8221053315151</v>
      </c>
      <c r="AL650" s="39">
        <f t="shared" si="427"/>
        <v>15.50757373251372</v>
      </c>
      <c r="AM650" s="39">
        <f t="shared" si="428"/>
        <v>1</v>
      </c>
      <c r="AN650" s="39">
        <f t="shared" si="429"/>
        <v>0</v>
      </c>
      <c r="AO650" s="39">
        <f t="shared" si="430"/>
        <v>4</v>
      </c>
      <c r="AP650" s="39">
        <f t="shared" si="431"/>
        <v>30</v>
      </c>
      <c r="AQ650" s="39">
        <f t="shared" si="432"/>
        <v>9929178</v>
      </c>
      <c r="AR650" s="39">
        <f t="shared" si="433"/>
        <v>9937782</v>
      </c>
      <c r="AS650" s="37">
        <f t="shared" si="441"/>
        <v>2111.4605757643781</v>
      </c>
      <c r="AT650" s="37">
        <f t="shared" si="442"/>
        <v>2049.4406868478391</v>
      </c>
      <c r="AU650" s="37">
        <f t="shared" si="443"/>
        <v>-62.019888916539003</v>
      </c>
      <c r="AV650" s="34">
        <f t="shared" si="444"/>
        <v>0</v>
      </c>
      <c r="AW650" s="34">
        <f t="shared" si="445"/>
        <v>1</v>
      </c>
      <c r="AX650" s="34">
        <f t="shared" si="446"/>
        <v>3</v>
      </c>
      <c r="AY650" s="34">
        <f t="shared" si="447"/>
        <v>30</v>
      </c>
      <c r="AZ650" s="34">
        <f t="shared" si="448"/>
        <v>9907325</v>
      </c>
      <c r="BA650" s="34">
        <f t="shared" si="449"/>
        <v>9913778</v>
      </c>
    </row>
    <row r="651" spans="1:53" x14ac:dyDescent="0.2">
      <c r="A651" s="1" t="s">
        <v>688</v>
      </c>
      <c r="B651" s="8">
        <v>16468</v>
      </c>
      <c r="C651" s="8">
        <v>2246.6858108108108</v>
      </c>
      <c r="D651" s="8">
        <v>2265</v>
      </c>
      <c r="E651" s="8">
        <v>2234</v>
      </c>
      <c r="F651" s="8">
        <v>2246.7432432432433</v>
      </c>
      <c r="G651" s="8">
        <f t="shared" si="450"/>
        <v>74.36995557201044</v>
      </c>
      <c r="H651" s="8">
        <f t="shared" si="451"/>
        <v>74.36995557201044</v>
      </c>
      <c r="I651" s="8">
        <f t="shared" si="452"/>
        <v>0</v>
      </c>
      <c r="J651" s="25">
        <f t="shared" si="410"/>
        <v>16.831242384734338</v>
      </c>
      <c r="K651" s="25">
        <f t="shared" si="411"/>
        <v>6.6076317663242179</v>
      </c>
      <c r="L651" s="26">
        <f t="shared" si="408"/>
        <v>2.5472427913605493</v>
      </c>
      <c r="M651" s="25">
        <f t="shared" si="409"/>
        <v>71.809090642581907</v>
      </c>
      <c r="N651" s="25">
        <v>30</v>
      </c>
      <c r="O651" s="25">
        <v>70</v>
      </c>
      <c r="P651" s="9">
        <f t="shared" si="412"/>
        <v>2072.3682860672152</v>
      </c>
      <c r="Q651" s="9">
        <f t="shared" si="413"/>
        <v>2108.4812477889259</v>
      </c>
      <c r="R651" s="9">
        <f t="shared" si="414"/>
        <v>36.11296172171069</v>
      </c>
      <c r="S651" s="3">
        <f t="shared" si="415"/>
        <v>1</v>
      </c>
      <c r="T651" s="3">
        <f t="shared" si="416"/>
        <v>0</v>
      </c>
      <c r="U651" s="3">
        <f t="shared" si="417"/>
        <v>5</v>
      </c>
      <c r="V651" s="3">
        <f t="shared" si="421"/>
        <v>30</v>
      </c>
      <c r="W651" s="2">
        <f t="shared" si="418"/>
        <v>9917604</v>
      </c>
      <c r="X651" s="2">
        <f t="shared" si="422"/>
        <v>9928774</v>
      </c>
      <c r="Y651" s="14">
        <f t="shared" si="423"/>
        <v>2114.2391376531273</v>
      </c>
      <c r="Z651" s="14">
        <f t="shared" si="424"/>
        <v>2139.7093508890248</v>
      </c>
      <c r="AA651" s="14">
        <f t="shared" si="419"/>
        <v>25.470213235897518</v>
      </c>
      <c r="AB651" s="14">
        <f t="shared" si="440"/>
        <v>5.5060825025159135</v>
      </c>
      <c r="AC651" s="14">
        <f t="shared" si="434"/>
        <v>19.964130733381605</v>
      </c>
      <c r="AD651" s="16">
        <f t="shared" si="435"/>
        <v>1</v>
      </c>
      <c r="AE651" s="16">
        <f t="shared" si="436"/>
        <v>0</v>
      </c>
      <c r="AF651" s="16">
        <f t="shared" si="420"/>
        <v>58</v>
      </c>
      <c r="AG651" s="16">
        <f t="shared" si="437"/>
        <v>30</v>
      </c>
      <c r="AH651" s="5">
        <f t="shared" si="438"/>
        <v>9779970</v>
      </c>
      <c r="AI651" s="5">
        <f t="shared" si="439"/>
        <v>9909542</v>
      </c>
      <c r="AJ651" s="39">
        <f t="shared" si="425"/>
        <v>2105.7566103854729</v>
      </c>
      <c r="AK651" s="39">
        <f t="shared" si="426"/>
        <v>2121.2641841179866</v>
      </c>
      <c r="AL651" s="39">
        <f t="shared" si="427"/>
        <v>15.50757373251372</v>
      </c>
      <c r="AM651" s="39">
        <f t="shared" si="428"/>
        <v>1</v>
      </c>
      <c r="AN651" s="39">
        <f t="shared" si="429"/>
        <v>0</v>
      </c>
      <c r="AO651" s="39">
        <f t="shared" si="430"/>
        <v>5</v>
      </c>
      <c r="AP651" s="39">
        <f t="shared" si="431"/>
        <v>30</v>
      </c>
      <c r="AQ651" s="39">
        <f t="shared" si="432"/>
        <v>9926883</v>
      </c>
      <c r="AR651" s="39">
        <f t="shared" si="433"/>
        <v>9938053</v>
      </c>
      <c r="AS651" s="37">
        <f t="shared" si="441"/>
        <v>2106.7059335372537</v>
      </c>
      <c r="AT651" s="37">
        <f t="shared" si="442"/>
        <v>2054.4978969510321</v>
      </c>
      <c r="AU651" s="37">
        <f t="shared" si="443"/>
        <v>-52.208036586221624</v>
      </c>
      <c r="AV651" s="34">
        <f t="shared" si="444"/>
        <v>0</v>
      </c>
      <c r="AW651" s="34">
        <f t="shared" si="445"/>
        <v>1</v>
      </c>
      <c r="AX651" s="34">
        <f t="shared" si="446"/>
        <v>2</v>
      </c>
      <c r="AY651" s="34">
        <f t="shared" si="447"/>
        <v>30</v>
      </c>
      <c r="AZ651" s="34">
        <f t="shared" si="448"/>
        <v>9909529</v>
      </c>
      <c r="BA651" s="34">
        <f t="shared" si="449"/>
        <v>9913997</v>
      </c>
    </row>
    <row r="652" spans="1:53" x14ac:dyDescent="0.2">
      <c r="A652" s="1" t="s">
        <v>689</v>
      </c>
      <c r="B652" s="8">
        <v>17260</v>
      </c>
      <c r="C652" s="8">
        <v>2268.5858585858587</v>
      </c>
      <c r="D652" s="8">
        <v>2282</v>
      </c>
      <c r="E652" s="8">
        <v>2248</v>
      </c>
      <c r="F652" s="8">
        <v>2268.5858585858587</v>
      </c>
      <c r="G652" s="8">
        <f t="shared" si="450"/>
        <v>21.842615342615318</v>
      </c>
      <c r="H652" s="8">
        <f t="shared" si="451"/>
        <v>21.842615342615318</v>
      </c>
      <c r="I652" s="8">
        <f t="shared" si="452"/>
        <v>0</v>
      </c>
      <c r="J652" s="25">
        <f t="shared" si="410"/>
        <v>17.18919759601155</v>
      </c>
      <c r="K652" s="25">
        <f t="shared" si="411"/>
        <v>6.1356580687296312</v>
      </c>
      <c r="L652" s="26">
        <f t="shared" si="408"/>
        <v>2.8015246944115515</v>
      </c>
      <c r="M652" s="25">
        <f t="shared" si="409"/>
        <v>73.694765117005431</v>
      </c>
      <c r="N652" s="25">
        <v>30</v>
      </c>
      <c r="O652" s="25">
        <v>70</v>
      </c>
      <c r="P652" s="9">
        <f t="shared" si="412"/>
        <v>2079.3743821241587</v>
      </c>
      <c r="Q652" s="9">
        <f t="shared" si="413"/>
        <v>2124.8918366866469</v>
      </c>
      <c r="R652" s="9">
        <f t="shared" si="414"/>
        <v>45.517454562488183</v>
      </c>
      <c r="S652" s="3">
        <f t="shared" si="415"/>
        <v>1</v>
      </c>
      <c r="T652" s="3">
        <f t="shared" si="416"/>
        <v>0</v>
      </c>
      <c r="U652" s="3">
        <f t="shared" si="417"/>
        <v>6</v>
      </c>
      <c r="V652" s="3">
        <f t="shared" si="421"/>
        <v>30</v>
      </c>
      <c r="W652" s="2">
        <f t="shared" si="418"/>
        <v>9915309</v>
      </c>
      <c r="X652" s="2">
        <f t="shared" si="422"/>
        <v>9928797</v>
      </c>
      <c r="Y652" s="14">
        <f t="shared" si="423"/>
        <v>2125.6722280925887</v>
      </c>
      <c r="Z652" s="14">
        <f t="shared" si="424"/>
        <v>2159.5365059193068</v>
      </c>
      <c r="AA652" s="14">
        <f t="shared" si="419"/>
        <v>33.86427782671808</v>
      </c>
      <c r="AB652" s="14">
        <f t="shared" si="440"/>
        <v>11.177721567356347</v>
      </c>
      <c r="AC652" s="14">
        <f t="shared" si="434"/>
        <v>22.686556259361733</v>
      </c>
      <c r="AD652" s="16">
        <f t="shared" si="435"/>
        <v>1</v>
      </c>
      <c r="AE652" s="16">
        <f t="shared" si="436"/>
        <v>0</v>
      </c>
      <c r="AF652" s="16">
        <f t="shared" si="420"/>
        <v>59</v>
      </c>
      <c r="AG652" s="16">
        <f t="shared" si="437"/>
        <v>30</v>
      </c>
      <c r="AH652" s="5">
        <f t="shared" si="438"/>
        <v>9777658</v>
      </c>
      <c r="AI652" s="5">
        <f t="shared" si="439"/>
        <v>9910290</v>
      </c>
      <c r="AJ652" s="39">
        <f t="shared" si="425"/>
        <v>2155.3365807668133</v>
      </c>
      <c r="AK652" s="39">
        <f t="shared" si="426"/>
        <v>2170.844154499327</v>
      </c>
      <c r="AL652" s="39">
        <f t="shared" si="427"/>
        <v>15.50757373251372</v>
      </c>
      <c r="AM652" s="39">
        <f t="shared" si="428"/>
        <v>1</v>
      </c>
      <c r="AN652" s="39">
        <f t="shared" si="429"/>
        <v>0</v>
      </c>
      <c r="AO652" s="39">
        <f t="shared" si="430"/>
        <v>6</v>
      </c>
      <c r="AP652" s="39">
        <f t="shared" si="431"/>
        <v>30</v>
      </c>
      <c r="AQ652" s="39">
        <f t="shared" si="432"/>
        <v>9924571</v>
      </c>
      <c r="AR652" s="39">
        <f t="shared" si="433"/>
        <v>9938059</v>
      </c>
      <c r="AS652" s="37">
        <f t="shared" si="441"/>
        <v>2102.4136804710465</v>
      </c>
      <c r="AT652" s="37">
        <f t="shared" si="442"/>
        <v>2060.5482027674075</v>
      </c>
      <c r="AU652" s="37">
        <f t="shared" si="443"/>
        <v>-41.865477703639044</v>
      </c>
      <c r="AV652" s="34">
        <f t="shared" si="444"/>
        <v>0</v>
      </c>
      <c r="AW652" s="34">
        <f t="shared" si="445"/>
        <v>1</v>
      </c>
      <c r="AX652" s="34">
        <f t="shared" si="446"/>
        <v>1</v>
      </c>
      <c r="AY652" s="34">
        <f t="shared" si="447"/>
        <v>30</v>
      </c>
      <c r="AZ652" s="34">
        <f t="shared" si="448"/>
        <v>9911747</v>
      </c>
      <c r="BA652" s="34">
        <f t="shared" si="449"/>
        <v>9913995</v>
      </c>
    </row>
    <row r="653" spans="1:53" x14ac:dyDescent="0.2">
      <c r="A653" s="1" t="s">
        <v>690</v>
      </c>
      <c r="B653" s="8">
        <v>18189</v>
      </c>
      <c r="C653" s="8">
        <v>2277.5747508305649</v>
      </c>
      <c r="D653" s="8">
        <v>2299</v>
      </c>
      <c r="E653" s="8">
        <v>2255</v>
      </c>
      <c r="F653" s="8">
        <v>2277.6212624584718</v>
      </c>
      <c r="G653" s="8">
        <f t="shared" si="450"/>
        <v>9.0354038726131876</v>
      </c>
      <c r="H653" s="8">
        <f t="shared" si="451"/>
        <v>9.0354038726131876</v>
      </c>
      <c r="I653" s="8">
        <f t="shared" si="452"/>
        <v>0</v>
      </c>
      <c r="J653" s="25">
        <f t="shared" si="410"/>
        <v>16.606783758625951</v>
      </c>
      <c r="K653" s="25">
        <f t="shared" si="411"/>
        <v>5.6973967781060866</v>
      </c>
      <c r="L653" s="26">
        <f t="shared" si="408"/>
        <v>2.9148020412484481</v>
      </c>
      <c r="M653" s="25">
        <f t="shared" si="409"/>
        <v>74.455924221366359</v>
      </c>
      <c r="N653" s="25">
        <v>30</v>
      </c>
      <c r="O653" s="25">
        <v>70</v>
      </c>
      <c r="P653" s="9">
        <f t="shared" si="412"/>
        <v>2086.4475004309725</v>
      </c>
      <c r="Q653" s="9">
        <f t="shared" si="413"/>
        <v>2145.6868268178437</v>
      </c>
      <c r="R653" s="9">
        <f t="shared" si="414"/>
        <v>59.239326386871198</v>
      </c>
      <c r="S653" s="3">
        <f t="shared" si="415"/>
        <v>1</v>
      </c>
      <c r="T653" s="3">
        <f t="shared" si="416"/>
        <v>0</v>
      </c>
      <c r="U653" s="3">
        <f t="shared" si="417"/>
        <v>7</v>
      </c>
      <c r="V653" s="3">
        <f t="shared" si="421"/>
        <v>30</v>
      </c>
      <c r="W653" s="2">
        <f t="shared" si="418"/>
        <v>9912997</v>
      </c>
      <c r="X653" s="2">
        <f t="shared" si="422"/>
        <v>9928782</v>
      </c>
      <c r="Y653" s="14">
        <f t="shared" si="423"/>
        <v>2136.927712119691</v>
      </c>
      <c r="Z653" s="14">
        <f t="shared" si="424"/>
        <v>2177.7033915407169</v>
      </c>
      <c r="AA653" s="14">
        <f t="shared" si="419"/>
        <v>40.77567942102587</v>
      </c>
      <c r="AB653" s="14">
        <f t="shared" si="440"/>
        <v>17.09731313809025</v>
      </c>
      <c r="AC653" s="14">
        <f t="shared" si="434"/>
        <v>23.67836628293562</v>
      </c>
      <c r="AD653" s="16">
        <f t="shared" si="435"/>
        <v>1</v>
      </c>
      <c r="AE653" s="16">
        <f t="shared" si="436"/>
        <v>0</v>
      </c>
      <c r="AF653" s="16">
        <f t="shared" si="420"/>
        <v>60</v>
      </c>
      <c r="AG653" s="16">
        <f t="shared" si="437"/>
        <v>30</v>
      </c>
      <c r="AH653" s="5">
        <f t="shared" si="438"/>
        <v>9775329</v>
      </c>
      <c r="AI653" s="5">
        <f t="shared" si="439"/>
        <v>9910629</v>
      </c>
      <c r="AJ653" s="39">
        <f t="shared" si="425"/>
        <v>2169.898324328557</v>
      </c>
      <c r="AK653" s="39">
        <f t="shared" si="426"/>
        <v>2194.9205263076233</v>
      </c>
      <c r="AL653" s="39">
        <f t="shared" si="427"/>
        <v>25.022201979066267</v>
      </c>
      <c r="AM653" s="39">
        <f t="shared" si="428"/>
        <v>1</v>
      </c>
      <c r="AN653" s="39">
        <f t="shared" si="429"/>
        <v>0</v>
      </c>
      <c r="AO653" s="39">
        <f t="shared" si="430"/>
        <v>7</v>
      </c>
      <c r="AP653" s="39">
        <f t="shared" si="431"/>
        <v>30</v>
      </c>
      <c r="AQ653" s="39">
        <f t="shared" si="432"/>
        <v>9922242</v>
      </c>
      <c r="AR653" s="39">
        <f t="shared" si="433"/>
        <v>9938027</v>
      </c>
      <c r="AS653" s="37">
        <f t="shared" si="441"/>
        <v>2098.6547092546612</v>
      </c>
      <c r="AT653" s="37">
        <f t="shared" si="442"/>
        <v>2068.2057461921381</v>
      </c>
      <c r="AU653" s="37">
        <f t="shared" si="443"/>
        <v>-30.448963062523035</v>
      </c>
      <c r="AV653" s="34">
        <f t="shared" si="444"/>
        <v>0</v>
      </c>
      <c r="AW653" s="34">
        <f t="shared" si="445"/>
        <v>1</v>
      </c>
      <c r="AX653" s="34">
        <f t="shared" si="446"/>
        <v>0</v>
      </c>
      <c r="AY653" s="34">
        <f t="shared" si="447"/>
        <v>30</v>
      </c>
      <c r="AZ653" s="34">
        <f t="shared" si="448"/>
        <v>9913972</v>
      </c>
      <c r="BA653" s="34">
        <f t="shared" si="449"/>
        <v>9913972</v>
      </c>
    </row>
    <row r="654" spans="1:53" x14ac:dyDescent="0.2">
      <c r="A654" s="1" t="s">
        <v>691</v>
      </c>
      <c r="B654" s="8">
        <v>18161</v>
      </c>
      <c r="C654" s="8">
        <v>2259.5510204081634</v>
      </c>
      <c r="D654" s="8">
        <v>2284</v>
      </c>
      <c r="E654" s="8">
        <v>2220</v>
      </c>
      <c r="F654" s="8">
        <v>2259.5782312925171</v>
      </c>
      <c r="G654" s="8">
        <f t="shared" si="450"/>
        <v>-18.043031165954744</v>
      </c>
      <c r="H654" s="8">
        <f t="shared" si="451"/>
        <v>0</v>
      </c>
      <c r="I654" s="8">
        <f t="shared" si="452"/>
        <v>18.043031165954744</v>
      </c>
      <c r="J654" s="25">
        <f t="shared" si="410"/>
        <v>15.420584918724099</v>
      </c>
      <c r="K654" s="25">
        <f t="shared" si="411"/>
        <v>6.5792278058095617</v>
      </c>
      <c r="L654" s="26">
        <f t="shared" si="408"/>
        <v>2.3438289984589802</v>
      </c>
      <c r="M654" s="25">
        <f t="shared" si="409"/>
        <v>70.094164490443291</v>
      </c>
      <c r="N654" s="25">
        <v>30</v>
      </c>
      <c r="O654" s="25">
        <v>70</v>
      </c>
      <c r="P654" s="9">
        <f t="shared" si="412"/>
        <v>2093.8817287831753</v>
      </c>
      <c r="Q654" s="9">
        <f t="shared" si="413"/>
        <v>2164.8561102101207</v>
      </c>
      <c r="R654" s="9">
        <f t="shared" si="414"/>
        <v>70.974381426945456</v>
      </c>
      <c r="S654" s="3">
        <f t="shared" si="415"/>
        <v>1</v>
      </c>
      <c r="T654" s="3">
        <f t="shared" si="416"/>
        <v>0</v>
      </c>
      <c r="U654" s="3">
        <f t="shared" si="417"/>
        <v>8</v>
      </c>
      <c r="V654" s="3">
        <f t="shared" si="421"/>
        <v>30</v>
      </c>
      <c r="W654" s="2">
        <f t="shared" si="418"/>
        <v>9910668</v>
      </c>
      <c r="X654" s="2">
        <f t="shared" si="422"/>
        <v>9928428</v>
      </c>
      <c r="Y654" s="14">
        <f t="shared" si="423"/>
        <v>2146.0129357621227</v>
      </c>
      <c r="Z654" s="14">
        <f t="shared" si="424"/>
        <v>2190.2995207333015</v>
      </c>
      <c r="AA654" s="14">
        <f t="shared" si="419"/>
        <v>44.286584971178854</v>
      </c>
      <c r="AB654" s="14">
        <f t="shared" si="440"/>
        <v>22.535167504707971</v>
      </c>
      <c r="AC654" s="14">
        <f t="shared" si="434"/>
        <v>21.751417466470883</v>
      </c>
      <c r="AD654" s="16">
        <f t="shared" si="435"/>
        <v>1</v>
      </c>
      <c r="AE654" s="16">
        <f t="shared" si="436"/>
        <v>0</v>
      </c>
      <c r="AF654" s="16">
        <f t="shared" si="420"/>
        <v>61</v>
      </c>
      <c r="AG654" s="16">
        <f t="shared" si="437"/>
        <v>30</v>
      </c>
      <c r="AH654" s="5">
        <f t="shared" si="438"/>
        <v>9773015</v>
      </c>
      <c r="AI654" s="5">
        <f t="shared" si="439"/>
        <v>9908435</v>
      </c>
      <c r="AJ654" s="39">
        <f t="shared" si="425"/>
        <v>2175.9219269102991</v>
      </c>
      <c r="AK654" s="39">
        <f t="shared" si="426"/>
        <v>2215.2650121108231</v>
      </c>
      <c r="AL654" s="39">
        <f t="shared" si="427"/>
        <v>39.343085200524001</v>
      </c>
      <c r="AM654" s="39">
        <f t="shared" si="428"/>
        <v>1</v>
      </c>
      <c r="AN654" s="39">
        <f t="shared" si="429"/>
        <v>0</v>
      </c>
      <c r="AO654" s="39">
        <f t="shared" si="430"/>
        <v>8</v>
      </c>
      <c r="AP654" s="39">
        <f t="shared" si="431"/>
        <v>30</v>
      </c>
      <c r="AQ654" s="39">
        <f t="shared" si="432"/>
        <v>9919928</v>
      </c>
      <c r="AR654" s="39">
        <f t="shared" si="433"/>
        <v>9937688</v>
      </c>
      <c r="AS654" s="37">
        <f t="shared" si="441"/>
        <v>2095.405519872274</v>
      </c>
      <c r="AT654" s="37">
        <f t="shared" si="442"/>
        <v>2077.9363796200882</v>
      </c>
      <c r="AU654" s="37">
        <f t="shared" si="443"/>
        <v>-17.469140252185753</v>
      </c>
      <c r="AV654" s="34">
        <f t="shared" si="444"/>
        <v>0</v>
      </c>
      <c r="AW654" s="34">
        <f t="shared" si="445"/>
        <v>0</v>
      </c>
      <c r="AX654" s="34">
        <f t="shared" si="446"/>
        <v>0</v>
      </c>
      <c r="AY654" s="34">
        <f t="shared" si="447"/>
        <v>0</v>
      </c>
      <c r="AZ654" s="34">
        <f t="shared" si="448"/>
        <v>9913972</v>
      </c>
      <c r="BA654" s="34">
        <f t="shared" si="449"/>
        <v>9913972</v>
      </c>
    </row>
    <row r="655" spans="1:53" x14ac:dyDescent="0.2">
      <c r="A655" s="1" t="s">
        <v>692</v>
      </c>
      <c r="B655" s="8">
        <v>18699</v>
      </c>
      <c r="C655" s="8">
        <v>2223.0068728522338</v>
      </c>
      <c r="D655" s="8">
        <v>2247</v>
      </c>
      <c r="E655" s="8">
        <v>2210</v>
      </c>
      <c r="F655" s="8">
        <v>2222.9793814432992</v>
      </c>
      <c r="G655" s="8">
        <f t="shared" si="450"/>
        <v>-36.598849849217913</v>
      </c>
      <c r="H655" s="8">
        <f t="shared" si="451"/>
        <v>0</v>
      </c>
      <c r="I655" s="8">
        <f t="shared" si="452"/>
        <v>36.598849849217913</v>
      </c>
      <c r="J655" s="25">
        <f t="shared" si="410"/>
        <v>14.319114567386663</v>
      </c>
      <c r="K655" s="25">
        <f t="shared" si="411"/>
        <v>8.7234865231958718</v>
      </c>
      <c r="L655" s="26">
        <f t="shared" si="408"/>
        <v>1.6414439948192663</v>
      </c>
      <c r="M655" s="25">
        <f t="shared" si="409"/>
        <v>62.141919269864275</v>
      </c>
      <c r="N655" s="25">
        <v>30</v>
      </c>
      <c r="O655" s="25">
        <v>70</v>
      </c>
      <c r="P655" s="9">
        <f t="shared" si="412"/>
        <v>2101.2489278367098</v>
      </c>
      <c r="Q655" s="9">
        <f t="shared" si="413"/>
        <v>2178.6847448691128</v>
      </c>
      <c r="R655" s="9">
        <f t="shared" si="414"/>
        <v>77.435817032403065</v>
      </c>
      <c r="S655" s="3">
        <f t="shared" si="415"/>
        <v>1</v>
      </c>
      <c r="T655" s="3">
        <f t="shared" si="416"/>
        <v>0</v>
      </c>
      <c r="U655" s="3">
        <f t="shared" si="417"/>
        <v>9</v>
      </c>
      <c r="V655" s="3">
        <f t="shared" si="421"/>
        <v>30</v>
      </c>
      <c r="W655" s="2">
        <f t="shared" si="418"/>
        <v>9908354</v>
      </c>
      <c r="X655" s="2">
        <f t="shared" si="422"/>
        <v>9928244</v>
      </c>
      <c r="Y655" s="14">
        <f t="shared" si="423"/>
        <v>2151.7141539607283</v>
      </c>
      <c r="Z655" s="14">
        <f t="shared" si="424"/>
        <v>2195.3271916117628</v>
      </c>
      <c r="AA655" s="14">
        <f t="shared" si="419"/>
        <v>43.613037651034574</v>
      </c>
      <c r="AB655" s="14">
        <f t="shared" si="440"/>
        <v>26.75074153397329</v>
      </c>
      <c r="AC655" s="14">
        <f t="shared" si="434"/>
        <v>16.862296117061284</v>
      </c>
      <c r="AD655" s="16">
        <f t="shared" si="435"/>
        <v>1</v>
      </c>
      <c r="AE655" s="16">
        <f t="shared" si="436"/>
        <v>0</v>
      </c>
      <c r="AF655" s="16">
        <f t="shared" si="420"/>
        <v>62</v>
      </c>
      <c r="AG655" s="16">
        <f t="shared" si="437"/>
        <v>30</v>
      </c>
      <c r="AH655" s="5">
        <f t="shared" si="438"/>
        <v>9770738</v>
      </c>
      <c r="AI655" s="5">
        <f t="shared" si="439"/>
        <v>9907758</v>
      </c>
      <c r="AJ655" s="39">
        <f t="shared" si="425"/>
        <v>2169.9075831883142</v>
      </c>
      <c r="AK655" s="39">
        <f t="shared" si="426"/>
        <v>2209.2506683888382</v>
      </c>
      <c r="AL655" s="39">
        <f t="shared" si="427"/>
        <v>39.343085200524001</v>
      </c>
      <c r="AM655" s="39">
        <f t="shared" si="428"/>
        <v>1</v>
      </c>
      <c r="AN655" s="39">
        <f t="shared" si="429"/>
        <v>0</v>
      </c>
      <c r="AO655" s="39">
        <f t="shared" si="430"/>
        <v>9</v>
      </c>
      <c r="AP655" s="39">
        <f t="shared" si="431"/>
        <v>30</v>
      </c>
      <c r="AQ655" s="39">
        <f t="shared" si="432"/>
        <v>9917651</v>
      </c>
      <c r="AR655" s="39">
        <f t="shared" si="433"/>
        <v>9937541</v>
      </c>
      <c r="AS655" s="37">
        <f t="shared" si="441"/>
        <v>2092.6652249660856</v>
      </c>
      <c r="AT655" s="37">
        <f t="shared" si="442"/>
        <v>2089.4261807679891</v>
      </c>
      <c r="AU655" s="37">
        <f t="shared" si="443"/>
        <v>-3.2390441980965079</v>
      </c>
      <c r="AV655" s="34">
        <f t="shared" si="444"/>
        <v>0</v>
      </c>
      <c r="AW655" s="34">
        <f t="shared" si="445"/>
        <v>0</v>
      </c>
      <c r="AX655" s="34">
        <f t="shared" si="446"/>
        <v>0</v>
      </c>
      <c r="AY655" s="34">
        <f t="shared" si="447"/>
        <v>0</v>
      </c>
      <c r="AZ655" s="34">
        <f t="shared" si="448"/>
        <v>9913972</v>
      </c>
      <c r="BA655" s="34">
        <f t="shared" si="449"/>
        <v>9913972</v>
      </c>
    </row>
    <row r="656" spans="1:53" x14ac:dyDescent="0.2">
      <c r="A656" s="1" t="s">
        <v>693</v>
      </c>
      <c r="B656" s="8">
        <v>13292</v>
      </c>
      <c r="C656" s="8">
        <v>2243.8191126279862</v>
      </c>
      <c r="D656" s="8">
        <v>2254</v>
      </c>
      <c r="E656" s="8">
        <v>2225</v>
      </c>
      <c r="F656" s="8">
        <v>2243.7952218430032</v>
      </c>
      <c r="G656" s="8">
        <f t="shared" si="450"/>
        <v>20.81584039970403</v>
      </c>
      <c r="H656" s="8">
        <f t="shared" si="451"/>
        <v>20.81584039970403</v>
      </c>
      <c r="I656" s="8">
        <f t="shared" si="452"/>
        <v>0</v>
      </c>
      <c r="J656" s="25">
        <f t="shared" si="410"/>
        <v>14.783166412552189</v>
      </c>
      <c r="K656" s="25">
        <f t="shared" si="411"/>
        <v>8.1003803429675951</v>
      </c>
      <c r="L656" s="26">
        <f t="shared" si="408"/>
        <v>1.8249965787577251</v>
      </c>
      <c r="M656" s="25">
        <f t="shared" si="409"/>
        <v>64.601727042099853</v>
      </c>
      <c r="N656" s="25">
        <v>30</v>
      </c>
      <c r="O656" s="25">
        <v>70</v>
      </c>
      <c r="P656" s="9">
        <f t="shared" si="412"/>
        <v>2107.098957403115</v>
      </c>
      <c r="Q656" s="9">
        <f t="shared" si="413"/>
        <v>2189.7203173714274</v>
      </c>
      <c r="R656" s="9">
        <f t="shared" si="414"/>
        <v>82.62135996831239</v>
      </c>
      <c r="S656" s="3">
        <f t="shared" si="415"/>
        <v>1</v>
      </c>
      <c r="T656" s="3">
        <f t="shared" si="416"/>
        <v>0</v>
      </c>
      <c r="U656" s="3">
        <f t="shared" si="417"/>
        <v>10</v>
      </c>
      <c r="V656" s="3">
        <f t="shared" si="421"/>
        <v>30</v>
      </c>
      <c r="W656" s="2">
        <f t="shared" si="418"/>
        <v>9906077</v>
      </c>
      <c r="X656" s="2">
        <f t="shared" si="422"/>
        <v>9928327</v>
      </c>
      <c r="Y656" s="14">
        <f t="shared" si="423"/>
        <v>2158.5349738038599</v>
      </c>
      <c r="Z656" s="14">
        <f t="shared" si="424"/>
        <v>2202.7838116473381</v>
      </c>
      <c r="AA656" s="14">
        <f t="shared" si="419"/>
        <v>44.248837843478213</v>
      </c>
      <c r="AB656" s="14">
        <f t="shared" si="440"/>
        <v>30.250360795874276</v>
      </c>
      <c r="AC656" s="14">
        <f t="shared" si="434"/>
        <v>13.998477047603938</v>
      </c>
      <c r="AD656" s="16">
        <f t="shared" si="435"/>
        <v>1</v>
      </c>
      <c r="AE656" s="16">
        <f t="shared" si="436"/>
        <v>0</v>
      </c>
      <c r="AF656" s="16">
        <f t="shared" si="420"/>
        <v>63</v>
      </c>
      <c r="AG656" s="16">
        <f t="shared" si="437"/>
        <v>30</v>
      </c>
      <c r="AH656" s="5">
        <f t="shared" si="438"/>
        <v>9768454</v>
      </c>
      <c r="AI656" s="5">
        <f t="shared" si="439"/>
        <v>9908629</v>
      </c>
      <c r="AJ656" s="39">
        <f t="shared" si="425"/>
        <v>2157.7079665719084</v>
      </c>
      <c r="AK656" s="39">
        <f t="shared" si="426"/>
        <v>2202.8926213263308</v>
      </c>
      <c r="AL656" s="39">
        <f t="shared" si="427"/>
        <v>45.184654754422354</v>
      </c>
      <c r="AM656" s="39">
        <f t="shared" si="428"/>
        <v>1</v>
      </c>
      <c r="AN656" s="39">
        <f t="shared" si="429"/>
        <v>0</v>
      </c>
      <c r="AO656" s="39">
        <f t="shared" si="430"/>
        <v>10</v>
      </c>
      <c r="AP656" s="39">
        <f t="shared" si="431"/>
        <v>30</v>
      </c>
      <c r="AQ656" s="39">
        <f t="shared" si="432"/>
        <v>9915367</v>
      </c>
      <c r="AR656" s="39">
        <f t="shared" si="433"/>
        <v>9937617</v>
      </c>
      <c r="AS656" s="37">
        <f t="shared" si="441"/>
        <v>2090.4303269209649</v>
      </c>
      <c r="AT656" s="37">
        <f t="shared" si="442"/>
        <v>2101.7097117475664</v>
      </c>
      <c r="AU656" s="37">
        <f t="shared" si="443"/>
        <v>11.279384826601472</v>
      </c>
      <c r="AV656" s="34">
        <f t="shared" si="444"/>
        <v>1</v>
      </c>
      <c r="AW656" s="34">
        <f t="shared" si="445"/>
        <v>0</v>
      </c>
      <c r="AX656" s="34">
        <f t="shared" si="446"/>
        <v>1</v>
      </c>
      <c r="AY656" s="34">
        <f t="shared" si="447"/>
        <v>30</v>
      </c>
      <c r="AZ656" s="34">
        <f t="shared" si="448"/>
        <v>9911688</v>
      </c>
      <c r="BA656" s="34">
        <f t="shared" si="449"/>
        <v>9913913</v>
      </c>
    </row>
    <row r="657" spans="1:53" x14ac:dyDescent="0.2">
      <c r="A657" s="1" t="s">
        <v>694</v>
      </c>
      <c r="B657" s="8">
        <v>14614</v>
      </c>
      <c r="C657" s="8">
        <v>2231.2299651567946</v>
      </c>
      <c r="D657" s="8">
        <v>2246</v>
      </c>
      <c r="E657" s="8">
        <v>2218</v>
      </c>
      <c r="F657" s="8">
        <v>2231.1498257839721</v>
      </c>
      <c r="G657" s="8">
        <f t="shared" si="450"/>
        <v>-12.6453960590311</v>
      </c>
      <c r="H657" s="8">
        <f t="shared" si="451"/>
        <v>0</v>
      </c>
      <c r="I657" s="8">
        <f t="shared" si="452"/>
        <v>12.6453960590311</v>
      </c>
      <c r="J657" s="25">
        <f t="shared" si="410"/>
        <v>13.727225954512747</v>
      </c>
      <c r="K657" s="25">
        <f t="shared" si="411"/>
        <v>8.4250243226864168</v>
      </c>
      <c r="L657" s="26">
        <f t="shared" ref="L657:L720" si="453">J657/K657</f>
        <v>1.6293396230974513</v>
      </c>
      <c r="M657" s="25">
        <f t="shared" ref="M657:M720" si="454">IF(K657=0, 100, 100-(100/(1+L657)))</f>
        <v>61.967636618126718</v>
      </c>
      <c r="N657" s="25">
        <v>30</v>
      </c>
      <c r="O657" s="25">
        <v>70</v>
      </c>
      <c r="P657" s="9">
        <f t="shared" si="412"/>
        <v>2114.8607699648419</v>
      </c>
      <c r="Q657" s="9">
        <f t="shared" si="413"/>
        <v>2201.0301508519092</v>
      </c>
      <c r="R657" s="9">
        <f t="shared" si="414"/>
        <v>86.169380887067291</v>
      </c>
      <c r="S657" s="3">
        <f t="shared" si="415"/>
        <v>1</v>
      </c>
      <c r="T657" s="3">
        <f t="shared" si="416"/>
        <v>0</v>
      </c>
      <c r="U657" s="3">
        <f t="shared" si="417"/>
        <v>11</v>
      </c>
      <c r="V657" s="3">
        <f t="shared" si="421"/>
        <v>30</v>
      </c>
      <c r="W657" s="2">
        <f t="shared" si="418"/>
        <v>9903793</v>
      </c>
      <c r="X657" s="2">
        <f t="shared" si="422"/>
        <v>9928191</v>
      </c>
      <c r="Y657" s="14">
        <f t="shared" si="423"/>
        <v>2163.9138517283127</v>
      </c>
      <c r="Z657" s="14">
        <f t="shared" si="424"/>
        <v>2207.1478138222051</v>
      </c>
      <c r="AA657" s="14">
        <f t="shared" si="419"/>
        <v>43.233962093892387</v>
      </c>
      <c r="AB657" s="14">
        <f t="shared" si="440"/>
        <v>32.847081055477901</v>
      </c>
      <c r="AC657" s="14">
        <f t="shared" si="434"/>
        <v>10.386881038414487</v>
      </c>
      <c r="AD657" s="16">
        <f t="shared" si="435"/>
        <v>1</v>
      </c>
      <c r="AE657" s="16">
        <f t="shared" si="436"/>
        <v>0</v>
      </c>
      <c r="AF657" s="16">
        <f t="shared" si="420"/>
        <v>64</v>
      </c>
      <c r="AG657" s="16">
        <f t="shared" si="437"/>
        <v>30</v>
      </c>
      <c r="AH657" s="5">
        <f t="shared" si="438"/>
        <v>9766178</v>
      </c>
      <c r="AI657" s="5">
        <f t="shared" si="439"/>
        <v>9908130</v>
      </c>
      <c r="AJ657" s="39">
        <f t="shared" si="425"/>
        <v>2164.6465800384763</v>
      </c>
      <c r="AK657" s="39">
        <f t="shared" si="426"/>
        <v>2215.6618359568329</v>
      </c>
      <c r="AL657" s="39">
        <f t="shared" si="427"/>
        <v>51.015255918356615</v>
      </c>
      <c r="AM657" s="39">
        <f t="shared" si="428"/>
        <v>1</v>
      </c>
      <c r="AN657" s="39">
        <f t="shared" si="429"/>
        <v>0</v>
      </c>
      <c r="AO657" s="39">
        <f t="shared" si="430"/>
        <v>11</v>
      </c>
      <c r="AP657" s="39">
        <f t="shared" si="431"/>
        <v>30</v>
      </c>
      <c r="AQ657" s="39">
        <f t="shared" si="432"/>
        <v>9913091</v>
      </c>
      <c r="AR657" s="39">
        <f t="shared" si="433"/>
        <v>9937489</v>
      </c>
      <c r="AS657" s="37">
        <f t="shared" si="441"/>
        <v>2088.6785210417579</v>
      </c>
      <c r="AT657" s="37">
        <f t="shared" si="442"/>
        <v>2114.3638792265151</v>
      </c>
      <c r="AU657" s="37">
        <f t="shared" si="443"/>
        <v>25.685358184757206</v>
      </c>
      <c r="AV657" s="34">
        <f t="shared" si="444"/>
        <v>1</v>
      </c>
      <c r="AW657" s="34">
        <f t="shared" si="445"/>
        <v>0</v>
      </c>
      <c r="AX657" s="34">
        <f t="shared" si="446"/>
        <v>2</v>
      </c>
      <c r="AY657" s="34">
        <f t="shared" si="447"/>
        <v>30</v>
      </c>
      <c r="AZ657" s="34">
        <f t="shared" si="448"/>
        <v>9909412</v>
      </c>
      <c r="BA657" s="34">
        <f t="shared" si="449"/>
        <v>9913848</v>
      </c>
    </row>
    <row r="658" spans="1:53" x14ac:dyDescent="0.2">
      <c r="A658" s="1" t="s">
        <v>695</v>
      </c>
      <c r="B658" s="8">
        <v>8935</v>
      </c>
      <c r="C658" s="8">
        <v>2218.3344827586207</v>
      </c>
      <c r="D658" s="8">
        <v>2231</v>
      </c>
      <c r="E658" s="8">
        <v>2206</v>
      </c>
      <c r="F658" s="8">
        <v>2218.3379310344826</v>
      </c>
      <c r="G658" s="8">
        <f t="shared" si="450"/>
        <v>-12.811894749489511</v>
      </c>
      <c r="H658" s="8">
        <f t="shared" si="451"/>
        <v>0</v>
      </c>
      <c r="I658" s="8">
        <f t="shared" si="452"/>
        <v>12.811894749489511</v>
      </c>
      <c r="J658" s="25">
        <f t="shared" ref="J658:J721" si="455">((J657*($L$4-1)+H658)/$L$4)</f>
        <v>12.746709814904692</v>
      </c>
      <c r="K658" s="25">
        <f t="shared" ref="K658:K721" si="456">((K657*($L$4-1)+I658)/$L$4)</f>
        <v>8.7383722103152088</v>
      </c>
      <c r="L658" s="26">
        <f t="shared" si="453"/>
        <v>1.4587052952331148</v>
      </c>
      <c r="M658" s="25">
        <f t="shared" si="454"/>
        <v>59.328187809300339</v>
      </c>
      <c r="N658" s="25">
        <v>30</v>
      </c>
      <c r="O658" s="25">
        <v>70</v>
      </c>
      <c r="P658" s="9">
        <f t="shared" si="412"/>
        <v>2123.3089441374063</v>
      </c>
      <c r="Q658" s="9">
        <f t="shared" si="413"/>
        <v>2208.6558992447049</v>
      </c>
      <c r="R658" s="9">
        <f t="shared" si="414"/>
        <v>85.346955107298527</v>
      </c>
      <c r="S658" s="3">
        <f t="shared" si="415"/>
        <v>1</v>
      </c>
      <c r="T658" s="3">
        <f t="shared" si="416"/>
        <v>0</v>
      </c>
      <c r="U658" s="3">
        <f t="shared" si="417"/>
        <v>12</v>
      </c>
      <c r="V658" s="3">
        <f t="shared" si="421"/>
        <v>30</v>
      </c>
      <c r="W658" s="2">
        <f t="shared" si="418"/>
        <v>9901517</v>
      </c>
      <c r="X658" s="2">
        <f t="shared" si="422"/>
        <v>9927989</v>
      </c>
      <c r="Y658" s="14">
        <f t="shared" si="423"/>
        <v>2167.9452650102512</v>
      </c>
      <c r="Z658" s="14">
        <f t="shared" si="424"/>
        <v>2208.8693703164017</v>
      </c>
      <c r="AA658" s="14">
        <f t="shared" si="419"/>
        <v>40.924105306150523</v>
      </c>
      <c r="AB658" s="14">
        <f t="shared" si="440"/>
        <v>34.462485905612425</v>
      </c>
      <c r="AC658" s="14">
        <f t="shared" si="434"/>
        <v>6.4616194005380976</v>
      </c>
      <c r="AD658" s="16">
        <f t="shared" si="435"/>
        <v>1</v>
      </c>
      <c r="AE658" s="16">
        <f t="shared" si="436"/>
        <v>0</v>
      </c>
      <c r="AF658" s="16">
        <f t="shared" si="420"/>
        <v>65</v>
      </c>
      <c r="AG658" s="16">
        <f t="shared" si="437"/>
        <v>30</v>
      </c>
      <c r="AH658" s="5">
        <f t="shared" si="438"/>
        <v>9763917</v>
      </c>
      <c r="AI658" s="5">
        <f t="shared" si="439"/>
        <v>9907307</v>
      </c>
      <c r="AJ658" s="39">
        <f t="shared" si="425"/>
        <v>2160.4314480187991</v>
      </c>
      <c r="AK658" s="39">
        <f t="shared" si="426"/>
        <v>2211.4467039371557</v>
      </c>
      <c r="AL658" s="39">
        <f t="shared" si="427"/>
        <v>51.015255918356615</v>
      </c>
      <c r="AM658" s="39">
        <f t="shared" si="428"/>
        <v>1</v>
      </c>
      <c r="AN658" s="39">
        <f t="shared" si="429"/>
        <v>0</v>
      </c>
      <c r="AO658" s="39">
        <f t="shared" si="430"/>
        <v>12</v>
      </c>
      <c r="AP658" s="39">
        <f t="shared" si="431"/>
        <v>30</v>
      </c>
      <c r="AQ658" s="39">
        <f t="shared" si="432"/>
        <v>9910830</v>
      </c>
      <c r="AR658" s="39">
        <f t="shared" si="433"/>
        <v>9937302</v>
      </c>
      <c r="AS658" s="37">
        <f t="shared" si="441"/>
        <v>2087.552692101423</v>
      </c>
      <c r="AT658" s="37">
        <f t="shared" si="442"/>
        <v>2127.0191858547873</v>
      </c>
      <c r="AU658" s="37">
        <f t="shared" si="443"/>
        <v>39.466493753364375</v>
      </c>
      <c r="AV658" s="34">
        <f t="shared" si="444"/>
        <v>1</v>
      </c>
      <c r="AW658" s="34">
        <f t="shared" si="445"/>
        <v>0</v>
      </c>
      <c r="AX658" s="34">
        <f t="shared" si="446"/>
        <v>3</v>
      </c>
      <c r="AY658" s="34">
        <f t="shared" si="447"/>
        <v>30</v>
      </c>
      <c r="AZ658" s="34">
        <f t="shared" si="448"/>
        <v>9907151</v>
      </c>
      <c r="BA658" s="34">
        <f t="shared" si="449"/>
        <v>9913769</v>
      </c>
    </row>
    <row r="659" spans="1:53" x14ac:dyDescent="0.2">
      <c r="A659" s="1" t="s">
        <v>696</v>
      </c>
      <c r="B659" s="8">
        <v>11602</v>
      </c>
      <c r="C659" s="8">
        <v>2217.9895470383276</v>
      </c>
      <c r="D659" s="8">
        <v>2232</v>
      </c>
      <c r="E659" s="8">
        <v>2199</v>
      </c>
      <c r="F659" s="8">
        <v>2217.9965156794424</v>
      </c>
      <c r="G659" s="8">
        <f t="shared" si="450"/>
        <v>-0.34141535504022613</v>
      </c>
      <c r="H659" s="8">
        <f t="shared" si="451"/>
        <v>0</v>
      </c>
      <c r="I659" s="8">
        <f t="shared" si="452"/>
        <v>0.34141535504022613</v>
      </c>
      <c r="J659" s="25">
        <f t="shared" si="455"/>
        <v>11.836230542411499</v>
      </c>
      <c r="K659" s="25">
        <f t="shared" si="456"/>
        <v>8.1385895777955675</v>
      </c>
      <c r="L659" s="26">
        <f t="shared" si="453"/>
        <v>1.4543343695207545</v>
      </c>
      <c r="M659" s="25">
        <f t="shared" si="454"/>
        <v>59.255755351897513</v>
      </c>
      <c r="N659" s="25">
        <v>30</v>
      </c>
      <c r="O659" s="25">
        <v>70</v>
      </c>
      <c r="P659" s="9">
        <f t="shared" si="412"/>
        <v>2132.7633547228115</v>
      </c>
      <c r="Q659" s="9">
        <f t="shared" si="413"/>
        <v>2214.3894384148366</v>
      </c>
      <c r="R659" s="9">
        <f t="shared" si="414"/>
        <v>81.626083692025077</v>
      </c>
      <c r="S659" s="3">
        <f t="shared" si="415"/>
        <v>1</v>
      </c>
      <c r="T659" s="3">
        <f t="shared" si="416"/>
        <v>0</v>
      </c>
      <c r="U659" s="3">
        <f t="shared" si="417"/>
        <v>13</v>
      </c>
      <c r="V659" s="3">
        <f t="shared" si="421"/>
        <v>30</v>
      </c>
      <c r="W659" s="2">
        <f t="shared" si="418"/>
        <v>9899256</v>
      </c>
      <c r="X659" s="2">
        <f t="shared" si="422"/>
        <v>9927843</v>
      </c>
      <c r="Y659" s="14">
        <f t="shared" si="423"/>
        <v>2171.6527650598209</v>
      </c>
      <c r="Z659" s="14">
        <f t="shared" si="424"/>
        <v>2210.2735465261003</v>
      </c>
      <c r="AA659" s="14">
        <f t="shared" si="419"/>
        <v>38.620781466279368</v>
      </c>
      <c r="AB659" s="14">
        <f t="shared" si="440"/>
        <v>35.294145017745812</v>
      </c>
      <c r="AC659" s="14">
        <f t="shared" si="434"/>
        <v>3.3266364485335558</v>
      </c>
      <c r="AD659" s="16">
        <f t="shared" si="435"/>
        <v>1</v>
      </c>
      <c r="AE659" s="16">
        <f t="shared" si="436"/>
        <v>0</v>
      </c>
      <c r="AF659" s="16">
        <f t="shared" si="420"/>
        <v>66</v>
      </c>
      <c r="AG659" s="16">
        <f t="shared" si="437"/>
        <v>30</v>
      </c>
      <c r="AH659" s="5">
        <f t="shared" si="438"/>
        <v>9761655</v>
      </c>
      <c r="AI659" s="5">
        <f t="shared" si="439"/>
        <v>9906789</v>
      </c>
      <c r="AJ659" s="39">
        <f t="shared" si="425"/>
        <v>2159.6856731933035</v>
      </c>
      <c r="AK659" s="39">
        <f t="shared" si="426"/>
        <v>2207.1760723539924</v>
      </c>
      <c r="AL659" s="39">
        <f t="shared" si="427"/>
        <v>47.490399160688867</v>
      </c>
      <c r="AM659" s="39">
        <f t="shared" si="428"/>
        <v>1</v>
      </c>
      <c r="AN659" s="39">
        <f t="shared" si="429"/>
        <v>0</v>
      </c>
      <c r="AO659" s="39">
        <f t="shared" si="430"/>
        <v>13</v>
      </c>
      <c r="AP659" s="39">
        <f t="shared" si="431"/>
        <v>30</v>
      </c>
      <c r="AQ659" s="39">
        <f t="shared" si="432"/>
        <v>9908568</v>
      </c>
      <c r="AR659" s="39">
        <f t="shared" si="433"/>
        <v>9937155</v>
      </c>
      <c r="AS659" s="37">
        <f t="shared" si="441"/>
        <v>2087.1128157759563</v>
      </c>
      <c r="AT659" s="37">
        <f t="shared" si="442"/>
        <v>2139.222867217296</v>
      </c>
      <c r="AU659" s="37">
        <f t="shared" si="443"/>
        <v>52.110051441339692</v>
      </c>
      <c r="AV659" s="34">
        <f t="shared" si="444"/>
        <v>1</v>
      </c>
      <c r="AW659" s="34">
        <f t="shared" si="445"/>
        <v>0</v>
      </c>
      <c r="AX659" s="34">
        <f t="shared" si="446"/>
        <v>4</v>
      </c>
      <c r="AY659" s="34">
        <f t="shared" si="447"/>
        <v>30</v>
      </c>
      <c r="AZ659" s="34">
        <f t="shared" si="448"/>
        <v>9904889</v>
      </c>
      <c r="BA659" s="34">
        <f t="shared" si="449"/>
        <v>9913685</v>
      </c>
    </row>
    <row r="660" spans="1:53" x14ac:dyDescent="0.2">
      <c r="A660" s="1" t="s">
        <v>697</v>
      </c>
      <c r="B660" s="8">
        <v>12201</v>
      </c>
      <c r="C660" s="8">
        <v>2250.2915254237287</v>
      </c>
      <c r="D660" s="8">
        <v>2275</v>
      </c>
      <c r="E660" s="8">
        <v>2228</v>
      </c>
      <c r="F660" s="8">
        <v>2250.335593220339</v>
      </c>
      <c r="G660" s="8">
        <f t="shared" si="450"/>
        <v>32.339077540896596</v>
      </c>
      <c r="H660" s="8">
        <f t="shared" si="451"/>
        <v>32.339077540896596</v>
      </c>
      <c r="I660" s="8">
        <f t="shared" si="452"/>
        <v>0</v>
      </c>
      <c r="J660" s="25">
        <f t="shared" si="455"/>
        <v>13.300719613731863</v>
      </c>
      <c r="K660" s="25">
        <f t="shared" si="456"/>
        <v>7.55726175081017</v>
      </c>
      <c r="L660" s="26">
        <f t="shared" si="453"/>
        <v>1.7599919193358586</v>
      </c>
      <c r="M660" s="25">
        <f t="shared" si="454"/>
        <v>63.768009862846569</v>
      </c>
      <c r="N660" s="25">
        <v>30</v>
      </c>
      <c r="O660" s="25">
        <v>70</v>
      </c>
      <c r="P660" s="9">
        <f t="shared" si="412"/>
        <v>2141.7979197071381</v>
      </c>
      <c r="Q660" s="9">
        <f t="shared" si="413"/>
        <v>2222.0917294240376</v>
      </c>
      <c r="R660" s="9">
        <f t="shared" si="414"/>
        <v>80.293809716899432</v>
      </c>
      <c r="S660" s="3">
        <f t="shared" si="415"/>
        <v>1</v>
      </c>
      <c r="T660" s="3">
        <f t="shared" si="416"/>
        <v>0</v>
      </c>
      <c r="U660" s="3">
        <f t="shared" si="417"/>
        <v>14</v>
      </c>
      <c r="V660" s="3">
        <f t="shared" si="421"/>
        <v>30</v>
      </c>
      <c r="W660" s="2">
        <f t="shared" si="418"/>
        <v>9896994</v>
      </c>
      <c r="X660" s="2">
        <f t="shared" si="422"/>
        <v>9928186</v>
      </c>
      <c r="Y660" s="14">
        <f t="shared" si="423"/>
        <v>2177.4811227013406</v>
      </c>
      <c r="Z660" s="14">
        <f t="shared" si="424"/>
        <v>2216.4369383252138</v>
      </c>
      <c r="AA660" s="14">
        <f t="shared" si="419"/>
        <v>38.95581562387315</v>
      </c>
      <c r="AB660" s="14">
        <f t="shared" si="440"/>
        <v>36.026479138971283</v>
      </c>
      <c r="AC660" s="14">
        <f t="shared" si="434"/>
        <v>2.9293364849018673</v>
      </c>
      <c r="AD660" s="16">
        <f t="shared" si="435"/>
        <v>1</v>
      </c>
      <c r="AE660" s="16">
        <f t="shared" si="436"/>
        <v>0</v>
      </c>
      <c r="AF660" s="16">
        <f t="shared" si="420"/>
        <v>67</v>
      </c>
      <c r="AG660" s="16">
        <f t="shared" si="437"/>
        <v>30</v>
      </c>
      <c r="AH660" s="5">
        <f t="shared" si="438"/>
        <v>9759350</v>
      </c>
      <c r="AI660" s="5">
        <f t="shared" si="439"/>
        <v>9908626</v>
      </c>
      <c r="AJ660" s="39">
        <f t="shared" si="425"/>
        <v>2161.9043387443839</v>
      </c>
      <c r="AK660" s="39">
        <f t="shared" si="426"/>
        <v>2213.4492008997727</v>
      </c>
      <c r="AL660" s="39">
        <f t="shared" si="427"/>
        <v>51.544862155388728</v>
      </c>
      <c r="AM660" s="39">
        <f t="shared" si="428"/>
        <v>1</v>
      </c>
      <c r="AN660" s="39">
        <f t="shared" si="429"/>
        <v>0</v>
      </c>
      <c r="AO660" s="39">
        <f t="shared" si="430"/>
        <v>14</v>
      </c>
      <c r="AP660" s="39">
        <f t="shared" si="431"/>
        <v>30</v>
      </c>
      <c r="AQ660" s="39">
        <f t="shared" si="432"/>
        <v>9906263</v>
      </c>
      <c r="AR660" s="39">
        <f t="shared" si="433"/>
        <v>9937455</v>
      </c>
      <c r="AS660" s="37">
        <f t="shared" si="441"/>
        <v>2087.4794340867479</v>
      </c>
      <c r="AT660" s="37">
        <f t="shared" si="442"/>
        <v>2150.7971197405263</v>
      </c>
      <c r="AU660" s="37">
        <f t="shared" si="443"/>
        <v>63.317685653778426</v>
      </c>
      <c r="AV660" s="34">
        <f t="shared" si="444"/>
        <v>1</v>
      </c>
      <c r="AW660" s="34">
        <f t="shared" si="445"/>
        <v>0</v>
      </c>
      <c r="AX660" s="34">
        <f t="shared" si="446"/>
        <v>5</v>
      </c>
      <c r="AY660" s="34">
        <f t="shared" si="447"/>
        <v>30</v>
      </c>
      <c r="AZ660" s="34">
        <f t="shared" si="448"/>
        <v>9902584</v>
      </c>
      <c r="BA660" s="34">
        <f t="shared" si="449"/>
        <v>9913724</v>
      </c>
    </row>
    <row r="661" spans="1:53" x14ac:dyDescent="0.2">
      <c r="A661" s="1" t="s">
        <v>698</v>
      </c>
      <c r="B661" s="8">
        <v>12973</v>
      </c>
      <c r="C661" s="8">
        <v>2239.9895104895104</v>
      </c>
      <c r="D661" s="8">
        <v>2263</v>
      </c>
      <c r="E661" s="8">
        <v>2211</v>
      </c>
      <c r="F661" s="8">
        <v>2239.8776223776222</v>
      </c>
      <c r="G661" s="8">
        <f t="shared" si="450"/>
        <v>-10.457970842716804</v>
      </c>
      <c r="H661" s="8">
        <f t="shared" si="451"/>
        <v>0</v>
      </c>
      <c r="I661" s="8">
        <f t="shared" si="452"/>
        <v>10.457970842716804</v>
      </c>
      <c r="J661" s="25">
        <f t="shared" si="455"/>
        <v>12.350668212751016</v>
      </c>
      <c r="K661" s="25">
        <f t="shared" si="456"/>
        <v>7.7644552573749293</v>
      </c>
      <c r="L661" s="26">
        <f t="shared" si="453"/>
        <v>1.5906677034451262</v>
      </c>
      <c r="M661" s="25">
        <f t="shared" si="454"/>
        <v>61.399912514052716</v>
      </c>
      <c r="N661" s="25">
        <v>30</v>
      </c>
      <c r="O661" s="25">
        <v>70</v>
      </c>
      <c r="P661" s="9">
        <f t="shared" si="412"/>
        <v>2151.8071641350271</v>
      </c>
      <c r="Q661" s="9">
        <f t="shared" si="413"/>
        <v>2230.8922101456151</v>
      </c>
      <c r="R661" s="9">
        <f t="shared" si="414"/>
        <v>79.08504601058803</v>
      </c>
      <c r="S661" s="3">
        <f t="shared" si="415"/>
        <v>1</v>
      </c>
      <c r="T661" s="3">
        <f t="shared" si="416"/>
        <v>0</v>
      </c>
      <c r="U661" s="3">
        <f t="shared" si="417"/>
        <v>15</v>
      </c>
      <c r="V661" s="3">
        <f t="shared" si="421"/>
        <v>30</v>
      </c>
      <c r="W661" s="2">
        <f t="shared" si="418"/>
        <v>9894689</v>
      </c>
      <c r="X661" s="2">
        <f t="shared" si="422"/>
        <v>9927854</v>
      </c>
      <c r="Y661" s="14">
        <f t="shared" si="423"/>
        <v>2182.1030856403245</v>
      </c>
      <c r="Z661" s="14">
        <f t="shared" si="424"/>
        <v>2220.0431974101998</v>
      </c>
      <c r="AA661" s="14">
        <f t="shared" si="419"/>
        <v>37.94011176987533</v>
      </c>
      <c r="AB661" s="14">
        <f t="shared" si="440"/>
        <v>36.409205665152093</v>
      </c>
      <c r="AC661" s="14">
        <f t="shared" si="434"/>
        <v>1.5309061047232362</v>
      </c>
      <c r="AD661" s="16">
        <f t="shared" si="435"/>
        <v>1</v>
      </c>
      <c r="AE661" s="16">
        <f t="shared" si="436"/>
        <v>0</v>
      </c>
      <c r="AF661" s="16">
        <f t="shared" si="420"/>
        <v>68</v>
      </c>
      <c r="AG661" s="16">
        <f t="shared" si="437"/>
        <v>30</v>
      </c>
      <c r="AH661" s="5">
        <f t="shared" si="438"/>
        <v>9757057</v>
      </c>
      <c r="AI661" s="5">
        <f t="shared" si="439"/>
        <v>9907405</v>
      </c>
      <c r="AJ661" s="39">
        <f t="shared" si="425"/>
        <v>2182.3342775634351</v>
      </c>
      <c r="AK661" s="39">
        <f t="shared" si="426"/>
        <v>2229.7223417234454</v>
      </c>
      <c r="AL661" s="39">
        <f t="shared" si="427"/>
        <v>47.388064160010344</v>
      </c>
      <c r="AM661" s="39">
        <f t="shared" si="428"/>
        <v>1</v>
      </c>
      <c r="AN661" s="39">
        <f t="shared" si="429"/>
        <v>0</v>
      </c>
      <c r="AO661" s="39">
        <f t="shared" si="430"/>
        <v>15</v>
      </c>
      <c r="AP661" s="39">
        <f t="shared" si="431"/>
        <v>30</v>
      </c>
      <c r="AQ661" s="39">
        <f t="shared" si="432"/>
        <v>9903970</v>
      </c>
      <c r="AR661" s="39">
        <f t="shared" si="433"/>
        <v>9937135</v>
      </c>
      <c r="AS661" s="37">
        <f t="shared" si="441"/>
        <v>2088.5560484420525</v>
      </c>
      <c r="AT661" s="37">
        <f t="shared" si="442"/>
        <v>2162.3826229335373</v>
      </c>
      <c r="AU661" s="37">
        <f t="shared" si="443"/>
        <v>73.826574491484735</v>
      </c>
      <c r="AV661" s="34">
        <f t="shared" si="444"/>
        <v>1</v>
      </c>
      <c r="AW661" s="34">
        <f t="shared" si="445"/>
        <v>0</v>
      </c>
      <c r="AX661" s="34">
        <f t="shared" si="446"/>
        <v>6</v>
      </c>
      <c r="AY661" s="34">
        <f t="shared" si="447"/>
        <v>30</v>
      </c>
      <c r="AZ661" s="34">
        <f t="shared" si="448"/>
        <v>9900291</v>
      </c>
      <c r="BA661" s="34">
        <f t="shared" si="449"/>
        <v>9913557</v>
      </c>
    </row>
    <row r="662" spans="1:53" x14ac:dyDescent="0.2">
      <c r="A662" s="1" t="s">
        <v>699</v>
      </c>
      <c r="B662" s="8">
        <v>13656</v>
      </c>
      <c r="C662" s="8">
        <v>2174.8680555555557</v>
      </c>
      <c r="D662" s="8">
        <v>2197</v>
      </c>
      <c r="E662" s="8">
        <v>2160</v>
      </c>
      <c r="F662" s="8">
        <v>2174.7430555555557</v>
      </c>
      <c r="G662" s="8">
        <f t="shared" si="450"/>
        <v>-65.134566822066517</v>
      </c>
      <c r="H662" s="8">
        <f t="shared" si="451"/>
        <v>0</v>
      </c>
      <c r="I662" s="8">
        <f t="shared" si="452"/>
        <v>65.134566822066517</v>
      </c>
      <c r="J662" s="25">
        <f t="shared" si="455"/>
        <v>11.468477626125944</v>
      </c>
      <c r="K662" s="25">
        <f t="shared" si="456"/>
        <v>11.862320369138615</v>
      </c>
      <c r="L662" s="26">
        <f t="shared" si="453"/>
        <v>0.96679884451297526</v>
      </c>
      <c r="M662" s="25">
        <f t="shared" si="454"/>
        <v>49.15595955377821</v>
      </c>
      <c r="N662" s="25">
        <v>30</v>
      </c>
      <c r="O662" s="25">
        <v>70</v>
      </c>
      <c r="P662" s="9">
        <f t="shared" si="412"/>
        <v>2159.6962408454365</v>
      </c>
      <c r="Q662" s="9">
        <f t="shared" si="413"/>
        <v>2237.4478312194569</v>
      </c>
      <c r="R662" s="9">
        <f t="shared" si="414"/>
        <v>77.751590374020452</v>
      </c>
      <c r="S662" s="3">
        <f t="shared" si="415"/>
        <v>1</v>
      </c>
      <c r="T662" s="3">
        <f t="shared" si="416"/>
        <v>0</v>
      </c>
      <c r="U662" s="3">
        <f t="shared" si="417"/>
        <v>16</v>
      </c>
      <c r="V662" s="3">
        <f t="shared" si="421"/>
        <v>30</v>
      </c>
      <c r="W662" s="2">
        <f t="shared" si="418"/>
        <v>9892396</v>
      </c>
      <c r="X662" s="2">
        <f t="shared" si="422"/>
        <v>9926956</v>
      </c>
      <c r="Y662" s="14">
        <f t="shared" si="423"/>
        <v>2181.5578982266379</v>
      </c>
      <c r="Z662" s="14">
        <f t="shared" si="424"/>
        <v>2213.0739448171776</v>
      </c>
      <c r="AA662" s="14">
        <f t="shared" si="419"/>
        <v>31.516046590539645</v>
      </c>
      <c r="AB662" s="14">
        <f t="shared" si="440"/>
        <v>35.430573850229607</v>
      </c>
      <c r="AC662" s="14">
        <f t="shared" si="434"/>
        <v>-3.9145272596899616</v>
      </c>
      <c r="AD662" s="16">
        <f t="shared" si="435"/>
        <v>0</v>
      </c>
      <c r="AE662" s="16">
        <f t="shared" si="436"/>
        <v>1</v>
      </c>
      <c r="AF662" s="16">
        <f t="shared" si="420"/>
        <v>67</v>
      </c>
      <c r="AG662" s="16">
        <f t="shared" si="437"/>
        <v>30</v>
      </c>
      <c r="AH662" s="5">
        <f t="shared" si="438"/>
        <v>9759187</v>
      </c>
      <c r="AI662" s="5">
        <f t="shared" si="439"/>
        <v>9903907</v>
      </c>
      <c r="AJ662" s="39">
        <f t="shared" si="425"/>
        <v>2178.8482872825293</v>
      </c>
      <c r="AK662" s="39">
        <f t="shared" si="426"/>
        <v>2229.9573908357756</v>
      </c>
      <c r="AL662" s="39">
        <f t="shared" si="427"/>
        <v>51.109103553246314</v>
      </c>
      <c r="AM662" s="39">
        <f t="shared" si="428"/>
        <v>1</v>
      </c>
      <c r="AN662" s="39">
        <f t="shared" si="429"/>
        <v>0</v>
      </c>
      <c r="AO662" s="39">
        <f t="shared" si="430"/>
        <v>16</v>
      </c>
      <c r="AP662" s="39">
        <f t="shared" si="431"/>
        <v>30</v>
      </c>
      <c r="AQ662" s="39">
        <f t="shared" si="432"/>
        <v>9901743</v>
      </c>
      <c r="AR662" s="39">
        <f t="shared" si="433"/>
        <v>9936303</v>
      </c>
      <c r="AS662" s="37">
        <f t="shared" si="441"/>
        <v>2090.3303946017413</v>
      </c>
      <c r="AT662" s="37">
        <f t="shared" si="442"/>
        <v>2174.0207914686735</v>
      </c>
      <c r="AU662" s="37">
        <f t="shared" si="443"/>
        <v>83.690396866932133</v>
      </c>
      <c r="AV662" s="34">
        <f t="shared" si="444"/>
        <v>1</v>
      </c>
      <c r="AW662" s="34">
        <f t="shared" si="445"/>
        <v>0</v>
      </c>
      <c r="AX662" s="34">
        <f t="shared" si="446"/>
        <v>7</v>
      </c>
      <c r="AY662" s="34">
        <f t="shared" si="447"/>
        <v>30</v>
      </c>
      <c r="AZ662" s="34">
        <f t="shared" si="448"/>
        <v>9898064</v>
      </c>
      <c r="BA662" s="34">
        <f t="shared" si="449"/>
        <v>9913184</v>
      </c>
    </row>
    <row r="663" spans="1:53" x14ac:dyDescent="0.2">
      <c r="A663" s="1" t="s">
        <v>700</v>
      </c>
      <c r="B663" s="8">
        <v>10626</v>
      </c>
      <c r="C663" s="8">
        <v>2167.6829268292681</v>
      </c>
      <c r="D663" s="8">
        <v>2181</v>
      </c>
      <c r="E663" s="8">
        <v>2144</v>
      </c>
      <c r="F663" s="8">
        <v>2167.5993031358885</v>
      </c>
      <c r="G663" s="8">
        <f t="shared" si="450"/>
        <v>-7.1437524196671802</v>
      </c>
      <c r="H663" s="8">
        <f t="shared" si="451"/>
        <v>0</v>
      </c>
      <c r="I663" s="8">
        <f t="shared" si="452"/>
        <v>7.1437524196671802</v>
      </c>
      <c r="J663" s="25">
        <f t="shared" si="455"/>
        <v>10.649300652831233</v>
      </c>
      <c r="K663" s="25">
        <f t="shared" si="456"/>
        <v>11.525279801319227</v>
      </c>
      <c r="L663" s="26">
        <f t="shared" si="453"/>
        <v>0.92399497768481709</v>
      </c>
      <c r="M663" s="25">
        <f t="shared" si="454"/>
        <v>48.024812351468782</v>
      </c>
      <c r="N663" s="25">
        <v>30</v>
      </c>
      <c r="O663" s="25">
        <v>70</v>
      </c>
      <c r="P663" s="9">
        <f t="shared" si="412"/>
        <v>2164.6206712449371</v>
      </c>
      <c r="Q663" s="9">
        <f t="shared" si="413"/>
        <v>2237.6453118764834</v>
      </c>
      <c r="R663" s="9">
        <f t="shared" si="414"/>
        <v>73.02464063154639</v>
      </c>
      <c r="S663" s="3">
        <f t="shared" si="415"/>
        <v>1</v>
      </c>
      <c r="T663" s="3">
        <f t="shared" si="416"/>
        <v>0</v>
      </c>
      <c r="U663" s="3">
        <f t="shared" si="417"/>
        <v>17</v>
      </c>
      <c r="V663" s="3">
        <f t="shared" si="421"/>
        <v>30</v>
      </c>
      <c r="W663" s="2">
        <f t="shared" si="418"/>
        <v>9890169</v>
      </c>
      <c r="X663" s="2">
        <f t="shared" si="422"/>
        <v>9926617</v>
      </c>
      <c r="Y663" s="14">
        <f t="shared" si="423"/>
        <v>2180.5239282199159</v>
      </c>
      <c r="Z663" s="14">
        <f t="shared" si="424"/>
        <v>2206.0778460969791</v>
      </c>
      <c r="AA663" s="14">
        <f t="shared" si="419"/>
        <v>25.553917877063213</v>
      </c>
      <c r="AB663" s="14">
        <f t="shared" si="440"/>
        <v>33.455242655596329</v>
      </c>
      <c r="AC663" s="14">
        <f t="shared" si="434"/>
        <v>-7.901324778533116</v>
      </c>
      <c r="AD663" s="16">
        <f t="shared" si="435"/>
        <v>0</v>
      </c>
      <c r="AE663" s="16">
        <f t="shared" si="436"/>
        <v>1</v>
      </c>
      <c r="AF663" s="16">
        <f t="shared" si="420"/>
        <v>66</v>
      </c>
      <c r="AG663" s="16">
        <f t="shared" si="437"/>
        <v>30</v>
      </c>
      <c r="AH663" s="5">
        <f t="shared" si="438"/>
        <v>9761301</v>
      </c>
      <c r="AI663" s="5">
        <f t="shared" si="439"/>
        <v>9902805</v>
      </c>
      <c r="AJ663" s="39">
        <f t="shared" si="425"/>
        <v>2157.1367650085072</v>
      </c>
      <c r="AK663" s="39">
        <f t="shared" si="426"/>
        <v>2209.0357911898614</v>
      </c>
      <c r="AL663" s="39">
        <f t="shared" si="427"/>
        <v>51.899026181354202</v>
      </c>
      <c r="AM663" s="39">
        <f t="shared" si="428"/>
        <v>1</v>
      </c>
      <c r="AN663" s="39">
        <f t="shared" si="429"/>
        <v>0</v>
      </c>
      <c r="AO663" s="39">
        <f t="shared" si="430"/>
        <v>17</v>
      </c>
      <c r="AP663" s="39">
        <f t="shared" si="431"/>
        <v>30</v>
      </c>
      <c r="AQ663" s="39">
        <f t="shared" si="432"/>
        <v>9899532</v>
      </c>
      <c r="AR663" s="39">
        <f t="shared" si="433"/>
        <v>9935980</v>
      </c>
      <c r="AS663" s="37">
        <f t="shared" si="441"/>
        <v>2092.6545202263524</v>
      </c>
      <c r="AT663" s="37">
        <f t="shared" si="442"/>
        <v>2185.5690285870533</v>
      </c>
      <c r="AU663" s="37">
        <f t="shared" si="443"/>
        <v>92.914508360700893</v>
      </c>
      <c r="AV663" s="34">
        <f t="shared" si="444"/>
        <v>1</v>
      </c>
      <c r="AW663" s="34">
        <f t="shared" si="445"/>
        <v>0</v>
      </c>
      <c r="AX663" s="34">
        <f t="shared" si="446"/>
        <v>8</v>
      </c>
      <c r="AY663" s="34">
        <f t="shared" si="447"/>
        <v>30</v>
      </c>
      <c r="AZ663" s="34">
        <f t="shared" si="448"/>
        <v>9895853</v>
      </c>
      <c r="BA663" s="34">
        <f t="shared" si="449"/>
        <v>9913005</v>
      </c>
    </row>
    <row r="664" spans="1:53" x14ac:dyDescent="0.2">
      <c r="A664" s="1" t="s">
        <v>701</v>
      </c>
      <c r="B664" s="8">
        <v>10194</v>
      </c>
      <c r="C664" s="8">
        <v>2156.7910958904108</v>
      </c>
      <c r="D664" s="8">
        <v>2169</v>
      </c>
      <c r="E664" s="8">
        <v>2136</v>
      </c>
      <c r="F664" s="8">
        <v>2156.8356164383563</v>
      </c>
      <c r="G664" s="8">
        <f t="shared" si="450"/>
        <v>-10.763686697532194</v>
      </c>
      <c r="H664" s="8">
        <f t="shared" si="451"/>
        <v>0</v>
      </c>
      <c r="I664" s="8">
        <f t="shared" si="452"/>
        <v>10.763686697532194</v>
      </c>
      <c r="J664" s="25">
        <f t="shared" si="455"/>
        <v>9.8886363204861443</v>
      </c>
      <c r="K664" s="25">
        <f t="shared" si="456"/>
        <v>11.470880293905868</v>
      </c>
      <c r="L664" s="26">
        <f t="shared" si="453"/>
        <v>0.86206429385717487</v>
      </c>
      <c r="M664" s="25">
        <f t="shared" si="454"/>
        <v>46.296161561180625</v>
      </c>
      <c r="N664" s="25">
        <v>30</v>
      </c>
      <c r="O664" s="25">
        <v>70</v>
      </c>
      <c r="P664" s="9">
        <f t="shared" si="412"/>
        <v>2168.3901601119865</v>
      </c>
      <c r="Q664" s="9">
        <f t="shared" si="413"/>
        <v>2231.0499835342043</v>
      </c>
      <c r="R664" s="9">
        <f t="shared" si="414"/>
        <v>62.659823422217869</v>
      </c>
      <c r="S664" s="3">
        <f t="shared" si="415"/>
        <v>1</v>
      </c>
      <c r="T664" s="3">
        <f t="shared" si="416"/>
        <v>0</v>
      </c>
      <c r="U664" s="3">
        <f t="shared" si="417"/>
        <v>18</v>
      </c>
      <c r="V664" s="3">
        <f t="shared" si="421"/>
        <v>30</v>
      </c>
      <c r="W664" s="2">
        <f t="shared" si="418"/>
        <v>9887958</v>
      </c>
      <c r="X664" s="2">
        <f t="shared" si="422"/>
        <v>9926406</v>
      </c>
      <c r="Y664" s="14">
        <f t="shared" si="423"/>
        <v>2178.7692384583188</v>
      </c>
      <c r="Z664" s="14">
        <f t="shared" si="424"/>
        <v>2198.502118457191</v>
      </c>
      <c r="AA664" s="14">
        <f t="shared" si="419"/>
        <v>19.732879998872249</v>
      </c>
      <c r="AB664" s="14">
        <f t="shared" si="440"/>
        <v>30.710770124251514</v>
      </c>
      <c r="AC664" s="14">
        <f t="shared" si="434"/>
        <v>-10.977890125379265</v>
      </c>
      <c r="AD664" s="16">
        <f t="shared" si="435"/>
        <v>0</v>
      </c>
      <c r="AE664" s="16">
        <f t="shared" si="436"/>
        <v>1</v>
      </c>
      <c r="AF664" s="16">
        <f t="shared" si="420"/>
        <v>65</v>
      </c>
      <c r="AG664" s="16">
        <f t="shared" si="437"/>
        <v>30</v>
      </c>
      <c r="AH664" s="5">
        <f t="shared" si="438"/>
        <v>9763407</v>
      </c>
      <c r="AI664" s="5">
        <f t="shared" si="439"/>
        <v>9902247</v>
      </c>
      <c r="AJ664" s="39">
        <f t="shared" si="425"/>
        <v>2154.7555142019514</v>
      </c>
      <c r="AK664" s="39">
        <f t="shared" si="426"/>
        <v>2204.2732895767494</v>
      </c>
      <c r="AL664" s="39">
        <f t="shared" si="427"/>
        <v>49.51777537479802</v>
      </c>
      <c r="AM664" s="39">
        <f t="shared" si="428"/>
        <v>1</v>
      </c>
      <c r="AN664" s="39">
        <f t="shared" si="429"/>
        <v>0</v>
      </c>
      <c r="AO664" s="39">
        <f t="shared" si="430"/>
        <v>18</v>
      </c>
      <c r="AP664" s="39">
        <f t="shared" si="431"/>
        <v>30</v>
      </c>
      <c r="AQ664" s="39">
        <f t="shared" si="432"/>
        <v>9897333</v>
      </c>
      <c r="AR664" s="39">
        <f t="shared" si="433"/>
        <v>9935781</v>
      </c>
      <c r="AS664" s="37">
        <f t="shared" si="441"/>
        <v>2095.3625091807462</v>
      </c>
      <c r="AT664" s="37">
        <f t="shared" si="442"/>
        <v>2196.3327005943497</v>
      </c>
      <c r="AU664" s="37">
        <f t="shared" si="443"/>
        <v>100.97019141360352</v>
      </c>
      <c r="AV664" s="34">
        <f t="shared" si="444"/>
        <v>1</v>
      </c>
      <c r="AW664" s="34">
        <f t="shared" si="445"/>
        <v>0</v>
      </c>
      <c r="AX664" s="34">
        <f t="shared" si="446"/>
        <v>9</v>
      </c>
      <c r="AY664" s="34">
        <f t="shared" si="447"/>
        <v>30</v>
      </c>
      <c r="AZ664" s="34">
        <f t="shared" si="448"/>
        <v>9893654</v>
      </c>
      <c r="BA664" s="34">
        <f t="shared" si="449"/>
        <v>9912878</v>
      </c>
    </row>
    <row r="665" spans="1:53" x14ac:dyDescent="0.2">
      <c r="A665" s="1" t="s">
        <v>702</v>
      </c>
      <c r="B665" s="8">
        <v>12378</v>
      </c>
      <c r="C665" s="8">
        <v>2146.9719298245614</v>
      </c>
      <c r="D665" s="8">
        <v>2175</v>
      </c>
      <c r="E665" s="8">
        <v>2120</v>
      </c>
      <c r="F665" s="8">
        <v>2146.9684210526316</v>
      </c>
      <c r="G665" s="8">
        <f t="shared" si="450"/>
        <v>-9.867195385724699</v>
      </c>
      <c r="H665" s="8">
        <f t="shared" si="451"/>
        <v>0</v>
      </c>
      <c r="I665" s="8">
        <f t="shared" si="452"/>
        <v>9.867195385724699</v>
      </c>
      <c r="J665" s="25">
        <f t="shared" si="455"/>
        <v>9.1823051547371346</v>
      </c>
      <c r="K665" s="25">
        <f t="shared" si="456"/>
        <v>11.356331371892926</v>
      </c>
      <c r="L665" s="26">
        <f t="shared" si="453"/>
        <v>0.80856262943008728</v>
      </c>
      <c r="M665" s="25">
        <f t="shared" si="454"/>
        <v>44.707471904629642</v>
      </c>
      <c r="N665" s="25">
        <v>30</v>
      </c>
      <c r="O665" s="25">
        <v>70</v>
      </c>
      <c r="P665" s="9">
        <f t="shared" si="412"/>
        <v>2172.2289859830448</v>
      </c>
      <c r="Q665" s="9">
        <f t="shared" si="413"/>
        <v>2221.7374633552458</v>
      </c>
      <c r="R665" s="9">
        <f t="shared" si="414"/>
        <v>49.508477372201014</v>
      </c>
      <c r="S665" s="3">
        <f t="shared" si="415"/>
        <v>1</v>
      </c>
      <c r="T665" s="3">
        <f t="shared" si="416"/>
        <v>0</v>
      </c>
      <c r="U665" s="3">
        <f t="shared" si="417"/>
        <v>19</v>
      </c>
      <c r="V665" s="3">
        <f t="shared" si="421"/>
        <v>30</v>
      </c>
      <c r="W665" s="2">
        <f t="shared" si="418"/>
        <v>9885759</v>
      </c>
      <c r="X665" s="2">
        <f t="shared" si="422"/>
        <v>9926039</v>
      </c>
      <c r="Y665" s="14">
        <f t="shared" si="423"/>
        <v>2176.4136223541936</v>
      </c>
      <c r="Z665" s="14">
        <f t="shared" si="424"/>
        <v>2190.5738573180279</v>
      </c>
      <c r="AA665" s="14">
        <f t="shared" si="419"/>
        <v>14.160234963834228</v>
      </c>
      <c r="AB665" s="14">
        <f t="shared" si="440"/>
        <v>27.400663092168056</v>
      </c>
      <c r="AC665" s="14">
        <f t="shared" si="434"/>
        <v>-13.240428128333829</v>
      </c>
      <c r="AD665" s="16">
        <f t="shared" si="435"/>
        <v>0</v>
      </c>
      <c r="AE665" s="16">
        <f t="shared" si="436"/>
        <v>1</v>
      </c>
      <c r="AF665" s="16">
        <f t="shared" si="420"/>
        <v>64</v>
      </c>
      <c r="AG665" s="16">
        <f t="shared" si="437"/>
        <v>30</v>
      </c>
      <c r="AH665" s="5">
        <f t="shared" si="438"/>
        <v>9765497</v>
      </c>
      <c r="AI665" s="5">
        <f t="shared" si="439"/>
        <v>9901177</v>
      </c>
      <c r="AJ665" s="39">
        <f t="shared" si="425"/>
        <v>2151.1676186361074</v>
      </c>
      <c r="AK665" s="39">
        <f t="shared" si="426"/>
        <v>2197.0974984450618</v>
      </c>
      <c r="AL665" s="39">
        <f t="shared" si="427"/>
        <v>45.929879808954411</v>
      </c>
      <c r="AM665" s="39">
        <f t="shared" si="428"/>
        <v>1</v>
      </c>
      <c r="AN665" s="39">
        <f t="shared" si="429"/>
        <v>0</v>
      </c>
      <c r="AO665" s="39">
        <f t="shared" si="430"/>
        <v>19</v>
      </c>
      <c r="AP665" s="39">
        <f t="shared" si="431"/>
        <v>30</v>
      </c>
      <c r="AQ665" s="39">
        <f t="shared" si="432"/>
        <v>9895128</v>
      </c>
      <c r="AR665" s="39">
        <f t="shared" si="433"/>
        <v>9935408</v>
      </c>
      <c r="AS665" s="37">
        <f t="shared" si="441"/>
        <v>2098.3308541860106</v>
      </c>
      <c r="AT665" s="37">
        <f t="shared" si="442"/>
        <v>2205.1792128316465</v>
      </c>
      <c r="AU665" s="37">
        <f t="shared" si="443"/>
        <v>106.84835864563593</v>
      </c>
      <c r="AV665" s="34">
        <f t="shared" si="444"/>
        <v>1</v>
      </c>
      <c r="AW665" s="34">
        <f t="shared" si="445"/>
        <v>0</v>
      </c>
      <c r="AX665" s="34">
        <f t="shared" si="446"/>
        <v>10</v>
      </c>
      <c r="AY665" s="34">
        <f t="shared" si="447"/>
        <v>30</v>
      </c>
      <c r="AZ665" s="34">
        <f t="shared" si="448"/>
        <v>9891449</v>
      </c>
      <c r="BA665" s="34">
        <f t="shared" si="449"/>
        <v>9912649</v>
      </c>
    </row>
    <row r="666" spans="1:53" x14ac:dyDescent="0.2">
      <c r="A666" s="1" t="s">
        <v>703</v>
      </c>
      <c r="B666" s="8">
        <v>6374</v>
      </c>
      <c r="C666" s="8">
        <v>2142.3708333333334</v>
      </c>
      <c r="D666" s="8">
        <v>2173</v>
      </c>
      <c r="E666" s="8">
        <v>2114</v>
      </c>
      <c r="F666" s="8">
        <v>2142.3916666666669</v>
      </c>
      <c r="G666" s="8">
        <f t="shared" si="450"/>
        <v>-4.5767543859647049</v>
      </c>
      <c r="H666" s="8">
        <f t="shared" si="451"/>
        <v>0</v>
      </c>
      <c r="I666" s="8">
        <f t="shared" si="452"/>
        <v>4.5767543859647049</v>
      </c>
      <c r="J666" s="25">
        <f t="shared" si="455"/>
        <v>8.5264262151130534</v>
      </c>
      <c r="K666" s="25">
        <f t="shared" si="456"/>
        <v>10.872075872898053</v>
      </c>
      <c r="L666" s="26">
        <f t="shared" si="453"/>
        <v>0.78425006546981124</v>
      </c>
      <c r="M666" s="25">
        <f t="shared" si="454"/>
        <v>43.954044371202542</v>
      </c>
      <c r="N666" s="25">
        <v>30</v>
      </c>
      <c r="O666" s="25">
        <v>70</v>
      </c>
      <c r="P666" s="9">
        <f t="shared" si="412"/>
        <v>2175.9656107746619</v>
      </c>
      <c r="Q666" s="9">
        <f t="shared" si="413"/>
        <v>2210.8497265714259</v>
      </c>
      <c r="R666" s="9">
        <f t="shared" si="414"/>
        <v>34.884115796764036</v>
      </c>
      <c r="S666" s="3">
        <f t="shared" si="415"/>
        <v>1</v>
      </c>
      <c r="T666" s="3">
        <f t="shared" si="416"/>
        <v>0</v>
      </c>
      <c r="U666" s="3">
        <f t="shared" si="417"/>
        <v>20</v>
      </c>
      <c r="V666" s="3">
        <f t="shared" si="421"/>
        <v>30</v>
      </c>
      <c r="W666" s="2">
        <f t="shared" si="418"/>
        <v>9883554</v>
      </c>
      <c r="X666" s="2">
        <f t="shared" si="422"/>
        <v>9925834</v>
      </c>
      <c r="Y666" s="14">
        <f t="shared" si="423"/>
        <v>2173.893477488451</v>
      </c>
      <c r="Z666" s="14">
        <f t="shared" si="424"/>
        <v>2183.1612126024338</v>
      </c>
      <c r="AA666" s="14">
        <f t="shared" si="419"/>
        <v>9.2677351139827806</v>
      </c>
      <c r="AB666" s="14">
        <f t="shared" si="440"/>
        <v>23.774077496531</v>
      </c>
      <c r="AC666" s="14">
        <f t="shared" si="434"/>
        <v>-14.506342382548219</v>
      </c>
      <c r="AD666" s="16">
        <f t="shared" si="435"/>
        <v>0</v>
      </c>
      <c r="AE666" s="16">
        <f t="shared" si="436"/>
        <v>1</v>
      </c>
      <c r="AF666" s="16">
        <f t="shared" si="420"/>
        <v>63</v>
      </c>
      <c r="AG666" s="16">
        <f t="shared" si="437"/>
        <v>30</v>
      </c>
      <c r="AH666" s="5">
        <f t="shared" si="438"/>
        <v>9767581</v>
      </c>
      <c r="AI666" s="5">
        <f t="shared" si="439"/>
        <v>9900763</v>
      </c>
      <c r="AJ666" s="39">
        <f t="shared" si="425"/>
        <v>2147.8785535075326</v>
      </c>
      <c r="AK666" s="39">
        <f t="shared" si="426"/>
        <v>2184.5050244659269</v>
      </c>
      <c r="AL666" s="39">
        <f t="shared" si="427"/>
        <v>36.626470958394293</v>
      </c>
      <c r="AM666" s="39">
        <f t="shared" si="428"/>
        <v>1</v>
      </c>
      <c r="AN666" s="39">
        <f t="shared" si="429"/>
        <v>0</v>
      </c>
      <c r="AO666" s="39">
        <f t="shared" si="430"/>
        <v>20</v>
      </c>
      <c r="AP666" s="39">
        <f t="shared" si="431"/>
        <v>30</v>
      </c>
      <c r="AQ666" s="39">
        <f t="shared" si="432"/>
        <v>9892925</v>
      </c>
      <c r="AR666" s="39">
        <f t="shared" si="433"/>
        <v>9935205</v>
      </c>
      <c r="AS666" s="37">
        <f t="shared" si="441"/>
        <v>2101.5911312041762</v>
      </c>
      <c r="AT666" s="37">
        <f t="shared" si="442"/>
        <v>2211.5167658764294</v>
      </c>
      <c r="AU666" s="37">
        <f t="shared" si="443"/>
        <v>109.92563467225318</v>
      </c>
      <c r="AV666" s="34">
        <f t="shared" si="444"/>
        <v>1</v>
      </c>
      <c r="AW666" s="34">
        <f t="shared" si="445"/>
        <v>0</v>
      </c>
      <c r="AX666" s="34">
        <f t="shared" si="446"/>
        <v>11</v>
      </c>
      <c r="AY666" s="34">
        <f t="shared" si="447"/>
        <v>30</v>
      </c>
      <c r="AZ666" s="34">
        <f t="shared" si="448"/>
        <v>9889246</v>
      </c>
      <c r="BA666" s="34">
        <f t="shared" si="449"/>
        <v>9912500</v>
      </c>
    </row>
    <row r="667" spans="1:53" x14ac:dyDescent="0.2">
      <c r="A667" s="1" t="s">
        <v>704</v>
      </c>
      <c r="B667" s="8">
        <v>3925</v>
      </c>
      <c r="C667" s="8">
        <v>2152.0376344086021</v>
      </c>
      <c r="D667" s="8">
        <v>2165</v>
      </c>
      <c r="E667" s="8">
        <v>2136</v>
      </c>
      <c r="F667" s="8">
        <v>2152.0430107526881</v>
      </c>
      <c r="G667" s="8">
        <f t="shared" si="450"/>
        <v>9.651344086021254</v>
      </c>
      <c r="H667" s="8">
        <f t="shared" si="451"/>
        <v>9.651344086021254</v>
      </c>
      <c r="I667" s="8">
        <f t="shared" si="452"/>
        <v>0</v>
      </c>
      <c r="J667" s="25">
        <f t="shared" si="455"/>
        <v>8.606777491606497</v>
      </c>
      <c r="K667" s="25">
        <f t="shared" si="456"/>
        <v>10.095499024833908</v>
      </c>
      <c r="L667" s="26">
        <f t="shared" si="453"/>
        <v>0.85253611242343685</v>
      </c>
      <c r="M667" s="25">
        <f t="shared" si="454"/>
        <v>46.019945668328837</v>
      </c>
      <c r="N667" s="25">
        <v>30</v>
      </c>
      <c r="O667" s="25">
        <v>70</v>
      </c>
      <c r="P667" s="9">
        <f t="shared" si="412"/>
        <v>2180.709675761399</v>
      </c>
      <c r="Q667" s="9">
        <f t="shared" si="413"/>
        <v>2201.0841795192714</v>
      </c>
      <c r="R667" s="9">
        <f t="shared" si="414"/>
        <v>20.37450375787239</v>
      </c>
      <c r="S667" s="3">
        <f t="shared" si="415"/>
        <v>1</v>
      </c>
      <c r="T667" s="3">
        <f t="shared" si="416"/>
        <v>0</v>
      </c>
      <c r="U667" s="3">
        <f t="shared" si="417"/>
        <v>21</v>
      </c>
      <c r="V667" s="3">
        <f t="shared" si="421"/>
        <v>30</v>
      </c>
      <c r="W667" s="2">
        <f t="shared" si="418"/>
        <v>9881351</v>
      </c>
      <c r="X667" s="2">
        <f t="shared" si="422"/>
        <v>9926207</v>
      </c>
      <c r="Y667" s="14">
        <f t="shared" si="423"/>
        <v>2172.2749243969129</v>
      </c>
      <c r="Z667" s="14">
        <f t="shared" si="424"/>
        <v>2178.3737969332424</v>
      </c>
      <c r="AA667" s="14">
        <f t="shared" si="419"/>
        <v>6.0988725363295089</v>
      </c>
      <c r="AB667" s="14">
        <f t="shared" si="440"/>
        <v>20.239036504490702</v>
      </c>
      <c r="AC667" s="14">
        <f t="shared" si="434"/>
        <v>-14.140163968161193</v>
      </c>
      <c r="AD667" s="16">
        <f t="shared" si="435"/>
        <v>0</v>
      </c>
      <c r="AE667" s="16">
        <f t="shared" si="436"/>
        <v>1</v>
      </c>
      <c r="AF667" s="16">
        <f t="shared" si="420"/>
        <v>62</v>
      </c>
      <c r="AG667" s="16">
        <f t="shared" si="437"/>
        <v>30</v>
      </c>
      <c r="AH667" s="5">
        <f t="shared" si="438"/>
        <v>9769687</v>
      </c>
      <c r="AI667" s="5">
        <f t="shared" si="439"/>
        <v>9902119</v>
      </c>
      <c r="AJ667" s="39">
        <f t="shared" si="425"/>
        <v>2155.8675969587634</v>
      </c>
      <c r="AK667" s="39">
        <f t="shared" si="426"/>
        <v>2178.3729755178906</v>
      </c>
      <c r="AL667" s="39">
        <f t="shared" si="427"/>
        <v>22.505378559127166</v>
      </c>
      <c r="AM667" s="39">
        <f t="shared" si="428"/>
        <v>1</v>
      </c>
      <c r="AN667" s="39">
        <f t="shared" si="429"/>
        <v>0</v>
      </c>
      <c r="AO667" s="39">
        <f t="shared" si="430"/>
        <v>21</v>
      </c>
      <c r="AP667" s="39">
        <f t="shared" si="431"/>
        <v>30</v>
      </c>
      <c r="AQ667" s="39">
        <f t="shared" si="432"/>
        <v>9890730</v>
      </c>
      <c r="AR667" s="39">
        <f t="shared" si="433"/>
        <v>9935586</v>
      </c>
      <c r="AS667" s="37">
        <f t="shared" si="441"/>
        <v>2105.1454610774949</v>
      </c>
      <c r="AT667" s="37">
        <f t="shared" si="442"/>
        <v>2215.3495672398717</v>
      </c>
      <c r="AU667" s="37">
        <f t="shared" si="443"/>
        <v>110.20410616237677</v>
      </c>
      <c r="AV667" s="34">
        <f t="shared" si="444"/>
        <v>1</v>
      </c>
      <c r="AW667" s="34">
        <f t="shared" si="445"/>
        <v>0</v>
      </c>
      <c r="AX667" s="34">
        <f t="shared" si="446"/>
        <v>12</v>
      </c>
      <c r="AY667" s="34">
        <f t="shared" si="447"/>
        <v>30</v>
      </c>
      <c r="AZ667" s="34">
        <f t="shared" si="448"/>
        <v>9887051</v>
      </c>
      <c r="BA667" s="34">
        <f t="shared" si="449"/>
        <v>9912683</v>
      </c>
    </row>
    <row r="668" spans="1:53" x14ac:dyDescent="0.2">
      <c r="A668" s="1" t="s">
        <v>705</v>
      </c>
      <c r="B668" s="8">
        <v>3172</v>
      </c>
      <c r="C668" s="8">
        <v>2125.2203389830506</v>
      </c>
      <c r="D668" s="8">
        <v>2144</v>
      </c>
      <c r="E668" s="8">
        <v>2112</v>
      </c>
      <c r="F668" s="8">
        <v>2125.1525423728813</v>
      </c>
      <c r="G668" s="8">
        <f t="shared" si="450"/>
        <v>-26.890468379806862</v>
      </c>
      <c r="H668" s="8">
        <f t="shared" si="451"/>
        <v>0</v>
      </c>
      <c r="I668" s="8">
        <f t="shared" si="452"/>
        <v>26.890468379806862</v>
      </c>
      <c r="J668" s="25">
        <f t="shared" si="455"/>
        <v>7.9920076707774612</v>
      </c>
      <c r="K668" s="25">
        <f t="shared" si="456"/>
        <v>11.295139693046263</v>
      </c>
      <c r="L668" s="26">
        <f t="shared" si="453"/>
        <v>0.7075616493435366</v>
      </c>
      <c r="M668" s="25">
        <f t="shared" si="454"/>
        <v>41.436960686927762</v>
      </c>
      <c r="N668" s="25">
        <v>30</v>
      </c>
      <c r="O668" s="25">
        <v>70</v>
      </c>
      <c r="P668" s="9">
        <f t="shared" ref="P668:P731" si="457">AVERAGE(F642:F667)</f>
        <v>2184.7271045691514</v>
      </c>
      <c r="Q668" s="9">
        <f t="shared" ref="Q668:Q731" si="458">AVERAGE(F656:F667)</f>
        <v>2195.1728152950541</v>
      </c>
      <c r="R668" s="9">
        <f t="shared" ref="R668:R731" si="459">Q668-P668</f>
        <v>10.4457107259027</v>
      </c>
      <c r="S668" s="3">
        <f t="shared" ref="S668:S731" si="460">IF(AND(R668&gt;$T$4,W667-30&gt;=D668),1,0)</f>
        <v>1</v>
      </c>
      <c r="T668" s="3">
        <f t="shared" ref="T668:T731" si="461">IF(AND(R668&lt;$T$5,U667&gt;=1),1,0)</f>
        <v>0</v>
      </c>
      <c r="U668" s="3">
        <f t="shared" ref="U668:U731" si="462">U667+S668-T668</f>
        <v>22</v>
      </c>
      <c r="V668" s="3">
        <f t="shared" si="421"/>
        <v>30</v>
      </c>
      <c r="W668" s="2">
        <f t="shared" ref="W668:W731" si="463">W667-(S668*D667) + (T668*E667) - V668</f>
        <v>9879156</v>
      </c>
      <c r="X668" s="2">
        <f t="shared" si="422"/>
        <v>9925620</v>
      </c>
      <c r="Y668" s="14">
        <f t="shared" si="423"/>
        <v>2168.7843775803181</v>
      </c>
      <c r="Z668" s="14">
        <f t="shared" si="424"/>
        <v>2170.1859116162636</v>
      </c>
      <c r="AA668" s="14">
        <f t="shared" ref="AA668:AA731" si="464">Z668-Y668</f>
        <v>1.4015340359455877</v>
      </c>
      <c r="AB668" s="14">
        <f t="shared" si="440"/>
        <v>16.47153601078168</v>
      </c>
      <c r="AC668" s="14">
        <f t="shared" si="434"/>
        <v>-15.070001974836092</v>
      </c>
      <c r="AD668" s="16">
        <f t="shared" si="435"/>
        <v>0</v>
      </c>
      <c r="AE668" s="16">
        <f t="shared" si="436"/>
        <v>1</v>
      </c>
      <c r="AF668" s="16">
        <f t="shared" ref="AF668:AF731" si="465">AF667+AD668-AE668</f>
        <v>61</v>
      </c>
      <c r="AG668" s="16">
        <f t="shared" si="437"/>
        <v>30</v>
      </c>
      <c r="AH668" s="5">
        <f t="shared" si="438"/>
        <v>9771769</v>
      </c>
      <c r="AI668" s="5">
        <f t="shared" si="439"/>
        <v>9900601</v>
      </c>
      <c r="AJ668" s="39">
        <f t="shared" si="425"/>
        <v>2173.4055948755617</v>
      </c>
      <c r="AK668" s="39">
        <f t="shared" si="426"/>
        <v>2181.5900902132312</v>
      </c>
      <c r="AL668" s="39">
        <f t="shared" si="427"/>
        <v>8.184495337669432</v>
      </c>
      <c r="AM668" s="39">
        <f t="shared" si="428"/>
        <v>1</v>
      </c>
      <c r="AN668" s="39">
        <f t="shared" si="429"/>
        <v>0</v>
      </c>
      <c r="AO668" s="39">
        <f t="shared" si="430"/>
        <v>22</v>
      </c>
      <c r="AP668" s="39">
        <f t="shared" si="431"/>
        <v>30</v>
      </c>
      <c r="AQ668" s="39">
        <f t="shared" si="432"/>
        <v>9888556</v>
      </c>
      <c r="AR668" s="39">
        <f t="shared" si="433"/>
        <v>9935020</v>
      </c>
      <c r="AS668" s="37">
        <f t="shared" si="441"/>
        <v>2109.0585320972173</v>
      </c>
      <c r="AT668" s="37">
        <f t="shared" si="442"/>
        <v>2217.2161867940517</v>
      </c>
      <c r="AU668" s="37">
        <f t="shared" si="443"/>
        <v>108.15765469683447</v>
      </c>
      <c r="AV668" s="34">
        <f t="shared" si="444"/>
        <v>1</v>
      </c>
      <c r="AW668" s="34">
        <f t="shared" si="445"/>
        <v>0</v>
      </c>
      <c r="AX668" s="34">
        <f t="shared" si="446"/>
        <v>13</v>
      </c>
      <c r="AY668" s="34">
        <f t="shared" si="447"/>
        <v>30</v>
      </c>
      <c r="AZ668" s="34">
        <f t="shared" si="448"/>
        <v>9884877</v>
      </c>
      <c r="BA668" s="34">
        <f t="shared" si="449"/>
        <v>9912333</v>
      </c>
    </row>
    <row r="669" spans="1:53" x14ac:dyDescent="0.2">
      <c r="A669" s="1" t="s">
        <v>706</v>
      </c>
      <c r="B669" s="8">
        <v>1903</v>
      </c>
      <c r="C669" s="8">
        <v>2118.484375</v>
      </c>
      <c r="D669" s="8">
        <v>2129</v>
      </c>
      <c r="E669" s="8">
        <v>2110</v>
      </c>
      <c r="F669" s="8">
        <v>2118.328125</v>
      </c>
      <c r="G669" s="8">
        <f t="shared" si="450"/>
        <v>-6.8244173728812711</v>
      </c>
      <c r="H669" s="8">
        <f t="shared" si="451"/>
        <v>0</v>
      </c>
      <c r="I669" s="8">
        <f t="shared" si="452"/>
        <v>6.8244173728812711</v>
      </c>
      <c r="J669" s="25">
        <f t="shared" si="455"/>
        <v>7.4211499800076428</v>
      </c>
      <c r="K669" s="25">
        <f t="shared" si="456"/>
        <v>10.97580238446305</v>
      </c>
      <c r="L669" s="26">
        <f t="shared" si="453"/>
        <v>0.67613735379499496</v>
      </c>
      <c r="M669" s="25">
        <f t="shared" si="454"/>
        <v>40.339018294898757</v>
      </c>
      <c r="N669" s="25">
        <v>30</v>
      </c>
      <c r="O669" s="25">
        <v>70</v>
      </c>
      <c r="P669" s="9">
        <f t="shared" si="457"/>
        <v>2185.9393325302381</v>
      </c>
      <c r="Q669" s="9">
        <f t="shared" si="458"/>
        <v>2185.2859253392103</v>
      </c>
      <c r="R669" s="9">
        <f t="shared" si="459"/>
        <v>-0.65340719102778166</v>
      </c>
      <c r="S669" s="3">
        <f t="shared" si="460"/>
        <v>0</v>
      </c>
      <c r="T669" s="3">
        <f t="shared" si="461"/>
        <v>0</v>
      </c>
      <c r="U669" s="3">
        <f t="shared" si="462"/>
        <v>22</v>
      </c>
      <c r="V669" s="3">
        <f t="shared" ref="V669:V732" si="466">IF(S669&gt;0, MAX(30, 0.002*S669*D669), IF(T669&gt;0, MAX(30, 0.002*T669*E669), 0))</f>
        <v>0</v>
      </c>
      <c r="W669" s="2">
        <f t="shared" si="463"/>
        <v>9879156</v>
      </c>
      <c r="X669" s="2">
        <f t="shared" ref="X669:X732" si="467">U669*E669 + W669</f>
        <v>9925576</v>
      </c>
      <c r="Y669" s="14">
        <f t="shared" ref="Y669:Y732" si="468">(F669-Y668)*$Z$6+Y668</f>
        <v>2165.0468773891835</v>
      </c>
      <c r="Z669" s="14">
        <f t="shared" ref="Z669:Z732" si="469">(F669-Z668)*$Z$5+Z668</f>
        <v>2162.207790598377</v>
      </c>
      <c r="AA669" s="14">
        <f t="shared" si="464"/>
        <v>-2.8390867908065047</v>
      </c>
      <c r="AB669" s="14">
        <f t="shared" si="440"/>
        <v>12.609411450464043</v>
      </c>
      <c r="AC669" s="14">
        <f t="shared" si="434"/>
        <v>-15.448498241270547</v>
      </c>
      <c r="AD669" s="16">
        <f t="shared" si="435"/>
        <v>0</v>
      </c>
      <c r="AE669" s="16">
        <f t="shared" si="436"/>
        <v>1</v>
      </c>
      <c r="AF669" s="16">
        <f t="shared" si="465"/>
        <v>60</v>
      </c>
      <c r="AG669" s="16">
        <f t="shared" si="437"/>
        <v>30</v>
      </c>
      <c r="AH669" s="5">
        <f t="shared" si="438"/>
        <v>9773849</v>
      </c>
      <c r="AI669" s="5">
        <f t="shared" si="439"/>
        <v>9900449</v>
      </c>
      <c r="AJ669" s="39">
        <f t="shared" ref="AJ669:AJ732" si="470" xml:space="preserve"> (MAX(F643:F668) + MIN(F643:F668) + F668 ) / 3</f>
        <v>2164.4421054156264</v>
      </c>
      <c r="AK669" s="39">
        <f t="shared" ref="AK669:AK732" si="471" xml:space="preserve"> (MAX(F657:F668) + MIN(F657:F668) + F668 ) / 3</f>
        <v>2166.8802259887002</v>
      </c>
      <c r="AL669" s="39">
        <f t="shared" ref="AL669:AL732" si="472">AK669 - AJ669</f>
        <v>2.4381205730737747</v>
      </c>
      <c r="AM669" s="39">
        <f t="shared" ref="AM669:AM732" si="473">IF(AND(AL669&gt;$AN$4,AQ668-30&gt;=D669),1,0)</f>
        <v>0</v>
      </c>
      <c r="AN669" s="39">
        <f t="shared" ref="AN669:AN732" si="474">IF(AND(AL669&lt;$AN$5,AO668&gt;=1),1,0)</f>
        <v>0</v>
      </c>
      <c r="AO669" s="39">
        <f t="shared" ref="AO669:AO732" si="475">AO668+AM669-AN669</f>
        <v>22</v>
      </c>
      <c r="AP669" s="39">
        <f t="shared" ref="AP669:AP732" si="476">IF(AM669&gt;0, MAX(30, 0.002*AM669*D669), IF(AN669&gt;0, MAX(30, 0.002*AN669*E669), 0))</f>
        <v>0</v>
      </c>
      <c r="AQ669" s="39">
        <f t="shared" ref="AQ669:AQ732" si="477">AQ668-(AM669*D669) + (AN669*E669) - AP669</f>
        <v>9888556</v>
      </c>
      <c r="AR669" s="39">
        <f t="shared" ref="AR669:AR732" si="478">AO669*E669 + AQ669</f>
        <v>9934976</v>
      </c>
      <c r="AS669" s="37">
        <f t="shared" si="441"/>
        <v>2113.2710752299008</v>
      </c>
      <c r="AT669" s="37">
        <f t="shared" si="442"/>
        <v>2217.6705616210206</v>
      </c>
      <c r="AU669" s="37">
        <f t="shared" si="443"/>
        <v>104.39948639111981</v>
      </c>
      <c r="AV669" s="34">
        <f t="shared" si="444"/>
        <v>1</v>
      </c>
      <c r="AW669" s="34">
        <f t="shared" si="445"/>
        <v>0</v>
      </c>
      <c r="AX669" s="34">
        <f t="shared" si="446"/>
        <v>14</v>
      </c>
      <c r="AY669" s="34">
        <f t="shared" si="447"/>
        <v>30</v>
      </c>
      <c r="AZ669" s="34">
        <f t="shared" si="448"/>
        <v>9882718</v>
      </c>
      <c r="BA669" s="34">
        <f t="shared" si="449"/>
        <v>9912258</v>
      </c>
    </row>
    <row r="670" spans="1:53" x14ac:dyDescent="0.2">
      <c r="A670" s="1" t="s">
        <v>707</v>
      </c>
      <c r="B670" s="8">
        <v>2421</v>
      </c>
      <c r="C670" s="8">
        <v>2112.5454545454545</v>
      </c>
      <c r="D670" s="8">
        <v>2126</v>
      </c>
      <c r="E670" s="8">
        <v>2094</v>
      </c>
      <c r="F670" s="8">
        <v>2112.4895104895104</v>
      </c>
      <c r="G670" s="8">
        <f t="shared" si="450"/>
        <v>-5.8386145104896059</v>
      </c>
      <c r="H670" s="8">
        <f t="shared" si="451"/>
        <v>0</v>
      </c>
      <c r="I670" s="8">
        <f t="shared" si="452"/>
        <v>5.8386145104896059</v>
      </c>
      <c r="J670" s="25">
        <f t="shared" si="455"/>
        <v>6.8910678385785262</v>
      </c>
      <c r="K670" s="25">
        <f t="shared" si="456"/>
        <v>10.608860393464948</v>
      </c>
      <c r="L670" s="26">
        <f t="shared" si="453"/>
        <v>0.64955778311715939</v>
      </c>
      <c r="M670" s="25">
        <f t="shared" si="454"/>
        <v>39.377691995105131</v>
      </c>
      <c r="N670" s="25">
        <v>30</v>
      </c>
      <c r="O670" s="25">
        <v>70</v>
      </c>
      <c r="P670" s="9">
        <f t="shared" si="457"/>
        <v>2187.0076253604102</v>
      </c>
      <c r="Q670" s="9">
        <f t="shared" si="458"/>
        <v>2175.8841169405464</v>
      </c>
      <c r="R670" s="9">
        <f t="shared" si="459"/>
        <v>-11.123508419863811</v>
      </c>
      <c r="S670" s="3">
        <f t="shared" si="460"/>
        <v>0</v>
      </c>
      <c r="T670" s="3">
        <f t="shared" si="461"/>
        <v>1</v>
      </c>
      <c r="U670" s="3">
        <f t="shared" si="462"/>
        <v>21</v>
      </c>
      <c r="V670" s="3">
        <f t="shared" si="466"/>
        <v>30</v>
      </c>
      <c r="W670" s="2">
        <f t="shared" si="463"/>
        <v>9881236</v>
      </c>
      <c r="X670" s="2">
        <f t="shared" si="467"/>
        <v>9925210</v>
      </c>
      <c r="Y670" s="14">
        <f t="shared" si="468"/>
        <v>2161.1537391003189</v>
      </c>
      <c r="Z670" s="14">
        <f t="shared" si="469"/>
        <v>2154.5588244277819</v>
      </c>
      <c r="AA670" s="14">
        <f t="shared" si="464"/>
        <v>-6.5949146725370156</v>
      </c>
      <c r="AB670" s="14">
        <f t="shared" si="440"/>
        <v>8.7685462258638296</v>
      </c>
      <c r="AC670" s="14">
        <f t="shared" si="434"/>
        <v>-15.363460898400845</v>
      </c>
      <c r="AD670" s="16">
        <f t="shared" si="435"/>
        <v>0</v>
      </c>
      <c r="AE670" s="16">
        <f t="shared" si="436"/>
        <v>1</v>
      </c>
      <c r="AF670" s="16">
        <f t="shared" si="465"/>
        <v>59</v>
      </c>
      <c r="AG670" s="16">
        <f t="shared" si="437"/>
        <v>30</v>
      </c>
      <c r="AH670" s="5">
        <f t="shared" si="438"/>
        <v>9775913</v>
      </c>
      <c r="AI670" s="5">
        <f t="shared" si="439"/>
        <v>9899459</v>
      </c>
      <c r="AJ670" s="39">
        <f t="shared" si="470"/>
        <v>2168.0088691785641</v>
      </c>
      <c r="AK670" s="39">
        <f t="shared" si="471"/>
        <v>2162.3306144067797</v>
      </c>
      <c r="AL670" s="39">
        <f t="shared" si="472"/>
        <v>-5.6782547717843954</v>
      </c>
      <c r="AM670" s="39">
        <f t="shared" si="473"/>
        <v>0</v>
      </c>
      <c r="AN670" s="39">
        <f t="shared" si="474"/>
        <v>1</v>
      </c>
      <c r="AO670" s="39">
        <f t="shared" si="475"/>
        <v>21</v>
      </c>
      <c r="AP670" s="39">
        <f t="shared" si="476"/>
        <v>30</v>
      </c>
      <c r="AQ670" s="39">
        <f t="shared" si="477"/>
        <v>9890620</v>
      </c>
      <c r="AR670" s="39">
        <f t="shared" si="478"/>
        <v>9934594</v>
      </c>
      <c r="AS670" s="37">
        <f t="shared" si="441"/>
        <v>2117.6429933304403</v>
      </c>
      <c r="AT670" s="37">
        <f t="shared" si="442"/>
        <v>2216.3585428282954</v>
      </c>
      <c r="AU670" s="37">
        <f t="shared" si="443"/>
        <v>98.715549497855136</v>
      </c>
      <c r="AV670" s="34">
        <f t="shared" si="444"/>
        <v>1</v>
      </c>
      <c r="AW670" s="34">
        <f t="shared" si="445"/>
        <v>0</v>
      </c>
      <c r="AX670" s="34">
        <f t="shared" si="446"/>
        <v>15</v>
      </c>
      <c r="AY670" s="34">
        <f t="shared" si="447"/>
        <v>30</v>
      </c>
      <c r="AZ670" s="34">
        <f t="shared" si="448"/>
        <v>9880562</v>
      </c>
      <c r="BA670" s="34">
        <f t="shared" si="449"/>
        <v>9911972</v>
      </c>
    </row>
    <row r="671" spans="1:53" x14ac:dyDescent="0.2">
      <c r="A671" s="1" t="s">
        <v>708</v>
      </c>
      <c r="B671" s="8">
        <v>4137</v>
      </c>
      <c r="C671" s="8">
        <v>2128.3137254901962</v>
      </c>
      <c r="D671" s="8">
        <v>2143</v>
      </c>
      <c r="E671" s="8">
        <v>2106</v>
      </c>
      <c r="F671" s="8">
        <v>2128.4313725490197</v>
      </c>
      <c r="G671" s="8">
        <f t="shared" si="450"/>
        <v>15.941862059509276</v>
      </c>
      <c r="H671" s="8">
        <f t="shared" si="451"/>
        <v>15.941862059509276</v>
      </c>
      <c r="I671" s="8">
        <f t="shared" si="452"/>
        <v>0</v>
      </c>
      <c r="J671" s="25">
        <f t="shared" si="455"/>
        <v>7.5375531400735793</v>
      </c>
      <c r="K671" s="25">
        <f t="shared" si="456"/>
        <v>9.8510846510745953</v>
      </c>
      <c r="L671" s="26">
        <f t="shared" si="453"/>
        <v>0.76514956545940893</v>
      </c>
      <c r="M671" s="25">
        <f t="shared" si="454"/>
        <v>43.347576909737178</v>
      </c>
      <c r="N671" s="25">
        <v>30</v>
      </c>
      <c r="O671" s="25">
        <v>70</v>
      </c>
      <c r="P671" s="9">
        <f t="shared" si="457"/>
        <v>2187.1773288378063</v>
      </c>
      <c r="Q671" s="9">
        <f t="shared" si="458"/>
        <v>2167.0634152284656</v>
      </c>
      <c r="R671" s="9">
        <f t="shared" si="459"/>
        <v>-20.113913609340671</v>
      </c>
      <c r="S671" s="3">
        <f t="shared" si="460"/>
        <v>0</v>
      </c>
      <c r="T671" s="3">
        <f t="shared" si="461"/>
        <v>1</v>
      </c>
      <c r="U671" s="3">
        <f t="shared" si="462"/>
        <v>20</v>
      </c>
      <c r="V671" s="3">
        <f t="shared" si="466"/>
        <v>30</v>
      </c>
      <c r="W671" s="2">
        <f t="shared" si="463"/>
        <v>9883300</v>
      </c>
      <c r="X671" s="2">
        <f t="shared" si="467"/>
        <v>9925420</v>
      </c>
      <c r="Y671" s="14">
        <f t="shared" si="468"/>
        <v>2158.7298600965191</v>
      </c>
      <c r="Z671" s="14">
        <f t="shared" si="469"/>
        <v>2150.5392164464338</v>
      </c>
      <c r="AA671" s="14">
        <f t="shared" si="464"/>
        <v>-8.1906436500853488</v>
      </c>
      <c r="AB671" s="14">
        <f t="shared" si="440"/>
        <v>5.3767082506739943</v>
      </c>
      <c r="AC671" s="14">
        <f t="shared" si="434"/>
        <v>-13.567351900759343</v>
      </c>
      <c r="AD671" s="16">
        <f t="shared" si="435"/>
        <v>0</v>
      </c>
      <c r="AE671" s="16">
        <f t="shared" si="436"/>
        <v>1</v>
      </c>
      <c r="AF671" s="16">
        <f t="shared" si="465"/>
        <v>58</v>
      </c>
      <c r="AG671" s="16">
        <f t="shared" si="437"/>
        <v>30</v>
      </c>
      <c r="AH671" s="5">
        <f t="shared" si="438"/>
        <v>9777989</v>
      </c>
      <c r="AI671" s="5">
        <f t="shared" si="439"/>
        <v>9900137</v>
      </c>
      <c r="AJ671" s="39">
        <f t="shared" si="470"/>
        <v>2167.5334278124978</v>
      </c>
      <c r="AK671" s="39">
        <f t="shared" si="471"/>
        <v>2158.4382047331196</v>
      </c>
      <c r="AL671" s="39">
        <f t="shared" si="472"/>
        <v>-9.0952230793782292</v>
      </c>
      <c r="AM671" s="39">
        <f t="shared" si="473"/>
        <v>0</v>
      </c>
      <c r="AN671" s="39">
        <f t="shared" si="474"/>
        <v>1</v>
      </c>
      <c r="AO671" s="39">
        <f t="shared" si="475"/>
        <v>20</v>
      </c>
      <c r="AP671" s="39">
        <f t="shared" si="476"/>
        <v>30</v>
      </c>
      <c r="AQ671" s="39">
        <f t="shared" si="477"/>
        <v>9892696</v>
      </c>
      <c r="AR671" s="39">
        <f t="shared" si="478"/>
        <v>9934816</v>
      </c>
      <c r="AS671" s="37">
        <f t="shared" si="441"/>
        <v>2122.1512455695574</v>
      </c>
      <c r="AT671" s="37">
        <f t="shared" si="442"/>
        <v>2213.6275609696154</v>
      </c>
      <c r="AU671" s="37">
        <f t="shared" si="443"/>
        <v>91.476315400057956</v>
      </c>
      <c r="AV671" s="34">
        <f t="shared" si="444"/>
        <v>1</v>
      </c>
      <c r="AW671" s="34">
        <f t="shared" si="445"/>
        <v>0</v>
      </c>
      <c r="AX671" s="34">
        <f t="shared" si="446"/>
        <v>16</v>
      </c>
      <c r="AY671" s="34">
        <f t="shared" si="447"/>
        <v>30</v>
      </c>
      <c r="AZ671" s="34">
        <f t="shared" si="448"/>
        <v>9878389</v>
      </c>
      <c r="BA671" s="34">
        <f t="shared" si="449"/>
        <v>9912085</v>
      </c>
    </row>
    <row r="672" spans="1:53" x14ac:dyDescent="0.2">
      <c r="A672" s="1" t="s">
        <v>709</v>
      </c>
      <c r="B672" s="8">
        <v>2536</v>
      </c>
      <c r="C672" s="8">
        <v>2117.4076923076923</v>
      </c>
      <c r="D672" s="8">
        <v>2129</v>
      </c>
      <c r="E672" s="8">
        <v>2106</v>
      </c>
      <c r="F672" s="8">
        <v>2117.3846153846152</v>
      </c>
      <c r="G672" s="8">
        <f t="shared" si="450"/>
        <v>-11.046757164404426</v>
      </c>
      <c r="H672" s="8">
        <f t="shared" si="451"/>
        <v>0</v>
      </c>
      <c r="I672" s="8">
        <f t="shared" si="452"/>
        <v>11.046757164404426</v>
      </c>
      <c r="J672" s="25">
        <f t="shared" si="455"/>
        <v>6.9991564872111809</v>
      </c>
      <c r="K672" s="25">
        <f t="shared" si="456"/>
        <v>9.9364898305981537</v>
      </c>
      <c r="L672" s="26">
        <f t="shared" si="453"/>
        <v>0.70438923669585718</v>
      </c>
      <c r="M672" s="25">
        <f t="shared" si="454"/>
        <v>41.327956169295682</v>
      </c>
      <c r="N672" s="25">
        <v>30</v>
      </c>
      <c r="O672" s="25">
        <v>70</v>
      </c>
      <c r="P672" s="9">
        <f t="shared" si="457"/>
        <v>2186.7461952792905</v>
      </c>
      <c r="Q672" s="9">
        <f t="shared" si="458"/>
        <v>2159.5996533009306</v>
      </c>
      <c r="R672" s="9">
        <f t="shared" si="459"/>
        <v>-27.146541978359892</v>
      </c>
      <c r="S672" s="3">
        <f t="shared" si="460"/>
        <v>0</v>
      </c>
      <c r="T672" s="3">
        <f t="shared" si="461"/>
        <v>1</v>
      </c>
      <c r="U672" s="3">
        <f t="shared" si="462"/>
        <v>19</v>
      </c>
      <c r="V672" s="3">
        <f t="shared" si="466"/>
        <v>30</v>
      </c>
      <c r="W672" s="2">
        <f t="shared" si="463"/>
        <v>9885376</v>
      </c>
      <c r="X672" s="2">
        <f t="shared" si="467"/>
        <v>9925390</v>
      </c>
      <c r="Y672" s="14">
        <f t="shared" si="468"/>
        <v>2155.6672493771189</v>
      </c>
      <c r="Z672" s="14">
        <f t="shared" si="469"/>
        <v>2145.4385085907693</v>
      </c>
      <c r="AA672" s="14">
        <f t="shared" si="464"/>
        <v>-10.22874078634959</v>
      </c>
      <c r="AB672" s="14">
        <f t="shared" si="440"/>
        <v>2.2556184432692774</v>
      </c>
      <c r="AC672" s="14">
        <f t="shared" si="434"/>
        <v>-12.484359229618867</v>
      </c>
      <c r="AD672" s="16">
        <f t="shared" si="435"/>
        <v>0</v>
      </c>
      <c r="AE672" s="16">
        <f t="shared" si="436"/>
        <v>1</v>
      </c>
      <c r="AF672" s="16">
        <f t="shared" si="465"/>
        <v>57</v>
      </c>
      <c r="AG672" s="16">
        <f t="shared" si="437"/>
        <v>30</v>
      </c>
      <c r="AH672" s="5">
        <f t="shared" si="438"/>
        <v>9780065</v>
      </c>
      <c r="AI672" s="5">
        <f t="shared" si="439"/>
        <v>9900107</v>
      </c>
      <c r="AJ672" s="39">
        <f t="shared" si="470"/>
        <v>2172.8473818323341</v>
      </c>
      <c r="AK672" s="39">
        <f t="shared" si="471"/>
        <v>2163.7521587529559</v>
      </c>
      <c r="AL672" s="39">
        <f t="shared" si="472"/>
        <v>-9.0952230793782292</v>
      </c>
      <c r="AM672" s="39">
        <f t="shared" si="473"/>
        <v>0</v>
      </c>
      <c r="AN672" s="39">
        <f t="shared" si="474"/>
        <v>1</v>
      </c>
      <c r="AO672" s="39">
        <f t="shared" si="475"/>
        <v>19</v>
      </c>
      <c r="AP672" s="39">
        <f t="shared" si="476"/>
        <v>30</v>
      </c>
      <c r="AQ672" s="39">
        <f t="shared" si="477"/>
        <v>9894772</v>
      </c>
      <c r="AR672" s="39">
        <f t="shared" si="478"/>
        <v>9934786</v>
      </c>
      <c r="AS672" s="37">
        <f t="shared" si="441"/>
        <v>2126.7665435851541</v>
      </c>
      <c r="AT672" s="37">
        <f t="shared" si="442"/>
        <v>2209.6837257040847</v>
      </c>
      <c r="AU672" s="37">
        <f t="shared" si="443"/>
        <v>82.917182118930668</v>
      </c>
      <c r="AV672" s="34">
        <f t="shared" si="444"/>
        <v>1</v>
      </c>
      <c r="AW672" s="34">
        <f t="shared" si="445"/>
        <v>0</v>
      </c>
      <c r="AX672" s="34">
        <f t="shared" si="446"/>
        <v>17</v>
      </c>
      <c r="AY672" s="34">
        <f t="shared" si="447"/>
        <v>30</v>
      </c>
      <c r="AZ672" s="34">
        <f t="shared" si="448"/>
        <v>9876230</v>
      </c>
      <c r="BA672" s="34">
        <f t="shared" si="449"/>
        <v>9912032</v>
      </c>
    </row>
    <row r="673" spans="1:53" x14ac:dyDescent="0.2">
      <c r="A673" s="1" t="s">
        <v>710</v>
      </c>
      <c r="B673" s="8">
        <v>3177</v>
      </c>
      <c r="C673" s="8">
        <v>2089.0887573964496</v>
      </c>
      <c r="D673" s="8">
        <v>2104</v>
      </c>
      <c r="E673" s="8">
        <v>2078</v>
      </c>
      <c r="F673" s="8">
        <v>2089.1301775147931</v>
      </c>
      <c r="G673" s="8">
        <f t="shared" si="450"/>
        <v>-28.254437869822141</v>
      </c>
      <c r="H673" s="8">
        <f t="shared" si="451"/>
        <v>0</v>
      </c>
      <c r="I673" s="8">
        <f t="shared" si="452"/>
        <v>28.254437869822141</v>
      </c>
      <c r="J673" s="25">
        <f t="shared" si="455"/>
        <v>6.4992167381246677</v>
      </c>
      <c r="K673" s="25">
        <f t="shared" si="456"/>
        <v>11.244914690542725</v>
      </c>
      <c r="L673" s="26">
        <f t="shared" si="453"/>
        <v>0.57796941257283907</v>
      </c>
      <c r="M673" s="25">
        <f t="shared" si="454"/>
        <v>36.627415459877298</v>
      </c>
      <c r="N673" s="25">
        <v>30</v>
      </c>
      <c r="O673" s="25">
        <v>70</v>
      </c>
      <c r="P673" s="9">
        <f t="shared" si="457"/>
        <v>2185.5096242943564</v>
      </c>
      <c r="Q673" s="9">
        <f t="shared" si="458"/>
        <v>2148.5204051479527</v>
      </c>
      <c r="R673" s="9">
        <f t="shared" si="459"/>
        <v>-36.989219146403684</v>
      </c>
      <c r="S673" s="3">
        <f t="shared" si="460"/>
        <v>0</v>
      </c>
      <c r="T673" s="3">
        <f t="shared" si="461"/>
        <v>1</v>
      </c>
      <c r="U673" s="3">
        <f t="shared" si="462"/>
        <v>18</v>
      </c>
      <c r="V673" s="3">
        <f t="shared" si="466"/>
        <v>30</v>
      </c>
      <c r="W673" s="2">
        <f t="shared" si="463"/>
        <v>9887452</v>
      </c>
      <c r="X673" s="2">
        <f t="shared" si="467"/>
        <v>9924856</v>
      </c>
      <c r="Y673" s="14">
        <f t="shared" si="468"/>
        <v>2150.738577387317</v>
      </c>
      <c r="Z673" s="14">
        <f t="shared" si="469"/>
        <v>2136.7756884252344</v>
      </c>
      <c r="AA673" s="14">
        <f t="shared" si="464"/>
        <v>-13.962888962082616</v>
      </c>
      <c r="AB673" s="14">
        <f t="shared" si="440"/>
        <v>-0.9880830378011014</v>
      </c>
      <c r="AC673" s="14">
        <f t="shared" si="434"/>
        <v>-12.974805924281515</v>
      </c>
      <c r="AD673" s="16">
        <f t="shared" si="435"/>
        <v>0</v>
      </c>
      <c r="AE673" s="16">
        <f t="shared" si="436"/>
        <v>1</v>
      </c>
      <c r="AF673" s="16">
        <f t="shared" si="465"/>
        <v>56</v>
      </c>
      <c r="AG673" s="16">
        <f t="shared" si="437"/>
        <v>30</v>
      </c>
      <c r="AH673" s="5">
        <f t="shared" si="438"/>
        <v>9782113</v>
      </c>
      <c r="AI673" s="5">
        <f t="shared" si="439"/>
        <v>9898481</v>
      </c>
      <c r="AJ673" s="39">
        <f t="shared" si="470"/>
        <v>2169.1651294441995</v>
      </c>
      <c r="AK673" s="39">
        <f t="shared" si="471"/>
        <v>2156.5839160839159</v>
      </c>
      <c r="AL673" s="39">
        <f t="shared" si="472"/>
        <v>-12.581213360283527</v>
      </c>
      <c r="AM673" s="39">
        <f t="shared" si="473"/>
        <v>0</v>
      </c>
      <c r="AN673" s="39">
        <f t="shared" si="474"/>
        <v>1</v>
      </c>
      <c r="AO673" s="39">
        <f t="shared" si="475"/>
        <v>18</v>
      </c>
      <c r="AP673" s="39">
        <f t="shared" si="476"/>
        <v>30</v>
      </c>
      <c r="AQ673" s="39">
        <f t="shared" si="477"/>
        <v>9896820</v>
      </c>
      <c r="AR673" s="39">
        <f t="shared" si="478"/>
        <v>9934224</v>
      </c>
      <c r="AS673" s="37">
        <f t="shared" si="441"/>
        <v>2131.4239491461985</v>
      </c>
      <c r="AT673" s="37">
        <f t="shared" si="442"/>
        <v>2204.4760526938257</v>
      </c>
      <c r="AU673" s="37">
        <f t="shared" si="443"/>
        <v>73.052103547627212</v>
      </c>
      <c r="AV673" s="34">
        <f t="shared" si="444"/>
        <v>1</v>
      </c>
      <c r="AW673" s="34">
        <f t="shared" si="445"/>
        <v>0</v>
      </c>
      <c r="AX673" s="34">
        <f t="shared" si="446"/>
        <v>18</v>
      </c>
      <c r="AY673" s="34">
        <f t="shared" si="447"/>
        <v>30</v>
      </c>
      <c r="AZ673" s="34">
        <f t="shared" si="448"/>
        <v>9874096</v>
      </c>
      <c r="BA673" s="34">
        <f t="shared" si="449"/>
        <v>9911500</v>
      </c>
    </row>
    <row r="674" spans="1:53" x14ac:dyDescent="0.2">
      <c r="A674" s="1" t="s">
        <v>711</v>
      </c>
      <c r="B674" s="8">
        <v>3948</v>
      </c>
      <c r="C674" s="8">
        <v>2096.6373056994817</v>
      </c>
      <c r="D674" s="8">
        <v>2124</v>
      </c>
      <c r="E674" s="8">
        <v>2078</v>
      </c>
      <c r="F674" s="8">
        <v>2096.7253886010362</v>
      </c>
      <c r="G674" s="8">
        <f t="shared" si="450"/>
        <v>7.5952110862431255</v>
      </c>
      <c r="H674" s="8">
        <f t="shared" si="451"/>
        <v>7.5952110862431255</v>
      </c>
      <c r="I674" s="8">
        <f t="shared" si="452"/>
        <v>0</v>
      </c>
      <c r="J674" s="25">
        <f t="shared" si="455"/>
        <v>6.5775020487045577</v>
      </c>
      <c r="K674" s="25">
        <f t="shared" si="456"/>
        <v>10.441706498361102</v>
      </c>
      <c r="L674" s="26">
        <f t="shared" si="453"/>
        <v>0.62992596562036507</v>
      </c>
      <c r="M674" s="25">
        <f t="shared" si="454"/>
        <v>38.647520127124878</v>
      </c>
      <c r="N674" s="25">
        <v>30</v>
      </c>
      <c r="O674" s="25">
        <v>70</v>
      </c>
      <c r="P674" s="9">
        <f t="shared" si="457"/>
        <v>2184.1081302153475</v>
      </c>
      <c r="Q674" s="9">
        <f t="shared" si="458"/>
        <v>2135.9581180760511</v>
      </c>
      <c r="R674" s="9">
        <f t="shared" si="459"/>
        <v>-48.15001213929645</v>
      </c>
      <c r="S674" s="3">
        <f t="shared" si="460"/>
        <v>0</v>
      </c>
      <c r="T674" s="3">
        <f t="shared" si="461"/>
        <v>1</v>
      </c>
      <c r="U674" s="3">
        <f t="shared" si="462"/>
        <v>17</v>
      </c>
      <c r="V674" s="3">
        <f t="shared" si="466"/>
        <v>30</v>
      </c>
      <c r="W674" s="2">
        <f t="shared" si="463"/>
        <v>9889500</v>
      </c>
      <c r="X674" s="2">
        <f t="shared" si="467"/>
        <v>9924826</v>
      </c>
      <c r="Y674" s="14">
        <f t="shared" si="468"/>
        <v>2146.7376004401849</v>
      </c>
      <c r="Z674" s="14">
        <f t="shared" si="469"/>
        <v>2130.6141038368964</v>
      </c>
      <c r="AA674" s="14">
        <f t="shared" si="464"/>
        <v>-16.123496603288459</v>
      </c>
      <c r="AB674" s="14">
        <f t="shared" si="440"/>
        <v>-4.0151657508985732</v>
      </c>
      <c r="AC674" s="14">
        <f t="shared" si="434"/>
        <v>-12.108330852389885</v>
      </c>
      <c r="AD674" s="16">
        <f t="shared" si="435"/>
        <v>0</v>
      </c>
      <c r="AE674" s="16">
        <f t="shared" si="436"/>
        <v>1</v>
      </c>
      <c r="AF674" s="16">
        <f t="shared" si="465"/>
        <v>55</v>
      </c>
      <c r="AG674" s="16">
        <f t="shared" si="437"/>
        <v>30</v>
      </c>
      <c r="AH674" s="5">
        <f t="shared" si="438"/>
        <v>9784161</v>
      </c>
      <c r="AI674" s="5">
        <f t="shared" si="439"/>
        <v>9898451</v>
      </c>
      <c r="AJ674" s="39">
        <f t="shared" si="470"/>
        <v>2151.960539162686</v>
      </c>
      <c r="AK674" s="39">
        <f t="shared" si="471"/>
        <v>2117.6678035283808</v>
      </c>
      <c r="AL674" s="39">
        <f t="shared" si="472"/>
        <v>-34.292735634305245</v>
      </c>
      <c r="AM674" s="39">
        <f t="shared" si="473"/>
        <v>0</v>
      </c>
      <c r="AN674" s="39">
        <f t="shared" si="474"/>
        <v>1</v>
      </c>
      <c r="AO674" s="39">
        <f t="shared" si="475"/>
        <v>17</v>
      </c>
      <c r="AP674" s="39">
        <f t="shared" si="476"/>
        <v>30</v>
      </c>
      <c r="AQ674" s="39">
        <f t="shared" si="477"/>
        <v>9898868</v>
      </c>
      <c r="AR674" s="39">
        <f t="shared" si="478"/>
        <v>9934194</v>
      </c>
      <c r="AS674" s="37">
        <f t="shared" si="441"/>
        <v>2136.0737741315843</v>
      </c>
      <c r="AT674" s="37">
        <f t="shared" si="442"/>
        <v>2197.6117356106874</v>
      </c>
      <c r="AU674" s="37">
        <f t="shared" si="443"/>
        <v>61.53796147910316</v>
      </c>
      <c r="AV674" s="34">
        <f t="shared" si="444"/>
        <v>1</v>
      </c>
      <c r="AW674" s="34">
        <f t="shared" si="445"/>
        <v>0</v>
      </c>
      <c r="AX674" s="34">
        <f t="shared" si="446"/>
        <v>19</v>
      </c>
      <c r="AY674" s="34">
        <f t="shared" si="447"/>
        <v>30</v>
      </c>
      <c r="AZ674" s="34">
        <f t="shared" si="448"/>
        <v>9871942</v>
      </c>
      <c r="BA674" s="34">
        <f t="shared" si="449"/>
        <v>9911424</v>
      </c>
    </row>
    <row r="675" spans="1:53" x14ac:dyDescent="0.2">
      <c r="A675" s="1" t="s">
        <v>712</v>
      </c>
      <c r="B675" s="8">
        <v>2161</v>
      </c>
      <c r="C675" s="8">
        <v>2118.8695652173915</v>
      </c>
      <c r="D675" s="8">
        <v>2141</v>
      </c>
      <c r="E675" s="8">
        <v>2109</v>
      </c>
      <c r="F675" s="8">
        <v>2118.913043478261</v>
      </c>
      <c r="G675" s="8">
        <f t="shared" si="450"/>
        <v>22.187654877224759</v>
      </c>
      <c r="H675" s="8">
        <f t="shared" si="451"/>
        <v>22.187654877224759</v>
      </c>
      <c r="I675" s="8">
        <f t="shared" si="452"/>
        <v>0</v>
      </c>
      <c r="J675" s="25">
        <f t="shared" si="455"/>
        <v>7.6925129650274284</v>
      </c>
      <c r="K675" s="25">
        <f t="shared" si="456"/>
        <v>9.6958703199067369</v>
      </c>
      <c r="L675" s="26">
        <f t="shared" si="453"/>
        <v>0.79338034763458154</v>
      </c>
      <c r="M675" s="25">
        <f t="shared" si="454"/>
        <v>44.239380044563774</v>
      </c>
      <c r="N675" s="25">
        <v>30</v>
      </c>
      <c r="O675" s="25">
        <v>70</v>
      </c>
      <c r="P675" s="9">
        <f t="shared" si="457"/>
        <v>2182.2618057553332</v>
      </c>
      <c r="Q675" s="9">
        <f t="shared" si="458"/>
        <v>2129.4566458298409</v>
      </c>
      <c r="R675" s="9">
        <f t="shared" si="459"/>
        <v>-52.805159925492262</v>
      </c>
      <c r="S675" s="3">
        <f t="shared" si="460"/>
        <v>0</v>
      </c>
      <c r="T675" s="3">
        <f t="shared" si="461"/>
        <v>1</v>
      </c>
      <c r="U675" s="3">
        <f t="shared" si="462"/>
        <v>16</v>
      </c>
      <c r="V675" s="3">
        <f t="shared" si="466"/>
        <v>30</v>
      </c>
      <c r="W675" s="2">
        <f t="shared" si="463"/>
        <v>9891548</v>
      </c>
      <c r="X675" s="2">
        <f t="shared" si="467"/>
        <v>9925292</v>
      </c>
      <c r="Y675" s="14">
        <f t="shared" si="468"/>
        <v>2144.676522146709</v>
      </c>
      <c r="Z675" s="14">
        <f t="shared" si="469"/>
        <v>2128.8139407047988</v>
      </c>
      <c r="AA675" s="14">
        <f t="shared" si="464"/>
        <v>-15.862581441910152</v>
      </c>
      <c r="AB675" s="14">
        <f t="shared" si="440"/>
        <v>-6.3846488891008892</v>
      </c>
      <c r="AC675" s="14">
        <f t="shared" si="434"/>
        <v>-9.4779325528092624</v>
      </c>
      <c r="AD675" s="16">
        <f t="shared" si="435"/>
        <v>0</v>
      </c>
      <c r="AE675" s="16">
        <f t="shared" si="436"/>
        <v>1</v>
      </c>
      <c r="AF675" s="16">
        <f t="shared" si="465"/>
        <v>54</v>
      </c>
      <c r="AG675" s="16">
        <f t="shared" si="437"/>
        <v>30</v>
      </c>
      <c r="AH675" s="5">
        <f t="shared" si="438"/>
        <v>9786240</v>
      </c>
      <c r="AI675" s="5">
        <f t="shared" si="439"/>
        <v>9900126</v>
      </c>
      <c r="AJ675" s="39">
        <f t="shared" si="470"/>
        <v>2154.4922761914336</v>
      </c>
      <c r="AK675" s="39">
        <f t="shared" si="471"/>
        <v>2117.8182897505726</v>
      </c>
      <c r="AL675" s="39">
        <f t="shared" si="472"/>
        <v>-36.673986440860972</v>
      </c>
      <c r="AM675" s="39">
        <f t="shared" si="473"/>
        <v>0</v>
      </c>
      <c r="AN675" s="39">
        <f t="shared" si="474"/>
        <v>1</v>
      </c>
      <c r="AO675" s="39">
        <f t="shared" si="475"/>
        <v>16</v>
      </c>
      <c r="AP675" s="39">
        <f t="shared" si="476"/>
        <v>30</v>
      </c>
      <c r="AQ675" s="39">
        <f t="shared" si="477"/>
        <v>9900947</v>
      </c>
      <c r="AR675" s="39">
        <f t="shared" si="478"/>
        <v>9934691</v>
      </c>
      <c r="AS675" s="37">
        <f t="shared" si="441"/>
        <v>2140.733710676081</v>
      </c>
      <c r="AT675" s="37">
        <f t="shared" si="442"/>
        <v>2189.1542595154037</v>
      </c>
      <c r="AU675" s="37">
        <f t="shared" si="443"/>
        <v>48.420548839322691</v>
      </c>
      <c r="AV675" s="34">
        <f t="shared" si="444"/>
        <v>1</v>
      </c>
      <c r="AW675" s="34">
        <f t="shared" si="445"/>
        <v>0</v>
      </c>
      <c r="AX675" s="34">
        <f t="shared" si="446"/>
        <v>20</v>
      </c>
      <c r="AY675" s="34">
        <f t="shared" si="447"/>
        <v>30</v>
      </c>
      <c r="AZ675" s="34">
        <f t="shared" si="448"/>
        <v>9869771</v>
      </c>
      <c r="BA675" s="34">
        <f t="shared" si="449"/>
        <v>9911951</v>
      </c>
    </row>
    <row r="676" spans="1:53" x14ac:dyDescent="0.2">
      <c r="A676" s="1" t="s">
        <v>713</v>
      </c>
      <c r="B676" s="8">
        <v>4500</v>
      </c>
      <c r="C676" s="8">
        <v>2118.1494845360826</v>
      </c>
      <c r="D676" s="8">
        <v>2143</v>
      </c>
      <c r="E676" s="8">
        <v>2099</v>
      </c>
      <c r="F676" s="8">
        <v>2118.1597938144332</v>
      </c>
      <c r="G676" s="8">
        <f t="shared" si="450"/>
        <v>-0.75324966382777347</v>
      </c>
      <c r="H676" s="8">
        <f t="shared" si="451"/>
        <v>0</v>
      </c>
      <c r="I676" s="8">
        <f t="shared" si="452"/>
        <v>0.75324966382777347</v>
      </c>
      <c r="J676" s="25">
        <f t="shared" si="455"/>
        <v>7.1430477532397552</v>
      </c>
      <c r="K676" s="25">
        <f t="shared" si="456"/>
        <v>9.0571117016153817</v>
      </c>
      <c r="L676" s="26">
        <f t="shared" si="453"/>
        <v>0.78866729135798963</v>
      </c>
      <c r="M676" s="25">
        <f t="shared" si="454"/>
        <v>44.092453368408087</v>
      </c>
      <c r="N676" s="25">
        <v>30</v>
      </c>
      <c r="O676" s="25">
        <v>70</v>
      </c>
      <c r="P676" s="9">
        <f t="shared" si="457"/>
        <v>2180.6349932163616</v>
      </c>
      <c r="Q676" s="9">
        <f t="shared" si="458"/>
        <v>2125.3994575250385</v>
      </c>
      <c r="R676" s="9">
        <f t="shared" si="459"/>
        <v>-55.235535691323093</v>
      </c>
      <c r="S676" s="3">
        <f t="shared" si="460"/>
        <v>0</v>
      </c>
      <c r="T676" s="3">
        <f t="shared" si="461"/>
        <v>1</v>
      </c>
      <c r="U676" s="3">
        <f t="shared" si="462"/>
        <v>15</v>
      </c>
      <c r="V676" s="3">
        <f t="shared" si="466"/>
        <v>30</v>
      </c>
      <c r="W676" s="2">
        <f t="shared" si="463"/>
        <v>9893627</v>
      </c>
      <c r="X676" s="2">
        <f t="shared" si="467"/>
        <v>9925112</v>
      </c>
      <c r="Y676" s="14">
        <f t="shared" si="468"/>
        <v>2142.7123200480219</v>
      </c>
      <c r="Z676" s="14">
        <f t="shared" si="469"/>
        <v>2127.1748411832041</v>
      </c>
      <c r="AA676" s="14">
        <f t="shared" si="464"/>
        <v>-15.537478864817786</v>
      </c>
      <c r="AB676" s="14">
        <f t="shared" si="440"/>
        <v>-8.2152148842442685</v>
      </c>
      <c r="AC676" s="14">
        <f t="shared" ref="AC676:AC739" si="479">AA676-AB676</f>
        <v>-7.322263980573517</v>
      </c>
      <c r="AD676" s="16">
        <f t="shared" ref="AD676:AD739" si="480">IF(AND(AC676&gt;0,AH675-30&gt;=D676),1,0)</f>
        <v>0</v>
      </c>
      <c r="AE676" s="16">
        <f t="shared" ref="AE676:AE739" si="481">IF(AND(AC676&lt;=0,AF675&gt;=1),1,0)</f>
        <v>1</v>
      </c>
      <c r="AF676" s="16">
        <f t="shared" si="465"/>
        <v>53</v>
      </c>
      <c r="AG676" s="16">
        <f t="shared" ref="AG676:AG739" si="482">IF(AD676&gt;0, MAX(30, 0.002*AD676*D676), IF(AE676&gt;0, MAX(30, 0.002*AE676*E676), 0))</f>
        <v>30</v>
      </c>
      <c r="AH676" s="5">
        <f t="shared" ref="AH676:AH739" si="483">AH675-(AD676*D676) + (AE676*E676) - AG676</f>
        <v>9788309</v>
      </c>
      <c r="AI676" s="5">
        <f t="shared" ref="AI676:AI739" si="484">AF676*E676 + AH676</f>
        <v>9899556</v>
      </c>
      <c r="AJ676" s="39">
        <f t="shared" si="470"/>
        <v>2161.8881611505085</v>
      </c>
      <c r="AK676" s="39">
        <f t="shared" si="471"/>
        <v>2121.6262791438035</v>
      </c>
      <c r="AL676" s="39">
        <f t="shared" si="472"/>
        <v>-40.261882006705036</v>
      </c>
      <c r="AM676" s="39">
        <f t="shared" si="473"/>
        <v>0</v>
      </c>
      <c r="AN676" s="39">
        <f t="shared" si="474"/>
        <v>1</v>
      </c>
      <c r="AO676" s="39">
        <f t="shared" si="475"/>
        <v>15</v>
      </c>
      <c r="AP676" s="39">
        <f t="shared" si="476"/>
        <v>30</v>
      </c>
      <c r="AQ676" s="39">
        <f t="shared" si="477"/>
        <v>9903016</v>
      </c>
      <c r="AR676" s="39">
        <f t="shared" si="478"/>
        <v>9934501</v>
      </c>
      <c r="AS676" s="37">
        <f t="shared" si="441"/>
        <v>2145.3024084567692</v>
      </c>
      <c r="AT676" s="37">
        <f t="shared" si="442"/>
        <v>2180.1385373448497</v>
      </c>
      <c r="AU676" s="37">
        <f t="shared" si="443"/>
        <v>34.836128888080566</v>
      </c>
      <c r="AV676" s="34">
        <f t="shared" si="444"/>
        <v>1</v>
      </c>
      <c r="AW676" s="34">
        <f t="shared" si="445"/>
        <v>0</v>
      </c>
      <c r="AX676" s="34">
        <f t="shared" si="446"/>
        <v>21</v>
      </c>
      <c r="AY676" s="34">
        <f t="shared" si="447"/>
        <v>30</v>
      </c>
      <c r="AZ676" s="34">
        <f t="shared" si="448"/>
        <v>9867598</v>
      </c>
      <c r="BA676" s="34">
        <f t="shared" si="449"/>
        <v>9911677</v>
      </c>
    </row>
    <row r="677" spans="1:53" x14ac:dyDescent="0.2">
      <c r="A677" s="1" t="s">
        <v>714</v>
      </c>
      <c r="B677" s="8">
        <v>3991</v>
      </c>
      <c r="C677" s="8">
        <v>2130.4450000000002</v>
      </c>
      <c r="D677" s="8">
        <v>2142</v>
      </c>
      <c r="E677" s="8">
        <v>2116</v>
      </c>
      <c r="F677" s="8">
        <v>2130.44</v>
      </c>
      <c r="G677" s="8">
        <f t="shared" si="450"/>
        <v>12.28020618556684</v>
      </c>
      <c r="H677" s="8">
        <f t="shared" si="451"/>
        <v>12.28020618556684</v>
      </c>
      <c r="I677" s="8">
        <f t="shared" si="452"/>
        <v>0</v>
      </c>
      <c r="J677" s="25">
        <f t="shared" si="455"/>
        <v>7.5099876412631179</v>
      </c>
      <c r="K677" s="25">
        <f t="shared" si="456"/>
        <v>8.4101751514999972</v>
      </c>
      <c r="L677" s="26">
        <f t="shared" si="453"/>
        <v>0.89296447529082357</v>
      </c>
      <c r="M677" s="25">
        <f t="shared" si="454"/>
        <v>47.172806830071863</v>
      </c>
      <c r="N677" s="25">
        <v>30</v>
      </c>
      <c r="O677" s="25">
        <v>70</v>
      </c>
      <c r="P677" s="9">
        <f t="shared" si="457"/>
        <v>2178.5498588372534</v>
      </c>
      <c r="Q677" s="9">
        <f t="shared" si="458"/>
        <v>2122.1764723063779</v>
      </c>
      <c r="R677" s="9">
        <f t="shared" si="459"/>
        <v>-56.37338653087545</v>
      </c>
      <c r="S677" s="3">
        <f t="shared" si="460"/>
        <v>0</v>
      </c>
      <c r="T677" s="3">
        <f t="shared" si="461"/>
        <v>1</v>
      </c>
      <c r="U677" s="3">
        <f t="shared" si="462"/>
        <v>14</v>
      </c>
      <c r="V677" s="3">
        <f t="shared" si="466"/>
        <v>30</v>
      </c>
      <c r="W677" s="2">
        <f t="shared" si="463"/>
        <v>9895696</v>
      </c>
      <c r="X677" s="2">
        <f t="shared" si="467"/>
        <v>9925320</v>
      </c>
      <c r="Y677" s="14">
        <f t="shared" si="468"/>
        <v>2141.8032593037237</v>
      </c>
      <c r="Z677" s="14">
        <f t="shared" si="469"/>
        <v>2127.6771733088649</v>
      </c>
      <c r="AA677" s="14">
        <f t="shared" si="464"/>
        <v>-14.12608599485884</v>
      </c>
      <c r="AB677" s="14">
        <f t="shared" si="440"/>
        <v>-9.3973891063671822</v>
      </c>
      <c r="AC677" s="14">
        <f t="shared" si="479"/>
        <v>-4.7286968884916583</v>
      </c>
      <c r="AD677" s="16">
        <f t="shared" si="480"/>
        <v>0</v>
      </c>
      <c r="AE677" s="16">
        <f t="shared" si="481"/>
        <v>1</v>
      </c>
      <c r="AF677" s="16">
        <f t="shared" si="465"/>
        <v>52</v>
      </c>
      <c r="AG677" s="16">
        <f t="shared" si="482"/>
        <v>30</v>
      </c>
      <c r="AH677" s="5">
        <f t="shared" si="483"/>
        <v>9790395</v>
      </c>
      <c r="AI677" s="5">
        <f t="shared" si="484"/>
        <v>9900427</v>
      </c>
      <c r="AJ677" s="39">
        <f t="shared" si="470"/>
        <v>2161.6370779292324</v>
      </c>
      <c r="AK677" s="39">
        <f t="shared" si="471"/>
        <v>2119.7776606939715</v>
      </c>
      <c r="AL677" s="39">
        <f t="shared" si="472"/>
        <v>-41.859417235260935</v>
      </c>
      <c r="AM677" s="39">
        <f t="shared" si="473"/>
        <v>0</v>
      </c>
      <c r="AN677" s="39">
        <f t="shared" si="474"/>
        <v>1</v>
      </c>
      <c r="AO677" s="39">
        <f t="shared" si="475"/>
        <v>14</v>
      </c>
      <c r="AP677" s="39">
        <f t="shared" si="476"/>
        <v>30</v>
      </c>
      <c r="AQ677" s="39">
        <f t="shared" si="477"/>
        <v>9905102</v>
      </c>
      <c r="AR677" s="39">
        <f t="shared" si="478"/>
        <v>9934726</v>
      </c>
      <c r="AS677" s="37">
        <f t="shared" si="441"/>
        <v>2149.6415930804742</v>
      </c>
      <c r="AT677" s="37">
        <f t="shared" si="442"/>
        <v>2171.3343268440863</v>
      </c>
      <c r="AU677" s="37">
        <f t="shared" si="443"/>
        <v>21.692733763612068</v>
      </c>
      <c r="AV677" s="34">
        <f t="shared" si="444"/>
        <v>1</v>
      </c>
      <c r="AW677" s="34">
        <f t="shared" si="445"/>
        <v>0</v>
      </c>
      <c r="AX677" s="34">
        <f t="shared" si="446"/>
        <v>22</v>
      </c>
      <c r="AY677" s="34">
        <f t="shared" si="447"/>
        <v>30</v>
      </c>
      <c r="AZ677" s="34">
        <f t="shared" si="448"/>
        <v>9865426</v>
      </c>
      <c r="BA677" s="34">
        <f t="shared" si="449"/>
        <v>9911978</v>
      </c>
    </row>
    <row r="678" spans="1:53" x14ac:dyDescent="0.2">
      <c r="A678" s="1" t="s">
        <v>715</v>
      </c>
      <c r="B678" s="8">
        <v>2590</v>
      </c>
      <c r="C678" s="8">
        <v>2107.1999999999998</v>
      </c>
      <c r="D678" s="8">
        <v>2119</v>
      </c>
      <c r="E678" s="8">
        <v>2096</v>
      </c>
      <c r="F678" s="8">
        <v>2107.1388888888887</v>
      </c>
      <c r="G678" s="8">
        <f t="shared" si="450"/>
        <v>-23.301111111111368</v>
      </c>
      <c r="H678" s="8">
        <f t="shared" si="451"/>
        <v>0</v>
      </c>
      <c r="I678" s="8">
        <f t="shared" si="452"/>
        <v>23.301111111111368</v>
      </c>
      <c r="J678" s="25">
        <f t="shared" si="455"/>
        <v>6.9735599526014669</v>
      </c>
      <c r="K678" s="25">
        <f t="shared" si="456"/>
        <v>9.4738134343293812</v>
      </c>
      <c r="L678" s="26">
        <f t="shared" si="453"/>
        <v>0.7360879545434178</v>
      </c>
      <c r="M678" s="25">
        <f t="shared" si="454"/>
        <v>42.39923171041211</v>
      </c>
      <c r="N678" s="25">
        <v>30</v>
      </c>
      <c r="O678" s="25">
        <v>70</v>
      </c>
      <c r="P678" s="9">
        <f t="shared" si="457"/>
        <v>2174.0766571740523</v>
      </c>
      <c r="Q678" s="9">
        <f t="shared" si="458"/>
        <v>2120.7991038853252</v>
      </c>
      <c r="R678" s="9">
        <f t="shared" si="459"/>
        <v>-53.277553288727177</v>
      </c>
      <c r="S678" s="3">
        <f t="shared" si="460"/>
        <v>0</v>
      </c>
      <c r="T678" s="3">
        <f t="shared" si="461"/>
        <v>1</v>
      </c>
      <c r="U678" s="3">
        <f t="shared" si="462"/>
        <v>13</v>
      </c>
      <c r="V678" s="3">
        <f t="shared" si="466"/>
        <v>30</v>
      </c>
      <c r="W678" s="2">
        <f t="shared" si="463"/>
        <v>9897782</v>
      </c>
      <c r="X678" s="2">
        <f t="shared" si="467"/>
        <v>9925030</v>
      </c>
      <c r="Y678" s="14">
        <f t="shared" si="468"/>
        <v>2139.2355281618843</v>
      </c>
      <c r="Z678" s="14">
        <f t="shared" si="469"/>
        <v>2124.517437244253</v>
      </c>
      <c r="AA678" s="14">
        <f t="shared" si="464"/>
        <v>-14.718090917631343</v>
      </c>
      <c r="AB678" s="14">
        <f t="shared" ref="AB678:AB741" si="485">(AA678-AB677)*$Z$4+AB677</f>
        <v>-10.461529468620014</v>
      </c>
      <c r="AC678" s="14">
        <f t="shared" si="479"/>
        <v>-4.256561449011329</v>
      </c>
      <c r="AD678" s="16">
        <f t="shared" si="480"/>
        <v>0</v>
      </c>
      <c r="AE678" s="16">
        <f t="shared" si="481"/>
        <v>1</v>
      </c>
      <c r="AF678" s="16">
        <f t="shared" si="465"/>
        <v>51</v>
      </c>
      <c r="AG678" s="16">
        <f t="shared" si="482"/>
        <v>30</v>
      </c>
      <c r="AH678" s="5">
        <f t="shared" si="483"/>
        <v>9792461</v>
      </c>
      <c r="AI678" s="5">
        <f t="shared" si="484"/>
        <v>9899357</v>
      </c>
      <c r="AJ678" s="39">
        <f t="shared" si="470"/>
        <v>2165.7304799910885</v>
      </c>
      <c r="AK678" s="39">
        <f t="shared" si="471"/>
        <v>2123.8710627558271</v>
      </c>
      <c r="AL678" s="39">
        <f t="shared" si="472"/>
        <v>-41.85941723526139</v>
      </c>
      <c r="AM678" s="39">
        <f t="shared" si="473"/>
        <v>0</v>
      </c>
      <c r="AN678" s="39">
        <f t="shared" si="474"/>
        <v>1</v>
      </c>
      <c r="AO678" s="39">
        <f t="shared" si="475"/>
        <v>13</v>
      </c>
      <c r="AP678" s="39">
        <f t="shared" si="476"/>
        <v>30</v>
      </c>
      <c r="AQ678" s="39">
        <f t="shared" si="477"/>
        <v>9907168</v>
      </c>
      <c r="AR678" s="39">
        <f t="shared" si="478"/>
        <v>9934416</v>
      </c>
      <c r="AS678" s="37">
        <f t="shared" si="441"/>
        <v>2153.7254997254754</v>
      </c>
      <c r="AT678" s="37">
        <f t="shared" si="442"/>
        <v>2163.0375775900138</v>
      </c>
      <c r="AU678" s="37">
        <f t="shared" si="443"/>
        <v>9.3120778645384235</v>
      </c>
      <c r="AV678" s="34">
        <f t="shared" si="444"/>
        <v>1</v>
      </c>
      <c r="AW678" s="34">
        <f t="shared" si="445"/>
        <v>0</v>
      </c>
      <c r="AX678" s="34">
        <f t="shared" si="446"/>
        <v>23</v>
      </c>
      <c r="AY678" s="34">
        <f t="shared" si="447"/>
        <v>30</v>
      </c>
      <c r="AZ678" s="34">
        <f t="shared" si="448"/>
        <v>9863277</v>
      </c>
      <c r="BA678" s="34">
        <f t="shared" si="449"/>
        <v>9911485</v>
      </c>
    </row>
    <row r="679" spans="1:53" x14ac:dyDescent="0.2">
      <c r="A679" s="1" t="s">
        <v>716</v>
      </c>
      <c r="B679" s="8">
        <v>2230</v>
      </c>
      <c r="C679" s="8">
        <v>2108.4099378881988</v>
      </c>
      <c r="D679" s="8">
        <v>2129</v>
      </c>
      <c r="E679" s="8">
        <v>2095</v>
      </c>
      <c r="F679" s="8">
        <v>2108.5962732919256</v>
      </c>
      <c r="G679" s="8">
        <f t="shared" si="450"/>
        <v>1.4573844030369401</v>
      </c>
      <c r="H679" s="8">
        <f t="shared" si="451"/>
        <v>1.4573844030369401</v>
      </c>
      <c r="I679" s="8">
        <f t="shared" si="452"/>
        <v>0</v>
      </c>
      <c r="J679" s="25">
        <f t="shared" si="455"/>
        <v>6.5795474133468579</v>
      </c>
      <c r="K679" s="25">
        <f t="shared" si="456"/>
        <v>8.7971124747344245</v>
      </c>
      <c r="L679" s="26">
        <f t="shared" si="453"/>
        <v>0.74792125623532935</v>
      </c>
      <c r="M679" s="25">
        <f t="shared" si="454"/>
        <v>42.789184785486341</v>
      </c>
      <c r="N679" s="25">
        <v>30</v>
      </c>
      <c r="O679" s="25">
        <v>70</v>
      </c>
      <c r="P679" s="9">
        <f t="shared" si="457"/>
        <v>2167.8671583395535</v>
      </c>
      <c r="Q679" s="9">
        <f t="shared" si="458"/>
        <v>2117.8613724038437</v>
      </c>
      <c r="R679" s="9">
        <f t="shared" si="459"/>
        <v>-50.00578593570981</v>
      </c>
      <c r="S679" s="3">
        <f t="shared" si="460"/>
        <v>0</v>
      </c>
      <c r="T679" s="3">
        <f t="shared" si="461"/>
        <v>1</v>
      </c>
      <c r="U679" s="3">
        <f t="shared" si="462"/>
        <v>12</v>
      </c>
      <c r="V679" s="3">
        <f t="shared" si="466"/>
        <v>30</v>
      </c>
      <c r="W679" s="2">
        <f t="shared" si="463"/>
        <v>9899848</v>
      </c>
      <c r="X679" s="2">
        <f t="shared" si="467"/>
        <v>9924988</v>
      </c>
      <c r="Y679" s="14">
        <f t="shared" si="468"/>
        <v>2136.9659537270727</v>
      </c>
      <c r="Z679" s="14">
        <f t="shared" si="469"/>
        <v>2122.0680274054334</v>
      </c>
      <c r="AA679" s="14">
        <f t="shared" si="464"/>
        <v>-14.897926321639261</v>
      </c>
      <c r="AB679" s="14">
        <f t="shared" si="485"/>
        <v>-11.348808839223864</v>
      </c>
      <c r="AC679" s="14">
        <f t="shared" si="479"/>
        <v>-3.5491174824153973</v>
      </c>
      <c r="AD679" s="16">
        <f t="shared" si="480"/>
        <v>0</v>
      </c>
      <c r="AE679" s="16">
        <f t="shared" si="481"/>
        <v>1</v>
      </c>
      <c r="AF679" s="16">
        <f t="shared" si="465"/>
        <v>50</v>
      </c>
      <c r="AG679" s="16">
        <f t="shared" si="482"/>
        <v>30</v>
      </c>
      <c r="AH679" s="5">
        <f t="shared" si="483"/>
        <v>9794526</v>
      </c>
      <c r="AI679" s="5">
        <f t="shared" si="484"/>
        <v>9899276</v>
      </c>
      <c r="AJ679" s="39">
        <f t="shared" si="470"/>
        <v>2157.9634429540511</v>
      </c>
      <c r="AK679" s="39">
        <f t="shared" si="471"/>
        <v>2116.1040257187901</v>
      </c>
      <c r="AL679" s="39">
        <f t="shared" si="472"/>
        <v>-41.859417235260935</v>
      </c>
      <c r="AM679" s="39">
        <f t="shared" si="473"/>
        <v>0</v>
      </c>
      <c r="AN679" s="39">
        <f t="shared" si="474"/>
        <v>1</v>
      </c>
      <c r="AO679" s="39">
        <f t="shared" si="475"/>
        <v>12</v>
      </c>
      <c r="AP679" s="39">
        <f t="shared" si="476"/>
        <v>30</v>
      </c>
      <c r="AQ679" s="39">
        <f t="shared" si="477"/>
        <v>9909233</v>
      </c>
      <c r="AR679" s="39">
        <f t="shared" si="478"/>
        <v>9934373</v>
      </c>
      <c r="AS679" s="37">
        <f t="shared" si="441"/>
        <v>2157.3678949197024</v>
      </c>
      <c r="AT679" s="37">
        <f t="shared" si="442"/>
        <v>2155.5333590328387</v>
      </c>
      <c r="AU679" s="37">
        <f t="shared" si="443"/>
        <v>-1.8345358868637049</v>
      </c>
      <c r="AV679" s="34">
        <f t="shared" si="444"/>
        <v>0</v>
      </c>
      <c r="AW679" s="34">
        <f t="shared" si="445"/>
        <v>0</v>
      </c>
      <c r="AX679" s="34">
        <f t="shared" si="446"/>
        <v>23</v>
      </c>
      <c r="AY679" s="34">
        <f t="shared" si="447"/>
        <v>0</v>
      </c>
      <c r="AZ679" s="34">
        <f t="shared" si="448"/>
        <v>9863277</v>
      </c>
      <c r="BA679" s="34">
        <f t="shared" si="449"/>
        <v>9911462</v>
      </c>
    </row>
    <row r="680" spans="1:53" x14ac:dyDescent="0.2">
      <c r="A680" s="1" t="s">
        <v>717</v>
      </c>
      <c r="B680" s="8">
        <v>3311</v>
      </c>
      <c r="C680" s="8">
        <v>2128.4027777777778</v>
      </c>
      <c r="D680" s="8">
        <v>2140</v>
      </c>
      <c r="E680" s="8">
        <v>2115</v>
      </c>
      <c r="F680" s="8">
        <v>2128.4305555555557</v>
      </c>
      <c r="G680" s="8">
        <f t="shared" si="450"/>
        <v>19.83428226363003</v>
      </c>
      <c r="H680" s="8">
        <f t="shared" si="451"/>
        <v>19.83428226363003</v>
      </c>
      <c r="I680" s="8">
        <f t="shared" si="452"/>
        <v>0</v>
      </c>
      <c r="J680" s="25">
        <f t="shared" si="455"/>
        <v>7.5263141883670839</v>
      </c>
      <c r="K680" s="25">
        <f t="shared" si="456"/>
        <v>8.1687472979676805</v>
      </c>
      <c r="L680" s="26">
        <f t="shared" si="453"/>
        <v>0.92135475781452703</v>
      </c>
      <c r="M680" s="25">
        <f t="shared" si="454"/>
        <v>47.95339091165733</v>
      </c>
      <c r="N680" s="25">
        <v>30</v>
      </c>
      <c r="O680" s="25">
        <v>70</v>
      </c>
      <c r="P680" s="9">
        <f t="shared" si="457"/>
        <v>2161.3661972177633</v>
      </c>
      <c r="Q680" s="9">
        <f t="shared" si="458"/>
        <v>2114.2408109487801</v>
      </c>
      <c r="R680" s="9">
        <f t="shared" si="459"/>
        <v>-47.12538626898322</v>
      </c>
      <c r="S680" s="3">
        <f t="shared" si="460"/>
        <v>0</v>
      </c>
      <c r="T680" s="3">
        <f t="shared" si="461"/>
        <v>1</v>
      </c>
      <c r="U680" s="3">
        <f t="shared" si="462"/>
        <v>11</v>
      </c>
      <c r="V680" s="3">
        <f t="shared" si="466"/>
        <v>30</v>
      </c>
      <c r="W680" s="2">
        <f t="shared" si="463"/>
        <v>9901913</v>
      </c>
      <c r="X680" s="2">
        <f t="shared" si="467"/>
        <v>9925178</v>
      </c>
      <c r="Y680" s="14">
        <f t="shared" si="468"/>
        <v>2136.3337020106642</v>
      </c>
      <c r="Z680" s="14">
        <f t="shared" si="469"/>
        <v>2123.0468778900677</v>
      </c>
      <c r="AA680" s="14">
        <f t="shared" si="464"/>
        <v>-13.286824120596521</v>
      </c>
      <c r="AB680" s="14">
        <f t="shared" si="485"/>
        <v>-11.736411895498396</v>
      </c>
      <c r="AC680" s="14">
        <f t="shared" si="479"/>
        <v>-1.5504122250981247</v>
      </c>
      <c r="AD680" s="16">
        <f t="shared" si="480"/>
        <v>0</v>
      </c>
      <c r="AE680" s="16">
        <f t="shared" si="481"/>
        <v>1</v>
      </c>
      <c r="AF680" s="16">
        <f t="shared" si="465"/>
        <v>49</v>
      </c>
      <c r="AG680" s="16">
        <f t="shared" si="482"/>
        <v>30</v>
      </c>
      <c r="AH680" s="5">
        <f t="shared" si="483"/>
        <v>9796611</v>
      </c>
      <c r="AI680" s="5">
        <f t="shared" si="484"/>
        <v>9900246</v>
      </c>
      <c r="AJ680" s="39">
        <f t="shared" si="470"/>
        <v>2152.4348940330783</v>
      </c>
      <c r="AK680" s="39">
        <f t="shared" si="471"/>
        <v>2109.3888169355728</v>
      </c>
      <c r="AL680" s="39">
        <f t="shared" si="472"/>
        <v>-43.046077097505531</v>
      </c>
      <c r="AM680" s="39">
        <f t="shared" si="473"/>
        <v>0</v>
      </c>
      <c r="AN680" s="39">
        <f t="shared" si="474"/>
        <v>1</v>
      </c>
      <c r="AO680" s="39">
        <f t="shared" si="475"/>
        <v>11</v>
      </c>
      <c r="AP680" s="39">
        <f t="shared" si="476"/>
        <v>30</v>
      </c>
      <c r="AQ680" s="39">
        <f t="shared" si="477"/>
        <v>9911318</v>
      </c>
      <c r="AR680" s="39">
        <f t="shared" si="478"/>
        <v>9934583</v>
      </c>
      <c r="AS680" s="37">
        <f t="shared" si="441"/>
        <v>2160.499420223879</v>
      </c>
      <c r="AT680" s="37">
        <f t="shared" si="442"/>
        <v>2148.5981251065532</v>
      </c>
      <c r="AU680" s="37">
        <f t="shared" si="443"/>
        <v>-11.901295117325844</v>
      </c>
      <c r="AV680" s="34">
        <f t="shared" si="444"/>
        <v>0</v>
      </c>
      <c r="AW680" s="34">
        <f t="shared" si="445"/>
        <v>1</v>
      </c>
      <c r="AX680" s="34">
        <f t="shared" si="446"/>
        <v>22</v>
      </c>
      <c r="AY680" s="34">
        <f t="shared" si="447"/>
        <v>30</v>
      </c>
      <c r="AZ680" s="34">
        <f t="shared" si="448"/>
        <v>9865362</v>
      </c>
      <c r="BA680" s="34">
        <f t="shared" si="449"/>
        <v>9911892</v>
      </c>
    </row>
    <row r="681" spans="1:53" x14ac:dyDescent="0.2">
      <c r="A681" s="1" t="s">
        <v>718</v>
      </c>
      <c r="B681" s="8">
        <v>2915</v>
      </c>
      <c r="C681" s="8">
        <v>2149.5425531914893</v>
      </c>
      <c r="D681" s="8">
        <v>2164</v>
      </c>
      <c r="E681" s="8">
        <v>2144</v>
      </c>
      <c r="F681" s="8">
        <v>2149.627659574468</v>
      </c>
      <c r="G681" s="8">
        <f t="shared" si="450"/>
        <v>21.197104018912341</v>
      </c>
      <c r="H681" s="8">
        <f t="shared" si="451"/>
        <v>21.197104018912341</v>
      </c>
      <c r="I681" s="8">
        <f t="shared" si="452"/>
        <v>0</v>
      </c>
      <c r="J681" s="25">
        <f t="shared" si="455"/>
        <v>8.5027991762631725</v>
      </c>
      <c r="K681" s="25">
        <f t="shared" si="456"/>
        <v>7.5852653481128467</v>
      </c>
      <c r="L681" s="26">
        <f t="shared" si="453"/>
        <v>1.1209626540459261</v>
      </c>
      <c r="M681" s="25">
        <f t="shared" si="454"/>
        <v>52.851597924536279</v>
      </c>
      <c r="N681" s="25">
        <v>30</v>
      </c>
      <c r="O681" s="25">
        <v>70</v>
      </c>
      <c r="P681" s="9">
        <f t="shared" si="457"/>
        <v>2156.3220558432649</v>
      </c>
      <c r="Q681" s="9">
        <f t="shared" si="458"/>
        <v>2114.5139787140029</v>
      </c>
      <c r="R681" s="9">
        <f t="shared" si="459"/>
        <v>-41.808077129262074</v>
      </c>
      <c r="S681" s="3">
        <f t="shared" si="460"/>
        <v>0</v>
      </c>
      <c r="T681" s="3">
        <f t="shared" si="461"/>
        <v>1</v>
      </c>
      <c r="U681" s="3">
        <f t="shared" si="462"/>
        <v>10</v>
      </c>
      <c r="V681" s="3">
        <f t="shared" si="466"/>
        <v>30</v>
      </c>
      <c r="W681" s="2">
        <f t="shared" si="463"/>
        <v>9903998</v>
      </c>
      <c r="X681" s="2">
        <f t="shared" si="467"/>
        <v>9925438</v>
      </c>
      <c r="Y681" s="14">
        <f t="shared" si="468"/>
        <v>2137.3184396079828</v>
      </c>
      <c r="Z681" s="14">
        <f t="shared" si="469"/>
        <v>2127.1362289184372</v>
      </c>
      <c r="AA681" s="14">
        <f t="shared" si="464"/>
        <v>-10.182210689545627</v>
      </c>
      <c r="AB681" s="14">
        <f t="shared" si="485"/>
        <v>-11.425571654307841</v>
      </c>
      <c r="AC681" s="14">
        <f t="shared" si="479"/>
        <v>1.2433609647622141</v>
      </c>
      <c r="AD681" s="16">
        <f t="shared" si="480"/>
        <v>1</v>
      </c>
      <c r="AE681" s="16">
        <f t="shared" si="481"/>
        <v>0</v>
      </c>
      <c r="AF681" s="16">
        <f t="shared" si="465"/>
        <v>50</v>
      </c>
      <c r="AG681" s="16">
        <f t="shared" si="482"/>
        <v>30</v>
      </c>
      <c r="AH681" s="5">
        <f t="shared" si="483"/>
        <v>9794417</v>
      </c>
      <c r="AI681" s="5">
        <f t="shared" si="484"/>
        <v>9901617</v>
      </c>
      <c r="AJ681" s="39">
        <f t="shared" si="470"/>
        <v>2155.9654420968959</v>
      </c>
      <c r="AK681" s="39">
        <f t="shared" si="471"/>
        <v>2116.0002443567832</v>
      </c>
      <c r="AL681" s="39">
        <f t="shared" si="472"/>
        <v>-39.965197740112671</v>
      </c>
      <c r="AM681" s="39">
        <f t="shared" si="473"/>
        <v>0</v>
      </c>
      <c r="AN681" s="39">
        <f t="shared" si="474"/>
        <v>1</v>
      </c>
      <c r="AO681" s="39">
        <f t="shared" si="475"/>
        <v>10</v>
      </c>
      <c r="AP681" s="39">
        <f t="shared" si="476"/>
        <v>30</v>
      </c>
      <c r="AQ681" s="39">
        <f t="shared" si="477"/>
        <v>9913432</v>
      </c>
      <c r="AR681" s="39">
        <f t="shared" si="478"/>
        <v>9934872</v>
      </c>
      <c r="AS681" s="37">
        <f t="shared" si="441"/>
        <v>2163.0949767021325</v>
      </c>
      <c r="AT681" s="37">
        <f t="shared" si="442"/>
        <v>2141.8537914110307</v>
      </c>
      <c r="AU681" s="37">
        <f t="shared" si="443"/>
        <v>-21.241185291101829</v>
      </c>
      <c r="AV681" s="34">
        <f t="shared" si="444"/>
        <v>0</v>
      </c>
      <c r="AW681" s="34">
        <f t="shared" si="445"/>
        <v>1</v>
      </c>
      <c r="AX681" s="34">
        <f t="shared" si="446"/>
        <v>21</v>
      </c>
      <c r="AY681" s="34">
        <f t="shared" si="447"/>
        <v>30</v>
      </c>
      <c r="AZ681" s="34">
        <f t="shared" si="448"/>
        <v>9867476</v>
      </c>
      <c r="BA681" s="34">
        <f t="shared" si="449"/>
        <v>9912500</v>
      </c>
    </row>
    <row r="682" spans="1:53" x14ac:dyDescent="0.2">
      <c r="A682" s="1" t="s">
        <v>719</v>
      </c>
      <c r="B682" s="8">
        <v>4912</v>
      </c>
      <c r="C682" s="8">
        <v>2173.7513227513227</v>
      </c>
      <c r="D682" s="8">
        <v>2183</v>
      </c>
      <c r="E682" s="8">
        <v>2165</v>
      </c>
      <c r="F682" s="8">
        <v>2173.8201058201057</v>
      </c>
      <c r="G682" s="8">
        <f t="shared" si="450"/>
        <v>24.192446245637711</v>
      </c>
      <c r="H682" s="8">
        <f t="shared" si="451"/>
        <v>24.192446245637711</v>
      </c>
      <c r="I682" s="8">
        <f t="shared" si="452"/>
        <v>0</v>
      </c>
      <c r="J682" s="25">
        <f t="shared" si="455"/>
        <v>9.6234882526470678</v>
      </c>
      <c r="K682" s="25">
        <f t="shared" si="456"/>
        <v>7.0434606803905009</v>
      </c>
      <c r="L682" s="26">
        <f t="shared" si="453"/>
        <v>1.3663011251613213</v>
      </c>
      <c r="M682" s="25">
        <f t="shared" si="454"/>
        <v>57.739951633086193</v>
      </c>
      <c r="N682" s="25">
        <v>30</v>
      </c>
      <c r="O682" s="25">
        <v>70</v>
      </c>
      <c r="P682" s="9">
        <f t="shared" si="457"/>
        <v>2153.5008357713868</v>
      </c>
      <c r="Q682" s="9">
        <f t="shared" si="458"/>
        <v>2117.1222732618753</v>
      </c>
      <c r="R682" s="9">
        <f t="shared" si="459"/>
        <v>-36.378562509511539</v>
      </c>
      <c r="S682" s="3">
        <f t="shared" si="460"/>
        <v>0</v>
      </c>
      <c r="T682" s="3">
        <f t="shared" si="461"/>
        <v>1</v>
      </c>
      <c r="U682" s="3">
        <f t="shared" si="462"/>
        <v>9</v>
      </c>
      <c r="V682" s="3">
        <f t="shared" si="466"/>
        <v>30</v>
      </c>
      <c r="W682" s="2">
        <f t="shared" si="463"/>
        <v>9906112</v>
      </c>
      <c r="X682" s="2">
        <f t="shared" si="467"/>
        <v>9925597</v>
      </c>
      <c r="Y682" s="14">
        <f t="shared" si="468"/>
        <v>2140.0222667348066</v>
      </c>
      <c r="Z682" s="14">
        <f t="shared" si="469"/>
        <v>2134.3183638263863</v>
      </c>
      <c r="AA682" s="14">
        <f t="shared" si="464"/>
        <v>-5.7039029084203321</v>
      </c>
      <c r="AB682" s="14">
        <f t="shared" si="485"/>
        <v>-10.28123790513034</v>
      </c>
      <c r="AC682" s="14">
        <f t="shared" si="479"/>
        <v>4.5773349967100074</v>
      </c>
      <c r="AD682" s="16">
        <f t="shared" si="480"/>
        <v>1</v>
      </c>
      <c r="AE682" s="16">
        <f t="shared" si="481"/>
        <v>0</v>
      </c>
      <c r="AF682" s="16">
        <f t="shared" si="465"/>
        <v>51</v>
      </c>
      <c r="AG682" s="16">
        <f t="shared" si="482"/>
        <v>30</v>
      </c>
      <c r="AH682" s="5">
        <f t="shared" si="483"/>
        <v>9792204</v>
      </c>
      <c r="AI682" s="5">
        <f t="shared" si="484"/>
        <v>9902619</v>
      </c>
      <c r="AJ682" s="39">
        <f t="shared" si="470"/>
        <v>2163.0311434365335</v>
      </c>
      <c r="AK682" s="39">
        <f t="shared" si="471"/>
        <v>2129.4618322212427</v>
      </c>
      <c r="AL682" s="39">
        <f t="shared" si="472"/>
        <v>-33.569311215290782</v>
      </c>
      <c r="AM682" s="39">
        <f t="shared" si="473"/>
        <v>0</v>
      </c>
      <c r="AN682" s="39">
        <f t="shared" si="474"/>
        <v>1</v>
      </c>
      <c r="AO682" s="39">
        <f t="shared" si="475"/>
        <v>9</v>
      </c>
      <c r="AP682" s="39">
        <f t="shared" si="476"/>
        <v>30</v>
      </c>
      <c r="AQ682" s="39">
        <f t="shared" si="477"/>
        <v>9915567</v>
      </c>
      <c r="AR682" s="39">
        <f t="shared" si="478"/>
        <v>9935052</v>
      </c>
      <c r="AS682" s="37">
        <f t="shared" si="441"/>
        <v>2165.2131739331535</v>
      </c>
      <c r="AT682" s="37">
        <f t="shared" si="442"/>
        <v>2135.9561291922632</v>
      </c>
      <c r="AU682" s="37">
        <f t="shared" si="443"/>
        <v>-29.257044740890251</v>
      </c>
      <c r="AV682" s="34">
        <f t="shared" si="444"/>
        <v>0</v>
      </c>
      <c r="AW682" s="34">
        <f t="shared" si="445"/>
        <v>1</v>
      </c>
      <c r="AX682" s="34">
        <f t="shared" si="446"/>
        <v>20</v>
      </c>
      <c r="AY682" s="34">
        <f t="shared" si="447"/>
        <v>30</v>
      </c>
      <c r="AZ682" s="34">
        <f t="shared" si="448"/>
        <v>9869611</v>
      </c>
      <c r="BA682" s="34">
        <f t="shared" si="449"/>
        <v>9912911</v>
      </c>
    </row>
    <row r="683" spans="1:53" x14ac:dyDescent="0.2">
      <c r="A683" s="1" t="s">
        <v>720</v>
      </c>
      <c r="B683" s="8">
        <v>5272</v>
      </c>
      <c r="C683" s="8">
        <v>2191.1509433962265</v>
      </c>
      <c r="D683" s="8">
        <v>2207</v>
      </c>
      <c r="E683" s="8">
        <v>2173</v>
      </c>
      <c r="F683" s="8">
        <v>2191.1273584905662</v>
      </c>
      <c r="G683" s="8">
        <f t="shared" si="450"/>
        <v>17.307252670460457</v>
      </c>
      <c r="H683" s="8">
        <f t="shared" si="451"/>
        <v>17.307252670460457</v>
      </c>
      <c r="I683" s="8">
        <f t="shared" si="452"/>
        <v>0</v>
      </c>
      <c r="J683" s="25">
        <f t="shared" si="455"/>
        <v>10.172328568205169</v>
      </c>
      <c r="K683" s="25">
        <f t="shared" si="456"/>
        <v>6.5403563460768934</v>
      </c>
      <c r="L683" s="26">
        <f t="shared" si="453"/>
        <v>1.5553171769160321</v>
      </c>
      <c r="M683" s="25">
        <f t="shared" si="454"/>
        <v>60.865914844791099</v>
      </c>
      <c r="N683" s="25">
        <v>30</v>
      </c>
      <c r="O683" s="25">
        <v>70</v>
      </c>
      <c r="P683" s="9">
        <f t="shared" si="457"/>
        <v>2150.8094851551214</v>
      </c>
      <c r="Q683" s="9">
        <f t="shared" si="458"/>
        <v>2122.2331562060917</v>
      </c>
      <c r="R683" s="9">
        <f t="shared" si="459"/>
        <v>-28.57632894902963</v>
      </c>
      <c r="S683" s="3">
        <f t="shared" si="460"/>
        <v>0</v>
      </c>
      <c r="T683" s="3">
        <f t="shared" si="461"/>
        <v>1</v>
      </c>
      <c r="U683" s="3">
        <f t="shared" si="462"/>
        <v>8</v>
      </c>
      <c r="V683" s="3">
        <f t="shared" si="466"/>
        <v>30</v>
      </c>
      <c r="W683" s="2">
        <f t="shared" si="463"/>
        <v>9908247</v>
      </c>
      <c r="X683" s="2">
        <f t="shared" si="467"/>
        <v>9925631</v>
      </c>
      <c r="Y683" s="14">
        <f t="shared" si="468"/>
        <v>2143.8078290870853</v>
      </c>
      <c r="Z683" s="14">
        <f t="shared" si="469"/>
        <v>2143.0582091593369</v>
      </c>
      <c r="AA683" s="14">
        <f t="shared" si="464"/>
        <v>-0.74961992774842656</v>
      </c>
      <c r="AB683" s="14">
        <f t="shared" si="485"/>
        <v>-8.3749143096539562</v>
      </c>
      <c r="AC683" s="14">
        <f t="shared" si="479"/>
        <v>7.6252943819055297</v>
      </c>
      <c r="AD683" s="16">
        <f t="shared" si="480"/>
        <v>1</v>
      </c>
      <c r="AE683" s="16">
        <f t="shared" si="481"/>
        <v>0</v>
      </c>
      <c r="AF683" s="16">
        <f t="shared" si="465"/>
        <v>52</v>
      </c>
      <c r="AG683" s="16">
        <f t="shared" si="482"/>
        <v>30</v>
      </c>
      <c r="AH683" s="5">
        <f t="shared" si="483"/>
        <v>9789967</v>
      </c>
      <c r="AI683" s="5">
        <f t="shared" si="484"/>
        <v>9902963</v>
      </c>
      <c r="AJ683" s="39">
        <f t="shared" si="470"/>
        <v>2171.0952921850794</v>
      </c>
      <c r="AK683" s="39">
        <f t="shared" si="471"/>
        <v>2145.590129718335</v>
      </c>
      <c r="AL683" s="39">
        <f t="shared" si="472"/>
        <v>-25.505162466744423</v>
      </c>
      <c r="AM683" s="39">
        <f t="shared" si="473"/>
        <v>0</v>
      </c>
      <c r="AN683" s="39">
        <f t="shared" si="474"/>
        <v>1</v>
      </c>
      <c r="AO683" s="39">
        <f t="shared" si="475"/>
        <v>8</v>
      </c>
      <c r="AP683" s="39">
        <f t="shared" si="476"/>
        <v>30</v>
      </c>
      <c r="AQ683" s="39">
        <f t="shared" si="477"/>
        <v>9917710</v>
      </c>
      <c r="AR683" s="39">
        <f t="shared" si="478"/>
        <v>9935094</v>
      </c>
      <c r="AS683" s="37">
        <f t="shared" si="441"/>
        <v>2166.9978615627024</v>
      </c>
      <c r="AT683" s="37">
        <f t="shared" si="442"/>
        <v>2131.0593088857072</v>
      </c>
      <c r="AU683" s="37">
        <f t="shared" si="443"/>
        <v>-35.938552676995187</v>
      </c>
      <c r="AV683" s="34">
        <f t="shared" si="444"/>
        <v>0</v>
      </c>
      <c r="AW683" s="34">
        <f t="shared" si="445"/>
        <v>1</v>
      </c>
      <c r="AX683" s="34">
        <f t="shared" si="446"/>
        <v>19</v>
      </c>
      <c r="AY683" s="34">
        <f t="shared" si="447"/>
        <v>30</v>
      </c>
      <c r="AZ683" s="34">
        <f t="shared" si="448"/>
        <v>9871754</v>
      </c>
      <c r="BA683" s="34">
        <f t="shared" si="449"/>
        <v>9913041</v>
      </c>
    </row>
    <row r="684" spans="1:53" x14ac:dyDescent="0.2">
      <c r="A684" s="1" t="s">
        <v>721</v>
      </c>
      <c r="B684" s="8">
        <v>4690</v>
      </c>
      <c r="C684" s="8">
        <v>2195.1010101010102</v>
      </c>
      <c r="D684" s="8">
        <v>2208</v>
      </c>
      <c r="E684" s="8">
        <v>2187</v>
      </c>
      <c r="F684" s="8">
        <v>2194.9292929292928</v>
      </c>
      <c r="G684" s="8">
        <f t="shared" si="450"/>
        <v>3.8019344387266756</v>
      </c>
      <c r="H684" s="8">
        <f t="shared" si="451"/>
        <v>3.8019344387266756</v>
      </c>
      <c r="I684" s="8">
        <f t="shared" si="452"/>
        <v>0</v>
      </c>
      <c r="J684" s="25">
        <f t="shared" si="455"/>
        <v>9.7173004160995617</v>
      </c>
      <c r="K684" s="25">
        <f t="shared" si="456"/>
        <v>6.0731880356428292</v>
      </c>
      <c r="L684" s="26">
        <f t="shared" si="453"/>
        <v>1.6000328590305231</v>
      </c>
      <c r="M684" s="25">
        <f t="shared" si="454"/>
        <v>61.538947612651668</v>
      </c>
      <c r="N684" s="25">
        <v>30</v>
      </c>
      <c r="O684" s="25">
        <v>70</v>
      </c>
      <c r="P684" s="9">
        <f t="shared" si="457"/>
        <v>2149.2701594899904</v>
      </c>
      <c r="Q684" s="9">
        <f t="shared" si="458"/>
        <v>2127.4578217012204</v>
      </c>
      <c r="R684" s="9">
        <f t="shared" si="459"/>
        <v>-21.812337788770037</v>
      </c>
      <c r="S684" s="3">
        <f t="shared" si="460"/>
        <v>0</v>
      </c>
      <c r="T684" s="3">
        <f t="shared" si="461"/>
        <v>1</v>
      </c>
      <c r="U684" s="3">
        <f t="shared" si="462"/>
        <v>7</v>
      </c>
      <c r="V684" s="3">
        <f t="shared" si="466"/>
        <v>30</v>
      </c>
      <c r="W684" s="2">
        <f t="shared" si="463"/>
        <v>9910390</v>
      </c>
      <c r="X684" s="2">
        <f t="shared" si="467"/>
        <v>9925699</v>
      </c>
      <c r="Y684" s="14">
        <f t="shared" si="468"/>
        <v>2147.5946041865081</v>
      </c>
      <c r="Z684" s="14">
        <f t="shared" si="469"/>
        <v>2151.0383758931762</v>
      </c>
      <c r="AA684" s="14">
        <f t="shared" si="464"/>
        <v>3.4437717066680307</v>
      </c>
      <c r="AB684" s="14">
        <f t="shared" si="485"/>
        <v>-6.0111771063895585</v>
      </c>
      <c r="AC684" s="14">
        <f t="shared" si="479"/>
        <v>9.4549488130575892</v>
      </c>
      <c r="AD684" s="16">
        <f t="shared" si="480"/>
        <v>1</v>
      </c>
      <c r="AE684" s="16">
        <f t="shared" si="481"/>
        <v>0</v>
      </c>
      <c r="AF684" s="16">
        <f t="shared" si="465"/>
        <v>53</v>
      </c>
      <c r="AG684" s="16">
        <f t="shared" si="482"/>
        <v>30</v>
      </c>
      <c r="AH684" s="5">
        <f t="shared" si="483"/>
        <v>9787729</v>
      </c>
      <c r="AI684" s="5">
        <f t="shared" si="484"/>
        <v>9903640</v>
      </c>
      <c r="AJ684" s="39">
        <f t="shared" si="470"/>
        <v>2176.8643764085664</v>
      </c>
      <c r="AK684" s="39">
        <f t="shared" si="471"/>
        <v>2157.1282981653089</v>
      </c>
      <c r="AL684" s="39">
        <f t="shared" si="472"/>
        <v>-19.736078243257452</v>
      </c>
      <c r="AM684" s="39">
        <f t="shared" si="473"/>
        <v>0</v>
      </c>
      <c r="AN684" s="39">
        <f t="shared" si="474"/>
        <v>1</v>
      </c>
      <c r="AO684" s="39">
        <f t="shared" si="475"/>
        <v>7</v>
      </c>
      <c r="AP684" s="39">
        <f t="shared" si="476"/>
        <v>30</v>
      </c>
      <c r="AQ684" s="39">
        <f t="shared" si="477"/>
        <v>9919867</v>
      </c>
      <c r="AR684" s="39">
        <f t="shared" si="478"/>
        <v>9935176</v>
      </c>
      <c r="AS684" s="37">
        <f t="shared" si="441"/>
        <v>2168.3805044546361</v>
      </c>
      <c r="AT684" s="37">
        <f t="shared" si="442"/>
        <v>2127.3234539671762</v>
      </c>
      <c r="AU684" s="37">
        <f t="shared" si="443"/>
        <v>-41.057050487459946</v>
      </c>
      <c r="AV684" s="34">
        <f t="shared" si="444"/>
        <v>0</v>
      </c>
      <c r="AW684" s="34">
        <f t="shared" si="445"/>
        <v>1</v>
      </c>
      <c r="AX684" s="34">
        <f t="shared" si="446"/>
        <v>18</v>
      </c>
      <c r="AY684" s="34">
        <f t="shared" si="447"/>
        <v>30</v>
      </c>
      <c r="AZ684" s="34">
        <f t="shared" si="448"/>
        <v>9873911</v>
      </c>
      <c r="BA684" s="34">
        <f t="shared" si="449"/>
        <v>9913277</v>
      </c>
    </row>
    <row r="685" spans="1:53" x14ac:dyDescent="0.2">
      <c r="A685" s="1" t="s">
        <v>722</v>
      </c>
      <c r="B685" s="8">
        <v>3696</v>
      </c>
      <c r="C685" s="8">
        <v>2186.5550239234449</v>
      </c>
      <c r="D685" s="8">
        <v>2198</v>
      </c>
      <c r="E685" s="8">
        <v>2175</v>
      </c>
      <c r="F685" s="8">
        <v>2186.4976076555022</v>
      </c>
      <c r="G685" s="8">
        <f t="shared" si="450"/>
        <v>-8.4316852737906629</v>
      </c>
      <c r="H685" s="8">
        <f t="shared" si="451"/>
        <v>0</v>
      </c>
      <c r="I685" s="8">
        <f t="shared" si="452"/>
        <v>8.4316852737906629</v>
      </c>
      <c r="J685" s="25">
        <f t="shared" si="455"/>
        <v>9.0232075292353073</v>
      </c>
      <c r="K685" s="25">
        <f t="shared" si="456"/>
        <v>6.24165212408196</v>
      </c>
      <c r="L685" s="26">
        <f t="shared" si="453"/>
        <v>1.4456440938804269</v>
      </c>
      <c r="M685" s="25">
        <f t="shared" si="454"/>
        <v>59.11097602049972</v>
      </c>
      <c r="N685" s="25">
        <v>30</v>
      </c>
      <c r="O685" s="25">
        <v>70</v>
      </c>
      <c r="P685" s="9">
        <f t="shared" si="457"/>
        <v>2148.3698272551756</v>
      </c>
      <c r="Q685" s="9">
        <f t="shared" si="458"/>
        <v>2133.9198781632772</v>
      </c>
      <c r="R685" s="9">
        <f t="shared" si="459"/>
        <v>-14.449949091898361</v>
      </c>
      <c r="S685" s="3">
        <f t="shared" si="460"/>
        <v>0</v>
      </c>
      <c r="T685" s="3">
        <f t="shared" si="461"/>
        <v>1</v>
      </c>
      <c r="U685" s="3">
        <f t="shared" si="462"/>
        <v>6</v>
      </c>
      <c r="V685" s="3">
        <f t="shared" si="466"/>
        <v>30</v>
      </c>
      <c r="W685" s="2">
        <f t="shared" si="463"/>
        <v>9912547</v>
      </c>
      <c r="X685" s="2">
        <f t="shared" si="467"/>
        <v>9925597</v>
      </c>
      <c r="Y685" s="14">
        <f t="shared" si="468"/>
        <v>2150.4763081471742</v>
      </c>
      <c r="Z685" s="14">
        <f t="shared" si="469"/>
        <v>2156.4936423181493</v>
      </c>
      <c r="AA685" s="14">
        <f t="shared" si="464"/>
        <v>6.0173341709751185</v>
      </c>
      <c r="AB685" s="14">
        <f t="shared" si="485"/>
        <v>-3.605474850916623</v>
      </c>
      <c r="AC685" s="14">
        <f t="shared" si="479"/>
        <v>9.6228090218917419</v>
      </c>
      <c r="AD685" s="16">
        <f t="shared" si="480"/>
        <v>1</v>
      </c>
      <c r="AE685" s="16">
        <f t="shared" si="481"/>
        <v>0</v>
      </c>
      <c r="AF685" s="16">
        <f t="shared" si="465"/>
        <v>54</v>
      </c>
      <c r="AG685" s="16">
        <f t="shared" si="482"/>
        <v>30</v>
      </c>
      <c r="AH685" s="5">
        <f t="shared" si="483"/>
        <v>9785501</v>
      </c>
      <c r="AI685" s="5">
        <f t="shared" si="484"/>
        <v>9902951</v>
      </c>
      <c r="AJ685" s="39">
        <f t="shared" si="470"/>
        <v>2178.1316878881421</v>
      </c>
      <c r="AK685" s="39">
        <f t="shared" si="471"/>
        <v>2159.6629211244599</v>
      </c>
      <c r="AL685" s="39">
        <f t="shared" si="472"/>
        <v>-18.468766763682197</v>
      </c>
      <c r="AM685" s="39">
        <f t="shared" si="473"/>
        <v>0</v>
      </c>
      <c r="AN685" s="39">
        <f t="shared" si="474"/>
        <v>1</v>
      </c>
      <c r="AO685" s="39">
        <f t="shared" si="475"/>
        <v>6</v>
      </c>
      <c r="AP685" s="39">
        <f t="shared" si="476"/>
        <v>30</v>
      </c>
      <c r="AQ685" s="39">
        <f t="shared" si="477"/>
        <v>9922012</v>
      </c>
      <c r="AR685" s="39">
        <f t="shared" si="478"/>
        <v>9935062</v>
      </c>
      <c r="AS685" s="37">
        <f t="shared" si="441"/>
        <v>2169.3790127374282</v>
      </c>
      <c r="AT685" s="37">
        <f t="shared" si="442"/>
        <v>2124.6449680005339</v>
      </c>
      <c r="AU685" s="37">
        <f t="shared" si="443"/>
        <v>-44.734044736894248</v>
      </c>
      <c r="AV685" s="34">
        <f t="shared" si="444"/>
        <v>0</v>
      </c>
      <c r="AW685" s="34">
        <f t="shared" si="445"/>
        <v>1</v>
      </c>
      <c r="AX685" s="34">
        <f t="shared" si="446"/>
        <v>17</v>
      </c>
      <c r="AY685" s="34">
        <f t="shared" si="447"/>
        <v>30</v>
      </c>
      <c r="AZ685" s="34">
        <f t="shared" si="448"/>
        <v>9876056</v>
      </c>
      <c r="BA685" s="34">
        <f t="shared" si="449"/>
        <v>9913031</v>
      </c>
    </row>
    <row r="686" spans="1:53" x14ac:dyDescent="0.2">
      <c r="A686" s="1" t="s">
        <v>723</v>
      </c>
      <c r="B686" s="8">
        <v>14006</v>
      </c>
      <c r="C686" s="8">
        <v>2201.2871972318339</v>
      </c>
      <c r="D686" s="8">
        <v>2221</v>
      </c>
      <c r="E686" s="8">
        <v>2184</v>
      </c>
      <c r="F686" s="8">
        <v>2201.3875432525952</v>
      </c>
      <c r="G686" s="8">
        <f t="shared" si="450"/>
        <v>14.889935597092972</v>
      </c>
      <c r="H686" s="8">
        <f t="shared" si="451"/>
        <v>14.889935597092972</v>
      </c>
      <c r="I686" s="8">
        <f t="shared" si="452"/>
        <v>0</v>
      </c>
      <c r="J686" s="25">
        <f t="shared" si="455"/>
        <v>9.4422595340822841</v>
      </c>
      <c r="K686" s="25">
        <f t="shared" si="456"/>
        <v>5.7958198295046772</v>
      </c>
      <c r="L686" s="26">
        <f t="shared" si="453"/>
        <v>1.6291499411377042</v>
      </c>
      <c r="M686" s="25">
        <f t="shared" si="454"/>
        <v>61.964892745247042</v>
      </c>
      <c r="N686" s="25">
        <v>30</v>
      </c>
      <c r="O686" s="25">
        <v>70</v>
      </c>
      <c r="P686" s="9">
        <f t="shared" si="457"/>
        <v>2147.1583307927167</v>
      </c>
      <c r="Q686" s="9">
        <f t="shared" si="458"/>
        <v>2142.0338306750027</v>
      </c>
      <c r="R686" s="9">
        <f t="shared" si="459"/>
        <v>-5.1245001177139784</v>
      </c>
      <c r="S686" s="3">
        <f t="shared" si="460"/>
        <v>0</v>
      </c>
      <c r="T686" s="3">
        <f t="shared" si="461"/>
        <v>1</v>
      </c>
      <c r="U686" s="3">
        <f t="shared" si="462"/>
        <v>5</v>
      </c>
      <c r="V686" s="3">
        <f t="shared" si="466"/>
        <v>30</v>
      </c>
      <c r="W686" s="2">
        <f t="shared" si="463"/>
        <v>9914692</v>
      </c>
      <c r="X686" s="2">
        <f t="shared" si="467"/>
        <v>9925612</v>
      </c>
      <c r="Y686" s="14">
        <f t="shared" si="468"/>
        <v>2154.2475107475757</v>
      </c>
      <c r="Z686" s="14">
        <f t="shared" si="469"/>
        <v>2163.400396308064</v>
      </c>
      <c r="AA686" s="14">
        <f t="shared" si="464"/>
        <v>9.1528855604883574</v>
      </c>
      <c r="AB686" s="14">
        <f t="shared" si="485"/>
        <v>-1.0538027686356268</v>
      </c>
      <c r="AC686" s="14">
        <f t="shared" si="479"/>
        <v>10.206688329123985</v>
      </c>
      <c r="AD686" s="16">
        <f t="shared" si="480"/>
        <v>1</v>
      </c>
      <c r="AE686" s="16">
        <f t="shared" si="481"/>
        <v>0</v>
      </c>
      <c r="AF686" s="16">
        <f t="shared" si="465"/>
        <v>55</v>
      </c>
      <c r="AG686" s="16">
        <f t="shared" si="482"/>
        <v>30</v>
      </c>
      <c r="AH686" s="5">
        <f t="shared" si="483"/>
        <v>9783250</v>
      </c>
      <c r="AI686" s="5">
        <f t="shared" si="484"/>
        <v>9903370</v>
      </c>
      <c r="AJ686" s="39">
        <f t="shared" si="470"/>
        <v>2175.3211261302117</v>
      </c>
      <c r="AK686" s="39">
        <f t="shared" si="471"/>
        <v>2159.3840963952771</v>
      </c>
      <c r="AL686" s="39">
        <f t="shared" si="472"/>
        <v>-15.93702973493464</v>
      </c>
      <c r="AM686" s="39">
        <f t="shared" si="473"/>
        <v>0</v>
      </c>
      <c r="AN686" s="39">
        <f t="shared" si="474"/>
        <v>1</v>
      </c>
      <c r="AO686" s="39">
        <f t="shared" si="475"/>
        <v>5</v>
      </c>
      <c r="AP686" s="39">
        <f t="shared" si="476"/>
        <v>30</v>
      </c>
      <c r="AQ686" s="39">
        <f t="shared" si="477"/>
        <v>9924166</v>
      </c>
      <c r="AR686" s="39">
        <f t="shared" si="478"/>
        <v>9935086</v>
      </c>
      <c r="AS686" s="37">
        <f t="shared" si="441"/>
        <v>2169.9792616809809</v>
      </c>
      <c r="AT686" s="37">
        <f t="shared" si="442"/>
        <v>2123.4282574184776</v>
      </c>
      <c r="AU686" s="37">
        <f t="shared" si="443"/>
        <v>-46.551004262503284</v>
      </c>
      <c r="AV686" s="34">
        <f t="shared" si="444"/>
        <v>0</v>
      </c>
      <c r="AW686" s="34">
        <f t="shared" si="445"/>
        <v>1</v>
      </c>
      <c r="AX686" s="34">
        <f t="shared" si="446"/>
        <v>16</v>
      </c>
      <c r="AY686" s="34">
        <f t="shared" si="447"/>
        <v>30</v>
      </c>
      <c r="AZ686" s="34">
        <f t="shared" si="448"/>
        <v>9878210</v>
      </c>
      <c r="BA686" s="34">
        <f t="shared" si="449"/>
        <v>9913154</v>
      </c>
    </row>
    <row r="687" spans="1:53" x14ac:dyDescent="0.2">
      <c r="A687" s="1" t="s">
        <v>724</v>
      </c>
      <c r="B687" s="8">
        <v>17940</v>
      </c>
      <c r="C687" s="8">
        <v>2215.0578231292516</v>
      </c>
      <c r="D687" s="8">
        <v>2243</v>
      </c>
      <c r="E687" s="8">
        <v>2180</v>
      </c>
      <c r="F687" s="8">
        <v>2214.9455782312925</v>
      </c>
      <c r="G687" s="8">
        <f t="shared" si="450"/>
        <v>13.558034978697378</v>
      </c>
      <c r="H687" s="8">
        <f t="shared" si="451"/>
        <v>13.558034978697378</v>
      </c>
      <c r="I687" s="8">
        <f t="shared" si="452"/>
        <v>0</v>
      </c>
      <c r="J687" s="25">
        <f t="shared" si="455"/>
        <v>9.7362434944119354</v>
      </c>
      <c r="K687" s="25">
        <f t="shared" si="456"/>
        <v>5.3818326988257725</v>
      </c>
      <c r="L687" s="26">
        <f t="shared" si="453"/>
        <v>1.8090944180662145</v>
      </c>
      <c r="M687" s="25">
        <f t="shared" si="454"/>
        <v>64.401338966441656</v>
      </c>
      <c r="N687" s="25">
        <v>30</v>
      </c>
      <c r="O687" s="25">
        <v>70</v>
      </c>
      <c r="P687" s="9">
        <f t="shared" si="457"/>
        <v>2145.2757134862641</v>
      </c>
      <c r="Q687" s="9">
        <f t="shared" si="458"/>
        <v>2150.7556768959662</v>
      </c>
      <c r="R687" s="9">
        <f t="shared" si="459"/>
        <v>5.4799634097021226</v>
      </c>
      <c r="S687" s="3">
        <f t="shared" si="460"/>
        <v>1</v>
      </c>
      <c r="T687" s="3">
        <f t="shared" si="461"/>
        <v>0</v>
      </c>
      <c r="U687" s="3">
        <f t="shared" si="462"/>
        <v>6</v>
      </c>
      <c r="V687" s="3">
        <f t="shared" si="466"/>
        <v>30</v>
      </c>
      <c r="W687" s="2">
        <f t="shared" si="463"/>
        <v>9912441</v>
      </c>
      <c r="X687" s="2">
        <f t="shared" si="467"/>
        <v>9925521</v>
      </c>
      <c r="Y687" s="14">
        <f t="shared" si="468"/>
        <v>2158.7436638945178</v>
      </c>
      <c r="Z687" s="14">
        <f t="shared" si="469"/>
        <v>2171.3304242962531</v>
      </c>
      <c r="AA687" s="14">
        <f t="shared" si="464"/>
        <v>12.586760401735319</v>
      </c>
      <c r="AB687" s="14">
        <f t="shared" si="485"/>
        <v>1.6743098654385626</v>
      </c>
      <c r="AC687" s="14">
        <f t="shared" si="479"/>
        <v>10.912450536296756</v>
      </c>
      <c r="AD687" s="16">
        <f t="shared" si="480"/>
        <v>1</v>
      </c>
      <c r="AE687" s="16">
        <f t="shared" si="481"/>
        <v>0</v>
      </c>
      <c r="AF687" s="16">
        <f t="shared" si="465"/>
        <v>56</v>
      </c>
      <c r="AG687" s="16">
        <f t="shared" si="482"/>
        <v>30</v>
      </c>
      <c r="AH687" s="5">
        <f t="shared" si="483"/>
        <v>9780977</v>
      </c>
      <c r="AI687" s="5">
        <f t="shared" si="484"/>
        <v>9903057</v>
      </c>
      <c r="AJ687" s="39">
        <f t="shared" si="470"/>
        <v>2176.7984477150035</v>
      </c>
      <c r="AK687" s="39">
        <f t="shared" si="471"/>
        <v>2169.9713251313592</v>
      </c>
      <c r="AL687" s="39">
        <f t="shared" si="472"/>
        <v>-6.8271225836442682</v>
      </c>
      <c r="AM687" s="39">
        <f t="shared" si="473"/>
        <v>0</v>
      </c>
      <c r="AN687" s="39">
        <f t="shared" si="474"/>
        <v>1</v>
      </c>
      <c r="AO687" s="39">
        <f t="shared" si="475"/>
        <v>4</v>
      </c>
      <c r="AP687" s="39">
        <f t="shared" si="476"/>
        <v>30</v>
      </c>
      <c r="AQ687" s="39">
        <f t="shared" si="477"/>
        <v>9926316</v>
      </c>
      <c r="AR687" s="39">
        <f t="shared" si="478"/>
        <v>9935036</v>
      </c>
      <c r="AS687" s="37">
        <f t="shared" si="441"/>
        <v>2170.1854313381182</v>
      </c>
      <c r="AT687" s="37">
        <f t="shared" si="442"/>
        <v>2123.9345668017236</v>
      </c>
      <c r="AU687" s="37">
        <f t="shared" si="443"/>
        <v>-46.250864536394602</v>
      </c>
      <c r="AV687" s="34">
        <f t="shared" si="444"/>
        <v>0</v>
      </c>
      <c r="AW687" s="34">
        <f t="shared" si="445"/>
        <v>1</v>
      </c>
      <c r="AX687" s="34">
        <f t="shared" si="446"/>
        <v>15</v>
      </c>
      <c r="AY687" s="34">
        <f t="shared" si="447"/>
        <v>30</v>
      </c>
      <c r="AZ687" s="34">
        <f t="shared" si="448"/>
        <v>9880360</v>
      </c>
      <c r="BA687" s="34">
        <f t="shared" si="449"/>
        <v>9913060</v>
      </c>
    </row>
    <row r="688" spans="1:53" x14ac:dyDescent="0.2">
      <c r="A688" s="1" t="s">
        <v>725</v>
      </c>
      <c r="B688" s="8">
        <v>13696</v>
      </c>
      <c r="C688" s="8">
        <v>2205.2746478873241</v>
      </c>
      <c r="D688" s="8">
        <v>2215</v>
      </c>
      <c r="E688" s="8">
        <v>2189</v>
      </c>
      <c r="F688" s="8">
        <v>2205.2992957746478</v>
      </c>
      <c r="G688" s="8">
        <f t="shared" si="450"/>
        <v>-9.6462824566447125</v>
      </c>
      <c r="H688" s="8">
        <f t="shared" si="451"/>
        <v>0</v>
      </c>
      <c r="I688" s="8">
        <f t="shared" si="452"/>
        <v>9.6462824566447125</v>
      </c>
      <c r="J688" s="25">
        <f t="shared" si="455"/>
        <v>9.0407975305253689</v>
      </c>
      <c r="K688" s="25">
        <f t="shared" si="456"/>
        <v>5.6864362529556969</v>
      </c>
      <c r="L688" s="26">
        <f t="shared" si="453"/>
        <v>1.5898881352668188</v>
      </c>
      <c r="M688" s="25">
        <f t="shared" si="454"/>
        <v>61.388293711111324</v>
      </c>
      <c r="N688" s="25">
        <v>30</v>
      </c>
      <c r="O688" s="25">
        <v>70</v>
      </c>
      <c r="P688" s="9">
        <f t="shared" si="457"/>
        <v>2144.3167887114059</v>
      </c>
      <c r="Q688" s="9">
        <f t="shared" si="458"/>
        <v>2158.7583881253854</v>
      </c>
      <c r="R688" s="9">
        <f t="shared" si="459"/>
        <v>14.441599413979475</v>
      </c>
      <c r="S688" s="3">
        <f t="shared" si="460"/>
        <v>1</v>
      </c>
      <c r="T688" s="3">
        <f t="shared" si="461"/>
        <v>0</v>
      </c>
      <c r="U688" s="3">
        <f t="shared" si="462"/>
        <v>7</v>
      </c>
      <c r="V688" s="3">
        <f t="shared" si="466"/>
        <v>30</v>
      </c>
      <c r="W688" s="2">
        <f t="shared" si="463"/>
        <v>9910168</v>
      </c>
      <c r="X688" s="2">
        <f t="shared" si="467"/>
        <v>9925491</v>
      </c>
      <c r="Y688" s="14">
        <f t="shared" si="468"/>
        <v>2162.192229218972</v>
      </c>
      <c r="Z688" s="14">
        <f t="shared" si="469"/>
        <v>2176.5564045236983</v>
      </c>
      <c r="AA688" s="14">
        <f t="shared" si="464"/>
        <v>14.364175304726359</v>
      </c>
      <c r="AB688" s="14">
        <f t="shared" si="485"/>
        <v>4.2122829532961221</v>
      </c>
      <c r="AC688" s="14">
        <f t="shared" si="479"/>
        <v>10.151892351430238</v>
      </c>
      <c r="AD688" s="16">
        <f t="shared" si="480"/>
        <v>1</v>
      </c>
      <c r="AE688" s="16">
        <f t="shared" si="481"/>
        <v>0</v>
      </c>
      <c r="AF688" s="16">
        <f t="shared" si="465"/>
        <v>57</v>
      </c>
      <c r="AG688" s="16">
        <f t="shared" si="482"/>
        <v>30</v>
      </c>
      <c r="AH688" s="5">
        <f t="shared" si="483"/>
        <v>9778732</v>
      </c>
      <c r="AI688" s="5">
        <f t="shared" si="484"/>
        <v>9903505</v>
      </c>
      <c r="AJ688" s="39">
        <f t="shared" si="470"/>
        <v>2173.0071113257927</v>
      </c>
      <c r="AK688" s="39">
        <f t="shared" si="471"/>
        <v>2179.0100151171578</v>
      </c>
      <c r="AL688" s="39">
        <f t="shared" si="472"/>
        <v>6.0029037913650427</v>
      </c>
      <c r="AM688" s="39">
        <f t="shared" si="473"/>
        <v>1</v>
      </c>
      <c r="AN688" s="39">
        <f t="shared" si="474"/>
        <v>0</v>
      </c>
      <c r="AO688" s="39">
        <f t="shared" si="475"/>
        <v>5</v>
      </c>
      <c r="AP688" s="39">
        <f t="shared" si="476"/>
        <v>30</v>
      </c>
      <c r="AQ688" s="39">
        <f t="shared" si="477"/>
        <v>9924071</v>
      </c>
      <c r="AR688" s="39">
        <f t="shared" si="478"/>
        <v>9935016</v>
      </c>
      <c r="AS688" s="37">
        <f t="shared" si="441"/>
        <v>2169.9342216977811</v>
      </c>
      <c r="AT688" s="37">
        <f t="shared" si="442"/>
        <v>2125.7094860572338</v>
      </c>
      <c r="AU688" s="37">
        <f t="shared" si="443"/>
        <v>-44.224735640547351</v>
      </c>
      <c r="AV688" s="34">
        <f t="shared" si="444"/>
        <v>0</v>
      </c>
      <c r="AW688" s="34">
        <f t="shared" si="445"/>
        <v>1</v>
      </c>
      <c r="AX688" s="34">
        <f t="shared" si="446"/>
        <v>14</v>
      </c>
      <c r="AY688" s="34">
        <f t="shared" si="447"/>
        <v>30</v>
      </c>
      <c r="AZ688" s="34">
        <f t="shared" si="448"/>
        <v>9882519</v>
      </c>
      <c r="BA688" s="34">
        <f t="shared" si="449"/>
        <v>9913165</v>
      </c>
    </row>
    <row r="689" spans="1:53" x14ac:dyDescent="0.2">
      <c r="A689" s="1" t="s">
        <v>726</v>
      </c>
      <c r="B689" s="8">
        <v>10883</v>
      </c>
      <c r="C689" s="8">
        <v>2240.7638888888887</v>
      </c>
      <c r="D689" s="8">
        <v>2257</v>
      </c>
      <c r="E689" s="8">
        <v>2229</v>
      </c>
      <c r="F689" s="8">
        <v>2240.7222222222222</v>
      </c>
      <c r="G689" s="8">
        <f t="shared" si="450"/>
        <v>35.422926447574355</v>
      </c>
      <c r="H689" s="8">
        <f t="shared" si="451"/>
        <v>35.422926447574355</v>
      </c>
      <c r="I689" s="8">
        <f t="shared" si="452"/>
        <v>0</v>
      </c>
      <c r="J689" s="25">
        <f t="shared" si="455"/>
        <v>10.925235310314582</v>
      </c>
      <c r="K689" s="25">
        <f t="shared" si="456"/>
        <v>5.2802622348874326</v>
      </c>
      <c r="L689" s="26">
        <f t="shared" si="453"/>
        <v>2.0690705923902835</v>
      </c>
      <c r="M689" s="25">
        <f t="shared" si="454"/>
        <v>67.416845918126299</v>
      </c>
      <c r="N689" s="25">
        <v>30</v>
      </c>
      <c r="O689" s="25">
        <v>70</v>
      </c>
      <c r="P689" s="9">
        <f t="shared" si="457"/>
        <v>2145.492028719832</v>
      </c>
      <c r="Q689" s="9">
        <f t="shared" si="458"/>
        <v>2166.0200132887367</v>
      </c>
      <c r="R689" s="9">
        <f t="shared" si="459"/>
        <v>20.527984568904685</v>
      </c>
      <c r="S689" s="3">
        <f t="shared" si="460"/>
        <v>1</v>
      </c>
      <c r="T689" s="3">
        <f t="shared" si="461"/>
        <v>0</v>
      </c>
      <c r="U689" s="3">
        <f t="shared" si="462"/>
        <v>8</v>
      </c>
      <c r="V689" s="3">
        <f t="shared" si="466"/>
        <v>30</v>
      </c>
      <c r="W689" s="2">
        <f t="shared" si="463"/>
        <v>9907923</v>
      </c>
      <c r="X689" s="2">
        <f t="shared" si="467"/>
        <v>9925755</v>
      </c>
      <c r="Y689" s="14">
        <f t="shared" si="468"/>
        <v>2168.0092657377313</v>
      </c>
      <c r="Z689" s="14">
        <f t="shared" si="469"/>
        <v>2186.4280687850096</v>
      </c>
      <c r="AA689" s="14">
        <f t="shared" si="464"/>
        <v>18.418803047278288</v>
      </c>
      <c r="AB689" s="14">
        <f t="shared" si="485"/>
        <v>7.0535869720925559</v>
      </c>
      <c r="AC689" s="14">
        <f t="shared" si="479"/>
        <v>11.365216075185732</v>
      </c>
      <c r="AD689" s="16">
        <f t="shared" si="480"/>
        <v>1</v>
      </c>
      <c r="AE689" s="16">
        <f t="shared" si="481"/>
        <v>0</v>
      </c>
      <c r="AF689" s="16">
        <f t="shared" si="465"/>
        <v>58</v>
      </c>
      <c r="AG689" s="16">
        <f t="shared" si="482"/>
        <v>30</v>
      </c>
      <c r="AH689" s="5">
        <f t="shared" si="483"/>
        <v>9776445</v>
      </c>
      <c r="AI689" s="5">
        <f t="shared" si="484"/>
        <v>9905727</v>
      </c>
      <c r="AJ689" s="39">
        <f t="shared" si="470"/>
        <v>2169.7916838402448</v>
      </c>
      <c r="AK689" s="39">
        <f t="shared" si="471"/>
        <v>2175.7945876316098</v>
      </c>
      <c r="AL689" s="39">
        <f t="shared" si="472"/>
        <v>6.0029037913650427</v>
      </c>
      <c r="AM689" s="39">
        <f t="shared" si="473"/>
        <v>1</v>
      </c>
      <c r="AN689" s="39">
        <f t="shared" si="474"/>
        <v>0</v>
      </c>
      <c r="AO689" s="39">
        <f t="shared" si="475"/>
        <v>6</v>
      </c>
      <c r="AP689" s="39">
        <f t="shared" si="476"/>
        <v>30</v>
      </c>
      <c r="AQ689" s="39">
        <f t="shared" si="477"/>
        <v>9921784</v>
      </c>
      <c r="AR689" s="39">
        <f t="shared" si="478"/>
        <v>9935158</v>
      </c>
      <c r="AS689" s="37">
        <f t="shared" si="441"/>
        <v>2169.3427043080105</v>
      </c>
      <c r="AT689" s="37">
        <f t="shared" si="442"/>
        <v>2128.4893969405953</v>
      </c>
      <c r="AU689" s="37">
        <f t="shared" si="443"/>
        <v>-40.853307367415255</v>
      </c>
      <c r="AV689" s="34">
        <f t="shared" si="444"/>
        <v>0</v>
      </c>
      <c r="AW689" s="34">
        <f t="shared" si="445"/>
        <v>1</v>
      </c>
      <c r="AX689" s="34">
        <f t="shared" si="446"/>
        <v>13</v>
      </c>
      <c r="AY689" s="34">
        <f t="shared" si="447"/>
        <v>30</v>
      </c>
      <c r="AZ689" s="34">
        <f t="shared" si="448"/>
        <v>9884718</v>
      </c>
      <c r="BA689" s="34">
        <f t="shared" si="449"/>
        <v>9913695</v>
      </c>
    </row>
    <row r="690" spans="1:53" x14ac:dyDescent="0.2">
      <c r="A690" s="1" t="s">
        <v>727</v>
      </c>
      <c r="B690" s="8">
        <v>15762</v>
      </c>
      <c r="C690" s="8">
        <v>2246.2157534246576</v>
      </c>
      <c r="D690" s="8">
        <v>2267</v>
      </c>
      <c r="E690" s="8">
        <v>2231</v>
      </c>
      <c r="F690" s="8">
        <v>2246.25</v>
      </c>
      <c r="G690" s="8">
        <f t="shared" si="450"/>
        <v>5.5277777777778283</v>
      </c>
      <c r="H690" s="8">
        <f t="shared" si="451"/>
        <v>5.5277777777778283</v>
      </c>
      <c r="I690" s="8">
        <f t="shared" si="452"/>
        <v>0</v>
      </c>
      <c r="J690" s="25">
        <f t="shared" si="455"/>
        <v>10.539702629419098</v>
      </c>
      <c r="K690" s="25">
        <f t="shared" si="456"/>
        <v>4.9031006466811879</v>
      </c>
      <c r="L690" s="26">
        <f t="shared" si="453"/>
        <v>2.1495994858994409</v>
      </c>
      <c r="M690" s="25">
        <f t="shared" si="454"/>
        <v>68.249931317396474</v>
      </c>
      <c r="N690" s="25">
        <v>30</v>
      </c>
      <c r="O690" s="25">
        <v>70</v>
      </c>
      <c r="P690" s="9">
        <f t="shared" si="457"/>
        <v>2148.3044486846911</v>
      </c>
      <c r="Q690" s="9">
        <f t="shared" si="458"/>
        <v>2175.2101984739215</v>
      </c>
      <c r="R690" s="9">
        <f t="shared" si="459"/>
        <v>26.905749789230413</v>
      </c>
      <c r="S690" s="3">
        <f t="shared" si="460"/>
        <v>1</v>
      </c>
      <c r="T690" s="3">
        <f t="shared" si="461"/>
        <v>0</v>
      </c>
      <c r="U690" s="3">
        <f t="shared" si="462"/>
        <v>9</v>
      </c>
      <c r="V690" s="3">
        <f t="shared" si="466"/>
        <v>30</v>
      </c>
      <c r="W690" s="2">
        <f t="shared" si="463"/>
        <v>9905636</v>
      </c>
      <c r="X690" s="2">
        <f t="shared" si="467"/>
        <v>9925715</v>
      </c>
      <c r="Y690" s="14">
        <f t="shared" si="468"/>
        <v>2173.8048756830844</v>
      </c>
      <c r="Z690" s="14">
        <f t="shared" si="469"/>
        <v>2195.6314428180849</v>
      </c>
      <c r="AA690" s="14">
        <f t="shared" si="464"/>
        <v>21.82656713500046</v>
      </c>
      <c r="AB690" s="14">
        <f t="shared" si="485"/>
        <v>10.008183004674137</v>
      </c>
      <c r="AC690" s="14">
        <f t="shared" si="479"/>
        <v>11.818384130326322</v>
      </c>
      <c r="AD690" s="16">
        <f t="shared" si="480"/>
        <v>1</v>
      </c>
      <c r="AE690" s="16">
        <f t="shared" si="481"/>
        <v>0</v>
      </c>
      <c r="AF690" s="16">
        <f t="shared" si="465"/>
        <v>59</v>
      </c>
      <c r="AG690" s="16">
        <f t="shared" si="482"/>
        <v>30</v>
      </c>
      <c r="AH690" s="5">
        <f t="shared" si="483"/>
        <v>9774148</v>
      </c>
      <c r="AI690" s="5">
        <f t="shared" si="484"/>
        <v>9905777</v>
      </c>
      <c r="AJ690" s="39">
        <f t="shared" si="470"/>
        <v>2190.1915406530793</v>
      </c>
      <c r="AK690" s="39">
        <f t="shared" si="471"/>
        <v>2196.1944444444448</v>
      </c>
      <c r="AL690" s="39">
        <f t="shared" si="472"/>
        <v>6.0029037913654975</v>
      </c>
      <c r="AM690" s="39">
        <f t="shared" si="473"/>
        <v>1</v>
      </c>
      <c r="AN690" s="39">
        <f t="shared" si="474"/>
        <v>0</v>
      </c>
      <c r="AO690" s="39">
        <f t="shared" si="475"/>
        <v>7</v>
      </c>
      <c r="AP690" s="39">
        <f t="shared" si="476"/>
        <v>30</v>
      </c>
      <c r="AQ690" s="39">
        <f t="shared" si="477"/>
        <v>9919487</v>
      </c>
      <c r="AR690" s="39">
        <f t="shared" si="478"/>
        <v>9935104</v>
      </c>
      <c r="AS690" s="37">
        <f t="shared" si="441"/>
        <v>2168.6069872878143</v>
      </c>
      <c r="AT690" s="37">
        <f t="shared" si="442"/>
        <v>2132.1430253557924</v>
      </c>
      <c r="AU690" s="37">
        <f t="shared" si="443"/>
        <v>-36.463961932021903</v>
      </c>
      <c r="AV690" s="34">
        <f t="shared" si="444"/>
        <v>0</v>
      </c>
      <c r="AW690" s="34">
        <f t="shared" si="445"/>
        <v>1</v>
      </c>
      <c r="AX690" s="34">
        <f t="shared" si="446"/>
        <v>12</v>
      </c>
      <c r="AY690" s="34">
        <f t="shared" si="447"/>
        <v>30</v>
      </c>
      <c r="AZ690" s="34">
        <f t="shared" si="448"/>
        <v>9886919</v>
      </c>
      <c r="BA690" s="34">
        <f t="shared" si="449"/>
        <v>9913691</v>
      </c>
    </row>
    <row r="691" spans="1:53" x14ac:dyDescent="0.2">
      <c r="A691" s="1" t="s">
        <v>728</v>
      </c>
      <c r="B691" s="8">
        <v>12301</v>
      </c>
      <c r="C691" s="8">
        <v>2266.8350515463917</v>
      </c>
      <c r="D691" s="8">
        <v>2296</v>
      </c>
      <c r="E691" s="8">
        <v>2247</v>
      </c>
      <c r="F691" s="8">
        <v>2266.896907216495</v>
      </c>
      <c r="G691" s="8">
        <f t="shared" si="450"/>
        <v>20.646907216495038</v>
      </c>
      <c r="H691" s="8">
        <f t="shared" si="451"/>
        <v>20.646907216495038</v>
      </c>
      <c r="I691" s="8">
        <f t="shared" si="452"/>
        <v>0</v>
      </c>
      <c r="J691" s="25">
        <f t="shared" si="455"/>
        <v>11.261645814210237</v>
      </c>
      <c r="K691" s="25">
        <f t="shared" si="456"/>
        <v>4.5528791719182458</v>
      </c>
      <c r="L691" s="26">
        <f t="shared" si="453"/>
        <v>2.4735217845602113</v>
      </c>
      <c r="M691" s="25">
        <f t="shared" si="454"/>
        <v>71.210775057033032</v>
      </c>
      <c r="N691" s="25">
        <v>30</v>
      </c>
      <c r="O691" s="25">
        <v>70</v>
      </c>
      <c r="P691" s="9">
        <f t="shared" si="457"/>
        <v>2151.7434634370616</v>
      </c>
      <c r="Q691" s="9">
        <f t="shared" si="458"/>
        <v>2186.8027910665146</v>
      </c>
      <c r="R691" s="9">
        <f t="shared" si="459"/>
        <v>35.059327629453037</v>
      </c>
      <c r="S691" s="3">
        <f t="shared" si="460"/>
        <v>1</v>
      </c>
      <c r="T691" s="3">
        <f t="shared" si="461"/>
        <v>0</v>
      </c>
      <c r="U691" s="3">
        <f t="shared" si="462"/>
        <v>10</v>
      </c>
      <c r="V691" s="3">
        <f t="shared" si="466"/>
        <v>30</v>
      </c>
      <c r="W691" s="2">
        <f t="shared" si="463"/>
        <v>9903339</v>
      </c>
      <c r="X691" s="2">
        <f t="shared" si="467"/>
        <v>9925809</v>
      </c>
      <c r="Y691" s="14">
        <f t="shared" si="468"/>
        <v>2180.7005817225963</v>
      </c>
      <c r="Z691" s="14">
        <f t="shared" si="469"/>
        <v>2206.5953604178403</v>
      </c>
      <c r="AA691" s="14">
        <f t="shared" si="464"/>
        <v>25.894778695243986</v>
      </c>
      <c r="AB691" s="14">
        <f t="shared" si="485"/>
        <v>13.185502142788106</v>
      </c>
      <c r="AC691" s="14">
        <f t="shared" si="479"/>
        <v>12.709276552455879</v>
      </c>
      <c r="AD691" s="16">
        <f t="shared" si="480"/>
        <v>1</v>
      </c>
      <c r="AE691" s="16">
        <f t="shared" si="481"/>
        <v>0</v>
      </c>
      <c r="AF691" s="16">
        <f t="shared" si="465"/>
        <v>60</v>
      </c>
      <c r="AG691" s="16">
        <f t="shared" si="482"/>
        <v>30</v>
      </c>
      <c r="AH691" s="5">
        <f t="shared" si="483"/>
        <v>9771822</v>
      </c>
      <c r="AI691" s="5">
        <f t="shared" si="484"/>
        <v>9906642</v>
      </c>
      <c r="AJ691" s="39">
        <f t="shared" si="470"/>
        <v>2193.8767258382645</v>
      </c>
      <c r="AK691" s="39">
        <f t="shared" si="471"/>
        <v>2200.3654244306417</v>
      </c>
      <c r="AL691" s="39">
        <f t="shared" si="472"/>
        <v>6.4886985923772045</v>
      </c>
      <c r="AM691" s="39">
        <f t="shared" si="473"/>
        <v>1</v>
      </c>
      <c r="AN691" s="39">
        <f t="shared" si="474"/>
        <v>0</v>
      </c>
      <c r="AO691" s="39">
        <f t="shared" si="475"/>
        <v>8</v>
      </c>
      <c r="AP691" s="39">
        <f t="shared" si="476"/>
        <v>30</v>
      </c>
      <c r="AQ691" s="39">
        <f t="shared" si="477"/>
        <v>9917161</v>
      </c>
      <c r="AR691" s="39">
        <f t="shared" si="478"/>
        <v>9935137</v>
      </c>
      <c r="AS691" s="37">
        <f t="shared" si="441"/>
        <v>2167.8344599252259</v>
      </c>
      <c r="AT691" s="37">
        <f t="shared" si="442"/>
        <v>2136.6772832381753</v>
      </c>
      <c r="AU691" s="37">
        <f t="shared" si="443"/>
        <v>-31.157176687050651</v>
      </c>
      <c r="AV691" s="34">
        <f t="shared" si="444"/>
        <v>0</v>
      </c>
      <c r="AW691" s="34">
        <f t="shared" si="445"/>
        <v>1</v>
      </c>
      <c r="AX691" s="34">
        <f t="shared" si="446"/>
        <v>11</v>
      </c>
      <c r="AY691" s="34">
        <f t="shared" si="447"/>
        <v>30</v>
      </c>
      <c r="AZ691" s="34">
        <f t="shared" si="448"/>
        <v>9889136</v>
      </c>
      <c r="BA691" s="34">
        <f t="shared" si="449"/>
        <v>9913853</v>
      </c>
    </row>
    <row r="692" spans="1:53" x14ac:dyDescent="0.2">
      <c r="A692" s="1" t="s">
        <v>729</v>
      </c>
      <c r="B692" s="8">
        <v>20951</v>
      </c>
      <c r="C692" s="8">
        <v>2277.1122807017546</v>
      </c>
      <c r="D692" s="8">
        <v>2292</v>
      </c>
      <c r="E692" s="8">
        <v>2266</v>
      </c>
      <c r="F692" s="8">
        <v>2277.0666666666666</v>
      </c>
      <c r="G692" s="8">
        <f t="shared" si="450"/>
        <v>10.169759450171568</v>
      </c>
      <c r="H692" s="8">
        <f t="shared" si="451"/>
        <v>10.169759450171568</v>
      </c>
      <c r="I692" s="8">
        <f t="shared" si="452"/>
        <v>0</v>
      </c>
      <c r="J692" s="25">
        <f t="shared" si="455"/>
        <v>11.183653931064617</v>
      </c>
      <c r="K692" s="25">
        <f t="shared" si="456"/>
        <v>4.2276735167812287</v>
      </c>
      <c r="L692" s="26">
        <f t="shared" si="453"/>
        <v>2.6453447473350251</v>
      </c>
      <c r="M692" s="25">
        <f t="shared" si="454"/>
        <v>72.567752316675609</v>
      </c>
      <c r="N692" s="25">
        <v>30</v>
      </c>
      <c r="O692" s="25">
        <v>70</v>
      </c>
      <c r="P692" s="9">
        <f t="shared" si="457"/>
        <v>2156.3560975202872</v>
      </c>
      <c r="Q692" s="9">
        <f t="shared" si="458"/>
        <v>2199.9945105602287</v>
      </c>
      <c r="R692" s="9">
        <f t="shared" si="459"/>
        <v>43.638413039941497</v>
      </c>
      <c r="S692" s="3">
        <f t="shared" si="460"/>
        <v>1</v>
      </c>
      <c r="T692" s="3">
        <f t="shared" si="461"/>
        <v>0</v>
      </c>
      <c r="U692" s="3">
        <f t="shared" si="462"/>
        <v>11</v>
      </c>
      <c r="V692" s="3">
        <f t="shared" si="466"/>
        <v>30</v>
      </c>
      <c r="W692" s="2">
        <f t="shared" si="463"/>
        <v>9901013</v>
      </c>
      <c r="X692" s="2">
        <f t="shared" si="467"/>
        <v>9925939</v>
      </c>
      <c r="Y692" s="14">
        <f t="shared" si="468"/>
        <v>2187.8388102369718</v>
      </c>
      <c r="Z692" s="14">
        <f t="shared" si="469"/>
        <v>2217.4370998407367</v>
      </c>
      <c r="AA692" s="14">
        <f t="shared" si="464"/>
        <v>29.598289603764897</v>
      </c>
      <c r="AB692" s="14">
        <f t="shared" si="485"/>
        <v>16.468059634983465</v>
      </c>
      <c r="AC692" s="14">
        <f t="shared" si="479"/>
        <v>13.130229968781432</v>
      </c>
      <c r="AD692" s="16">
        <f t="shared" si="480"/>
        <v>1</v>
      </c>
      <c r="AE692" s="16">
        <f t="shared" si="481"/>
        <v>0</v>
      </c>
      <c r="AF692" s="16">
        <f t="shared" si="465"/>
        <v>61</v>
      </c>
      <c r="AG692" s="16">
        <f t="shared" si="482"/>
        <v>30</v>
      </c>
      <c r="AH692" s="5">
        <f t="shared" si="483"/>
        <v>9769500</v>
      </c>
      <c r="AI692" s="5">
        <f t="shared" si="484"/>
        <v>9907726</v>
      </c>
      <c r="AJ692" s="39">
        <f t="shared" si="470"/>
        <v>2207.6413306492609</v>
      </c>
      <c r="AK692" s="39">
        <f t="shared" si="471"/>
        <v>2220.7414566628486</v>
      </c>
      <c r="AL692" s="39">
        <f t="shared" si="472"/>
        <v>13.100126013587669</v>
      </c>
      <c r="AM692" s="39">
        <f t="shared" si="473"/>
        <v>1</v>
      </c>
      <c r="AN692" s="39">
        <f t="shared" si="474"/>
        <v>0</v>
      </c>
      <c r="AO692" s="39">
        <f t="shared" si="475"/>
        <v>9</v>
      </c>
      <c r="AP692" s="39">
        <f t="shared" si="476"/>
        <v>30</v>
      </c>
      <c r="AQ692" s="39">
        <f t="shared" si="477"/>
        <v>9914839</v>
      </c>
      <c r="AR692" s="39">
        <f t="shared" si="478"/>
        <v>9935233</v>
      </c>
      <c r="AS692" s="37">
        <f t="shared" si="441"/>
        <v>2167.046555211919</v>
      </c>
      <c r="AT692" s="37">
        <f t="shared" si="442"/>
        <v>2142.4224014600645</v>
      </c>
      <c r="AU692" s="37">
        <f t="shared" si="443"/>
        <v>-24.624153751854465</v>
      </c>
      <c r="AV692" s="34">
        <f t="shared" si="444"/>
        <v>0</v>
      </c>
      <c r="AW692" s="34">
        <f t="shared" si="445"/>
        <v>1</v>
      </c>
      <c r="AX692" s="34">
        <f t="shared" si="446"/>
        <v>10</v>
      </c>
      <c r="AY692" s="34">
        <f t="shared" si="447"/>
        <v>30</v>
      </c>
      <c r="AZ692" s="34">
        <f t="shared" si="448"/>
        <v>9891372</v>
      </c>
      <c r="BA692" s="34">
        <f t="shared" si="449"/>
        <v>9914032</v>
      </c>
    </row>
    <row r="693" spans="1:53" x14ac:dyDescent="0.2">
      <c r="A693" s="1" t="s">
        <v>730</v>
      </c>
      <c r="B693" s="8">
        <v>13850</v>
      </c>
      <c r="C693" s="8">
        <v>2263.6006825938566</v>
      </c>
      <c r="D693" s="8">
        <v>2271</v>
      </c>
      <c r="E693" s="8">
        <v>2252</v>
      </c>
      <c r="F693" s="8">
        <v>2263.5255972696245</v>
      </c>
      <c r="G693" s="8">
        <f t="shared" si="450"/>
        <v>-13.541069397042065</v>
      </c>
      <c r="H693" s="8">
        <f t="shared" si="451"/>
        <v>0</v>
      </c>
      <c r="I693" s="8">
        <f t="shared" si="452"/>
        <v>13.541069397042065</v>
      </c>
      <c r="J693" s="25">
        <f t="shared" si="455"/>
        <v>10.384821507417143</v>
      </c>
      <c r="K693" s="25">
        <f t="shared" si="456"/>
        <v>4.8929160796570033</v>
      </c>
      <c r="L693" s="26">
        <f t="shared" si="453"/>
        <v>2.1224197060304224</v>
      </c>
      <c r="M693" s="25">
        <f t="shared" si="454"/>
        <v>67.973555955060419</v>
      </c>
      <c r="N693" s="25">
        <v>30</v>
      </c>
      <c r="O693" s="25">
        <v>70</v>
      </c>
      <c r="P693" s="9">
        <f t="shared" si="457"/>
        <v>2161.5359052125946</v>
      </c>
      <c r="Q693" s="9">
        <f t="shared" si="458"/>
        <v>2212.3808531528211</v>
      </c>
      <c r="R693" s="9">
        <f t="shared" si="459"/>
        <v>50.844947940226575</v>
      </c>
      <c r="S693" s="3">
        <f t="shared" si="460"/>
        <v>1</v>
      </c>
      <c r="T693" s="3">
        <f t="shared" si="461"/>
        <v>0</v>
      </c>
      <c r="U693" s="3">
        <f t="shared" si="462"/>
        <v>12</v>
      </c>
      <c r="V693" s="3">
        <f t="shared" si="466"/>
        <v>30</v>
      </c>
      <c r="W693" s="2">
        <f t="shared" si="463"/>
        <v>9898691</v>
      </c>
      <c r="X693" s="2">
        <f t="shared" si="467"/>
        <v>9925715</v>
      </c>
      <c r="Y693" s="14">
        <f t="shared" si="468"/>
        <v>2193.4452389060571</v>
      </c>
      <c r="Z693" s="14">
        <f t="shared" si="469"/>
        <v>2224.5276379067195</v>
      </c>
      <c r="AA693" s="14">
        <f t="shared" si="464"/>
        <v>31.082399000662463</v>
      </c>
      <c r="AB693" s="14">
        <f t="shared" si="485"/>
        <v>19.390927508119265</v>
      </c>
      <c r="AC693" s="14">
        <f t="shared" si="479"/>
        <v>11.691471492543197</v>
      </c>
      <c r="AD693" s="16">
        <f t="shared" si="480"/>
        <v>1</v>
      </c>
      <c r="AE693" s="16">
        <f t="shared" si="481"/>
        <v>0</v>
      </c>
      <c r="AF693" s="16">
        <f t="shared" si="465"/>
        <v>62</v>
      </c>
      <c r="AG693" s="16">
        <f t="shared" si="482"/>
        <v>30</v>
      </c>
      <c r="AH693" s="5">
        <f t="shared" si="483"/>
        <v>9767199</v>
      </c>
      <c r="AI693" s="5">
        <f t="shared" si="484"/>
        <v>9906823</v>
      </c>
      <c r="AJ693" s="39">
        <f t="shared" si="470"/>
        <v>2214.4211702827088</v>
      </c>
      <c r="AK693" s="39">
        <f t="shared" si="471"/>
        <v>2234.586997635934</v>
      </c>
      <c r="AL693" s="39">
        <f t="shared" si="472"/>
        <v>20.165827353225268</v>
      </c>
      <c r="AM693" s="39">
        <f t="shared" si="473"/>
        <v>1</v>
      </c>
      <c r="AN693" s="39">
        <f t="shared" si="474"/>
        <v>0</v>
      </c>
      <c r="AO693" s="39">
        <f t="shared" si="475"/>
        <v>10</v>
      </c>
      <c r="AP693" s="39">
        <f t="shared" si="476"/>
        <v>30</v>
      </c>
      <c r="AQ693" s="39">
        <f t="shared" si="477"/>
        <v>9912538</v>
      </c>
      <c r="AR693" s="39">
        <f t="shared" si="478"/>
        <v>9935058</v>
      </c>
      <c r="AS693" s="37">
        <f t="shared" si="441"/>
        <v>2166.2923431636736</v>
      </c>
      <c r="AT693" s="37">
        <f t="shared" si="442"/>
        <v>2149.5685430943518</v>
      </c>
      <c r="AU693" s="37">
        <f t="shared" si="443"/>
        <v>-16.723800069321896</v>
      </c>
      <c r="AV693" s="34">
        <f t="shared" si="444"/>
        <v>0</v>
      </c>
      <c r="AW693" s="34">
        <f t="shared" si="445"/>
        <v>1</v>
      </c>
      <c r="AX693" s="34">
        <f t="shared" si="446"/>
        <v>9</v>
      </c>
      <c r="AY693" s="34">
        <f t="shared" si="447"/>
        <v>30</v>
      </c>
      <c r="AZ693" s="34">
        <f t="shared" si="448"/>
        <v>9893594</v>
      </c>
      <c r="BA693" s="34">
        <f t="shared" si="449"/>
        <v>9913862</v>
      </c>
    </row>
    <row r="694" spans="1:53" x14ac:dyDescent="0.2">
      <c r="A694" s="1" t="s">
        <v>731</v>
      </c>
      <c r="B694" s="8">
        <v>16050</v>
      </c>
      <c r="C694" s="8">
        <v>2265.0933333333332</v>
      </c>
      <c r="D694" s="8">
        <v>2294</v>
      </c>
      <c r="E694" s="8">
        <v>2237</v>
      </c>
      <c r="F694" s="8">
        <v>2265.1933333333332</v>
      </c>
      <c r="G694" s="8">
        <f t="shared" si="450"/>
        <v>1.6677360637086167</v>
      </c>
      <c r="H694" s="8">
        <f t="shared" si="451"/>
        <v>1.6677360637086167</v>
      </c>
      <c r="I694" s="8">
        <f t="shared" si="452"/>
        <v>0</v>
      </c>
      <c r="J694" s="25">
        <f t="shared" si="455"/>
        <v>9.7621725471522485</v>
      </c>
      <c r="K694" s="25">
        <f t="shared" si="456"/>
        <v>4.5434220739672169</v>
      </c>
      <c r="L694" s="26">
        <f t="shared" si="453"/>
        <v>2.1486387106950273</v>
      </c>
      <c r="M694" s="25">
        <f t="shared" si="454"/>
        <v>68.240243105590821</v>
      </c>
      <c r="N694" s="25">
        <v>30</v>
      </c>
      <c r="O694" s="25">
        <v>70</v>
      </c>
      <c r="P694" s="9">
        <f t="shared" si="457"/>
        <v>2165.8236970017078</v>
      </c>
      <c r="Q694" s="9">
        <f t="shared" si="458"/>
        <v>2221.8723479607506</v>
      </c>
      <c r="R694" s="9">
        <f t="shared" si="459"/>
        <v>56.048650959042789</v>
      </c>
      <c r="S694" s="3">
        <f t="shared" si="460"/>
        <v>1</v>
      </c>
      <c r="T694" s="3">
        <f t="shared" si="461"/>
        <v>0</v>
      </c>
      <c r="U694" s="3">
        <f t="shared" si="462"/>
        <v>13</v>
      </c>
      <c r="V694" s="3">
        <f t="shared" si="466"/>
        <v>30</v>
      </c>
      <c r="W694" s="2">
        <f t="shared" si="463"/>
        <v>9896390</v>
      </c>
      <c r="X694" s="2">
        <f t="shared" si="467"/>
        <v>9925471</v>
      </c>
      <c r="Y694" s="14">
        <f t="shared" si="468"/>
        <v>2198.7599125673369</v>
      </c>
      <c r="Z694" s="14">
        <f t="shared" si="469"/>
        <v>2230.783898741583</v>
      </c>
      <c r="AA694" s="14">
        <f t="shared" si="464"/>
        <v>32.023986174246147</v>
      </c>
      <c r="AB694" s="14">
        <f t="shared" si="485"/>
        <v>21.917539241344642</v>
      </c>
      <c r="AC694" s="14">
        <f t="shared" si="479"/>
        <v>10.106446932901505</v>
      </c>
      <c r="AD694" s="16">
        <f t="shared" si="480"/>
        <v>1</v>
      </c>
      <c r="AE694" s="16">
        <f t="shared" si="481"/>
        <v>0</v>
      </c>
      <c r="AF694" s="16">
        <f t="shared" si="465"/>
        <v>63</v>
      </c>
      <c r="AG694" s="16">
        <f t="shared" si="482"/>
        <v>30</v>
      </c>
      <c r="AH694" s="5">
        <f t="shared" si="483"/>
        <v>9764875</v>
      </c>
      <c r="AI694" s="5">
        <f t="shared" si="484"/>
        <v>9905806</v>
      </c>
      <c r="AJ694" s="39">
        <f t="shared" si="470"/>
        <v>2209.9074804836946</v>
      </c>
      <c r="AK694" s="39">
        <f t="shared" si="471"/>
        <v>2238.1374565854658</v>
      </c>
      <c r="AL694" s="39">
        <f t="shared" si="472"/>
        <v>28.229976101771172</v>
      </c>
      <c r="AM694" s="39">
        <f t="shared" si="473"/>
        <v>1</v>
      </c>
      <c r="AN694" s="39">
        <f t="shared" si="474"/>
        <v>0</v>
      </c>
      <c r="AO694" s="39">
        <f t="shared" si="475"/>
        <v>11</v>
      </c>
      <c r="AP694" s="39">
        <f t="shared" si="476"/>
        <v>30</v>
      </c>
      <c r="AQ694" s="39">
        <f t="shared" si="477"/>
        <v>9910214</v>
      </c>
      <c r="AR694" s="39">
        <f t="shared" si="478"/>
        <v>9934821</v>
      </c>
      <c r="AS694" s="37">
        <f t="shared" si="441"/>
        <v>2165.554890450258</v>
      </c>
      <c r="AT694" s="37">
        <f t="shared" si="442"/>
        <v>2157.7241159642531</v>
      </c>
      <c r="AU694" s="37">
        <f t="shared" si="443"/>
        <v>-7.8307744860048842</v>
      </c>
      <c r="AV694" s="34">
        <f t="shared" si="444"/>
        <v>0</v>
      </c>
      <c r="AW694" s="34">
        <f t="shared" si="445"/>
        <v>1</v>
      </c>
      <c r="AX694" s="34">
        <f t="shared" si="446"/>
        <v>8</v>
      </c>
      <c r="AY694" s="34">
        <f t="shared" si="447"/>
        <v>30</v>
      </c>
      <c r="AZ694" s="34">
        <f t="shared" si="448"/>
        <v>9895801</v>
      </c>
      <c r="BA694" s="34">
        <f t="shared" si="449"/>
        <v>9913697</v>
      </c>
    </row>
    <row r="695" spans="1:53" x14ac:dyDescent="0.2">
      <c r="A695" s="1" t="s">
        <v>732</v>
      </c>
      <c r="B695" s="8">
        <v>20054</v>
      </c>
      <c r="C695" s="8">
        <v>2282.4364261168384</v>
      </c>
      <c r="D695" s="8">
        <v>2314</v>
      </c>
      <c r="E695" s="8">
        <v>2265</v>
      </c>
      <c r="F695" s="8">
        <v>2282.5532646048109</v>
      </c>
      <c r="G695" s="8">
        <f t="shared" si="450"/>
        <v>17.359931271477762</v>
      </c>
      <c r="H695" s="8">
        <f t="shared" si="451"/>
        <v>17.359931271477762</v>
      </c>
      <c r="I695" s="8">
        <f t="shared" si="452"/>
        <v>0</v>
      </c>
      <c r="J695" s="25">
        <f t="shared" si="455"/>
        <v>10.304869598889784</v>
      </c>
      <c r="K695" s="25">
        <f t="shared" si="456"/>
        <v>4.2188919258267017</v>
      </c>
      <c r="L695" s="26">
        <f t="shared" si="453"/>
        <v>2.4425535851740312</v>
      </c>
      <c r="M695" s="25">
        <f t="shared" si="454"/>
        <v>70.951795658121995</v>
      </c>
      <c r="N695" s="25">
        <v>30</v>
      </c>
      <c r="O695" s="25">
        <v>70</v>
      </c>
      <c r="P695" s="9">
        <f t="shared" si="457"/>
        <v>2171.2098812694171</v>
      </c>
      <c r="Q695" s="9">
        <f t="shared" si="458"/>
        <v>2229.4867835868531</v>
      </c>
      <c r="R695" s="9">
        <f t="shared" si="459"/>
        <v>58.276902317435997</v>
      </c>
      <c r="S695" s="3">
        <f t="shared" si="460"/>
        <v>1</v>
      </c>
      <c r="T695" s="3">
        <f t="shared" si="461"/>
        <v>0</v>
      </c>
      <c r="U695" s="3">
        <f t="shared" si="462"/>
        <v>14</v>
      </c>
      <c r="V695" s="3">
        <f t="shared" si="466"/>
        <v>30</v>
      </c>
      <c r="W695" s="2">
        <f t="shared" si="463"/>
        <v>9894066</v>
      </c>
      <c r="X695" s="2">
        <f t="shared" si="467"/>
        <v>9925776</v>
      </c>
      <c r="Y695" s="14">
        <f t="shared" si="468"/>
        <v>2204.9668275330755</v>
      </c>
      <c r="Z695" s="14">
        <f t="shared" si="469"/>
        <v>2238.7484165666951</v>
      </c>
      <c r="AA695" s="14">
        <f t="shared" si="464"/>
        <v>33.781589033619639</v>
      </c>
      <c r="AB695" s="14">
        <f t="shared" si="485"/>
        <v>24.290349199799643</v>
      </c>
      <c r="AC695" s="14">
        <f t="shared" si="479"/>
        <v>9.4912398338199964</v>
      </c>
      <c r="AD695" s="16">
        <f t="shared" si="480"/>
        <v>1</v>
      </c>
      <c r="AE695" s="16">
        <f t="shared" si="481"/>
        <v>0</v>
      </c>
      <c r="AF695" s="16">
        <f t="shared" si="465"/>
        <v>64</v>
      </c>
      <c r="AG695" s="16">
        <f t="shared" si="482"/>
        <v>30</v>
      </c>
      <c r="AH695" s="5">
        <f t="shared" si="483"/>
        <v>9762531</v>
      </c>
      <c r="AI695" s="5">
        <f t="shared" si="484"/>
        <v>9907491</v>
      </c>
      <c r="AJ695" s="39">
        <f t="shared" si="470"/>
        <v>2210.4633925049311</v>
      </c>
      <c r="AK695" s="39">
        <f t="shared" si="471"/>
        <v>2242.9192025518337</v>
      </c>
      <c r="AL695" s="39">
        <f t="shared" si="472"/>
        <v>32.45581004690257</v>
      </c>
      <c r="AM695" s="39">
        <f t="shared" si="473"/>
        <v>1</v>
      </c>
      <c r="AN695" s="39">
        <f t="shared" si="474"/>
        <v>0</v>
      </c>
      <c r="AO695" s="39">
        <f t="shared" si="475"/>
        <v>12</v>
      </c>
      <c r="AP695" s="39">
        <f t="shared" si="476"/>
        <v>30</v>
      </c>
      <c r="AQ695" s="39">
        <f t="shared" si="477"/>
        <v>9907870</v>
      </c>
      <c r="AR695" s="39">
        <f t="shared" si="478"/>
        <v>9935050</v>
      </c>
      <c r="AS695" s="37">
        <f t="shared" ref="AS695:AS758" si="486">AVERAGE(P669:P694)</f>
        <v>2164.8278363130489</v>
      </c>
      <c r="AT695" s="37">
        <f t="shared" ref="AT695:AT758" si="487">AVERAGE(Q683:Q694)</f>
        <v>2166.453288855826</v>
      </c>
      <c r="AU695" s="37">
        <f t="shared" ref="AU695:AU758" si="488">AT695-AS695</f>
        <v>1.6254525427771114</v>
      </c>
      <c r="AV695" s="34">
        <f t="shared" ref="AV695:AV758" si="489">IF(AND(AU695&gt;$AW$4,AZ694-30&gt;=D695),1,0)</f>
        <v>0</v>
      </c>
      <c r="AW695" s="34">
        <f t="shared" ref="AW695:AW758" si="490">IF(AND(AU695&lt;$AW$5,AX694&gt;=1),1,0)</f>
        <v>0</v>
      </c>
      <c r="AX695" s="34">
        <f t="shared" ref="AX695:AX758" si="491">AX694+AV695-AW695</f>
        <v>8</v>
      </c>
      <c r="AY695" s="34">
        <f t="shared" ref="AY695:AY758" si="492">IF(AV695&gt;0, MAX(30, 0.002*AV695*D695), IF(AW695&gt;0, MAX(30, 0.002*AW695*E695), 0))</f>
        <v>0</v>
      </c>
      <c r="AZ695" s="34">
        <f t="shared" ref="AZ695:AZ758" si="493">AZ694-(AV695*D695) + (AW695*E695) - AY695</f>
        <v>9895801</v>
      </c>
      <c r="BA695" s="34">
        <f t="shared" ref="BA695:BA758" si="494">AX695*E695 + AZ695</f>
        <v>9913921</v>
      </c>
    </row>
    <row r="696" spans="1:53" x14ac:dyDescent="0.2">
      <c r="A696" s="1" t="s">
        <v>733</v>
      </c>
      <c r="B696" s="8">
        <v>22660</v>
      </c>
      <c r="C696" s="8">
        <v>2356.9966777408636</v>
      </c>
      <c r="D696" s="8">
        <v>2384</v>
      </c>
      <c r="E696" s="8">
        <v>2331</v>
      </c>
      <c r="F696" s="8">
        <v>2357.0166112956813</v>
      </c>
      <c r="G696" s="8">
        <f t="shared" si="450"/>
        <v>74.463346690870367</v>
      </c>
      <c r="H696" s="8">
        <f t="shared" si="451"/>
        <v>74.463346690870367</v>
      </c>
      <c r="I696" s="8">
        <f t="shared" si="452"/>
        <v>0</v>
      </c>
      <c r="J696" s="25">
        <f t="shared" si="455"/>
        <v>14.887617962602684</v>
      </c>
      <c r="K696" s="25">
        <f t="shared" si="456"/>
        <v>3.9175425025533661</v>
      </c>
      <c r="L696" s="26">
        <f t="shared" si="453"/>
        <v>3.8002441461450052</v>
      </c>
      <c r="M696" s="25">
        <f t="shared" si="454"/>
        <v>79.16772627485868</v>
      </c>
      <c r="N696" s="25">
        <v>30</v>
      </c>
      <c r="O696" s="25">
        <v>70</v>
      </c>
      <c r="P696" s="9">
        <f t="shared" si="457"/>
        <v>2177.5262327926789</v>
      </c>
      <c r="Q696" s="9">
        <f t="shared" si="458"/>
        <v>2237.1056090963734</v>
      </c>
      <c r="R696" s="9">
        <f t="shared" si="459"/>
        <v>59.579376303694517</v>
      </c>
      <c r="S696" s="3">
        <f t="shared" si="460"/>
        <v>1</v>
      </c>
      <c r="T696" s="3">
        <f t="shared" si="461"/>
        <v>0</v>
      </c>
      <c r="U696" s="3">
        <f t="shared" si="462"/>
        <v>15</v>
      </c>
      <c r="V696" s="3">
        <f t="shared" si="466"/>
        <v>30</v>
      </c>
      <c r="W696" s="2">
        <f t="shared" si="463"/>
        <v>9891722</v>
      </c>
      <c r="X696" s="2">
        <f t="shared" si="467"/>
        <v>9926687</v>
      </c>
      <c r="Y696" s="14">
        <f t="shared" si="468"/>
        <v>2216.2297744784537</v>
      </c>
      <c r="Z696" s="14">
        <f t="shared" si="469"/>
        <v>2256.9435234480775</v>
      </c>
      <c r="AA696" s="14">
        <f t="shared" si="464"/>
        <v>40.713748969623794</v>
      </c>
      <c r="AB696" s="14">
        <f t="shared" si="485"/>
        <v>27.575029153764472</v>
      </c>
      <c r="AC696" s="14">
        <f t="shared" si="479"/>
        <v>13.138719815859321</v>
      </c>
      <c r="AD696" s="16">
        <f t="shared" si="480"/>
        <v>1</v>
      </c>
      <c r="AE696" s="16">
        <f t="shared" si="481"/>
        <v>0</v>
      </c>
      <c r="AF696" s="16">
        <f t="shared" si="465"/>
        <v>65</v>
      </c>
      <c r="AG696" s="16">
        <f t="shared" si="482"/>
        <v>30</v>
      </c>
      <c r="AH696" s="5">
        <f t="shared" si="483"/>
        <v>9760117</v>
      </c>
      <c r="AI696" s="5">
        <f t="shared" si="484"/>
        <v>9911632</v>
      </c>
      <c r="AJ696" s="39">
        <f t="shared" si="470"/>
        <v>2218.0789022414715</v>
      </c>
      <c r="AK696" s="39">
        <f t="shared" si="471"/>
        <v>2250.5347122883745</v>
      </c>
      <c r="AL696" s="39">
        <f t="shared" si="472"/>
        <v>32.455810046903025</v>
      </c>
      <c r="AM696" s="39">
        <f t="shared" si="473"/>
        <v>1</v>
      </c>
      <c r="AN696" s="39">
        <f t="shared" si="474"/>
        <v>0</v>
      </c>
      <c r="AO696" s="39">
        <f t="shared" si="475"/>
        <v>13</v>
      </c>
      <c r="AP696" s="39">
        <f t="shared" si="476"/>
        <v>30</v>
      </c>
      <c r="AQ696" s="39">
        <f t="shared" si="477"/>
        <v>9905456</v>
      </c>
      <c r="AR696" s="39">
        <f t="shared" si="478"/>
        <v>9935759</v>
      </c>
      <c r="AS696" s="37">
        <f t="shared" si="486"/>
        <v>2164.2613189568629</v>
      </c>
      <c r="AT696" s="37">
        <f t="shared" si="487"/>
        <v>2175.3910911375565</v>
      </c>
      <c r="AU696" s="37">
        <f t="shared" si="488"/>
        <v>11.129772180693635</v>
      </c>
      <c r="AV696" s="34">
        <f t="shared" si="489"/>
        <v>1</v>
      </c>
      <c r="AW696" s="34">
        <f t="shared" si="490"/>
        <v>0</v>
      </c>
      <c r="AX696" s="34">
        <f t="shared" si="491"/>
        <v>9</v>
      </c>
      <c r="AY696" s="34">
        <f t="shared" si="492"/>
        <v>30</v>
      </c>
      <c r="AZ696" s="34">
        <f t="shared" si="493"/>
        <v>9893387</v>
      </c>
      <c r="BA696" s="34">
        <f t="shared" si="494"/>
        <v>9914366</v>
      </c>
    </row>
    <row r="697" spans="1:53" x14ac:dyDescent="0.2">
      <c r="A697" s="1" t="s">
        <v>734</v>
      </c>
      <c r="B697" s="8">
        <v>18894</v>
      </c>
      <c r="C697" s="8">
        <v>2378.8614864864867</v>
      </c>
      <c r="D697" s="8">
        <v>2410</v>
      </c>
      <c r="E697" s="8">
        <v>2358</v>
      </c>
      <c r="F697" s="8">
        <v>2378.9560810810813</v>
      </c>
      <c r="G697" s="8">
        <f t="shared" si="450"/>
        <v>21.939469785399979</v>
      </c>
      <c r="H697" s="8">
        <f t="shared" si="451"/>
        <v>21.939469785399979</v>
      </c>
      <c r="I697" s="8">
        <f t="shared" si="452"/>
        <v>0</v>
      </c>
      <c r="J697" s="25">
        <f t="shared" si="455"/>
        <v>15.391321664231063</v>
      </c>
      <c r="K697" s="25">
        <f t="shared" si="456"/>
        <v>3.6377180380852683</v>
      </c>
      <c r="L697" s="26">
        <f t="shared" si="453"/>
        <v>4.2310375634094948</v>
      </c>
      <c r="M697" s="25">
        <f t="shared" si="454"/>
        <v>80.883333604887781</v>
      </c>
      <c r="N697" s="25">
        <v>30</v>
      </c>
      <c r="O697" s="25">
        <v>70</v>
      </c>
      <c r="P697" s="9">
        <f t="shared" si="457"/>
        <v>2186.9311212852244</v>
      </c>
      <c r="Q697" s="9">
        <f t="shared" si="458"/>
        <v>2250.6128856269061</v>
      </c>
      <c r="R697" s="9">
        <f t="shared" si="459"/>
        <v>63.681764341681628</v>
      </c>
      <c r="S697" s="3">
        <f t="shared" si="460"/>
        <v>1</v>
      </c>
      <c r="T697" s="3">
        <f t="shared" si="461"/>
        <v>0</v>
      </c>
      <c r="U697" s="3">
        <f t="shared" si="462"/>
        <v>16</v>
      </c>
      <c r="V697" s="3">
        <f t="shared" si="466"/>
        <v>30</v>
      </c>
      <c r="W697" s="2">
        <f t="shared" si="463"/>
        <v>9889308</v>
      </c>
      <c r="X697" s="2">
        <f t="shared" si="467"/>
        <v>9927036</v>
      </c>
      <c r="Y697" s="14">
        <f t="shared" si="468"/>
        <v>2228.2835749675373</v>
      </c>
      <c r="Z697" s="14">
        <f t="shared" si="469"/>
        <v>2275.7146861608471</v>
      </c>
      <c r="AA697" s="14">
        <f t="shared" si="464"/>
        <v>47.431111193309789</v>
      </c>
      <c r="AB697" s="14">
        <f t="shared" si="485"/>
        <v>31.546245561673537</v>
      </c>
      <c r="AC697" s="14">
        <f t="shared" si="479"/>
        <v>15.884865631636252</v>
      </c>
      <c r="AD697" s="16">
        <f t="shared" si="480"/>
        <v>1</v>
      </c>
      <c r="AE697" s="16">
        <f t="shared" si="481"/>
        <v>0</v>
      </c>
      <c r="AF697" s="16">
        <f t="shared" si="465"/>
        <v>66</v>
      </c>
      <c r="AG697" s="16">
        <f t="shared" si="482"/>
        <v>30</v>
      </c>
      <c r="AH697" s="5">
        <f t="shared" si="483"/>
        <v>9757677</v>
      </c>
      <c r="AI697" s="5">
        <f t="shared" si="484"/>
        <v>9913305</v>
      </c>
      <c r="AJ697" s="39">
        <f t="shared" si="470"/>
        <v>2267.7211333687187</v>
      </c>
      <c r="AK697" s="39">
        <f t="shared" si="471"/>
        <v>2300.1769434156217</v>
      </c>
      <c r="AL697" s="39">
        <f t="shared" si="472"/>
        <v>32.455810046903025</v>
      </c>
      <c r="AM697" s="39">
        <f t="shared" si="473"/>
        <v>1</v>
      </c>
      <c r="AN697" s="39">
        <f t="shared" si="474"/>
        <v>0</v>
      </c>
      <c r="AO697" s="39">
        <f t="shared" si="475"/>
        <v>14</v>
      </c>
      <c r="AP697" s="39">
        <f t="shared" si="476"/>
        <v>30</v>
      </c>
      <c r="AQ697" s="39">
        <f t="shared" si="477"/>
        <v>9903016</v>
      </c>
      <c r="AR697" s="39">
        <f t="shared" si="478"/>
        <v>9936028</v>
      </c>
      <c r="AS697" s="37">
        <f t="shared" si="486"/>
        <v>2163.8966500119504</v>
      </c>
      <c r="AT697" s="37">
        <f t="shared" si="487"/>
        <v>2184.5284067538191</v>
      </c>
      <c r="AU697" s="37">
        <f t="shared" si="488"/>
        <v>20.631756741868685</v>
      </c>
      <c r="AV697" s="34">
        <f t="shared" si="489"/>
        <v>1</v>
      </c>
      <c r="AW697" s="34">
        <f t="shared" si="490"/>
        <v>0</v>
      </c>
      <c r="AX697" s="34">
        <f t="shared" si="491"/>
        <v>10</v>
      </c>
      <c r="AY697" s="34">
        <f t="shared" si="492"/>
        <v>30</v>
      </c>
      <c r="AZ697" s="34">
        <f t="shared" si="493"/>
        <v>9890947</v>
      </c>
      <c r="BA697" s="34">
        <f t="shared" si="494"/>
        <v>9914527</v>
      </c>
    </row>
    <row r="698" spans="1:53" x14ac:dyDescent="0.2">
      <c r="A698" s="1" t="s">
        <v>735</v>
      </c>
      <c r="B698" s="8">
        <v>21854</v>
      </c>
      <c r="C698" s="8">
        <v>2420.3322147651006</v>
      </c>
      <c r="D698" s="8">
        <v>2443</v>
      </c>
      <c r="E698" s="8">
        <v>2387</v>
      </c>
      <c r="F698" s="8">
        <v>2420.3624161073826</v>
      </c>
      <c r="G698" s="8">
        <f t="shared" si="450"/>
        <v>41.406335026301349</v>
      </c>
      <c r="H698" s="8">
        <f t="shared" si="451"/>
        <v>41.406335026301349</v>
      </c>
      <c r="I698" s="8">
        <f t="shared" si="452"/>
        <v>0</v>
      </c>
      <c r="J698" s="25">
        <f t="shared" si="455"/>
        <v>17.249536904378939</v>
      </c>
      <c r="K698" s="25">
        <f t="shared" si="456"/>
        <v>3.3778810353648923</v>
      </c>
      <c r="L698" s="26">
        <f t="shared" si="453"/>
        <v>5.1066146864806843</v>
      </c>
      <c r="M698" s="25">
        <f t="shared" si="454"/>
        <v>83.624314757997084</v>
      </c>
      <c r="N698" s="25">
        <v>30</v>
      </c>
      <c r="O698" s="25">
        <v>70</v>
      </c>
      <c r="P698" s="9">
        <f t="shared" si="457"/>
        <v>2196.5666869979959</v>
      </c>
      <c r="Q698" s="9">
        <f t="shared" si="458"/>
        <v>2266.651091745704</v>
      </c>
      <c r="R698" s="9">
        <f t="shared" si="459"/>
        <v>70.084404747708049</v>
      </c>
      <c r="S698" s="3">
        <f t="shared" si="460"/>
        <v>1</v>
      </c>
      <c r="T698" s="3">
        <f t="shared" si="461"/>
        <v>0</v>
      </c>
      <c r="U698" s="3">
        <f t="shared" si="462"/>
        <v>17</v>
      </c>
      <c r="V698" s="3">
        <f t="shared" si="466"/>
        <v>30</v>
      </c>
      <c r="W698" s="2">
        <f t="shared" si="463"/>
        <v>9886868</v>
      </c>
      <c r="X698" s="2">
        <f t="shared" si="467"/>
        <v>9927447</v>
      </c>
      <c r="Y698" s="14">
        <f t="shared" si="468"/>
        <v>2242.5116372741927</v>
      </c>
      <c r="Z698" s="14">
        <f t="shared" si="469"/>
        <v>2297.9681830756986</v>
      </c>
      <c r="AA698" s="14">
        <f t="shared" si="464"/>
        <v>55.456545801505854</v>
      </c>
      <c r="AB698" s="14">
        <f t="shared" si="485"/>
        <v>36.328305609639997</v>
      </c>
      <c r="AC698" s="14">
        <f t="shared" si="479"/>
        <v>19.128240191865856</v>
      </c>
      <c r="AD698" s="16">
        <f t="shared" si="480"/>
        <v>1</v>
      </c>
      <c r="AE698" s="16">
        <f t="shared" si="481"/>
        <v>0</v>
      </c>
      <c r="AF698" s="16">
        <f t="shared" si="465"/>
        <v>67</v>
      </c>
      <c r="AG698" s="16">
        <f t="shared" si="482"/>
        <v>30</v>
      </c>
      <c r="AH698" s="5">
        <f t="shared" si="483"/>
        <v>9755204</v>
      </c>
      <c r="AI698" s="5">
        <f t="shared" si="484"/>
        <v>9915133</v>
      </c>
      <c r="AJ698" s="39">
        <f t="shared" si="470"/>
        <v>2282.3474465589857</v>
      </c>
      <c r="AK698" s="39">
        <f t="shared" si="471"/>
        <v>2319.7665684715862</v>
      </c>
      <c r="AL698" s="39">
        <f t="shared" si="472"/>
        <v>37.419121912600531</v>
      </c>
      <c r="AM698" s="39">
        <f t="shared" si="473"/>
        <v>1</v>
      </c>
      <c r="AN698" s="39">
        <f t="shared" si="474"/>
        <v>0</v>
      </c>
      <c r="AO698" s="39">
        <f t="shared" si="475"/>
        <v>15</v>
      </c>
      <c r="AP698" s="39">
        <f t="shared" si="476"/>
        <v>30</v>
      </c>
      <c r="AQ698" s="39">
        <f t="shared" si="477"/>
        <v>9900543</v>
      </c>
      <c r="AR698" s="39">
        <f t="shared" si="478"/>
        <v>9936348</v>
      </c>
      <c r="AS698" s="37">
        <f t="shared" si="486"/>
        <v>2163.8871804906976</v>
      </c>
      <c r="AT698" s="37">
        <f t="shared" si="487"/>
        <v>2194.2528240424549</v>
      </c>
      <c r="AU698" s="37">
        <f t="shared" si="488"/>
        <v>30.36564355175733</v>
      </c>
      <c r="AV698" s="34">
        <f t="shared" si="489"/>
        <v>1</v>
      </c>
      <c r="AW698" s="34">
        <f t="shared" si="490"/>
        <v>0</v>
      </c>
      <c r="AX698" s="34">
        <f t="shared" si="491"/>
        <v>11</v>
      </c>
      <c r="AY698" s="34">
        <f t="shared" si="492"/>
        <v>30</v>
      </c>
      <c r="AZ698" s="34">
        <f t="shared" si="493"/>
        <v>9888474</v>
      </c>
      <c r="BA698" s="34">
        <f t="shared" si="494"/>
        <v>9914731</v>
      </c>
    </row>
    <row r="699" spans="1:53" x14ac:dyDescent="0.2">
      <c r="A699" s="1" t="s">
        <v>736</v>
      </c>
      <c r="B699" s="8">
        <v>19165</v>
      </c>
      <c r="C699" s="8">
        <v>2403.3812709030099</v>
      </c>
      <c r="D699" s="8">
        <v>2434</v>
      </c>
      <c r="E699" s="8">
        <v>2389</v>
      </c>
      <c r="F699" s="8">
        <v>2403.2341137123744</v>
      </c>
      <c r="G699" s="8">
        <f t="shared" si="450"/>
        <v>-17.128302395008177</v>
      </c>
      <c r="H699" s="8">
        <f t="shared" si="451"/>
        <v>0</v>
      </c>
      <c r="I699" s="8">
        <f t="shared" si="452"/>
        <v>17.128302395008177</v>
      </c>
      <c r="J699" s="25">
        <f t="shared" si="455"/>
        <v>16.017427125494727</v>
      </c>
      <c r="K699" s="25">
        <f t="shared" si="456"/>
        <v>4.3600539896251274</v>
      </c>
      <c r="L699" s="26">
        <f t="shared" si="453"/>
        <v>3.6736763268548169</v>
      </c>
      <c r="M699" s="25">
        <f t="shared" si="454"/>
        <v>78.603567511639028</v>
      </c>
      <c r="N699" s="25">
        <v>30</v>
      </c>
      <c r="O699" s="25">
        <v>70</v>
      </c>
      <c r="P699" s="9">
        <f t="shared" si="457"/>
        <v>2208.219679333487</v>
      </c>
      <c r="Q699" s="9">
        <f t="shared" si="458"/>
        <v>2284.8989978169361</v>
      </c>
      <c r="R699" s="9">
        <f t="shared" si="459"/>
        <v>76.679318483449151</v>
      </c>
      <c r="S699" s="3">
        <f t="shared" si="460"/>
        <v>1</v>
      </c>
      <c r="T699" s="3">
        <f t="shared" si="461"/>
        <v>0</v>
      </c>
      <c r="U699" s="3">
        <f t="shared" si="462"/>
        <v>18</v>
      </c>
      <c r="V699" s="3">
        <f t="shared" si="466"/>
        <v>30</v>
      </c>
      <c r="W699" s="2">
        <f t="shared" si="463"/>
        <v>9884395</v>
      </c>
      <c r="X699" s="2">
        <f t="shared" si="467"/>
        <v>9927397</v>
      </c>
      <c r="Y699" s="14">
        <f t="shared" si="468"/>
        <v>2254.4170058992431</v>
      </c>
      <c r="Z699" s="14">
        <f t="shared" si="469"/>
        <v>2314.1629416351871</v>
      </c>
      <c r="AA699" s="14">
        <f t="shared" si="464"/>
        <v>59.745935735943931</v>
      </c>
      <c r="AB699" s="14">
        <f t="shared" si="485"/>
        <v>41.011831634900787</v>
      </c>
      <c r="AC699" s="14">
        <f t="shared" si="479"/>
        <v>18.734104101043144</v>
      </c>
      <c r="AD699" s="16">
        <f t="shared" si="480"/>
        <v>1</v>
      </c>
      <c r="AE699" s="16">
        <f t="shared" si="481"/>
        <v>0</v>
      </c>
      <c r="AF699" s="16">
        <f t="shared" si="465"/>
        <v>68</v>
      </c>
      <c r="AG699" s="16">
        <f t="shared" si="482"/>
        <v>30</v>
      </c>
      <c r="AH699" s="5">
        <f t="shared" si="483"/>
        <v>9752740</v>
      </c>
      <c r="AI699" s="5">
        <f t="shared" si="484"/>
        <v>9915192</v>
      </c>
      <c r="AJ699" s="39">
        <f t="shared" si="470"/>
        <v>2309.9516699098526</v>
      </c>
      <c r="AK699" s="39">
        <f t="shared" si="471"/>
        <v>2348.674709329804</v>
      </c>
      <c r="AL699" s="39">
        <f t="shared" si="472"/>
        <v>38.723039419951419</v>
      </c>
      <c r="AM699" s="39">
        <f t="shared" si="473"/>
        <v>1</v>
      </c>
      <c r="AN699" s="39">
        <f t="shared" si="474"/>
        <v>0</v>
      </c>
      <c r="AO699" s="39">
        <f t="shared" si="475"/>
        <v>16</v>
      </c>
      <c r="AP699" s="39">
        <f t="shared" si="476"/>
        <v>30</v>
      </c>
      <c r="AQ699" s="39">
        <f t="shared" si="477"/>
        <v>9898079</v>
      </c>
      <c r="AR699" s="39">
        <f t="shared" si="478"/>
        <v>9936303</v>
      </c>
      <c r="AS699" s="37">
        <f t="shared" si="486"/>
        <v>2164.2648917106476</v>
      </c>
      <c r="AT699" s="37">
        <f t="shared" si="487"/>
        <v>2204.6375957983469</v>
      </c>
      <c r="AU699" s="37">
        <f t="shared" si="488"/>
        <v>40.372704087699276</v>
      </c>
      <c r="AV699" s="34">
        <f t="shared" si="489"/>
        <v>1</v>
      </c>
      <c r="AW699" s="34">
        <f t="shared" si="490"/>
        <v>0</v>
      </c>
      <c r="AX699" s="34">
        <f t="shared" si="491"/>
        <v>12</v>
      </c>
      <c r="AY699" s="34">
        <f t="shared" si="492"/>
        <v>30</v>
      </c>
      <c r="AZ699" s="34">
        <f t="shared" si="493"/>
        <v>9886010</v>
      </c>
      <c r="BA699" s="34">
        <f t="shared" si="494"/>
        <v>9914678</v>
      </c>
    </row>
    <row r="700" spans="1:53" x14ac:dyDescent="0.2">
      <c r="A700" s="1" t="s">
        <v>737</v>
      </c>
      <c r="B700" s="8">
        <v>17768</v>
      </c>
      <c r="C700" s="8">
        <v>2380.242424242424</v>
      </c>
      <c r="D700" s="8">
        <v>2396</v>
      </c>
      <c r="E700" s="8">
        <v>2356</v>
      </c>
      <c r="F700" s="8">
        <v>2380.121212121212</v>
      </c>
      <c r="G700" s="8">
        <f t="shared" si="450"/>
        <v>-23.112901591162426</v>
      </c>
      <c r="H700" s="8">
        <f t="shared" si="451"/>
        <v>0</v>
      </c>
      <c r="I700" s="8">
        <f t="shared" si="452"/>
        <v>23.112901591162426</v>
      </c>
      <c r="J700" s="25">
        <f t="shared" si="455"/>
        <v>14.87332518795939</v>
      </c>
      <c r="K700" s="25">
        <f t="shared" si="456"/>
        <v>5.6995431040206483</v>
      </c>
      <c r="L700" s="26">
        <f t="shared" si="453"/>
        <v>2.6095644714867143</v>
      </c>
      <c r="M700" s="25">
        <f t="shared" si="454"/>
        <v>72.295826604584292</v>
      </c>
      <c r="N700" s="25">
        <v>30</v>
      </c>
      <c r="O700" s="25">
        <v>70</v>
      </c>
      <c r="P700" s="9">
        <f t="shared" si="457"/>
        <v>2220.3005999564707</v>
      </c>
      <c r="Q700" s="9">
        <f t="shared" si="458"/>
        <v>2300.5897091070269</v>
      </c>
      <c r="R700" s="9">
        <f t="shared" si="459"/>
        <v>80.289109150556214</v>
      </c>
      <c r="S700" s="3">
        <f t="shared" si="460"/>
        <v>1</v>
      </c>
      <c r="T700" s="3">
        <f t="shared" si="461"/>
        <v>0</v>
      </c>
      <c r="U700" s="3">
        <f t="shared" si="462"/>
        <v>19</v>
      </c>
      <c r="V700" s="3">
        <f t="shared" si="466"/>
        <v>30</v>
      </c>
      <c r="W700" s="2">
        <f t="shared" si="463"/>
        <v>9881931</v>
      </c>
      <c r="X700" s="2">
        <f t="shared" si="467"/>
        <v>9926695</v>
      </c>
      <c r="Y700" s="14">
        <f t="shared" si="468"/>
        <v>2263.7284285823521</v>
      </c>
      <c r="Z700" s="14">
        <f t="shared" si="469"/>
        <v>2324.3103678638063</v>
      </c>
      <c r="AA700" s="14">
        <f t="shared" si="464"/>
        <v>60.581939281454197</v>
      </c>
      <c r="AB700" s="14">
        <f t="shared" si="485"/>
        <v>44.925853164211468</v>
      </c>
      <c r="AC700" s="14">
        <f t="shared" si="479"/>
        <v>15.656086117242729</v>
      </c>
      <c r="AD700" s="16">
        <f t="shared" si="480"/>
        <v>1</v>
      </c>
      <c r="AE700" s="16">
        <f t="shared" si="481"/>
        <v>0</v>
      </c>
      <c r="AF700" s="16">
        <f t="shared" si="465"/>
        <v>69</v>
      </c>
      <c r="AG700" s="16">
        <f t="shared" si="482"/>
        <v>30</v>
      </c>
      <c r="AH700" s="5">
        <f t="shared" si="483"/>
        <v>9750314</v>
      </c>
      <c r="AI700" s="5">
        <f t="shared" si="484"/>
        <v>9912878</v>
      </c>
      <c r="AJ700" s="39">
        <f t="shared" si="470"/>
        <v>2306.7739728069314</v>
      </c>
      <c r="AK700" s="39">
        <f t="shared" si="471"/>
        <v>2342.9652751981353</v>
      </c>
      <c r="AL700" s="39">
        <f t="shared" si="472"/>
        <v>36.191302391203862</v>
      </c>
      <c r="AM700" s="39">
        <f t="shared" si="473"/>
        <v>1</v>
      </c>
      <c r="AN700" s="39">
        <f t="shared" si="474"/>
        <v>0</v>
      </c>
      <c r="AO700" s="39">
        <f t="shared" si="475"/>
        <v>17</v>
      </c>
      <c r="AP700" s="39">
        <f t="shared" si="476"/>
        <v>30</v>
      </c>
      <c r="AQ700" s="39">
        <f t="shared" si="477"/>
        <v>9895653</v>
      </c>
      <c r="AR700" s="39">
        <f t="shared" si="478"/>
        <v>9935705</v>
      </c>
      <c r="AS700" s="37">
        <f t="shared" si="486"/>
        <v>2165.1383553659989</v>
      </c>
      <c r="AT700" s="37">
        <f t="shared" si="487"/>
        <v>2215.8162058750945</v>
      </c>
      <c r="AU700" s="37">
        <f t="shared" si="488"/>
        <v>50.677850509095606</v>
      </c>
      <c r="AV700" s="34">
        <f t="shared" si="489"/>
        <v>1</v>
      </c>
      <c r="AW700" s="34">
        <f t="shared" si="490"/>
        <v>0</v>
      </c>
      <c r="AX700" s="34">
        <f t="shared" si="491"/>
        <v>13</v>
      </c>
      <c r="AY700" s="34">
        <f t="shared" si="492"/>
        <v>30</v>
      </c>
      <c r="AZ700" s="34">
        <f t="shared" si="493"/>
        <v>9883584</v>
      </c>
      <c r="BA700" s="34">
        <f t="shared" si="494"/>
        <v>9914212</v>
      </c>
    </row>
    <row r="701" spans="1:53" x14ac:dyDescent="0.2">
      <c r="A701" s="1" t="s">
        <v>738</v>
      </c>
      <c r="B701" s="8">
        <v>18217</v>
      </c>
      <c r="C701" s="8">
        <v>2354.5674740484428</v>
      </c>
      <c r="D701" s="8">
        <v>2373</v>
      </c>
      <c r="E701" s="8">
        <v>2336</v>
      </c>
      <c r="F701" s="8">
        <v>2354.5397923875435</v>
      </c>
      <c r="G701" s="8">
        <f t="shared" si="450"/>
        <v>-25.581419733668554</v>
      </c>
      <c r="H701" s="8">
        <f t="shared" si="451"/>
        <v>0</v>
      </c>
      <c r="I701" s="8">
        <f t="shared" si="452"/>
        <v>25.581419733668554</v>
      </c>
      <c r="J701" s="25">
        <f t="shared" si="455"/>
        <v>13.810944817390862</v>
      </c>
      <c r="K701" s="25">
        <f t="shared" si="456"/>
        <v>7.1196771489954989</v>
      </c>
      <c r="L701" s="26">
        <f t="shared" si="453"/>
        <v>1.9398274006482752</v>
      </c>
      <c r="M701" s="25">
        <f t="shared" si="454"/>
        <v>65.984397594923934</v>
      </c>
      <c r="N701" s="25">
        <v>30</v>
      </c>
      <c r="O701" s="25">
        <v>70</v>
      </c>
      <c r="P701" s="9">
        <f t="shared" si="457"/>
        <v>2231.2004393226312</v>
      </c>
      <c r="Q701" s="9">
        <f t="shared" si="458"/>
        <v>2315.1582021359068</v>
      </c>
      <c r="R701" s="9">
        <f t="shared" si="459"/>
        <v>83.957762813275622</v>
      </c>
      <c r="S701" s="3">
        <f t="shared" si="460"/>
        <v>1</v>
      </c>
      <c r="T701" s="3">
        <f t="shared" si="461"/>
        <v>0</v>
      </c>
      <c r="U701" s="3">
        <f t="shared" si="462"/>
        <v>20</v>
      </c>
      <c r="V701" s="3">
        <f t="shared" si="466"/>
        <v>30</v>
      </c>
      <c r="W701" s="2">
        <f t="shared" si="463"/>
        <v>9879505</v>
      </c>
      <c r="X701" s="2">
        <f t="shared" si="467"/>
        <v>9926225</v>
      </c>
      <c r="Y701" s="14">
        <f t="shared" si="468"/>
        <v>2270.4551962716255</v>
      </c>
      <c r="Z701" s="14">
        <f t="shared" si="469"/>
        <v>2328.9610485597659</v>
      </c>
      <c r="AA701" s="14">
        <f t="shared" si="464"/>
        <v>58.505852288140431</v>
      </c>
      <c r="AB701" s="14">
        <f t="shared" si="485"/>
        <v>47.641852988997258</v>
      </c>
      <c r="AC701" s="14">
        <f t="shared" si="479"/>
        <v>10.863999299143174</v>
      </c>
      <c r="AD701" s="16">
        <f t="shared" si="480"/>
        <v>1</v>
      </c>
      <c r="AE701" s="16">
        <f t="shared" si="481"/>
        <v>0</v>
      </c>
      <c r="AF701" s="16">
        <f t="shared" si="465"/>
        <v>70</v>
      </c>
      <c r="AG701" s="16">
        <f t="shared" si="482"/>
        <v>30</v>
      </c>
      <c r="AH701" s="5">
        <f t="shared" si="483"/>
        <v>9747911</v>
      </c>
      <c r="AI701" s="5">
        <f t="shared" si="484"/>
        <v>9911431</v>
      </c>
      <c r="AJ701" s="39">
        <f t="shared" si="470"/>
        <v>2302.5408390391608</v>
      </c>
      <c r="AK701" s="39">
        <f t="shared" si="471"/>
        <v>2347.0686168169391</v>
      </c>
      <c r="AL701" s="39">
        <f t="shared" si="472"/>
        <v>44.527777777778283</v>
      </c>
      <c r="AM701" s="39">
        <f t="shared" si="473"/>
        <v>1</v>
      </c>
      <c r="AN701" s="39">
        <f t="shared" si="474"/>
        <v>0</v>
      </c>
      <c r="AO701" s="39">
        <f t="shared" si="475"/>
        <v>18</v>
      </c>
      <c r="AP701" s="39">
        <f t="shared" si="476"/>
        <v>30</v>
      </c>
      <c r="AQ701" s="39">
        <f t="shared" si="477"/>
        <v>9893250</v>
      </c>
      <c r="AR701" s="39">
        <f t="shared" si="478"/>
        <v>9935298</v>
      </c>
      <c r="AS701" s="37">
        <f t="shared" si="486"/>
        <v>2166.530373432965</v>
      </c>
      <c r="AT701" s="37">
        <f t="shared" si="487"/>
        <v>2227.6354826235647</v>
      </c>
      <c r="AU701" s="37">
        <f t="shared" si="488"/>
        <v>61.105109190599705</v>
      </c>
      <c r="AV701" s="34">
        <f t="shared" si="489"/>
        <v>1</v>
      </c>
      <c r="AW701" s="34">
        <f t="shared" si="490"/>
        <v>0</v>
      </c>
      <c r="AX701" s="34">
        <f t="shared" si="491"/>
        <v>14</v>
      </c>
      <c r="AY701" s="34">
        <f t="shared" si="492"/>
        <v>30</v>
      </c>
      <c r="AZ701" s="34">
        <f t="shared" si="493"/>
        <v>9881181</v>
      </c>
      <c r="BA701" s="34">
        <f t="shared" si="494"/>
        <v>9913885</v>
      </c>
    </row>
    <row r="702" spans="1:53" x14ac:dyDescent="0.2">
      <c r="A702" s="1" t="s">
        <v>739</v>
      </c>
      <c r="B702" s="8">
        <v>12972</v>
      </c>
      <c r="C702" s="8">
        <v>2331.59375</v>
      </c>
      <c r="D702" s="8">
        <v>2351</v>
      </c>
      <c r="E702" s="8">
        <v>2317</v>
      </c>
      <c r="F702" s="8">
        <v>2331.4756944444443</v>
      </c>
      <c r="G702" s="8">
        <f t="shared" si="450"/>
        <v>-23.064097943099114</v>
      </c>
      <c r="H702" s="8">
        <f t="shared" si="451"/>
        <v>0</v>
      </c>
      <c r="I702" s="8">
        <f t="shared" si="452"/>
        <v>23.064097943099114</v>
      </c>
      <c r="J702" s="25">
        <f t="shared" si="455"/>
        <v>12.824448759005801</v>
      </c>
      <c r="K702" s="25">
        <f t="shared" si="456"/>
        <v>8.2585643485743283</v>
      </c>
      <c r="L702" s="26">
        <f t="shared" si="453"/>
        <v>1.5528666021981992</v>
      </c>
      <c r="M702" s="25">
        <f t="shared" si="454"/>
        <v>60.828348839734552</v>
      </c>
      <c r="N702" s="25">
        <v>30</v>
      </c>
      <c r="O702" s="25">
        <v>70</v>
      </c>
      <c r="P702" s="9">
        <f t="shared" si="457"/>
        <v>2240.2630065883732</v>
      </c>
      <c r="Q702" s="9">
        <f t="shared" si="458"/>
        <v>2324.6429996496831</v>
      </c>
      <c r="R702" s="9">
        <f t="shared" si="459"/>
        <v>84.37999306130996</v>
      </c>
      <c r="S702" s="3">
        <f t="shared" si="460"/>
        <v>1</v>
      </c>
      <c r="T702" s="3">
        <f t="shared" si="461"/>
        <v>0</v>
      </c>
      <c r="U702" s="3">
        <f t="shared" si="462"/>
        <v>21</v>
      </c>
      <c r="V702" s="3">
        <f t="shared" si="466"/>
        <v>30</v>
      </c>
      <c r="W702" s="2">
        <f t="shared" si="463"/>
        <v>9877102</v>
      </c>
      <c r="X702" s="2">
        <f t="shared" si="467"/>
        <v>9925759</v>
      </c>
      <c r="Y702" s="14">
        <f t="shared" si="468"/>
        <v>2274.9752331733157</v>
      </c>
      <c r="Z702" s="14">
        <f t="shared" si="469"/>
        <v>2329.3479171574086</v>
      </c>
      <c r="AA702" s="14">
        <f t="shared" si="464"/>
        <v>54.372683984092873</v>
      </c>
      <c r="AB702" s="14">
        <f t="shared" si="485"/>
        <v>48.988019188016381</v>
      </c>
      <c r="AC702" s="14">
        <f t="shared" si="479"/>
        <v>5.3846647960764926</v>
      </c>
      <c r="AD702" s="16">
        <f t="shared" si="480"/>
        <v>1</v>
      </c>
      <c r="AE702" s="16">
        <f t="shared" si="481"/>
        <v>0</v>
      </c>
      <c r="AF702" s="16">
        <f t="shared" si="465"/>
        <v>71</v>
      </c>
      <c r="AG702" s="16">
        <f t="shared" si="482"/>
        <v>30</v>
      </c>
      <c r="AH702" s="5">
        <f t="shared" si="483"/>
        <v>9745530</v>
      </c>
      <c r="AI702" s="5">
        <f t="shared" si="484"/>
        <v>9910037</v>
      </c>
      <c r="AJ702" s="39">
        <f t="shared" si="470"/>
        <v>2294.0136991279383</v>
      </c>
      <c r="AK702" s="39">
        <f t="shared" si="471"/>
        <v>2340.3840694983087</v>
      </c>
      <c r="AL702" s="39">
        <f t="shared" si="472"/>
        <v>46.370370370370438</v>
      </c>
      <c r="AM702" s="39">
        <f t="shared" si="473"/>
        <v>1</v>
      </c>
      <c r="AN702" s="39">
        <f t="shared" si="474"/>
        <v>0</v>
      </c>
      <c r="AO702" s="39">
        <f t="shared" si="475"/>
        <v>19</v>
      </c>
      <c r="AP702" s="39">
        <f t="shared" si="476"/>
        <v>30</v>
      </c>
      <c r="AQ702" s="39">
        <f t="shared" si="477"/>
        <v>9890869</v>
      </c>
      <c r="AR702" s="39">
        <f t="shared" si="478"/>
        <v>9934892</v>
      </c>
      <c r="AS702" s="37">
        <f t="shared" si="486"/>
        <v>2168.4126285701691</v>
      </c>
      <c r="AT702" s="37">
        <f t="shared" si="487"/>
        <v>2240.0636650274955</v>
      </c>
      <c r="AU702" s="37">
        <f t="shared" si="488"/>
        <v>71.651036457326427</v>
      </c>
      <c r="AV702" s="34">
        <f t="shared" si="489"/>
        <v>1</v>
      </c>
      <c r="AW702" s="34">
        <f t="shared" si="490"/>
        <v>0</v>
      </c>
      <c r="AX702" s="34">
        <f t="shared" si="491"/>
        <v>15</v>
      </c>
      <c r="AY702" s="34">
        <f t="shared" si="492"/>
        <v>30</v>
      </c>
      <c r="AZ702" s="34">
        <f t="shared" si="493"/>
        <v>9878800</v>
      </c>
      <c r="BA702" s="34">
        <f t="shared" si="494"/>
        <v>9913555</v>
      </c>
    </row>
    <row r="703" spans="1:53" x14ac:dyDescent="0.2">
      <c r="A703" s="1" t="s">
        <v>740</v>
      </c>
      <c r="B703" s="8">
        <v>15823</v>
      </c>
      <c r="C703" s="8">
        <v>2348.7357859531771</v>
      </c>
      <c r="D703" s="8">
        <v>2362</v>
      </c>
      <c r="E703" s="8">
        <v>2321</v>
      </c>
      <c r="F703" s="8">
        <v>2348.7491638795987</v>
      </c>
      <c r="G703" s="8">
        <f t="shared" si="450"/>
        <v>17.273469435154311</v>
      </c>
      <c r="H703" s="8">
        <f t="shared" si="451"/>
        <v>17.273469435154311</v>
      </c>
      <c r="I703" s="8">
        <f t="shared" si="452"/>
        <v>0</v>
      </c>
      <c r="J703" s="25">
        <f t="shared" si="455"/>
        <v>13.142235950159264</v>
      </c>
      <c r="K703" s="25">
        <f t="shared" si="456"/>
        <v>7.6686668951047334</v>
      </c>
      <c r="L703" s="26">
        <f t="shared" si="453"/>
        <v>1.7137575708952184</v>
      </c>
      <c r="M703" s="25">
        <f t="shared" si="454"/>
        <v>63.150724636389739</v>
      </c>
      <c r="N703" s="25">
        <v>30</v>
      </c>
      <c r="O703" s="25">
        <v>70</v>
      </c>
      <c r="P703" s="9">
        <f t="shared" si="457"/>
        <v>2248.4674643049116</v>
      </c>
      <c r="Q703" s="9">
        <f t="shared" si="458"/>
        <v>2331.7451408533875</v>
      </c>
      <c r="R703" s="9">
        <f t="shared" si="459"/>
        <v>83.277676548475938</v>
      </c>
      <c r="S703" s="3">
        <f t="shared" si="460"/>
        <v>1</v>
      </c>
      <c r="T703" s="3">
        <f t="shared" si="461"/>
        <v>0</v>
      </c>
      <c r="U703" s="3">
        <f t="shared" si="462"/>
        <v>22</v>
      </c>
      <c r="V703" s="3">
        <f t="shared" si="466"/>
        <v>30</v>
      </c>
      <c r="W703" s="2">
        <f t="shared" si="463"/>
        <v>9874721</v>
      </c>
      <c r="X703" s="2">
        <f t="shared" si="467"/>
        <v>9925783</v>
      </c>
      <c r="Y703" s="14">
        <f t="shared" si="468"/>
        <v>2280.4399687811883</v>
      </c>
      <c r="Z703" s="14">
        <f t="shared" si="469"/>
        <v>2332.3327243454378</v>
      </c>
      <c r="AA703" s="14">
        <f t="shared" si="464"/>
        <v>51.892755564249455</v>
      </c>
      <c r="AB703" s="14">
        <f t="shared" si="485"/>
        <v>49.568966463262996</v>
      </c>
      <c r="AC703" s="14">
        <f t="shared" si="479"/>
        <v>2.3237891009864597</v>
      </c>
      <c r="AD703" s="16">
        <f t="shared" si="480"/>
        <v>1</v>
      </c>
      <c r="AE703" s="16">
        <f t="shared" si="481"/>
        <v>0</v>
      </c>
      <c r="AF703" s="16">
        <f t="shared" si="465"/>
        <v>72</v>
      </c>
      <c r="AG703" s="16">
        <f t="shared" si="482"/>
        <v>30</v>
      </c>
      <c r="AH703" s="5">
        <f t="shared" si="483"/>
        <v>9743138</v>
      </c>
      <c r="AI703" s="5">
        <f t="shared" si="484"/>
        <v>9910250</v>
      </c>
      <c r="AJ703" s="39">
        <f t="shared" si="470"/>
        <v>2286.3256664802384</v>
      </c>
      <c r="AK703" s="39">
        <f t="shared" si="471"/>
        <v>2338.454569273817</v>
      </c>
      <c r="AL703" s="39">
        <f t="shared" si="472"/>
        <v>52.128902793578618</v>
      </c>
      <c r="AM703" s="39">
        <f t="shared" si="473"/>
        <v>1</v>
      </c>
      <c r="AN703" s="39">
        <f t="shared" si="474"/>
        <v>0</v>
      </c>
      <c r="AO703" s="39">
        <f t="shared" si="475"/>
        <v>20</v>
      </c>
      <c r="AP703" s="39">
        <f t="shared" si="476"/>
        <v>30</v>
      </c>
      <c r="AQ703" s="39">
        <f t="shared" si="477"/>
        <v>9888477</v>
      </c>
      <c r="AR703" s="39">
        <f t="shared" si="478"/>
        <v>9934897</v>
      </c>
      <c r="AS703" s="37">
        <f t="shared" si="486"/>
        <v>2170.7060136998616</v>
      </c>
      <c r="AT703" s="37">
        <f t="shared" si="487"/>
        <v>2252.5163984588089</v>
      </c>
      <c r="AU703" s="37">
        <f t="shared" si="488"/>
        <v>81.810384758947293</v>
      </c>
      <c r="AV703" s="34">
        <f t="shared" si="489"/>
        <v>1</v>
      </c>
      <c r="AW703" s="34">
        <f t="shared" si="490"/>
        <v>0</v>
      </c>
      <c r="AX703" s="34">
        <f t="shared" si="491"/>
        <v>16</v>
      </c>
      <c r="AY703" s="34">
        <f t="shared" si="492"/>
        <v>30</v>
      </c>
      <c r="AZ703" s="34">
        <f t="shared" si="493"/>
        <v>9876408</v>
      </c>
      <c r="BA703" s="34">
        <f t="shared" si="494"/>
        <v>9913544</v>
      </c>
    </row>
    <row r="704" spans="1:53" x14ac:dyDescent="0.2">
      <c r="A704" s="1" t="s">
        <v>741</v>
      </c>
      <c r="B704" s="8">
        <v>17964</v>
      </c>
      <c r="C704" s="8">
        <v>2356.5016722408027</v>
      </c>
      <c r="D704" s="8">
        <v>2415</v>
      </c>
      <c r="E704" s="8">
        <v>2317</v>
      </c>
      <c r="F704" s="8">
        <v>2356.6588628762543</v>
      </c>
      <c r="G704" s="8">
        <f t="shared" si="450"/>
        <v>7.9096989966556066</v>
      </c>
      <c r="H704" s="8">
        <f t="shared" si="451"/>
        <v>7.9096989966556066</v>
      </c>
      <c r="I704" s="8">
        <f t="shared" si="452"/>
        <v>0</v>
      </c>
      <c r="J704" s="25">
        <f t="shared" si="455"/>
        <v>12.76848331062329</v>
      </c>
      <c r="K704" s="25">
        <f t="shared" si="456"/>
        <v>7.1209049740258239</v>
      </c>
      <c r="L704" s="26">
        <f t="shared" si="453"/>
        <v>1.793098399318281</v>
      </c>
      <c r="M704" s="25">
        <f t="shared" si="454"/>
        <v>64.197466145694236</v>
      </c>
      <c r="N704" s="25">
        <v>30</v>
      </c>
      <c r="O704" s="25">
        <v>70</v>
      </c>
      <c r="P704" s="9">
        <f t="shared" si="457"/>
        <v>2256.863970607973</v>
      </c>
      <c r="Q704" s="9">
        <f t="shared" si="458"/>
        <v>2338.5661622419793</v>
      </c>
      <c r="R704" s="9">
        <f t="shared" si="459"/>
        <v>81.70219163400634</v>
      </c>
      <c r="S704" s="3">
        <f t="shared" si="460"/>
        <v>1</v>
      </c>
      <c r="T704" s="3">
        <f t="shared" si="461"/>
        <v>0</v>
      </c>
      <c r="U704" s="3">
        <f t="shared" si="462"/>
        <v>23</v>
      </c>
      <c r="V704" s="3">
        <f t="shared" si="466"/>
        <v>30</v>
      </c>
      <c r="W704" s="2">
        <f t="shared" si="463"/>
        <v>9872329</v>
      </c>
      <c r="X704" s="2">
        <f t="shared" si="467"/>
        <v>9925620</v>
      </c>
      <c r="Y704" s="14">
        <f t="shared" si="468"/>
        <v>2286.0858127882302</v>
      </c>
      <c r="Z704" s="14">
        <f t="shared" si="469"/>
        <v>2336.0752071963325</v>
      </c>
      <c r="AA704" s="14">
        <f t="shared" si="464"/>
        <v>49.989394408102271</v>
      </c>
      <c r="AB704" s="14">
        <f t="shared" si="485"/>
        <v>49.653052052230848</v>
      </c>
      <c r="AC704" s="14">
        <f t="shared" si="479"/>
        <v>0.33634235587142314</v>
      </c>
      <c r="AD704" s="16">
        <f t="shared" si="480"/>
        <v>1</v>
      </c>
      <c r="AE704" s="16">
        <f t="shared" si="481"/>
        <v>0</v>
      </c>
      <c r="AF704" s="16">
        <f t="shared" si="465"/>
        <v>73</v>
      </c>
      <c r="AG704" s="16">
        <f t="shared" si="482"/>
        <v>30</v>
      </c>
      <c r="AH704" s="5">
        <f t="shared" si="483"/>
        <v>9740693</v>
      </c>
      <c r="AI704" s="5">
        <f t="shared" si="484"/>
        <v>9909834</v>
      </c>
      <c r="AJ704" s="39">
        <f t="shared" si="470"/>
        <v>2292.0834896252895</v>
      </c>
      <c r="AK704" s="39">
        <f t="shared" si="471"/>
        <v>2344.2123924188686</v>
      </c>
      <c r="AL704" s="39">
        <f t="shared" si="472"/>
        <v>52.128902793579073</v>
      </c>
      <c r="AM704" s="39">
        <f t="shared" si="473"/>
        <v>1</v>
      </c>
      <c r="AN704" s="39">
        <f t="shared" si="474"/>
        <v>0</v>
      </c>
      <c r="AO704" s="39">
        <f t="shared" si="475"/>
        <v>21</v>
      </c>
      <c r="AP704" s="39">
        <f t="shared" si="476"/>
        <v>30</v>
      </c>
      <c r="AQ704" s="39">
        <f t="shared" si="477"/>
        <v>9886032</v>
      </c>
      <c r="AR704" s="39">
        <f t="shared" si="478"/>
        <v>9934689</v>
      </c>
      <c r="AS704" s="37">
        <f t="shared" si="486"/>
        <v>2173.3951523716946</v>
      </c>
      <c r="AT704" s="37">
        <f t="shared" si="487"/>
        <v>2264.5949276077149</v>
      </c>
      <c r="AU704" s="37">
        <f t="shared" si="488"/>
        <v>91.199775236020287</v>
      </c>
      <c r="AV704" s="34">
        <f t="shared" si="489"/>
        <v>1</v>
      </c>
      <c r="AW704" s="34">
        <f t="shared" si="490"/>
        <v>0</v>
      </c>
      <c r="AX704" s="34">
        <f t="shared" si="491"/>
        <v>17</v>
      </c>
      <c r="AY704" s="34">
        <f t="shared" si="492"/>
        <v>30</v>
      </c>
      <c r="AZ704" s="34">
        <f t="shared" si="493"/>
        <v>9873963</v>
      </c>
      <c r="BA704" s="34">
        <f t="shared" si="494"/>
        <v>9913352</v>
      </c>
    </row>
    <row r="705" spans="1:53" x14ac:dyDescent="0.2">
      <c r="A705" s="1" t="s">
        <v>742</v>
      </c>
      <c r="B705" s="8">
        <v>21897</v>
      </c>
      <c r="C705" s="8">
        <v>2415.6979865771814</v>
      </c>
      <c r="D705" s="8">
        <v>2438</v>
      </c>
      <c r="E705" s="8">
        <v>2376</v>
      </c>
      <c r="F705" s="8">
        <v>2415.6073825503354</v>
      </c>
      <c r="G705" s="8">
        <f t="shared" si="450"/>
        <v>58.948519674081126</v>
      </c>
      <c r="H705" s="8">
        <f t="shared" si="451"/>
        <v>58.948519674081126</v>
      </c>
      <c r="I705" s="8">
        <f t="shared" si="452"/>
        <v>0</v>
      </c>
      <c r="J705" s="25">
        <f t="shared" si="455"/>
        <v>16.067057336584565</v>
      </c>
      <c r="K705" s="25">
        <f t="shared" si="456"/>
        <v>6.6122689044525504</v>
      </c>
      <c r="L705" s="26">
        <f t="shared" si="453"/>
        <v>2.4298856517715692</v>
      </c>
      <c r="M705" s="25">
        <f t="shared" si="454"/>
        <v>70.84450907325467</v>
      </c>
      <c r="N705" s="25">
        <v>30</v>
      </c>
      <c r="O705" s="25">
        <v>70</v>
      </c>
      <c r="P705" s="9">
        <f t="shared" si="457"/>
        <v>2266.4608926844107</v>
      </c>
      <c r="Q705" s="9">
        <f t="shared" si="458"/>
        <v>2345.1988452594451</v>
      </c>
      <c r="R705" s="9">
        <f t="shared" si="459"/>
        <v>78.737952575034342</v>
      </c>
      <c r="S705" s="3">
        <f t="shared" si="460"/>
        <v>1</v>
      </c>
      <c r="T705" s="3">
        <f t="shared" si="461"/>
        <v>0</v>
      </c>
      <c r="U705" s="3">
        <f t="shared" si="462"/>
        <v>24</v>
      </c>
      <c r="V705" s="3">
        <f t="shared" si="466"/>
        <v>30</v>
      </c>
      <c r="W705" s="2">
        <f t="shared" si="463"/>
        <v>9869884</v>
      </c>
      <c r="X705" s="2">
        <f t="shared" si="467"/>
        <v>9926908</v>
      </c>
      <c r="Y705" s="14">
        <f t="shared" si="468"/>
        <v>2295.6800031409789</v>
      </c>
      <c r="Z705" s="14">
        <f t="shared" si="469"/>
        <v>2348.3109264815639</v>
      </c>
      <c r="AA705" s="14">
        <f t="shared" si="464"/>
        <v>52.630923340585014</v>
      </c>
      <c r="AB705" s="14">
        <f t="shared" si="485"/>
        <v>50.248626309901681</v>
      </c>
      <c r="AC705" s="14">
        <f t="shared" si="479"/>
        <v>2.3822970306833327</v>
      </c>
      <c r="AD705" s="16">
        <f t="shared" si="480"/>
        <v>1</v>
      </c>
      <c r="AE705" s="16">
        <f t="shared" si="481"/>
        <v>0</v>
      </c>
      <c r="AF705" s="16">
        <f t="shared" si="465"/>
        <v>74</v>
      </c>
      <c r="AG705" s="16">
        <f t="shared" si="482"/>
        <v>30</v>
      </c>
      <c r="AH705" s="5">
        <f t="shared" si="483"/>
        <v>9738225</v>
      </c>
      <c r="AI705" s="5">
        <f t="shared" si="484"/>
        <v>9914049</v>
      </c>
      <c r="AJ705" s="39">
        <f t="shared" si="470"/>
        <v>2295.2058507585207</v>
      </c>
      <c r="AK705" s="39">
        <f t="shared" si="471"/>
        <v>2346.8489587510871</v>
      </c>
      <c r="AL705" s="39">
        <f t="shared" si="472"/>
        <v>51.643107992566456</v>
      </c>
      <c r="AM705" s="39">
        <f t="shared" si="473"/>
        <v>1</v>
      </c>
      <c r="AN705" s="39">
        <f t="shared" si="474"/>
        <v>0</v>
      </c>
      <c r="AO705" s="39">
        <f t="shared" si="475"/>
        <v>22</v>
      </c>
      <c r="AP705" s="39">
        <f t="shared" si="476"/>
        <v>30</v>
      </c>
      <c r="AQ705" s="39">
        <f t="shared" si="477"/>
        <v>9883564</v>
      </c>
      <c r="AR705" s="39">
        <f t="shared" si="478"/>
        <v>9935836</v>
      </c>
      <c r="AS705" s="37">
        <f t="shared" si="486"/>
        <v>2176.5792798114608</v>
      </c>
      <c r="AT705" s="37">
        <f t="shared" si="487"/>
        <v>2276.1425652478606</v>
      </c>
      <c r="AU705" s="37">
        <f t="shared" si="488"/>
        <v>99.563285436399838</v>
      </c>
      <c r="AV705" s="34">
        <f t="shared" si="489"/>
        <v>1</v>
      </c>
      <c r="AW705" s="34">
        <f t="shared" si="490"/>
        <v>0</v>
      </c>
      <c r="AX705" s="34">
        <f t="shared" si="491"/>
        <v>18</v>
      </c>
      <c r="AY705" s="34">
        <f t="shared" si="492"/>
        <v>30</v>
      </c>
      <c r="AZ705" s="34">
        <f t="shared" si="493"/>
        <v>9871495</v>
      </c>
      <c r="BA705" s="34">
        <f t="shared" si="494"/>
        <v>9914263</v>
      </c>
    </row>
    <row r="706" spans="1:53" x14ac:dyDescent="0.2">
      <c r="A706" s="1" t="s">
        <v>743</v>
      </c>
      <c r="B706" s="8">
        <v>11749</v>
      </c>
      <c r="C706" s="8">
        <v>2409.3848920863311</v>
      </c>
      <c r="D706" s="8">
        <v>2428</v>
      </c>
      <c r="E706" s="8">
        <v>2394</v>
      </c>
      <c r="F706" s="8">
        <v>2409.31654676259</v>
      </c>
      <c r="G706" s="8">
        <f t="shared" si="450"/>
        <v>-6.2908357877454364</v>
      </c>
      <c r="H706" s="8">
        <f t="shared" si="451"/>
        <v>0</v>
      </c>
      <c r="I706" s="8">
        <f t="shared" si="452"/>
        <v>6.2908357877454364</v>
      </c>
      <c r="J706" s="25">
        <f t="shared" si="455"/>
        <v>14.919410383971382</v>
      </c>
      <c r="K706" s="25">
        <f t="shared" si="456"/>
        <v>6.5893093961163283</v>
      </c>
      <c r="L706" s="26">
        <f t="shared" si="453"/>
        <v>2.2641842243384005</v>
      </c>
      <c r="M706" s="25">
        <f t="shared" si="454"/>
        <v>69.364474206333</v>
      </c>
      <c r="N706" s="25">
        <v>30</v>
      </c>
      <c r="O706" s="25">
        <v>70</v>
      </c>
      <c r="P706" s="9">
        <f t="shared" si="457"/>
        <v>2278.2690122712725</v>
      </c>
      <c r="Q706" s="9">
        <f t="shared" si="458"/>
        <v>2357.8723273661708</v>
      </c>
      <c r="R706" s="9">
        <f t="shared" si="459"/>
        <v>79.603315094898335</v>
      </c>
      <c r="S706" s="3">
        <f t="shared" si="460"/>
        <v>1</v>
      </c>
      <c r="T706" s="3">
        <f t="shared" si="461"/>
        <v>0</v>
      </c>
      <c r="U706" s="3">
        <f t="shared" si="462"/>
        <v>25</v>
      </c>
      <c r="V706" s="3">
        <f t="shared" si="466"/>
        <v>30</v>
      </c>
      <c r="W706" s="2">
        <f t="shared" si="463"/>
        <v>9867416</v>
      </c>
      <c r="X706" s="2">
        <f t="shared" si="467"/>
        <v>9927266</v>
      </c>
      <c r="Y706" s="14">
        <f t="shared" si="468"/>
        <v>2304.097524890728</v>
      </c>
      <c r="Z706" s="14">
        <f t="shared" si="469"/>
        <v>2357.6964065247985</v>
      </c>
      <c r="AA706" s="14">
        <f t="shared" si="464"/>
        <v>53.598881634070494</v>
      </c>
      <c r="AB706" s="14">
        <f t="shared" si="485"/>
        <v>50.918677374735445</v>
      </c>
      <c r="AC706" s="14">
        <f t="shared" si="479"/>
        <v>2.6802042593350492</v>
      </c>
      <c r="AD706" s="16">
        <f t="shared" si="480"/>
        <v>1</v>
      </c>
      <c r="AE706" s="16">
        <f t="shared" si="481"/>
        <v>0</v>
      </c>
      <c r="AF706" s="16">
        <f t="shared" si="465"/>
        <v>75</v>
      </c>
      <c r="AG706" s="16">
        <f t="shared" si="482"/>
        <v>30</v>
      </c>
      <c r="AH706" s="5">
        <f t="shared" si="483"/>
        <v>9735767</v>
      </c>
      <c r="AI706" s="5">
        <f t="shared" si="484"/>
        <v>9915317</v>
      </c>
      <c r="AJ706" s="39">
        <f t="shared" si="470"/>
        <v>2321.4667847377582</v>
      </c>
      <c r="AK706" s="39">
        <f t="shared" si="471"/>
        <v>2367.0543773303502</v>
      </c>
      <c r="AL706" s="39">
        <f t="shared" si="472"/>
        <v>45.587592592592046</v>
      </c>
      <c r="AM706" s="39">
        <f t="shared" si="473"/>
        <v>1</v>
      </c>
      <c r="AN706" s="39">
        <f t="shared" si="474"/>
        <v>0</v>
      </c>
      <c r="AO706" s="39">
        <f t="shared" si="475"/>
        <v>23</v>
      </c>
      <c r="AP706" s="39">
        <f t="shared" si="476"/>
        <v>30</v>
      </c>
      <c r="AQ706" s="39">
        <f t="shared" si="477"/>
        <v>9881106</v>
      </c>
      <c r="AR706" s="39">
        <f t="shared" si="478"/>
        <v>9936168</v>
      </c>
      <c r="AS706" s="37">
        <f t="shared" si="486"/>
        <v>2180.3713465170322</v>
      </c>
      <c r="AT706" s="37">
        <f t="shared" si="487"/>
        <v>2287.2107312567464</v>
      </c>
      <c r="AU706" s="37">
        <f t="shared" si="488"/>
        <v>106.83938473971421</v>
      </c>
      <c r="AV706" s="34">
        <f t="shared" si="489"/>
        <v>1</v>
      </c>
      <c r="AW706" s="34">
        <f t="shared" si="490"/>
        <v>0</v>
      </c>
      <c r="AX706" s="34">
        <f t="shared" si="491"/>
        <v>19</v>
      </c>
      <c r="AY706" s="34">
        <f t="shared" si="492"/>
        <v>30</v>
      </c>
      <c r="AZ706" s="34">
        <f t="shared" si="493"/>
        <v>9869037</v>
      </c>
      <c r="BA706" s="34">
        <f t="shared" si="494"/>
        <v>9914523</v>
      </c>
    </row>
    <row r="707" spans="1:53" x14ac:dyDescent="0.2">
      <c r="A707" s="1" t="s">
        <v>744</v>
      </c>
      <c r="B707" s="8">
        <v>14328</v>
      </c>
      <c r="C707" s="8">
        <v>2409.9112627986347</v>
      </c>
      <c r="D707" s="8">
        <v>2431</v>
      </c>
      <c r="E707" s="8">
        <v>2382</v>
      </c>
      <c r="F707" s="8">
        <v>2409.9488054607509</v>
      </c>
      <c r="G707" s="8">
        <f t="shared" si="450"/>
        <v>0.63225869816096747</v>
      </c>
      <c r="H707" s="8">
        <f t="shared" si="451"/>
        <v>0.63225869816096747</v>
      </c>
      <c r="I707" s="8">
        <f t="shared" si="452"/>
        <v>0</v>
      </c>
      <c r="J707" s="25">
        <f t="shared" si="455"/>
        <v>13.898899549270638</v>
      </c>
      <c r="K707" s="25">
        <f t="shared" si="456"/>
        <v>6.1186444392508763</v>
      </c>
      <c r="L707" s="26">
        <f t="shared" si="453"/>
        <v>2.2715651623927866</v>
      </c>
      <c r="M707" s="25">
        <f t="shared" si="454"/>
        <v>69.43359064049298</v>
      </c>
      <c r="N707" s="25">
        <v>30</v>
      </c>
      <c r="O707" s="25">
        <v>70</v>
      </c>
      <c r="P707" s="9">
        <f t="shared" si="457"/>
        <v>2289.0723196253889</v>
      </c>
      <c r="Q707" s="9">
        <f t="shared" si="458"/>
        <v>2369.8825951519425</v>
      </c>
      <c r="R707" s="9">
        <f t="shared" si="459"/>
        <v>80.810275526553596</v>
      </c>
      <c r="S707" s="3">
        <f t="shared" si="460"/>
        <v>1</v>
      </c>
      <c r="T707" s="3">
        <f t="shared" si="461"/>
        <v>0</v>
      </c>
      <c r="U707" s="3">
        <f t="shared" si="462"/>
        <v>26</v>
      </c>
      <c r="V707" s="3">
        <f t="shared" si="466"/>
        <v>30</v>
      </c>
      <c r="W707" s="2">
        <f t="shared" si="463"/>
        <v>9864958</v>
      </c>
      <c r="X707" s="2">
        <f t="shared" si="467"/>
        <v>9926890</v>
      </c>
      <c r="Y707" s="14">
        <f t="shared" si="468"/>
        <v>2311.9383604885074</v>
      </c>
      <c r="Z707" s="14">
        <f t="shared" si="469"/>
        <v>2365.7352371303296</v>
      </c>
      <c r="AA707" s="14">
        <f t="shared" si="464"/>
        <v>53.796876641822109</v>
      </c>
      <c r="AB707" s="14">
        <f t="shared" si="485"/>
        <v>51.494317228152781</v>
      </c>
      <c r="AC707" s="14">
        <f t="shared" si="479"/>
        <v>2.3025594136693286</v>
      </c>
      <c r="AD707" s="16">
        <f t="shared" si="480"/>
        <v>1</v>
      </c>
      <c r="AE707" s="16">
        <f t="shared" si="481"/>
        <v>0</v>
      </c>
      <c r="AF707" s="16">
        <f t="shared" si="465"/>
        <v>76</v>
      </c>
      <c r="AG707" s="16">
        <f t="shared" si="482"/>
        <v>30</v>
      </c>
      <c r="AH707" s="5">
        <f t="shared" si="483"/>
        <v>9733306</v>
      </c>
      <c r="AI707" s="5">
        <f t="shared" si="484"/>
        <v>9914338</v>
      </c>
      <c r="AJ707" s="39">
        <f t="shared" si="470"/>
        <v>2326.4355408148135</v>
      </c>
      <c r="AK707" s="39">
        <f t="shared" si="471"/>
        <v>2370.7440758249281</v>
      </c>
      <c r="AL707" s="39">
        <f t="shared" si="472"/>
        <v>44.30853501011461</v>
      </c>
      <c r="AM707" s="39">
        <f t="shared" si="473"/>
        <v>1</v>
      </c>
      <c r="AN707" s="39">
        <f t="shared" si="474"/>
        <v>0</v>
      </c>
      <c r="AO707" s="39">
        <f t="shared" si="475"/>
        <v>24</v>
      </c>
      <c r="AP707" s="39">
        <f t="shared" si="476"/>
        <v>30</v>
      </c>
      <c r="AQ707" s="39">
        <f t="shared" si="477"/>
        <v>9878645</v>
      </c>
      <c r="AR707" s="39">
        <f t="shared" si="478"/>
        <v>9935813</v>
      </c>
      <c r="AS707" s="37">
        <f t="shared" si="486"/>
        <v>2184.8676086344749</v>
      </c>
      <c r="AT707" s="37">
        <f t="shared" si="487"/>
        <v>2298.5440628738647</v>
      </c>
      <c r="AU707" s="37">
        <f t="shared" si="488"/>
        <v>113.67645423938984</v>
      </c>
      <c r="AV707" s="34">
        <f t="shared" si="489"/>
        <v>1</v>
      </c>
      <c r="AW707" s="34">
        <f t="shared" si="490"/>
        <v>0</v>
      </c>
      <c r="AX707" s="34">
        <f t="shared" si="491"/>
        <v>20</v>
      </c>
      <c r="AY707" s="34">
        <f t="shared" si="492"/>
        <v>30</v>
      </c>
      <c r="AZ707" s="34">
        <f t="shared" si="493"/>
        <v>9866576</v>
      </c>
      <c r="BA707" s="34">
        <f t="shared" si="494"/>
        <v>9914216</v>
      </c>
    </row>
    <row r="708" spans="1:53" x14ac:dyDescent="0.2">
      <c r="A708" s="1" t="s">
        <v>745</v>
      </c>
      <c r="B708" s="8">
        <v>2445</v>
      </c>
      <c r="C708" s="8">
        <v>2398.1307189542486</v>
      </c>
      <c r="D708" s="8">
        <v>2408</v>
      </c>
      <c r="E708" s="8">
        <v>2391</v>
      </c>
      <c r="F708" s="8">
        <v>2398.1307189542486</v>
      </c>
      <c r="G708" s="8">
        <f t="shared" ref="G708:G771" si="495">F708-F707</f>
        <v>-11.818086506502368</v>
      </c>
      <c r="H708" s="8">
        <f t="shared" ref="H708:H771" si="496">IF(G708&gt;0, G708, 0)</f>
        <v>0</v>
      </c>
      <c r="I708" s="8">
        <f t="shared" ref="I708:I771" si="497">IF(G708&lt;0, -G708, 0)</f>
        <v>11.818086506502368</v>
      </c>
      <c r="J708" s="25">
        <f t="shared" si="455"/>
        <v>12.906121010037023</v>
      </c>
      <c r="K708" s="25">
        <f t="shared" si="456"/>
        <v>6.525747444054554</v>
      </c>
      <c r="L708" s="26">
        <f t="shared" si="453"/>
        <v>1.9777230303013746</v>
      </c>
      <c r="M708" s="25">
        <f t="shared" si="454"/>
        <v>66.417293018055133</v>
      </c>
      <c r="N708" s="25">
        <v>30</v>
      </c>
      <c r="O708" s="25">
        <v>70</v>
      </c>
      <c r="P708" s="9">
        <f t="shared" si="457"/>
        <v>2299.0846713902456</v>
      </c>
      <c r="Q708" s="9">
        <f t="shared" si="458"/>
        <v>2380.4988902232712</v>
      </c>
      <c r="R708" s="9">
        <f t="shared" si="459"/>
        <v>81.414218833025643</v>
      </c>
      <c r="S708" s="3">
        <f t="shared" si="460"/>
        <v>1</v>
      </c>
      <c r="T708" s="3">
        <f t="shared" si="461"/>
        <v>0</v>
      </c>
      <c r="U708" s="3">
        <f t="shared" si="462"/>
        <v>27</v>
      </c>
      <c r="V708" s="3">
        <f t="shared" si="466"/>
        <v>30</v>
      </c>
      <c r="W708" s="2">
        <f t="shared" si="463"/>
        <v>9862497</v>
      </c>
      <c r="X708" s="2">
        <f t="shared" si="467"/>
        <v>9927054</v>
      </c>
      <c r="Y708" s="14">
        <f t="shared" si="468"/>
        <v>2318.3229796341179</v>
      </c>
      <c r="Z708" s="14">
        <f t="shared" si="469"/>
        <v>2370.7191574109324</v>
      </c>
      <c r="AA708" s="14">
        <f t="shared" si="464"/>
        <v>52.396177776814511</v>
      </c>
      <c r="AB708" s="14">
        <f t="shared" si="485"/>
        <v>51.674689337885127</v>
      </c>
      <c r="AC708" s="14">
        <f t="shared" si="479"/>
        <v>0.7214884389293843</v>
      </c>
      <c r="AD708" s="16">
        <f t="shared" si="480"/>
        <v>1</v>
      </c>
      <c r="AE708" s="16">
        <f t="shared" si="481"/>
        <v>0</v>
      </c>
      <c r="AF708" s="16">
        <f t="shared" si="465"/>
        <v>77</v>
      </c>
      <c r="AG708" s="16">
        <f t="shared" si="482"/>
        <v>30</v>
      </c>
      <c r="AH708" s="5">
        <f t="shared" si="483"/>
        <v>9730868</v>
      </c>
      <c r="AI708" s="5">
        <f t="shared" si="484"/>
        <v>9914975</v>
      </c>
      <c r="AJ708" s="39">
        <f t="shared" si="470"/>
        <v>2334.7104424627464</v>
      </c>
      <c r="AK708" s="39">
        <f t="shared" si="471"/>
        <v>2387.262305337526</v>
      </c>
      <c r="AL708" s="39">
        <f t="shared" si="472"/>
        <v>52.551862874779545</v>
      </c>
      <c r="AM708" s="39">
        <f t="shared" si="473"/>
        <v>1</v>
      </c>
      <c r="AN708" s="39">
        <f t="shared" si="474"/>
        <v>0</v>
      </c>
      <c r="AO708" s="39">
        <f t="shared" si="475"/>
        <v>25</v>
      </c>
      <c r="AP708" s="39">
        <f t="shared" si="476"/>
        <v>30</v>
      </c>
      <c r="AQ708" s="39">
        <f t="shared" si="477"/>
        <v>9876207</v>
      </c>
      <c r="AR708" s="39">
        <f t="shared" si="478"/>
        <v>9935982</v>
      </c>
      <c r="AS708" s="37">
        <f t="shared" si="486"/>
        <v>2189.9733880107106</v>
      </c>
      <c r="AT708" s="37">
        <f t="shared" si="487"/>
        <v>2310.2437138376217</v>
      </c>
      <c r="AU708" s="37">
        <f t="shared" si="488"/>
        <v>120.27032582691118</v>
      </c>
      <c r="AV708" s="34">
        <f t="shared" si="489"/>
        <v>1</v>
      </c>
      <c r="AW708" s="34">
        <f t="shared" si="490"/>
        <v>0</v>
      </c>
      <c r="AX708" s="34">
        <f t="shared" si="491"/>
        <v>21</v>
      </c>
      <c r="AY708" s="34">
        <f t="shared" si="492"/>
        <v>30</v>
      </c>
      <c r="AZ708" s="34">
        <f t="shared" si="493"/>
        <v>9864138</v>
      </c>
      <c r="BA708" s="34">
        <f t="shared" si="494"/>
        <v>9914349</v>
      </c>
    </row>
    <row r="709" spans="1:53" x14ac:dyDescent="0.2">
      <c r="A709" s="1" t="s">
        <v>746</v>
      </c>
      <c r="B709" s="8">
        <v>2268</v>
      </c>
      <c r="C709" s="8">
        <v>2380.5496688741723</v>
      </c>
      <c r="D709" s="8">
        <v>2396</v>
      </c>
      <c r="E709" s="8">
        <v>2366</v>
      </c>
      <c r="F709" s="8">
        <v>2380.5033112582782</v>
      </c>
      <c r="G709" s="8">
        <f t="shared" si="495"/>
        <v>-17.627407695970305</v>
      </c>
      <c r="H709" s="8">
        <f t="shared" si="496"/>
        <v>0</v>
      </c>
      <c r="I709" s="8">
        <f t="shared" si="497"/>
        <v>17.627407695970305</v>
      </c>
      <c r="J709" s="25">
        <f t="shared" si="455"/>
        <v>11.984255223605805</v>
      </c>
      <c r="K709" s="25">
        <f t="shared" si="456"/>
        <v>7.3187231763342506</v>
      </c>
      <c r="L709" s="26">
        <f t="shared" si="453"/>
        <v>1.6374789611332714</v>
      </c>
      <c r="M709" s="25">
        <f t="shared" si="454"/>
        <v>62.085005615729337</v>
      </c>
      <c r="N709" s="25">
        <v>30</v>
      </c>
      <c r="O709" s="25">
        <v>70</v>
      </c>
      <c r="P709" s="9">
        <f t="shared" si="457"/>
        <v>2307.7120026646362</v>
      </c>
      <c r="Q709" s="9">
        <f t="shared" si="458"/>
        <v>2383.9250658614847</v>
      </c>
      <c r="R709" s="9">
        <f t="shared" si="459"/>
        <v>76.213063196848452</v>
      </c>
      <c r="S709" s="3">
        <f t="shared" si="460"/>
        <v>1</v>
      </c>
      <c r="T709" s="3">
        <f t="shared" si="461"/>
        <v>0</v>
      </c>
      <c r="U709" s="3">
        <f t="shared" si="462"/>
        <v>28</v>
      </c>
      <c r="V709" s="3">
        <f t="shared" si="466"/>
        <v>30</v>
      </c>
      <c r="W709" s="2">
        <f t="shared" si="463"/>
        <v>9860059</v>
      </c>
      <c r="X709" s="2">
        <f t="shared" si="467"/>
        <v>9926307</v>
      </c>
      <c r="Y709" s="14">
        <f t="shared" si="468"/>
        <v>2322.9289301247964</v>
      </c>
      <c r="Z709" s="14">
        <f t="shared" si="469"/>
        <v>2372.2244118489857</v>
      </c>
      <c r="AA709" s="14">
        <f t="shared" si="464"/>
        <v>49.295481724189358</v>
      </c>
      <c r="AB709" s="14">
        <f t="shared" si="485"/>
        <v>51.198847815145974</v>
      </c>
      <c r="AC709" s="14">
        <f t="shared" si="479"/>
        <v>-1.9033660909566166</v>
      </c>
      <c r="AD709" s="16">
        <f t="shared" si="480"/>
        <v>0</v>
      </c>
      <c r="AE709" s="16">
        <f t="shared" si="481"/>
        <v>1</v>
      </c>
      <c r="AF709" s="16">
        <f t="shared" si="465"/>
        <v>76</v>
      </c>
      <c r="AG709" s="16">
        <f t="shared" si="482"/>
        <v>30</v>
      </c>
      <c r="AH709" s="5">
        <f t="shared" si="483"/>
        <v>9733204</v>
      </c>
      <c r="AI709" s="5">
        <f t="shared" si="484"/>
        <v>9913020</v>
      </c>
      <c r="AJ709" s="39">
        <f t="shared" si="470"/>
        <v>2334.9969142390446</v>
      </c>
      <c r="AK709" s="39">
        <f t="shared" si="471"/>
        <v>2383.3229431686918</v>
      </c>
      <c r="AL709" s="39">
        <f t="shared" si="472"/>
        <v>48.326028929647237</v>
      </c>
      <c r="AM709" s="39">
        <f t="shared" si="473"/>
        <v>1</v>
      </c>
      <c r="AN709" s="39">
        <f t="shared" si="474"/>
        <v>0</v>
      </c>
      <c r="AO709" s="39">
        <f t="shared" si="475"/>
        <v>26</v>
      </c>
      <c r="AP709" s="39">
        <f t="shared" si="476"/>
        <v>30</v>
      </c>
      <c r="AQ709" s="39">
        <f t="shared" si="477"/>
        <v>9873781</v>
      </c>
      <c r="AR709" s="39">
        <f t="shared" si="478"/>
        <v>9935297</v>
      </c>
      <c r="AS709" s="37">
        <f t="shared" si="486"/>
        <v>2195.5727663037433</v>
      </c>
      <c r="AT709" s="37">
        <f t="shared" si="487"/>
        <v>2322.1931539315301</v>
      </c>
      <c r="AU709" s="37">
        <f t="shared" si="488"/>
        <v>126.62038762778684</v>
      </c>
      <c r="AV709" s="34">
        <f t="shared" si="489"/>
        <v>1</v>
      </c>
      <c r="AW709" s="34">
        <f t="shared" si="490"/>
        <v>0</v>
      </c>
      <c r="AX709" s="34">
        <f t="shared" si="491"/>
        <v>22</v>
      </c>
      <c r="AY709" s="34">
        <f t="shared" si="492"/>
        <v>30</v>
      </c>
      <c r="AZ709" s="34">
        <f t="shared" si="493"/>
        <v>9861712</v>
      </c>
      <c r="BA709" s="34">
        <f t="shared" si="494"/>
        <v>9913764</v>
      </c>
    </row>
    <row r="710" spans="1:53" x14ac:dyDescent="0.2">
      <c r="A710" s="1" t="s">
        <v>747</v>
      </c>
      <c r="B710" s="8">
        <v>2895</v>
      </c>
      <c r="C710" s="8">
        <v>2386.2191011235955</v>
      </c>
      <c r="D710" s="8">
        <v>2406</v>
      </c>
      <c r="E710" s="8">
        <v>2358</v>
      </c>
      <c r="F710" s="8">
        <v>2386.2134831460676</v>
      </c>
      <c r="G710" s="8">
        <f t="shared" si="495"/>
        <v>5.710171887789329</v>
      </c>
      <c r="H710" s="8">
        <f t="shared" si="496"/>
        <v>5.710171887789329</v>
      </c>
      <c r="I710" s="8">
        <f t="shared" si="497"/>
        <v>0</v>
      </c>
      <c r="J710" s="25">
        <f t="shared" si="455"/>
        <v>11.536106413904628</v>
      </c>
      <c r="K710" s="25">
        <f t="shared" si="456"/>
        <v>6.7959572351675188</v>
      </c>
      <c r="L710" s="26">
        <f t="shared" si="453"/>
        <v>1.6974954395251232</v>
      </c>
      <c r="M710" s="25">
        <f t="shared" si="454"/>
        <v>62.928574953363267</v>
      </c>
      <c r="N710" s="25">
        <v>30</v>
      </c>
      <c r="O710" s="25">
        <v>70</v>
      </c>
      <c r="P710" s="9">
        <f t="shared" si="457"/>
        <v>2314.9956931557017</v>
      </c>
      <c r="Q710" s="9">
        <f t="shared" si="458"/>
        <v>2384.0540017095846</v>
      </c>
      <c r="R710" s="9">
        <f t="shared" si="459"/>
        <v>69.058308553882853</v>
      </c>
      <c r="S710" s="3">
        <f t="shared" si="460"/>
        <v>1</v>
      </c>
      <c r="T710" s="3">
        <f t="shared" si="461"/>
        <v>0</v>
      </c>
      <c r="U710" s="3">
        <f t="shared" si="462"/>
        <v>29</v>
      </c>
      <c r="V710" s="3">
        <f t="shared" si="466"/>
        <v>30</v>
      </c>
      <c r="W710" s="2">
        <f t="shared" si="463"/>
        <v>9857633</v>
      </c>
      <c r="X710" s="2">
        <f t="shared" si="467"/>
        <v>9926015</v>
      </c>
      <c r="Y710" s="14">
        <f t="shared" si="468"/>
        <v>2327.6166747930388</v>
      </c>
      <c r="Z710" s="14">
        <f t="shared" si="469"/>
        <v>2374.3765766639212</v>
      </c>
      <c r="AA710" s="14">
        <f t="shared" si="464"/>
        <v>46.759901870882459</v>
      </c>
      <c r="AB710" s="14">
        <f t="shared" si="485"/>
        <v>50.311058626293274</v>
      </c>
      <c r="AC710" s="14">
        <f t="shared" si="479"/>
        <v>-3.5511567554108154</v>
      </c>
      <c r="AD710" s="16">
        <f t="shared" si="480"/>
        <v>0</v>
      </c>
      <c r="AE710" s="16">
        <f t="shared" si="481"/>
        <v>1</v>
      </c>
      <c r="AF710" s="16">
        <f t="shared" si="465"/>
        <v>75</v>
      </c>
      <c r="AG710" s="16">
        <f t="shared" si="482"/>
        <v>30</v>
      </c>
      <c r="AH710" s="5">
        <f t="shared" si="483"/>
        <v>9735532</v>
      </c>
      <c r="AI710" s="5">
        <f t="shared" si="484"/>
        <v>9912382</v>
      </c>
      <c r="AJ710" s="39">
        <f t="shared" si="470"/>
        <v>2329.1211116737213</v>
      </c>
      <c r="AK710" s="39">
        <f t="shared" si="471"/>
        <v>2377.4471406033686</v>
      </c>
      <c r="AL710" s="39">
        <f t="shared" si="472"/>
        <v>48.326028929647237</v>
      </c>
      <c r="AM710" s="39">
        <f t="shared" si="473"/>
        <v>1</v>
      </c>
      <c r="AN710" s="39">
        <f t="shared" si="474"/>
        <v>0</v>
      </c>
      <c r="AO710" s="39">
        <f t="shared" si="475"/>
        <v>27</v>
      </c>
      <c r="AP710" s="39">
        <f t="shared" si="476"/>
        <v>30</v>
      </c>
      <c r="AQ710" s="39">
        <f t="shared" si="477"/>
        <v>9871345</v>
      </c>
      <c r="AR710" s="39">
        <f t="shared" si="478"/>
        <v>9935011</v>
      </c>
      <c r="AS710" s="37">
        <f t="shared" si="486"/>
        <v>2201.6074785156479</v>
      </c>
      <c r="AT710" s="37">
        <f t="shared" si="487"/>
        <v>2333.3025022844117</v>
      </c>
      <c r="AU710" s="37">
        <f t="shared" si="488"/>
        <v>131.6950237687638</v>
      </c>
      <c r="AV710" s="34">
        <f t="shared" si="489"/>
        <v>1</v>
      </c>
      <c r="AW710" s="34">
        <f t="shared" si="490"/>
        <v>0</v>
      </c>
      <c r="AX710" s="34">
        <f t="shared" si="491"/>
        <v>23</v>
      </c>
      <c r="AY710" s="34">
        <f t="shared" si="492"/>
        <v>30</v>
      </c>
      <c r="AZ710" s="34">
        <f t="shared" si="493"/>
        <v>9859276</v>
      </c>
      <c r="BA710" s="34">
        <f t="shared" si="494"/>
        <v>9913510</v>
      </c>
    </row>
    <row r="711" spans="1:53" x14ac:dyDescent="0.2">
      <c r="A711" s="1" t="s">
        <v>748</v>
      </c>
      <c r="B711" s="8">
        <v>3838</v>
      </c>
      <c r="C711" s="8">
        <v>2449.2638888888887</v>
      </c>
      <c r="D711" s="8">
        <v>2472</v>
      </c>
      <c r="E711" s="8">
        <v>2412</v>
      </c>
      <c r="F711" s="8">
        <v>2449.4259259259261</v>
      </c>
      <c r="G711" s="8">
        <f t="shared" si="495"/>
        <v>63.21244277985852</v>
      </c>
      <c r="H711" s="8">
        <f t="shared" si="496"/>
        <v>63.21244277985852</v>
      </c>
      <c r="I711" s="8">
        <f t="shared" si="497"/>
        <v>0</v>
      </c>
      <c r="J711" s="25">
        <f t="shared" si="455"/>
        <v>15.22727329718705</v>
      </c>
      <c r="K711" s="25">
        <f t="shared" si="456"/>
        <v>6.3105317183698384</v>
      </c>
      <c r="L711" s="26">
        <f t="shared" si="453"/>
        <v>2.4129937027114128</v>
      </c>
      <c r="M711" s="25">
        <f t="shared" si="454"/>
        <v>70.700209636907275</v>
      </c>
      <c r="N711" s="25">
        <v>30</v>
      </c>
      <c r="O711" s="25">
        <v>70</v>
      </c>
      <c r="P711" s="9">
        <f t="shared" si="457"/>
        <v>2322.3527773948085</v>
      </c>
      <c r="Q711" s="9">
        <f t="shared" si="458"/>
        <v>2381.2082572961417</v>
      </c>
      <c r="R711" s="9">
        <f t="shared" si="459"/>
        <v>58.855479901333183</v>
      </c>
      <c r="S711" s="3">
        <f t="shared" si="460"/>
        <v>1</v>
      </c>
      <c r="T711" s="3">
        <f t="shared" si="461"/>
        <v>0</v>
      </c>
      <c r="U711" s="3">
        <f t="shared" si="462"/>
        <v>30</v>
      </c>
      <c r="V711" s="3">
        <f t="shared" si="466"/>
        <v>30</v>
      </c>
      <c r="W711" s="2">
        <f t="shared" si="463"/>
        <v>9855197</v>
      </c>
      <c r="X711" s="2">
        <f t="shared" si="467"/>
        <v>9927557</v>
      </c>
      <c r="Y711" s="14">
        <f t="shared" si="468"/>
        <v>2336.6395822843638</v>
      </c>
      <c r="Z711" s="14">
        <f t="shared" si="469"/>
        <v>2385.9226303965374</v>
      </c>
      <c r="AA711" s="14">
        <f t="shared" si="464"/>
        <v>49.283048112173674</v>
      </c>
      <c r="AB711" s="14">
        <f t="shared" si="485"/>
        <v>50.105456523469357</v>
      </c>
      <c r="AC711" s="14">
        <f t="shared" si="479"/>
        <v>-0.82240841129568309</v>
      </c>
      <c r="AD711" s="16">
        <f t="shared" si="480"/>
        <v>0</v>
      </c>
      <c r="AE711" s="16">
        <f t="shared" si="481"/>
        <v>1</v>
      </c>
      <c r="AF711" s="16">
        <f t="shared" si="465"/>
        <v>74</v>
      </c>
      <c r="AG711" s="16">
        <f t="shared" si="482"/>
        <v>30</v>
      </c>
      <c r="AH711" s="5">
        <f t="shared" si="483"/>
        <v>9737914</v>
      </c>
      <c r="AI711" s="5">
        <f t="shared" si="484"/>
        <v>9916402</v>
      </c>
      <c r="AJ711" s="39">
        <f t="shared" si="470"/>
        <v>2331.0245023029843</v>
      </c>
      <c r="AK711" s="39">
        <f t="shared" si="471"/>
        <v>2377.765520046949</v>
      </c>
      <c r="AL711" s="39">
        <f t="shared" si="472"/>
        <v>46.741017743964676</v>
      </c>
      <c r="AM711" s="39">
        <f t="shared" si="473"/>
        <v>1</v>
      </c>
      <c r="AN711" s="39">
        <f t="shared" si="474"/>
        <v>0</v>
      </c>
      <c r="AO711" s="39">
        <f t="shared" si="475"/>
        <v>28</v>
      </c>
      <c r="AP711" s="39">
        <f t="shared" si="476"/>
        <v>30</v>
      </c>
      <c r="AQ711" s="39">
        <f t="shared" si="477"/>
        <v>9868843</v>
      </c>
      <c r="AR711" s="39">
        <f t="shared" si="478"/>
        <v>9936379</v>
      </c>
      <c r="AS711" s="37">
        <f t="shared" si="486"/>
        <v>2207.9815375027906</v>
      </c>
      <c r="AT711" s="37">
        <f t="shared" si="487"/>
        <v>2343.0860781147348</v>
      </c>
      <c r="AU711" s="37">
        <f t="shared" si="488"/>
        <v>135.10454061194423</v>
      </c>
      <c r="AV711" s="34">
        <f t="shared" si="489"/>
        <v>1</v>
      </c>
      <c r="AW711" s="34">
        <f t="shared" si="490"/>
        <v>0</v>
      </c>
      <c r="AX711" s="34">
        <f t="shared" si="491"/>
        <v>24</v>
      </c>
      <c r="AY711" s="34">
        <f t="shared" si="492"/>
        <v>30</v>
      </c>
      <c r="AZ711" s="34">
        <f t="shared" si="493"/>
        <v>9856774</v>
      </c>
      <c r="BA711" s="34">
        <f t="shared" si="494"/>
        <v>9914662</v>
      </c>
    </row>
    <row r="712" spans="1:53" x14ac:dyDescent="0.2">
      <c r="A712" s="1" t="s">
        <v>749</v>
      </c>
      <c r="B712" s="8">
        <v>4043</v>
      </c>
      <c r="C712" s="8">
        <v>2467.4270270270272</v>
      </c>
      <c r="D712" s="8">
        <v>2500</v>
      </c>
      <c r="E712" s="8">
        <v>2441</v>
      </c>
      <c r="F712" s="8">
        <v>2467.2324324324322</v>
      </c>
      <c r="G712" s="8">
        <f t="shared" si="495"/>
        <v>17.806506506506139</v>
      </c>
      <c r="H712" s="8">
        <f t="shared" si="496"/>
        <v>17.806506506506139</v>
      </c>
      <c r="I712" s="8">
        <f t="shared" si="497"/>
        <v>0</v>
      </c>
      <c r="J712" s="25">
        <f t="shared" si="455"/>
        <v>15.411504240709842</v>
      </c>
      <c r="K712" s="25">
        <f t="shared" si="456"/>
        <v>5.8597794527719929</v>
      </c>
      <c r="L712" s="26">
        <f t="shared" si="453"/>
        <v>2.6300485137575214</v>
      </c>
      <c r="M712" s="25">
        <f t="shared" si="454"/>
        <v>72.45215880145679</v>
      </c>
      <c r="N712" s="25">
        <v>30</v>
      </c>
      <c r="O712" s="25">
        <v>70</v>
      </c>
      <c r="P712" s="9">
        <f t="shared" si="457"/>
        <v>2332.4654050205941</v>
      </c>
      <c r="Q712" s="9">
        <f t="shared" si="458"/>
        <v>2385.0575749806044</v>
      </c>
      <c r="R712" s="9">
        <f t="shared" si="459"/>
        <v>52.592169960010324</v>
      </c>
      <c r="S712" s="3">
        <f t="shared" si="460"/>
        <v>1</v>
      </c>
      <c r="T712" s="3">
        <f t="shared" si="461"/>
        <v>0</v>
      </c>
      <c r="U712" s="3">
        <f t="shared" si="462"/>
        <v>31</v>
      </c>
      <c r="V712" s="3">
        <f t="shared" si="466"/>
        <v>30</v>
      </c>
      <c r="W712" s="2">
        <f t="shared" si="463"/>
        <v>9852695</v>
      </c>
      <c r="X712" s="2">
        <f t="shared" si="467"/>
        <v>9928366</v>
      </c>
      <c r="Y712" s="14">
        <f t="shared" si="468"/>
        <v>2346.3131267397762</v>
      </c>
      <c r="Z712" s="14">
        <f t="shared" si="469"/>
        <v>2398.4318307097519</v>
      </c>
      <c r="AA712" s="14">
        <f t="shared" si="464"/>
        <v>52.118703969975741</v>
      </c>
      <c r="AB712" s="14">
        <f t="shared" si="485"/>
        <v>50.508106012770632</v>
      </c>
      <c r="AC712" s="14">
        <f t="shared" si="479"/>
        <v>1.6105979572051083</v>
      </c>
      <c r="AD712" s="16">
        <f t="shared" si="480"/>
        <v>1</v>
      </c>
      <c r="AE712" s="16">
        <f t="shared" si="481"/>
        <v>0</v>
      </c>
      <c r="AF712" s="16">
        <f t="shared" si="465"/>
        <v>75</v>
      </c>
      <c r="AG712" s="16">
        <f t="shared" si="482"/>
        <v>30</v>
      </c>
      <c r="AH712" s="5">
        <f t="shared" si="483"/>
        <v>9735384</v>
      </c>
      <c r="AI712" s="5">
        <f t="shared" si="484"/>
        <v>9918459</v>
      </c>
      <c r="AJ712" s="39">
        <f t="shared" si="470"/>
        <v>2366.7464650348161</v>
      </c>
      <c r="AK712" s="39">
        <f t="shared" si="471"/>
        <v>2410.1091820987654</v>
      </c>
      <c r="AL712" s="39">
        <f t="shared" si="472"/>
        <v>43.362717063949276</v>
      </c>
      <c r="AM712" s="39">
        <f t="shared" si="473"/>
        <v>1</v>
      </c>
      <c r="AN712" s="39">
        <f t="shared" si="474"/>
        <v>0</v>
      </c>
      <c r="AO712" s="39">
        <f t="shared" si="475"/>
        <v>29</v>
      </c>
      <c r="AP712" s="39">
        <f t="shared" si="476"/>
        <v>30</v>
      </c>
      <c r="AQ712" s="39">
        <f t="shared" si="477"/>
        <v>9866313</v>
      </c>
      <c r="AR712" s="39">
        <f t="shared" si="478"/>
        <v>9937102</v>
      </c>
      <c r="AS712" s="37">
        <f t="shared" si="486"/>
        <v>2214.6731894312379</v>
      </c>
      <c r="AT712" s="37">
        <f t="shared" si="487"/>
        <v>2351.1118497380016</v>
      </c>
      <c r="AU712" s="37">
        <f t="shared" si="488"/>
        <v>136.43866030676372</v>
      </c>
      <c r="AV712" s="34">
        <f t="shared" si="489"/>
        <v>1</v>
      </c>
      <c r="AW712" s="34">
        <f t="shared" si="490"/>
        <v>0</v>
      </c>
      <c r="AX712" s="34">
        <f t="shared" si="491"/>
        <v>25</v>
      </c>
      <c r="AY712" s="34">
        <f t="shared" si="492"/>
        <v>30</v>
      </c>
      <c r="AZ712" s="34">
        <f t="shared" si="493"/>
        <v>9854244</v>
      </c>
      <c r="BA712" s="34">
        <f t="shared" si="494"/>
        <v>9915269</v>
      </c>
    </row>
    <row r="713" spans="1:53" x14ac:dyDescent="0.2">
      <c r="A713" s="1" t="s">
        <v>750</v>
      </c>
      <c r="B713" s="8">
        <v>2744</v>
      </c>
      <c r="C713" s="8">
        <v>2456.4437869822486</v>
      </c>
      <c r="D713" s="8">
        <v>2473</v>
      </c>
      <c r="E713" s="8">
        <v>2430</v>
      </c>
      <c r="F713" s="8">
        <v>2456.3076923076924</v>
      </c>
      <c r="G713" s="8">
        <f t="shared" si="495"/>
        <v>-10.924740124739856</v>
      </c>
      <c r="H713" s="8">
        <f t="shared" si="496"/>
        <v>0</v>
      </c>
      <c r="I713" s="8">
        <f t="shared" si="497"/>
        <v>10.924740124739856</v>
      </c>
      <c r="J713" s="25">
        <f t="shared" si="455"/>
        <v>14.310682509230569</v>
      </c>
      <c r="K713" s="25">
        <f t="shared" si="456"/>
        <v>6.2215623579125543</v>
      </c>
      <c r="L713" s="26">
        <f t="shared" si="453"/>
        <v>2.3001750502476774</v>
      </c>
      <c r="M713" s="25">
        <f t="shared" si="454"/>
        <v>69.698577051997589</v>
      </c>
      <c r="N713" s="25">
        <v>30</v>
      </c>
      <c r="O713" s="25">
        <v>70</v>
      </c>
      <c r="P713" s="9">
        <f t="shared" si="457"/>
        <v>2342.6902084505878</v>
      </c>
      <c r="Q713" s="9">
        <f t="shared" si="458"/>
        <v>2392.3168433398728</v>
      </c>
      <c r="R713" s="9">
        <f t="shared" si="459"/>
        <v>49.626634889285015</v>
      </c>
      <c r="S713" s="3">
        <f t="shared" si="460"/>
        <v>1</v>
      </c>
      <c r="T713" s="3">
        <f t="shared" si="461"/>
        <v>0</v>
      </c>
      <c r="U713" s="3">
        <f t="shared" si="462"/>
        <v>32</v>
      </c>
      <c r="V713" s="3">
        <f t="shared" si="466"/>
        <v>30</v>
      </c>
      <c r="W713" s="2">
        <f t="shared" si="463"/>
        <v>9850165</v>
      </c>
      <c r="X713" s="2">
        <f t="shared" si="467"/>
        <v>9927925</v>
      </c>
      <c r="Y713" s="14">
        <f t="shared" si="468"/>
        <v>2354.4608723373995</v>
      </c>
      <c r="Z713" s="14">
        <f t="shared" si="469"/>
        <v>2407.3358094171272</v>
      </c>
      <c r="AA713" s="14">
        <f t="shared" si="464"/>
        <v>52.874937079727715</v>
      </c>
      <c r="AB713" s="14">
        <f t="shared" si="485"/>
        <v>50.981472226162047</v>
      </c>
      <c r="AC713" s="14">
        <f t="shared" si="479"/>
        <v>1.8934648535656677</v>
      </c>
      <c r="AD713" s="16">
        <f t="shared" si="480"/>
        <v>1</v>
      </c>
      <c r="AE713" s="16">
        <f t="shared" si="481"/>
        <v>0</v>
      </c>
      <c r="AF713" s="16">
        <f t="shared" si="465"/>
        <v>76</v>
      </c>
      <c r="AG713" s="16">
        <f t="shared" si="482"/>
        <v>30</v>
      </c>
      <c r="AH713" s="5">
        <f t="shared" si="483"/>
        <v>9732881</v>
      </c>
      <c r="AI713" s="5">
        <f t="shared" si="484"/>
        <v>9917561</v>
      </c>
      <c r="AJ713" s="39">
        <f t="shared" si="470"/>
        <v>2379.9213868798374</v>
      </c>
      <c r="AK713" s="39">
        <f t="shared" si="471"/>
        <v>2421.9801864364363</v>
      </c>
      <c r="AL713" s="39">
        <f t="shared" si="472"/>
        <v>42.058799556598842</v>
      </c>
      <c r="AM713" s="39">
        <f t="shared" si="473"/>
        <v>1</v>
      </c>
      <c r="AN713" s="39">
        <f t="shared" si="474"/>
        <v>0</v>
      </c>
      <c r="AO713" s="39">
        <f t="shared" si="475"/>
        <v>30</v>
      </c>
      <c r="AP713" s="39">
        <f t="shared" si="476"/>
        <v>30</v>
      </c>
      <c r="AQ713" s="39">
        <f t="shared" si="477"/>
        <v>9863810</v>
      </c>
      <c r="AR713" s="39">
        <f t="shared" si="478"/>
        <v>9936710</v>
      </c>
      <c r="AS713" s="37">
        <f t="shared" si="486"/>
        <v>2221.8003845938483</v>
      </c>
      <c r="AT713" s="37">
        <f t="shared" si="487"/>
        <v>2358.1508385607999</v>
      </c>
      <c r="AU713" s="37">
        <f t="shared" si="488"/>
        <v>136.35045396695159</v>
      </c>
      <c r="AV713" s="34">
        <f t="shared" si="489"/>
        <v>1</v>
      </c>
      <c r="AW713" s="34">
        <f t="shared" si="490"/>
        <v>0</v>
      </c>
      <c r="AX713" s="34">
        <f t="shared" si="491"/>
        <v>26</v>
      </c>
      <c r="AY713" s="34">
        <f t="shared" si="492"/>
        <v>30</v>
      </c>
      <c r="AZ713" s="34">
        <f t="shared" si="493"/>
        <v>9851741</v>
      </c>
      <c r="BA713" s="34">
        <f t="shared" si="494"/>
        <v>9914921</v>
      </c>
    </row>
    <row r="714" spans="1:53" x14ac:dyDescent="0.2">
      <c r="A714" s="1" t="s">
        <v>751</v>
      </c>
      <c r="B714" s="8">
        <v>3002</v>
      </c>
      <c r="C714" s="8">
        <v>2428.6395939086296</v>
      </c>
      <c r="D714" s="8">
        <v>2448</v>
      </c>
      <c r="E714" s="8">
        <v>2413</v>
      </c>
      <c r="F714" s="8">
        <v>2428.4314720812181</v>
      </c>
      <c r="G714" s="8">
        <f t="shared" si="495"/>
        <v>-27.876220226474288</v>
      </c>
      <c r="H714" s="8">
        <f t="shared" si="496"/>
        <v>0</v>
      </c>
      <c r="I714" s="8">
        <f t="shared" si="497"/>
        <v>27.876220226474288</v>
      </c>
      <c r="J714" s="25">
        <f t="shared" si="455"/>
        <v>13.288490901428386</v>
      </c>
      <c r="K714" s="25">
        <f t="shared" si="456"/>
        <v>7.7683236342383921</v>
      </c>
      <c r="L714" s="26">
        <f t="shared" si="453"/>
        <v>1.7105995485126557</v>
      </c>
      <c r="M714" s="25">
        <f t="shared" si="454"/>
        <v>63.107792866389502</v>
      </c>
      <c r="N714" s="25">
        <v>30</v>
      </c>
      <c r="O714" s="25">
        <v>70</v>
      </c>
      <c r="P714" s="9">
        <f t="shared" si="457"/>
        <v>2351.9733666842953</v>
      </c>
      <c r="Q714" s="9">
        <f t="shared" si="458"/>
        <v>2400.7975016665519</v>
      </c>
      <c r="R714" s="9">
        <f t="shared" si="459"/>
        <v>48.82413498225651</v>
      </c>
      <c r="S714" s="3">
        <f t="shared" si="460"/>
        <v>1</v>
      </c>
      <c r="T714" s="3">
        <f t="shared" si="461"/>
        <v>0</v>
      </c>
      <c r="U714" s="3">
        <f t="shared" si="462"/>
        <v>33</v>
      </c>
      <c r="V714" s="3">
        <f t="shared" si="466"/>
        <v>30</v>
      </c>
      <c r="W714" s="2">
        <f t="shared" si="463"/>
        <v>9847662</v>
      </c>
      <c r="X714" s="2">
        <f t="shared" si="467"/>
        <v>9927291</v>
      </c>
      <c r="Y714" s="14">
        <f t="shared" si="468"/>
        <v>2359.9401760221267</v>
      </c>
      <c r="Z714" s="14">
        <f t="shared" si="469"/>
        <v>2410.5812959808336</v>
      </c>
      <c r="AA714" s="14">
        <f t="shared" si="464"/>
        <v>50.641119958706895</v>
      </c>
      <c r="AB714" s="14">
        <f t="shared" si="485"/>
        <v>50.913401772671016</v>
      </c>
      <c r="AC714" s="14">
        <f t="shared" si="479"/>
        <v>-0.27228181396412054</v>
      </c>
      <c r="AD714" s="16">
        <f t="shared" si="480"/>
        <v>0</v>
      </c>
      <c r="AE714" s="16">
        <f t="shared" si="481"/>
        <v>1</v>
      </c>
      <c r="AF714" s="16">
        <f t="shared" si="465"/>
        <v>75</v>
      </c>
      <c r="AG714" s="16">
        <f t="shared" si="482"/>
        <v>30</v>
      </c>
      <c r="AH714" s="5">
        <f t="shared" si="483"/>
        <v>9735264</v>
      </c>
      <c r="AI714" s="5">
        <f t="shared" si="484"/>
        <v>9916239</v>
      </c>
      <c r="AJ714" s="39">
        <f t="shared" si="470"/>
        <v>2376.2798068382576</v>
      </c>
      <c r="AK714" s="39">
        <f t="shared" si="471"/>
        <v>2418.338606394856</v>
      </c>
      <c r="AL714" s="39">
        <f t="shared" si="472"/>
        <v>42.058799556598387</v>
      </c>
      <c r="AM714" s="39">
        <f t="shared" si="473"/>
        <v>1</v>
      </c>
      <c r="AN714" s="39">
        <f t="shared" si="474"/>
        <v>0</v>
      </c>
      <c r="AO714" s="39">
        <f t="shared" si="475"/>
        <v>31</v>
      </c>
      <c r="AP714" s="39">
        <f t="shared" si="476"/>
        <v>30</v>
      </c>
      <c r="AQ714" s="39">
        <f t="shared" si="477"/>
        <v>9861332</v>
      </c>
      <c r="AR714" s="39">
        <f t="shared" si="478"/>
        <v>9936135</v>
      </c>
      <c r="AS714" s="37">
        <f t="shared" si="486"/>
        <v>2229.3932497847841</v>
      </c>
      <c r="AT714" s="37">
        <f t="shared" si="487"/>
        <v>2364.5807253277972</v>
      </c>
      <c r="AU714" s="37">
        <f t="shared" si="488"/>
        <v>135.18747554301308</v>
      </c>
      <c r="AV714" s="34">
        <f t="shared" si="489"/>
        <v>1</v>
      </c>
      <c r="AW714" s="34">
        <f t="shared" si="490"/>
        <v>0</v>
      </c>
      <c r="AX714" s="34">
        <f t="shared" si="491"/>
        <v>27</v>
      </c>
      <c r="AY714" s="34">
        <f t="shared" si="492"/>
        <v>30</v>
      </c>
      <c r="AZ714" s="34">
        <f t="shared" si="493"/>
        <v>9849263</v>
      </c>
      <c r="BA714" s="34">
        <f t="shared" si="494"/>
        <v>9914414</v>
      </c>
    </row>
    <row r="715" spans="1:53" x14ac:dyDescent="0.2">
      <c r="A715" s="1" t="s">
        <v>752</v>
      </c>
      <c r="B715" s="8">
        <v>1164</v>
      </c>
      <c r="C715" s="8">
        <v>2441.4210526315787</v>
      </c>
      <c r="D715" s="8">
        <v>2463</v>
      </c>
      <c r="E715" s="8">
        <v>2428</v>
      </c>
      <c r="F715" s="8">
        <v>2441.4407894736842</v>
      </c>
      <c r="G715" s="8">
        <f t="shared" si="495"/>
        <v>13.009317392466073</v>
      </c>
      <c r="H715" s="8">
        <f t="shared" si="496"/>
        <v>13.009317392466073</v>
      </c>
      <c r="I715" s="8">
        <f t="shared" si="497"/>
        <v>0</v>
      </c>
      <c r="J715" s="25">
        <f t="shared" si="455"/>
        <v>13.268549936502506</v>
      </c>
      <c r="K715" s="25">
        <f t="shared" si="456"/>
        <v>7.2134433746499349</v>
      </c>
      <c r="L715" s="26">
        <f t="shared" si="453"/>
        <v>1.8394197122461535</v>
      </c>
      <c r="M715" s="25">
        <f t="shared" si="454"/>
        <v>64.781536322823541</v>
      </c>
      <c r="N715" s="25">
        <v>30</v>
      </c>
      <c r="O715" s="25">
        <v>70</v>
      </c>
      <c r="P715" s="9">
        <f t="shared" si="457"/>
        <v>2360.5553734653176</v>
      </c>
      <c r="Q715" s="9">
        <f t="shared" si="458"/>
        <v>2408.8771498029496</v>
      </c>
      <c r="R715" s="9">
        <f t="shared" si="459"/>
        <v>48.321776337631945</v>
      </c>
      <c r="S715" s="3">
        <f t="shared" si="460"/>
        <v>1</v>
      </c>
      <c r="T715" s="3">
        <f t="shared" si="461"/>
        <v>0</v>
      </c>
      <c r="U715" s="3">
        <f t="shared" si="462"/>
        <v>34</v>
      </c>
      <c r="V715" s="3">
        <f t="shared" si="466"/>
        <v>30</v>
      </c>
      <c r="W715" s="2">
        <f t="shared" si="463"/>
        <v>9845184</v>
      </c>
      <c r="X715" s="2">
        <f t="shared" si="467"/>
        <v>9927736</v>
      </c>
      <c r="Y715" s="14">
        <f t="shared" si="468"/>
        <v>2365.9772585000201</v>
      </c>
      <c r="Z715" s="14">
        <f t="shared" si="469"/>
        <v>2415.3289103643492</v>
      </c>
      <c r="AA715" s="14">
        <f t="shared" si="464"/>
        <v>49.351651864329142</v>
      </c>
      <c r="AB715" s="14">
        <f t="shared" si="485"/>
        <v>50.601051791002639</v>
      </c>
      <c r="AC715" s="14">
        <f t="shared" si="479"/>
        <v>-1.2493999266734974</v>
      </c>
      <c r="AD715" s="16">
        <f t="shared" si="480"/>
        <v>0</v>
      </c>
      <c r="AE715" s="16">
        <f t="shared" si="481"/>
        <v>1</v>
      </c>
      <c r="AF715" s="16">
        <f t="shared" si="465"/>
        <v>74</v>
      </c>
      <c r="AG715" s="16">
        <f t="shared" si="482"/>
        <v>30</v>
      </c>
      <c r="AH715" s="5">
        <f t="shared" si="483"/>
        <v>9737662</v>
      </c>
      <c r="AI715" s="5">
        <f t="shared" si="484"/>
        <v>9917334</v>
      </c>
      <c r="AJ715" s="39">
        <f t="shared" si="470"/>
        <v>2378.7953755786243</v>
      </c>
      <c r="AK715" s="39">
        <f t="shared" si="471"/>
        <v>2414.8043561310828</v>
      </c>
      <c r="AL715" s="39">
        <f t="shared" si="472"/>
        <v>36.008980552458524</v>
      </c>
      <c r="AM715" s="39">
        <f t="shared" si="473"/>
        <v>1</v>
      </c>
      <c r="AN715" s="39">
        <f t="shared" si="474"/>
        <v>0</v>
      </c>
      <c r="AO715" s="39">
        <f t="shared" si="475"/>
        <v>32</v>
      </c>
      <c r="AP715" s="39">
        <f t="shared" si="476"/>
        <v>30</v>
      </c>
      <c r="AQ715" s="39">
        <f t="shared" si="477"/>
        <v>9858839</v>
      </c>
      <c r="AR715" s="39">
        <f t="shared" si="478"/>
        <v>9936535</v>
      </c>
      <c r="AS715" s="37">
        <f t="shared" si="486"/>
        <v>2237.3800412452797</v>
      </c>
      <c r="AT715" s="37">
        <f t="shared" si="487"/>
        <v>2370.9269338292029</v>
      </c>
      <c r="AU715" s="37">
        <f t="shared" si="488"/>
        <v>133.54689258392318</v>
      </c>
      <c r="AV715" s="34">
        <f t="shared" si="489"/>
        <v>1</v>
      </c>
      <c r="AW715" s="34">
        <f t="shared" si="490"/>
        <v>0</v>
      </c>
      <c r="AX715" s="34">
        <f t="shared" si="491"/>
        <v>28</v>
      </c>
      <c r="AY715" s="34">
        <f t="shared" si="492"/>
        <v>30</v>
      </c>
      <c r="AZ715" s="34">
        <f t="shared" si="493"/>
        <v>9846770</v>
      </c>
      <c r="BA715" s="34">
        <f t="shared" si="494"/>
        <v>9914754</v>
      </c>
    </row>
    <row r="716" spans="1:53" x14ac:dyDescent="0.2">
      <c r="A716" s="1" t="s">
        <v>753</v>
      </c>
      <c r="B716" s="8">
        <v>2068</v>
      </c>
      <c r="C716" s="8">
        <v>2458.4654088050315</v>
      </c>
      <c r="D716" s="8">
        <v>2478</v>
      </c>
      <c r="E716" s="8">
        <v>2438</v>
      </c>
      <c r="F716" s="8">
        <v>2458.51572327044</v>
      </c>
      <c r="G716" s="8">
        <f t="shared" si="495"/>
        <v>17.074933796755886</v>
      </c>
      <c r="H716" s="8">
        <f t="shared" si="496"/>
        <v>17.074933796755886</v>
      </c>
      <c r="I716" s="8">
        <f t="shared" si="497"/>
        <v>0</v>
      </c>
      <c r="J716" s="25">
        <f t="shared" si="455"/>
        <v>13.540434497949176</v>
      </c>
      <c r="K716" s="25">
        <f t="shared" si="456"/>
        <v>6.698197419317796</v>
      </c>
      <c r="L716" s="26">
        <f t="shared" si="453"/>
        <v>2.0215042421559821</v>
      </c>
      <c r="M716" s="25">
        <f t="shared" si="454"/>
        <v>66.903902167403402</v>
      </c>
      <c r="N716" s="25">
        <v>30</v>
      </c>
      <c r="O716" s="25">
        <v>70</v>
      </c>
      <c r="P716" s="9">
        <f t="shared" si="457"/>
        <v>2368.2753183596042</v>
      </c>
      <c r="Q716" s="9">
        <f t="shared" si="458"/>
        <v>2416.60145193579</v>
      </c>
      <c r="R716" s="9">
        <f t="shared" si="459"/>
        <v>48.326133576185839</v>
      </c>
      <c r="S716" s="3">
        <f t="shared" si="460"/>
        <v>1</v>
      </c>
      <c r="T716" s="3">
        <f t="shared" si="461"/>
        <v>0</v>
      </c>
      <c r="U716" s="3">
        <f t="shared" si="462"/>
        <v>35</v>
      </c>
      <c r="V716" s="3">
        <f t="shared" si="466"/>
        <v>30</v>
      </c>
      <c r="W716" s="2">
        <f t="shared" si="463"/>
        <v>9842691</v>
      </c>
      <c r="X716" s="2">
        <f t="shared" si="467"/>
        <v>9928021</v>
      </c>
      <c r="Y716" s="14">
        <f t="shared" si="468"/>
        <v>2372.8319595941252</v>
      </c>
      <c r="Z716" s="14">
        <f t="shared" si="469"/>
        <v>2421.9730354268249</v>
      </c>
      <c r="AA716" s="14">
        <f t="shared" si="464"/>
        <v>49.141075832699698</v>
      </c>
      <c r="AB716" s="14">
        <f t="shared" si="485"/>
        <v>50.30905659934205</v>
      </c>
      <c r="AC716" s="14">
        <f t="shared" si="479"/>
        <v>-1.1679807666423514</v>
      </c>
      <c r="AD716" s="16">
        <f t="shared" si="480"/>
        <v>0</v>
      </c>
      <c r="AE716" s="16">
        <f t="shared" si="481"/>
        <v>1</v>
      </c>
      <c r="AF716" s="16">
        <f t="shared" si="465"/>
        <v>73</v>
      </c>
      <c r="AG716" s="16">
        <f t="shared" si="482"/>
        <v>30</v>
      </c>
      <c r="AH716" s="5">
        <f t="shared" si="483"/>
        <v>9740070</v>
      </c>
      <c r="AI716" s="5">
        <f t="shared" si="484"/>
        <v>9918044</v>
      </c>
      <c r="AJ716" s="39">
        <f t="shared" si="470"/>
        <v>2384.9744073020388</v>
      </c>
      <c r="AK716" s="39">
        <f t="shared" si="471"/>
        <v>2421.7773615941237</v>
      </c>
      <c r="AL716" s="39">
        <f t="shared" si="472"/>
        <v>36.802954292084905</v>
      </c>
      <c r="AM716" s="39">
        <f t="shared" si="473"/>
        <v>1</v>
      </c>
      <c r="AN716" s="39">
        <f t="shared" si="474"/>
        <v>0</v>
      </c>
      <c r="AO716" s="39">
        <f t="shared" si="475"/>
        <v>33</v>
      </c>
      <c r="AP716" s="39">
        <f t="shared" si="476"/>
        <v>30</v>
      </c>
      <c r="AQ716" s="39">
        <f t="shared" si="477"/>
        <v>9856331</v>
      </c>
      <c r="AR716" s="39">
        <f t="shared" si="478"/>
        <v>9936785</v>
      </c>
      <c r="AS716" s="37">
        <f t="shared" si="486"/>
        <v>2245.6517083508752</v>
      </c>
      <c r="AT716" s="37">
        <f t="shared" si="487"/>
        <v>2377.3546012416664</v>
      </c>
      <c r="AU716" s="37">
        <f t="shared" si="488"/>
        <v>131.70289289079119</v>
      </c>
      <c r="AV716" s="34">
        <f t="shared" si="489"/>
        <v>1</v>
      </c>
      <c r="AW716" s="34">
        <f t="shared" si="490"/>
        <v>0</v>
      </c>
      <c r="AX716" s="34">
        <f t="shared" si="491"/>
        <v>29</v>
      </c>
      <c r="AY716" s="34">
        <f t="shared" si="492"/>
        <v>30</v>
      </c>
      <c r="AZ716" s="34">
        <f t="shared" si="493"/>
        <v>9844262</v>
      </c>
      <c r="BA716" s="34">
        <f t="shared" si="494"/>
        <v>9914964</v>
      </c>
    </row>
    <row r="717" spans="1:53" x14ac:dyDescent="0.2">
      <c r="A717" s="1" t="s">
        <v>754</v>
      </c>
      <c r="B717" s="8">
        <v>3239</v>
      </c>
      <c r="C717" s="8">
        <v>2473.5876288659792</v>
      </c>
      <c r="D717" s="8">
        <v>2490</v>
      </c>
      <c r="E717" s="8">
        <v>2456</v>
      </c>
      <c r="F717" s="8">
        <v>2473.5979381443299</v>
      </c>
      <c r="G717" s="8">
        <f t="shared" si="495"/>
        <v>15.082214873889825</v>
      </c>
      <c r="H717" s="8">
        <f t="shared" si="496"/>
        <v>15.082214873889825</v>
      </c>
      <c r="I717" s="8">
        <f t="shared" si="497"/>
        <v>0</v>
      </c>
      <c r="J717" s="25">
        <f t="shared" si="455"/>
        <v>13.650561667659222</v>
      </c>
      <c r="K717" s="25">
        <f t="shared" si="456"/>
        <v>6.2197547465093814</v>
      </c>
      <c r="L717" s="26">
        <f t="shared" si="453"/>
        <v>2.1947105993721245</v>
      </c>
      <c r="M717" s="25">
        <f t="shared" si="454"/>
        <v>68.698260174285082</v>
      </c>
      <c r="N717" s="25">
        <v>30</v>
      </c>
      <c r="O717" s="25">
        <v>70</v>
      </c>
      <c r="P717" s="9">
        <f t="shared" si="457"/>
        <v>2376.4393846392368</v>
      </c>
      <c r="Q717" s="9">
        <f t="shared" si="458"/>
        <v>2425.0895236353053</v>
      </c>
      <c r="R717" s="9">
        <f t="shared" si="459"/>
        <v>48.650138996068563</v>
      </c>
      <c r="S717" s="3">
        <f t="shared" si="460"/>
        <v>1</v>
      </c>
      <c r="T717" s="3">
        <f t="shared" si="461"/>
        <v>0</v>
      </c>
      <c r="U717" s="3">
        <f t="shared" si="462"/>
        <v>36</v>
      </c>
      <c r="V717" s="3">
        <f t="shared" si="466"/>
        <v>30</v>
      </c>
      <c r="W717" s="2">
        <f t="shared" si="463"/>
        <v>9840183</v>
      </c>
      <c r="X717" s="2">
        <f t="shared" si="467"/>
        <v>9928599</v>
      </c>
      <c r="Y717" s="14">
        <f t="shared" si="468"/>
        <v>2380.2961061533997</v>
      </c>
      <c r="Z717" s="14">
        <f t="shared" si="469"/>
        <v>2429.9153281525951</v>
      </c>
      <c r="AA717" s="14">
        <f t="shared" si="464"/>
        <v>49.619221999195361</v>
      </c>
      <c r="AB717" s="14">
        <f t="shared" si="485"/>
        <v>50.171089679312715</v>
      </c>
      <c r="AC717" s="14">
        <f t="shared" si="479"/>
        <v>-0.5518676801173541</v>
      </c>
      <c r="AD717" s="16">
        <f t="shared" si="480"/>
        <v>0</v>
      </c>
      <c r="AE717" s="16">
        <f t="shared" si="481"/>
        <v>1</v>
      </c>
      <c r="AF717" s="16">
        <f t="shared" si="465"/>
        <v>72</v>
      </c>
      <c r="AG717" s="16">
        <f t="shared" si="482"/>
        <v>30</v>
      </c>
      <c r="AH717" s="5">
        <f t="shared" si="483"/>
        <v>9742496</v>
      </c>
      <c r="AI717" s="5">
        <f t="shared" si="484"/>
        <v>9919328</v>
      </c>
      <c r="AJ717" s="39">
        <f t="shared" si="470"/>
        <v>2396.4245843241656</v>
      </c>
      <c r="AK717" s="39">
        <f t="shared" si="471"/>
        <v>2435.4171556537167</v>
      </c>
      <c r="AL717" s="39">
        <f t="shared" si="472"/>
        <v>38.992571329551083</v>
      </c>
      <c r="AM717" s="39">
        <f t="shared" si="473"/>
        <v>1</v>
      </c>
      <c r="AN717" s="39">
        <f t="shared" si="474"/>
        <v>0</v>
      </c>
      <c r="AO717" s="39">
        <f t="shared" si="475"/>
        <v>34</v>
      </c>
      <c r="AP717" s="39">
        <f t="shared" si="476"/>
        <v>30</v>
      </c>
      <c r="AQ717" s="39">
        <f t="shared" si="477"/>
        <v>9853811</v>
      </c>
      <c r="AR717" s="39">
        <f t="shared" si="478"/>
        <v>9937315</v>
      </c>
      <c r="AS717" s="37">
        <f t="shared" si="486"/>
        <v>2254.1121264152953</v>
      </c>
      <c r="AT717" s="37">
        <f t="shared" si="487"/>
        <v>2383.857542049484</v>
      </c>
      <c r="AU717" s="37">
        <f t="shared" si="488"/>
        <v>129.7454156341887</v>
      </c>
      <c r="AV717" s="34">
        <f t="shared" si="489"/>
        <v>1</v>
      </c>
      <c r="AW717" s="34">
        <f t="shared" si="490"/>
        <v>0</v>
      </c>
      <c r="AX717" s="34">
        <f t="shared" si="491"/>
        <v>30</v>
      </c>
      <c r="AY717" s="34">
        <f t="shared" si="492"/>
        <v>30</v>
      </c>
      <c r="AZ717" s="34">
        <f t="shared" si="493"/>
        <v>9841742</v>
      </c>
      <c r="BA717" s="34">
        <f t="shared" si="494"/>
        <v>9915422</v>
      </c>
    </row>
    <row r="718" spans="1:53" x14ac:dyDescent="0.2">
      <c r="A718" s="1" t="s">
        <v>755</v>
      </c>
      <c r="B718" s="8">
        <v>2722</v>
      </c>
      <c r="C718" s="8">
        <v>2457.8804347826085</v>
      </c>
      <c r="D718" s="8">
        <v>2471</v>
      </c>
      <c r="E718" s="8">
        <v>2445</v>
      </c>
      <c r="F718" s="8">
        <v>2457.711956521739</v>
      </c>
      <c r="G718" s="8">
        <f t="shared" si="495"/>
        <v>-15.885981622590862</v>
      </c>
      <c r="H718" s="8">
        <f t="shared" si="496"/>
        <v>0</v>
      </c>
      <c r="I718" s="8">
        <f t="shared" si="497"/>
        <v>15.885981622590862</v>
      </c>
      <c r="J718" s="25">
        <f t="shared" si="455"/>
        <v>12.675521548540706</v>
      </c>
      <c r="K718" s="25">
        <f t="shared" si="456"/>
        <v>6.9101995233723441</v>
      </c>
      <c r="L718" s="26">
        <f t="shared" si="453"/>
        <v>1.8343206307818367</v>
      </c>
      <c r="M718" s="25">
        <f t="shared" si="454"/>
        <v>64.718176583848461</v>
      </c>
      <c r="N718" s="25">
        <v>30</v>
      </c>
      <c r="O718" s="25">
        <v>70</v>
      </c>
      <c r="P718" s="9">
        <f t="shared" si="457"/>
        <v>2384.3894242903075</v>
      </c>
      <c r="Q718" s="9">
        <f t="shared" si="458"/>
        <v>2429.9220699348048</v>
      </c>
      <c r="R718" s="9">
        <f t="shared" si="459"/>
        <v>45.532645644497279</v>
      </c>
      <c r="S718" s="3">
        <f t="shared" si="460"/>
        <v>1</v>
      </c>
      <c r="T718" s="3">
        <f t="shared" si="461"/>
        <v>0</v>
      </c>
      <c r="U718" s="3">
        <f t="shared" si="462"/>
        <v>37</v>
      </c>
      <c r="V718" s="3">
        <f t="shared" si="466"/>
        <v>30</v>
      </c>
      <c r="W718" s="2">
        <f t="shared" si="463"/>
        <v>9837663</v>
      </c>
      <c r="X718" s="2">
        <f t="shared" si="467"/>
        <v>9928128</v>
      </c>
      <c r="Y718" s="14">
        <f t="shared" si="468"/>
        <v>2386.0306135880915</v>
      </c>
      <c r="Z718" s="14">
        <f t="shared" si="469"/>
        <v>2434.1917325170789</v>
      </c>
      <c r="AA718" s="14">
        <f t="shared" si="464"/>
        <v>48.161118928987435</v>
      </c>
      <c r="AB718" s="14">
        <f t="shared" si="485"/>
        <v>49.769095529247657</v>
      </c>
      <c r="AC718" s="14">
        <f t="shared" si="479"/>
        <v>-1.6079766002602227</v>
      </c>
      <c r="AD718" s="16">
        <f t="shared" si="480"/>
        <v>0</v>
      </c>
      <c r="AE718" s="16">
        <f t="shared" si="481"/>
        <v>1</v>
      </c>
      <c r="AF718" s="16">
        <f t="shared" si="465"/>
        <v>71</v>
      </c>
      <c r="AG718" s="16">
        <f t="shared" si="482"/>
        <v>30</v>
      </c>
      <c r="AH718" s="5">
        <f t="shared" si="483"/>
        <v>9744911</v>
      </c>
      <c r="AI718" s="5">
        <f t="shared" si="484"/>
        <v>9918506</v>
      </c>
      <c r="AJ718" s="39">
        <f t="shared" si="470"/>
        <v>2403.5738245194279</v>
      </c>
      <c r="AK718" s="39">
        <f t="shared" si="471"/>
        <v>2442.566395848979</v>
      </c>
      <c r="AL718" s="39">
        <f t="shared" si="472"/>
        <v>38.992571329551083</v>
      </c>
      <c r="AM718" s="39">
        <f t="shared" si="473"/>
        <v>1</v>
      </c>
      <c r="AN718" s="39">
        <f t="shared" si="474"/>
        <v>0</v>
      </c>
      <c r="AO718" s="39">
        <f t="shared" si="475"/>
        <v>35</v>
      </c>
      <c r="AP718" s="39">
        <f t="shared" si="476"/>
        <v>30</v>
      </c>
      <c r="AQ718" s="39">
        <f t="shared" si="477"/>
        <v>9851310</v>
      </c>
      <c r="AR718" s="39">
        <f t="shared" si="478"/>
        <v>9936885</v>
      </c>
      <c r="AS718" s="37">
        <f t="shared" si="486"/>
        <v>2262.7542772307634</v>
      </c>
      <c r="AT718" s="37">
        <f t="shared" si="487"/>
        <v>2390.5150985808054</v>
      </c>
      <c r="AU718" s="37">
        <f t="shared" si="488"/>
        <v>127.76082135004208</v>
      </c>
      <c r="AV718" s="34">
        <f t="shared" si="489"/>
        <v>1</v>
      </c>
      <c r="AW718" s="34">
        <f t="shared" si="490"/>
        <v>0</v>
      </c>
      <c r="AX718" s="34">
        <f t="shared" si="491"/>
        <v>31</v>
      </c>
      <c r="AY718" s="34">
        <f t="shared" si="492"/>
        <v>30</v>
      </c>
      <c r="AZ718" s="34">
        <f t="shared" si="493"/>
        <v>9839241</v>
      </c>
      <c r="BA718" s="34">
        <f t="shared" si="494"/>
        <v>9915036</v>
      </c>
    </row>
    <row r="719" spans="1:53" x14ac:dyDescent="0.2">
      <c r="A719" s="1" t="s">
        <v>756</v>
      </c>
      <c r="B719" s="8">
        <v>3523</v>
      </c>
      <c r="C719" s="8">
        <v>2442.8212290502793</v>
      </c>
      <c r="D719" s="8">
        <v>2458</v>
      </c>
      <c r="E719" s="8">
        <v>2420</v>
      </c>
      <c r="F719" s="8">
        <v>2442.7318435754191</v>
      </c>
      <c r="G719" s="8">
        <f t="shared" si="495"/>
        <v>-14.980112946319878</v>
      </c>
      <c r="H719" s="8">
        <f t="shared" si="496"/>
        <v>0</v>
      </c>
      <c r="I719" s="8">
        <f t="shared" si="497"/>
        <v>14.980112946319878</v>
      </c>
      <c r="J719" s="25">
        <f t="shared" si="455"/>
        <v>11.77012715221637</v>
      </c>
      <c r="K719" s="25">
        <f t="shared" si="456"/>
        <v>7.4866219107257388</v>
      </c>
      <c r="L719" s="26">
        <f t="shared" si="453"/>
        <v>1.5721546102593815</v>
      </c>
      <c r="M719" s="25">
        <f t="shared" si="454"/>
        <v>61.122088228624875</v>
      </c>
      <c r="N719" s="25">
        <v>30</v>
      </c>
      <c r="O719" s="25">
        <v>70</v>
      </c>
      <c r="P719" s="9">
        <f t="shared" si="457"/>
        <v>2391.337320053964</v>
      </c>
      <c r="Q719" s="9">
        <f t="shared" si="458"/>
        <v>2433.9550207480675</v>
      </c>
      <c r="R719" s="9">
        <f t="shared" si="459"/>
        <v>42.617700694103405</v>
      </c>
      <c r="S719" s="3">
        <f t="shared" si="460"/>
        <v>1</v>
      </c>
      <c r="T719" s="3">
        <f t="shared" si="461"/>
        <v>0</v>
      </c>
      <c r="U719" s="3">
        <f t="shared" si="462"/>
        <v>38</v>
      </c>
      <c r="V719" s="3">
        <f t="shared" si="466"/>
        <v>30</v>
      </c>
      <c r="W719" s="2">
        <f t="shared" si="463"/>
        <v>9835162</v>
      </c>
      <c r="X719" s="2">
        <f t="shared" si="467"/>
        <v>9927122</v>
      </c>
      <c r="Y719" s="14">
        <f t="shared" si="468"/>
        <v>2390.2307046982637</v>
      </c>
      <c r="Z719" s="14">
        <f t="shared" si="469"/>
        <v>2435.5055957568234</v>
      </c>
      <c r="AA719" s="14">
        <f t="shared" si="464"/>
        <v>45.27489105855966</v>
      </c>
      <c r="AB719" s="14">
        <f t="shared" si="485"/>
        <v>48.870254635110058</v>
      </c>
      <c r="AC719" s="14">
        <f t="shared" si="479"/>
        <v>-3.5953635765503975</v>
      </c>
      <c r="AD719" s="16">
        <f t="shared" si="480"/>
        <v>0</v>
      </c>
      <c r="AE719" s="16">
        <f t="shared" si="481"/>
        <v>1</v>
      </c>
      <c r="AF719" s="16">
        <f t="shared" si="465"/>
        <v>70</v>
      </c>
      <c r="AG719" s="16">
        <f t="shared" si="482"/>
        <v>30</v>
      </c>
      <c r="AH719" s="5">
        <f t="shared" si="483"/>
        <v>9747301</v>
      </c>
      <c r="AI719" s="5">
        <f t="shared" si="484"/>
        <v>9916701</v>
      </c>
      <c r="AJ719" s="39">
        <f t="shared" si="470"/>
        <v>2398.2784973118978</v>
      </c>
      <c r="AK719" s="39">
        <f t="shared" si="471"/>
        <v>2437.2710686414489</v>
      </c>
      <c r="AL719" s="39">
        <f t="shared" si="472"/>
        <v>38.992571329551083</v>
      </c>
      <c r="AM719" s="39">
        <f t="shared" si="473"/>
        <v>1</v>
      </c>
      <c r="AN719" s="39">
        <f t="shared" si="474"/>
        <v>0</v>
      </c>
      <c r="AO719" s="39">
        <f t="shared" si="475"/>
        <v>36</v>
      </c>
      <c r="AP719" s="39">
        <f t="shared" si="476"/>
        <v>30</v>
      </c>
      <c r="AQ719" s="39">
        <f t="shared" si="477"/>
        <v>9848822</v>
      </c>
      <c r="AR719" s="39">
        <f t="shared" si="478"/>
        <v>9935942</v>
      </c>
      <c r="AS719" s="37">
        <f t="shared" si="486"/>
        <v>2271.5247897988406</v>
      </c>
      <c r="AT719" s="37">
        <f t="shared" si="487"/>
        <v>2396.5192437948585</v>
      </c>
      <c r="AU719" s="37">
        <f t="shared" si="488"/>
        <v>124.99445399601791</v>
      </c>
      <c r="AV719" s="34">
        <f t="shared" si="489"/>
        <v>1</v>
      </c>
      <c r="AW719" s="34">
        <f t="shared" si="490"/>
        <v>0</v>
      </c>
      <c r="AX719" s="34">
        <f t="shared" si="491"/>
        <v>32</v>
      </c>
      <c r="AY719" s="34">
        <f t="shared" si="492"/>
        <v>30</v>
      </c>
      <c r="AZ719" s="34">
        <f t="shared" si="493"/>
        <v>9836753</v>
      </c>
      <c r="BA719" s="34">
        <f t="shared" si="494"/>
        <v>9914193</v>
      </c>
    </row>
    <row r="720" spans="1:53" x14ac:dyDescent="0.2">
      <c r="A720" s="1" t="s">
        <v>757</v>
      </c>
      <c r="B720" s="8">
        <v>3695</v>
      </c>
      <c r="C720" s="8">
        <v>2457.1061452513968</v>
      </c>
      <c r="D720" s="8">
        <v>2474</v>
      </c>
      <c r="E720" s="8">
        <v>2435</v>
      </c>
      <c r="F720" s="8">
        <v>2457.2290502793294</v>
      </c>
      <c r="G720" s="8">
        <f t="shared" si="495"/>
        <v>14.497206703910251</v>
      </c>
      <c r="H720" s="8">
        <f t="shared" si="496"/>
        <v>14.497206703910251</v>
      </c>
      <c r="I720" s="8">
        <f t="shared" si="497"/>
        <v>0</v>
      </c>
      <c r="J720" s="25">
        <f t="shared" si="455"/>
        <v>11.964918548765933</v>
      </c>
      <c r="K720" s="25">
        <f t="shared" si="456"/>
        <v>6.9518632028167575</v>
      </c>
      <c r="L720" s="26">
        <f t="shared" si="453"/>
        <v>1.7211096075535526</v>
      </c>
      <c r="M720" s="25">
        <f t="shared" si="454"/>
        <v>63.250285941290606</v>
      </c>
      <c r="N720" s="25">
        <v>30</v>
      </c>
      <c r="O720" s="25">
        <v>70</v>
      </c>
      <c r="P720" s="9">
        <f t="shared" si="457"/>
        <v>2398.2298679888027</v>
      </c>
      <c r="Q720" s="9">
        <f t="shared" si="458"/>
        <v>2436.6869405909561</v>
      </c>
      <c r="R720" s="9">
        <f t="shared" si="459"/>
        <v>38.457072602153403</v>
      </c>
      <c r="S720" s="3">
        <f t="shared" si="460"/>
        <v>1</v>
      </c>
      <c r="T720" s="3">
        <f t="shared" si="461"/>
        <v>0</v>
      </c>
      <c r="U720" s="3">
        <f t="shared" si="462"/>
        <v>39</v>
      </c>
      <c r="V720" s="3">
        <f t="shared" si="466"/>
        <v>30</v>
      </c>
      <c r="W720" s="2">
        <f t="shared" si="463"/>
        <v>9832674</v>
      </c>
      <c r="X720" s="2">
        <f t="shared" si="467"/>
        <v>9927639</v>
      </c>
      <c r="Y720" s="14">
        <f t="shared" si="468"/>
        <v>2395.193545111676</v>
      </c>
      <c r="Z720" s="14">
        <f t="shared" si="469"/>
        <v>2438.8476656833627</v>
      </c>
      <c r="AA720" s="14">
        <f t="shared" si="464"/>
        <v>43.65412057168669</v>
      </c>
      <c r="AB720" s="14">
        <f t="shared" si="485"/>
        <v>47.827027822425386</v>
      </c>
      <c r="AC720" s="14">
        <f t="shared" si="479"/>
        <v>-4.172907250738696</v>
      </c>
      <c r="AD720" s="16">
        <f t="shared" si="480"/>
        <v>0</v>
      </c>
      <c r="AE720" s="16">
        <f t="shared" si="481"/>
        <v>1</v>
      </c>
      <c r="AF720" s="16">
        <f t="shared" si="465"/>
        <v>69</v>
      </c>
      <c r="AG720" s="16">
        <f t="shared" si="482"/>
        <v>30</v>
      </c>
      <c r="AH720" s="5">
        <f t="shared" si="483"/>
        <v>9749706</v>
      </c>
      <c r="AI720" s="5">
        <f t="shared" si="484"/>
        <v>9917721</v>
      </c>
      <c r="AJ720" s="39">
        <f t="shared" si="470"/>
        <v>2393.8410383510272</v>
      </c>
      <c r="AK720" s="39">
        <f t="shared" si="471"/>
        <v>2432.2776976593427</v>
      </c>
      <c r="AL720" s="39">
        <f t="shared" si="472"/>
        <v>38.436659308315484</v>
      </c>
      <c r="AM720" s="39">
        <f t="shared" si="473"/>
        <v>1</v>
      </c>
      <c r="AN720" s="39">
        <f t="shared" si="474"/>
        <v>0</v>
      </c>
      <c r="AO720" s="39">
        <f t="shared" si="475"/>
        <v>37</v>
      </c>
      <c r="AP720" s="39">
        <f t="shared" si="476"/>
        <v>30</v>
      </c>
      <c r="AQ720" s="39">
        <f t="shared" si="477"/>
        <v>9846318</v>
      </c>
      <c r="AR720" s="39">
        <f t="shared" si="478"/>
        <v>9936413</v>
      </c>
      <c r="AS720" s="37">
        <f t="shared" si="486"/>
        <v>2280.3633057542784</v>
      </c>
      <c r="AT720" s="37">
        <f t="shared" si="487"/>
        <v>2401.8586125945358</v>
      </c>
      <c r="AU720" s="37">
        <f t="shared" si="488"/>
        <v>121.4953068402574</v>
      </c>
      <c r="AV720" s="34">
        <f t="shared" si="489"/>
        <v>1</v>
      </c>
      <c r="AW720" s="34">
        <f t="shared" si="490"/>
        <v>0</v>
      </c>
      <c r="AX720" s="34">
        <f t="shared" si="491"/>
        <v>33</v>
      </c>
      <c r="AY720" s="34">
        <f t="shared" si="492"/>
        <v>30</v>
      </c>
      <c r="AZ720" s="34">
        <f t="shared" si="493"/>
        <v>9834249</v>
      </c>
      <c r="BA720" s="34">
        <f t="shared" si="494"/>
        <v>9914604</v>
      </c>
    </row>
    <row r="721" spans="1:53" x14ac:dyDescent="0.2">
      <c r="A721" s="1" t="s">
        <v>758</v>
      </c>
      <c r="B721" s="8">
        <v>3035</v>
      </c>
      <c r="C721" s="8">
        <v>2455.0366492146595</v>
      </c>
      <c r="D721" s="8">
        <v>2467</v>
      </c>
      <c r="E721" s="8">
        <v>2441</v>
      </c>
      <c r="F721" s="8">
        <v>2454.9895287958116</v>
      </c>
      <c r="G721" s="8">
        <f t="shared" si="495"/>
        <v>-2.2395214835178194</v>
      </c>
      <c r="H721" s="8">
        <f t="shared" si="496"/>
        <v>0</v>
      </c>
      <c r="I721" s="8">
        <f t="shared" si="497"/>
        <v>2.2395214835178194</v>
      </c>
      <c r="J721" s="25">
        <f t="shared" si="455"/>
        <v>11.110281509568367</v>
      </c>
      <c r="K721" s="25">
        <f t="shared" si="456"/>
        <v>6.6152673657239758</v>
      </c>
      <c r="L721" s="26">
        <f t="shared" ref="L721:L784" si="498">J721/K721</f>
        <v>1.6794909253607251</v>
      </c>
      <c r="M721" s="25">
        <f t="shared" ref="M721:M784" si="499">IF(K721=0, 100, 100-(100/(1+L721)))</f>
        <v>62.679478010720437</v>
      </c>
      <c r="N721" s="25">
        <v>30</v>
      </c>
      <c r="O721" s="25">
        <v>70</v>
      </c>
      <c r="P721" s="9">
        <f t="shared" si="457"/>
        <v>2405.6158571021101</v>
      </c>
      <c r="Q721" s="9">
        <f t="shared" si="458"/>
        <v>2441.6118015347133</v>
      </c>
      <c r="R721" s="9">
        <f t="shared" si="459"/>
        <v>35.99594443260321</v>
      </c>
      <c r="S721" s="3">
        <f t="shared" si="460"/>
        <v>1</v>
      </c>
      <c r="T721" s="3">
        <f t="shared" si="461"/>
        <v>0</v>
      </c>
      <c r="U721" s="3">
        <f t="shared" si="462"/>
        <v>40</v>
      </c>
      <c r="V721" s="3">
        <f t="shared" si="466"/>
        <v>30</v>
      </c>
      <c r="W721" s="2">
        <f t="shared" si="463"/>
        <v>9830170</v>
      </c>
      <c r="X721" s="2">
        <f t="shared" si="467"/>
        <v>9927810</v>
      </c>
      <c r="Y721" s="14">
        <f t="shared" si="468"/>
        <v>2399.622877236427</v>
      </c>
      <c r="Z721" s="14">
        <f t="shared" si="469"/>
        <v>2441.3310292391243</v>
      </c>
      <c r="AA721" s="14">
        <f t="shared" si="464"/>
        <v>41.708152002697261</v>
      </c>
      <c r="AB721" s="14">
        <f t="shared" si="485"/>
        <v>46.603252658479761</v>
      </c>
      <c r="AC721" s="14">
        <f t="shared" si="479"/>
        <v>-4.8951006557824996</v>
      </c>
      <c r="AD721" s="16">
        <f t="shared" si="480"/>
        <v>0</v>
      </c>
      <c r="AE721" s="16">
        <f t="shared" si="481"/>
        <v>1</v>
      </c>
      <c r="AF721" s="16">
        <f t="shared" si="465"/>
        <v>68</v>
      </c>
      <c r="AG721" s="16">
        <f t="shared" si="482"/>
        <v>30</v>
      </c>
      <c r="AH721" s="5">
        <f t="shared" si="483"/>
        <v>9752117</v>
      </c>
      <c r="AI721" s="5">
        <f t="shared" si="484"/>
        <v>9918105</v>
      </c>
      <c r="AJ721" s="39">
        <f t="shared" si="470"/>
        <v>2404.4600843428234</v>
      </c>
      <c r="AK721" s="39">
        <f t="shared" si="471"/>
        <v>2437.1100998939792</v>
      </c>
      <c r="AL721" s="39">
        <f t="shared" si="472"/>
        <v>32.650015551155775</v>
      </c>
      <c r="AM721" s="39">
        <f t="shared" si="473"/>
        <v>1</v>
      </c>
      <c r="AN721" s="39">
        <f t="shared" si="474"/>
        <v>0</v>
      </c>
      <c r="AO721" s="39">
        <f t="shared" si="475"/>
        <v>38</v>
      </c>
      <c r="AP721" s="39">
        <f t="shared" si="476"/>
        <v>30</v>
      </c>
      <c r="AQ721" s="39">
        <f t="shared" si="477"/>
        <v>9843821</v>
      </c>
      <c r="AR721" s="39">
        <f t="shared" si="478"/>
        <v>9936579</v>
      </c>
      <c r="AS721" s="37">
        <f t="shared" si="486"/>
        <v>2289.3020046383976</v>
      </c>
      <c r="AT721" s="37">
        <f t="shared" si="487"/>
        <v>2406.5409501251761</v>
      </c>
      <c r="AU721" s="37">
        <f t="shared" si="488"/>
        <v>117.23894548677845</v>
      </c>
      <c r="AV721" s="34">
        <f t="shared" si="489"/>
        <v>1</v>
      </c>
      <c r="AW721" s="34">
        <f t="shared" si="490"/>
        <v>0</v>
      </c>
      <c r="AX721" s="34">
        <f t="shared" si="491"/>
        <v>34</v>
      </c>
      <c r="AY721" s="34">
        <f t="shared" si="492"/>
        <v>30</v>
      </c>
      <c r="AZ721" s="34">
        <f t="shared" si="493"/>
        <v>9831752</v>
      </c>
      <c r="BA721" s="34">
        <f t="shared" si="494"/>
        <v>9914746</v>
      </c>
    </row>
    <row r="722" spans="1:53" x14ac:dyDescent="0.2">
      <c r="A722" s="1" t="s">
        <v>759</v>
      </c>
      <c r="B722" s="8">
        <v>3098</v>
      </c>
      <c r="C722" s="8">
        <v>2460.4245810055868</v>
      </c>
      <c r="D722" s="8">
        <v>2486</v>
      </c>
      <c r="E722" s="8">
        <v>2444</v>
      </c>
      <c r="F722" s="8">
        <v>2460.5698324022346</v>
      </c>
      <c r="G722" s="8">
        <f t="shared" si="495"/>
        <v>5.5803036064230582</v>
      </c>
      <c r="H722" s="8">
        <f t="shared" si="496"/>
        <v>5.5803036064230582</v>
      </c>
      <c r="I722" s="8">
        <f t="shared" si="497"/>
        <v>0</v>
      </c>
      <c r="J722" s="25">
        <f t="shared" ref="J722:J785" si="500">((J721*($L$4-1)+H722)/$L$4)</f>
        <v>10.715283087915131</v>
      </c>
      <c r="K722" s="25">
        <f t="shared" ref="K722:K785" si="501">((K721*($L$4-1)+I722)/$L$4)</f>
        <v>6.1427482681722632</v>
      </c>
      <c r="L722" s="26">
        <f t="shared" si="498"/>
        <v>1.7443793266663354</v>
      </c>
      <c r="M722" s="25">
        <f t="shared" si="499"/>
        <v>63.561888464787245</v>
      </c>
      <c r="N722" s="25">
        <v>30</v>
      </c>
      <c r="O722" s="25">
        <v>70</v>
      </c>
      <c r="P722" s="9">
        <f t="shared" si="457"/>
        <v>2412.2480211094562</v>
      </c>
      <c r="Q722" s="9">
        <f t="shared" si="458"/>
        <v>2447.8189863295079</v>
      </c>
      <c r="R722" s="9">
        <f t="shared" si="459"/>
        <v>35.570965220051676</v>
      </c>
      <c r="S722" s="3">
        <f t="shared" si="460"/>
        <v>1</v>
      </c>
      <c r="T722" s="3">
        <f t="shared" si="461"/>
        <v>0</v>
      </c>
      <c r="U722" s="3">
        <f t="shared" si="462"/>
        <v>41</v>
      </c>
      <c r="V722" s="3">
        <f t="shared" si="466"/>
        <v>30</v>
      </c>
      <c r="W722" s="2">
        <f t="shared" si="463"/>
        <v>9827673</v>
      </c>
      <c r="X722" s="2">
        <f t="shared" si="467"/>
        <v>9927877</v>
      </c>
      <c r="Y722" s="14">
        <f t="shared" si="468"/>
        <v>2404.1374665079684</v>
      </c>
      <c r="Z722" s="14">
        <f t="shared" si="469"/>
        <v>2444.2908451103722</v>
      </c>
      <c r="AA722" s="14">
        <f t="shared" si="464"/>
        <v>40.153378602403791</v>
      </c>
      <c r="AB722" s="14">
        <f t="shared" si="485"/>
        <v>45.313277847264565</v>
      </c>
      <c r="AC722" s="14">
        <f t="shared" si="479"/>
        <v>-5.1598992448607746</v>
      </c>
      <c r="AD722" s="16">
        <f t="shared" si="480"/>
        <v>0</v>
      </c>
      <c r="AE722" s="16">
        <f t="shared" si="481"/>
        <v>1</v>
      </c>
      <c r="AF722" s="16">
        <f t="shared" si="465"/>
        <v>67</v>
      </c>
      <c r="AG722" s="16">
        <f t="shared" si="482"/>
        <v>30</v>
      </c>
      <c r="AH722" s="5">
        <f t="shared" si="483"/>
        <v>9754531</v>
      </c>
      <c r="AI722" s="5">
        <f t="shared" si="484"/>
        <v>9918279</v>
      </c>
      <c r="AJ722" s="39">
        <f t="shared" si="470"/>
        <v>2420.0210537948619</v>
      </c>
      <c r="AK722" s="39">
        <f t="shared" si="471"/>
        <v>2438.2669833620698</v>
      </c>
      <c r="AL722" s="39">
        <f t="shared" si="472"/>
        <v>18.245929567207895</v>
      </c>
      <c r="AM722" s="39">
        <f t="shared" si="473"/>
        <v>1</v>
      </c>
      <c r="AN722" s="39">
        <f t="shared" si="474"/>
        <v>0</v>
      </c>
      <c r="AO722" s="39">
        <f t="shared" si="475"/>
        <v>39</v>
      </c>
      <c r="AP722" s="39">
        <f t="shared" si="476"/>
        <v>30</v>
      </c>
      <c r="AQ722" s="39">
        <f t="shared" si="477"/>
        <v>9841305</v>
      </c>
      <c r="AR722" s="39">
        <f t="shared" si="478"/>
        <v>9936621</v>
      </c>
      <c r="AS722" s="37">
        <f t="shared" si="486"/>
        <v>2298.317619093501</v>
      </c>
      <c r="AT722" s="37">
        <f t="shared" si="487"/>
        <v>2411.348178097945</v>
      </c>
      <c r="AU722" s="37">
        <f t="shared" si="488"/>
        <v>113.03055900444406</v>
      </c>
      <c r="AV722" s="34">
        <f t="shared" si="489"/>
        <v>1</v>
      </c>
      <c r="AW722" s="34">
        <f t="shared" si="490"/>
        <v>0</v>
      </c>
      <c r="AX722" s="34">
        <f t="shared" si="491"/>
        <v>35</v>
      </c>
      <c r="AY722" s="34">
        <f t="shared" si="492"/>
        <v>30</v>
      </c>
      <c r="AZ722" s="34">
        <f t="shared" si="493"/>
        <v>9829236</v>
      </c>
      <c r="BA722" s="34">
        <f t="shared" si="494"/>
        <v>9914776</v>
      </c>
    </row>
    <row r="723" spans="1:53" x14ac:dyDescent="0.2">
      <c r="A723" s="1" t="s">
        <v>760</v>
      </c>
      <c r="B723" s="8">
        <v>4428</v>
      </c>
      <c r="C723" s="8">
        <v>2479.2266009852215</v>
      </c>
      <c r="D723" s="8">
        <v>2501</v>
      </c>
      <c r="E723" s="8">
        <v>2455</v>
      </c>
      <c r="F723" s="8">
        <v>2479.1970443349755</v>
      </c>
      <c r="G723" s="8">
        <f t="shared" si="495"/>
        <v>18.62721193274092</v>
      </c>
      <c r="H723" s="8">
        <f t="shared" si="496"/>
        <v>18.62721193274092</v>
      </c>
      <c r="I723" s="8">
        <f t="shared" si="497"/>
        <v>0</v>
      </c>
      <c r="J723" s="25">
        <f t="shared" si="500"/>
        <v>11.280420862545544</v>
      </c>
      <c r="K723" s="25">
        <f t="shared" si="501"/>
        <v>5.7039805347313868</v>
      </c>
      <c r="L723" s="26">
        <f t="shared" si="498"/>
        <v>1.9776401398741386</v>
      </c>
      <c r="M723" s="25">
        <f t="shared" si="499"/>
        <v>66.416358155278331</v>
      </c>
      <c r="N723" s="25">
        <v>30</v>
      </c>
      <c r="O723" s="25">
        <v>70</v>
      </c>
      <c r="P723" s="9">
        <f t="shared" si="457"/>
        <v>2416.2308373058627</v>
      </c>
      <c r="Q723" s="9">
        <f t="shared" si="458"/>
        <v>2454.0153487675211</v>
      </c>
      <c r="R723" s="9">
        <f t="shared" si="459"/>
        <v>37.78451146165844</v>
      </c>
      <c r="S723" s="3">
        <f t="shared" si="460"/>
        <v>1</v>
      </c>
      <c r="T723" s="3">
        <f t="shared" si="461"/>
        <v>0</v>
      </c>
      <c r="U723" s="3">
        <f t="shared" si="462"/>
        <v>42</v>
      </c>
      <c r="V723" s="3">
        <f t="shared" si="466"/>
        <v>30</v>
      </c>
      <c r="W723" s="2">
        <f t="shared" si="463"/>
        <v>9825157</v>
      </c>
      <c r="X723" s="2">
        <f t="shared" si="467"/>
        <v>9928267</v>
      </c>
      <c r="Y723" s="14">
        <f t="shared" si="468"/>
        <v>2409.6974352358948</v>
      </c>
      <c r="Z723" s="14">
        <f t="shared" si="469"/>
        <v>2449.661029606465</v>
      </c>
      <c r="AA723" s="14">
        <f t="shared" si="464"/>
        <v>39.963594370570263</v>
      </c>
      <c r="AB723" s="14">
        <f t="shared" si="485"/>
        <v>44.243341151925705</v>
      </c>
      <c r="AC723" s="14">
        <f t="shared" si="479"/>
        <v>-4.279746781355442</v>
      </c>
      <c r="AD723" s="16">
        <f t="shared" si="480"/>
        <v>0</v>
      </c>
      <c r="AE723" s="16">
        <f t="shared" si="481"/>
        <v>1</v>
      </c>
      <c r="AF723" s="16">
        <f t="shared" si="465"/>
        <v>66</v>
      </c>
      <c r="AG723" s="16">
        <f t="shared" si="482"/>
        <v>30</v>
      </c>
      <c r="AH723" s="5">
        <f t="shared" si="483"/>
        <v>9756956</v>
      </c>
      <c r="AI723" s="5">
        <f t="shared" si="484"/>
        <v>9918986</v>
      </c>
      <c r="AJ723" s="39">
        <f t="shared" si="470"/>
        <v>2421.8811549970028</v>
      </c>
      <c r="AK723" s="39">
        <f t="shared" si="471"/>
        <v>2454.1997475425942</v>
      </c>
      <c r="AL723" s="39">
        <f t="shared" si="472"/>
        <v>32.3185925455914</v>
      </c>
      <c r="AM723" s="39">
        <f t="shared" si="473"/>
        <v>1</v>
      </c>
      <c r="AN723" s="39">
        <f t="shared" si="474"/>
        <v>0</v>
      </c>
      <c r="AO723" s="39">
        <f t="shared" si="475"/>
        <v>40</v>
      </c>
      <c r="AP723" s="39">
        <f t="shared" si="476"/>
        <v>30</v>
      </c>
      <c r="AQ723" s="39">
        <f t="shared" si="477"/>
        <v>9838774</v>
      </c>
      <c r="AR723" s="39">
        <f t="shared" si="478"/>
        <v>9936974</v>
      </c>
      <c r="AS723" s="37">
        <f t="shared" si="486"/>
        <v>2307.3453801826081</v>
      </c>
      <c r="AT723" s="37">
        <f t="shared" si="487"/>
        <v>2416.6619268162722</v>
      </c>
      <c r="AU723" s="37">
        <f t="shared" si="488"/>
        <v>109.31654663366407</v>
      </c>
      <c r="AV723" s="34">
        <f t="shared" si="489"/>
        <v>1</v>
      </c>
      <c r="AW723" s="34">
        <f t="shared" si="490"/>
        <v>0</v>
      </c>
      <c r="AX723" s="34">
        <f t="shared" si="491"/>
        <v>36</v>
      </c>
      <c r="AY723" s="34">
        <f t="shared" si="492"/>
        <v>30</v>
      </c>
      <c r="AZ723" s="34">
        <f t="shared" si="493"/>
        <v>9826705</v>
      </c>
      <c r="BA723" s="34">
        <f t="shared" si="494"/>
        <v>9915085</v>
      </c>
    </row>
    <row r="724" spans="1:53" x14ac:dyDescent="0.2">
      <c r="A724" s="1" t="s">
        <v>761</v>
      </c>
      <c r="B724" s="8">
        <v>6525</v>
      </c>
      <c r="C724" s="8">
        <v>2454.8009259259261</v>
      </c>
      <c r="D724" s="8">
        <v>2476</v>
      </c>
      <c r="E724" s="8">
        <v>2441</v>
      </c>
      <c r="F724" s="8">
        <v>2454.7638888888887</v>
      </c>
      <c r="G724" s="8">
        <f t="shared" si="495"/>
        <v>-24.433155446086857</v>
      </c>
      <c r="H724" s="8">
        <f t="shared" si="496"/>
        <v>0</v>
      </c>
      <c r="I724" s="8">
        <f t="shared" si="497"/>
        <v>24.433155446086857</v>
      </c>
      <c r="J724" s="25">
        <f t="shared" si="500"/>
        <v>10.474676515220862</v>
      </c>
      <c r="K724" s="25">
        <f t="shared" si="501"/>
        <v>7.0417787426853495</v>
      </c>
      <c r="L724" s="26">
        <f t="shared" si="498"/>
        <v>1.487504350530956</v>
      </c>
      <c r="M724" s="25">
        <f t="shared" si="499"/>
        <v>59.799065284587307</v>
      </c>
      <c r="N724" s="25">
        <v>30</v>
      </c>
      <c r="O724" s="25">
        <v>70</v>
      </c>
      <c r="P724" s="9">
        <f t="shared" si="457"/>
        <v>2420.0862589694739</v>
      </c>
      <c r="Q724" s="9">
        <f t="shared" si="458"/>
        <v>2456.4962753016084</v>
      </c>
      <c r="R724" s="9">
        <f t="shared" si="459"/>
        <v>36.410016332134546</v>
      </c>
      <c r="S724" s="3">
        <f t="shared" si="460"/>
        <v>1</v>
      </c>
      <c r="T724" s="3">
        <f t="shared" si="461"/>
        <v>0</v>
      </c>
      <c r="U724" s="3">
        <f t="shared" si="462"/>
        <v>43</v>
      </c>
      <c r="V724" s="3">
        <f t="shared" si="466"/>
        <v>30</v>
      </c>
      <c r="W724" s="2">
        <f t="shared" si="463"/>
        <v>9822626</v>
      </c>
      <c r="X724" s="2">
        <f t="shared" si="467"/>
        <v>9927589</v>
      </c>
      <c r="Y724" s="14">
        <f t="shared" si="468"/>
        <v>2413.0356910620426</v>
      </c>
      <c r="Z724" s="14">
        <f t="shared" si="469"/>
        <v>2450.4460848806839</v>
      </c>
      <c r="AA724" s="14">
        <f t="shared" si="464"/>
        <v>37.410393818641296</v>
      </c>
      <c r="AB724" s="14">
        <f t="shared" si="485"/>
        <v>42.876751685268822</v>
      </c>
      <c r="AC724" s="14">
        <f t="shared" si="479"/>
        <v>-5.4663578666275257</v>
      </c>
      <c r="AD724" s="16">
        <f t="shared" si="480"/>
        <v>0</v>
      </c>
      <c r="AE724" s="16">
        <f t="shared" si="481"/>
        <v>1</v>
      </c>
      <c r="AF724" s="16">
        <f t="shared" si="465"/>
        <v>65</v>
      </c>
      <c r="AG724" s="16">
        <f t="shared" si="482"/>
        <v>30</v>
      </c>
      <c r="AH724" s="5">
        <f t="shared" si="483"/>
        <v>9759367</v>
      </c>
      <c r="AI724" s="5">
        <f t="shared" si="484"/>
        <v>9918032</v>
      </c>
      <c r="AJ724" s="39">
        <f t="shared" si="470"/>
        <v>2429.9565943714651</v>
      </c>
      <c r="AK724" s="39">
        <f t="shared" si="471"/>
        <v>2462.2751869170565</v>
      </c>
      <c r="AL724" s="39">
        <f t="shared" si="472"/>
        <v>32.3185925455914</v>
      </c>
      <c r="AM724" s="39">
        <f t="shared" si="473"/>
        <v>1</v>
      </c>
      <c r="AN724" s="39">
        <f t="shared" si="474"/>
        <v>0</v>
      </c>
      <c r="AO724" s="39">
        <f t="shared" si="475"/>
        <v>41</v>
      </c>
      <c r="AP724" s="39">
        <f t="shared" si="476"/>
        <v>30</v>
      </c>
      <c r="AQ724" s="39">
        <f t="shared" si="477"/>
        <v>9836268</v>
      </c>
      <c r="AR724" s="39">
        <f t="shared" si="478"/>
        <v>9936349</v>
      </c>
      <c r="AS724" s="37">
        <f t="shared" si="486"/>
        <v>2316.1646000295555</v>
      </c>
      <c r="AT724" s="37">
        <f t="shared" si="487"/>
        <v>2422.7291844388869</v>
      </c>
      <c r="AU724" s="37">
        <f t="shared" si="488"/>
        <v>106.56458440933147</v>
      </c>
      <c r="AV724" s="34">
        <f t="shared" si="489"/>
        <v>1</v>
      </c>
      <c r="AW724" s="34">
        <f t="shared" si="490"/>
        <v>0</v>
      </c>
      <c r="AX724" s="34">
        <f t="shared" si="491"/>
        <v>37</v>
      </c>
      <c r="AY724" s="34">
        <f t="shared" si="492"/>
        <v>30</v>
      </c>
      <c r="AZ724" s="34">
        <f t="shared" si="493"/>
        <v>9824199</v>
      </c>
      <c r="BA724" s="34">
        <f t="shared" si="494"/>
        <v>9914516</v>
      </c>
    </row>
    <row r="725" spans="1:53" x14ac:dyDescent="0.2">
      <c r="A725" s="1" t="s">
        <v>762</v>
      </c>
      <c r="B725" s="8">
        <v>2837</v>
      </c>
      <c r="C725" s="8">
        <v>2453.5238095238096</v>
      </c>
      <c r="D725" s="8">
        <v>2464</v>
      </c>
      <c r="E725" s="8">
        <v>2443</v>
      </c>
      <c r="F725" s="8">
        <v>2453.4047619047619</v>
      </c>
      <c r="G725" s="8">
        <f t="shared" si="495"/>
        <v>-1.3591269841267604</v>
      </c>
      <c r="H725" s="8">
        <f t="shared" si="496"/>
        <v>0</v>
      </c>
      <c r="I725" s="8">
        <f t="shared" si="497"/>
        <v>1.3591269841267604</v>
      </c>
      <c r="J725" s="25">
        <f t="shared" si="500"/>
        <v>9.7264853355622289</v>
      </c>
      <c r="K725" s="25">
        <f t="shared" si="501"/>
        <v>6.6358750456454505</v>
      </c>
      <c r="L725" s="26">
        <f t="shared" si="498"/>
        <v>1.465742689345074</v>
      </c>
      <c r="M725" s="25">
        <f t="shared" si="499"/>
        <v>59.44426787429267</v>
      </c>
      <c r="N725" s="25">
        <v>30</v>
      </c>
      <c r="O725" s="25">
        <v>70</v>
      </c>
      <c r="P725" s="9">
        <f t="shared" si="457"/>
        <v>2421.4093925379934</v>
      </c>
      <c r="Q725" s="9">
        <f t="shared" si="458"/>
        <v>2455.4572300063137</v>
      </c>
      <c r="R725" s="9">
        <f t="shared" si="459"/>
        <v>34.047837468320267</v>
      </c>
      <c r="S725" s="3">
        <f t="shared" si="460"/>
        <v>1</v>
      </c>
      <c r="T725" s="3">
        <f t="shared" si="461"/>
        <v>0</v>
      </c>
      <c r="U725" s="3">
        <f t="shared" si="462"/>
        <v>44</v>
      </c>
      <c r="V725" s="3">
        <f t="shared" si="466"/>
        <v>30</v>
      </c>
      <c r="W725" s="2">
        <f t="shared" si="463"/>
        <v>9820120</v>
      </c>
      <c r="X725" s="2">
        <f t="shared" si="467"/>
        <v>9927612</v>
      </c>
      <c r="Y725" s="14">
        <f t="shared" si="468"/>
        <v>2416.0259926059475</v>
      </c>
      <c r="Z725" s="14">
        <f t="shared" si="469"/>
        <v>2450.9012659613113</v>
      </c>
      <c r="AA725" s="14">
        <f t="shared" si="464"/>
        <v>34.875273355363788</v>
      </c>
      <c r="AB725" s="14">
        <f t="shared" si="485"/>
        <v>41.276456019287814</v>
      </c>
      <c r="AC725" s="14">
        <f t="shared" si="479"/>
        <v>-6.4011826639240255</v>
      </c>
      <c r="AD725" s="16">
        <f t="shared" si="480"/>
        <v>0</v>
      </c>
      <c r="AE725" s="16">
        <f t="shared" si="481"/>
        <v>1</v>
      </c>
      <c r="AF725" s="16">
        <f t="shared" si="465"/>
        <v>64</v>
      </c>
      <c r="AG725" s="16">
        <f t="shared" si="482"/>
        <v>30</v>
      </c>
      <c r="AH725" s="5">
        <f t="shared" si="483"/>
        <v>9761780</v>
      </c>
      <c r="AI725" s="5">
        <f t="shared" si="484"/>
        <v>9918132</v>
      </c>
      <c r="AJ725" s="39">
        <f t="shared" si="470"/>
        <v>2421.8122092227695</v>
      </c>
      <c r="AK725" s="39">
        <f t="shared" si="471"/>
        <v>2454.1308017683609</v>
      </c>
      <c r="AL725" s="39">
        <f t="shared" si="472"/>
        <v>32.3185925455914</v>
      </c>
      <c r="AM725" s="39">
        <f t="shared" si="473"/>
        <v>1</v>
      </c>
      <c r="AN725" s="39">
        <f t="shared" si="474"/>
        <v>0</v>
      </c>
      <c r="AO725" s="39">
        <f t="shared" si="475"/>
        <v>42</v>
      </c>
      <c r="AP725" s="39">
        <f t="shared" si="476"/>
        <v>30</v>
      </c>
      <c r="AQ725" s="39">
        <f t="shared" si="477"/>
        <v>9833774</v>
      </c>
      <c r="AR725" s="39">
        <f t="shared" si="478"/>
        <v>9936380</v>
      </c>
      <c r="AS725" s="37">
        <f t="shared" si="486"/>
        <v>2324.7615066438429</v>
      </c>
      <c r="AT725" s="37">
        <f t="shared" si="487"/>
        <v>2428.6824094656372</v>
      </c>
      <c r="AU725" s="37">
        <f t="shared" si="488"/>
        <v>103.92090282179424</v>
      </c>
      <c r="AV725" s="34">
        <f t="shared" si="489"/>
        <v>1</v>
      </c>
      <c r="AW725" s="34">
        <f t="shared" si="490"/>
        <v>0</v>
      </c>
      <c r="AX725" s="34">
        <f t="shared" si="491"/>
        <v>38</v>
      </c>
      <c r="AY725" s="34">
        <f t="shared" si="492"/>
        <v>30</v>
      </c>
      <c r="AZ725" s="34">
        <f t="shared" si="493"/>
        <v>9821705</v>
      </c>
      <c r="BA725" s="34">
        <f t="shared" si="494"/>
        <v>9914539</v>
      </c>
    </row>
    <row r="726" spans="1:53" x14ac:dyDescent="0.2">
      <c r="A726" s="1" t="s">
        <v>763</v>
      </c>
      <c r="B726" s="8">
        <v>7369</v>
      </c>
      <c r="C726" s="8">
        <v>2448.136170212766</v>
      </c>
      <c r="D726" s="8">
        <v>2471</v>
      </c>
      <c r="E726" s="8">
        <v>2432</v>
      </c>
      <c r="F726" s="8">
        <v>2448.0765957446811</v>
      </c>
      <c r="G726" s="8">
        <f t="shared" si="495"/>
        <v>-5.3281661600808548</v>
      </c>
      <c r="H726" s="8">
        <f t="shared" si="496"/>
        <v>0</v>
      </c>
      <c r="I726" s="8">
        <f t="shared" si="497"/>
        <v>5.3281661600808548</v>
      </c>
      <c r="J726" s="25">
        <f t="shared" si="500"/>
        <v>9.0317363830220696</v>
      </c>
      <c r="K726" s="25">
        <f t="shared" si="501"/>
        <v>6.5424672681051224</v>
      </c>
      <c r="L726" s="26">
        <f t="shared" si="498"/>
        <v>1.3804786501649411</v>
      </c>
      <c r="M726" s="25">
        <f t="shared" si="499"/>
        <v>57.991641725889416</v>
      </c>
      <c r="N726" s="25">
        <v>30</v>
      </c>
      <c r="O726" s="25">
        <v>70</v>
      </c>
      <c r="P726" s="9">
        <f t="shared" si="457"/>
        <v>2423.3390328530854</v>
      </c>
      <c r="Q726" s="9">
        <f t="shared" si="458"/>
        <v>2455.2153191394027</v>
      </c>
      <c r="R726" s="9">
        <f t="shared" si="459"/>
        <v>31.876286286317281</v>
      </c>
      <c r="S726" s="3">
        <f t="shared" si="460"/>
        <v>1</v>
      </c>
      <c r="T726" s="3">
        <f t="shared" si="461"/>
        <v>0</v>
      </c>
      <c r="U726" s="3">
        <f t="shared" si="462"/>
        <v>45</v>
      </c>
      <c r="V726" s="3">
        <f t="shared" si="466"/>
        <v>30</v>
      </c>
      <c r="W726" s="2">
        <f t="shared" si="463"/>
        <v>9817626</v>
      </c>
      <c r="X726" s="2">
        <f t="shared" si="467"/>
        <v>9927066</v>
      </c>
      <c r="Y726" s="14">
        <f t="shared" si="468"/>
        <v>2418.4001113569648</v>
      </c>
      <c r="Z726" s="14">
        <f t="shared" si="469"/>
        <v>2450.4667013125991</v>
      </c>
      <c r="AA726" s="14">
        <f t="shared" si="464"/>
        <v>32.066589955634299</v>
      </c>
      <c r="AB726" s="14">
        <f t="shared" si="485"/>
        <v>39.434482806557114</v>
      </c>
      <c r="AC726" s="14">
        <f t="shared" si="479"/>
        <v>-7.3678928509228143</v>
      </c>
      <c r="AD726" s="16">
        <f t="shared" si="480"/>
        <v>0</v>
      </c>
      <c r="AE726" s="16">
        <f t="shared" si="481"/>
        <v>1</v>
      </c>
      <c r="AF726" s="16">
        <f t="shared" si="465"/>
        <v>63</v>
      </c>
      <c r="AG726" s="16">
        <f t="shared" si="482"/>
        <v>30</v>
      </c>
      <c r="AH726" s="5">
        <f t="shared" si="483"/>
        <v>9764182</v>
      </c>
      <c r="AI726" s="5">
        <f t="shared" si="484"/>
        <v>9917398</v>
      </c>
      <c r="AJ726" s="39">
        <f t="shared" si="470"/>
        <v>2421.359166894727</v>
      </c>
      <c r="AK726" s="39">
        <f t="shared" si="471"/>
        <v>2453.6777594403188</v>
      </c>
      <c r="AL726" s="39">
        <f t="shared" si="472"/>
        <v>32.318592545591855</v>
      </c>
      <c r="AM726" s="39">
        <f t="shared" si="473"/>
        <v>1</v>
      </c>
      <c r="AN726" s="39">
        <f t="shared" si="474"/>
        <v>0</v>
      </c>
      <c r="AO726" s="39">
        <f t="shared" si="475"/>
        <v>43</v>
      </c>
      <c r="AP726" s="39">
        <f t="shared" si="476"/>
        <v>30</v>
      </c>
      <c r="AQ726" s="39">
        <f t="shared" si="477"/>
        <v>9831273</v>
      </c>
      <c r="AR726" s="39">
        <f t="shared" si="478"/>
        <v>9935849</v>
      </c>
      <c r="AS726" s="37">
        <f t="shared" si="486"/>
        <v>2332.9611109978628</v>
      </c>
      <c r="AT726" s="37">
        <f t="shared" si="487"/>
        <v>2433.9441083545075</v>
      </c>
      <c r="AU726" s="37">
        <f t="shared" si="488"/>
        <v>100.98299735664477</v>
      </c>
      <c r="AV726" s="34">
        <f t="shared" si="489"/>
        <v>1</v>
      </c>
      <c r="AW726" s="34">
        <f t="shared" si="490"/>
        <v>0</v>
      </c>
      <c r="AX726" s="34">
        <f t="shared" si="491"/>
        <v>39</v>
      </c>
      <c r="AY726" s="34">
        <f t="shared" si="492"/>
        <v>30</v>
      </c>
      <c r="AZ726" s="34">
        <f t="shared" si="493"/>
        <v>9819204</v>
      </c>
      <c r="BA726" s="34">
        <f t="shared" si="494"/>
        <v>9914052</v>
      </c>
    </row>
    <row r="727" spans="1:53" x14ac:dyDescent="0.2">
      <c r="A727" s="1" t="s">
        <v>764</v>
      </c>
      <c r="B727" s="8">
        <v>6347</v>
      </c>
      <c r="C727" s="8">
        <v>2396.2557251908397</v>
      </c>
      <c r="D727" s="8">
        <v>2427</v>
      </c>
      <c r="E727" s="8">
        <v>2378</v>
      </c>
      <c r="F727" s="8">
        <v>2396.2442748091603</v>
      </c>
      <c r="G727" s="8">
        <f t="shared" si="495"/>
        <v>-51.832320935520784</v>
      </c>
      <c r="H727" s="8">
        <f t="shared" si="496"/>
        <v>0</v>
      </c>
      <c r="I727" s="8">
        <f t="shared" si="497"/>
        <v>51.832320935520784</v>
      </c>
      <c r="J727" s="25">
        <f t="shared" si="500"/>
        <v>8.3866123556633507</v>
      </c>
      <c r="K727" s="25">
        <f t="shared" si="501"/>
        <v>9.7774568157776685</v>
      </c>
      <c r="L727" s="26">
        <f t="shared" si="498"/>
        <v>0.85774987439781458</v>
      </c>
      <c r="M727" s="25">
        <f t="shared" si="499"/>
        <v>46.171440311675561</v>
      </c>
      <c r="N727" s="25">
        <v>30</v>
      </c>
      <c r="O727" s="25">
        <v>70</v>
      </c>
      <c r="P727" s="9">
        <f t="shared" si="457"/>
        <v>2425.9527014539881</v>
      </c>
      <c r="Q727" s="9">
        <f t="shared" si="458"/>
        <v>2456.8524127780247</v>
      </c>
      <c r="R727" s="9">
        <f t="shared" si="459"/>
        <v>30.899711324036616</v>
      </c>
      <c r="S727" s="3">
        <f t="shared" si="460"/>
        <v>1</v>
      </c>
      <c r="T727" s="3">
        <f t="shared" si="461"/>
        <v>0</v>
      </c>
      <c r="U727" s="3">
        <f t="shared" si="462"/>
        <v>46</v>
      </c>
      <c r="V727" s="3">
        <f t="shared" si="466"/>
        <v>30</v>
      </c>
      <c r="W727" s="2">
        <f t="shared" si="463"/>
        <v>9815125</v>
      </c>
      <c r="X727" s="2">
        <f t="shared" si="467"/>
        <v>9924513</v>
      </c>
      <c r="Y727" s="14">
        <f t="shared" si="468"/>
        <v>2416.7589382793494</v>
      </c>
      <c r="Z727" s="14">
        <f t="shared" si="469"/>
        <v>2442.1247895428392</v>
      </c>
      <c r="AA727" s="14">
        <f t="shared" si="464"/>
        <v>25.365851263489731</v>
      </c>
      <c r="AB727" s="14">
        <f t="shared" si="485"/>
        <v>36.620756497943638</v>
      </c>
      <c r="AC727" s="14">
        <f t="shared" si="479"/>
        <v>-11.254905234453908</v>
      </c>
      <c r="AD727" s="16">
        <f t="shared" si="480"/>
        <v>0</v>
      </c>
      <c r="AE727" s="16">
        <f t="shared" si="481"/>
        <v>1</v>
      </c>
      <c r="AF727" s="16">
        <f t="shared" si="465"/>
        <v>62</v>
      </c>
      <c r="AG727" s="16">
        <f t="shared" si="482"/>
        <v>30</v>
      </c>
      <c r="AH727" s="5">
        <f t="shared" si="483"/>
        <v>9766530</v>
      </c>
      <c r="AI727" s="5">
        <f t="shared" si="484"/>
        <v>9913966</v>
      </c>
      <c r="AJ727" s="39">
        <f t="shared" si="470"/>
        <v>2419.5831115080337</v>
      </c>
      <c r="AK727" s="39">
        <f t="shared" si="471"/>
        <v>2456.2381431844469</v>
      </c>
      <c r="AL727" s="39">
        <f t="shared" si="472"/>
        <v>36.655031676413273</v>
      </c>
      <c r="AM727" s="39">
        <f t="shared" si="473"/>
        <v>1</v>
      </c>
      <c r="AN727" s="39">
        <f t="shared" si="474"/>
        <v>0</v>
      </c>
      <c r="AO727" s="39">
        <f t="shared" si="475"/>
        <v>44</v>
      </c>
      <c r="AP727" s="39">
        <f t="shared" si="476"/>
        <v>30</v>
      </c>
      <c r="AQ727" s="39">
        <f t="shared" si="477"/>
        <v>9828816</v>
      </c>
      <c r="AR727" s="39">
        <f t="shared" si="478"/>
        <v>9933448</v>
      </c>
      <c r="AS727" s="37">
        <f t="shared" si="486"/>
        <v>2340.7702814938862</v>
      </c>
      <c r="AT727" s="37">
        <f t="shared" si="487"/>
        <v>2438.4789264772448</v>
      </c>
      <c r="AU727" s="37">
        <f t="shared" si="488"/>
        <v>97.708644983358681</v>
      </c>
      <c r="AV727" s="34">
        <f t="shared" si="489"/>
        <v>1</v>
      </c>
      <c r="AW727" s="34">
        <f t="shared" si="490"/>
        <v>0</v>
      </c>
      <c r="AX727" s="34">
        <f t="shared" si="491"/>
        <v>40</v>
      </c>
      <c r="AY727" s="34">
        <f t="shared" si="492"/>
        <v>30</v>
      </c>
      <c r="AZ727" s="34">
        <f t="shared" si="493"/>
        <v>9816747</v>
      </c>
      <c r="BA727" s="34">
        <f t="shared" si="494"/>
        <v>9911867</v>
      </c>
    </row>
    <row r="728" spans="1:53" x14ac:dyDescent="0.2">
      <c r="A728" s="1" t="s">
        <v>765</v>
      </c>
      <c r="B728" s="8">
        <v>10280</v>
      </c>
      <c r="C728" s="8">
        <v>2378.5123674911661</v>
      </c>
      <c r="D728" s="8">
        <v>2395</v>
      </c>
      <c r="E728" s="8">
        <v>2361</v>
      </c>
      <c r="F728" s="8">
        <v>2378.5865724381624</v>
      </c>
      <c r="G728" s="8">
        <f t="shared" si="495"/>
        <v>-17.657702370997868</v>
      </c>
      <c r="H728" s="8">
        <f t="shared" si="496"/>
        <v>0</v>
      </c>
      <c r="I728" s="8">
        <f t="shared" si="497"/>
        <v>17.657702370997868</v>
      </c>
      <c r="J728" s="25">
        <f t="shared" si="500"/>
        <v>7.7875686159731119</v>
      </c>
      <c r="K728" s="25">
        <f t="shared" si="501"/>
        <v>10.340331498293397</v>
      </c>
      <c r="L728" s="26">
        <f t="shared" si="498"/>
        <v>0.75312562438239028</v>
      </c>
      <c r="M728" s="25">
        <f t="shared" si="499"/>
        <v>42.959022097900679</v>
      </c>
      <c r="N728" s="25">
        <v>30</v>
      </c>
      <c r="O728" s="25">
        <v>70</v>
      </c>
      <c r="P728" s="9">
        <f t="shared" si="457"/>
        <v>2427.5567200086657</v>
      </c>
      <c r="Q728" s="9">
        <f t="shared" si="458"/>
        <v>2453.0860365559806</v>
      </c>
      <c r="R728" s="9">
        <f t="shared" si="459"/>
        <v>25.52931654731492</v>
      </c>
      <c r="S728" s="3">
        <f t="shared" si="460"/>
        <v>1</v>
      </c>
      <c r="T728" s="3">
        <f t="shared" si="461"/>
        <v>0</v>
      </c>
      <c r="U728" s="3">
        <f t="shared" si="462"/>
        <v>47</v>
      </c>
      <c r="V728" s="3">
        <f t="shared" si="466"/>
        <v>30</v>
      </c>
      <c r="W728" s="2">
        <f t="shared" si="463"/>
        <v>9812668</v>
      </c>
      <c r="X728" s="2">
        <f t="shared" si="467"/>
        <v>9923635</v>
      </c>
      <c r="Y728" s="14">
        <f t="shared" si="468"/>
        <v>2413.9313556244465</v>
      </c>
      <c r="Z728" s="14">
        <f t="shared" si="469"/>
        <v>2432.3496792190426</v>
      </c>
      <c r="AA728" s="14">
        <f t="shared" si="464"/>
        <v>18.418323594596131</v>
      </c>
      <c r="AB728" s="14">
        <f t="shared" si="485"/>
        <v>32.980269917274136</v>
      </c>
      <c r="AC728" s="14">
        <f t="shared" si="479"/>
        <v>-14.561946322678004</v>
      </c>
      <c r="AD728" s="16">
        <f t="shared" si="480"/>
        <v>0</v>
      </c>
      <c r="AE728" s="16">
        <f t="shared" si="481"/>
        <v>1</v>
      </c>
      <c r="AF728" s="16">
        <f t="shared" si="465"/>
        <v>61</v>
      </c>
      <c r="AG728" s="16">
        <f t="shared" si="482"/>
        <v>30</v>
      </c>
      <c r="AH728" s="5">
        <f t="shared" si="483"/>
        <v>9768861</v>
      </c>
      <c r="AI728" s="5">
        <f t="shared" si="484"/>
        <v>9912882</v>
      </c>
      <c r="AJ728" s="39">
        <f t="shared" si="470"/>
        <v>2402.3056711961931</v>
      </c>
      <c r="AK728" s="39">
        <f t="shared" si="471"/>
        <v>2423.8951979844319</v>
      </c>
      <c r="AL728" s="39">
        <f t="shared" si="472"/>
        <v>21.5895267882388</v>
      </c>
      <c r="AM728" s="39">
        <f t="shared" si="473"/>
        <v>1</v>
      </c>
      <c r="AN728" s="39">
        <f t="shared" si="474"/>
        <v>0</v>
      </c>
      <c r="AO728" s="39">
        <f t="shared" si="475"/>
        <v>45</v>
      </c>
      <c r="AP728" s="39">
        <f t="shared" si="476"/>
        <v>30</v>
      </c>
      <c r="AQ728" s="39">
        <f t="shared" si="477"/>
        <v>9826391</v>
      </c>
      <c r="AR728" s="39">
        <f t="shared" si="478"/>
        <v>9932636</v>
      </c>
      <c r="AS728" s="37">
        <f t="shared" si="486"/>
        <v>2348.2607531143231</v>
      </c>
      <c r="AT728" s="37">
        <f t="shared" si="487"/>
        <v>2442.4768650585011</v>
      </c>
      <c r="AU728" s="37">
        <f t="shared" si="488"/>
        <v>94.21611194417801</v>
      </c>
      <c r="AV728" s="34">
        <f t="shared" si="489"/>
        <v>1</v>
      </c>
      <c r="AW728" s="34">
        <f t="shared" si="490"/>
        <v>0</v>
      </c>
      <c r="AX728" s="34">
        <f t="shared" si="491"/>
        <v>41</v>
      </c>
      <c r="AY728" s="34">
        <f t="shared" si="492"/>
        <v>30</v>
      </c>
      <c r="AZ728" s="34">
        <f t="shared" si="493"/>
        <v>9814322</v>
      </c>
      <c r="BA728" s="34">
        <f t="shared" si="494"/>
        <v>9911123</v>
      </c>
    </row>
    <row r="729" spans="1:53" x14ac:dyDescent="0.2">
      <c r="A729" s="1" t="s">
        <v>766</v>
      </c>
      <c r="B729" s="8">
        <v>11961</v>
      </c>
      <c r="C729" s="8">
        <v>2394.4189189189187</v>
      </c>
      <c r="D729" s="8">
        <v>2413</v>
      </c>
      <c r="E729" s="8">
        <v>2382</v>
      </c>
      <c r="F729" s="8">
        <v>2394.3885135135133</v>
      </c>
      <c r="G729" s="8">
        <f t="shared" si="495"/>
        <v>15.801941075350896</v>
      </c>
      <c r="H729" s="8">
        <f t="shared" si="496"/>
        <v>15.801941075350896</v>
      </c>
      <c r="I729" s="8">
        <f t="shared" si="497"/>
        <v>0</v>
      </c>
      <c r="J729" s="25">
        <f t="shared" si="500"/>
        <v>8.3600237916429538</v>
      </c>
      <c r="K729" s="25">
        <f t="shared" si="501"/>
        <v>9.6017363912724392</v>
      </c>
      <c r="L729" s="26">
        <f t="shared" si="498"/>
        <v>0.87067832847836268</v>
      </c>
      <c r="M729" s="25">
        <f t="shared" si="499"/>
        <v>46.543455131945919</v>
      </c>
      <c r="N729" s="25">
        <v>30</v>
      </c>
      <c r="O729" s="25">
        <v>70</v>
      </c>
      <c r="P729" s="9">
        <f t="shared" si="457"/>
        <v>2429.3686768545776</v>
      </c>
      <c r="Q729" s="9">
        <f t="shared" si="458"/>
        <v>2446.4252739866247</v>
      </c>
      <c r="R729" s="9">
        <f t="shared" si="459"/>
        <v>17.056597132047045</v>
      </c>
      <c r="S729" s="3">
        <f t="shared" si="460"/>
        <v>1</v>
      </c>
      <c r="T729" s="3">
        <f t="shared" si="461"/>
        <v>0</v>
      </c>
      <c r="U729" s="3">
        <f t="shared" si="462"/>
        <v>48</v>
      </c>
      <c r="V729" s="3">
        <f t="shared" si="466"/>
        <v>30</v>
      </c>
      <c r="W729" s="2">
        <f t="shared" si="463"/>
        <v>9810243</v>
      </c>
      <c r="X729" s="2">
        <f t="shared" si="467"/>
        <v>9924579</v>
      </c>
      <c r="Y729" s="14">
        <f t="shared" si="468"/>
        <v>2412.4837376903033</v>
      </c>
      <c r="Z729" s="14">
        <f t="shared" si="469"/>
        <v>2426.5094998797304</v>
      </c>
      <c r="AA729" s="14">
        <f t="shared" si="464"/>
        <v>14.025762189427041</v>
      </c>
      <c r="AB729" s="14">
        <f t="shared" si="485"/>
        <v>29.189368371704717</v>
      </c>
      <c r="AC729" s="14">
        <f t="shared" si="479"/>
        <v>-15.163606182277675</v>
      </c>
      <c r="AD729" s="16">
        <f t="shared" si="480"/>
        <v>0</v>
      </c>
      <c r="AE729" s="16">
        <f t="shared" si="481"/>
        <v>1</v>
      </c>
      <c r="AF729" s="16">
        <f t="shared" si="465"/>
        <v>60</v>
      </c>
      <c r="AG729" s="16">
        <f t="shared" si="482"/>
        <v>30</v>
      </c>
      <c r="AH729" s="5">
        <f t="shared" si="483"/>
        <v>9771213</v>
      </c>
      <c r="AI729" s="5">
        <f t="shared" si="484"/>
        <v>9914133</v>
      </c>
      <c r="AJ729" s="39">
        <f t="shared" si="470"/>
        <v>2402.1775935509122</v>
      </c>
      <c r="AK729" s="39">
        <f t="shared" si="471"/>
        <v>2412.1233964037669</v>
      </c>
      <c r="AL729" s="39">
        <f t="shared" si="472"/>
        <v>9.9458028528547402</v>
      </c>
      <c r="AM729" s="39">
        <f t="shared" si="473"/>
        <v>1</v>
      </c>
      <c r="AN729" s="39">
        <f t="shared" si="474"/>
        <v>0</v>
      </c>
      <c r="AO729" s="39">
        <f t="shared" si="475"/>
        <v>46</v>
      </c>
      <c r="AP729" s="39">
        <f t="shared" si="476"/>
        <v>30</v>
      </c>
      <c r="AQ729" s="39">
        <f t="shared" si="477"/>
        <v>9823948</v>
      </c>
      <c r="AR729" s="39">
        <f t="shared" si="478"/>
        <v>9933520</v>
      </c>
      <c r="AS729" s="37">
        <f t="shared" si="486"/>
        <v>2355.4643574766419</v>
      </c>
      <c r="AT729" s="37">
        <f t="shared" si="487"/>
        <v>2445.5172471101841</v>
      </c>
      <c r="AU729" s="37">
        <f t="shared" si="488"/>
        <v>90.052889633542236</v>
      </c>
      <c r="AV729" s="34">
        <f t="shared" si="489"/>
        <v>1</v>
      </c>
      <c r="AW729" s="34">
        <f t="shared" si="490"/>
        <v>0</v>
      </c>
      <c r="AX729" s="34">
        <f t="shared" si="491"/>
        <v>42</v>
      </c>
      <c r="AY729" s="34">
        <f t="shared" si="492"/>
        <v>30</v>
      </c>
      <c r="AZ729" s="34">
        <f t="shared" si="493"/>
        <v>9811879</v>
      </c>
      <c r="BA729" s="34">
        <f t="shared" si="494"/>
        <v>9911923</v>
      </c>
    </row>
    <row r="730" spans="1:53" x14ac:dyDescent="0.2">
      <c r="A730" s="1" t="s">
        <v>767</v>
      </c>
      <c r="B730" s="8">
        <v>12203</v>
      </c>
      <c r="C730" s="8">
        <v>2375.295918367347</v>
      </c>
      <c r="D730" s="8">
        <v>2394</v>
      </c>
      <c r="E730" s="8">
        <v>2356</v>
      </c>
      <c r="F730" s="8">
        <v>2375.2380952380954</v>
      </c>
      <c r="G730" s="8">
        <f t="shared" si="495"/>
        <v>-19.150418275417906</v>
      </c>
      <c r="H730" s="8">
        <f t="shared" si="496"/>
        <v>0</v>
      </c>
      <c r="I730" s="8">
        <f t="shared" si="497"/>
        <v>19.150418275417906</v>
      </c>
      <c r="J730" s="25">
        <f t="shared" si="500"/>
        <v>7.7628792350970288</v>
      </c>
      <c r="K730" s="25">
        <f t="shared" si="501"/>
        <v>10.283785097282829</v>
      </c>
      <c r="L730" s="26">
        <f t="shared" si="498"/>
        <v>0.75486595272669876</v>
      </c>
      <c r="M730" s="25">
        <f t="shared" si="499"/>
        <v>43.015590538627364</v>
      </c>
      <c r="N730" s="25">
        <v>30</v>
      </c>
      <c r="O730" s="25">
        <v>70</v>
      </c>
      <c r="P730" s="9">
        <f t="shared" si="457"/>
        <v>2431.1240364558826</v>
      </c>
      <c r="Q730" s="9">
        <f t="shared" si="458"/>
        <v>2439.8244886007228</v>
      </c>
      <c r="R730" s="9">
        <f t="shared" si="459"/>
        <v>8.7004521448402556</v>
      </c>
      <c r="S730" s="3">
        <f t="shared" si="460"/>
        <v>1</v>
      </c>
      <c r="T730" s="3">
        <f t="shared" si="461"/>
        <v>0</v>
      </c>
      <c r="U730" s="3">
        <f t="shared" si="462"/>
        <v>49</v>
      </c>
      <c r="V730" s="3">
        <f t="shared" si="466"/>
        <v>30</v>
      </c>
      <c r="W730" s="2">
        <f t="shared" si="463"/>
        <v>9807800</v>
      </c>
      <c r="X730" s="2">
        <f t="shared" si="467"/>
        <v>9923244</v>
      </c>
      <c r="Y730" s="14">
        <f t="shared" si="468"/>
        <v>2409.7248012123619</v>
      </c>
      <c r="Z730" s="14">
        <f t="shared" si="469"/>
        <v>2418.6215914733248</v>
      </c>
      <c r="AA730" s="14">
        <f t="shared" si="464"/>
        <v>8.8967902609629164</v>
      </c>
      <c r="AB730" s="14">
        <f t="shared" si="485"/>
        <v>25.130852749556357</v>
      </c>
      <c r="AC730" s="14">
        <f t="shared" si="479"/>
        <v>-16.234062488593441</v>
      </c>
      <c r="AD730" s="16">
        <f t="shared" si="480"/>
        <v>0</v>
      </c>
      <c r="AE730" s="16">
        <f t="shared" si="481"/>
        <v>1</v>
      </c>
      <c r="AF730" s="16">
        <f t="shared" si="465"/>
        <v>59</v>
      </c>
      <c r="AG730" s="16">
        <f t="shared" si="482"/>
        <v>30</v>
      </c>
      <c r="AH730" s="5">
        <f t="shared" si="483"/>
        <v>9773539</v>
      </c>
      <c r="AI730" s="5">
        <f t="shared" si="484"/>
        <v>9912543</v>
      </c>
      <c r="AJ730" s="39">
        <f t="shared" si="470"/>
        <v>2410.0814735749141</v>
      </c>
      <c r="AK730" s="39">
        <f t="shared" si="471"/>
        <v>2417.3907100955507</v>
      </c>
      <c r="AL730" s="39">
        <f t="shared" si="472"/>
        <v>7.3092365206366594</v>
      </c>
      <c r="AM730" s="39">
        <f t="shared" si="473"/>
        <v>1</v>
      </c>
      <c r="AN730" s="39">
        <f t="shared" si="474"/>
        <v>0</v>
      </c>
      <c r="AO730" s="39">
        <f t="shared" si="475"/>
        <v>47</v>
      </c>
      <c r="AP730" s="39">
        <f t="shared" si="476"/>
        <v>30</v>
      </c>
      <c r="AQ730" s="39">
        <f t="shared" si="477"/>
        <v>9821524</v>
      </c>
      <c r="AR730" s="39">
        <f t="shared" si="478"/>
        <v>9932256</v>
      </c>
      <c r="AS730" s="37">
        <f t="shared" si="486"/>
        <v>2362.4220964208603</v>
      </c>
      <c r="AT730" s="37">
        <f t="shared" si="487"/>
        <v>2447.2952263061275</v>
      </c>
      <c r="AU730" s="37">
        <f t="shared" si="488"/>
        <v>84.87312988526719</v>
      </c>
      <c r="AV730" s="34">
        <f t="shared" si="489"/>
        <v>1</v>
      </c>
      <c r="AW730" s="34">
        <f t="shared" si="490"/>
        <v>0</v>
      </c>
      <c r="AX730" s="34">
        <f t="shared" si="491"/>
        <v>43</v>
      </c>
      <c r="AY730" s="34">
        <f t="shared" si="492"/>
        <v>30</v>
      </c>
      <c r="AZ730" s="34">
        <f t="shared" si="493"/>
        <v>9809455</v>
      </c>
      <c r="BA730" s="34">
        <f t="shared" si="494"/>
        <v>9910763</v>
      </c>
    </row>
    <row r="731" spans="1:53" x14ac:dyDescent="0.2">
      <c r="A731" s="1" t="s">
        <v>768</v>
      </c>
      <c r="B731" s="8">
        <v>10725</v>
      </c>
      <c r="C731" s="8">
        <v>2381</v>
      </c>
      <c r="D731" s="8">
        <v>2395</v>
      </c>
      <c r="E731" s="8">
        <v>2369</v>
      </c>
      <c r="F731" s="8">
        <v>2381.05033557047</v>
      </c>
      <c r="G731" s="8">
        <f t="shared" si="495"/>
        <v>5.8122403323745857</v>
      </c>
      <c r="H731" s="8">
        <f t="shared" si="496"/>
        <v>5.8122403323745857</v>
      </c>
      <c r="I731" s="8">
        <f t="shared" si="497"/>
        <v>0</v>
      </c>
      <c r="J731" s="25">
        <f t="shared" si="500"/>
        <v>7.6235478849025693</v>
      </c>
      <c r="K731" s="25">
        <f t="shared" si="501"/>
        <v>9.5492290189054838</v>
      </c>
      <c r="L731" s="26">
        <f t="shared" si="498"/>
        <v>0.79834171636364915</v>
      </c>
      <c r="M731" s="25">
        <f t="shared" si="499"/>
        <v>44.393215655250557</v>
      </c>
      <c r="N731" s="25">
        <v>30</v>
      </c>
      <c r="O731" s="25">
        <v>70</v>
      </c>
      <c r="P731" s="9">
        <f t="shared" si="457"/>
        <v>2431.8386223159532</v>
      </c>
      <c r="Q731" s="9">
        <f t="shared" si="458"/>
        <v>2432.9516668270858</v>
      </c>
      <c r="R731" s="9">
        <f t="shared" si="459"/>
        <v>1.1130445111325571</v>
      </c>
      <c r="S731" s="3">
        <f t="shared" si="460"/>
        <v>0</v>
      </c>
      <c r="T731" s="3">
        <f t="shared" si="461"/>
        <v>0</v>
      </c>
      <c r="U731" s="3">
        <f t="shared" si="462"/>
        <v>49</v>
      </c>
      <c r="V731" s="3">
        <f t="shared" si="466"/>
        <v>0</v>
      </c>
      <c r="W731" s="2">
        <f t="shared" si="463"/>
        <v>9807800</v>
      </c>
      <c r="X731" s="2">
        <f t="shared" si="467"/>
        <v>9923881</v>
      </c>
      <c r="Y731" s="14">
        <f t="shared" si="468"/>
        <v>2407.6007667203698</v>
      </c>
      <c r="Z731" s="14">
        <f t="shared" si="469"/>
        <v>2412.8413982575012</v>
      </c>
      <c r="AA731" s="14">
        <f t="shared" si="464"/>
        <v>5.2406315371313212</v>
      </c>
      <c r="AB731" s="14">
        <f t="shared" si="485"/>
        <v>21.152808507071349</v>
      </c>
      <c r="AC731" s="14">
        <f t="shared" si="479"/>
        <v>-15.912176969940028</v>
      </c>
      <c r="AD731" s="16">
        <f t="shared" si="480"/>
        <v>0</v>
      </c>
      <c r="AE731" s="16">
        <f t="shared" si="481"/>
        <v>1</v>
      </c>
      <c r="AF731" s="16">
        <f t="shared" si="465"/>
        <v>58</v>
      </c>
      <c r="AG731" s="16">
        <f t="shared" si="482"/>
        <v>30</v>
      </c>
      <c r="AH731" s="5">
        <f t="shared" si="483"/>
        <v>9775878</v>
      </c>
      <c r="AI731" s="5">
        <f t="shared" si="484"/>
        <v>9913280</v>
      </c>
      <c r="AJ731" s="39">
        <f t="shared" si="470"/>
        <v>2409.8910782703888</v>
      </c>
      <c r="AK731" s="39">
        <f t="shared" si="471"/>
        <v>2409.8910782703888</v>
      </c>
      <c r="AL731" s="39">
        <f t="shared" si="472"/>
        <v>0</v>
      </c>
      <c r="AM731" s="39">
        <f t="shared" si="473"/>
        <v>0</v>
      </c>
      <c r="AN731" s="39">
        <f t="shared" si="474"/>
        <v>0</v>
      </c>
      <c r="AO731" s="39">
        <f t="shared" si="475"/>
        <v>47</v>
      </c>
      <c r="AP731" s="39">
        <f t="shared" si="476"/>
        <v>0</v>
      </c>
      <c r="AQ731" s="39">
        <f t="shared" si="477"/>
        <v>9821524</v>
      </c>
      <c r="AR731" s="39">
        <f t="shared" si="478"/>
        <v>9932867</v>
      </c>
      <c r="AS731" s="37">
        <f t="shared" si="486"/>
        <v>2369.1244066457798</v>
      </c>
      <c r="AT731" s="37">
        <f t="shared" si="487"/>
        <v>2448.1204278616206</v>
      </c>
      <c r="AU731" s="37">
        <f t="shared" si="488"/>
        <v>78.996021215840756</v>
      </c>
      <c r="AV731" s="34">
        <f t="shared" si="489"/>
        <v>1</v>
      </c>
      <c r="AW731" s="34">
        <f t="shared" si="490"/>
        <v>0</v>
      </c>
      <c r="AX731" s="34">
        <f t="shared" si="491"/>
        <v>44</v>
      </c>
      <c r="AY731" s="34">
        <f t="shared" si="492"/>
        <v>30</v>
      </c>
      <c r="AZ731" s="34">
        <f t="shared" si="493"/>
        <v>9807030</v>
      </c>
      <c r="BA731" s="34">
        <f t="shared" si="494"/>
        <v>9911266</v>
      </c>
    </row>
    <row r="732" spans="1:53" x14ac:dyDescent="0.2">
      <c r="A732" s="1" t="s">
        <v>769</v>
      </c>
      <c r="B732" s="8">
        <v>11009</v>
      </c>
      <c r="C732" s="8">
        <v>2387.5294117647059</v>
      </c>
      <c r="D732" s="8">
        <v>2401</v>
      </c>
      <c r="E732" s="8">
        <v>2369</v>
      </c>
      <c r="F732" s="8">
        <v>2387.5986159169552</v>
      </c>
      <c r="G732" s="8">
        <f t="shared" si="495"/>
        <v>6.5482803464851713</v>
      </c>
      <c r="H732" s="8">
        <f t="shared" si="496"/>
        <v>6.5482803464851713</v>
      </c>
      <c r="I732" s="8">
        <f t="shared" si="497"/>
        <v>0</v>
      </c>
      <c r="J732" s="25">
        <f t="shared" si="500"/>
        <v>7.5467430607298978</v>
      </c>
      <c r="K732" s="25">
        <f t="shared" si="501"/>
        <v>8.8671412318408063</v>
      </c>
      <c r="L732" s="26">
        <f t="shared" si="498"/>
        <v>0.85109088300414992</v>
      </c>
      <c r="M732" s="25">
        <f t="shared" si="499"/>
        <v>45.977801026328208</v>
      </c>
      <c r="N732" s="25">
        <v>30</v>
      </c>
      <c r="O732" s="25">
        <v>70</v>
      </c>
      <c r="P732" s="9">
        <f t="shared" ref="P732:P795" si="502">AVERAGE(F706:F731)</f>
        <v>2430.5095051244198</v>
      </c>
      <c r="Q732" s="9">
        <f t="shared" ref="Q732:Q795" si="503">AVERAGE(F720:F731)</f>
        <v>2427.811541160007</v>
      </c>
      <c r="R732" s="9">
        <f t="shared" ref="R732:R795" si="504">Q732-P732</f>
        <v>-2.6979639644127928</v>
      </c>
      <c r="S732" s="3">
        <f t="shared" ref="S732:S795" si="505">IF(AND(R732&gt;$T$4,W731-30&gt;=D732),1,0)</f>
        <v>0</v>
      </c>
      <c r="T732" s="3">
        <f t="shared" ref="T732:T795" si="506">IF(AND(R732&lt;$T$5,U731&gt;=1),1,0)</f>
        <v>0</v>
      </c>
      <c r="U732" s="3">
        <f t="shared" ref="U732:U795" si="507">U731+S732-T732</f>
        <v>49</v>
      </c>
      <c r="V732" s="3">
        <f t="shared" si="466"/>
        <v>0</v>
      </c>
      <c r="W732" s="2">
        <f t="shared" ref="W732:W795" si="508">W731-(S732*D731) + (T732*E731) - V732</f>
        <v>9807800</v>
      </c>
      <c r="X732" s="2">
        <f t="shared" si="467"/>
        <v>9923881</v>
      </c>
      <c r="Y732" s="14">
        <f t="shared" si="468"/>
        <v>2406.1191259201169</v>
      </c>
      <c r="Z732" s="14">
        <f t="shared" si="469"/>
        <v>2408.9578932820327</v>
      </c>
      <c r="AA732" s="14">
        <f t="shared" ref="AA732:AA795" si="509">Z732-Y732</f>
        <v>2.8387673619158704</v>
      </c>
      <c r="AB732" s="14">
        <f t="shared" si="485"/>
        <v>17.490000278040252</v>
      </c>
      <c r="AC732" s="14">
        <f t="shared" si="479"/>
        <v>-14.651232916124382</v>
      </c>
      <c r="AD732" s="16">
        <f t="shared" si="480"/>
        <v>0</v>
      </c>
      <c r="AE732" s="16">
        <f t="shared" si="481"/>
        <v>1</v>
      </c>
      <c r="AF732" s="16">
        <f t="shared" ref="AF732:AF795" si="510">AF731+AD732-AE732</f>
        <v>57</v>
      </c>
      <c r="AG732" s="16">
        <f t="shared" si="482"/>
        <v>30</v>
      </c>
      <c r="AH732" s="5">
        <f t="shared" si="483"/>
        <v>9778217</v>
      </c>
      <c r="AI732" s="5">
        <f t="shared" si="484"/>
        <v>9913250</v>
      </c>
      <c r="AJ732" s="39">
        <f t="shared" si="470"/>
        <v>2411.8284917145138</v>
      </c>
      <c r="AK732" s="39">
        <f t="shared" si="471"/>
        <v>2411.8284917145138</v>
      </c>
      <c r="AL732" s="39">
        <f t="shared" si="472"/>
        <v>0</v>
      </c>
      <c r="AM732" s="39">
        <f t="shared" si="473"/>
        <v>0</v>
      </c>
      <c r="AN732" s="39">
        <f t="shared" si="474"/>
        <v>0</v>
      </c>
      <c r="AO732" s="39">
        <f t="shared" si="475"/>
        <v>47</v>
      </c>
      <c r="AP732" s="39">
        <f t="shared" si="476"/>
        <v>0</v>
      </c>
      <c r="AQ732" s="39">
        <f t="shared" si="477"/>
        <v>9821524</v>
      </c>
      <c r="AR732" s="39">
        <f t="shared" si="478"/>
        <v>9932867</v>
      </c>
      <c r="AS732" s="37">
        <f t="shared" si="486"/>
        <v>2375.4850885546848</v>
      </c>
      <c r="AT732" s="37">
        <f t="shared" si="487"/>
        <v>2448.0368150348718</v>
      </c>
      <c r="AU732" s="37">
        <f t="shared" si="488"/>
        <v>72.551726480186971</v>
      </c>
      <c r="AV732" s="34">
        <f t="shared" si="489"/>
        <v>1</v>
      </c>
      <c r="AW732" s="34">
        <f t="shared" si="490"/>
        <v>0</v>
      </c>
      <c r="AX732" s="34">
        <f t="shared" si="491"/>
        <v>45</v>
      </c>
      <c r="AY732" s="34">
        <f t="shared" si="492"/>
        <v>30</v>
      </c>
      <c r="AZ732" s="34">
        <f t="shared" si="493"/>
        <v>9804599</v>
      </c>
      <c r="BA732" s="34">
        <f t="shared" si="494"/>
        <v>9911204</v>
      </c>
    </row>
    <row r="733" spans="1:53" x14ac:dyDescent="0.2">
      <c r="A733" s="1" t="s">
        <v>770</v>
      </c>
      <c r="B733" s="8">
        <v>13722</v>
      </c>
      <c r="C733" s="8">
        <v>2420.6735395189003</v>
      </c>
      <c r="D733" s="8">
        <v>2433</v>
      </c>
      <c r="E733" s="8">
        <v>2384</v>
      </c>
      <c r="F733" s="8">
        <v>2420.8006872852234</v>
      </c>
      <c r="G733" s="8">
        <f t="shared" si="495"/>
        <v>33.202071368268207</v>
      </c>
      <c r="H733" s="8">
        <f t="shared" si="496"/>
        <v>33.202071368268207</v>
      </c>
      <c r="I733" s="8">
        <f t="shared" si="497"/>
        <v>0</v>
      </c>
      <c r="J733" s="25">
        <f t="shared" si="500"/>
        <v>9.3792665112683462</v>
      </c>
      <c r="K733" s="25">
        <f t="shared" si="501"/>
        <v>8.2337740009950355</v>
      </c>
      <c r="L733" s="26">
        <f t="shared" si="498"/>
        <v>1.1391211988736734</v>
      </c>
      <c r="M733" s="25">
        <f t="shared" si="499"/>
        <v>53.251830680443113</v>
      </c>
      <c r="N733" s="25">
        <v>30</v>
      </c>
      <c r="O733" s="25">
        <v>70</v>
      </c>
      <c r="P733" s="9">
        <f t="shared" si="502"/>
        <v>2429.6742000918957</v>
      </c>
      <c r="Q733" s="9">
        <f t="shared" si="503"/>
        <v>2422.0090049631422</v>
      </c>
      <c r="R733" s="9">
        <f t="shared" si="504"/>
        <v>-7.6651951287535667</v>
      </c>
      <c r="S733" s="3">
        <f t="shared" si="505"/>
        <v>0</v>
      </c>
      <c r="T733" s="3">
        <f t="shared" si="506"/>
        <v>1</v>
      </c>
      <c r="U733" s="3">
        <f t="shared" si="507"/>
        <v>48</v>
      </c>
      <c r="V733" s="3">
        <f t="shared" ref="V733:V796" si="511">IF(S733&gt;0, MAX(30, 0.002*S733*D733), IF(T733&gt;0, MAX(30, 0.002*T733*E733), 0))</f>
        <v>30</v>
      </c>
      <c r="W733" s="2">
        <f t="shared" si="508"/>
        <v>9810139</v>
      </c>
      <c r="X733" s="2">
        <f t="shared" ref="X733:X796" si="512">U733*E733 + W733</f>
        <v>9924571</v>
      </c>
      <c r="Y733" s="14">
        <f t="shared" ref="Y733:Y796" si="513">(F733-Y732)*$Z$6+Y732</f>
        <v>2407.2066489841986</v>
      </c>
      <c r="Z733" s="14">
        <f t="shared" ref="Z733:Z796" si="514">(F733-Z732)*$Z$5+Z732</f>
        <v>2410.7798615902161</v>
      </c>
      <c r="AA733" s="14">
        <f t="shared" si="509"/>
        <v>3.5732126060174778</v>
      </c>
      <c r="AB733" s="14">
        <f t="shared" si="485"/>
        <v>14.706642743635697</v>
      </c>
      <c r="AC733" s="14">
        <f t="shared" si="479"/>
        <v>-11.13343013761822</v>
      </c>
      <c r="AD733" s="16">
        <f t="shared" si="480"/>
        <v>0</v>
      </c>
      <c r="AE733" s="16">
        <f t="shared" si="481"/>
        <v>1</v>
      </c>
      <c r="AF733" s="16">
        <f t="shared" si="510"/>
        <v>56</v>
      </c>
      <c r="AG733" s="16">
        <f t="shared" si="482"/>
        <v>30</v>
      </c>
      <c r="AH733" s="5">
        <f t="shared" si="483"/>
        <v>9780571</v>
      </c>
      <c r="AI733" s="5">
        <f t="shared" si="484"/>
        <v>9914075</v>
      </c>
      <c r="AJ733" s="39">
        <f t="shared" ref="AJ733:AJ796" si="515" xml:space="preserve"> (MAX(F707:F732) + MIN(F707:F732) + F732 ) / 3</f>
        <v>2414.0112518300089</v>
      </c>
      <c r="AK733" s="39">
        <f t="shared" ref="AK733:AK796" si="516" xml:space="preserve"> (MAX(F721:F732) + MIN(F721:F732) + F732 ) / 3</f>
        <v>2414.0112518300089</v>
      </c>
      <c r="AL733" s="39">
        <f t="shared" ref="AL733:AL796" si="517">AK733 - AJ733</f>
        <v>0</v>
      </c>
      <c r="AM733" s="39">
        <f t="shared" ref="AM733:AM796" si="518">IF(AND(AL733&gt;$AN$4,AQ732-30&gt;=D733),1,0)</f>
        <v>0</v>
      </c>
      <c r="AN733" s="39">
        <f t="shared" ref="AN733:AN796" si="519">IF(AND(AL733&lt;$AN$5,AO732&gt;=1),1,0)</f>
        <v>0</v>
      </c>
      <c r="AO733" s="39">
        <f t="shared" ref="AO733:AO796" si="520">AO732+AM733-AN733</f>
        <v>47</v>
      </c>
      <c r="AP733" s="39">
        <f t="shared" ref="AP733:AP796" si="521">IF(AM733&gt;0, MAX(30, 0.002*AM733*D733), IF(AN733&gt;0, MAX(30, 0.002*AN733*E733), 0))</f>
        <v>0</v>
      </c>
      <c r="AQ733" s="39">
        <f t="shared" ref="AQ733:AQ796" si="522">AQ732-(AM733*D733) + (AN733*E733) - AP733</f>
        <v>9821524</v>
      </c>
      <c r="AR733" s="39">
        <f t="shared" ref="AR733:AR796" si="523">AO733*E733 + AQ733</f>
        <v>9933572</v>
      </c>
      <c r="AS733" s="37">
        <f t="shared" si="486"/>
        <v>2381.3404921259603</v>
      </c>
      <c r="AT733" s="37">
        <f t="shared" si="487"/>
        <v>2447.2971984156261</v>
      </c>
      <c r="AU733" s="37">
        <f t="shared" si="488"/>
        <v>65.956706289665817</v>
      </c>
      <c r="AV733" s="34">
        <f t="shared" si="489"/>
        <v>1</v>
      </c>
      <c r="AW733" s="34">
        <f t="shared" si="490"/>
        <v>0</v>
      </c>
      <c r="AX733" s="34">
        <f t="shared" si="491"/>
        <v>46</v>
      </c>
      <c r="AY733" s="34">
        <f t="shared" si="492"/>
        <v>30</v>
      </c>
      <c r="AZ733" s="34">
        <f t="shared" si="493"/>
        <v>9802136</v>
      </c>
      <c r="BA733" s="34">
        <f t="shared" si="494"/>
        <v>9911800</v>
      </c>
    </row>
    <row r="734" spans="1:53" x14ac:dyDescent="0.2">
      <c r="A734" s="1" t="s">
        <v>771</v>
      </c>
      <c r="B734" s="8">
        <v>5672</v>
      </c>
      <c r="C734" s="8">
        <v>2434.5201465201467</v>
      </c>
      <c r="D734" s="8">
        <v>2446</v>
      </c>
      <c r="E734" s="8">
        <v>2414</v>
      </c>
      <c r="F734" s="8">
        <v>2434.5201465201467</v>
      </c>
      <c r="G734" s="8">
        <f t="shared" si="495"/>
        <v>13.719459234923306</v>
      </c>
      <c r="H734" s="8">
        <f t="shared" si="496"/>
        <v>13.719459234923306</v>
      </c>
      <c r="I734" s="8">
        <f t="shared" si="497"/>
        <v>0</v>
      </c>
      <c r="J734" s="25">
        <f t="shared" si="500"/>
        <v>9.6892802772437001</v>
      </c>
      <c r="K734" s="25">
        <f t="shared" si="501"/>
        <v>7.6456472866382468</v>
      </c>
      <c r="L734" s="26">
        <f t="shared" si="498"/>
        <v>1.2672936527136121</v>
      </c>
      <c r="M734" s="25">
        <f t="shared" si="499"/>
        <v>55.894553014641517</v>
      </c>
      <c r="N734" s="25">
        <v>30</v>
      </c>
      <c r="O734" s="25">
        <v>70</v>
      </c>
      <c r="P734" s="9">
        <f t="shared" si="502"/>
        <v>2430.0915801620677</v>
      </c>
      <c r="Q734" s="9">
        <f t="shared" si="503"/>
        <v>2419.1599348372602</v>
      </c>
      <c r="R734" s="9">
        <f t="shared" si="504"/>
        <v>-10.931645324807505</v>
      </c>
      <c r="S734" s="3">
        <f t="shared" si="505"/>
        <v>0</v>
      </c>
      <c r="T734" s="3">
        <f t="shared" si="506"/>
        <v>1</v>
      </c>
      <c r="U734" s="3">
        <f t="shared" si="507"/>
        <v>47</v>
      </c>
      <c r="V734" s="3">
        <f t="shared" si="511"/>
        <v>30</v>
      </c>
      <c r="W734" s="2">
        <f t="shared" si="508"/>
        <v>9812493</v>
      </c>
      <c r="X734" s="2">
        <f t="shared" si="512"/>
        <v>9925951</v>
      </c>
      <c r="Y734" s="14">
        <f t="shared" si="513"/>
        <v>2409.2298710238983</v>
      </c>
      <c r="Z734" s="14">
        <f t="shared" si="514"/>
        <v>2414.4322131178978</v>
      </c>
      <c r="AA734" s="14">
        <f t="shared" si="509"/>
        <v>5.2023420939995049</v>
      </c>
      <c r="AB734" s="14">
        <f t="shared" si="485"/>
        <v>12.805782613708459</v>
      </c>
      <c r="AC734" s="14">
        <f t="shared" si="479"/>
        <v>-7.6034405197089541</v>
      </c>
      <c r="AD734" s="16">
        <f t="shared" si="480"/>
        <v>0</v>
      </c>
      <c r="AE734" s="16">
        <f t="shared" si="481"/>
        <v>1</v>
      </c>
      <c r="AF734" s="16">
        <f t="shared" si="510"/>
        <v>55</v>
      </c>
      <c r="AG734" s="16">
        <f t="shared" si="482"/>
        <v>30</v>
      </c>
      <c r="AH734" s="5">
        <f t="shared" si="483"/>
        <v>9782955</v>
      </c>
      <c r="AI734" s="5">
        <f t="shared" si="484"/>
        <v>9915725</v>
      </c>
      <c r="AJ734" s="39">
        <f t="shared" si="515"/>
        <v>2425.0786089527646</v>
      </c>
      <c r="AK734" s="39">
        <f t="shared" si="516"/>
        <v>2425.0786089527646</v>
      </c>
      <c r="AL734" s="39">
        <f t="shared" si="517"/>
        <v>0</v>
      </c>
      <c r="AM734" s="39">
        <f t="shared" si="518"/>
        <v>0</v>
      </c>
      <c r="AN734" s="39">
        <f t="shared" si="519"/>
        <v>0</v>
      </c>
      <c r="AO734" s="39">
        <f t="shared" si="520"/>
        <v>47</v>
      </c>
      <c r="AP734" s="39">
        <f t="shared" si="521"/>
        <v>0</v>
      </c>
      <c r="AQ734" s="39">
        <f t="shared" si="522"/>
        <v>9821524</v>
      </c>
      <c r="AR734" s="39">
        <f t="shared" si="523"/>
        <v>9934982</v>
      </c>
      <c r="AS734" s="37">
        <f t="shared" si="486"/>
        <v>2386.748256759287</v>
      </c>
      <c r="AT734" s="37">
        <f t="shared" si="487"/>
        <v>2445.663632034662</v>
      </c>
      <c r="AU734" s="37">
        <f t="shared" si="488"/>
        <v>58.915375275375027</v>
      </c>
      <c r="AV734" s="34">
        <f t="shared" si="489"/>
        <v>1</v>
      </c>
      <c r="AW734" s="34">
        <f t="shared" si="490"/>
        <v>0</v>
      </c>
      <c r="AX734" s="34">
        <f t="shared" si="491"/>
        <v>47</v>
      </c>
      <c r="AY734" s="34">
        <f t="shared" si="492"/>
        <v>30</v>
      </c>
      <c r="AZ734" s="34">
        <f t="shared" si="493"/>
        <v>9799660</v>
      </c>
      <c r="BA734" s="34">
        <f t="shared" si="494"/>
        <v>9913118</v>
      </c>
    </row>
    <row r="735" spans="1:53" x14ac:dyDescent="0.2">
      <c r="A735" s="1" t="s">
        <v>772</v>
      </c>
      <c r="B735" s="8">
        <v>8194</v>
      </c>
      <c r="C735" s="8">
        <v>2435.4656488549617</v>
      </c>
      <c r="D735" s="8">
        <v>2453</v>
      </c>
      <c r="E735" s="8">
        <v>2416</v>
      </c>
      <c r="F735" s="8">
        <v>2435.4961832061067</v>
      </c>
      <c r="G735" s="8">
        <f t="shared" si="495"/>
        <v>0.97603668596002535</v>
      </c>
      <c r="H735" s="8">
        <f t="shared" si="496"/>
        <v>0.97603668596002535</v>
      </c>
      <c r="I735" s="8">
        <f t="shared" si="497"/>
        <v>0</v>
      </c>
      <c r="J735" s="25">
        <f t="shared" si="500"/>
        <v>9.0669057350091524</v>
      </c>
      <c r="K735" s="25">
        <f t="shared" si="501"/>
        <v>7.0995296233069434</v>
      </c>
      <c r="L735" s="26">
        <f t="shared" si="498"/>
        <v>1.2771135858414533</v>
      </c>
      <c r="M735" s="25">
        <f t="shared" si="499"/>
        <v>56.084755445764308</v>
      </c>
      <c r="N735" s="25">
        <v>30</v>
      </c>
      <c r="O735" s="25">
        <v>70</v>
      </c>
      <c r="P735" s="9">
        <f t="shared" si="502"/>
        <v>2431.4911735299861</v>
      </c>
      <c r="Q735" s="9">
        <f t="shared" si="503"/>
        <v>2416.9891276804196</v>
      </c>
      <c r="R735" s="9">
        <f t="shared" si="504"/>
        <v>-14.502045849566457</v>
      </c>
      <c r="S735" s="3">
        <f t="shared" si="505"/>
        <v>0</v>
      </c>
      <c r="T735" s="3">
        <f t="shared" si="506"/>
        <v>1</v>
      </c>
      <c r="U735" s="3">
        <f t="shared" si="507"/>
        <v>46</v>
      </c>
      <c r="V735" s="3">
        <f t="shared" si="511"/>
        <v>30</v>
      </c>
      <c r="W735" s="2">
        <f t="shared" si="508"/>
        <v>9814877</v>
      </c>
      <c r="X735" s="2">
        <f t="shared" si="512"/>
        <v>9926013</v>
      </c>
      <c r="Y735" s="14">
        <f t="shared" si="513"/>
        <v>2411.1755237781358</v>
      </c>
      <c r="Z735" s="14">
        <f t="shared" si="514"/>
        <v>2417.6728239006993</v>
      </c>
      <c r="AA735" s="14">
        <f t="shared" si="509"/>
        <v>6.4973001225635016</v>
      </c>
      <c r="AB735" s="14">
        <f t="shared" si="485"/>
        <v>11.544086115479468</v>
      </c>
      <c r="AC735" s="14">
        <f t="shared" si="479"/>
        <v>-5.0467859929159662</v>
      </c>
      <c r="AD735" s="16">
        <f t="shared" si="480"/>
        <v>0</v>
      </c>
      <c r="AE735" s="16">
        <f t="shared" si="481"/>
        <v>1</v>
      </c>
      <c r="AF735" s="16">
        <f t="shared" si="510"/>
        <v>54</v>
      </c>
      <c r="AG735" s="16">
        <f t="shared" si="482"/>
        <v>30</v>
      </c>
      <c r="AH735" s="5">
        <f t="shared" si="483"/>
        <v>9785341</v>
      </c>
      <c r="AI735" s="5">
        <f t="shared" si="484"/>
        <v>9915805</v>
      </c>
      <c r="AJ735" s="39">
        <f t="shared" si="515"/>
        <v>2429.6517620310728</v>
      </c>
      <c r="AK735" s="39">
        <f t="shared" si="516"/>
        <v>2429.6517620310728</v>
      </c>
      <c r="AL735" s="39">
        <f t="shared" si="517"/>
        <v>0</v>
      </c>
      <c r="AM735" s="39">
        <f t="shared" si="518"/>
        <v>0</v>
      </c>
      <c r="AN735" s="39">
        <f t="shared" si="519"/>
        <v>0</v>
      </c>
      <c r="AO735" s="39">
        <f t="shared" si="520"/>
        <v>47</v>
      </c>
      <c r="AP735" s="39">
        <f t="shared" si="521"/>
        <v>0</v>
      </c>
      <c r="AQ735" s="39">
        <f t="shared" si="522"/>
        <v>9821524</v>
      </c>
      <c r="AR735" s="39">
        <f t="shared" si="523"/>
        <v>9935076</v>
      </c>
      <c r="AS735" s="37">
        <f t="shared" si="486"/>
        <v>2391.7869840197418</v>
      </c>
      <c r="AT735" s="37">
        <f t="shared" si="487"/>
        <v>2443.2753777436415</v>
      </c>
      <c r="AU735" s="37">
        <f t="shared" si="488"/>
        <v>51.488393723899662</v>
      </c>
      <c r="AV735" s="34">
        <f t="shared" si="489"/>
        <v>1</v>
      </c>
      <c r="AW735" s="34">
        <f t="shared" si="490"/>
        <v>0</v>
      </c>
      <c r="AX735" s="34">
        <f t="shared" si="491"/>
        <v>48</v>
      </c>
      <c r="AY735" s="34">
        <f t="shared" si="492"/>
        <v>30</v>
      </c>
      <c r="AZ735" s="34">
        <f t="shared" si="493"/>
        <v>9797177</v>
      </c>
      <c r="BA735" s="34">
        <f t="shared" si="494"/>
        <v>9913145</v>
      </c>
    </row>
    <row r="736" spans="1:53" x14ac:dyDescent="0.2">
      <c r="A736" s="1" t="s">
        <v>773</v>
      </c>
      <c r="B736" s="8">
        <v>8149</v>
      </c>
      <c r="C736" s="8">
        <v>2450.0804195804194</v>
      </c>
      <c r="D736" s="8">
        <v>2464</v>
      </c>
      <c r="E736" s="8">
        <v>2437</v>
      </c>
      <c r="F736" s="8">
        <v>2449.9965034965035</v>
      </c>
      <c r="G736" s="8">
        <f t="shared" si="495"/>
        <v>14.500320290396758</v>
      </c>
      <c r="H736" s="8">
        <f t="shared" si="496"/>
        <v>14.500320290396758</v>
      </c>
      <c r="I736" s="8">
        <f t="shared" si="497"/>
        <v>0</v>
      </c>
      <c r="J736" s="25">
        <f t="shared" si="500"/>
        <v>9.4550067746796937</v>
      </c>
      <c r="K736" s="25">
        <f t="shared" si="501"/>
        <v>6.5924203644993042</v>
      </c>
      <c r="L736" s="26">
        <f t="shared" si="498"/>
        <v>1.4342238892403827</v>
      </c>
      <c r="M736" s="25">
        <f t="shared" si="499"/>
        <v>58.919144437775721</v>
      </c>
      <c r="N736" s="25">
        <v>30</v>
      </c>
      <c r="O736" s="25">
        <v>70</v>
      </c>
      <c r="P736" s="9">
        <f t="shared" si="502"/>
        <v>2433.6062839895185</v>
      </c>
      <c r="Q736" s="9">
        <f t="shared" si="503"/>
        <v>2413.3473892530137</v>
      </c>
      <c r="R736" s="9">
        <f t="shared" si="504"/>
        <v>-20.258894736504772</v>
      </c>
      <c r="S736" s="3">
        <f t="shared" si="505"/>
        <v>0</v>
      </c>
      <c r="T736" s="3">
        <f t="shared" si="506"/>
        <v>1</v>
      </c>
      <c r="U736" s="3">
        <f t="shared" si="507"/>
        <v>45</v>
      </c>
      <c r="V736" s="3">
        <f t="shared" si="511"/>
        <v>30</v>
      </c>
      <c r="W736" s="2">
        <f t="shared" si="508"/>
        <v>9817263</v>
      </c>
      <c r="X736" s="2">
        <f t="shared" si="512"/>
        <v>9926928</v>
      </c>
      <c r="Y736" s="14">
        <f t="shared" si="513"/>
        <v>2414.0511519054221</v>
      </c>
      <c r="Z736" s="14">
        <f t="shared" si="514"/>
        <v>2422.6456976846694</v>
      </c>
      <c r="AA736" s="14">
        <f t="shared" si="509"/>
        <v>8.5945457792472553</v>
      </c>
      <c r="AB736" s="14">
        <f t="shared" si="485"/>
        <v>10.954178048233025</v>
      </c>
      <c r="AC736" s="14">
        <f t="shared" si="479"/>
        <v>-2.3596322689857701</v>
      </c>
      <c r="AD736" s="16">
        <f t="shared" si="480"/>
        <v>0</v>
      </c>
      <c r="AE736" s="16">
        <f t="shared" si="481"/>
        <v>1</v>
      </c>
      <c r="AF736" s="16">
        <f t="shared" si="510"/>
        <v>53</v>
      </c>
      <c r="AG736" s="16">
        <f t="shared" si="482"/>
        <v>30</v>
      </c>
      <c r="AH736" s="5">
        <f t="shared" si="483"/>
        <v>9787748</v>
      </c>
      <c r="AI736" s="5">
        <f t="shared" si="484"/>
        <v>9916909</v>
      </c>
      <c r="AJ736" s="39">
        <f t="shared" si="515"/>
        <v>2429.9771075930589</v>
      </c>
      <c r="AK736" s="39">
        <f t="shared" si="516"/>
        <v>2421.8327224443638</v>
      </c>
      <c r="AL736" s="39">
        <f t="shared" si="517"/>
        <v>-8.1443851486951644</v>
      </c>
      <c r="AM736" s="39">
        <f t="shared" si="518"/>
        <v>0</v>
      </c>
      <c r="AN736" s="39">
        <f t="shared" si="519"/>
        <v>1</v>
      </c>
      <c r="AO736" s="39">
        <f t="shared" si="520"/>
        <v>46</v>
      </c>
      <c r="AP736" s="39">
        <f t="shared" si="521"/>
        <v>30</v>
      </c>
      <c r="AQ736" s="39">
        <f t="shared" si="522"/>
        <v>9823931</v>
      </c>
      <c r="AR736" s="39">
        <f t="shared" si="523"/>
        <v>9936033</v>
      </c>
      <c r="AS736" s="37">
        <f t="shared" si="486"/>
        <v>2396.5477213607169</v>
      </c>
      <c r="AT736" s="37">
        <f t="shared" si="487"/>
        <v>2440.1898593197161</v>
      </c>
      <c r="AU736" s="37">
        <f t="shared" si="488"/>
        <v>43.642137958999228</v>
      </c>
      <c r="AV736" s="34">
        <f t="shared" si="489"/>
        <v>1</v>
      </c>
      <c r="AW736" s="34">
        <f t="shared" si="490"/>
        <v>0</v>
      </c>
      <c r="AX736" s="34">
        <f t="shared" si="491"/>
        <v>49</v>
      </c>
      <c r="AY736" s="34">
        <f t="shared" si="492"/>
        <v>30</v>
      </c>
      <c r="AZ736" s="34">
        <f t="shared" si="493"/>
        <v>9794683</v>
      </c>
      <c r="BA736" s="34">
        <f t="shared" si="494"/>
        <v>9914096</v>
      </c>
    </row>
    <row r="737" spans="1:53" x14ac:dyDescent="0.2">
      <c r="A737" s="1" t="s">
        <v>774</v>
      </c>
      <c r="B737" s="8">
        <v>4731</v>
      </c>
      <c r="C737" s="8">
        <v>2451.5984251968503</v>
      </c>
      <c r="D737" s="8">
        <v>2460</v>
      </c>
      <c r="E737" s="8">
        <v>2439</v>
      </c>
      <c r="F737" s="8">
        <v>2451.5629921259842</v>
      </c>
      <c r="G737" s="8">
        <f t="shared" si="495"/>
        <v>1.5664886294807729</v>
      </c>
      <c r="H737" s="8">
        <f t="shared" si="496"/>
        <v>1.5664886294807729</v>
      </c>
      <c r="I737" s="8">
        <f t="shared" si="497"/>
        <v>0</v>
      </c>
      <c r="J737" s="25">
        <f t="shared" si="500"/>
        <v>8.891541192879771</v>
      </c>
      <c r="K737" s="25">
        <f t="shared" si="501"/>
        <v>6.1215331956064967</v>
      </c>
      <c r="L737" s="26">
        <f t="shared" si="498"/>
        <v>1.4525023239702997</v>
      </c>
      <c r="M737" s="25">
        <f t="shared" si="499"/>
        <v>59.225318963974594</v>
      </c>
      <c r="N737" s="25">
        <v>30</v>
      </c>
      <c r="O737" s="25">
        <v>70</v>
      </c>
      <c r="P737" s="9">
        <f t="shared" si="502"/>
        <v>2436.0594770799198</v>
      </c>
      <c r="Q737" s="9">
        <f t="shared" si="503"/>
        <v>2412.9501071369814</v>
      </c>
      <c r="R737" s="9">
        <f t="shared" si="504"/>
        <v>-23.109369942938429</v>
      </c>
      <c r="S737" s="3">
        <f t="shared" si="505"/>
        <v>0</v>
      </c>
      <c r="T737" s="3">
        <f t="shared" si="506"/>
        <v>1</v>
      </c>
      <c r="U737" s="3">
        <f t="shared" si="507"/>
        <v>44</v>
      </c>
      <c r="V737" s="3">
        <f t="shared" si="511"/>
        <v>30</v>
      </c>
      <c r="W737" s="2">
        <f t="shared" si="508"/>
        <v>9819670</v>
      </c>
      <c r="X737" s="2">
        <f t="shared" si="512"/>
        <v>9926986</v>
      </c>
      <c r="Y737" s="14">
        <f t="shared" si="513"/>
        <v>2416.8298067365749</v>
      </c>
      <c r="Z737" s="14">
        <f t="shared" si="514"/>
        <v>2427.0945122141025</v>
      </c>
      <c r="AA737" s="14">
        <f t="shared" si="509"/>
        <v>10.264705477527514</v>
      </c>
      <c r="AB737" s="14">
        <f t="shared" si="485"/>
        <v>10.816283534091923</v>
      </c>
      <c r="AC737" s="14">
        <f t="shared" si="479"/>
        <v>-0.55157805656440928</v>
      </c>
      <c r="AD737" s="16">
        <f t="shared" si="480"/>
        <v>0</v>
      </c>
      <c r="AE737" s="16">
        <f t="shared" si="481"/>
        <v>1</v>
      </c>
      <c r="AF737" s="16">
        <f t="shared" si="510"/>
        <v>52</v>
      </c>
      <c r="AG737" s="16">
        <f t="shared" si="482"/>
        <v>30</v>
      </c>
      <c r="AH737" s="5">
        <f t="shared" si="483"/>
        <v>9790157</v>
      </c>
      <c r="AI737" s="5">
        <f t="shared" si="484"/>
        <v>9916985</v>
      </c>
      <c r="AJ737" s="39">
        <f t="shared" si="515"/>
        <v>2434.8105476898581</v>
      </c>
      <c r="AK737" s="39">
        <f t="shared" si="516"/>
        <v>2426.21312021312</v>
      </c>
      <c r="AL737" s="39">
        <f t="shared" si="517"/>
        <v>-8.5974274767381758</v>
      </c>
      <c r="AM737" s="39">
        <f t="shared" si="518"/>
        <v>0</v>
      </c>
      <c r="AN737" s="39">
        <f t="shared" si="519"/>
        <v>1</v>
      </c>
      <c r="AO737" s="39">
        <f t="shared" si="520"/>
        <v>45</v>
      </c>
      <c r="AP737" s="39">
        <f t="shared" si="521"/>
        <v>30</v>
      </c>
      <c r="AQ737" s="39">
        <f t="shared" si="522"/>
        <v>9826340</v>
      </c>
      <c r="AR737" s="39">
        <f t="shared" si="523"/>
        <v>9936095</v>
      </c>
      <c r="AS737" s="37">
        <f t="shared" si="486"/>
        <v>2401.1096671620171</v>
      </c>
      <c r="AT737" s="37">
        <f t="shared" si="487"/>
        <v>2436.5941188156662</v>
      </c>
      <c r="AU737" s="37">
        <f t="shared" si="488"/>
        <v>35.484451653649103</v>
      </c>
      <c r="AV737" s="34">
        <f t="shared" si="489"/>
        <v>1</v>
      </c>
      <c r="AW737" s="34">
        <f t="shared" si="490"/>
        <v>0</v>
      </c>
      <c r="AX737" s="34">
        <f t="shared" si="491"/>
        <v>50</v>
      </c>
      <c r="AY737" s="34">
        <f t="shared" si="492"/>
        <v>30</v>
      </c>
      <c r="AZ737" s="34">
        <f t="shared" si="493"/>
        <v>9792193</v>
      </c>
      <c r="BA737" s="34">
        <f t="shared" si="494"/>
        <v>9914143</v>
      </c>
    </row>
    <row r="738" spans="1:53" x14ac:dyDescent="0.2">
      <c r="A738" s="1" t="s">
        <v>775</v>
      </c>
      <c r="B738" s="8">
        <v>8490</v>
      </c>
      <c r="C738" s="8">
        <v>2450.4860139860139</v>
      </c>
      <c r="D738" s="8">
        <v>2472</v>
      </c>
      <c r="E738" s="8">
        <v>2425</v>
      </c>
      <c r="F738" s="8">
        <v>2450.6258741258739</v>
      </c>
      <c r="G738" s="8">
        <f t="shared" si="495"/>
        <v>-0.9371180001103312</v>
      </c>
      <c r="H738" s="8">
        <f t="shared" si="496"/>
        <v>0</v>
      </c>
      <c r="I738" s="8">
        <f t="shared" si="497"/>
        <v>0.9371180001103312</v>
      </c>
      <c r="J738" s="25">
        <f t="shared" si="500"/>
        <v>8.2564311076740733</v>
      </c>
      <c r="K738" s="25">
        <f t="shared" si="501"/>
        <v>5.7512178244996273</v>
      </c>
      <c r="L738" s="26">
        <f t="shared" si="498"/>
        <v>1.4355970091243078</v>
      </c>
      <c r="M738" s="25">
        <f t="shared" si="499"/>
        <v>58.942304648356462</v>
      </c>
      <c r="N738" s="25">
        <v>30</v>
      </c>
      <c r="O738" s="25">
        <v>70</v>
      </c>
      <c r="P738" s="9">
        <f>AVERAGE(F712:F737)</f>
        <v>2436.1416719337681</v>
      </c>
      <c r="Q738" s="9">
        <f t="shared" si="503"/>
        <v>2412.7966263220837</v>
      </c>
      <c r="R738" s="9">
        <f t="shared" si="504"/>
        <v>-23.345045611684327</v>
      </c>
      <c r="S738" s="3">
        <f t="shared" si="505"/>
        <v>0</v>
      </c>
      <c r="T738" s="3">
        <f t="shared" si="506"/>
        <v>1</v>
      </c>
      <c r="U738" s="3">
        <f t="shared" si="507"/>
        <v>43</v>
      </c>
      <c r="V738" s="3">
        <f t="shared" si="511"/>
        <v>30</v>
      </c>
      <c r="W738" s="2">
        <f t="shared" si="508"/>
        <v>9822079</v>
      </c>
      <c r="X738" s="2">
        <f t="shared" si="512"/>
        <v>9926354</v>
      </c>
      <c r="Y738" s="14">
        <f t="shared" si="513"/>
        <v>2419.3332191357822</v>
      </c>
      <c r="Z738" s="14">
        <f t="shared" si="514"/>
        <v>2430.7147217389902</v>
      </c>
      <c r="AA738" s="14">
        <f t="shared" si="509"/>
        <v>11.381502603207991</v>
      </c>
      <c r="AB738" s="14">
        <f t="shared" si="485"/>
        <v>10.929327347915137</v>
      </c>
      <c r="AC738" s="14">
        <f t="shared" si="479"/>
        <v>0.45217525529285396</v>
      </c>
      <c r="AD738" s="16">
        <f t="shared" si="480"/>
        <v>1</v>
      </c>
      <c r="AE738" s="16">
        <f t="shared" si="481"/>
        <v>0</v>
      </c>
      <c r="AF738" s="16">
        <f t="shared" si="510"/>
        <v>53</v>
      </c>
      <c r="AG738" s="16">
        <f t="shared" si="482"/>
        <v>30</v>
      </c>
      <c r="AH738" s="5">
        <f t="shared" si="483"/>
        <v>9787655</v>
      </c>
      <c r="AI738" s="5">
        <f t="shared" si="484"/>
        <v>9916180</v>
      </c>
      <c r="AJ738" s="39">
        <f t="shared" si="515"/>
        <v>2435.3327105663516</v>
      </c>
      <c r="AK738" s="39">
        <f t="shared" si="516"/>
        <v>2426.1213598300214</v>
      </c>
      <c r="AL738" s="39">
        <f t="shared" si="517"/>
        <v>-9.2113507363301323</v>
      </c>
      <c r="AM738" s="39">
        <f t="shared" si="518"/>
        <v>0</v>
      </c>
      <c r="AN738" s="39">
        <f t="shared" si="519"/>
        <v>1</v>
      </c>
      <c r="AO738" s="39">
        <f t="shared" si="520"/>
        <v>44</v>
      </c>
      <c r="AP738" s="39">
        <f t="shared" si="521"/>
        <v>30</v>
      </c>
      <c r="AQ738" s="39">
        <f t="shared" si="522"/>
        <v>9828735</v>
      </c>
      <c r="AR738" s="39">
        <f t="shared" si="523"/>
        <v>9935435</v>
      </c>
      <c r="AS738" s="37">
        <f t="shared" si="486"/>
        <v>2405.4830017652912</v>
      </c>
      <c r="AT738" s="37">
        <f t="shared" si="487"/>
        <v>2433.0518585765558</v>
      </c>
      <c r="AU738" s="37">
        <f t="shared" si="488"/>
        <v>27.568856811264595</v>
      </c>
      <c r="AV738" s="34">
        <f t="shared" si="489"/>
        <v>1</v>
      </c>
      <c r="AW738" s="34">
        <f t="shared" si="490"/>
        <v>0</v>
      </c>
      <c r="AX738" s="34">
        <f t="shared" si="491"/>
        <v>51</v>
      </c>
      <c r="AY738" s="34">
        <f t="shared" si="492"/>
        <v>30</v>
      </c>
      <c r="AZ738" s="34">
        <f t="shared" si="493"/>
        <v>9789691</v>
      </c>
      <c r="BA738" s="34">
        <f t="shared" si="494"/>
        <v>9913366</v>
      </c>
    </row>
    <row r="739" spans="1:53" x14ac:dyDescent="0.2">
      <c r="A739" s="1" t="s">
        <v>776</v>
      </c>
      <c r="B739" s="8">
        <v>8171</v>
      </c>
      <c r="C739" s="8">
        <v>2465.5750915750914</v>
      </c>
      <c r="D739" s="8">
        <v>2480</v>
      </c>
      <c r="E739" s="8">
        <v>2457</v>
      </c>
      <c r="F739" s="8">
        <v>2465.5054945054944</v>
      </c>
      <c r="G739" s="8">
        <f t="shared" si="495"/>
        <v>14.879620379620519</v>
      </c>
      <c r="H739" s="8">
        <f t="shared" si="496"/>
        <v>14.879620379620519</v>
      </c>
      <c r="I739" s="8">
        <f t="shared" si="497"/>
        <v>0</v>
      </c>
      <c r="J739" s="25">
        <f t="shared" si="500"/>
        <v>8.7295160556702474</v>
      </c>
      <c r="K739" s="25">
        <f t="shared" si="501"/>
        <v>5.3404165513210824</v>
      </c>
      <c r="L739" s="26">
        <f t="shared" si="498"/>
        <v>1.634613324968216</v>
      </c>
      <c r="M739" s="25">
        <f t="shared" si="499"/>
        <v>62.043765947624813</v>
      </c>
      <c r="N739" s="25">
        <v>30</v>
      </c>
      <c r="O739" s="25">
        <v>70</v>
      </c>
      <c r="P739" s="9">
        <f t="shared" si="502"/>
        <v>2435.5029581527465</v>
      </c>
      <c r="Q739" s="9">
        <f t="shared" si="503"/>
        <v>2413.0090661871827</v>
      </c>
      <c r="R739" s="9">
        <f t="shared" si="504"/>
        <v>-22.493891965563762</v>
      </c>
      <c r="S739" s="3">
        <f t="shared" si="505"/>
        <v>0</v>
      </c>
      <c r="T739" s="3">
        <f t="shared" si="506"/>
        <v>1</v>
      </c>
      <c r="U739" s="3">
        <f t="shared" si="507"/>
        <v>42</v>
      </c>
      <c r="V739" s="3">
        <f t="shared" si="511"/>
        <v>30</v>
      </c>
      <c r="W739" s="2">
        <f t="shared" si="508"/>
        <v>9824474</v>
      </c>
      <c r="X739" s="2">
        <f t="shared" si="512"/>
        <v>9927668</v>
      </c>
      <c r="Y739" s="14">
        <f t="shared" si="513"/>
        <v>2422.7533876816869</v>
      </c>
      <c r="Z739" s="14">
        <f t="shared" si="514"/>
        <v>2436.0671483184524</v>
      </c>
      <c r="AA739" s="14">
        <f t="shared" si="509"/>
        <v>13.313760636765437</v>
      </c>
      <c r="AB739" s="14">
        <f t="shared" si="485"/>
        <v>11.406214005685197</v>
      </c>
      <c r="AC739" s="14">
        <f t="shared" si="479"/>
        <v>1.9075466310802405</v>
      </c>
      <c r="AD739" s="16">
        <f t="shared" si="480"/>
        <v>1</v>
      </c>
      <c r="AE739" s="16">
        <f t="shared" si="481"/>
        <v>0</v>
      </c>
      <c r="AF739" s="16">
        <f t="shared" si="510"/>
        <v>54</v>
      </c>
      <c r="AG739" s="16">
        <f t="shared" si="482"/>
        <v>30</v>
      </c>
      <c r="AH739" s="5">
        <f t="shared" si="483"/>
        <v>9785145</v>
      </c>
      <c r="AI739" s="5">
        <f t="shared" si="484"/>
        <v>9917823</v>
      </c>
      <c r="AJ739" s="39">
        <f t="shared" si="515"/>
        <v>2435.0203378996484</v>
      </c>
      <c r="AK739" s="39">
        <f t="shared" si="516"/>
        <v>2425.8089871633179</v>
      </c>
      <c r="AL739" s="39">
        <f t="shared" si="517"/>
        <v>-9.2113507363305871</v>
      </c>
      <c r="AM739" s="39">
        <f t="shared" si="518"/>
        <v>0</v>
      </c>
      <c r="AN739" s="39">
        <f t="shared" si="519"/>
        <v>1</v>
      </c>
      <c r="AO739" s="39">
        <f t="shared" si="520"/>
        <v>43</v>
      </c>
      <c r="AP739" s="39">
        <f t="shared" si="521"/>
        <v>30</v>
      </c>
      <c r="AQ739" s="39">
        <f t="shared" si="522"/>
        <v>9831162</v>
      </c>
      <c r="AR739" s="39">
        <f t="shared" si="523"/>
        <v>9936813</v>
      </c>
      <c r="AS739" s="37">
        <f t="shared" si="486"/>
        <v>2409.4705504927206</v>
      </c>
      <c r="AT739" s="37">
        <f t="shared" si="487"/>
        <v>2429.5169675084453</v>
      </c>
      <c r="AU739" s="37">
        <f t="shared" si="488"/>
        <v>20.046417015724728</v>
      </c>
      <c r="AV739" s="34">
        <f t="shared" si="489"/>
        <v>1</v>
      </c>
      <c r="AW739" s="34">
        <f t="shared" si="490"/>
        <v>0</v>
      </c>
      <c r="AX739" s="34">
        <f t="shared" si="491"/>
        <v>52</v>
      </c>
      <c r="AY739" s="34">
        <f t="shared" si="492"/>
        <v>30</v>
      </c>
      <c r="AZ739" s="34">
        <f t="shared" si="493"/>
        <v>9787181</v>
      </c>
      <c r="BA739" s="34">
        <f t="shared" si="494"/>
        <v>9914945</v>
      </c>
    </row>
    <row r="740" spans="1:53" x14ac:dyDescent="0.2">
      <c r="A740" s="1" t="s">
        <v>777</v>
      </c>
      <c r="B740" s="8">
        <v>9676</v>
      </c>
      <c r="C740" s="8">
        <v>2446.248275862069</v>
      </c>
      <c r="D740" s="8">
        <v>2455</v>
      </c>
      <c r="E740" s="8">
        <v>2436</v>
      </c>
      <c r="F740" s="8">
        <v>2446.2655172413793</v>
      </c>
      <c r="G740" s="8">
        <f t="shared" si="495"/>
        <v>-19.239977264115169</v>
      </c>
      <c r="H740" s="8">
        <f t="shared" si="496"/>
        <v>0</v>
      </c>
      <c r="I740" s="8">
        <f t="shared" si="497"/>
        <v>19.239977264115169</v>
      </c>
      <c r="J740" s="25">
        <f t="shared" si="500"/>
        <v>8.1059791945509438</v>
      </c>
      <c r="K740" s="25">
        <f t="shared" si="501"/>
        <v>6.3332423165206597</v>
      </c>
      <c r="L740" s="26">
        <f t="shared" si="498"/>
        <v>1.2799098454524611</v>
      </c>
      <c r="M740" s="25">
        <f t="shared" si="499"/>
        <v>56.138616533692613</v>
      </c>
      <c r="N740" s="25">
        <v>30</v>
      </c>
      <c r="O740" s="25">
        <v>70</v>
      </c>
      <c r="P740" s="9">
        <f t="shared" si="502"/>
        <v>2435.8567197757384</v>
      </c>
      <c r="Q740" s="9">
        <f t="shared" si="503"/>
        <v>2418.7808344952109</v>
      </c>
      <c r="R740" s="9">
        <f t="shared" si="504"/>
        <v>-17.075885280527473</v>
      </c>
      <c r="S740" s="3">
        <f t="shared" si="505"/>
        <v>0</v>
      </c>
      <c r="T740" s="3">
        <f t="shared" si="506"/>
        <v>1</v>
      </c>
      <c r="U740" s="3">
        <f t="shared" si="507"/>
        <v>41</v>
      </c>
      <c r="V740" s="3">
        <f t="shared" si="511"/>
        <v>30</v>
      </c>
      <c r="W740" s="2">
        <f t="shared" si="508"/>
        <v>9826901</v>
      </c>
      <c r="X740" s="2">
        <f t="shared" si="512"/>
        <v>9926777</v>
      </c>
      <c r="Y740" s="14">
        <f t="shared" si="513"/>
        <v>2424.4950269083306</v>
      </c>
      <c r="Z740" s="14">
        <f t="shared" si="514"/>
        <v>2437.6361281527488</v>
      </c>
      <c r="AA740" s="14">
        <f t="shared" si="509"/>
        <v>13.141101244418223</v>
      </c>
      <c r="AB740" s="14">
        <f t="shared" si="485"/>
        <v>11.753191453431802</v>
      </c>
      <c r="AC740" s="14">
        <f t="shared" ref="AC740:AC803" si="524">AA740-AB740</f>
        <v>1.3879097909864218</v>
      </c>
      <c r="AD740" s="16">
        <f t="shared" ref="AD740:AD803" si="525">IF(AND(AC740&gt;0,AH739-30&gt;=D740),1,0)</f>
        <v>1</v>
      </c>
      <c r="AE740" s="16">
        <f t="shared" ref="AE740:AE803" si="526">IF(AND(AC740&lt;=0,AF739&gt;=1),1,0)</f>
        <v>0</v>
      </c>
      <c r="AF740" s="16">
        <f t="shared" si="510"/>
        <v>55</v>
      </c>
      <c r="AG740" s="16">
        <f t="shared" ref="AG740:AG803" si="527">IF(AD740&gt;0, MAX(30, 0.002*AD740*D740), IF(AE740&gt;0, MAX(30, 0.002*AE740*E740), 0))</f>
        <v>30</v>
      </c>
      <c r="AH740" s="5">
        <f t="shared" ref="AH740:AH803" si="528">AH739-(AD740*D740) + (AE740*E740) - AG740</f>
        <v>9782660</v>
      </c>
      <c r="AI740" s="5">
        <f t="shared" ref="AI740:AI803" si="529">AF740*E740 + AH740</f>
        <v>9916640</v>
      </c>
      <c r="AJ740" s="39">
        <f t="shared" si="515"/>
        <v>2439.9802113595219</v>
      </c>
      <c r="AK740" s="39">
        <f t="shared" si="516"/>
        <v>2435.4163614163613</v>
      </c>
      <c r="AL740" s="39">
        <f t="shared" si="517"/>
        <v>-4.563849943160676</v>
      </c>
      <c r="AM740" s="39">
        <f t="shared" si="518"/>
        <v>0</v>
      </c>
      <c r="AN740" s="39">
        <f t="shared" si="519"/>
        <v>0</v>
      </c>
      <c r="AO740" s="39">
        <f t="shared" si="520"/>
        <v>43</v>
      </c>
      <c r="AP740" s="39">
        <f t="shared" si="521"/>
        <v>0</v>
      </c>
      <c r="AQ740" s="39">
        <f t="shared" si="522"/>
        <v>9831162</v>
      </c>
      <c r="AR740" s="39">
        <f t="shared" si="523"/>
        <v>9935910</v>
      </c>
      <c r="AS740" s="37">
        <f t="shared" si="486"/>
        <v>2413.0402716351114</v>
      </c>
      <c r="AT740" s="37">
        <f t="shared" si="487"/>
        <v>2425.8633552925417</v>
      </c>
      <c r="AU740" s="37">
        <f t="shared" si="488"/>
        <v>12.823083657430288</v>
      </c>
      <c r="AV740" s="34">
        <f t="shared" si="489"/>
        <v>1</v>
      </c>
      <c r="AW740" s="34">
        <f t="shared" si="490"/>
        <v>0</v>
      </c>
      <c r="AX740" s="34">
        <f t="shared" si="491"/>
        <v>53</v>
      </c>
      <c r="AY740" s="34">
        <f t="shared" si="492"/>
        <v>30</v>
      </c>
      <c r="AZ740" s="34">
        <f t="shared" si="493"/>
        <v>9784696</v>
      </c>
      <c r="BA740" s="34">
        <f t="shared" si="494"/>
        <v>9913804</v>
      </c>
    </row>
    <row r="741" spans="1:53" x14ac:dyDescent="0.2">
      <c r="A741" s="1" t="s">
        <v>778</v>
      </c>
      <c r="B741" s="8">
        <v>17366</v>
      </c>
      <c r="C741" s="8">
        <v>2410.8266666666668</v>
      </c>
      <c r="D741" s="8">
        <v>2440</v>
      </c>
      <c r="E741" s="8">
        <v>2399</v>
      </c>
      <c r="F741" s="8">
        <v>2410.8266666666668</v>
      </c>
      <c r="G741" s="8">
        <f t="shared" si="495"/>
        <v>-35.438850574712433</v>
      </c>
      <c r="H741" s="8">
        <f t="shared" si="496"/>
        <v>0</v>
      </c>
      <c r="I741" s="8">
        <f t="shared" si="497"/>
        <v>35.438850574712433</v>
      </c>
      <c r="J741" s="25">
        <f t="shared" si="500"/>
        <v>7.5269806806544475</v>
      </c>
      <c r="K741" s="25">
        <f t="shared" si="501"/>
        <v>8.412214334962929</v>
      </c>
      <c r="L741" s="26">
        <f t="shared" si="498"/>
        <v>0.89476805760532463</v>
      </c>
      <c r="M741" s="25">
        <f t="shared" si="499"/>
        <v>47.223091713724806</v>
      </c>
      <c r="N741" s="25">
        <v>30</v>
      </c>
      <c r="O741" s="25">
        <v>70</v>
      </c>
      <c r="P741" s="9">
        <f t="shared" si="502"/>
        <v>2436.542644589591</v>
      </c>
      <c r="Q741" s="9">
        <f t="shared" si="503"/>
        <v>2424.4207465621453</v>
      </c>
      <c r="R741" s="9">
        <f t="shared" si="504"/>
        <v>-12.121898027445695</v>
      </c>
      <c r="S741" s="3">
        <f t="shared" si="505"/>
        <v>0</v>
      </c>
      <c r="T741" s="3">
        <f t="shared" si="506"/>
        <v>1</v>
      </c>
      <c r="U741" s="3">
        <f t="shared" si="507"/>
        <v>40</v>
      </c>
      <c r="V741" s="3">
        <f t="shared" si="511"/>
        <v>30</v>
      </c>
      <c r="W741" s="2">
        <f t="shared" si="508"/>
        <v>9829307</v>
      </c>
      <c r="X741" s="2">
        <f t="shared" si="512"/>
        <v>9925267</v>
      </c>
      <c r="Y741" s="14">
        <f t="shared" si="513"/>
        <v>2423.4825557793183</v>
      </c>
      <c r="Z741" s="14">
        <f t="shared" si="514"/>
        <v>2433.5115956164286</v>
      </c>
      <c r="AA741" s="14">
        <f t="shared" si="509"/>
        <v>10.029039837110304</v>
      </c>
      <c r="AB741" s="14">
        <f t="shared" si="485"/>
        <v>11.408361130167503</v>
      </c>
      <c r="AC741" s="14">
        <f t="shared" si="524"/>
        <v>-1.379321293057199</v>
      </c>
      <c r="AD741" s="16">
        <f t="shared" si="525"/>
        <v>0</v>
      </c>
      <c r="AE741" s="16">
        <f t="shared" si="526"/>
        <v>1</v>
      </c>
      <c r="AF741" s="16">
        <f t="shared" si="510"/>
        <v>54</v>
      </c>
      <c r="AG741" s="16">
        <f t="shared" si="527"/>
        <v>30</v>
      </c>
      <c r="AH741" s="5">
        <f t="shared" si="528"/>
        <v>9785029</v>
      </c>
      <c r="AI741" s="5">
        <f t="shared" si="529"/>
        <v>9914575</v>
      </c>
      <c r="AJ741" s="39">
        <f t="shared" si="515"/>
        <v>2433.5668856048164</v>
      </c>
      <c r="AK741" s="39">
        <f t="shared" si="516"/>
        <v>2429.0030356616567</v>
      </c>
      <c r="AL741" s="39">
        <f t="shared" si="517"/>
        <v>-4.5638499431597666</v>
      </c>
      <c r="AM741" s="39">
        <f t="shared" si="518"/>
        <v>0</v>
      </c>
      <c r="AN741" s="39">
        <f t="shared" si="519"/>
        <v>0</v>
      </c>
      <c r="AO741" s="39">
        <f t="shared" si="520"/>
        <v>43</v>
      </c>
      <c r="AP741" s="39">
        <f t="shared" si="521"/>
        <v>0</v>
      </c>
      <c r="AQ741" s="39">
        <f t="shared" si="522"/>
        <v>9831162</v>
      </c>
      <c r="AR741" s="39">
        <f t="shared" si="523"/>
        <v>9934319</v>
      </c>
      <c r="AS741" s="37">
        <f t="shared" si="486"/>
        <v>2416.2665544463207</v>
      </c>
      <c r="AT741" s="37">
        <f t="shared" si="487"/>
        <v>2423.0045884541446</v>
      </c>
      <c r="AU741" s="37">
        <f t="shared" si="488"/>
        <v>6.7380340078238987</v>
      </c>
      <c r="AV741" s="34">
        <f t="shared" si="489"/>
        <v>1</v>
      </c>
      <c r="AW741" s="34">
        <f t="shared" si="490"/>
        <v>0</v>
      </c>
      <c r="AX741" s="34">
        <f t="shared" si="491"/>
        <v>54</v>
      </c>
      <c r="AY741" s="34">
        <f t="shared" si="492"/>
        <v>30</v>
      </c>
      <c r="AZ741" s="34">
        <f t="shared" si="493"/>
        <v>9782226</v>
      </c>
      <c r="BA741" s="34">
        <f t="shared" si="494"/>
        <v>9911772</v>
      </c>
    </row>
    <row r="742" spans="1:53" x14ac:dyDescent="0.2">
      <c r="A742" s="1" t="s">
        <v>779</v>
      </c>
      <c r="B742" s="8">
        <v>11497</v>
      </c>
      <c r="C742" s="8">
        <v>2388.1224489795918</v>
      </c>
      <c r="D742" s="8">
        <v>2405</v>
      </c>
      <c r="E742" s="8">
        <v>2369</v>
      </c>
      <c r="F742" s="8">
        <v>2388.0408163265306</v>
      </c>
      <c r="G742" s="8">
        <f t="shared" si="495"/>
        <v>-22.785850340136221</v>
      </c>
      <c r="H742" s="8">
        <f t="shared" si="496"/>
        <v>0</v>
      </c>
      <c r="I742" s="8">
        <f t="shared" si="497"/>
        <v>22.785850340136221</v>
      </c>
      <c r="J742" s="25">
        <f t="shared" si="500"/>
        <v>6.9893392034648443</v>
      </c>
      <c r="K742" s="25">
        <f t="shared" si="501"/>
        <v>9.4389026210467364</v>
      </c>
      <c r="L742" s="26">
        <f t="shared" si="498"/>
        <v>0.74048218146462397</v>
      </c>
      <c r="M742" s="25">
        <f t="shared" si="499"/>
        <v>42.54465741450479</v>
      </c>
      <c r="N742" s="25">
        <v>30</v>
      </c>
      <c r="O742" s="25">
        <v>70</v>
      </c>
      <c r="P742" s="9">
        <f t="shared" si="502"/>
        <v>2435.3651783277824</v>
      </c>
      <c r="Q742" s="9">
        <f t="shared" si="503"/>
        <v>2425.7905926582416</v>
      </c>
      <c r="R742" s="9">
        <f t="shared" si="504"/>
        <v>-9.5745856695407383</v>
      </c>
      <c r="S742" s="3">
        <f t="shared" si="505"/>
        <v>0</v>
      </c>
      <c r="T742" s="3">
        <f t="shared" si="506"/>
        <v>1</v>
      </c>
      <c r="U742" s="3">
        <f t="shared" si="507"/>
        <v>39</v>
      </c>
      <c r="V742" s="3">
        <f t="shared" si="511"/>
        <v>30</v>
      </c>
      <c r="W742" s="2">
        <f t="shared" si="508"/>
        <v>9831676</v>
      </c>
      <c r="X742" s="2">
        <f t="shared" si="512"/>
        <v>9924067</v>
      </c>
      <c r="Y742" s="14">
        <f t="shared" si="513"/>
        <v>2420.8572417457785</v>
      </c>
      <c r="Z742" s="14">
        <f t="shared" si="514"/>
        <v>2426.5160911102903</v>
      </c>
      <c r="AA742" s="14">
        <f t="shared" si="509"/>
        <v>5.6588493645117524</v>
      </c>
      <c r="AB742" s="14">
        <f t="shared" ref="AB742:AB805" si="530">(AA742-AB741)*$Z$4+AB741</f>
        <v>10.258458777036353</v>
      </c>
      <c r="AC742" s="14">
        <f t="shared" si="524"/>
        <v>-4.5996094125246003</v>
      </c>
      <c r="AD742" s="16">
        <f t="shared" si="525"/>
        <v>0</v>
      </c>
      <c r="AE742" s="16">
        <f t="shared" si="526"/>
        <v>1</v>
      </c>
      <c r="AF742" s="16">
        <f t="shared" si="510"/>
        <v>53</v>
      </c>
      <c r="AG742" s="16">
        <f t="shared" si="527"/>
        <v>30</v>
      </c>
      <c r="AH742" s="5">
        <f t="shared" si="528"/>
        <v>9787368</v>
      </c>
      <c r="AI742" s="5">
        <f t="shared" si="529"/>
        <v>9912925</v>
      </c>
      <c r="AJ742" s="39">
        <f t="shared" si="515"/>
        <v>2421.7539354132459</v>
      </c>
      <c r="AK742" s="39">
        <f t="shared" si="516"/>
        <v>2417.1900854700857</v>
      </c>
      <c r="AL742" s="39">
        <f t="shared" si="517"/>
        <v>-4.5638499431602213</v>
      </c>
      <c r="AM742" s="39">
        <f t="shared" si="518"/>
        <v>0</v>
      </c>
      <c r="AN742" s="39">
        <f t="shared" si="519"/>
        <v>0</v>
      </c>
      <c r="AO742" s="39">
        <f t="shared" si="520"/>
        <v>43</v>
      </c>
      <c r="AP742" s="39">
        <f t="shared" si="521"/>
        <v>0</v>
      </c>
      <c r="AQ742" s="39">
        <f t="shared" si="522"/>
        <v>9831162</v>
      </c>
      <c r="AR742" s="39">
        <f t="shared" si="523"/>
        <v>9933029</v>
      </c>
      <c r="AS742" s="37">
        <f t="shared" si="486"/>
        <v>2419.1891417972543</v>
      </c>
      <c r="AT742" s="37">
        <f t="shared" si="487"/>
        <v>2421.1708778354378</v>
      </c>
      <c r="AU742" s="37">
        <f t="shared" si="488"/>
        <v>1.9817360381834987</v>
      </c>
      <c r="AV742" s="34">
        <f t="shared" si="489"/>
        <v>0</v>
      </c>
      <c r="AW742" s="34">
        <f t="shared" si="490"/>
        <v>0</v>
      </c>
      <c r="AX742" s="34">
        <f t="shared" si="491"/>
        <v>54</v>
      </c>
      <c r="AY742" s="34">
        <f t="shared" si="492"/>
        <v>0</v>
      </c>
      <c r="AZ742" s="34">
        <f t="shared" si="493"/>
        <v>9782226</v>
      </c>
      <c r="BA742" s="34">
        <f t="shared" si="494"/>
        <v>9910152</v>
      </c>
    </row>
    <row r="743" spans="1:53" x14ac:dyDescent="0.2">
      <c r="A743" s="1" t="s">
        <v>780</v>
      </c>
      <c r="B743" s="8">
        <v>16274</v>
      </c>
      <c r="C743" s="8">
        <v>2357.6421404682274</v>
      </c>
      <c r="D743" s="8">
        <v>2375</v>
      </c>
      <c r="E743" s="8">
        <v>2341</v>
      </c>
      <c r="F743" s="8">
        <v>2357.6889632107022</v>
      </c>
      <c r="G743" s="8">
        <f t="shared" si="495"/>
        <v>-30.351853115828362</v>
      </c>
      <c r="H743" s="8">
        <f t="shared" si="496"/>
        <v>0</v>
      </c>
      <c r="I743" s="8">
        <f t="shared" si="497"/>
        <v>30.351853115828362</v>
      </c>
      <c r="J743" s="25">
        <f t="shared" si="500"/>
        <v>6.4901006889316415</v>
      </c>
      <c r="K743" s="25">
        <f t="shared" si="501"/>
        <v>10.932684799245424</v>
      </c>
      <c r="L743" s="26">
        <f t="shared" si="498"/>
        <v>0.59364198347505548</v>
      </c>
      <c r="M743" s="25">
        <f t="shared" si="499"/>
        <v>37.250649118855087</v>
      </c>
      <c r="N743" s="25">
        <v>30</v>
      </c>
      <c r="O743" s="25">
        <v>70</v>
      </c>
      <c r="P743" s="9">
        <f t="shared" si="502"/>
        <v>2432.6546049837862</v>
      </c>
      <c r="Q743" s="9">
        <f t="shared" si="503"/>
        <v>2426.8574860822782</v>
      </c>
      <c r="R743" s="9">
        <f t="shared" si="504"/>
        <v>-5.797118901507929</v>
      </c>
      <c r="S743" s="3">
        <f t="shared" si="505"/>
        <v>0</v>
      </c>
      <c r="T743" s="3">
        <f t="shared" si="506"/>
        <v>1</v>
      </c>
      <c r="U743" s="3">
        <f t="shared" si="507"/>
        <v>38</v>
      </c>
      <c r="V743" s="3">
        <f t="shared" si="511"/>
        <v>30</v>
      </c>
      <c r="W743" s="2">
        <f t="shared" si="508"/>
        <v>9834015</v>
      </c>
      <c r="X743" s="2">
        <f t="shared" si="512"/>
        <v>9922973</v>
      </c>
      <c r="Y743" s="14">
        <f t="shared" si="513"/>
        <v>2416.1781100024396</v>
      </c>
      <c r="Z743" s="14">
        <f t="shared" si="514"/>
        <v>2415.9273022026614</v>
      </c>
      <c r="AA743" s="14">
        <f t="shared" si="509"/>
        <v>-0.25080779977815837</v>
      </c>
      <c r="AB743" s="14">
        <f t="shared" si="530"/>
        <v>8.1566054616734505</v>
      </c>
      <c r="AC743" s="14">
        <f t="shared" si="524"/>
        <v>-8.4074132614516088</v>
      </c>
      <c r="AD743" s="16">
        <f t="shared" si="525"/>
        <v>0</v>
      </c>
      <c r="AE743" s="16">
        <f t="shared" si="526"/>
        <v>1</v>
      </c>
      <c r="AF743" s="16">
        <f t="shared" si="510"/>
        <v>52</v>
      </c>
      <c r="AG743" s="16">
        <f t="shared" si="527"/>
        <v>30</v>
      </c>
      <c r="AH743" s="5">
        <f t="shared" si="528"/>
        <v>9789679</v>
      </c>
      <c r="AI743" s="5">
        <f t="shared" si="529"/>
        <v>9911411</v>
      </c>
      <c r="AJ743" s="39">
        <f t="shared" si="515"/>
        <v>2414.1586519665339</v>
      </c>
      <c r="AK743" s="39">
        <f t="shared" si="516"/>
        <v>2411.5322154674982</v>
      </c>
      <c r="AL743" s="39">
        <f t="shared" si="517"/>
        <v>-2.6264364990356626</v>
      </c>
      <c r="AM743" s="39">
        <f t="shared" si="518"/>
        <v>0</v>
      </c>
      <c r="AN743" s="39">
        <f t="shared" si="519"/>
        <v>0</v>
      </c>
      <c r="AO743" s="39">
        <f t="shared" si="520"/>
        <v>43</v>
      </c>
      <c r="AP743" s="39">
        <f t="shared" si="521"/>
        <v>0</v>
      </c>
      <c r="AQ743" s="39">
        <f t="shared" si="522"/>
        <v>9831162</v>
      </c>
      <c r="AR743" s="39">
        <f t="shared" si="523"/>
        <v>9931825</v>
      </c>
      <c r="AS743" s="37">
        <f t="shared" si="486"/>
        <v>2421.7695210267998</v>
      </c>
      <c r="AT743" s="37">
        <f t="shared" si="487"/>
        <v>2420.0013865068977</v>
      </c>
      <c r="AU743" s="37">
        <f t="shared" si="488"/>
        <v>-1.7681345199021052</v>
      </c>
      <c r="AV743" s="34">
        <f t="shared" si="489"/>
        <v>0</v>
      </c>
      <c r="AW743" s="34">
        <f t="shared" si="490"/>
        <v>0</v>
      </c>
      <c r="AX743" s="34">
        <f t="shared" si="491"/>
        <v>54</v>
      </c>
      <c r="AY743" s="34">
        <f t="shared" si="492"/>
        <v>0</v>
      </c>
      <c r="AZ743" s="34">
        <f t="shared" si="493"/>
        <v>9782226</v>
      </c>
      <c r="BA743" s="34">
        <f t="shared" si="494"/>
        <v>9908640</v>
      </c>
    </row>
    <row r="744" spans="1:53" x14ac:dyDescent="0.2">
      <c r="A744" s="1" t="s">
        <v>781</v>
      </c>
      <c r="B744" s="8">
        <v>17557</v>
      </c>
      <c r="C744" s="8">
        <v>2342.56</v>
      </c>
      <c r="D744" s="8">
        <v>2366</v>
      </c>
      <c r="E744" s="8">
        <v>2327</v>
      </c>
      <c r="F744" s="8">
        <v>2342.5066666666667</v>
      </c>
      <c r="G744" s="8">
        <f t="shared" si="495"/>
        <v>-15.18229654403558</v>
      </c>
      <c r="H744" s="8">
        <f t="shared" si="496"/>
        <v>0</v>
      </c>
      <c r="I744" s="8">
        <f t="shared" si="497"/>
        <v>15.18229654403558</v>
      </c>
      <c r="J744" s="25">
        <f t="shared" si="500"/>
        <v>6.0265220682936667</v>
      </c>
      <c r="K744" s="25">
        <f t="shared" si="501"/>
        <v>11.236228495301862</v>
      </c>
      <c r="L744" s="26">
        <f t="shared" si="498"/>
        <v>0.53634741148362197</v>
      </c>
      <c r="M744" s="25">
        <f t="shared" si="499"/>
        <v>34.910555221730831</v>
      </c>
      <c r="N744" s="25">
        <v>30</v>
      </c>
      <c r="O744" s="25">
        <v>70</v>
      </c>
      <c r="P744" s="9">
        <f t="shared" si="502"/>
        <v>2428.1965674863391</v>
      </c>
      <c r="Q744" s="9">
        <f t="shared" si="503"/>
        <v>2424.9107050522975</v>
      </c>
      <c r="R744" s="9">
        <f t="shared" si="504"/>
        <v>-3.285862434041519</v>
      </c>
      <c r="S744" s="3">
        <f t="shared" si="505"/>
        <v>0</v>
      </c>
      <c r="T744" s="3">
        <f t="shared" si="506"/>
        <v>0</v>
      </c>
      <c r="U744" s="3">
        <f t="shared" si="507"/>
        <v>38</v>
      </c>
      <c r="V744" s="3">
        <f t="shared" si="511"/>
        <v>0</v>
      </c>
      <c r="W744" s="2">
        <f t="shared" si="508"/>
        <v>9834015</v>
      </c>
      <c r="X744" s="2">
        <f t="shared" si="512"/>
        <v>9922441</v>
      </c>
      <c r="Y744" s="14">
        <f t="shared" si="513"/>
        <v>2410.7209660516414</v>
      </c>
      <c r="Z744" s="14">
        <f t="shared" si="514"/>
        <v>2404.6318198125082</v>
      </c>
      <c r="AA744" s="14">
        <f t="shared" si="509"/>
        <v>-6.0891462391332425</v>
      </c>
      <c r="AB744" s="14">
        <f t="shared" si="530"/>
        <v>5.3074551215121115</v>
      </c>
      <c r="AC744" s="14">
        <f t="shared" si="524"/>
        <v>-11.396601360645354</v>
      </c>
      <c r="AD744" s="16">
        <f t="shared" si="525"/>
        <v>0</v>
      </c>
      <c r="AE744" s="16">
        <f t="shared" si="526"/>
        <v>1</v>
      </c>
      <c r="AF744" s="16">
        <f t="shared" si="510"/>
        <v>51</v>
      </c>
      <c r="AG744" s="16">
        <f t="shared" si="527"/>
        <v>30</v>
      </c>
      <c r="AH744" s="5">
        <f t="shared" si="528"/>
        <v>9791976</v>
      </c>
      <c r="AI744" s="5">
        <f t="shared" si="529"/>
        <v>9910653</v>
      </c>
      <c r="AJ744" s="39">
        <f t="shared" si="515"/>
        <v>2398.1916569187933</v>
      </c>
      <c r="AK744" s="39">
        <f t="shared" si="516"/>
        <v>2393.6278069756331</v>
      </c>
      <c r="AL744" s="39">
        <f t="shared" si="517"/>
        <v>-4.5638499431602213</v>
      </c>
      <c r="AM744" s="39">
        <f t="shared" si="518"/>
        <v>0</v>
      </c>
      <c r="AN744" s="39">
        <f t="shared" si="519"/>
        <v>0</v>
      </c>
      <c r="AO744" s="39">
        <f t="shared" si="520"/>
        <v>43</v>
      </c>
      <c r="AP744" s="39">
        <f t="shared" si="521"/>
        <v>0</v>
      </c>
      <c r="AQ744" s="39">
        <f t="shared" si="522"/>
        <v>9831162</v>
      </c>
      <c r="AR744" s="39">
        <f t="shared" si="523"/>
        <v>9931223</v>
      </c>
      <c r="AS744" s="37">
        <f t="shared" si="486"/>
        <v>2423.931644886205</v>
      </c>
      <c r="AT744" s="37">
        <f t="shared" si="487"/>
        <v>2419.4935381114969</v>
      </c>
      <c r="AU744" s="37">
        <f t="shared" si="488"/>
        <v>-4.4381067747081033</v>
      </c>
      <c r="AV744" s="34">
        <f t="shared" si="489"/>
        <v>0</v>
      </c>
      <c r="AW744" s="34">
        <f t="shared" si="490"/>
        <v>0</v>
      </c>
      <c r="AX744" s="34">
        <f t="shared" si="491"/>
        <v>54</v>
      </c>
      <c r="AY744" s="34">
        <f t="shared" si="492"/>
        <v>0</v>
      </c>
      <c r="AZ744" s="34">
        <f t="shared" si="493"/>
        <v>9782226</v>
      </c>
      <c r="BA744" s="34">
        <f t="shared" si="494"/>
        <v>9907884</v>
      </c>
    </row>
    <row r="745" spans="1:53" x14ac:dyDescent="0.2">
      <c r="A745" s="1" t="s">
        <v>782</v>
      </c>
      <c r="B745" s="8">
        <v>13062</v>
      </c>
      <c r="C745" s="8">
        <v>2338.3578595317726</v>
      </c>
      <c r="D745" s="8">
        <v>2362</v>
      </c>
      <c r="E745" s="8">
        <v>2322</v>
      </c>
      <c r="F745" s="8">
        <v>2338.3846153846152</v>
      </c>
      <c r="G745" s="8">
        <f t="shared" si="495"/>
        <v>-4.1220512820514159</v>
      </c>
      <c r="H745" s="8">
        <f t="shared" si="496"/>
        <v>0</v>
      </c>
      <c r="I745" s="8">
        <f t="shared" si="497"/>
        <v>4.1220512820514159</v>
      </c>
      <c r="J745" s="25">
        <f t="shared" si="500"/>
        <v>5.5960562062726904</v>
      </c>
      <c r="K745" s="25">
        <f t="shared" si="501"/>
        <v>10.728072980069687</v>
      </c>
      <c r="L745" s="26">
        <f t="shared" si="498"/>
        <v>0.52162734320216564</v>
      </c>
      <c r="M745" s="25">
        <f t="shared" si="499"/>
        <v>34.280886547716392</v>
      </c>
      <c r="N745" s="25">
        <v>30</v>
      </c>
      <c r="O745" s="25">
        <v>70</v>
      </c>
      <c r="P745" s="9">
        <f t="shared" si="502"/>
        <v>2423.7655947996054</v>
      </c>
      <c r="Q745" s="9">
        <f t="shared" si="503"/>
        <v>2421.1530426147733</v>
      </c>
      <c r="R745" s="9">
        <f t="shared" si="504"/>
        <v>-2.6125521848321114</v>
      </c>
      <c r="S745" s="3">
        <f t="shared" si="505"/>
        <v>0</v>
      </c>
      <c r="T745" s="3">
        <f t="shared" si="506"/>
        <v>0</v>
      </c>
      <c r="U745" s="3">
        <f t="shared" si="507"/>
        <v>38</v>
      </c>
      <c r="V745" s="3">
        <f t="shared" si="511"/>
        <v>0</v>
      </c>
      <c r="W745" s="2">
        <f t="shared" si="508"/>
        <v>9834015</v>
      </c>
      <c r="X745" s="2">
        <f t="shared" si="512"/>
        <v>9922251</v>
      </c>
      <c r="Y745" s="14">
        <f t="shared" si="513"/>
        <v>2405.3627178540837</v>
      </c>
      <c r="Z745" s="14">
        <f t="shared" si="514"/>
        <v>2394.439942208217</v>
      </c>
      <c r="AA745" s="14">
        <f t="shared" si="509"/>
        <v>-10.92277564586675</v>
      </c>
      <c r="AB745" s="14">
        <f t="shared" si="530"/>
        <v>2.0614089680363388</v>
      </c>
      <c r="AC745" s="14">
        <f t="shared" si="524"/>
        <v>-12.984184613903089</v>
      </c>
      <c r="AD745" s="16">
        <f t="shared" si="525"/>
        <v>0</v>
      </c>
      <c r="AE745" s="16">
        <f t="shared" si="526"/>
        <v>1</v>
      </c>
      <c r="AF745" s="16">
        <f t="shared" si="510"/>
        <v>50</v>
      </c>
      <c r="AG745" s="16">
        <f t="shared" si="527"/>
        <v>30</v>
      </c>
      <c r="AH745" s="5">
        <f t="shared" si="528"/>
        <v>9794268</v>
      </c>
      <c r="AI745" s="5">
        <f t="shared" si="529"/>
        <v>9910368</v>
      </c>
      <c r="AJ745" s="39">
        <f t="shared" si="515"/>
        <v>2388.0701258894364</v>
      </c>
      <c r="AK745" s="39">
        <f t="shared" si="516"/>
        <v>2383.5062759462758</v>
      </c>
      <c r="AL745" s="39">
        <f t="shared" si="517"/>
        <v>-4.563849943160676</v>
      </c>
      <c r="AM745" s="39">
        <f t="shared" si="518"/>
        <v>0</v>
      </c>
      <c r="AN745" s="39">
        <f t="shared" si="519"/>
        <v>0</v>
      </c>
      <c r="AO745" s="39">
        <f t="shared" si="520"/>
        <v>43</v>
      </c>
      <c r="AP745" s="39">
        <f t="shared" si="521"/>
        <v>0</v>
      </c>
      <c r="AQ745" s="39">
        <f t="shared" si="522"/>
        <v>9831162</v>
      </c>
      <c r="AR745" s="39">
        <f t="shared" si="523"/>
        <v>9931008</v>
      </c>
      <c r="AS745" s="37">
        <f t="shared" si="486"/>
        <v>2425.6165350091296</v>
      </c>
      <c r="AT745" s="37">
        <f t="shared" si="487"/>
        <v>2419.2518017691878</v>
      </c>
      <c r="AU745" s="37">
        <f t="shared" si="488"/>
        <v>-6.3647332399418701</v>
      </c>
      <c r="AV745" s="34">
        <f t="shared" si="489"/>
        <v>0</v>
      </c>
      <c r="AW745" s="34">
        <f t="shared" si="490"/>
        <v>1</v>
      </c>
      <c r="AX745" s="34">
        <f t="shared" si="491"/>
        <v>53</v>
      </c>
      <c r="AY745" s="34">
        <f t="shared" si="492"/>
        <v>30</v>
      </c>
      <c r="AZ745" s="34">
        <f t="shared" si="493"/>
        <v>9784518</v>
      </c>
      <c r="BA745" s="34">
        <f t="shared" si="494"/>
        <v>9907584</v>
      </c>
    </row>
    <row r="746" spans="1:53" x14ac:dyDescent="0.2">
      <c r="A746" s="1" t="s">
        <v>783</v>
      </c>
      <c r="B746" s="8">
        <v>1507</v>
      </c>
      <c r="C746" s="8">
        <v>2320.6992481203006</v>
      </c>
      <c r="D746" s="8">
        <v>2339</v>
      </c>
      <c r="E746" s="8">
        <v>2299</v>
      </c>
      <c r="F746" s="8">
        <v>2320.7593984962405</v>
      </c>
      <c r="G746" s="8">
        <f t="shared" si="495"/>
        <v>-17.62521688837478</v>
      </c>
      <c r="H746" s="8">
        <f t="shared" si="496"/>
        <v>0</v>
      </c>
      <c r="I746" s="8">
        <f t="shared" si="497"/>
        <v>17.62521688837478</v>
      </c>
      <c r="J746" s="25">
        <f t="shared" si="500"/>
        <v>5.1963379058246408</v>
      </c>
      <c r="K746" s="25">
        <f t="shared" si="501"/>
        <v>11.220726116377193</v>
      </c>
      <c r="L746" s="26">
        <f t="shared" si="498"/>
        <v>0.46310175045092083</v>
      </c>
      <c r="M746" s="25">
        <f t="shared" si="499"/>
        <v>31.652053612005815</v>
      </c>
      <c r="N746" s="25">
        <v>30</v>
      </c>
      <c r="O746" s="25">
        <v>70</v>
      </c>
      <c r="P746" s="9">
        <f t="shared" si="502"/>
        <v>2419.7522398691899</v>
      </c>
      <c r="Q746" s="9">
        <f t="shared" si="503"/>
        <v>2414.2850366230559</v>
      </c>
      <c r="R746" s="9">
        <f t="shared" si="504"/>
        <v>-5.4672032461339768</v>
      </c>
      <c r="S746" s="3">
        <f t="shared" si="505"/>
        <v>0</v>
      </c>
      <c r="T746" s="3">
        <f t="shared" si="506"/>
        <v>1</v>
      </c>
      <c r="U746" s="3">
        <f t="shared" si="507"/>
        <v>37</v>
      </c>
      <c r="V746" s="3">
        <f t="shared" si="511"/>
        <v>30</v>
      </c>
      <c r="W746" s="2">
        <f t="shared" si="508"/>
        <v>9836307</v>
      </c>
      <c r="X746" s="2">
        <f t="shared" si="512"/>
        <v>9921370</v>
      </c>
      <c r="Y746" s="14">
        <f t="shared" si="513"/>
        <v>2399.0958053090585</v>
      </c>
      <c r="Z746" s="14">
        <f t="shared" si="514"/>
        <v>2383.1044739448362</v>
      </c>
      <c r="AA746" s="14">
        <f t="shared" si="509"/>
        <v>-15.991331364222333</v>
      </c>
      <c r="AB746" s="14">
        <f t="shared" si="530"/>
        <v>-1.5491390984153957</v>
      </c>
      <c r="AC746" s="14">
        <f t="shared" si="524"/>
        <v>-14.442192265806938</v>
      </c>
      <c r="AD746" s="16">
        <f t="shared" si="525"/>
        <v>0</v>
      </c>
      <c r="AE746" s="16">
        <f t="shared" si="526"/>
        <v>1</v>
      </c>
      <c r="AF746" s="16">
        <f t="shared" si="510"/>
        <v>49</v>
      </c>
      <c r="AG746" s="16">
        <f t="shared" si="527"/>
        <v>30</v>
      </c>
      <c r="AH746" s="5">
        <f t="shared" si="528"/>
        <v>9796537</v>
      </c>
      <c r="AI746" s="5">
        <f t="shared" si="529"/>
        <v>9909188</v>
      </c>
      <c r="AJ746" s="39">
        <f t="shared" si="515"/>
        <v>2385.3220917014019</v>
      </c>
      <c r="AK746" s="39">
        <f t="shared" si="516"/>
        <v>2380.7582417582416</v>
      </c>
      <c r="AL746" s="39">
        <f t="shared" si="517"/>
        <v>-4.5638499431602213</v>
      </c>
      <c r="AM746" s="39">
        <f t="shared" si="518"/>
        <v>0</v>
      </c>
      <c r="AN746" s="39">
        <f t="shared" si="519"/>
        <v>0</v>
      </c>
      <c r="AO746" s="39">
        <f t="shared" si="520"/>
        <v>43</v>
      </c>
      <c r="AP746" s="39">
        <f t="shared" si="521"/>
        <v>0</v>
      </c>
      <c r="AQ746" s="39">
        <f t="shared" si="522"/>
        <v>9831162</v>
      </c>
      <c r="AR746" s="39">
        <f t="shared" si="523"/>
        <v>9930019</v>
      </c>
      <c r="AS746" s="37">
        <f t="shared" si="486"/>
        <v>2426.8637763455004</v>
      </c>
      <c r="AT746" s="37">
        <f t="shared" si="487"/>
        <v>2419.1804715734906</v>
      </c>
      <c r="AU746" s="37">
        <f t="shared" si="488"/>
        <v>-7.6833047720097056</v>
      </c>
      <c r="AV746" s="34">
        <f t="shared" si="489"/>
        <v>0</v>
      </c>
      <c r="AW746" s="34">
        <f t="shared" si="490"/>
        <v>1</v>
      </c>
      <c r="AX746" s="34">
        <f t="shared" si="491"/>
        <v>52</v>
      </c>
      <c r="AY746" s="34">
        <f t="shared" si="492"/>
        <v>30</v>
      </c>
      <c r="AZ746" s="34">
        <f t="shared" si="493"/>
        <v>9786787</v>
      </c>
      <c r="BA746" s="34">
        <f t="shared" si="494"/>
        <v>9906335</v>
      </c>
    </row>
    <row r="747" spans="1:53" x14ac:dyDescent="0.2">
      <c r="A747" s="1" t="s">
        <v>784</v>
      </c>
      <c r="B747" s="8">
        <v>2872</v>
      </c>
      <c r="C747" s="8">
        <v>2316.8514285714286</v>
      </c>
      <c r="D747" s="8">
        <v>2338</v>
      </c>
      <c r="E747" s="8">
        <v>2302</v>
      </c>
      <c r="F747" s="8">
        <v>2317.0285714285715</v>
      </c>
      <c r="G747" s="8">
        <f t="shared" si="495"/>
        <v>-3.7308270676689972</v>
      </c>
      <c r="H747" s="8">
        <f t="shared" si="496"/>
        <v>0</v>
      </c>
      <c r="I747" s="8">
        <f t="shared" si="497"/>
        <v>3.7308270676689972</v>
      </c>
      <c r="J747" s="25">
        <f t="shared" si="500"/>
        <v>4.8251709125514521</v>
      </c>
      <c r="K747" s="25">
        <f t="shared" si="501"/>
        <v>10.685733327183751</v>
      </c>
      <c r="L747" s="26">
        <f t="shared" si="498"/>
        <v>0.45155262299841958</v>
      </c>
      <c r="M747" s="25">
        <f t="shared" si="499"/>
        <v>31.108250286211714</v>
      </c>
      <c r="N747" s="25">
        <v>30</v>
      </c>
      <c r="O747" s="25">
        <v>70</v>
      </c>
      <c r="P747" s="9">
        <f t="shared" si="502"/>
        <v>2414.5034071083019</v>
      </c>
      <c r="Q747" s="9">
        <f t="shared" si="503"/>
        <v>2404.8049742877306</v>
      </c>
      <c r="R747" s="9">
        <f t="shared" si="504"/>
        <v>-9.69843282057127</v>
      </c>
      <c r="S747" s="3">
        <f t="shared" si="505"/>
        <v>0</v>
      </c>
      <c r="T747" s="3">
        <f t="shared" si="506"/>
        <v>1</v>
      </c>
      <c r="U747" s="3">
        <f t="shared" si="507"/>
        <v>36</v>
      </c>
      <c r="V747" s="3">
        <f t="shared" si="511"/>
        <v>30</v>
      </c>
      <c r="W747" s="2">
        <f t="shared" si="508"/>
        <v>9838576</v>
      </c>
      <c r="X747" s="2">
        <f t="shared" si="512"/>
        <v>9921448</v>
      </c>
      <c r="Y747" s="14">
        <f t="shared" si="513"/>
        <v>2393.0167509475409</v>
      </c>
      <c r="Z747" s="14">
        <f t="shared" si="514"/>
        <v>2372.9389504807955</v>
      </c>
      <c r="AA747" s="14">
        <f t="shared" si="509"/>
        <v>-20.07780046674543</v>
      </c>
      <c r="AB747" s="14">
        <f t="shared" si="530"/>
        <v>-5.2548713720814026</v>
      </c>
      <c r="AC747" s="14">
        <f t="shared" si="524"/>
        <v>-14.822929094664026</v>
      </c>
      <c r="AD747" s="16">
        <f t="shared" si="525"/>
        <v>0</v>
      </c>
      <c r="AE747" s="16">
        <f t="shared" si="526"/>
        <v>1</v>
      </c>
      <c r="AF747" s="16">
        <f t="shared" si="510"/>
        <v>48</v>
      </c>
      <c r="AG747" s="16">
        <f t="shared" si="527"/>
        <v>30</v>
      </c>
      <c r="AH747" s="5">
        <f t="shared" si="528"/>
        <v>9798809</v>
      </c>
      <c r="AI747" s="5">
        <f t="shared" si="529"/>
        <v>9909305</v>
      </c>
      <c r="AJ747" s="39">
        <f t="shared" si="515"/>
        <v>2373.571947109152</v>
      </c>
      <c r="AK747" s="39">
        <f t="shared" si="516"/>
        <v>2369.0080971659918</v>
      </c>
      <c r="AL747" s="39">
        <f t="shared" si="517"/>
        <v>-4.5638499431602213</v>
      </c>
      <c r="AM747" s="39">
        <f t="shared" si="518"/>
        <v>0</v>
      </c>
      <c r="AN747" s="39">
        <f t="shared" si="519"/>
        <v>0</v>
      </c>
      <c r="AO747" s="39">
        <f t="shared" si="520"/>
        <v>43</v>
      </c>
      <c r="AP747" s="39">
        <f t="shared" si="521"/>
        <v>0</v>
      </c>
      <c r="AQ747" s="39">
        <f t="shared" si="522"/>
        <v>9831162</v>
      </c>
      <c r="AR747" s="39">
        <f t="shared" si="523"/>
        <v>9930148</v>
      </c>
      <c r="AS747" s="37">
        <f t="shared" si="486"/>
        <v>2427.6915598793612</v>
      </c>
      <c r="AT747" s="37">
        <f t="shared" si="487"/>
        <v>2418.7742300556401</v>
      </c>
      <c r="AU747" s="37">
        <f t="shared" si="488"/>
        <v>-8.9173298237210474</v>
      </c>
      <c r="AV747" s="34">
        <f t="shared" si="489"/>
        <v>0</v>
      </c>
      <c r="AW747" s="34">
        <f t="shared" si="490"/>
        <v>1</v>
      </c>
      <c r="AX747" s="34">
        <f t="shared" si="491"/>
        <v>51</v>
      </c>
      <c r="AY747" s="34">
        <f t="shared" si="492"/>
        <v>30</v>
      </c>
      <c r="AZ747" s="34">
        <f t="shared" si="493"/>
        <v>9789059</v>
      </c>
      <c r="BA747" s="34">
        <f t="shared" si="494"/>
        <v>9906461</v>
      </c>
    </row>
    <row r="748" spans="1:53" x14ac:dyDescent="0.2">
      <c r="A748" s="1" t="s">
        <v>785</v>
      </c>
      <c r="B748" s="8">
        <v>1609</v>
      </c>
      <c r="C748" s="8">
        <v>2342.4634146341464</v>
      </c>
      <c r="D748" s="8">
        <v>2351</v>
      </c>
      <c r="E748" s="8">
        <v>2336</v>
      </c>
      <c r="F748" s="8">
        <v>2342.560975609756</v>
      </c>
      <c r="G748" s="8">
        <f t="shared" si="495"/>
        <v>25.532404181184575</v>
      </c>
      <c r="H748" s="8">
        <f t="shared" si="496"/>
        <v>25.532404181184575</v>
      </c>
      <c r="I748" s="8">
        <f t="shared" si="497"/>
        <v>0</v>
      </c>
      <c r="J748" s="25">
        <f t="shared" si="500"/>
        <v>6.3042590031681041</v>
      </c>
      <c r="K748" s="25">
        <f t="shared" si="501"/>
        <v>9.9224666609563403</v>
      </c>
      <c r="L748" s="26">
        <f t="shared" si="498"/>
        <v>0.63535199649242169</v>
      </c>
      <c r="M748" s="25">
        <f t="shared" si="499"/>
        <v>38.851085139783599</v>
      </c>
      <c r="N748" s="25">
        <v>30</v>
      </c>
      <c r="O748" s="25">
        <v>70</v>
      </c>
      <c r="P748" s="9">
        <f t="shared" si="502"/>
        <v>2409.1972164403314</v>
      </c>
      <c r="Q748" s="9">
        <f t="shared" si="503"/>
        <v>2394.932673306269</v>
      </c>
      <c r="R748" s="9">
        <f t="shared" si="504"/>
        <v>-14.264543134062478</v>
      </c>
      <c r="S748" s="3">
        <f t="shared" si="505"/>
        <v>0</v>
      </c>
      <c r="T748" s="3">
        <f t="shared" si="506"/>
        <v>1</v>
      </c>
      <c r="U748" s="3">
        <f t="shared" si="507"/>
        <v>35</v>
      </c>
      <c r="V748" s="3">
        <f t="shared" si="511"/>
        <v>30</v>
      </c>
      <c r="W748" s="2">
        <f t="shared" si="508"/>
        <v>9840848</v>
      </c>
      <c r="X748" s="2">
        <f t="shared" si="512"/>
        <v>9922608</v>
      </c>
      <c r="Y748" s="14">
        <f t="shared" si="513"/>
        <v>2389.279286107705</v>
      </c>
      <c r="Z748" s="14">
        <f t="shared" si="514"/>
        <v>2368.2654158852511</v>
      </c>
      <c r="AA748" s="14">
        <f t="shared" si="509"/>
        <v>-21.013870222453988</v>
      </c>
      <c r="AB748" s="14">
        <f t="shared" si="530"/>
        <v>-8.4066711421559202</v>
      </c>
      <c r="AC748" s="14">
        <f t="shared" si="524"/>
        <v>-12.607199080298068</v>
      </c>
      <c r="AD748" s="16">
        <f t="shared" si="525"/>
        <v>0</v>
      </c>
      <c r="AE748" s="16">
        <f t="shared" si="526"/>
        <v>1</v>
      </c>
      <c r="AF748" s="16">
        <f t="shared" si="510"/>
        <v>47</v>
      </c>
      <c r="AG748" s="16">
        <f t="shared" si="527"/>
        <v>30</v>
      </c>
      <c r="AH748" s="5">
        <f t="shared" si="528"/>
        <v>9801115</v>
      </c>
      <c r="AI748" s="5">
        <f t="shared" si="529"/>
        <v>9910907</v>
      </c>
      <c r="AJ748" s="39">
        <f t="shared" si="515"/>
        <v>2371.0847290640395</v>
      </c>
      <c r="AK748" s="39">
        <f t="shared" si="516"/>
        <v>2366.5208791208788</v>
      </c>
      <c r="AL748" s="39">
        <f t="shared" si="517"/>
        <v>-4.563849943160676</v>
      </c>
      <c r="AM748" s="39">
        <f t="shared" si="518"/>
        <v>0</v>
      </c>
      <c r="AN748" s="39">
        <f t="shared" si="519"/>
        <v>0</v>
      </c>
      <c r="AO748" s="39">
        <f t="shared" si="520"/>
        <v>43</v>
      </c>
      <c r="AP748" s="39">
        <f t="shared" si="521"/>
        <v>0</v>
      </c>
      <c r="AQ748" s="39">
        <f t="shared" si="522"/>
        <v>9831162</v>
      </c>
      <c r="AR748" s="39">
        <f t="shared" si="523"/>
        <v>9931610</v>
      </c>
      <c r="AS748" s="37">
        <f t="shared" si="486"/>
        <v>2428.0333887257534</v>
      </c>
      <c r="AT748" s="37">
        <f t="shared" si="487"/>
        <v>2417.7588839395826</v>
      </c>
      <c r="AU748" s="37">
        <f t="shared" si="488"/>
        <v>-10.274504786170837</v>
      </c>
      <c r="AV748" s="34">
        <f t="shared" si="489"/>
        <v>0</v>
      </c>
      <c r="AW748" s="34">
        <f t="shared" si="490"/>
        <v>1</v>
      </c>
      <c r="AX748" s="34">
        <f t="shared" si="491"/>
        <v>50</v>
      </c>
      <c r="AY748" s="34">
        <f t="shared" si="492"/>
        <v>30</v>
      </c>
      <c r="AZ748" s="34">
        <f t="shared" si="493"/>
        <v>9791365</v>
      </c>
      <c r="BA748" s="34">
        <f t="shared" si="494"/>
        <v>9908165</v>
      </c>
    </row>
    <row r="749" spans="1:53" x14ac:dyDescent="0.2">
      <c r="A749" s="1" t="s">
        <v>786</v>
      </c>
      <c r="B749" s="8">
        <v>1831</v>
      </c>
      <c r="C749" s="8">
        <v>2369.3782051282051</v>
      </c>
      <c r="D749" s="8">
        <v>2384</v>
      </c>
      <c r="E749" s="8">
        <v>2360</v>
      </c>
      <c r="F749" s="8">
        <v>2369.4358974358975</v>
      </c>
      <c r="G749" s="8">
        <f t="shared" si="495"/>
        <v>26.874921826141417</v>
      </c>
      <c r="H749" s="8">
        <f t="shared" si="496"/>
        <v>26.874921826141417</v>
      </c>
      <c r="I749" s="8">
        <f t="shared" si="497"/>
        <v>0</v>
      </c>
      <c r="J749" s="25">
        <f t="shared" si="500"/>
        <v>7.7735920619519119</v>
      </c>
      <c r="K749" s="25">
        <f t="shared" si="501"/>
        <v>9.2137190423166011</v>
      </c>
      <c r="L749" s="26">
        <f t="shared" si="498"/>
        <v>0.84369753692830218</v>
      </c>
      <c r="M749" s="25">
        <f t="shared" si="499"/>
        <v>45.761168523007683</v>
      </c>
      <c r="N749" s="25">
        <v>30</v>
      </c>
      <c r="O749" s="25">
        <v>70</v>
      </c>
      <c r="P749" s="9">
        <f t="shared" si="502"/>
        <v>2404.658414256005</v>
      </c>
      <c r="Q749" s="9">
        <f t="shared" si="503"/>
        <v>2385.9797126490403</v>
      </c>
      <c r="R749" s="9">
        <f t="shared" si="504"/>
        <v>-18.678701606964751</v>
      </c>
      <c r="S749" s="3">
        <f t="shared" si="505"/>
        <v>0</v>
      </c>
      <c r="T749" s="3">
        <f t="shared" si="506"/>
        <v>1</v>
      </c>
      <c r="U749" s="3">
        <f t="shared" si="507"/>
        <v>34</v>
      </c>
      <c r="V749" s="3">
        <f t="shared" si="511"/>
        <v>30</v>
      </c>
      <c r="W749" s="2">
        <f t="shared" si="508"/>
        <v>9843154</v>
      </c>
      <c r="X749" s="2">
        <f t="shared" si="512"/>
        <v>9923394</v>
      </c>
      <c r="Y749" s="14">
        <f t="shared" si="513"/>
        <v>2387.8094054653488</v>
      </c>
      <c r="Z749" s="14">
        <f t="shared" si="514"/>
        <v>2368.4454899699658</v>
      </c>
      <c r="AA749" s="14">
        <f t="shared" si="509"/>
        <v>-19.363915495383026</v>
      </c>
      <c r="AB749" s="14">
        <f t="shared" si="530"/>
        <v>-10.598120012801342</v>
      </c>
      <c r="AC749" s="14">
        <f t="shared" si="524"/>
        <v>-8.7657954825816837</v>
      </c>
      <c r="AD749" s="16">
        <f t="shared" si="525"/>
        <v>0</v>
      </c>
      <c r="AE749" s="16">
        <f t="shared" si="526"/>
        <v>1</v>
      </c>
      <c r="AF749" s="16">
        <f t="shared" si="510"/>
        <v>46</v>
      </c>
      <c r="AG749" s="16">
        <f t="shared" si="527"/>
        <v>30</v>
      </c>
      <c r="AH749" s="5">
        <f t="shared" si="528"/>
        <v>9803445</v>
      </c>
      <c r="AI749" s="5">
        <f t="shared" si="529"/>
        <v>9912005</v>
      </c>
      <c r="AJ749" s="39">
        <f t="shared" si="515"/>
        <v>2379.5955304577678</v>
      </c>
      <c r="AK749" s="39">
        <f t="shared" si="516"/>
        <v>2375.0316805146072</v>
      </c>
      <c r="AL749" s="39">
        <f t="shared" si="517"/>
        <v>-4.563849943160676</v>
      </c>
      <c r="AM749" s="39">
        <f t="shared" si="518"/>
        <v>0</v>
      </c>
      <c r="AN749" s="39">
        <f t="shared" si="519"/>
        <v>0</v>
      </c>
      <c r="AO749" s="39">
        <f t="shared" si="520"/>
        <v>43</v>
      </c>
      <c r="AP749" s="39">
        <f t="shared" si="521"/>
        <v>0</v>
      </c>
      <c r="AQ749" s="39">
        <f t="shared" si="522"/>
        <v>9831162</v>
      </c>
      <c r="AR749" s="39">
        <f t="shared" si="523"/>
        <v>9932642</v>
      </c>
      <c r="AS749" s="37">
        <f t="shared" si="486"/>
        <v>2427.9160500846333</v>
      </c>
      <c r="AT749" s="37">
        <f t="shared" si="487"/>
        <v>2416.2243242773543</v>
      </c>
      <c r="AU749" s="37">
        <f t="shared" si="488"/>
        <v>-11.691725807278999</v>
      </c>
      <c r="AV749" s="34">
        <f t="shared" si="489"/>
        <v>0</v>
      </c>
      <c r="AW749" s="34">
        <f t="shared" si="490"/>
        <v>1</v>
      </c>
      <c r="AX749" s="34">
        <f t="shared" si="491"/>
        <v>49</v>
      </c>
      <c r="AY749" s="34">
        <f t="shared" si="492"/>
        <v>30</v>
      </c>
      <c r="AZ749" s="34">
        <f t="shared" si="493"/>
        <v>9793695</v>
      </c>
      <c r="BA749" s="34">
        <f t="shared" si="494"/>
        <v>9909335</v>
      </c>
    </row>
    <row r="750" spans="1:53" x14ac:dyDescent="0.2">
      <c r="A750" s="1" t="s">
        <v>787</v>
      </c>
      <c r="B750" s="8">
        <v>3633</v>
      </c>
      <c r="C750" s="8">
        <v>2370.1878453038676</v>
      </c>
      <c r="D750" s="8">
        <v>2385</v>
      </c>
      <c r="E750" s="8">
        <v>2353</v>
      </c>
      <c r="F750" s="8">
        <v>2370.2596685082872</v>
      </c>
      <c r="G750" s="8">
        <f t="shared" si="495"/>
        <v>0.82377107238971803</v>
      </c>
      <c r="H750" s="8">
        <f t="shared" si="496"/>
        <v>0.82377107238971803</v>
      </c>
      <c r="I750" s="8">
        <f t="shared" si="497"/>
        <v>0</v>
      </c>
      <c r="J750" s="25">
        <f t="shared" si="500"/>
        <v>7.2771762769831838</v>
      </c>
      <c r="K750" s="25">
        <f t="shared" si="501"/>
        <v>8.5555962535797008</v>
      </c>
      <c r="L750" s="26">
        <f t="shared" si="498"/>
        <v>0.85057499925132396</v>
      </c>
      <c r="M750" s="25">
        <f t="shared" si="499"/>
        <v>45.9627412882718</v>
      </c>
      <c r="N750" s="25">
        <v>30</v>
      </c>
      <c r="O750" s="25">
        <v>70</v>
      </c>
      <c r="P750" s="9">
        <f t="shared" si="502"/>
        <v>2400.4368316829632</v>
      </c>
      <c r="Q750" s="9">
        <f t="shared" si="503"/>
        <v>2379.1357880915325</v>
      </c>
      <c r="R750" s="9">
        <f t="shared" si="504"/>
        <v>-21.301043591430698</v>
      </c>
      <c r="S750" s="3">
        <f t="shared" si="505"/>
        <v>0</v>
      </c>
      <c r="T750" s="3">
        <f t="shared" si="506"/>
        <v>1</v>
      </c>
      <c r="U750" s="3">
        <f t="shared" si="507"/>
        <v>33</v>
      </c>
      <c r="V750" s="3">
        <f t="shared" si="511"/>
        <v>30</v>
      </c>
      <c r="W750" s="2">
        <f t="shared" si="508"/>
        <v>9845484</v>
      </c>
      <c r="X750" s="2">
        <f t="shared" si="512"/>
        <v>9923133</v>
      </c>
      <c r="Y750" s="14">
        <f t="shared" si="513"/>
        <v>2386.5094249500107</v>
      </c>
      <c r="Z750" s="14">
        <f t="shared" si="514"/>
        <v>2368.7245943604767</v>
      </c>
      <c r="AA750" s="14">
        <f t="shared" si="509"/>
        <v>-17.784830589534067</v>
      </c>
      <c r="AB750" s="14">
        <f t="shared" si="530"/>
        <v>-12.035462128147888</v>
      </c>
      <c r="AC750" s="14">
        <f t="shared" si="524"/>
        <v>-5.7493684613861795</v>
      </c>
      <c r="AD750" s="16">
        <f t="shared" si="525"/>
        <v>0</v>
      </c>
      <c r="AE750" s="16">
        <f t="shared" si="526"/>
        <v>1</v>
      </c>
      <c r="AF750" s="16">
        <f t="shared" si="510"/>
        <v>45</v>
      </c>
      <c r="AG750" s="16">
        <f t="shared" si="527"/>
        <v>30</v>
      </c>
      <c r="AH750" s="5">
        <f t="shared" si="528"/>
        <v>9805768</v>
      </c>
      <c r="AI750" s="5">
        <f t="shared" si="529"/>
        <v>9911653</v>
      </c>
      <c r="AJ750" s="39">
        <f t="shared" si="515"/>
        <v>2383.9899877899875</v>
      </c>
      <c r="AK750" s="39">
        <f t="shared" si="516"/>
        <v>2383.9899877899875</v>
      </c>
      <c r="AL750" s="39">
        <f t="shared" si="517"/>
        <v>0</v>
      </c>
      <c r="AM750" s="39">
        <f t="shared" si="518"/>
        <v>0</v>
      </c>
      <c r="AN750" s="39">
        <f t="shared" si="519"/>
        <v>0</v>
      </c>
      <c r="AO750" s="39">
        <f t="shared" si="520"/>
        <v>43</v>
      </c>
      <c r="AP750" s="39">
        <f t="shared" si="521"/>
        <v>0</v>
      </c>
      <c r="AQ750" s="39">
        <f t="shared" si="522"/>
        <v>9831162</v>
      </c>
      <c r="AR750" s="39">
        <f t="shared" si="523"/>
        <v>9932341</v>
      </c>
      <c r="AS750" s="37">
        <f t="shared" si="486"/>
        <v>2427.4709568904082</v>
      </c>
      <c r="AT750" s="37">
        <f t="shared" si="487"/>
        <v>2413.9767914033591</v>
      </c>
      <c r="AU750" s="37">
        <f t="shared" si="488"/>
        <v>-13.494165487049031</v>
      </c>
      <c r="AV750" s="34">
        <f t="shared" si="489"/>
        <v>0</v>
      </c>
      <c r="AW750" s="34">
        <f t="shared" si="490"/>
        <v>1</v>
      </c>
      <c r="AX750" s="34">
        <f t="shared" si="491"/>
        <v>48</v>
      </c>
      <c r="AY750" s="34">
        <f t="shared" si="492"/>
        <v>30</v>
      </c>
      <c r="AZ750" s="34">
        <f t="shared" si="493"/>
        <v>9796018</v>
      </c>
      <c r="BA750" s="34">
        <f t="shared" si="494"/>
        <v>9908962</v>
      </c>
    </row>
    <row r="751" spans="1:53" x14ac:dyDescent="0.2">
      <c r="A751" s="1" t="s">
        <v>788</v>
      </c>
      <c r="B751" s="8">
        <v>2206</v>
      </c>
      <c r="C751" s="8">
        <v>2377.8633540372671</v>
      </c>
      <c r="D751" s="8">
        <v>2392</v>
      </c>
      <c r="E751" s="8">
        <v>2357</v>
      </c>
      <c r="F751" s="8">
        <v>2377.8198757763976</v>
      </c>
      <c r="G751" s="8">
        <f t="shared" si="495"/>
        <v>7.5602072681103891</v>
      </c>
      <c r="H751" s="8">
        <f t="shared" si="496"/>
        <v>7.5602072681103891</v>
      </c>
      <c r="I751" s="8">
        <f t="shared" si="497"/>
        <v>0</v>
      </c>
      <c r="J751" s="25">
        <f t="shared" si="500"/>
        <v>7.2973927763494126</v>
      </c>
      <c r="K751" s="25">
        <f t="shared" si="501"/>
        <v>7.9444822354668645</v>
      </c>
      <c r="L751" s="26">
        <f t="shared" si="498"/>
        <v>0.91854856742851976</v>
      </c>
      <c r="M751" s="25">
        <f t="shared" si="499"/>
        <v>47.877264251885691</v>
      </c>
      <c r="N751" s="25">
        <v>30</v>
      </c>
      <c r="O751" s="25">
        <v>70</v>
      </c>
      <c r="P751" s="9">
        <f t="shared" si="502"/>
        <v>2397.1866693606325</v>
      </c>
      <c r="Q751" s="9">
        <f t="shared" si="503"/>
        <v>2372.4386042900674</v>
      </c>
      <c r="R751" s="9">
        <f t="shared" si="504"/>
        <v>-24.74806507056519</v>
      </c>
      <c r="S751" s="3">
        <f t="shared" si="505"/>
        <v>0</v>
      </c>
      <c r="T751" s="3">
        <f t="shared" si="506"/>
        <v>1</v>
      </c>
      <c r="U751" s="3">
        <f t="shared" si="507"/>
        <v>32</v>
      </c>
      <c r="V751" s="3">
        <f t="shared" si="511"/>
        <v>30</v>
      </c>
      <c r="W751" s="2">
        <f t="shared" si="508"/>
        <v>9847807</v>
      </c>
      <c r="X751" s="2">
        <f t="shared" si="512"/>
        <v>9923231</v>
      </c>
      <c r="Y751" s="14">
        <f t="shared" si="513"/>
        <v>2385.865754640854</v>
      </c>
      <c r="Z751" s="14">
        <f t="shared" si="514"/>
        <v>2370.1238684244645</v>
      </c>
      <c r="AA751" s="14">
        <f t="shared" si="509"/>
        <v>-15.741886216389503</v>
      </c>
      <c r="AB751" s="14">
        <f t="shared" si="530"/>
        <v>-12.77674694579621</v>
      </c>
      <c r="AC751" s="14">
        <f t="shared" si="524"/>
        <v>-2.9651392705932924</v>
      </c>
      <c r="AD751" s="16">
        <f t="shared" si="525"/>
        <v>0</v>
      </c>
      <c r="AE751" s="16">
        <f t="shared" si="526"/>
        <v>1</v>
      </c>
      <c r="AF751" s="16">
        <f t="shared" si="510"/>
        <v>44</v>
      </c>
      <c r="AG751" s="16">
        <f t="shared" si="527"/>
        <v>30</v>
      </c>
      <c r="AH751" s="5">
        <f t="shared" si="528"/>
        <v>9808095</v>
      </c>
      <c r="AI751" s="5">
        <f t="shared" si="529"/>
        <v>9911803</v>
      </c>
      <c r="AJ751" s="39">
        <f t="shared" si="515"/>
        <v>2384.2645781474507</v>
      </c>
      <c r="AK751" s="39">
        <f t="shared" si="516"/>
        <v>2384.2645781474507</v>
      </c>
      <c r="AL751" s="39">
        <f t="shared" si="517"/>
        <v>0</v>
      </c>
      <c r="AM751" s="39">
        <f t="shared" si="518"/>
        <v>0</v>
      </c>
      <c r="AN751" s="39">
        <f t="shared" si="519"/>
        <v>0</v>
      </c>
      <c r="AO751" s="39">
        <f t="shared" si="520"/>
        <v>43</v>
      </c>
      <c r="AP751" s="39">
        <f t="shared" si="521"/>
        <v>0</v>
      </c>
      <c r="AQ751" s="39">
        <f t="shared" si="522"/>
        <v>9831162</v>
      </c>
      <c r="AR751" s="39">
        <f t="shared" si="523"/>
        <v>9932513</v>
      </c>
      <c r="AS751" s="37">
        <f t="shared" si="486"/>
        <v>2426.7152096870809</v>
      </c>
      <c r="AT751" s="37">
        <f t="shared" si="487"/>
        <v>2411.1717215508129</v>
      </c>
      <c r="AU751" s="37">
        <f t="shared" si="488"/>
        <v>-15.543488136268024</v>
      </c>
      <c r="AV751" s="34">
        <f t="shared" si="489"/>
        <v>0</v>
      </c>
      <c r="AW751" s="34">
        <f t="shared" si="490"/>
        <v>1</v>
      </c>
      <c r="AX751" s="34">
        <f t="shared" si="491"/>
        <v>47</v>
      </c>
      <c r="AY751" s="34">
        <f t="shared" si="492"/>
        <v>30</v>
      </c>
      <c r="AZ751" s="34">
        <f t="shared" si="493"/>
        <v>9798345</v>
      </c>
      <c r="BA751" s="34">
        <f t="shared" si="494"/>
        <v>9909124</v>
      </c>
    </row>
    <row r="752" spans="1:53" x14ac:dyDescent="0.2">
      <c r="A752" s="1" t="s">
        <v>789</v>
      </c>
      <c r="B752" s="8">
        <v>3352</v>
      </c>
      <c r="C752" s="8">
        <v>2383.7359550561796</v>
      </c>
      <c r="D752" s="8">
        <v>2397</v>
      </c>
      <c r="E752" s="8">
        <v>2367</v>
      </c>
      <c r="F752" s="8">
        <v>2383.8820224719102</v>
      </c>
      <c r="G752" s="8">
        <f t="shared" si="495"/>
        <v>6.062146695512638</v>
      </c>
      <c r="H752" s="8">
        <f t="shared" si="496"/>
        <v>6.062146695512638</v>
      </c>
      <c r="I752" s="8">
        <f t="shared" si="497"/>
        <v>0</v>
      </c>
      <c r="J752" s="25">
        <f t="shared" si="500"/>
        <v>7.2091609134325001</v>
      </c>
      <c r="K752" s="25">
        <f t="shared" si="501"/>
        <v>7.3770192186478027</v>
      </c>
      <c r="L752" s="26">
        <f t="shared" si="498"/>
        <v>0.97724578176630117</v>
      </c>
      <c r="M752" s="25">
        <f t="shared" si="499"/>
        <v>49.424598134345942</v>
      </c>
      <c r="N752" s="25">
        <v>30</v>
      </c>
      <c r="O752" s="25">
        <v>70</v>
      </c>
      <c r="P752" s="9">
        <f t="shared" si="502"/>
        <v>2394.2795583556958</v>
      </c>
      <c r="Q752" s="9">
        <f t="shared" si="503"/>
        <v>2365.1314693959757</v>
      </c>
      <c r="R752" s="9">
        <f t="shared" si="504"/>
        <v>-29.148088959720099</v>
      </c>
      <c r="S752" s="3">
        <f t="shared" si="505"/>
        <v>0</v>
      </c>
      <c r="T752" s="3">
        <f t="shared" si="506"/>
        <v>1</v>
      </c>
      <c r="U752" s="3">
        <f t="shared" si="507"/>
        <v>31</v>
      </c>
      <c r="V752" s="3">
        <f t="shared" si="511"/>
        <v>30</v>
      </c>
      <c r="W752" s="2">
        <f t="shared" si="508"/>
        <v>9850134</v>
      </c>
      <c r="X752" s="2">
        <f t="shared" si="512"/>
        <v>9923511</v>
      </c>
      <c r="Y752" s="14">
        <f t="shared" si="513"/>
        <v>2385.7188115172285</v>
      </c>
      <c r="Z752" s="14">
        <f t="shared" si="514"/>
        <v>2372.2405075086867</v>
      </c>
      <c r="AA752" s="14">
        <f t="shared" si="509"/>
        <v>-13.478304008541727</v>
      </c>
      <c r="AB752" s="14">
        <f t="shared" si="530"/>
        <v>-12.917058358345313</v>
      </c>
      <c r="AC752" s="14">
        <f t="shared" si="524"/>
        <v>-0.56124565019641359</v>
      </c>
      <c r="AD752" s="16">
        <f t="shared" si="525"/>
        <v>0</v>
      </c>
      <c r="AE752" s="16">
        <f t="shared" si="526"/>
        <v>1</v>
      </c>
      <c r="AF752" s="16">
        <f t="shared" si="510"/>
        <v>43</v>
      </c>
      <c r="AG752" s="16">
        <f t="shared" si="527"/>
        <v>30</v>
      </c>
      <c r="AH752" s="5">
        <f t="shared" si="528"/>
        <v>9810432</v>
      </c>
      <c r="AI752" s="5">
        <f t="shared" si="529"/>
        <v>9912213</v>
      </c>
      <c r="AJ752" s="39">
        <f t="shared" si="515"/>
        <v>2386.784647236821</v>
      </c>
      <c r="AK752" s="39">
        <f t="shared" si="516"/>
        <v>2380.3713214821159</v>
      </c>
      <c r="AL752" s="39">
        <f t="shared" si="517"/>
        <v>-6.4133257547050562</v>
      </c>
      <c r="AM752" s="39">
        <f t="shared" si="518"/>
        <v>0</v>
      </c>
      <c r="AN752" s="39">
        <f t="shared" si="519"/>
        <v>1</v>
      </c>
      <c r="AO752" s="39">
        <f t="shared" si="520"/>
        <v>42</v>
      </c>
      <c r="AP752" s="39">
        <f t="shared" si="521"/>
        <v>30</v>
      </c>
      <c r="AQ752" s="39">
        <f t="shared" si="522"/>
        <v>9833499</v>
      </c>
      <c r="AR752" s="39">
        <f t="shared" si="523"/>
        <v>9932913</v>
      </c>
      <c r="AS752" s="37">
        <f t="shared" si="486"/>
        <v>2425.7835664879517</v>
      </c>
      <c r="AT752" s="37">
        <f t="shared" si="487"/>
        <v>2407.7908497260537</v>
      </c>
      <c r="AU752" s="37">
        <f t="shared" si="488"/>
        <v>-17.992716761898009</v>
      </c>
      <c r="AV752" s="34">
        <f t="shared" si="489"/>
        <v>0</v>
      </c>
      <c r="AW752" s="34">
        <f t="shared" si="490"/>
        <v>1</v>
      </c>
      <c r="AX752" s="34">
        <f t="shared" si="491"/>
        <v>46</v>
      </c>
      <c r="AY752" s="34">
        <f t="shared" si="492"/>
        <v>30</v>
      </c>
      <c r="AZ752" s="34">
        <f t="shared" si="493"/>
        <v>9800682</v>
      </c>
      <c r="BA752" s="34">
        <f t="shared" si="494"/>
        <v>9909564</v>
      </c>
    </row>
    <row r="753" spans="1:53" x14ac:dyDescent="0.2">
      <c r="A753" s="1" t="s">
        <v>790</v>
      </c>
      <c r="B753" s="8">
        <v>2601</v>
      </c>
      <c r="C753" s="8">
        <v>2383.0289855072465</v>
      </c>
      <c r="D753" s="8">
        <v>2393</v>
      </c>
      <c r="E753" s="8">
        <v>2377</v>
      </c>
      <c r="F753" s="8">
        <v>2383.086956521739</v>
      </c>
      <c r="G753" s="8">
        <f t="shared" si="495"/>
        <v>-0.79506595017119253</v>
      </c>
      <c r="H753" s="8">
        <f t="shared" si="496"/>
        <v>0</v>
      </c>
      <c r="I753" s="8">
        <f t="shared" si="497"/>
        <v>0.79506595017119253</v>
      </c>
      <c r="J753" s="25">
        <f t="shared" si="500"/>
        <v>6.6942208481873218</v>
      </c>
      <c r="K753" s="25">
        <f t="shared" si="501"/>
        <v>6.9068796994709016</v>
      </c>
      <c r="L753" s="26">
        <f t="shared" si="498"/>
        <v>0.9692105754643634</v>
      </c>
      <c r="M753" s="25">
        <f t="shared" si="499"/>
        <v>49.218229250866784</v>
      </c>
      <c r="N753" s="25">
        <v>30</v>
      </c>
      <c r="O753" s="25">
        <v>70</v>
      </c>
      <c r="P753" s="9">
        <f t="shared" si="502"/>
        <v>2391.810536306743</v>
      </c>
      <c r="Q753" s="9">
        <f t="shared" si="503"/>
        <v>2359.9328448318533</v>
      </c>
      <c r="R753" s="9">
        <f t="shared" si="504"/>
        <v>-31.877691474889616</v>
      </c>
      <c r="S753" s="3">
        <f t="shared" si="505"/>
        <v>0</v>
      </c>
      <c r="T753" s="3">
        <f t="shared" si="506"/>
        <v>1</v>
      </c>
      <c r="U753" s="3">
        <f t="shared" si="507"/>
        <v>30</v>
      </c>
      <c r="V753" s="3">
        <f t="shared" si="511"/>
        <v>30</v>
      </c>
      <c r="W753" s="2">
        <f t="shared" si="508"/>
        <v>9852471</v>
      </c>
      <c r="X753" s="2">
        <f t="shared" si="512"/>
        <v>9923781</v>
      </c>
      <c r="Y753" s="14">
        <f t="shared" si="513"/>
        <v>2385.5238592953406</v>
      </c>
      <c r="Z753" s="14">
        <f t="shared" si="514"/>
        <v>2373.9091919722332</v>
      </c>
      <c r="AA753" s="14">
        <f t="shared" si="509"/>
        <v>-11.614667323107369</v>
      </c>
      <c r="AB753" s="14">
        <f t="shared" si="530"/>
        <v>-12.656580151297725</v>
      </c>
      <c r="AC753" s="14">
        <f t="shared" si="524"/>
        <v>1.0419128281903554</v>
      </c>
      <c r="AD753" s="16">
        <f t="shared" si="525"/>
        <v>1</v>
      </c>
      <c r="AE753" s="16">
        <f t="shared" si="526"/>
        <v>0</v>
      </c>
      <c r="AF753" s="16">
        <f t="shared" si="510"/>
        <v>44</v>
      </c>
      <c r="AG753" s="16">
        <f t="shared" si="527"/>
        <v>30</v>
      </c>
      <c r="AH753" s="5">
        <f t="shared" si="528"/>
        <v>9808009</v>
      </c>
      <c r="AI753" s="5">
        <f t="shared" si="529"/>
        <v>9912597</v>
      </c>
      <c r="AJ753" s="39">
        <f t="shared" si="515"/>
        <v>2388.805362801992</v>
      </c>
      <c r="AK753" s="39">
        <f t="shared" si="516"/>
        <v>2370.5790868557165</v>
      </c>
      <c r="AL753" s="39">
        <f t="shared" si="517"/>
        <v>-18.226275946275564</v>
      </c>
      <c r="AM753" s="39">
        <f t="shared" si="518"/>
        <v>0</v>
      </c>
      <c r="AN753" s="39">
        <f t="shared" si="519"/>
        <v>1</v>
      </c>
      <c r="AO753" s="39">
        <f t="shared" si="520"/>
        <v>41</v>
      </c>
      <c r="AP753" s="39">
        <f t="shared" si="521"/>
        <v>30</v>
      </c>
      <c r="AQ753" s="39">
        <f t="shared" si="522"/>
        <v>9835846</v>
      </c>
      <c r="AR753" s="39">
        <f t="shared" si="523"/>
        <v>9933303</v>
      </c>
      <c r="AS753" s="37">
        <f t="shared" si="486"/>
        <v>2424.6658943918983</v>
      </c>
      <c r="AT753" s="37">
        <f t="shared" si="487"/>
        <v>2403.3200693011172</v>
      </c>
      <c r="AU753" s="37">
        <f t="shared" si="488"/>
        <v>-21.345825090781091</v>
      </c>
      <c r="AV753" s="34">
        <f t="shared" si="489"/>
        <v>0</v>
      </c>
      <c r="AW753" s="34">
        <f t="shared" si="490"/>
        <v>1</v>
      </c>
      <c r="AX753" s="34">
        <f t="shared" si="491"/>
        <v>45</v>
      </c>
      <c r="AY753" s="34">
        <f t="shared" si="492"/>
        <v>30</v>
      </c>
      <c r="AZ753" s="34">
        <f t="shared" si="493"/>
        <v>9803029</v>
      </c>
      <c r="BA753" s="34">
        <f t="shared" si="494"/>
        <v>9909994</v>
      </c>
    </row>
    <row r="754" spans="1:53" x14ac:dyDescent="0.2">
      <c r="A754" s="1" t="s">
        <v>791</v>
      </c>
      <c r="B754" s="8">
        <v>7198</v>
      </c>
      <c r="C754" s="8">
        <v>2363.9680851063831</v>
      </c>
      <c r="D754" s="8">
        <v>2374</v>
      </c>
      <c r="E754" s="8">
        <v>2342</v>
      </c>
      <c r="F754" s="8">
        <v>2363.994680851064</v>
      </c>
      <c r="G754" s="8">
        <f t="shared" si="495"/>
        <v>-19.092275670675008</v>
      </c>
      <c r="H754" s="8">
        <f t="shared" si="496"/>
        <v>0</v>
      </c>
      <c r="I754" s="8">
        <f t="shared" si="497"/>
        <v>19.092275670675008</v>
      </c>
      <c r="J754" s="25">
        <f t="shared" si="500"/>
        <v>6.2160622161739409</v>
      </c>
      <c r="K754" s="25">
        <f t="shared" si="501"/>
        <v>7.7772651259854806</v>
      </c>
      <c r="L754" s="26">
        <f t="shared" si="498"/>
        <v>0.79926068039069009</v>
      </c>
      <c r="M754" s="25">
        <f t="shared" si="499"/>
        <v>44.42161656181689</v>
      </c>
      <c r="N754" s="25">
        <v>30</v>
      </c>
      <c r="O754" s="25">
        <v>70</v>
      </c>
      <c r="P754" s="9">
        <f t="shared" si="502"/>
        <v>2391.3044856033807</v>
      </c>
      <c r="Q754" s="9">
        <f t="shared" si="503"/>
        <v>2357.6212023197759</v>
      </c>
      <c r="R754" s="9">
        <f t="shared" si="504"/>
        <v>-33.683283283604851</v>
      </c>
      <c r="S754" s="3">
        <f t="shared" si="505"/>
        <v>0</v>
      </c>
      <c r="T754" s="3">
        <f t="shared" si="506"/>
        <v>1</v>
      </c>
      <c r="U754" s="3">
        <f t="shared" si="507"/>
        <v>29</v>
      </c>
      <c r="V754" s="3">
        <f t="shared" si="511"/>
        <v>30</v>
      </c>
      <c r="W754" s="2">
        <f t="shared" si="508"/>
        <v>9854818</v>
      </c>
      <c r="X754" s="2">
        <f t="shared" si="512"/>
        <v>9922736</v>
      </c>
      <c r="Y754" s="14">
        <f t="shared" si="513"/>
        <v>2383.9291053365055</v>
      </c>
      <c r="Z754" s="14">
        <f t="shared" si="514"/>
        <v>2372.3838825689763</v>
      </c>
      <c r="AA754" s="14">
        <f t="shared" si="509"/>
        <v>-11.54522276752914</v>
      </c>
      <c r="AB754" s="14">
        <f t="shared" si="530"/>
        <v>-12.434308674544008</v>
      </c>
      <c r="AC754" s="14">
        <f t="shared" si="524"/>
        <v>0.88908590701486823</v>
      </c>
      <c r="AD754" s="16">
        <f t="shared" si="525"/>
        <v>1</v>
      </c>
      <c r="AE754" s="16">
        <f t="shared" si="526"/>
        <v>0</v>
      </c>
      <c r="AF754" s="16">
        <f t="shared" si="510"/>
        <v>45</v>
      </c>
      <c r="AG754" s="16">
        <f t="shared" si="527"/>
        <v>30</v>
      </c>
      <c r="AH754" s="5">
        <f t="shared" si="528"/>
        <v>9805605</v>
      </c>
      <c r="AI754" s="5">
        <f t="shared" si="529"/>
        <v>9910995</v>
      </c>
      <c r="AJ754" s="39">
        <f t="shared" si="515"/>
        <v>2388.5403408186016</v>
      </c>
      <c r="AK754" s="39">
        <f t="shared" si="516"/>
        <v>2362.7187814256135</v>
      </c>
      <c r="AL754" s="39">
        <f t="shared" si="517"/>
        <v>-25.821559392988092</v>
      </c>
      <c r="AM754" s="39">
        <f t="shared" si="518"/>
        <v>0</v>
      </c>
      <c r="AN754" s="39">
        <f t="shared" si="519"/>
        <v>1</v>
      </c>
      <c r="AO754" s="39">
        <f t="shared" si="520"/>
        <v>40</v>
      </c>
      <c r="AP754" s="39">
        <f t="shared" si="521"/>
        <v>30</v>
      </c>
      <c r="AQ754" s="39">
        <f t="shared" si="522"/>
        <v>9838158</v>
      </c>
      <c r="AR754" s="39">
        <f t="shared" si="523"/>
        <v>9931838</v>
      </c>
      <c r="AS754" s="37">
        <f t="shared" si="486"/>
        <v>2423.3527341939271</v>
      </c>
      <c r="AT754" s="37">
        <f t="shared" si="487"/>
        <v>2397.9460774902595</v>
      </c>
      <c r="AU754" s="37">
        <f t="shared" si="488"/>
        <v>-25.406656703667522</v>
      </c>
      <c r="AV754" s="34">
        <f t="shared" si="489"/>
        <v>0</v>
      </c>
      <c r="AW754" s="34">
        <f t="shared" si="490"/>
        <v>1</v>
      </c>
      <c r="AX754" s="34">
        <f t="shared" si="491"/>
        <v>44</v>
      </c>
      <c r="AY754" s="34">
        <f t="shared" si="492"/>
        <v>30</v>
      </c>
      <c r="AZ754" s="34">
        <f t="shared" si="493"/>
        <v>9805341</v>
      </c>
      <c r="BA754" s="34">
        <f t="shared" si="494"/>
        <v>9908389</v>
      </c>
    </row>
    <row r="755" spans="1:53" x14ac:dyDescent="0.2">
      <c r="A755" s="1" t="s">
        <v>792</v>
      </c>
      <c r="B755" s="8">
        <v>5727</v>
      </c>
      <c r="C755" s="8">
        <v>2323.2610837438424</v>
      </c>
      <c r="D755" s="8">
        <v>2336</v>
      </c>
      <c r="E755" s="8">
        <v>2313</v>
      </c>
      <c r="F755" s="8">
        <v>2323.2068965517242</v>
      </c>
      <c r="G755" s="8">
        <f t="shared" si="495"/>
        <v>-40.787784299339819</v>
      </c>
      <c r="H755" s="8">
        <f t="shared" si="496"/>
        <v>0</v>
      </c>
      <c r="I755" s="8">
        <f t="shared" si="497"/>
        <v>40.787784299339819</v>
      </c>
      <c r="J755" s="25">
        <f t="shared" si="500"/>
        <v>5.7720577721615163</v>
      </c>
      <c r="K755" s="25">
        <f t="shared" si="501"/>
        <v>10.135159352653647</v>
      </c>
      <c r="L755" s="26">
        <f t="shared" si="498"/>
        <v>0.56950833936816614</v>
      </c>
      <c r="M755" s="25">
        <f t="shared" si="499"/>
        <v>36.285779761924168</v>
      </c>
      <c r="N755" s="25">
        <v>30</v>
      </c>
      <c r="O755" s="25">
        <v>70</v>
      </c>
      <c r="P755" s="9">
        <f t="shared" si="502"/>
        <v>2390.7432590038766</v>
      </c>
      <c r="Q755" s="9">
        <f t="shared" si="503"/>
        <v>2355.6173576968208</v>
      </c>
      <c r="R755" s="9">
        <f t="shared" si="504"/>
        <v>-35.125901307055756</v>
      </c>
      <c r="S755" s="3">
        <f t="shared" si="505"/>
        <v>0</v>
      </c>
      <c r="T755" s="3">
        <f t="shared" si="506"/>
        <v>1</v>
      </c>
      <c r="U755" s="3">
        <f t="shared" si="507"/>
        <v>28</v>
      </c>
      <c r="V755" s="3">
        <f t="shared" si="511"/>
        <v>30</v>
      </c>
      <c r="W755" s="2">
        <f t="shared" si="508"/>
        <v>9857130</v>
      </c>
      <c r="X755" s="2">
        <f t="shared" si="512"/>
        <v>9921894</v>
      </c>
      <c r="Y755" s="14">
        <f t="shared" si="513"/>
        <v>2379.4311639450402</v>
      </c>
      <c r="Z755" s="14">
        <f t="shared" si="514"/>
        <v>2364.818192412476</v>
      </c>
      <c r="AA755" s="14">
        <f t="shared" si="509"/>
        <v>-14.612971532564188</v>
      </c>
      <c r="AB755" s="14">
        <f t="shared" si="530"/>
        <v>-12.870041246148045</v>
      </c>
      <c r="AC755" s="14">
        <f t="shared" si="524"/>
        <v>-1.7429302864161436</v>
      </c>
      <c r="AD755" s="16">
        <f t="shared" si="525"/>
        <v>0</v>
      </c>
      <c r="AE755" s="16">
        <f t="shared" si="526"/>
        <v>1</v>
      </c>
      <c r="AF755" s="16">
        <f t="shared" si="510"/>
        <v>44</v>
      </c>
      <c r="AG755" s="16">
        <f t="shared" si="527"/>
        <v>30</v>
      </c>
      <c r="AH755" s="5">
        <f t="shared" si="528"/>
        <v>9807888</v>
      </c>
      <c r="AI755" s="5">
        <f t="shared" si="529"/>
        <v>9909660</v>
      </c>
      <c r="AJ755" s="39">
        <f t="shared" si="515"/>
        <v>2382.1762489283765</v>
      </c>
      <c r="AK755" s="39">
        <f t="shared" si="516"/>
        <v>2354.9684249171819</v>
      </c>
      <c r="AL755" s="39">
        <f t="shared" si="517"/>
        <v>-27.207824011194589</v>
      </c>
      <c r="AM755" s="39">
        <f t="shared" si="518"/>
        <v>0</v>
      </c>
      <c r="AN755" s="39">
        <f t="shared" si="519"/>
        <v>1</v>
      </c>
      <c r="AO755" s="39">
        <f t="shared" si="520"/>
        <v>39</v>
      </c>
      <c r="AP755" s="39">
        <f t="shared" si="521"/>
        <v>30</v>
      </c>
      <c r="AQ755" s="39">
        <f t="shared" si="522"/>
        <v>9840441</v>
      </c>
      <c r="AR755" s="39">
        <f t="shared" si="523"/>
        <v>9930648</v>
      </c>
      <c r="AS755" s="37">
        <f t="shared" si="486"/>
        <v>2421.9584174860315</v>
      </c>
      <c r="AT755" s="37">
        <f t="shared" si="487"/>
        <v>2392.2652949620538</v>
      </c>
      <c r="AU755" s="37">
        <f t="shared" si="488"/>
        <v>-29.693122523977763</v>
      </c>
      <c r="AV755" s="34">
        <f t="shared" si="489"/>
        <v>0</v>
      </c>
      <c r="AW755" s="34">
        <f t="shared" si="490"/>
        <v>1</v>
      </c>
      <c r="AX755" s="34">
        <f t="shared" si="491"/>
        <v>43</v>
      </c>
      <c r="AY755" s="34">
        <f t="shared" si="492"/>
        <v>30</v>
      </c>
      <c r="AZ755" s="34">
        <f t="shared" si="493"/>
        <v>9807624</v>
      </c>
      <c r="BA755" s="34">
        <f t="shared" si="494"/>
        <v>9907083</v>
      </c>
    </row>
    <row r="756" spans="1:53" x14ac:dyDescent="0.2">
      <c r="A756" s="1" t="s">
        <v>793</v>
      </c>
      <c r="B756" s="8">
        <v>4583</v>
      </c>
      <c r="C756" s="8">
        <v>2329.0819672131147</v>
      </c>
      <c r="D756" s="8">
        <v>2350</v>
      </c>
      <c r="E756" s="8">
        <v>2318</v>
      </c>
      <c r="F756" s="8">
        <v>2329.0696721311474</v>
      </c>
      <c r="G756" s="8">
        <f t="shared" si="495"/>
        <v>5.8627755794232144</v>
      </c>
      <c r="H756" s="8">
        <f t="shared" si="496"/>
        <v>5.8627755794232144</v>
      </c>
      <c r="I756" s="8">
        <f t="shared" si="497"/>
        <v>0</v>
      </c>
      <c r="J756" s="25">
        <f t="shared" si="500"/>
        <v>5.7785376155373518</v>
      </c>
      <c r="K756" s="25">
        <f t="shared" si="501"/>
        <v>9.4112193988926709</v>
      </c>
      <c r="L756" s="26">
        <f t="shared" si="498"/>
        <v>0.61400519641665752</v>
      </c>
      <c r="M756" s="25">
        <f t="shared" si="499"/>
        <v>38.042330828912107</v>
      </c>
      <c r="N756" s="25">
        <v>30</v>
      </c>
      <c r="O756" s="25">
        <v>70</v>
      </c>
      <c r="P756" s="9">
        <f t="shared" si="502"/>
        <v>2388.0055045053464</v>
      </c>
      <c r="Q756" s="9">
        <f t="shared" si="503"/>
        <v>2352.7438521419058</v>
      </c>
      <c r="R756" s="9">
        <f t="shared" si="504"/>
        <v>-35.261652363440589</v>
      </c>
      <c r="S756" s="3">
        <f t="shared" si="505"/>
        <v>0</v>
      </c>
      <c r="T756" s="3">
        <f t="shared" si="506"/>
        <v>1</v>
      </c>
      <c r="U756" s="3">
        <f t="shared" si="507"/>
        <v>27</v>
      </c>
      <c r="V756" s="3">
        <f t="shared" si="511"/>
        <v>30</v>
      </c>
      <c r="W756" s="2">
        <f t="shared" si="508"/>
        <v>9859413</v>
      </c>
      <c r="X756" s="2">
        <f t="shared" si="512"/>
        <v>9921999</v>
      </c>
      <c r="Y756" s="14">
        <f t="shared" si="513"/>
        <v>2375.700683069937</v>
      </c>
      <c r="Z756" s="14">
        <f t="shared" si="514"/>
        <v>2359.3184200615024</v>
      </c>
      <c r="AA756" s="14">
        <f t="shared" si="509"/>
        <v>-16.38226300843462</v>
      </c>
      <c r="AB756" s="14">
        <f t="shared" si="530"/>
        <v>-13.572485598605359</v>
      </c>
      <c r="AC756" s="14">
        <f t="shared" si="524"/>
        <v>-2.8097774098292607</v>
      </c>
      <c r="AD756" s="16">
        <f t="shared" si="525"/>
        <v>0</v>
      </c>
      <c r="AE756" s="16">
        <f t="shared" si="526"/>
        <v>1</v>
      </c>
      <c r="AF756" s="16">
        <f t="shared" si="510"/>
        <v>43</v>
      </c>
      <c r="AG756" s="16">
        <f t="shared" si="527"/>
        <v>30</v>
      </c>
      <c r="AH756" s="5">
        <f t="shared" si="528"/>
        <v>9810176</v>
      </c>
      <c r="AI756" s="5">
        <f t="shared" si="529"/>
        <v>9909850</v>
      </c>
      <c r="AJ756" s="39">
        <f t="shared" si="515"/>
        <v>2368.5803208285965</v>
      </c>
      <c r="AK756" s="39">
        <f t="shared" si="516"/>
        <v>2341.3724968174024</v>
      </c>
      <c r="AL756" s="39">
        <f t="shared" si="517"/>
        <v>-27.207824011194134</v>
      </c>
      <c r="AM756" s="39">
        <f t="shared" si="518"/>
        <v>0</v>
      </c>
      <c r="AN756" s="39">
        <f t="shared" si="519"/>
        <v>1</v>
      </c>
      <c r="AO756" s="39">
        <f t="shared" si="520"/>
        <v>38</v>
      </c>
      <c r="AP756" s="39">
        <f t="shared" si="521"/>
        <v>30</v>
      </c>
      <c r="AQ756" s="39">
        <f t="shared" si="522"/>
        <v>9842729</v>
      </c>
      <c r="AR756" s="39">
        <f t="shared" si="523"/>
        <v>9930813</v>
      </c>
      <c r="AS756" s="37">
        <f t="shared" si="486"/>
        <v>2420.4728244917737</v>
      </c>
      <c r="AT756" s="37">
        <f t="shared" si="487"/>
        <v>2386.3286175965991</v>
      </c>
      <c r="AU756" s="37">
        <f t="shared" si="488"/>
        <v>-34.144206895174648</v>
      </c>
      <c r="AV756" s="34">
        <f t="shared" si="489"/>
        <v>0</v>
      </c>
      <c r="AW756" s="34">
        <f t="shared" si="490"/>
        <v>1</v>
      </c>
      <c r="AX756" s="34">
        <f t="shared" si="491"/>
        <v>42</v>
      </c>
      <c r="AY756" s="34">
        <f t="shared" si="492"/>
        <v>30</v>
      </c>
      <c r="AZ756" s="34">
        <f t="shared" si="493"/>
        <v>9809912</v>
      </c>
      <c r="BA756" s="34">
        <f t="shared" si="494"/>
        <v>9907268</v>
      </c>
    </row>
    <row r="757" spans="1:53" x14ac:dyDescent="0.2">
      <c r="A757" s="1" t="s">
        <v>794</v>
      </c>
      <c r="B757" s="8">
        <v>858</v>
      </c>
      <c r="C757" s="8">
        <v>2338.8095238095239</v>
      </c>
      <c r="D757" s="8">
        <v>2355</v>
      </c>
      <c r="E757" s="8">
        <v>2321</v>
      </c>
      <c r="F757" s="8">
        <v>2339</v>
      </c>
      <c r="G757" s="8">
        <f t="shared" si="495"/>
        <v>9.9303278688526007</v>
      </c>
      <c r="H757" s="8">
        <f t="shared" si="496"/>
        <v>9.9303278688526007</v>
      </c>
      <c r="I757" s="8">
        <f t="shared" si="497"/>
        <v>0</v>
      </c>
      <c r="J757" s="25">
        <f t="shared" si="500"/>
        <v>6.0750940622027274</v>
      </c>
      <c r="K757" s="25">
        <f t="shared" si="501"/>
        <v>8.7389894418289096</v>
      </c>
      <c r="L757" s="26">
        <f t="shared" si="498"/>
        <v>0.69517123262839442</v>
      </c>
      <c r="M757" s="25">
        <f t="shared" si="499"/>
        <v>41.008909262253027</v>
      </c>
      <c r="N757" s="25">
        <v>30</v>
      </c>
      <c r="O757" s="25">
        <v>70</v>
      </c>
      <c r="P757" s="9">
        <f t="shared" si="502"/>
        <v>2386.2297959243101</v>
      </c>
      <c r="Q757" s="9">
        <f t="shared" si="503"/>
        <v>2351.624102597279</v>
      </c>
      <c r="R757" s="9">
        <f t="shared" si="504"/>
        <v>-34.605693327031076</v>
      </c>
      <c r="S757" s="3">
        <f t="shared" si="505"/>
        <v>0</v>
      </c>
      <c r="T757" s="3">
        <f t="shared" si="506"/>
        <v>1</v>
      </c>
      <c r="U757" s="3">
        <f t="shared" si="507"/>
        <v>26</v>
      </c>
      <c r="V757" s="3">
        <f t="shared" si="511"/>
        <v>30</v>
      </c>
      <c r="W757" s="2">
        <f t="shared" si="508"/>
        <v>9861701</v>
      </c>
      <c r="X757" s="2">
        <f t="shared" si="512"/>
        <v>9922047</v>
      </c>
      <c r="Y757" s="14">
        <f t="shared" si="513"/>
        <v>2372.9821139536452</v>
      </c>
      <c r="Z757" s="14">
        <f t="shared" si="514"/>
        <v>2356.1925092828096</v>
      </c>
      <c r="AA757" s="14">
        <f t="shared" si="509"/>
        <v>-16.789604670835615</v>
      </c>
      <c r="AB757" s="14">
        <f t="shared" si="530"/>
        <v>-14.21590941305141</v>
      </c>
      <c r="AC757" s="14">
        <f t="shared" si="524"/>
        <v>-2.5736952577842054</v>
      </c>
      <c r="AD757" s="16">
        <f t="shared" si="525"/>
        <v>0</v>
      </c>
      <c r="AE757" s="16">
        <f t="shared" si="526"/>
        <v>1</v>
      </c>
      <c r="AF757" s="16">
        <f t="shared" si="510"/>
        <v>42</v>
      </c>
      <c r="AG757" s="16">
        <f t="shared" si="527"/>
        <v>30</v>
      </c>
      <c r="AH757" s="5">
        <f t="shared" si="528"/>
        <v>9812467</v>
      </c>
      <c r="AI757" s="5">
        <f t="shared" si="529"/>
        <v>9909949</v>
      </c>
      <c r="AJ757" s="39">
        <f t="shared" si="515"/>
        <v>2370.5345793550709</v>
      </c>
      <c r="AK757" s="39">
        <f t="shared" si="516"/>
        <v>2343.3267553438764</v>
      </c>
      <c r="AL757" s="39">
        <f t="shared" si="517"/>
        <v>-27.207824011194589</v>
      </c>
      <c r="AM757" s="39">
        <f t="shared" si="518"/>
        <v>0</v>
      </c>
      <c r="AN757" s="39">
        <f t="shared" si="519"/>
        <v>1</v>
      </c>
      <c r="AO757" s="39">
        <f t="shared" si="520"/>
        <v>37</v>
      </c>
      <c r="AP757" s="39">
        <f t="shared" si="521"/>
        <v>30</v>
      </c>
      <c r="AQ757" s="39">
        <f t="shared" si="522"/>
        <v>9845020</v>
      </c>
      <c r="AR757" s="39">
        <f t="shared" si="523"/>
        <v>9930897</v>
      </c>
      <c r="AS757" s="37">
        <f t="shared" si="486"/>
        <v>2418.814419416753</v>
      </c>
      <c r="AT757" s="37">
        <f t="shared" si="487"/>
        <v>2380.3147131874002</v>
      </c>
      <c r="AU757" s="37">
        <f t="shared" si="488"/>
        <v>-38.499706229352796</v>
      </c>
      <c r="AV757" s="34">
        <f t="shared" si="489"/>
        <v>0</v>
      </c>
      <c r="AW757" s="34">
        <f t="shared" si="490"/>
        <v>1</v>
      </c>
      <c r="AX757" s="34">
        <f t="shared" si="491"/>
        <v>41</v>
      </c>
      <c r="AY757" s="34">
        <f t="shared" si="492"/>
        <v>30</v>
      </c>
      <c r="AZ757" s="34">
        <f t="shared" si="493"/>
        <v>9812203</v>
      </c>
      <c r="BA757" s="34">
        <f t="shared" si="494"/>
        <v>9907364</v>
      </c>
    </row>
    <row r="758" spans="1:53" x14ac:dyDescent="0.2">
      <c r="A758" s="1" t="s">
        <v>795</v>
      </c>
      <c r="B758" s="8">
        <v>1866</v>
      </c>
      <c r="C758" s="8">
        <v>2331.9350649350649</v>
      </c>
      <c r="D758" s="8">
        <v>2355</v>
      </c>
      <c r="E758" s="8">
        <v>2316</v>
      </c>
      <c r="F758" s="8">
        <v>2331.7922077922076</v>
      </c>
      <c r="G758" s="8">
        <f t="shared" si="495"/>
        <v>-7.2077922077924086</v>
      </c>
      <c r="H758" s="8">
        <f t="shared" si="496"/>
        <v>0</v>
      </c>
      <c r="I758" s="8">
        <f t="shared" si="497"/>
        <v>7.2077922077924086</v>
      </c>
      <c r="J758" s="25">
        <f t="shared" si="500"/>
        <v>5.6411587720453893</v>
      </c>
      <c r="K758" s="25">
        <f t="shared" si="501"/>
        <v>8.6296182108263029</v>
      </c>
      <c r="L758" s="26">
        <f t="shared" si="498"/>
        <v>0.65369737504357539</v>
      </c>
      <c r="M758" s="25">
        <f t="shared" si="499"/>
        <v>39.529443833479526</v>
      </c>
      <c r="N758" s="25">
        <v>30</v>
      </c>
      <c r="O758" s="25">
        <v>70</v>
      </c>
      <c r="P758" s="9">
        <f t="shared" si="502"/>
        <v>2384.6124753254458</v>
      </c>
      <c r="Q758" s="9">
        <f t="shared" si="503"/>
        <v>2351.6753846485612</v>
      </c>
      <c r="R758" s="9">
        <f t="shared" si="504"/>
        <v>-32.937090676884509</v>
      </c>
      <c r="S758" s="3">
        <f t="shared" si="505"/>
        <v>0</v>
      </c>
      <c r="T758" s="3">
        <f t="shared" si="506"/>
        <v>1</v>
      </c>
      <c r="U758" s="3">
        <f t="shared" si="507"/>
        <v>25</v>
      </c>
      <c r="V758" s="3">
        <f t="shared" si="511"/>
        <v>30</v>
      </c>
      <c r="W758" s="2">
        <f t="shared" si="508"/>
        <v>9863992</v>
      </c>
      <c r="X758" s="2">
        <f t="shared" si="512"/>
        <v>9921892</v>
      </c>
      <c r="Y758" s="14">
        <f t="shared" si="513"/>
        <v>2369.9310097935386</v>
      </c>
      <c r="Z758" s="14">
        <f t="shared" si="514"/>
        <v>2352.4386167457938</v>
      </c>
      <c r="AA758" s="14">
        <f t="shared" si="509"/>
        <v>-17.492393047744827</v>
      </c>
      <c r="AB758" s="14">
        <f t="shared" si="530"/>
        <v>-14.871206139990093</v>
      </c>
      <c r="AC758" s="14">
        <f t="shared" si="524"/>
        <v>-2.6211869077547334</v>
      </c>
      <c r="AD758" s="16">
        <f t="shared" si="525"/>
        <v>0</v>
      </c>
      <c r="AE758" s="16">
        <f t="shared" si="526"/>
        <v>1</v>
      </c>
      <c r="AF758" s="16">
        <f t="shared" si="510"/>
        <v>41</v>
      </c>
      <c r="AG758" s="16">
        <f t="shared" si="527"/>
        <v>30</v>
      </c>
      <c r="AH758" s="5">
        <f t="shared" si="528"/>
        <v>9814753</v>
      </c>
      <c r="AI758" s="5">
        <f t="shared" si="529"/>
        <v>9909709</v>
      </c>
      <c r="AJ758" s="39">
        <f t="shared" si="515"/>
        <v>2373.8446886446886</v>
      </c>
      <c r="AK758" s="39">
        <f t="shared" si="516"/>
        <v>2346.636864633494</v>
      </c>
      <c r="AL758" s="39">
        <f t="shared" si="517"/>
        <v>-27.207824011194589</v>
      </c>
      <c r="AM758" s="39">
        <f t="shared" si="518"/>
        <v>0</v>
      </c>
      <c r="AN758" s="39">
        <f t="shared" si="519"/>
        <v>1</v>
      </c>
      <c r="AO758" s="39">
        <f t="shared" si="520"/>
        <v>36</v>
      </c>
      <c r="AP758" s="39">
        <f t="shared" si="521"/>
        <v>30</v>
      </c>
      <c r="AQ758" s="39">
        <f t="shared" si="522"/>
        <v>9847306</v>
      </c>
      <c r="AR758" s="39">
        <f t="shared" si="523"/>
        <v>9930682</v>
      </c>
      <c r="AS758" s="37">
        <f t="shared" si="486"/>
        <v>2417.0602337863052</v>
      </c>
      <c r="AT758" s="37">
        <f t="shared" si="487"/>
        <v>2374.520634852609</v>
      </c>
      <c r="AU758" s="37">
        <f t="shared" si="488"/>
        <v>-42.539598933696197</v>
      </c>
      <c r="AV758" s="34">
        <f t="shared" si="489"/>
        <v>0</v>
      </c>
      <c r="AW758" s="34">
        <f t="shared" si="490"/>
        <v>1</v>
      </c>
      <c r="AX758" s="34">
        <f t="shared" si="491"/>
        <v>40</v>
      </c>
      <c r="AY758" s="34">
        <f t="shared" si="492"/>
        <v>30</v>
      </c>
      <c r="AZ758" s="34">
        <f t="shared" si="493"/>
        <v>9814489</v>
      </c>
      <c r="BA758" s="34">
        <f t="shared" si="494"/>
        <v>9907129</v>
      </c>
    </row>
    <row r="759" spans="1:53" x14ac:dyDescent="0.2">
      <c r="A759" s="1" t="s">
        <v>796</v>
      </c>
      <c r="B759" s="8">
        <v>2929</v>
      </c>
      <c r="C759" s="8">
        <v>2335.088888888889</v>
      </c>
      <c r="D759" s="8">
        <v>2344</v>
      </c>
      <c r="E759" s="8">
        <v>2326</v>
      </c>
      <c r="F759" s="8">
        <v>2335.1333333333332</v>
      </c>
      <c r="G759" s="8">
        <f t="shared" si="495"/>
        <v>3.3411255411256207</v>
      </c>
      <c r="H759" s="8">
        <f t="shared" si="496"/>
        <v>3.3411255411256207</v>
      </c>
      <c r="I759" s="8">
        <f t="shared" si="497"/>
        <v>0</v>
      </c>
      <c r="J759" s="25">
        <f t="shared" si="500"/>
        <v>5.4768706841225478</v>
      </c>
      <c r="K759" s="25">
        <f t="shared" si="501"/>
        <v>8.0132169100529946</v>
      </c>
      <c r="L759" s="26">
        <f t="shared" si="498"/>
        <v>0.68347964938419803</v>
      </c>
      <c r="M759" s="25">
        <f t="shared" si="499"/>
        <v>40.599222546836778</v>
      </c>
      <c r="N759" s="25">
        <v>30</v>
      </c>
      <c r="O759" s="25">
        <v>70</v>
      </c>
      <c r="P759" s="9">
        <f t="shared" si="502"/>
        <v>2382.4660750129556</v>
      </c>
      <c r="Q759" s="9">
        <f t="shared" si="503"/>
        <v>2352.5947854232254</v>
      </c>
      <c r="R759" s="9">
        <f t="shared" si="504"/>
        <v>-29.871289589730168</v>
      </c>
      <c r="S759" s="3">
        <f t="shared" si="505"/>
        <v>0</v>
      </c>
      <c r="T759" s="3">
        <f t="shared" si="506"/>
        <v>1</v>
      </c>
      <c r="U759" s="3">
        <f t="shared" si="507"/>
        <v>24</v>
      </c>
      <c r="V759" s="3">
        <f t="shared" si="511"/>
        <v>30</v>
      </c>
      <c r="W759" s="2">
        <f t="shared" si="508"/>
        <v>9866278</v>
      </c>
      <c r="X759" s="2">
        <f t="shared" si="512"/>
        <v>9922102</v>
      </c>
      <c r="Y759" s="14">
        <f t="shared" si="513"/>
        <v>2367.3534041298199</v>
      </c>
      <c r="Z759" s="14">
        <f t="shared" si="514"/>
        <v>2349.7762654515691</v>
      </c>
      <c r="AA759" s="14">
        <f t="shared" si="509"/>
        <v>-17.577138678250776</v>
      </c>
      <c r="AB759" s="14">
        <f t="shared" si="530"/>
        <v>-15.41239264764223</v>
      </c>
      <c r="AC759" s="14">
        <f t="shared" si="524"/>
        <v>-2.164746030608546</v>
      </c>
      <c r="AD759" s="16">
        <f t="shared" si="525"/>
        <v>0</v>
      </c>
      <c r="AE759" s="16">
        <f t="shared" si="526"/>
        <v>1</v>
      </c>
      <c r="AF759" s="16">
        <f t="shared" si="510"/>
        <v>40</v>
      </c>
      <c r="AG759" s="16">
        <f t="shared" si="527"/>
        <v>30</v>
      </c>
      <c r="AH759" s="5">
        <f t="shared" si="528"/>
        <v>9817049</v>
      </c>
      <c r="AI759" s="5">
        <f t="shared" si="529"/>
        <v>9910089</v>
      </c>
      <c r="AJ759" s="39">
        <f t="shared" si="515"/>
        <v>2371.442091242091</v>
      </c>
      <c r="AK759" s="39">
        <f t="shared" si="516"/>
        <v>2344.2342672308964</v>
      </c>
      <c r="AL759" s="39">
        <f t="shared" si="517"/>
        <v>-27.207824011194589</v>
      </c>
      <c r="AM759" s="39">
        <f t="shared" si="518"/>
        <v>0</v>
      </c>
      <c r="AN759" s="39">
        <f t="shared" si="519"/>
        <v>1</v>
      </c>
      <c r="AO759" s="39">
        <f t="shared" si="520"/>
        <v>35</v>
      </c>
      <c r="AP759" s="39">
        <f t="shared" si="521"/>
        <v>30</v>
      </c>
      <c r="AQ759" s="39">
        <f t="shared" si="522"/>
        <v>9849602</v>
      </c>
      <c r="AR759" s="39">
        <f t="shared" si="523"/>
        <v>9931012</v>
      </c>
      <c r="AS759" s="37">
        <f t="shared" ref="AS759:AS822" si="531">AVERAGE(P733:P758)</f>
        <v>2415.2949634094216</v>
      </c>
      <c r="AT759" s="37">
        <f t="shared" ref="AT759:AT822" si="532">AVERAGE(Q747:Q758)</f>
        <v>2369.3031638547345</v>
      </c>
      <c r="AU759" s="37">
        <f t="shared" ref="AU759:AU822" si="533">AT759-AS759</f>
        <v>-45.991799554687077</v>
      </c>
      <c r="AV759" s="34">
        <f t="shared" ref="AV759:AV822" si="534">IF(AND(AU759&gt;$AW$4,AZ758-30&gt;=D759),1,0)</f>
        <v>0</v>
      </c>
      <c r="AW759" s="34">
        <f t="shared" ref="AW759:AW822" si="535">IF(AND(AU759&lt;$AW$5,AX758&gt;=1),1,0)</f>
        <v>1</v>
      </c>
      <c r="AX759" s="34">
        <f t="shared" ref="AX759:AX822" si="536">AX758+AV759-AW759</f>
        <v>39</v>
      </c>
      <c r="AY759" s="34">
        <f t="shared" ref="AY759:AY822" si="537">IF(AV759&gt;0, MAX(30, 0.002*AV759*D759), IF(AW759&gt;0, MAX(30, 0.002*AW759*E759), 0))</f>
        <v>30</v>
      </c>
      <c r="AZ759" s="34">
        <f t="shared" ref="AZ759:AZ822" si="538">AZ758-(AV759*D759) + (AW759*E759) - AY759</f>
        <v>9816785</v>
      </c>
      <c r="BA759" s="34">
        <f t="shared" ref="BA759:BA822" si="539">AX759*E759 + AZ759</f>
        <v>9907499</v>
      </c>
    </row>
    <row r="760" spans="1:53" x14ac:dyDescent="0.2">
      <c r="A760" s="1" t="s">
        <v>797</v>
      </c>
      <c r="B760" s="8">
        <v>3324</v>
      </c>
      <c r="C760" s="8">
        <v>2353.270935960591</v>
      </c>
      <c r="D760" s="8">
        <v>2366</v>
      </c>
      <c r="E760" s="8">
        <v>2345</v>
      </c>
      <c r="F760" s="8">
        <v>2353.3201970443351</v>
      </c>
      <c r="G760" s="8">
        <f t="shared" si="495"/>
        <v>18.186863711001934</v>
      </c>
      <c r="H760" s="8">
        <f t="shared" si="496"/>
        <v>18.186863711001934</v>
      </c>
      <c r="I760" s="8">
        <f t="shared" si="497"/>
        <v>0</v>
      </c>
      <c r="J760" s="25">
        <f t="shared" si="500"/>
        <v>6.384727328899646</v>
      </c>
      <c r="K760" s="25">
        <f t="shared" si="501"/>
        <v>7.4408442736206384</v>
      </c>
      <c r="L760" s="26">
        <f t="shared" si="498"/>
        <v>0.8580649042118581</v>
      </c>
      <c r="M760" s="25">
        <f t="shared" si="499"/>
        <v>46.180566796498773</v>
      </c>
      <c r="N760" s="25">
        <v>30</v>
      </c>
      <c r="O760" s="25">
        <v>70</v>
      </c>
      <c r="P760" s="9">
        <f t="shared" si="502"/>
        <v>2379.1711767840361</v>
      </c>
      <c r="Q760" s="9">
        <f t="shared" si="503"/>
        <v>2354.1035155819554</v>
      </c>
      <c r="R760" s="9">
        <f t="shared" si="504"/>
        <v>-25.067661202080672</v>
      </c>
      <c r="S760" s="3">
        <f t="shared" si="505"/>
        <v>0</v>
      </c>
      <c r="T760" s="3">
        <f t="shared" si="506"/>
        <v>1</v>
      </c>
      <c r="U760" s="3">
        <f t="shared" si="507"/>
        <v>23</v>
      </c>
      <c r="V760" s="3">
        <f t="shared" si="511"/>
        <v>30</v>
      </c>
      <c r="W760" s="2">
        <f t="shared" si="508"/>
        <v>9868574</v>
      </c>
      <c r="X760" s="2">
        <f t="shared" si="512"/>
        <v>9922509</v>
      </c>
      <c r="Y760" s="14">
        <f t="shared" si="513"/>
        <v>2366.3139073086727</v>
      </c>
      <c r="Z760" s="14">
        <f t="shared" si="514"/>
        <v>2350.3214856966101</v>
      </c>
      <c r="AA760" s="14">
        <f t="shared" si="509"/>
        <v>-15.992421612062572</v>
      </c>
      <c r="AB760" s="14">
        <f t="shared" si="530"/>
        <v>-15.528398440526299</v>
      </c>
      <c r="AC760" s="14">
        <f t="shared" si="524"/>
        <v>-0.46402317153627237</v>
      </c>
      <c r="AD760" s="16">
        <f t="shared" si="525"/>
        <v>0</v>
      </c>
      <c r="AE760" s="16">
        <f t="shared" si="526"/>
        <v>1</v>
      </c>
      <c r="AF760" s="16">
        <f t="shared" si="510"/>
        <v>39</v>
      </c>
      <c r="AG760" s="16">
        <f t="shared" si="527"/>
        <v>30</v>
      </c>
      <c r="AH760" s="5">
        <f t="shared" si="528"/>
        <v>9819364</v>
      </c>
      <c r="AI760" s="5">
        <f t="shared" si="529"/>
        <v>9910819</v>
      </c>
      <c r="AJ760" s="39">
        <f t="shared" si="515"/>
        <v>2372.5557997557994</v>
      </c>
      <c r="AK760" s="39">
        <f t="shared" si="516"/>
        <v>2347.4074174523225</v>
      </c>
      <c r="AL760" s="39">
        <f t="shared" si="517"/>
        <v>-25.148382303476865</v>
      </c>
      <c r="AM760" s="39">
        <f t="shared" si="518"/>
        <v>0</v>
      </c>
      <c r="AN760" s="39">
        <f t="shared" si="519"/>
        <v>1</v>
      </c>
      <c r="AO760" s="39">
        <f t="shared" si="520"/>
        <v>34</v>
      </c>
      <c r="AP760" s="39">
        <f t="shared" si="521"/>
        <v>30</v>
      </c>
      <c r="AQ760" s="39">
        <f t="shared" si="522"/>
        <v>9851917</v>
      </c>
      <c r="AR760" s="39">
        <f t="shared" si="523"/>
        <v>9931647</v>
      </c>
      <c r="AS760" s="37">
        <f t="shared" si="531"/>
        <v>2413.4792662910008</v>
      </c>
      <c r="AT760" s="37">
        <f t="shared" si="532"/>
        <v>2364.9523147826926</v>
      </c>
      <c r="AU760" s="37">
        <f t="shared" si="533"/>
        <v>-48.52695150830823</v>
      </c>
      <c r="AV760" s="34">
        <f t="shared" si="534"/>
        <v>0</v>
      </c>
      <c r="AW760" s="34">
        <f t="shared" si="535"/>
        <v>1</v>
      </c>
      <c r="AX760" s="34">
        <f t="shared" si="536"/>
        <v>38</v>
      </c>
      <c r="AY760" s="34">
        <f t="shared" si="537"/>
        <v>30</v>
      </c>
      <c r="AZ760" s="34">
        <f t="shared" si="538"/>
        <v>9819100</v>
      </c>
      <c r="BA760" s="34">
        <f t="shared" si="539"/>
        <v>9908210</v>
      </c>
    </row>
    <row r="761" spans="1:53" x14ac:dyDescent="0.2">
      <c r="A761" s="1" t="s">
        <v>798</v>
      </c>
      <c r="B761" s="8">
        <v>2955</v>
      </c>
      <c r="C761" s="8">
        <v>2372.8928571428573</v>
      </c>
      <c r="D761" s="8">
        <v>2379</v>
      </c>
      <c r="E761" s="8">
        <v>2363</v>
      </c>
      <c r="F761" s="8">
        <v>2372.8928571428573</v>
      </c>
      <c r="G761" s="8">
        <f t="shared" si="495"/>
        <v>19.572660098522192</v>
      </c>
      <c r="H761" s="8">
        <f t="shared" si="496"/>
        <v>19.572660098522192</v>
      </c>
      <c r="I761" s="8">
        <f t="shared" si="497"/>
        <v>0</v>
      </c>
      <c r="J761" s="25">
        <f t="shared" si="500"/>
        <v>7.326722526729827</v>
      </c>
      <c r="K761" s="25">
        <f t="shared" si="501"/>
        <v>6.9093553969334502</v>
      </c>
      <c r="L761" s="26">
        <f t="shared" si="498"/>
        <v>1.060406087951651</v>
      </c>
      <c r="M761" s="25">
        <f t="shared" si="499"/>
        <v>51.465878214612133</v>
      </c>
      <c r="N761" s="25">
        <v>30</v>
      </c>
      <c r="O761" s="25">
        <v>70</v>
      </c>
      <c r="P761" s="9">
        <f t="shared" si="502"/>
        <v>2376.0481018041974</v>
      </c>
      <c r="Q761" s="9">
        <f t="shared" si="503"/>
        <v>2355.0001173681703</v>
      </c>
      <c r="R761" s="9">
        <f t="shared" si="504"/>
        <v>-21.047984436027036</v>
      </c>
      <c r="S761" s="3">
        <f t="shared" si="505"/>
        <v>0</v>
      </c>
      <c r="T761" s="3">
        <f t="shared" si="506"/>
        <v>1</v>
      </c>
      <c r="U761" s="3">
        <f t="shared" si="507"/>
        <v>22</v>
      </c>
      <c r="V761" s="3">
        <f t="shared" si="511"/>
        <v>30</v>
      </c>
      <c r="W761" s="2">
        <f t="shared" si="508"/>
        <v>9870889</v>
      </c>
      <c r="X761" s="2">
        <f t="shared" si="512"/>
        <v>9922875</v>
      </c>
      <c r="Y761" s="14">
        <f t="shared" si="513"/>
        <v>2366.8012369260196</v>
      </c>
      <c r="Z761" s="14">
        <f t="shared" si="514"/>
        <v>2353.7940043806479</v>
      </c>
      <c r="AA761" s="14">
        <f t="shared" si="509"/>
        <v>-13.007232545371608</v>
      </c>
      <c r="AB761" s="14">
        <f t="shared" si="530"/>
        <v>-15.02416526149536</v>
      </c>
      <c r="AC761" s="14">
        <f t="shared" si="524"/>
        <v>2.0169327161237529</v>
      </c>
      <c r="AD761" s="16">
        <f t="shared" si="525"/>
        <v>1</v>
      </c>
      <c r="AE761" s="16">
        <f t="shared" si="526"/>
        <v>0</v>
      </c>
      <c r="AF761" s="16">
        <f t="shared" si="510"/>
        <v>40</v>
      </c>
      <c r="AG761" s="16">
        <f t="shared" si="527"/>
        <v>30</v>
      </c>
      <c r="AH761" s="5">
        <f t="shared" si="528"/>
        <v>9816955</v>
      </c>
      <c r="AI761" s="5">
        <f t="shared" si="529"/>
        <v>9911475</v>
      </c>
      <c r="AJ761" s="39">
        <f t="shared" si="515"/>
        <v>2378.6180876594667</v>
      </c>
      <c r="AK761" s="39">
        <f t="shared" si="516"/>
        <v>2353.4697053559898</v>
      </c>
      <c r="AL761" s="39">
        <f t="shared" si="517"/>
        <v>-25.148382303476865</v>
      </c>
      <c r="AM761" s="39">
        <f t="shared" si="518"/>
        <v>0</v>
      </c>
      <c r="AN761" s="39">
        <f t="shared" si="519"/>
        <v>1</v>
      </c>
      <c r="AO761" s="39">
        <f t="shared" si="520"/>
        <v>33</v>
      </c>
      <c r="AP761" s="39">
        <f t="shared" si="521"/>
        <v>30</v>
      </c>
      <c r="AQ761" s="39">
        <f t="shared" si="522"/>
        <v>9854250</v>
      </c>
      <c r="AR761" s="39">
        <f t="shared" si="523"/>
        <v>9932229</v>
      </c>
      <c r="AS761" s="37">
        <f t="shared" si="531"/>
        <v>2411.5207892379999</v>
      </c>
      <c r="AT761" s="37">
        <f t="shared" si="532"/>
        <v>2361.5498849723331</v>
      </c>
      <c r="AU761" s="37">
        <f t="shared" si="533"/>
        <v>-49.970904265666832</v>
      </c>
      <c r="AV761" s="34">
        <f t="shared" si="534"/>
        <v>0</v>
      </c>
      <c r="AW761" s="34">
        <f t="shared" si="535"/>
        <v>1</v>
      </c>
      <c r="AX761" s="34">
        <f t="shared" si="536"/>
        <v>37</v>
      </c>
      <c r="AY761" s="34">
        <f t="shared" si="537"/>
        <v>30</v>
      </c>
      <c r="AZ761" s="34">
        <f t="shared" si="538"/>
        <v>9821433</v>
      </c>
      <c r="BA761" s="34">
        <f t="shared" si="539"/>
        <v>9908864</v>
      </c>
    </row>
    <row r="762" spans="1:53" x14ac:dyDescent="0.2">
      <c r="A762" s="1" t="s">
        <v>799</v>
      </c>
      <c r="B762" s="8">
        <v>5688</v>
      </c>
      <c r="C762" s="8">
        <v>2390.6239669421489</v>
      </c>
      <c r="D762" s="8">
        <v>2406</v>
      </c>
      <c r="E762" s="8">
        <v>2378</v>
      </c>
      <c r="F762" s="8">
        <v>2390.6404958677685</v>
      </c>
      <c r="G762" s="8">
        <f t="shared" si="495"/>
        <v>17.747638724911212</v>
      </c>
      <c r="H762" s="8">
        <f t="shared" si="496"/>
        <v>17.747638724911212</v>
      </c>
      <c r="I762" s="8">
        <f t="shared" si="497"/>
        <v>0</v>
      </c>
      <c r="J762" s="25">
        <f t="shared" si="500"/>
        <v>8.0710736837427834</v>
      </c>
      <c r="K762" s="25">
        <f t="shared" si="501"/>
        <v>6.4158300114382039</v>
      </c>
      <c r="L762" s="26">
        <f t="shared" si="498"/>
        <v>1.2579936920637853</v>
      </c>
      <c r="M762" s="25">
        <f t="shared" si="499"/>
        <v>55.712896651805558</v>
      </c>
      <c r="N762" s="25">
        <v>30</v>
      </c>
      <c r="O762" s="25">
        <v>70</v>
      </c>
      <c r="P762" s="9">
        <f t="shared" si="502"/>
        <v>2373.6402815709948</v>
      </c>
      <c r="Q762" s="9">
        <f t="shared" si="503"/>
        <v>2355.2881973437502</v>
      </c>
      <c r="R762" s="9">
        <f t="shared" si="504"/>
        <v>-18.352084227244632</v>
      </c>
      <c r="S762" s="3">
        <f t="shared" si="505"/>
        <v>0</v>
      </c>
      <c r="T762" s="3">
        <f t="shared" si="506"/>
        <v>1</v>
      </c>
      <c r="U762" s="3">
        <f t="shared" si="507"/>
        <v>21</v>
      </c>
      <c r="V762" s="3">
        <f t="shared" si="511"/>
        <v>30</v>
      </c>
      <c r="W762" s="2">
        <f t="shared" si="508"/>
        <v>9873222</v>
      </c>
      <c r="X762" s="2">
        <f t="shared" si="512"/>
        <v>9923160</v>
      </c>
      <c r="Y762" s="14">
        <f t="shared" si="513"/>
        <v>2368.5671079587419</v>
      </c>
      <c r="Z762" s="14">
        <f t="shared" si="514"/>
        <v>2359.4626953786665</v>
      </c>
      <c r="AA762" s="14">
        <f t="shared" si="509"/>
        <v>-9.1044125800754045</v>
      </c>
      <c r="AB762" s="14">
        <f t="shared" si="530"/>
        <v>-13.84021472521137</v>
      </c>
      <c r="AC762" s="14">
        <f t="shared" si="524"/>
        <v>4.7358021451359651</v>
      </c>
      <c r="AD762" s="16">
        <f t="shared" si="525"/>
        <v>1</v>
      </c>
      <c r="AE762" s="16">
        <f t="shared" si="526"/>
        <v>0</v>
      </c>
      <c r="AF762" s="16">
        <f t="shared" si="510"/>
        <v>41</v>
      </c>
      <c r="AG762" s="16">
        <f t="shared" si="527"/>
        <v>30</v>
      </c>
      <c r="AH762" s="5">
        <f t="shared" si="528"/>
        <v>9814519</v>
      </c>
      <c r="AI762" s="5">
        <f t="shared" si="529"/>
        <v>9912017</v>
      </c>
      <c r="AJ762" s="39">
        <f t="shared" si="515"/>
        <v>2385.1423076923074</v>
      </c>
      <c r="AK762" s="39">
        <f t="shared" si="516"/>
        <v>2359.9939253888301</v>
      </c>
      <c r="AL762" s="39">
        <f t="shared" si="517"/>
        <v>-25.14838230347732</v>
      </c>
      <c r="AM762" s="39">
        <f t="shared" si="518"/>
        <v>0</v>
      </c>
      <c r="AN762" s="39">
        <f t="shared" si="519"/>
        <v>1</v>
      </c>
      <c r="AO762" s="39">
        <f t="shared" si="520"/>
        <v>32</v>
      </c>
      <c r="AP762" s="39">
        <f t="shared" si="521"/>
        <v>30</v>
      </c>
      <c r="AQ762" s="39">
        <f t="shared" si="522"/>
        <v>9856598</v>
      </c>
      <c r="AR762" s="39">
        <f t="shared" si="523"/>
        <v>9932694</v>
      </c>
      <c r="AS762" s="37">
        <f t="shared" si="531"/>
        <v>2409.3883634023923</v>
      </c>
      <c r="AT762" s="37">
        <f t="shared" si="532"/>
        <v>2358.9682520322604</v>
      </c>
      <c r="AU762" s="37">
        <f t="shared" si="533"/>
        <v>-50.420111370131963</v>
      </c>
      <c r="AV762" s="34">
        <f t="shared" si="534"/>
        <v>0</v>
      </c>
      <c r="AW762" s="34">
        <f t="shared" si="535"/>
        <v>1</v>
      </c>
      <c r="AX762" s="34">
        <f t="shared" si="536"/>
        <v>36</v>
      </c>
      <c r="AY762" s="34">
        <f t="shared" si="537"/>
        <v>30</v>
      </c>
      <c r="AZ762" s="34">
        <f t="shared" si="538"/>
        <v>9823781</v>
      </c>
      <c r="BA762" s="34">
        <f t="shared" si="539"/>
        <v>9909389</v>
      </c>
    </row>
    <row r="763" spans="1:53" x14ac:dyDescent="0.2">
      <c r="A763" s="1" t="s">
        <v>800</v>
      </c>
      <c r="B763" s="8">
        <v>7228</v>
      </c>
      <c r="C763" s="8">
        <v>2399.6666666666665</v>
      </c>
      <c r="D763" s="8">
        <v>2411</v>
      </c>
      <c r="E763" s="8">
        <v>2384</v>
      </c>
      <c r="F763" s="8">
        <v>2399.6926406926409</v>
      </c>
      <c r="G763" s="8">
        <f t="shared" si="495"/>
        <v>9.0521448248723573</v>
      </c>
      <c r="H763" s="8">
        <f t="shared" si="496"/>
        <v>9.0521448248723573</v>
      </c>
      <c r="I763" s="8">
        <f t="shared" si="497"/>
        <v>0</v>
      </c>
      <c r="J763" s="25">
        <f t="shared" si="500"/>
        <v>8.1411501938234672</v>
      </c>
      <c r="K763" s="25">
        <f t="shared" si="501"/>
        <v>5.9575564391926177</v>
      </c>
      <c r="L763" s="26">
        <f t="shared" si="498"/>
        <v>1.3665250639114004</v>
      </c>
      <c r="M763" s="25">
        <f t="shared" si="499"/>
        <v>57.74395060294875</v>
      </c>
      <c r="N763" s="25">
        <v>30</v>
      </c>
      <c r="O763" s="25">
        <v>70</v>
      </c>
      <c r="P763" s="9">
        <f t="shared" si="502"/>
        <v>2371.3573582006593</v>
      </c>
      <c r="Q763" s="9">
        <f t="shared" si="503"/>
        <v>2356.9865996237072</v>
      </c>
      <c r="R763" s="9">
        <f t="shared" si="504"/>
        <v>-14.370758576952085</v>
      </c>
      <c r="S763" s="3">
        <f t="shared" si="505"/>
        <v>0</v>
      </c>
      <c r="T763" s="3">
        <f t="shared" si="506"/>
        <v>1</v>
      </c>
      <c r="U763" s="3">
        <f t="shared" si="507"/>
        <v>20</v>
      </c>
      <c r="V763" s="3">
        <f t="shared" si="511"/>
        <v>30</v>
      </c>
      <c r="W763" s="2">
        <f t="shared" si="508"/>
        <v>9875570</v>
      </c>
      <c r="X763" s="2">
        <f t="shared" si="512"/>
        <v>9923250</v>
      </c>
      <c r="Y763" s="14">
        <f t="shared" si="513"/>
        <v>2370.8727029760676</v>
      </c>
      <c r="Z763" s="14">
        <f t="shared" si="514"/>
        <v>2365.6519177346627</v>
      </c>
      <c r="AA763" s="14">
        <f t="shared" si="509"/>
        <v>-5.220785241404883</v>
      </c>
      <c r="AB763" s="14">
        <f t="shared" si="530"/>
        <v>-12.116328828450072</v>
      </c>
      <c r="AC763" s="14">
        <f t="shared" si="524"/>
        <v>6.8955435870451893</v>
      </c>
      <c r="AD763" s="16">
        <f t="shared" si="525"/>
        <v>1</v>
      </c>
      <c r="AE763" s="16">
        <f t="shared" si="526"/>
        <v>0</v>
      </c>
      <c r="AF763" s="16">
        <f t="shared" si="510"/>
        <v>42</v>
      </c>
      <c r="AG763" s="16">
        <f t="shared" si="527"/>
        <v>30</v>
      </c>
      <c r="AH763" s="5">
        <f t="shared" si="528"/>
        <v>9812078</v>
      </c>
      <c r="AI763" s="5">
        <f t="shared" si="529"/>
        <v>9912206</v>
      </c>
      <c r="AJ763" s="39">
        <f t="shared" si="515"/>
        <v>2391.0581872672778</v>
      </c>
      <c r="AK763" s="39">
        <f t="shared" si="516"/>
        <v>2368.1626294290872</v>
      </c>
      <c r="AL763" s="39">
        <f t="shared" si="517"/>
        <v>-22.895557838190598</v>
      </c>
      <c r="AM763" s="39">
        <f t="shared" si="518"/>
        <v>0</v>
      </c>
      <c r="AN763" s="39">
        <f t="shared" si="519"/>
        <v>1</v>
      </c>
      <c r="AO763" s="39">
        <f t="shared" si="520"/>
        <v>31</v>
      </c>
      <c r="AP763" s="39">
        <f t="shared" si="521"/>
        <v>30</v>
      </c>
      <c r="AQ763" s="39">
        <f t="shared" si="522"/>
        <v>9858952</v>
      </c>
      <c r="AR763" s="39">
        <f t="shared" si="523"/>
        <v>9932856</v>
      </c>
      <c r="AS763" s="37">
        <f t="shared" si="531"/>
        <v>2407.0819786939878</v>
      </c>
      <c r="AT763" s="37">
        <f t="shared" si="532"/>
        <v>2356.9809528032788</v>
      </c>
      <c r="AU763" s="37">
        <f t="shared" si="533"/>
        <v>-50.101025890709025</v>
      </c>
      <c r="AV763" s="34">
        <f t="shared" si="534"/>
        <v>0</v>
      </c>
      <c r="AW763" s="34">
        <f t="shared" si="535"/>
        <v>1</v>
      </c>
      <c r="AX763" s="34">
        <f t="shared" si="536"/>
        <v>35</v>
      </c>
      <c r="AY763" s="34">
        <f t="shared" si="537"/>
        <v>30</v>
      </c>
      <c r="AZ763" s="34">
        <f t="shared" si="538"/>
        <v>9826135</v>
      </c>
      <c r="BA763" s="34">
        <f t="shared" si="539"/>
        <v>9909575</v>
      </c>
    </row>
    <row r="764" spans="1:53" x14ac:dyDescent="0.2">
      <c r="A764" s="1" t="s">
        <v>801</v>
      </c>
      <c r="B764" s="8">
        <v>5095</v>
      </c>
      <c r="C764" s="8">
        <v>2409.7489711934159</v>
      </c>
      <c r="D764" s="8">
        <v>2424</v>
      </c>
      <c r="E764" s="8">
        <v>2397</v>
      </c>
      <c r="F764" s="8">
        <v>2409.7860082304528</v>
      </c>
      <c r="G764" s="8">
        <f t="shared" si="495"/>
        <v>10.093367537811901</v>
      </c>
      <c r="H764" s="8">
        <f t="shared" si="496"/>
        <v>10.093367537811901</v>
      </c>
      <c r="I764" s="8">
        <f t="shared" si="497"/>
        <v>0</v>
      </c>
      <c r="J764" s="25">
        <f t="shared" si="500"/>
        <v>8.2805942898226412</v>
      </c>
      <c r="K764" s="25">
        <f t="shared" si="501"/>
        <v>5.5320166935360016</v>
      </c>
      <c r="L764" s="26">
        <f t="shared" si="498"/>
        <v>1.49684911462727</v>
      </c>
      <c r="M764" s="25">
        <f t="shared" si="499"/>
        <v>59.949522214149489</v>
      </c>
      <c r="N764" s="25">
        <v>30</v>
      </c>
      <c r="O764" s="25">
        <v>70</v>
      </c>
      <c r="P764" s="9">
        <f t="shared" si="502"/>
        <v>2369.362344683992</v>
      </c>
      <c r="Q764" s="9">
        <f t="shared" si="503"/>
        <v>2358.809330033394</v>
      </c>
      <c r="R764" s="9">
        <f t="shared" si="504"/>
        <v>-10.553014650598016</v>
      </c>
      <c r="S764" s="3">
        <f t="shared" si="505"/>
        <v>0</v>
      </c>
      <c r="T764" s="3">
        <f t="shared" si="506"/>
        <v>1</v>
      </c>
      <c r="U764" s="3">
        <f t="shared" si="507"/>
        <v>19</v>
      </c>
      <c r="V764" s="3">
        <f t="shared" si="511"/>
        <v>30</v>
      </c>
      <c r="W764" s="2">
        <f t="shared" si="508"/>
        <v>9877924</v>
      </c>
      <c r="X764" s="2">
        <f t="shared" si="512"/>
        <v>9923467</v>
      </c>
      <c r="Y764" s="14">
        <f t="shared" si="513"/>
        <v>2373.7551700319477</v>
      </c>
      <c r="Z764" s="14">
        <f t="shared" si="514"/>
        <v>2372.4417778109382</v>
      </c>
      <c r="AA764" s="14">
        <f t="shared" si="509"/>
        <v>-1.3133922210095079</v>
      </c>
      <c r="AB764" s="14">
        <f t="shared" si="530"/>
        <v>-9.9557415069619601</v>
      </c>
      <c r="AC764" s="14">
        <f t="shared" si="524"/>
        <v>8.6423492859524522</v>
      </c>
      <c r="AD764" s="16">
        <f t="shared" si="525"/>
        <v>1</v>
      </c>
      <c r="AE764" s="16">
        <f t="shared" si="526"/>
        <v>0</v>
      </c>
      <c r="AF764" s="16">
        <f t="shared" si="510"/>
        <v>43</v>
      </c>
      <c r="AG764" s="16">
        <f t="shared" si="527"/>
        <v>30</v>
      </c>
      <c r="AH764" s="5">
        <f t="shared" si="528"/>
        <v>9809624</v>
      </c>
      <c r="AI764" s="5">
        <f t="shared" si="529"/>
        <v>9912695</v>
      </c>
      <c r="AJ764" s="39">
        <f t="shared" si="515"/>
        <v>2394.0755688755689</v>
      </c>
      <c r="AK764" s="39">
        <f t="shared" si="516"/>
        <v>2374.1973926456685</v>
      </c>
      <c r="AL764" s="39">
        <f t="shared" si="517"/>
        <v>-19.878176229900419</v>
      </c>
      <c r="AM764" s="39">
        <f t="shared" si="518"/>
        <v>0</v>
      </c>
      <c r="AN764" s="39">
        <f t="shared" si="519"/>
        <v>1</v>
      </c>
      <c r="AO764" s="39">
        <f t="shared" si="520"/>
        <v>30</v>
      </c>
      <c r="AP764" s="39">
        <f t="shared" si="521"/>
        <v>30</v>
      </c>
      <c r="AQ764" s="39">
        <f t="shared" si="522"/>
        <v>9861319</v>
      </c>
      <c r="AR764" s="39">
        <f t="shared" si="523"/>
        <v>9933229</v>
      </c>
      <c r="AS764" s="37">
        <f t="shared" si="531"/>
        <v>2404.5934356601701</v>
      </c>
      <c r="AT764" s="37">
        <f t="shared" si="532"/>
        <v>2355.6932857477482</v>
      </c>
      <c r="AU764" s="37">
        <f t="shared" si="533"/>
        <v>-48.900149912421966</v>
      </c>
      <c r="AV764" s="34">
        <f t="shared" si="534"/>
        <v>0</v>
      </c>
      <c r="AW764" s="34">
        <f t="shared" si="535"/>
        <v>1</v>
      </c>
      <c r="AX764" s="34">
        <f t="shared" si="536"/>
        <v>34</v>
      </c>
      <c r="AY764" s="34">
        <f t="shared" si="537"/>
        <v>30</v>
      </c>
      <c r="AZ764" s="34">
        <f t="shared" si="538"/>
        <v>9828502</v>
      </c>
      <c r="BA764" s="34">
        <f t="shared" si="539"/>
        <v>9910000</v>
      </c>
    </row>
    <row r="765" spans="1:53" x14ac:dyDescent="0.2">
      <c r="A765" s="1" t="s">
        <v>802</v>
      </c>
      <c r="B765" s="8">
        <v>8104</v>
      </c>
      <c r="C765" s="8">
        <v>2440.5245283018867</v>
      </c>
      <c r="D765" s="8">
        <v>2453</v>
      </c>
      <c r="E765" s="8">
        <v>2425</v>
      </c>
      <c r="F765" s="8">
        <v>2440.5622641509435</v>
      </c>
      <c r="G765" s="8">
        <f t="shared" si="495"/>
        <v>30.776255920490712</v>
      </c>
      <c r="H765" s="8">
        <f t="shared" si="496"/>
        <v>30.776255920490712</v>
      </c>
      <c r="I765" s="8">
        <f t="shared" si="497"/>
        <v>0</v>
      </c>
      <c r="J765" s="25">
        <f t="shared" si="500"/>
        <v>9.8874272634417899</v>
      </c>
      <c r="K765" s="25">
        <f t="shared" si="501"/>
        <v>5.136872643997715</v>
      </c>
      <c r="L765" s="26">
        <f t="shared" si="498"/>
        <v>1.92479509395565</v>
      </c>
      <c r="M765" s="25">
        <f t="shared" si="499"/>
        <v>65.80957065790389</v>
      </c>
      <c r="N765" s="25">
        <v>30</v>
      </c>
      <c r="O765" s="25">
        <v>70</v>
      </c>
      <c r="P765" s="9">
        <f t="shared" si="502"/>
        <v>2367.7915806110914</v>
      </c>
      <c r="Q765" s="9">
        <f t="shared" si="503"/>
        <v>2360.9679955132729</v>
      </c>
      <c r="R765" s="9">
        <f t="shared" si="504"/>
        <v>-6.8235850978185226</v>
      </c>
      <c r="S765" s="3">
        <f t="shared" si="505"/>
        <v>0</v>
      </c>
      <c r="T765" s="3">
        <f t="shared" si="506"/>
        <v>1</v>
      </c>
      <c r="U765" s="3">
        <f t="shared" si="507"/>
        <v>18</v>
      </c>
      <c r="V765" s="3">
        <f t="shared" si="511"/>
        <v>30</v>
      </c>
      <c r="W765" s="2">
        <f t="shared" si="508"/>
        <v>9880291</v>
      </c>
      <c r="X765" s="2">
        <f t="shared" si="512"/>
        <v>9923941</v>
      </c>
      <c r="Y765" s="14">
        <f t="shared" si="513"/>
        <v>2378.703843670392</v>
      </c>
      <c r="Z765" s="14">
        <f t="shared" si="514"/>
        <v>2382.9218526324776</v>
      </c>
      <c r="AA765" s="14">
        <f t="shared" si="509"/>
        <v>4.2180089620856052</v>
      </c>
      <c r="AB765" s="14">
        <f t="shared" si="530"/>
        <v>-7.1209914131524474</v>
      </c>
      <c r="AC765" s="14">
        <f t="shared" si="524"/>
        <v>11.339000375238053</v>
      </c>
      <c r="AD765" s="16">
        <f t="shared" si="525"/>
        <v>1</v>
      </c>
      <c r="AE765" s="16">
        <f t="shared" si="526"/>
        <v>0</v>
      </c>
      <c r="AF765" s="16">
        <f t="shared" si="510"/>
        <v>44</v>
      </c>
      <c r="AG765" s="16">
        <f t="shared" si="527"/>
        <v>30</v>
      </c>
      <c r="AH765" s="5">
        <f t="shared" si="528"/>
        <v>9807141</v>
      </c>
      <c r="AI765" s="5">
        <f t="shared" si="529"/>
        <v>9913841</v>
      </c>
      <c r="AJ765" s="39">
        <f t="shared" si="515"/>
        <v>2397.4400247215058</v>
      </c>
      <c r="AK765" s="39">
        <f t="shared" si="516"/>
        <v>2380.9263043375431</v>
      </c>
      <c r="AL765" s="39">
        <f t="shared" si="517"/>
        <v>-16.513720383962664</v>
      </c>
      <c r="AM765" s="39">
        <f t="shared" si="518"/>
        <v>0</v>
      </c>
      <c r="AN765" s="39">
        <f t="shared" si="519"/>
        <v>1</v>
      </c>
      <c r="AO765" s="39">
        <f t="shared" si="520"/>
        <v>29</v>
      </c>
      <c r="AP765" s="39">
        <f t="shared" si="521"/>
        <v>30</v>
      </c>
      <c r="AQ765" s="39">
        <f t="shared" si="522"/>
        <v>9863714</v>
      </c>
      <c r="AR765" s="39">
        <f t="shared" si="523"/>
        <v>9934039</v>
      </c>
      <c r="AS765" s="37">
        <f t="shared" si="531"/>
        <v>2402.0249999967173</v>
      </c>
      <c r="AT765" s="37">
        <f t="shared" si="532"/>
        <v>2355.1664408008664</v>
      </c>
      <c r="AU765" s="37">
        <f t="shared" si="533"/>
        <v>-46.85855919585083</v>
      </c>
      <c r="AV765" s="34">
        <f t="shared" si="534"/>
        <v>0</v>
      </c>
      <c r="AW765" s="34">
        <f t="shared" si="535"/>
        <v>1</v>
      </c>
      <c r="AX765" s="34">
        <f t="shared" si="536"/>
        <v>33</v>
      </c>
      <c r="AY765" s="34">
        <f t="shared" si="537"/>
        <v>30</v>
      </c>
      <c r="AZ765" s="34">
        <f t="shared" si="538"/>
        <v>9830897</v>
      </c>
      <c r="BA765" s="34">
        <f t="shared" si="539"/>
        <v>9910922</v>
      </c>
    </row>
    <row r="766" spans="1:53" x14ac:dyDescent="0.2">
      <c r="A766" s="1" t="s">
        <v>803</v>
      </c>
      <c r="B766" s="8">
        <v>6893</v>
      </c>
      <c r="C766" s="8">
        <v>2464.8812260536397</v>
      </c>
      <c r="D766" s="8">
        <v>2477</v>
      </c>
      <c r="E766" s="8">
        <v>2445</v>
      </c>
      <c r="F766" s="8">
        <v>2464.9003831417626</v>
      </c>
      <c r="G766" s="8">
        <f t="shared" si="495"/>
        <v>24.338118990819112</v>
      </c>
      <c r="H766" s="8">
        <f t="shared" si="496"/>
        <v>24.338118990819112</v>
      </c>
      <c r="I766" s="8">
        <f t="shared" si="497"/>
        <v>0</v>
      </c>
      <c r="J766" s="25">
        <f t="shared" si="500"/>
        <v>10.919619529683027</v>
      </c>
      <c r="K766" s="25">
        <f t="shared" si="501"/>
        <v>4.7699531694264499</v>
      </c>
      <c r="L766" s="26">
        <f t="shared" si="498"/>
        <v>2.2892508881792706</v>
      </c>
      <c r="M766" s="25">
        <f t="shared" si="499"/>
        <v>69.597940868732593</v>
      </c>
      <c r="N766" s="25">
        <v>30</v>
      </c>
      <c r="O766" s="25">
        <v>70</v>
      </c>
      <c r="P766" s="9">
        <f t="shared" si="502"/>
        <v>2366.8322255974545</v>
      </c>
      <c r="Q766" s="9">
        <f t="shared" si="503"/>
        <v>2365.7576044823727</v>
      </c>
      <c r="R766" s="9">
        <f t="shared" si="504"/>
        <v>-1.0746211150817544</v>
      </c>
      <c r="S766" s="3">
        <f t="shared" si="505"/>
        <v>0</v>
      </c>
      <c r="T766" s="3">
        <f t="shared" si="506"/>
        <v>0</v>
      </c>
      <c r="U766" s="3">
        <f t="shared" si="507"/>
        <v>18</v>
      </c>
      <c r="V766" s="3">
        <f t="shared" si="511"/>
        <v>0</v>
      </c>
      <c r="W766" s="2">
        <f t="shared" si="508"/>
        <v>9880291</v>
      </c>
      <c r="X766" s="2">
        <f t="shared" si="512"/>
        <v>9924301</v>
      </c>
      <c r="Y766" s="14">
        <f t="shared" si="513"/>
        <v>2385.0887725201233</v>
      </c>
      <c r="Z766" s="14">
        <f t="shared" si="514"/>
        <v>2395.5339342492907</v>
      </c>
      <c r="AA766" s="14">
        <f t="shared" si="509"/>
        <v>10.445161729167467</v>
      </c>
      <c r="AB766" s="14">
        <f t="shared" si="530"/>
        <v>-3.6077607846884647</v>
      </c>
      <c r="AC766" s="14">
        <f t="shared" si="524"/>
        <v>14.052922513855931</v>
      </c>
      <c r="AD766" s="16">
        <f t="shared" si="525"/>
        <v>1</v>
      </c>
      <c r="AE766" s="16">
        <f t="shared" si="526"/>
        <v>0</v>
      </c>
      <c r="AF766" s="16">
        <f t="shared" si="510"/>
        <v>45</v>
      </c>
      <c r="AG766" s="16">
        <f t="shared" si="527"/>
        <v>30</v>
      </c>
      <c r="AH766" s="5">
        <f t="shared" si="528"/>
        <v>9804634</v>
      </c>
      <c r="AI766" s="5">
        <f t="shared" si="529"/>
        <v>9914659</v>
      </c>
      <c r="AJ766" s="39">
        <f t="shared" si="515"/>
        <v>2401.2854509402982</v>
      </c>
      <c r="AK766" s="39">
        <f t="shared" si="516"/>
        <v>2401.4438082845372</v>
      </c>
      <c r="AL766" s="39">
        <f t="shared" si="517"/>
        <v>0.15835734423899339</v>
      </c>
      <c r="AM766" s="39">
        <f t="shared" si="518"/>
        <v>0</v>
      </c>
      <c r="AN766" s="39">
        <f t="shared" si="519"/>
        <v>0</v>
      </c>
      <c r="AO766" s="39">
        <f t="shared" si="520"/>
        <v>29</v>
      </c>
      <c r="AP766" s="39">
        <f t="shared" si="521"/>
        <v>0</v>
      </c>
      <c r="AQ766" s="39">
        <f t="shared" si="522"/>
        <v>9863714</v>
      </c>
      <c r="AR766" s="39">
        <f t="shared" si="523"/>
        <v>9934619</v>
      </c>
      <c r="AS766" s="37">
        <f t="shared" si="531"/>
        <v>2399.4207162451148</v>
      </c>
      <c r="AT766" s="37">
        <f t="shared" si="532"/>
        <v>2355.2527033576516</v>
      </c>
      <c r="AU766" s="37">
        <f t="shared" si="533"/>
        <v>-44.168012887463192</v>
      </c>
      <c r="AV766" s="34">
        <f t="shared" si="534"/>
        <v>0</v>
      </c>
      <c r="AW766" s="34">
        <f t="shared" si="535"/>
        <v>1</v>
      </c>
      <c r="AX766" s="34">
        <f t="shared" si="536"/>
        <v>32</v>
      </c>
      <c r="AY766" s="34">
        <f t="shared" si="537"/>
        <v>30</v>
      </c>
      <c r="AZ766" s="34">
        <f t="shared" si="538"/>
        <v>9833312</v>
      </c>
      <c r="BA766" s="34">
        <f t="shared" si="539"/>
        <v>9911552</v>
      </c>
    </row>
    <row r="767" spans="1:53" x14ac:dyDescent="0.2">
      <c r="A767" s="1" t="s">
        <v>804</v>
      </c>
      <c r="B767" s="8">
        <v>10742</v>
      </c>
      <c r="C767" s="8">
        <v>2457.81654676259</v>
      </c>
      <c r="D767" s="8">
        <v>2478</v>
      </c>
      <c r="E767" s="8">
        <v>2440</v>
      </c>
      <c r="F767" s="8">
        <v>2457.8561151079139</v>
      </c>
      <c r="G767" s="8">
        <f t="shared" si="495"/>
        <v>-7.0442680338487662</v>
      </c>
      <c r="H767" s="8">
        <f t="shared" si="496"/>
        <v>0</v>
      </c>
      <c r="I767" s="8">
        <f t="shared" si="497"/>
        <v>7.0442680338487662</v>
      </c>
      <c r="J767" s="25">
        <f t="shared" si="500"/>
        <v>10.13964670613424</v>
      </c>
      <c r="K767" s="25">
        <f t="shared" si="501"/>
        <v>4.9324042311709002</v>
      </c>
      <c r="L767" s="26">
        <f t="shared" si="498"/>
        <v>2.0557209488337489</v>
      </c>
      <c r="M767" s="25">
        <f t="shared" si="499"/>
        <v>67.274498661873508</v>
      </c>
      <c r="N767" s="25">
        <v>30</v>
      </c>
      <c r="O767" s="25">
        <v>70</v>
      </c>
      <c r="P767" s="9">
        <f t="shared" si="502"/>
        <v>2367.548951209008</v>
      </c>
      <c r="Q767" s="9">
        <f t="shared" si="503"/>
        <v>2374.1664130065978</v>
      </c>
      <c r="R767" s="9">
        <f t="shared" si="504"/>
        <v>6.61746179758984</v>
      </c>
      <c r="S767" s="3">
        <f t="shared" si="505"/>
        <v>1</v>
      </c>
      <c r="T767" s="3">
        <f t="shared" si="506"/>
        <v>0</v>
      </c>
      <c r="U767" s="3">
        <f t="shared" si="507"/>
        <v>19</v>
      </c>
      <c r="V767" s="3">
        <f t="shared" si="511"/>
        <v>30</v>
      </c>
      <c r="W767" s="2">
        <f t="shared" si="508"/>
        <v>9877784</v>
      </c>
      <c r="X767" s="2">
        <f t="shared" si="512"/>
        <v>9924144</v>
      </c>
      <c r="Y767" s="14">
        <f t="shared" si="513"/>
        <v>2390.4789460451448</v>
      </c>
      <c r="Z767" s="14">
        <f t="shared" si="514"/>
        <v>2405.1219620736942</v>
      </c>
      <c r="AA767" s="14">
        <f t="shared" si="509"/>
        <v>14.643016028549482</v>
      </c>
      <c r="AB767" s="14">
        <f t="shared" si="530"/>
        <v>4.2394577959125268E-2</v>
      </c>
      <c r="AC767" s="14">
        <f t="shared" si="524"/>
        <v>14.600621450590356</v>
      </c>
      <c r="AD767" s="16">
        <f t="shared" si="525"/>
        <v>1</v>
      </c>
      <c r="AE767" s="16">
        <f t="shared" si="526"/>
        <v>0</v>
      </c>
      <c r="AF767" s="16">
        <f t="shared" si="510"/>
        <v>46</v>
      </c>
      <c r="AG767" s="16">
        <f t="shared" si="527"/>
        <v>30</v>
      </c>
      <c r="AH767" s="5">
        <f t="shared" si="528"/>
        <v>9802126</v>
      </c>
      <c r="AI767" s="5">
        <f t="shared" si="529"/>
        <v>9914366</v>
      </c>
      <c r="AJ767" s="39">
        <f t="shared" si="515"/>
        <v>2415.6097792373657</v>
      </c>
      <c r="AK767" s="39">
        <f t="shared" si="516"/>
        <v>2417.669220945083</v>
      </c>
      <c r="AL767" s="39">
        <f t="shared" si="517"/>
        <v>2.0594417077172693</v>
      </c>
      <c r="AM767" s="39">
        <f t="shared" si="518"/>
        <v>0</v>
      </c>
      <c r="AN767" s="39">
        <f t="shared" si="519"/>
        <v>0</v>
      </c>
      <c r="AO767" s="39">
        <f t="shared" si="520"/>
        <v>29</v>
      </c>
      <c r="AP767" s="39">
        <f t="shared" si="521"/>
        <v>0</v>
      </c>
      <c r="AQ767" s="39">
        <f t="shared" si="522"/>
        <v>9863714</v>
      </c>
      <c r="AR767" s="39">
        <f t="shared" si="523"/>
        <v>9934474</v>
      </c>
      <c r="AS767" s="37">
        <f t="shared" si="531"/>
        <v>2396.7659280074886</v>
      </c>
      <c r="AT767" s="37">
        <f t="shared" si="532"/>
        <v>2355.9307368712011</v>
      </c>
      <c r="AU767" s="37">
        <f t="shared" si="533"/>
        <v>-40.835191136287449</v>
      </c>
      <c r="AV767" s="34">
        <f t="shared" si="534"/>
        <v>0</v>
      </c>
      <c r="AW767" s="34">
        <f t="shared" si="535"/>
        <v>1</v>
      </c>
      <c r="AX767" s="34">
        <f t="shared" si="536"/>
        <v>31</v>
      </c>
      <c r="AY767" s="34">
        <f t="shared" si="537"/>
        <v>30</v>
      </c>
      <c r="AZ767" s="34">
        <f t="shared" si="538"/>
        <v>9835722</v>
      </c>
      <c r="BA767" s="34">
        <f t="shared" si="539"/>
        <v>9911362</v>
      </c>
    </row>
    <row r="768" spans="1:53" x14ac:dyDescent="0.2">
      <c r="A768" s="1" t="s">
        <v>805</v>
      </c>
      <c r="B768" s="8">
        <v>18712</v>
      </c>
      <c r="C768" s="8">
        <v>2492.4387755102039</v>
      </c>
      <c r="D768" s="8">
        <v>2511</v>
      </c>
      <c r="E768" s="8">
        <v>2481</v>
      </c>
      <c r="F768" s="8">
        <v>2492.4625850340135</v>
      </c>
      <c r="G768" s="8">
        <f t="shared" si="495"/>
        <v>34.606469926099635</v>
      </c>
      <c r="H768" s="8">
        <f t="shared" si="496"/>
        <v>34.606469926099635</v>
      </c>
      <c r="I768" s="8">
        <f t="shared" si="497"/>
        <v>0</v>
      </c>
      <c r="J768" s="25">
        <f t="shared" si="500"/>
        <v>11.887276936131768</v>
      </c>
      <c r="K768" s="25">
        <f t="shared" si="501"/>
        <v>4.5800896432301217</v>
      </c>
      <c r="L768" s="26">
        <f t="shared" si="498"/>
        <v>2.5954245139508298</v>
      </c>
      <c r="M768" s="25">
        <f t="shared" si="499"/>
        <v>72.186872617688451</v>
      </c>
      <c r="N768" s="25">
        <v>30</v>
      </c>
      <c r="O768" s="25">
        <v>70</v>
      </c>
      <c r="P768" s="9">
        <f t="shared" si="502"/>
        <v>2369.357776149056</v>
      </c>
      <c r="Q768" s="9">
        <f t="shared" si="503"/>
        <v>2385.3871812196135</v>
      </c>
      <c r="R768" s="9">
        <f t="shared" si="504"/>
        <v>16.029405070557459</v>
      </c>
      <c r="S768" s="3">
        <f t="shared" si="505"/>
        <v>1</v>
      </c>
      <c r="T768" s="3">
        <f t="shared" si="506"/>
        <v>0</v>
      </c>
      <c r="U768" s="3">
        <f t="shared" si="507"/>
        <v>20</v>
      </c>
      <c r="V768" s="3">
        <f t="shared" si="511"/>
        <v>30</v>
      </c>
      <c r="W768" s="2">
        <f t="shared" si="508"/>
        <v>9875276</v>
      </c>
      <c r="X768" s="2">
        <f t="shared" si="512"/>
        <v>9924896</v>
      </c>
      <c r="Y768" s="14">
        <f t="shared" si="513"/>
        <v>2398.0332896739496</v>
      </c>
      <c r="Z768" s="14">
        <f t="shared" si="514"/>
        <v>2418.5589809906664</v>
      </c>
      <c r="AA768" s="14">
        <f t="shared" si="509"/>
        <v>20.525691316716802</v>
      </c>
      <c r="AB768" s="14">
        <f t="shared" si="530"/>
        <v>4.1390539257106607</v>
      </c>
      <c r="AC768" s="14">
        <f t="shared" si="524"/>
        <v>16.38663739100614</v>
      </c>
      <c r="AD768" s="16">
        <f t="shared" si="525"/>
        <v>1</v>
      </c>
      <c r="AE768" s="16">
        <f t="shared" si="526"/>
        <v>0</v>
      </c>
      <c r="AF768" s="16">
        <f t="shared" si="510"/>
        <v>47</v>
      </c>
      <c r="AG768" s="16">
        <f t="shared" si="527"/>
        <v>30</v>
      </c>
      <c r="AH768" s="5">
        <f t="shared" si="528"/>
        <v>9799585</v>
      </c>
      <c r="AI768" s="5">
        <f t="shared" si="529"/>
        <v>9916192</v>
      </c>
      <c r="AJ768" s="39">
        <f t="shared" si="515"/>
        <v>2413.2616898927495</v>
      </c>
      <c r="AK768" s="39">
        <f t="shared" si="516"/>
        <v>2417.2753901269411</v>
      </c>
      <c r="AL768" s="39">
        <f t="shared" si="517"/>
        <v>4.0137002341916741</v>
      </c>
      <c r="AM768" s="39">
        <f t="shared" si="518"/>
        <v>0</v>
      </c>
      <c r="AN768" s="39">
        <f t="shared" si="519"/>
        <v>0</v>
      </c>
      <c r="AO768" s="39">
        <f t="shared" si="520"/>
        <v>29</v>
      </c>
      <c r="AP768" s="39">
        <f t="shared" si="521"/>
        <v>0</v>
      </c>
      <c r="AQ768" s="39">
        <f t="shared" si="522"/>
        <v>9863714</v>
      </c>
      <c r="AR768" s="39">
        <f t="shared" si="523"/>
        <v>9935663</v>
      </c>
      <c r="AS768" s="37">
        <f t="shared" si="531"/>
        <v>2394.1123244159276</v>
      </c>
      <c r="AT768" s="37">
        <f t="shared" si="532"/>
        <v>2357.4764914803495</v>
      </c>
      <c r="AU768" s="37">
        <f t="shared" si="533"/>
        <v>-36.635832935578037</v>
      </c>
      <c r="AV768" s="34">
        <f t="shared" si="534"/>
        <v>0</v>
      </c>
      <c r="AW768" s="34">
        <f t="shared" si="535"/>
        <v>1</v>
      </c>
      <c r="AX768" s="34">
        <f t="shared" si="536"/>
        <v>30</v>
      </c>
      <c r="AY768" s="34">
        <f t="shared" si="537"/>
        <v>30</v>
      </c>
      <c r="AZ768" s="34">
        <f t="shared" si="538"/>
        <v>9838173</v>
      </c>
      <c r="BA768" s="34">
        <f t="shared" si="539"/>
        <v>9912603</v>
      </c>
    </row>
    <row r="769" spans="1:53" x14ac:dyDescent="0.2">
      <c r="A769" s="1" t="s">
        <v>806</v>
      </c>
      <c r="B769" s="8">
        <v>19411</v>
      </c>
      <c r="C769" s="8">
        <v>2513.0761245674739</v>
      </c>
      <c r="D769" s="8">
        <v>2528</v>
      </c>
      <c r="E769" s="8">
        <v>2496</v>
      </c>
      <c r="F769" s="8">
        <v>2513.0034602076125</v>
      </c>
      <c r="G769" s="8">
        <f t="shared" si="495"/>
        <v>20.540875173599034</v>
      </c>
      <c r="H769" s="8">
        <f t="shared" si="496"/>
        <v>20.540875173599034</v>
      </c>
      <c r="I769" s="8">
        <f t="shared" si="497"/>
        <v>0</v>
      </c>
      <c r="J769" s="25">
        <f t="shared" si="500"/>
        <v>12.505391095950857</v>
      </c>
      <c r="K769" s="25">
        <f t="shared" si="501"/>
        <v>4.252940382999399</v>
      </c>
      <c r="L769" s="26">
        <f t="shared" si="498"/>
        <v>2.9404106264784726</v>
      </c>
      <c r="M769" s="25">
        <f t="shared" si="499"/>
        <v>74.621934240044027</v>
      </c>
      <c r="N769" s="25">
        <v>30</v>
      </c>
      <c r="O769" s="25">
        <v>70</v>
      </c>
      <c r="P769" s="9">
        <f t="shared" si="502"/>
        <v>2373.3739980224209</v>
      </c>
      <c r="Q769" s="9">
        <f t="shared" si="503"/>
        <v>2399.0032572948521</v>
      </c>
      <c r="R769" s="9">
        <f t="shared" si="504"/>
        <v>25.629259272431227</v>
      </c>
      <c r="S769" s="3">
        <f t="shared" si="505"/>
        <v>1</v>
      </c>
      <c r="T769" s="3">
        <f t="shared" si="506"/>
        <v>0</v>
      </c>
      <c r="U769" s="3">
        <f t="shared" si="507"/>
        <v>21</v>
      </c>
      <c r="V769" s="3">
        <f t="shared" si="511"/>
        <v>30</v>
      </c>
      <c r="W769" s="2">
        <f t="shared" si="508"/>
        <v>9872735</v>
      </c>
      <c r="X769" s="2">
        <f t="shared" si="512"/>
        <v>9925151</v>
      </c>
      <c r="Y769" s="14">
        <f t="shared" si="513"/>
        <v>2406.5495986023693</v>
      </c>
      <c r="Z769" s="14">
        <f t="shared" si="514"/>
        <v>2433.0889008701965</v>
      </c>
      <c r="AA769" s="14">
        <f t="shared" si="509"/>
        <v>26.539302267827225</v>
      </c>
      <c r="AB769" s="14">
        <f t="shared" si="530"/>
        <v>8.6191035941339731</v>
      </c>
      <c r="AC769" s="14">
        <f t="shared" si="524"/>
        <v>17.92019867369325</v>
      </c>
      <c r="AD769" s="16">
        <f t="shared" si="525"/>
        <v>1</v>
      </c>
      <c r="AE769" s="16">
        <f t="shared" si="526"/>
        <v>0</v>
      </c>
      <c r="AF769" s="16">
        <f t="shared" si="510"/>
        <v>48</v>
      </c>
      <c r="AG769" s="16">
        <f t="shared" si="527"/>
        <v>30</v>
      </c>
      <c r="AH769" s="5">
        <f t="shared" si="528"/>
        <v>9797027</v>
      </c>
      <c r="AI769" s="5">
        <f t="shared" si="529"/>
        <v>9916835</v>
      </c>
      <c r="AJ769" s="39">
        <f t="shared" si="515"/>
        <v>2433.9845804988663</v>
      </c>
      <c r="AK769" s="39">
        <f t="shared" si="516"/>
        <v>2438.905792620078</v>
      </c>
      <c r="AL769" s="39">
        <f t="shared" si="517"/>
        <v>4.9212121212117381</v>
      </c>
      <c r="AM769" s="39">
        <f t="shared" si="518"/>
        <v>0</v>
      </c>
      <c r="AN769" s="39">
        <f t="shared" si="519"/>
        <v>0</v>
      </c>
      <c r="AO769" s="39">
        <f t="shared" si="520"/>
        <v>29</v>
      </c>
      <c r="AP769" s="39">
        <f t="shared" si="521"/>
        <v>0</v>
      </c>
      <c r="AQ769" s="39">
        <f t="shared" si="522"/>
        <v>9863714</v>
      </c>
      <c r="AR769" s="39">
        <f t="shared" si="523"/>
        <v>9936098</v>
      </c>
      <c r="AS769" s="37">
        <f t="shared" si="531"/>
        <v>2391.5735781782851</v>
      </c>
      <c r="AT769" s="37">
        <f t="shared" si="532"/>
        <v>2360.1967689034914</v>
      </c>
      <c r="AU769" s="37">
        <f t="shared" si="533"/>
        <v>-31.376809274793686</v>
      </c>
      <c r="AV769" s="34">
        <f t="shared" si="534"/>
        <v>0</v>
      </c>
      <c r="AW769" s="34">
        <f t="shared" si="535"/>
        <v>1</v>
      </c>
      <c r="AX769" s="34">
        <f t="shared" si="536"/>
        <v>29</v>
      </c>
      <c r="AY769" s="34">
        <f t="shared" si="537"/>
        <v>30</v>
      </c>
      <c r="AZ769" s="34">
        <f t="shared" si="538"/>
        <v>9840639</v>
      </c>
      <c r="BA769" s="34">
        <f t="shared" si="539"/>
        <v>9913023</v>
      </c>
    </row>
    <row r="770" spans="1:53" x14ac:dyDescent="0.2">
      <c r="A770" s="1" t="s">
        <v>807</v>
      </c>
      <c r="B770" s="8">
        <v>18886</v>
      </c>
      <c r="C770" s="8">
        <v>2526.1013513513512</v>
      </c>
      <c r="D770" s="8">
        <v>2550</v>
      </c>
      <c r="E770" s="8">
        <v>2494</v>
      </c>
      <c r="F770" s="8">
        <v>2526.2804054054054</v>
      </c>
      <c r="G770" s="8">
        <f t="shared" si="495"/>
        <v>13.276945197792884</v>
      </c>
      <c r="H770" s="8">
        <f t="shared" si="496"/>
        <v>13.276945197792884</v>
      </c>
      <c r="I770" s="8">
        <f t="shared" si="497"/>
        <v>0</v>
      </c>
      <c r="J770" s="25">
        <f t="shared" si="500"/>
        <v>12.560502103225287</v>
      </c>
      <c r="K770" s="25">
        <f t="shared" si="501"/>
        <v>3.9491589270708709</v>
      </c>
      <c r="L770" s="26">
        <f t="shared" si="498"/>
        <v>3.1805511844876633</v>
      </c>
      <c r="M770" s="25">
        <f t="shared" si="499"/>
        <v>76.079709208905371</v>
      </c>
      <c r="N770" s="25">
        <v>30</v>
      </c>
      <c r="O770" s="25">
        <v>70</v>
      </c>
      <c r="P770" s="9">
        <f t="shared" si="502"/>
        <v>2379.3476325223023</v>
      </c>
      <c r="Q770" s="9">
        <f t="shared" si="503"/>
        <v>2413.5035456454866</v>
      </c>
      <c r="R770" s="9">
        <f t="shared" si="504"/>
        <v>34.155913123184291</v>
      </c>
      <c r="S770" s="3">
        <f t="shared" si="505"/>
        <v>1</v>
      </c>
      <c r="T770" s="3">
        <f t="shared" si="506"/>
        <v>0</v>
      </c>
      <c r="U770" s="3">
        <f t="shared" si="507"/>
        <v>22</v>
      </c>
      <c r="V770" s="3">
        <f t="shared" si="511"/>
        <v>30</v>
      </c>
      <c r="W770" s="2">
        <f t="shared" si="508"/>
        <v>9870177</v>
      </c>
      <c r="X770" s="2">
        <f t="shared" si="512"/>
        <v>9925045</v>
      </c>
      <c r="Y770" s="14">
        <f t="shared" si="513"/>
        <v>2415.4185472544459</v>
      </c>
      <c r="Z770" s="14">
        <f t="shared" si="514"/>
        <v>2447.4260554140747</v>
      </c>
      <c r="AA770" s="14">
        <f t="shared" si="509"/>
        <v>32.007508159628742</v>
      </c>
      <c r="AB770" s="14">
        <f t="shared" si="530"/>
        <v>13.296784507232926</v>
      </c>
      <c r="AC770" s="14">
        <f t="shared" si="524"/>
        <v>18.710723652395814</v>
      </c>
      <c r="AD770" s="16">
        <f t="shared" si="525"/>
        <v>1</v>
      </c>
      <c r="AE770" s="16">
        <f t="shared" si="526"/>
        <v>0</v>
      </c>
      <c r="AF770" s="16">
        <f t="shared" si="510"/>
        <v>49</v>
      </c>
      <c r="AG770" s="16">
        <f t="shared" si="527"/>
        <v>30</v>
      </c>
      <c r="AH770" s="5">
        <f t="shared" si="528"/>
        <v>9794447</v>
      </c>
      <c r="AI770" s="5">
        <f t="shared" si="529"/>
        <v>9916653</v>
      </c>
      <c r="AJ770" s="39">
        <f t="shared" si="515"/>
        <v>2447.6784972812657</v>
      </c>
      <c r="AK770" s="39">
        <f t="shared" si="516"/>
        <v>2452.5997094024774</v>
      </c>
      <c r="AL770" s="39">
        <f t="shared" si="517"/>
        <v>4.9212121212117381</v>
      </c>
      <c r="AM770" s="39">
        <f t="shared" si="518"/>
        <v>0</v>
      </c>
      <c r="AN770" s="39">
        <f t="shared" si="519"/>
        <v>0</v>
      </c>
      <c r="AO770" s="39">
        <f t="shared" si="520"/>
        <v>29</v>
      </c>
      <c r="AP770" s="39">
        <f t="shared" si="521"/>
        <v>0</v>
      </c>
      <c r="AQ770" s="39">
        <f t="shared" si="522"/>
        <v>9863714</v>
      </c>
      <c r="AR770" s="39">
        <f t="shared" si="523"/>
        <v>9936040</v>
      </c>
      <c r="AS770" s="37">
        <f t="shared" si="531"/>
        <v>2389.2935548336168</v>
      </c>
      <c r="AT770" s="37">
        <f t="shared" si="532"/>
        <v>2364.1450317949561</v>
      </c>
      <c r="AU770" s="37">
        <f t="shared" si="533"/>
        <v>-25.148523038660642</v>
      </c>
      <c r="AV770" s="34">
        <f t="shared" si="534"/>
        <v>0</v>
      </c>
      <c r="AW770" s="34">
        <f t="shared" si="535"/>
        <v>1</v>
      </c>
      <c r="AX770" s="34">
        <f t="shared" si="536"/>
        <v>28</v>
      </c>
      <c r="AY770" s="34">
        <f t="shared" si="537"/>
        <v>30</v>
      </c>
      <c r="AZ770" s="34">
        <f t="shared" si="538"/>
        <v>9843103</v>
      </c>
      <c r="BA770" s="34">
        <f t="shared" si="539"/>
        <v>9912935</v>
      </c>
    </row>
    <row r="771" spans="1:53" x14ac:dyDescent="0.2">
      <c r="A771" s="1" t="s">
        <v>808</v>
      </c>
      <c r="B771" s="8">
        <v>17623</v>
      </c>
      <c r="C771" s="8">
        <v>2527.8821548821547</v>
      </c>
      <c r="D771" s="8">
        <v>2552</v>
      </c>
      <c r="E771" s="8">
        <v>2514</v>
      </c>
      <c r="F771" s="8">
        <v>2527.8888888888887</v>
      </c>
      <c r="G771" s="8">
        <f t="shared" si="495"/>
        <v>1.6084834834832691</v>
      </c>
      <c r="H771" s="8">
        <f t="shared" si="496"/>
        <v>1.6084834834832691</v>
      </c>
      <c r="I771" s="8">
        <f t="shared" si="497"/>
        <v>0</v>
      </c>
      <c r="J771" s="25">
        <f t="shared" si="500"/>
        <v>11.778215058958001</v>
      </c>
      <c r="K771" s="25">
        <f t="shared" si="501"/>
        <v>3.6670761465658086</v>
      </c>
      <c r="L771" s="26">
        <f t="shared" si="498"/>
        <v>3.2118817794357004</v>
      </c>
      <c r="M771" s="25">
        <f t="shared" si="499"/>
        <v>76.257643201610037</v>
      </c>
      <c r="N771" s="25">
        <v>30</v>
      </c>
      <c r="O771" s="25">
        <v>70</v>
      </c>
      <c r="P771" s="9">
        <f t="shared" si="502"/>
        <v>2386.4158532430229</v>
      </c>
      <c r="Q771" s="9">
        <f t="shared" si="503"/>
        <v>2429.7108954465866</v>
      </c>
      <c r="R771" s="9">
        <f t="shared" si="504"/>
        <v>43.295042203563753</v>
      </c>
      <c r="S771" s="3">
        <f t="shared" si="505"/>
        <v>1</v>
      </c>
      <c r="T771" s="3">
        <f t="shared" si="506"/>
        <v>0</v>
      </c>
      <c r="U771" s="3">
        <f t="shared" si="507"/>
        <v>23</v>
      </c>
      <c r="V771" s="3">
        <f t="shared" si="511"/>
        <v>30</v>
      </c>
      <c r="W771" s="2">
        <f t="shared" si="508"/>
        <v>9867597</v>
      </c>
      <c r="X771" s="2">
        <f t="shared" si="512"/>
        <v>9925419</v>
      </c>
      <c r="Y771" s="14">
        <f t="shared" si="513"/>
        <v>2423.7496836718119</v>
      </c>
      <c r="Z771" s="14">
        <f t="shared" si="514"/>
        <v>2459.8049528717384</v>
      </c>
      <c r="AA771" s="14">
        <f t="shared" si="509"/>
        <v>36.055269199926443</v>
      </c>
      <c r="AB771" s="14">
        <f t="shared" si="530"/>
        <v>17.848481445771629</v>
      </c>
      <c r="AC771" s="14">
        <f t="shared" si="524"/>
        <v>18.206787754154814</v>
      </c>
      <c r="AD771" s="16">
        <f t="shared" si="525"/>
        <v>1</v>
      </c>
      <c r="AE771" s="16">
        <f t="shared" si="526"/>
        <v>0</v>
      </c>
      <c r="AF771" s="16">
        <f t="shared" si="510"/>
        <v>50</v>
      </c>
      <c r="AG771" s="16">
        <f t="shared" si="527"/>
        <v>30</v>
      </c>
      <c r="AH771" s="5">
        <f t="shared" si="528"/>
        <v>9791865</v>
      </c>
      <c r="AI771" s="5">
        <f t="shared" si="529"/>
        <v>9917565</v>
      </c>
      <c r="AJ771" s="39">
        <f t="shared" si="515"/>
        <v>2456.5297940797941</v>
      </c>
      <c r="AK771" s="39">
        <f t="shared" si="516"/>
        <v>2462.5647147147142</v>
      </c>
      <c r="AL771" s="39">
        <f t="shared" si="517"/>
        <v>6.0349206349201268</v>
      </c>
      <c r="AM771" s="39">
        <f t="shared" si="518"/>
        <v>1</v>
      </c>
      <c r="AN771" s="39">
        <f t="shared" si="519"/>
        <v>0</v>
      </c>
      <c r="AO771" s="39">
        <f t="shared" si="520"/>
        <v>30</v>
      </c>
      <c r="AP771" s="39">
        <f t="shared" si="521"/>
        <v>30</v>
      </c>
      <c r="AQ771" s="39">
        <f t="shared" si="522"/>
        <v>9861132</v>
      </c>
      <c r="AR771" s="39">
        <f t="shared" si="523"/>
        <v>9936552</v>
      </c>
      <c r="AS771" s="37">
        <f t="shared" si="531"/>
        <v>2387.4147496426917</v>
      </c>
      <c r="AT771" s="37">
        <f t="shared" si="532"/>
        <v>2369.2973785446998</v>
      </c>
      <c r="AU771" s="37">
        <f t="shared" si="533"/>
        <v>-18.117371097991963</v>
      </c>
      <c r="AV771" s="34">
        <f t="shared" si="534"/>
        <v>0</v>
      </c>
      <c r="AW771" s="34">
        <f t="shared" si="535"/>
        <v>1</v>
      </c>
      <c r="AX771" s="34">
        <f t="shared" si="536"/>
        <v>27</v>
      </c>
      <c r="AY771" s="34">
        <f t="shared" si="537"/>
        <v>30</v>
      </c>
      <c r="AZ771" s="34">
        <f t="shared" si="538"/>
        <v>9845587</v>
      </c>
      <c r="BA771" s="34">
        <f t="shared" si="539"/>
        <v>9913465</v>
      </c>
    </row>
    <row r="772" spans="1:53" x14ac:dyDescent="0.2">
      <c r="A772" s="1" t="s">
        <v>809</v>
      </c>
      <c r="B772" s="8">
        <v>20541</v>
      </c>
      <c r="C772" s="8">
        <v>2556.7224080267561</v>
      </c>
      <c r="D772" s="8">
        <v>2571</v>
      </c>
      <c r="E772" s="8">
        <v>2531</v>
      </c>
      <c r="F772" s="8">
        <v>2556.6354515050166</v>
      </c>
      <c r="G772" s="8">
        <f t="shared" ref="G772:G835" si="540">F772-F771</f>
        <v>28.746562616127903</v>
      </c>
      <c r="H772" s="8">
        <f t="shared" ref="H772:H835" si="541">IF(G772&gt;0, G772, 0)</f>
        <v>28.746562616127903</v>
      </c>
      <c r="I772" s="8">
        <f t="shared" ref="I772:I835" si="542">IF(G772&lt;0, -G772, 0)</f>
        <v>0</v>
      </c>
      <c r="J772" s="25">
        <f t="shared" si="500"/>
        <v>12.990239884470137</v>
      </c>
      <c r="K772" s="25">
        <f t="shared" si="501"/>
        <v>3.4051421360968219</v>
      </c>
      <c r="L772" s="26">
        <f t="shared" si="498"/>
        <v>3.8148891779772605</v>
      </c>
      <c r="M772" s="25">
        <f t="shared" si="499"/>
        <v>79.231089999456628</v>
      </c>
      <c r="N772" s="25">
        <v>30</v>
      </c>
      <c r="O772" s="25">
        <v>70</v>
      </c>
      <c r="P772" s="9">
        <f t="shared" si="502"/>
        <v>2393.7044791470335</v>
      </c>
      <c r="Q772" s="9">
        <f t="shared" si="503"/>
        <v>2445.7738584095496</v>
      </c>
      <c r="R772" s="9">
        <f t="shared" si="504"/>
        <v>52.069379262516122</v>
      </c>
      <c r="S772" s="3">
        <f t="shared" si="505"/>
        <v>1</v>
      </c>
      <c r="T772" s="3">
        <f t="shared" si="506"/>
        <v>0</v>
      </c>
      <c r="U772" s="3">
        <f t="shared" si="507"/>
        <v>24</v>
      </c>
      <c r="V772" s="3">
        <f t="shared" si="511"/>
        <v>30</v>
      </c>
      <c r="W772" s="2">
        <f t="shared" si="508"/>
        <v>9865015</v>
      </c>
      <c r="X772" s="2">
        <f t="shared" si="512"/>
        <v>9925759</v>
      </c>
      <c r="Y772" s="14">
        <f t="shared" si="513"/>
        <v>2433.5930738816787</v>
      </c>
      <c r="Z772" s="14">
        <f t="shared" si="514"/>
        <v>2474.7019526614736</v>
      </c>
      <c r="AA772" s="14">
        <f t="shared" si="509"/>
        <v>41.10887877979485</v>
      </c>
      <c r="AB772" s="14">
        <f t="shared" si="530"/>
        <v>22.500560912576272</v>
      </c>
      <c r="AC772" s="14">
        <f t="shared" si="524"/>
        <v>18.608317867218577</v>
      </c>
      <c r="AD772" s="16">
        <f t="shared" si="525"/>
        <v>1</v>
      </c>
      <c r="AE772" s="16">
        <f t="shared" si="526"/>
        <v>0</v>
      </c>
      <c r="AF772" s="16">
        <f t="shared" si="510"/>
        <v>51</v>
      </c>
      <c r="AG772" s="16">
        <f t="shared" si="527"/>
        <v>30</v>
      </c>
      <c r="AH772" s="5">
        <f t="shared" si="528"/>
        <v>9789264</v>
      </c>
      <c r="AI772" s="5">
        <f t="shared" si="529"/>
        <v>9918345</v>
      </c>
      <c r="AJ772" s="39">
        <f t="shared" si="515"/>
        <v>2457.6021164021163</v>
      </c>
      <c r="AK772" s="39">
        <f t="shared" si="516"/>
        <v>2469.6993249407042</v>
      </c>
      <c r="AL772" s="39">
        <f t="shared" si="517"/>
        <v>12.097208538587893</v>
      </c>
      <c r="AM772" s="39">
        <f t="shared" si="518"/>
        <v>1</v>
      </c>
      <c r="AN772" s="39">
        <f t="shared" si="519"/>
        <v>0</v>
      </c>
      <c r="AO772" s="39">
        <f t="shared" si="520"/>
        <v>31</v>
      </c>
      <c r="AP772" s="39">
        <f t="shared" si="521"/>
        <v>30</v>
      </c>
      <c r="AQ772" s="39">
        <f t="shared" si="522"/>
        <v>9858531</v>
      </c>
      <c r="AR772" s="39">
        <f t="shared" si="523"/>
        <v>9936992</v>
      </c>
      <c r="AS772" s="37">
        <f t="shared" si="531"/>
        <v>2385.9782211212851</v>
      </c>
      <c r="AT772" s="37">
        <f t="shared" si="532"/>
        <v>2375.7237210466465</v>
      </c>
      <c r="AU772" s="37">
        <f t="shared" si="533"/>
        <v>-10.254500074638599</v>
      </c>
      <c r="AV772" s="34">
        <f t="shared" si="534"/>
        <v>0</v>
      </c>
      <c r="AW772" s="34">
        <f t="shared" si="535"/>
        <v>1</v>
      </c>
      <c r="AX772" s="34">
        <f t="shared" si="536"/>
        <v>26</v>
      </c>
      <c r="AY772" s="34">
        <f t="shared" si="537"/>
        <v>30</v>
      </c>
      <c r="AZ772" s="34">
        <f t="shared" si="538"/>
        <v>9848088</v>
      </c>
      <c r="BA772" s="34">
        <f t="shared" si="539"/>
        <v>9913894</v>
      </c>
    </row>
    <row r="773" spans="1:53" x14ac:dyDescent="0.2">
      <c r="A773" s="1" t="s">
        <v>810</v>
      </c>
      <c r="B773" s="8">
        <v>17638</v>
      </c>
      <c r="C773" s="8">
        <v>2537.8265306122448</v>
      </c>
      <c r="D773" s="8">
        <v>2549</v>
      </c>
      <c r="E773" s="8">
        <v>2522</v>
      </c>
      <c r="F773" s="8">
        <v>2537.8435374149658</v>
      </c>
      <c r="G773" s="8">
        <f t="shared" si="540"/>
        <v>-18.791914090050795</v>
      </c>
      <c r="H773" s="8">
        <f t="shared" si="541"/>
        <v>0</v>
      </c>
      <c r="I773" s="8">
        <f t="shared" si="542"/>
        <v>18.791914090050795</v>
      </c>
      <c r="J773" s="25">
        <f t="shared" si="500"/>
        <v>12.062365607007985</v>
      </c>
      <c r="K773" s="25">
        <f t="shared" si="501"/>
        <v>4.5041972756649624</v>
      </c>
      <c r="L773" s="26">
        <f t="shared" si="498"/>
        <v>2.6780278191139391</v>
      </c>
      <c r="M773" s="25">
        <f t="shared" si="499"/>
        <v>72.811516139078407</v>
      </c>
      <c r="N773" s="25">
        <v>30</v>
      </c>
      <c r="O773" s="25">
        <v>70</v>
      </c>
      <c r="P773" s="9">
        <f t="shared" si="502"/>
        <v>2402.7766350319866</v>
      </c>
      <c r="Q773" s="9">
        <f t="shared" si="503"/>
        <v>2462.7167962812732</v>
      </c>
      <c r="R773" s="9">
        <f t="shared" si="504"/>
        <v>59.940161249286575</v>
      </c>
      <c r="S773" s="3">
        <f t="shared" si="505"/>
        <v>1</v>
      </c>
      <c r="T773" s="3">
        <f t="shared" si="506"/>
        <v>0</v>
      </c>
      <c r="U773" s="3">
        <f t="shared" si="507"/>
        <v>25</v>
      </c>
      <c r="V773" s="3">
        <f t="shared" si="511"/>
        <v>30</v>
      </c>
      <c r="W773" s="2">
        <f t="shared" si="508"/>
        <v>9862414</v>
      </c>
      <c r="X773" s="2">
        <f t="shared" si="512"/>
        <v>9925464</v>
      </c>
      <c r="Y773" s="14">
        <f t="shared" si="513"/>
        <v>2441.3153304397001</v>
      </c>
      <c r="Z773" s="14">
        <f t="shared" si="514"/>
        <v>2484.4160426235494</v>
      </c>
      <c r="AA773" s="14">
        <f t="shared" si="509"/>
        <v>43.100712183849282</v>
      </c>
      <c r="AB773" s="14">
        <f t="shared" si="530"/>
        <v>26.620591166830874</v>
      </c>
      <c r="AC773" s="14">
        <f t="shared" si="524"/>
        <v>16.480121017018408</v>
      </c>
      <c r="AD773" s="16">
        <f t="shared" si="525"/>
        <v>1</v>
      </c>
      <c r="AE773" s="16">
        <f t="shared" si="526"/>
        <v>0</v>
      </c>
      <c r="AF773" s="16">
        <f t="shared" si="510"/>
        <v>52</v>
      </c>
      <c r="AG773" s="16">
        <f t="shared" si="527"/>
        <v>30</v>
      </c>
      <c r="AH773" s="5">
        <f t="shared" si="528"/>
        <v>9786685</v>
      </c>
      <c r="AI773" s="5">
        <f t="shared" si="529"/>
        <v>9917829</v>
      </c>
      <c r="AJ773" s="39">
        <f t="shared" si="515"/>
        <v>2476.766491479535</v>
      </c>
      <c r="AK773" s="39">
        <f t="shared" si="516"/>
        <v>2495.3879200509637</v>
      </c>
      <c r="AL773" s="39">
        <f t="shared" si="517"/>
        <v>18.621428571428623</v>
      </c>
      <c r="AM773" s="39">
        <f t="shared" si="518"/>
        <v>1</v>
      </c>
      <c r="AN773" s="39">
        <f t="shared" si="519"/>
        <v>0</v>
      </c>
      <c r="AO773" s="39">
        <f t="shared" si="520"/>
        <v>32</v>
      </c>
      <c r="AP773" s="39">
        <f t="shared" si="521"/>
        <v>30</v>
      </c>
      <c r="AQ773" s="39">
        <f t="shared" si="522"/>
        <v>9855952</v>
      </c>
      <c r="AR773" s="39">
        <f t="shared" si="523"/>
        <v>9936656</v>
      </c>
      <c r="AS773" s="37">
        <f t="shared" si="531"/>
        <v>2384.976384170433</v>
      </c>
      <c r="AT773" s="37">
        <f t="shared" si="532"/>
        <v>2383.3629162822795</v>
      </c>
      <c r="AU773" s="37">
        <f t="shared" si="533"/>
        <v>-1.6134678881535365</v>
      </c>
      <c r="AV773" s="34">
        <f t="shared" si="534"/>
        <v>0</v>
      </c>
      <c r="AW773" s="34">
        <f t="shared" si="535"/>
        <v>0</v>
      </c>
      <c r="AX773" s="34">
        <f t="shared" si="536"/>
        <v>26</v>
      </c>
      <c r="AY773" s="34">
        <f t="shared" si="537"/>
        <v>0</v>
      </c>
      <c r="AZ773" s="34">
        <f t="shared" si="538"/>
        <v>9848088</v>
      </c>
      <c r="BA773" s="34">
        <f t="shared" si="539"/>
        <v>9913660</v>
      </c>
    </row>
    <row r="774" spans="1:53" x14ac:dyDescent="0.2">
      <c r="A774" s="1" t="s">
        <v>811</v>
      </c>
      <c r="B774" s="8">
        <v>28003</v>
      </c>
      <c r="C774" s="8">
        <v>2565.7593220338981</v>
      </c>
      <c r="D774" s="8">
        <v>2612</v>
      </c>
      <c r="E774" s="8">
        <v>2515</v>
      </c>
      <c r="F774" s="8">
        <v>2565.9762711864405</v>
      </c>
      <c r="G774" s="8">
        <f t="shared" si="540"/>
        <v>28.132733771474705</v>
      </c>
      <c r="H774" s="8">
        <f t="shared" si="541"/>
        <v>28.132733771474705</v>
      </c>
      <c r="I774" s="8">
        <f t="shared" si="542"/>
        <v>0</v>
      </c>
      <c r="J774" s="25">
        <f t="shared" si="500"/>
        <v>13.210249047327038</v>
      </c>
      <c r="K774" s="25">
        <f t="shared" si="501"/>
        <v>4.1824688988317513</v>
      </c>
      <c r="L774" s="26">
        <f t="shared" si="498"/>
        <v>3.1584811188953319</v>
      </c>
      <c r="M774" s="25">
        <f t="shared" si="499"/>
        <v>75.95275843730073</v>
      </c>
      <c r="N774" s="25">
        <v>30</v>
      </c>
      <c r="O774" s="25">
        <v>70</v>
      </c>
      <c r="P774" s="9">
        <f t="shared" si="502"/>
        <v>2411.2695183391556</v>
      </c>
      <c r="Q774" s="9">
        <f t="shared" si="503"/>
        <v>2476.4626863039489</v>
      </c>
      <c r="R774" s="9">
        <f t="shared" si="504"/>
        <v>65.193167964793247</v>
      </c>
      <c r="S774" s="3">
        <f t="shared" si="505"/>
        <v>1</v>
      </c>
      <c r="T774" s="3">
        <f t="shared" si="506"/>
        <v>0</v>
      </c>
      <c r="U774" s="3">
        <f t="shared" si="507"/>
        <v>26</v>
      </c>
      <c r="V774" s="3">
        <f t="shared" si="511"/>
        <v>30</v>
      </c>
      <c r="W774" s="2">
        <f t="shared" si="508"/>
        <v>9859835</v>
      </c>
      <c r="X774" s="2">
        <f t="shared" si="512"/>
        <v>9925225</v>
      </c>
      <c r="Y774" s="14">
        <f t="shared" si="513"/>
        <v>2450.5494741987181</v>
      </c>
      <c r="Z774" s="14">
        <f t="shared" si="514"/>
        <v>2496.9637700947633</v>
      </c>
      <c r="AA774" s="14">
        <f t="shared" si="509"/>
        <v>46.414295896045132</v>
      </c>
      <c r="AB774" s="14">
        <f t="shared" si="530"/>
        <v>30.579332112673725</v>
      </c>
      <c r="AC774" s="14">
        <f t="shared" si="524"/>
        <v>15.834963783371407</v>
      </c>
      <c r="AD774" s="16">
        <f t="shared" si="525"/>
        <v>1</v>
      </c>
      <c r="AE774" s="16">
        <f t="shared" si="526"/>
        <v>0</v>
      </c>
      <c r="AF774" s="16">
        <f t="shared" si="510"/>
        <v>53</v>
      </c>
      <c r="AG774" s="16">
        <f t="shared" si="527"/>
        <v>30</v>
      </c>
      <c r="AH774" s="5">
        <f t="shared" si="528"/>
        <v>9784043</v>
      </c>
      <c r="AI774" s="5">
        <f t="shared" si="529"/>
        <v>9917338</v>
      </c>
      <c r="AJ774" s="39">
        <f t="shared" si="515"/>
        <v>2472.561961823902</v>
      </c>
      <c r="AK774" s="39">
        <f t="shared" si="516"/>
        <v>2495.0398282625838</v>
      </c>
      <c r="AL774" s="39">
        <f t="shared" si="517"/>
        <v>22.477866438681758</v>
      </c>
      <c r="AM774" s="39">
        <f t="shared" si="518"/>
        <v>1</v>
      </c>
      <c r="AN774" s="39">
        <f t="shared" si="519"/>
        <v>0</v>
      </c>
      <c r="AO774" s="39">
        <f t="shared" si="520"/>
        <v>33</v>
      </c>
      <c r="AP774" s="39">
        <f t="shared" si="521"/>
        <v>30</v>
      </c>
      <c r="AQ774" s="39">
        <f t="shared" si="522"/>
        <v>9853310</v>
      </c>
      <c r="AR774" s="39">
        <f t="shared" si="523"/>
        <v>9936305</v>
      </c>
      <c r="AS774" s="37">
        <f t="shared" si="531"/>
        <v>2384.5253544751899</v>
      </c>
      <c r="AT774" s="37">
        <f t="shared" si="532"/>
        <v>2392.3393061917045</v>
      </c>
      <c r="AU774" s="37">
        <f t="shared" si="533"/>
        <v>7.8139517165145662</v>
      </c>
      <c r="AV774" s="34">
        <f t="shared" si="534"/>
        <v>1</v>
      </c>
      <c r="AW774" s="34">
        <f t="shared" si="535"/>
        <v>0</v>
      </c>
      <c r="AX774" s="34">
        <f t="shared" si="536"/>
        <v>27</v>
      </c>
      <c r="AY774" s="34">
        <f t="shared" si="537"/>
        <v>30</v>
      </c>
      <c r="AZ774" s="34">
        <f t="shared" si="538"/>
        <v>9845446</v>
      </c>
      <c r="BA774" s="34">
        <f t="shared" si="539"/>
        <v>9913351</v>
      </c>
    </row>
    <row r="775" spans="1:53" x14ac:dyDescent="0.2">
      <c r="A775" s="1" t="s">
        <v>812</v>
      </c>
      <c r="B775" s="8">
        <v>20049</v>
      </c>
      <c r="C775" s="8">
        <v>2581.387755102041</v>
      </c>
      <c r="D775" s="8">
        <v>2601</v>
      </c>
      <c r="E775" s="8">
        <v>2564</v>
      </c>
      <c r="F775" s="8">
        <v>2581.2619047619046</v>
      </c>
      <c r="G775" s="8">
        <f t="shared" si="540"/>
        <v>15.28563357546409</v>
      </c>
      <c r="H775" s="8">
        <f t="shared" si="541"/>
        <v>15.28563357546409</v>
      </c>
      <c r="I775" s="8">
        <f t="shared" si="542"/>
        <v>0</v>
      </c>
      <c r="J775" s="25">
        <f t="shared" si="500"/>
        <v>13.358490799336826</v>
      </c>
      <c r="K775" s="25">
        <f t="shared" si="501"/>
        <v>3.8837211203437692</v>
      </c>
      <c r="L775" s="26">
        <f t="shared" si="498"/>
        <v>3.4396112350503669</v>
      </c>
      <c r="M775" s="25">
        <f t="shared" si="499"/>
        <v>77.475505240074128</v>
      </c>
      <c r="N775" s="25">
        <v>30</v>
      </c>
      <c r="O775" s="25">
        <v>70</v>
      </c>
      <c r="P775" s="9">
        <f t="shared" si="502"/>
        <v>2419.8624143228744</v>
      </c>
      <c r="Q775" s="9">
        <f t="shared" si="503"/>
        <v>2491.0740009138376</v>
      </c>
      <c r="R775" s="9">
        <f t="shared" si="504"/>
        <v>71.211586590963179</v>
      </c>
      <c r="S775" s="3">
        <f t="shared" si="505"/>
        <v>1</v>
      </c>
      <c r="T775" s="3">
        <f t="shared" si="506"/>
        <v>0</v>
      </c>
      <c r="U775" s="3">
        <f t="shared" si="507"/>
        <v>27</v>
      </c>
      <c r="V775" s="3">
        <f t="shared" si="511"/>
        <v>30</v>
      </c>
      <c r="W775" s="2">
        <f t="shared" si="508"/>
        <v>9857193</v>
      </c>
      <c r="X775" s="2">
        <f t="shared" si="512"/>
        <v>9926421</v>
      </c>
      <c r="Y775" s="14">
        <f t="shared" si="513"/>
        <v>2460.231876462658</v>
      </c>
      <c r="Z775" s="14">
        <f t="shared" si="514"/>
        <v>2509.9327138897079</v>
      </c>
      <c r="AA775" s="14">
        <f t="shared" si="509"/>
        <v>49.700837427049919</v>
      </c>
      <c r="AB775" s="14">
        <f t="shared" si="530"/>
        <v>34.403633175548961</v>
      </c>
      <c r="AC775" s="14">
        <f t="shared" si="524"/>
        <v>15.297204251500958</v>
      </c>
      <c r="AD775" s="16">
        <f t="shared" si="525"/>
        <v>1</v>
      </c>
      <c r="AE775" s="16">
        <f t="shared" si="526"/>
        <v>0</v>
      </c>
      <c r="AF775" s="16">
        <f t="shared" si="510"/>
        <v>54</v>
      </c>
      <c r="AG775" s="16">
        <f t="shared" si="527"/>
        <v>30</v>
      </c>
      <c r="AH775" s="5">
        <f t="shared" si="528"/>
        <v>9781412</v>
      </c>
      <c r="AI775" s="5">
        <f t="shared" si="529"/>
        <v>9919868</v>
      </c>
      <c r="AJ775" s="39">
        <f t="shared" si="515"/>
        <v>2485.053146308202</v>
      </c>
      <c r="AK775" s="39">
        <f t="shared" si="516"/>
        <v>2510.548394355174</v>
      </c>
      <c r="AL775" s="39">
        <f t="shared" si="517"/>
        <v>25.495248046971938</v>
      </c>
      <c r="AM775" s="39">
        <f t="shared" si="518"/>
        <v>1</v>
      </c>
      <c r="AN775" s="39">
        <f t="shared" si="519"/>
        <v>0</v>
      </c>
      <c r="AO775" s="39">
        <f t="shared" si="520"/>
        <v>34</v>
      </c>
      <c r="AP775" s="39">
        <f t="shared" si="521"/>
        <v>30</v>
      </c>
      <c r="AQ775" s="39">
        <f t="shared" si="522"/>
        <v>9850679</v>
      </c>
      <c r="AR775" s="39">
        <f t="shared" si="523"/>
        <v>9937855</v>
      </c>
      <c r="AS775" s="37">
        <f t="shared" si="531"/>
        <v>2384.6050583943752</v>
      </c>
      <c r="AT775" s="37">
        <f t="shared" si="532"/>
        <v>2402.4371802717214</v>
      </c>
      <c r="AU775" s="37">
        <f t="shared" si="533"/>
        <v>17.832121877346253</v>
      </c>
      <c r="AV775" s="34">
        <f t="shared" si="534"/>
        <v>1</v>
      </c>
      <c r="AW775" s="34">
        <f t="shared" si="535"/>
        <v>0</v>
      </c>
      <c r="AX775" s="34">
        <f t="shared" si="536"/>
        <v>28</v>
      </c>
      <c r="AY775" s="34">
        <f t="shared" si="537"/>
        <v>30</v>
      </c>
      <c r="AZ775" s="34">
        <f t="shared" si="538"/>
        <v>9842815</v>
      </c>
      <c r="BA775" s="34">
        <f t="shared" si="539"/>
        <v>9914607</v>
      </c>
    </row>
    <row r="776" spans="1:53" x14ac:dyDescent="0.2">
      <c r="A776" s="1" t="s">
        <v>813</v>
      </c>
      <c r="B776" s="8">
        <v>20742</v>
      </c>
      <c r="C776" s="8">
        <v>2571.8159722222222</v>
      </c>
      <c r="D776" s="8">
        <v>2600</v>
      </c>
      <c r="E776" s="8">
        <v>2550</v>
      </c>
      <c r="F776" s="8">
        <v>2571.9375</v>
      </c>
      <c r="G776" s="8">
        <f t="shared" si="540"/>
        <v>-9.3244047619045887</v>
      </c>
      <c r="H776" s="8">
        <f t="shared" si="541"/>
        <v>0</v>
      </c>
      <c r="I776" s="8">
        <f t="shared" si="542"/>
        <v>9.3244047619045887</v>
      </c>
      <c r="J776" s="25">
        <f t="shared" si="500"/>
        <v>12.404312885098481</v>
      </c>
      <c r="K776" s="25">
        <f t="shared" si="501"/>
        <v>4.2723413804552566</v>
      </c>
      <c r="L776" s="26">
        <f t="shared" si="498"/>
        <v>2.9033992793377128</v>
      </c>
      <c r="M776" s="25">
        <f t="shared" si="499"/>
        <v>74.381303872924079</v>
      </c>
      <c r="N776" s="25">
        <v>30</v>
      </c>
      <c r="O776" s="25">
        <v>70</v>
      </c>
      <c r="P776" s="9">
        <f t="shared" si="502"/>
        <v>2428.0095684507978</v>
      </c>
      <c r="Q776" s="9">
        <f t="shared" si="503"/>
        <v>2506.2047729196101</v>
      </c>
      <c r="R776" s="9">
        <f t="shared" si="504"/>
        <v>78.195204468812335</v>
      </c>
      <c r="S776" s="3">
        <f t="shared" si="505"/>
        <v>1</v>
      </c>
      <c r="T776" s="3">
        <f t="shared" si="506"/>
        <v>0</v>
      </c>
      <c r="U776" s="3">
        <f t="shared" si="507"/>
        <v>28</v>
      </c>
      <c r="V776" s="3">
        <f t="shared" si="511"/>
        <v>30</v>
      </c>
      <c r="W776" s="2">
        <f t="shared" si="508"/>
        <v>9854562</v>
      </c>
      <c r="X776" s="2">
        <f t="shared" si="512"/>
        <v>9925962</v>
      </c>
      <c r="Y776" s="14">
        <f t="shared" si="513"/>
        <v>2468.5063670950535</v>
      </c>
      <c r="Z776" s="14">
        <f t="shared" si="514"/>
        <v>2519.4719117528298</v>
      </c>
      <c r="AA776" s="14">
        <f t="shared" si="509"/>
        <v>50.965544657776263</v>
      </c>
      <c r="AB776" s="14">
        <f t="shared" si="530"/>
        <v>37.716015471994425</v>
      </c>
      <c r="AC776" s="14">
        <f t="shared" si="524"/>
        <v>13.249529185781839</v>
      </c>
      <c r="AD776" s="16">
        <f t="shared" si="525"/>
        <v>1</v>
      </c>
      <c r="AE776" s="16">
        <f t="shared" si="526"/>
        <v>0</v>
      </c>
      <c r="AF776" s="16">
        <f t="shared" si="510"/>
        <v>55</v>
      </c>
      <c r="AG776" s="16">
        <f t="shared" si="527"/>
        <v>30</v>
      </c>
      <c r="AH776" s="5">
        <f t="shared" si="528"/>
        <v>9778782</v>
      </c>
      <c r="AI776" s="5">
        <f t="shared" si="529"/>
        <v>9919032</v>
      </c>
      <c r="AJ776" s="39">
        <f t="shared" si="515"/>
        <v>2495.2435686918448</v>
      </c>
      <c r="AK776" s="39">
        <f t="shared" si="516"/>
        <v>2524.103272584754</v>
      </c>
      <c r="AL776" s="39">
        <f t="shared" si="517"/>
        <v>28.859703892909238</v>
      </c>
      <c r="AM776" s="39">
        <f t="shared" si="518"/>
        <v>1</v>
      </c>
      <c r="AN776" s="39">
        <f t="shared" si="519"/>
        <v>0</v>
      </c>
      <c r="AO776" s="39">
        <f t="shared" si="520"/>
        <v>35</v>
      </c>
      <c r="AP776" s="39">
        <f t="shared" si="521"/>
        <v>30</v>
      </c>
      <c r="AQ776" s="39">
        <f t="shared" si="522"/>
        <v>9848049</v>
      </c>
      <c r="AR776" s="39">
        <f t="shared" si="523"/>
        <v>9937299</v>
      </c>
      <c r="AS776" s="37">
        <f t="shared" si="531"/>
        <v>2385.1898276277166</v>
      </c>
      <c r="AT776" s="37">
        <f t="shared" si="532"/>
        <v>2413.6111303792327</v>
      </c>
      <c r="AU776" s="37">
        <f t="shared" si="533"/>
        <v>28.421302751516123</v>
      </c>
      <c r="AV776" s="34">
        <f t="shared" si="534"/>
        <v>1</v>
      </c>
      <c r="AW776" s="34">
        <f t="shared" si="535"/>
        <v>0</v>
      </c>
      <c r="AX776" s="34">
        <f t="shared" si="536"/>
        <v>29</v>
      </c>
      <c r="AY776" s="34">
        <f t="shared" si="537"/>
        <v>30</v>
      </c>
      <c r="AZ776" s="34">
        <f t="shared" si="538"/>
        <v>9840185</v>
      </c>
      <c r="BA776" s="34">
        <f t="shared" si="539"/>
        <v>9914135</v>
      </c>
    </row>
    <row r="777" spans="1:53" x14ac:dyDescent="0.2">
      <c r="A777" s="1" t="s">
        <v>814</v>
      </c>
      <c r="B777" s="8">
        <v>16752</v>
      </c>
      <c r="C777" s="8">
        <v>2625.6342281879197</v>
      </c>
      <c r="D777" s="8">
        <v>2654</v>
      </c>
      <c r="E777" s="8">
        <v>2597</v>
      </c>
      <c r="F777" s="8">
        <v>2625.5872483221478</v>
      </c>
      <c r="G777" s="8">
        <f t="shared" si="540"/>
        <v>53.649748322147843</v>
      </c>
      <c r="H777" s="8">
        <f t="shared" si="541"/>
        <v>53.649748322147843</v>
      </c>
      <c r="I777" s="8">
        <f t="shared" si="542"/>
        <v>0</v>
      </c>
      <c r="J777" s="25">
        <f t="shared" si="500"/>
        <v>15.350415416316293</v>
      </c>
      <c r="K777" s="25">
        <f t="shared" si="501"/>
        <v>3.9671741389941668</v>
      </c>
      <c r="L777" s="26">
        <f t="shared" si="498"/>
        <v>3.8693576027918506</v>
      </c>
      <c r="M777" s="25">
        <f t="shared" si="499"/>
        <v>79.463410133881951</v>
      </c>
      <c r="N777" s="25">
        <v>30</v>
      </c>
      <c r="O777" s="25">
        <v>70</v>
      </c>
      <c r="P777" s="9">
        <f t="shared" si="502"/>
        <v>2435.7664081235557</v>
      </c>
      <c r="Q777" s="9">
        <f t="shared" si="503"/>
        <v>2519.7173972337391</v>
      </c>
      <c r="R777" s="9">
        <f t="shared" si="504"/>
        <v>83.9509891101834</v>
      </c>
      <c r="S777" s="3">
        <f t="shared" si="505"/>
        <v>1</v>
      </c>
      <c r="T777" s="3">
        <f t="shared" si="506"/>
        <v>0</v>
      </c>
      <c r="U777" s="3">
        <f t="shared" si="507"/>
        <v>29</v>
      </c>
      <c r="V777" s="3">
        <f t="shared" si="511"/>
        <v>30</v>
      </c>
      <c r="W777" s="2">
        <f t="shared" si="508"/>
        <v>9851932</v>
      </c>
      <c r="X777" s="2">
        <f t="shared" si="512"/>
        <v>9927245</v>
      </c>
      <c r="Y777" s="14">
        <f t="shared" si="513"/>
        <v>2480.14198792669</v>
      </c>
      <c r="Z777" s="14">
        <f t="shared" si="514"/>
        <v>2535.7973481481094</v>
      </c>
      <c r="AA777" s="14">
        <f t="shared" si="509"/>
        <v>55.655360221419414</v>
      </c>
      <c r="AB777" s="14">
        <f t="shared" si="530"/>
        <v>41.303884421879424</v>
      </c>
      <c r="AC777" s="14">
        <f t="shared" si="524"/>
        <v>14.35147579953999</v>
      </c>
      <c r="AD777" s="16">
        <f t="shared" si="525"/>
        <v>1</v>
      </c>
      <c r="AE777" s="16">
        <f t="shared" si="526"/>
        <v>0</v>
      </c>
      <c r="AF777" s="16">
        <f t="shared" si="510"/>
        <v>56</v>
      </c>
      <c r="AG777" s="16">
        <f t="shared" si="527"/>
        <v>30</v>
      </c>
      <c r="AH777" s="5">
        <f t="shared" si="528"/>
        <v>9776098</v>
      </c>
      <c r="AI777" s="5">
        <f t="shared" si="529"/>
        <v>9921530</v>
      </c>
      <c r="AJ777" s="39">
        <f t="shared" si="515"/>
        <v>2492.1354337712096</v>
      </c>
      <c r="AK777" s="39">
        <f t="shared" si="516"/>
        <v>2531.2538896376159</v>
      </c>
      <c r="AL777" s="39">
        <f t="shared" si="517"/>
        <v>39.118455866406293</v>
      </c>
      <c r="AM777" s="39">
        <f t="shared" si="518"/>
        <v>1</v>
      </c>
      <c r="AN777" s="39">
        <f t="shared" si="519"/>
        <v>0</v>
      </c>
      <c r="AO777" s="39">
        <f t="shared" si="520"/>
        <v>36</v>
      </c>
      <c r="AP777" s="39">
        <f t="shared" si="521"/>
        <v>30</v>
      </c>
      <c r="AQ777" s="39">
        <f t="shared" si="522"/>
        <v>9845365</v>
      </c>
      <c r="AR777" s="39">
        <f t="shared" si="523"/>
        <v>9938857</v>
      </c>
      <c r="AS777" s="37">
        <f t="shared" si="531"/>
        <v>2386.2503175034026</v>
      </c>
      <c r="AT777" s="37">
        <f t="shared" si="532"/>
        <v>2425.8940839530837</v>
      </c>
      <c r="AU777" s="37">
        <f t="shared" si="533"/>
        <v>39.643766449681152</v>
      </c>
      <c r="AV777" s="34">
        <f t="shared" si="534"/>
        <v>1</v>
      </c>
      <c r="AW777" s="34">
        <f t="shared" si="535"/>
        <v>0</v>
      </c>
      <c r="AX777" s="34">
        <f t="shared" si="536"/>
        <v>30</v>
      </c>
      <c r="AY777" s="34">
        <f t="shared" si="537"/>
        <v>30</v>
      </c>
      <c r="AZ777" s="34">
        <f t="shared" si="538"/>
        <v>9837501</v>
      </c>
      <c r="BA777" s="34">
        <f t="shared" si="539"/>
        <v>9915411</v>
      </c>
    </row>
    <row r="778" spans="1:53" x14ac:dyDescent="0.2">
      <c r="A778" s="1" t="s">
        <v>815</v>
      </c>
      <c r="B778" s="8">
        <v>16828</v>
      </c>
      <c r="C778" s="8">
        <v>2599.6938775510203</v>
      </c>
      <c r="D778" s="8">
        <v>2623</v>
      </c>
      <c r="E778" s="8">
        <v>2582</v>
      </c>
      <c r="F778" s="8">
        <v>2599.6802721088434</v>
      </c>
      <c r="G778" s="8">
        <f t="shared" si="540"/>
        <v>-25.906976213304461</v>
      </c>
      <c r="H778" s="8">
        <f t="shared" si="541"/>
        <v>0</v>
      </c>
      <c r="I778" s="8">
        <f t="shared" si="542"/>
        <v>25.906976213304461</v>
      </c>
      <c r="J778" s="25">
        <f t="shared" si="500"/>
        <v>14.253957172293701</v>
      </c>
      <c r="K778" s="25">
        <f t="shared" si="501"/>
        <v>5.5343028585877585</v>
      </c>
      <c r="L778" s="26">
        <f t="shared" si="498"/>
        <v>2.575565077754169</v>
      </c>
      <c r="M778" s="25">
        <f t="shared" si="499"/>
        <v>72.032392691671959</v>
      </c>
      <c r="N778" s="25">
        <v>30</v>
      </c>
      <c r="O778" s="25">
        <v>70</v>
      </c>
      <c r="P778" s="9">
        <f t="shared" si="502"/>
        <v>2445.2959224522388</v>
      </c>
      <c r="Q778" s="9">
        <f t="shared" si="503"/>
        <v>2535.1361459146729</v>
      </c>
      <c r="R778" s="9">
        <f t="shared" si="504"/>
        <v>89.840223462434096</v>
      </c>
      <c r="S778" s="3">
        <f t="shared" si="505"/>
        <v>1</v>
      </c>
      <c r="T778" s="3">
        <f t="shared" si="506"/>
        <v>0</v>
      </c>
      <c r="U778" s="3">
        <f t="shared" si="507"/>
        <v>30</v>
      </c>
      <c r="V778" s="3">
        <f t="shared" si="511"/>
        <v>30</v>
      </c>
      <c r="W778" s="2">
        <f t="shared" si="508"/>
        <v>9849248</v>
      </c>
      <c r="X778" s="2">
        <f t="shared" si="512"/>
        <v>9926708</v>
      </c>
      <c r="Y778" s="14">
        <f t="shared" si="513"/>
        <v>2488.9966756438866</v>
      </c>
      <c r="Z778" s="14">
        <f t="shared" si="514"/>
        <v>2545.6254902959145</v>
      </c>
      <c r="AA778" s="14">
        <f t="shared" si="509"/>
        <v>56.628814652027813</v>
      </c>
      <c r="AB778" s="14">
        <f t="shared" si="530"/>
        <v>44.368870467909105</v>
      </c>
      <c r="AC778" s="14">
        <f t="shared" si="524"/>
        <v>12.259944184118709</v>
      </c>
      <c r="AD778" s="16">
        <f t="shared" si="525"/>
        <v>1</v>
      </c>
      <c r="AE778" s="16">
        <f t="shared" si="526"/>
        <v>0</v>
      </c>
      <c r="AF778" s="16">
        <f t="shared" si="510"/>
        <v>57</v>
      </c>
      <c r="AG778" s="16">
        <f t="shared" si="527"/>
        <v>30</v>
      </c>
      <c r="AH778" s="5">
        <f t="shared" si="528"/>
        <v>9773445</v>
      </c>
      <c r="AI778" s="5">
        <f t="shared" si="529"/>
        <v>9920619</v>
      </c>
      <c r="AJ778" s="39">
        <f t="shared" si="515"/>
        <v>2524.7937977320066</v>
      </c>
      <c r="AK778" s="39">
        <f t="shared" si="516"/>
        <v>2569.67687058407</v>
      </c>
      <c r="AL778" s="39">
        <f t="shared" si="517"/>
        <v>44.883072852063378</v>
      </c>
      <c r="AM778" s="39">
        <f t="shared" si="518"/>
        <v>1</v>
      </c>
      <c r="AN778" s="39">
        <f t="shared" si="519"/>
        <v>0</v>
      </c>
      <c r="AO778" s="39">
        <f t="shared" si="520"/>
        <v>37</v>
      </c>
      <c r="AP778" s="39">
        <f t="shared" si="521"/>
        <v>30</v>
      </c>
      <c r="AQ778" s="39">
        <f t="shared" si="522"/>
        <v>9842712</v>
      </c>
      <c r="AR778" s="39">
        <f t="shared" si="523"/>
        <v>9938246</v>
      </c>
      <c r="AS778" s="37">
        <f t="shared" si="531"/>
        <v>2387.7341536096687</v>
      </c>
      <c r="AT778" s="37">
        <f t="shared" si="532"/>
        <v>2439.1232007631229</v>
      </c>
      <c r="AU778" s="37">
        <f t="shared" si="533"/>
        <v>51.389047153454158</v>
      </c>
      <c r="AV778" s="34">
        <f t="shared" si="534"/>
        <v>1</v>
      </c>
      <c r="AW778" s="34">
        <f t="shared" si="535"/>
        <v>0</v>
      </c>
      <c r="AX778" s="34">
        <f t="shared" si="536"/>
        <v>31</v>
      </c>
      <c r="AY778" s="34">
        <f t="shared" si="537"/>
        <v>30</v>
      </c>
      <c r="AZ778" s="34">
        <f t="shared" si="538"/>
        <v>9834848</v>
      </c>
      <c r="BA778" s="34">
        <f t="shared" si="539"/>
        <v>9914890</v>
      </c>
    </row>
    <row r="779" spans="1:53" x14ac:dyDescent="0.2">
      <c r="A779" s="1" t="s">
        <v>816</v>
      </c>
      <c r="B779" s="8">
        <v>17227</v>
      </c>
      <c r="C779" s="8">
        <v>2639.3423728813559</v>
      </c>
      <c r="D779" s="8">
        <v>2662</v>
      </c>
      <c r="E779" s="8">
        <v>2619</v>
      </c>
      <c r="F779" s="8">
        <v>2639.3254237288133</v>
      </c>
      <c r="G779" s="8">
        <f t="shared" si="540"/>
        <v>39.645151619969965</v>
      </c>
      <c r="H779" s="8">
        <f t="shared" si="541"/>
        <v>39.645151619969965</v>
      </c>
      <c r="I779" s="8">
        <f t="shared" si="542"/>
        <v>0</v>
      </c>
      <c r="J779" s="25">
        <f t="shared" si="500"/>
        <v>16.06761391855629</v>
      </c>
      <c r="K779" s="25">
        <f t="shared" si="501"/>
        <v>5.1389955115457751</v>
      </c>
      <c r="L779" s="26">
        <f t="shared" si="498"/>
        <v>3.1266059451613066</v>
      </c>
      <c r="M779" s="25">
        <f t="shared" si="499"/>
        <v>75.767010146133288</v>
      </c>
      <c r="N779" s="25">
        <v>30</v>
      </c>
      <c r="O779" s="25">
        <v>70</v>
      </c>
      <c r="P779" s="9">
        <f t="shared" si="502"/>
        <v>2453.5958551305821</v>
      </c>
      <c r="Q779" s="9">
        <f t="shared" si="503"/>
        <v>2546.367803328596</v>
      </c>
      <c r="R779" s="9">
        <f t="shared" si="504"/>
        <v>92.771948198013888</v>
      </c>
      <c r="S779" s="3">
        <f t="shared" si="505"/>
        <v>1</v>
      </c>
      <c r="T779" s="3">
        <f t="shared" si="506"/>
        <v>0</v>
      </c>
      <c r="U779" s="3">
        <f t="shared" si="507"/>
        <v>31</v>
      </c>
      <c r="V779" s="3">
        <f t="shared" si="511"/>
        <v>30</v>
      </c>
      <c r="W779" s="2">
        <f t="shared" si="508"/>
        <v>9846595</v>
      </c>
      <c r="X779" s="2">
        <f t="shared" si="512"/>
        <v>9927784</v>
      </c>
      <c r="Y779" s="14">
        <f t="shared" si="513"/>
        <v>2500.1321384649923</v>
      </c>
      <c r="Z779" s="14">
        <f t="shared" si="514"/>
        <v>2560.0408646702067</v>
      </c>
      <c r="AA779" s="14">
        <f t="shared" si="509"/>
        <v>59.908726205214407</v>
      </c>
      <c r="AB779" s="14">
        <f t="shared" si="530"/>
        <v>47.476841615370162</v>
      </c>
      <c r="AC779" s="14">
        <f t="shared" si="524"/>
        <v>12.431884589844245</v>
      </c>
      <c r="AD779" s="16">
        <f t="shared" si="525"/>
        <v>1</v>
      </c>
      <c r="AE779" s="16">
        <f t="shared" si="526"/>
        <v>0</v>
      </c>
      <c r="AF779" s="16">
        <f t="shared" si="510"/>
        <v>58</v>
      </c>
      <c r="AG779" s="16">
        <f t="shared" si="527"/>
        <v>30</v>
      </c>
      <c r="AH779" s="5">
        <f t="shared" si="528"/>
        <v>9770753</v>
      </c>
      <c r="AI779" s="5">
        <f t="shared" si="529"/>
        <v>9922655</v>
      </c>
      <c r="AJ779" s="39">
        <f t="shared" si="515"/>
        <v>2516.1581389942385</v>
      </c>
      <c r="AK779" s="39">
        <f t="shared" si="516"/>
        <v>2561.0412118463018</v>
      </c>
      <c r="AL779" s="39">
        <f t="shared" si="517"/>
        <v>44.883072852063378</v>
      </c>
      <c r="AM779" s="39">
        <f t="shared" si="518"/>
        <v>1</v>
      </c>
      <c r="AN779" s="39">
        <f t="shared" si="519"/>
        <v>0</v>
      </c>
      <c r="AO779" s="39">
        <f t="shared" si="520"/>
        <v>38</v>
      </c>
      <c r="AP779" s="39">
        <f t="shared" si="521"/>
        <v>30</v>
      </c>
      <c r="AQ779" s="39">
        <f t="shared" si="522"/>
        <v>9840020</v>
      </c>
      <c r="AR779" s="39">
        <f t="shared" si="523"/>
        <v>9939542</v>
      </c>
      <c r="AS779" s="37">
        <f t="shared" si="531"/>
        <v>2389.6963214595362</v>
      </c>
      <c r="AT779" s="37">
        <f t="shared" si="532"/>
        <v>2453.2380792158142</v>
      </c>
      <c r="AU779" s="37">
        <f t="shared" si="533"/>
        <v>63.541757756278002</v>
      </c>
      <c r="AV779" s="34">
        <f t="shared" si="534"/>
        <v>1</v>
      </c>
      <c r="AW779" s="34">
        <f t="shared" si="535"/>
        <v>0</v>
      </c>
      <c r="AX779" s="34">
        <f t="shared" si="536"/>
        <v>32</v>
      </c>
      <c r="AY779" s="34">
        <f t="shared" si="537"/>
        <v>30</v>
      </c>
      <c r="AZ779" s="34">
        <f t="shared" si="538"/>
        <v>9832156</v>
      </c>
      <c r="BA779" s="34">
        <f t="shared" si="539"/>
        <v>9915964</v>
      </c>
    </row>
    <row r="780" spans="1:53" x14ac:dyDescent="0.2">
      <c r="A780" s="1" t="s">
        <v>817</v>
      </c>
      <c r="B780" s="8">
        <v>17744</v>
      </c>
      <c r="C780" s="8">
        <v>2628.2135593220337</v>
      </c>
      <c r="D780" s="8">
        <v>2663</v>
      </c>
      <c r="E780" s="8">
        <v>2602</v>
      </c>
      <c r="F780" s="8">
        <v>2628.3050847457625</v>
      </c>
      <c r="G780" s="8">
        <f t="shared" si="540"/>
        <v>-11.020338983050806</v>
      </c>
      <c r="H780" s="8">
        <f t="shared" si="541"/>
        <v>0</v>
      </c>
      <c r="I780" s="8">
        <f t="shared" si="542"/>
        <v>11.020338983050806</v>
      </c>
      <c r="J780" s="25">
        <f t="shared" si="500"/>
        <v>14.919927210087982</v>
      </c>
      <c r="K780" s="25">
        <f t="shared" si="501"/>
        <v>5.5590914737961343</v>
      </c>
      <c r="L780" s="26">
        <f t="shared" si="498"/>
        <v>2.6838787021972887</v>
      </c>
      <c r="M780" s="25">
        <f t="shared" si="499"/>
        <v>72.854697973536986</v>
      </c>
      <c r="N780" s="25">
        <v>30</v>
      </c>
      <c r="O780" s="25">
        <v>70</v>
      </c>
      <c r="P780" s="9">
        <f t="shared" si="502"/>
        <v>2463.4511807923927</v>
      </c>
      <c r="Q780" s="9">
        <f t="shared" si="503"/>
        <v>2561.4902457136709</v>
      </c>
      <c r="R780" s="9">
        <f t="shared" si="504"/>
        <v>98.039064921278168</v>
      </c>
      <c r="S780" s="3">
        <f t="shared" si="505"/>
        <v>1</v>
      </c>
      <c r="T780" s="3">
        <f t="shared" si="506"/>
        <v>0</v>
      </c>
      <c r="U780" s="3">
        <f t="shared" si="507"/>
        <v>32</v>
      </c>
      <c r="V780" s="3">
        <f t="shared" si="511"/>
        <v>30</v>
      </c>
      <c r="W780" s="2">
        <f t="shared" si="508"/>
        <v>9843903</v>
      </c>
      <c r="X780" s="2">
        <f t="shared" si="512"/>
        <v>9927167</v>
      </c>
      <c r="Y780" s="14">
        <f t="shared" si="513"/>
        <v>2509.6264307820866</v>
      </c>
      <c r="Z780" s="14">
        <f t="shared" si="514"/>
        <v>2570.5430523741384</v>
      </c>
      <c r="AA780" s="14">
        <f t="shared" si="509"/>
        <v>60.916621592051797</v>
      </c>
      <c r="AB780" s="14">
        <f t="shared" si="530"/>
        <v>50.164797610706486</v>
      </c>
      <c r="AC780" s="14">
        <f t="shared" si="524"/>
        <v>10.751823981345311</v>
      </c>
      <c r="AD780" s="16">
        <f t="shared" si="525"/>
        <v>1</v>
      </c>
      <c r="AE780" s="16">
        <f t="shared" si="526"/>
        <v>0</v>
      </c>
      <c r="AF780" s="16">
        <f t="shared" si="510"/>
        <v>59</v>
      </c>
      <c r="AG780" s="16">
        <f t="shared" si="527"/>
        <v>30</v>
      </c>
      <c r="AH780" s="5">
        <f t="shared" si="528"/>
        <v>9768060</v>
      </c>
      <c r="AI780" s="5">
        <f t="shared" si="529"/>
        <v>9921578</v>
      </c>
      <c r="AJ780" s="39">
        <f t="shared" si="515"/>
        <v>2533.9525813364503</v>
      </c>
      <c r="AK780" s="39">
        <f t="shared" si="516"/>
        <v>2590.3711441638802</v>
      </c>
      <c r="AL780" s="39">
        <f t="shared" si="517"/>
        <v>56.418562827429923</v>
      </c>
      <c r="AM780" s="39">
        <f t="shared" si="518"/>
        <v>1</v>
      </c>
      <c r="AN780" s="39">
        <f t="shared" si="519"/>
        <v>0</v>
      </c>
      <c r="AO780" s="39">
        <f t="shared" si="520"/>
        <v>39</v>
      </c>
      <c r="AP780" s="39">
        <f t="shared" si="521"/>
        <v>30</v>
      </c>
      <c r="AQ780" s="39">
        <f t="shared" si="522"/>
        <v>9837327</v>
      </c>
      <c r="AR780" s="39">
        <f t="shared" si="523"/>
        <v>9938805</v>
      </c>
      <c r="AS780" s="37">
        <f t="shared" si="531"/>
        <v>2392.0726798758374</v>
      </c>
      <c r="AT780" s="37">
        <f t="shared" si="532"/>
        <v>2467.5881950759808</v>
      </c>
      <c r="AU780" s="37">
        <f t="shared" si="533"/>
        <v>75.515515200143454</v>
      </c>
      <c r="AV780" s="34">
        <f t="shared" si="534"/>
        <v>1</v>
      </c>
      <c r="AW780" s="34">
        <f t="shared" si="535"/>
        <v>0</v>
      </c>
      <c r="AX780" s="34">
        <f t="shared" si="536"/>
        <v>33</v>
      </c>
      <c r="AY780" s="34">
        <f t="shared" si="537"/>
        <v>30</v>
      </c>
      <c r="AZ780" s="34">
        <f t="shared" si="538"/>
        <v>9829463</v>
      </c>
      <c r="BA780" s="34">
        <f t="shared" si="539"/>
        <v>9915329</v>
      </c>
    </row>
    <row r="781" spans="1:53" x14ac:dyDescent="0.2">
      <c r="A781" s="1" t="s">
        <v>818</v>
      </c>
      <c r="B781" s="8">
        <v>17706</v>
      </c>
      <c r="C781" s="8">
        <v>2678.1394557823128</v>
      </c>
      <c r="D781" s="8">
        <v>2690</v>
      </c>
      <c r="E781" s="8">
        <v>2665</v>
      </c>
      <c r="F781" s="8">
        <v>2678.1666666666665</v>
      </c>
      <c r="G781" s="8">
        <f t="shared" si="540"/>
        <v>49.861581920903973</v>
      </c>
      <c r="H781" s="8">
        <f t="shared" si="541"/>
        <v>49.861581920903973</v>
      </c>
      <c r="I781" s="8">
        <f t="shared" si="542"/>
        <v>0</v>
      </c>
      <c r="J781" s="25">
        <f t="shared" si="500"/>
        <v>17.415759689431983</v>
      </c>
      <c r="K781" s="25">
        <f t="shared" si="501"/>
        <v>5.1620135113821251</v>
      </c>
      <c r="L781" s="26">
        <f t="shared" si="498"/>
        <v>3.3738307059891688</v>
      </c>
      <c r="M781" s="25">
        <f t="shared" si="499"/>
        <v>77.136746545066757</v>
      </c>
      <c r="N781" s="25">
        <v>30</v>
      </c>
      <c r="O781" s="25">
        <v>70</v>
      </c>
      <c r="P781" s="9">
        <f t="shared" si="502"/>
        <v>2473.6169655575736</v>
      </c>
      <c r="Q781" s="9">
        <f t="shared" si="503"/>
        <v>2572.8104540229829</v>
      </c>
      <c r="R781" s="9">
        <f t="shared" si="504"/>
        <v>99.193488465409246</v>
      </c>
      <c r="S781" s="3">
        <f t="shared" si="505"/>
        <v>1</v>
      </c>
      <c r="T781" s="3">
        <f t="shared" si="506"/>
        <v>0</v>
      </c>
      <c r="U781" s="3">
        <f t="shared" si="507"/>
        <v>33</v>
      </c>
      <c r="V781" s="3">
        <f t="shared" si="511"/>
        <v>30</v>
      </c>
      <c r="W781" s="2">
        <f t="shared" si="508"/>
        <v>9841210</v>
      </c>
      <c r="X781" s="2">
        <f t="shared" si="512"/>
        <v>9929155</v>
      </c>
      <c r="Y781" s="14">
        <f t="shared" si="513"/>
        <v>2522.110892699463</v>
      </c>
      <c r="Z781" s="14">
        <f t="shared" si="514"/>
        <v>2587.1005314960657</v>
      </c>
      <c r="AA781" s="14">
        <f t="shared" si="509"/>
        <v>64.989638796602776</v>
      </c>
      <c r="AB781" s="14">
        <f t="shared" si="530"/>
        <v>53.129765847885743</v>
      </c>
      <c r="AC781" s="14">
        <f t="shared" si="524"/>
        <v>11.859872948717033</v>
      </c>
      <c r="AD781" s="16">
        <f t="shared" si="525"/>
        <v>1</v>
      </c>
      <c r="AE781" s="16">
        <f t="shared" si="526"/>
        <v>0</v>
      </c>
      <c r="AF781" s="16">
        <f t="shared" si="510"/>
        <v>60</v>
      </c>
      <c r="AG781" s="16">
        <f t="shared" si="527"/>
        <v>30</v>
      </c>
      <c r="AH781" s="5">
        <f t="shared" si="528"/>
        <v>9765340</v>
      </c>
      <c r="AI781" s="5">
        <f t="shared" si="529"/>
        <v>9925240</v>
      </c>
      <c r="AJ781" s="39">
        <f t="shared" si="515"/>
        <v>2530.2791350087668</v>
      </c>
      <c r="AK781" s="39">
        <f t="shared" si="516"/>
        <v>2593.544656227396</v>
      </c>
      <c r="AL781" s="39">
        <f t="shared" si="517"/>
        <v>63.265521218629146</v>
      </c>
      <c r="AM781" s="39">
        <f t="shared" si="518"/>
        <v>1</v>
      </c>
      <c r="AN781" s="39">
        <f t="shared" si="519"/>
        <v>0</v>
      </c>
      <c r="AO781" s="39">
        <f t="shared" si="520"/>
        <v>40</v>
      </c>
      <c r="AP781" s="39">
        <f t="shared" si="521"/>
        <v>30</v>
      </c>
      <c r="AQ781" s="39">
        <f t="shared" si="522"/>
        <v>9834607</v>
      </c>
      <c r="AR781" s="39">
        <f t="shared" si="523"/>
        <v>9941207</v>
      </c>
      <c r="AS781" s="37">
        <f t="shared" si="531"/>
        <v>2394.8475527677224</v>
      </c>
      <c r="AT781" s="37">
        <f t="shared" si="532"/>
        <v>2482.2634504504854</v>
      </c>
      <c r="AU781" s="37">
        <f t="shared" si="533"/>
        <v>87.415897682762989</v>
      </c>
      <c r="AV781" s="34">
        <f t="shared" si="534"/>
        <v>1</v>
      </c>
      <c r="AW781" s="34">
        <f t="shared" si="535"/>
        <v>0</v>
      </c>
      <c r="AX781" s="34">
        <f t="shared" si="536"/>
        <v>34</v>
      </c>
      <c r="AY781" s="34">
        <f t="shared" si="537"/>
        <v>30</v>
      </c>
      <c r="AZ781" s="34">
        <f t="shared" si="538"/>
        <v>9826743</v>
      </c>
      <c r="BA781" s="34">
        <f t="shared" si="539"/>
        <v>9917353</v>
      </c>
    </row>
    <row r="782" spans="1:53" x14ac:dyDescent="0.2">
      <c r="A782" s="1" t="s">
        <v>819</v>
      </c>
      <c r="B782" s="8">
        <v>16023</v>
      </c>
      <c r="C782" s="8">
        <v>2680.9760273972602</v>
      </c>
      <c r="D782" s="8">
        <v>2704</v>
      </c>
      <c r="E782" s="8">
        <v>2655</v>
      </c>
      <c r="F782" s="8">
        <v>2680.9760273972602</v>
      </c>
      <c r="G782" s="8">
        <f t="shared" si="540"/>
        <v>2.809360730593653</v>
      </c>
      <c r="H782" s="8">
        <f t="shared" si="541"/>
        <v>2.809360730593653</v>
      </c>
      <c r="I782" s="8">
        <f t="shared" si="542"/>
        <v>0</v>
      </c>
      <c r="J782" s="25">
        <f t="shared" si="500"/>
        <v>16.372445478086387</v>
      </c>
      <c r="K782" s="25">
        <f t="shared" si="501"/>
        <v>4.7932982605691166</v>
      </c>
      <c r="L782" s="26">
        <f t="shared" si="498"/>
        <v>3.4156951201577135</v>
      </c>
      <c r="M782" s="25">
        <f t="shared" si="499"/>
        <v>77.353508954117203</v>
      </c>
      <c r="N782" s="25">
        <v>30</v>
      </c>
      <c r="O782" s="25">
        <v>70</v>
      </c>
      <c r="P782" s="9">
        <f t="shared" si="502"/>
        <v>2487.2692644081476</v>
      </c>
      <c r="Q782" s="9">
        <f t="shared" si="503"/>
        <v>2586.5740545612375</v>
      </c>
      <c r="R782" s="9">
        <f t="shared" si="504"/>
        <v>99.304790153089925</v>
      </c>
      <c r="S782" s="3">
        <f t="shared" si="505"/>
        <v>1</v>
      </c>
      <c r="T782" s="3">
        <f t="shared" si="506"/>
        <v>0</v>
      </c>
      <c r="U782" s="3">
        <f t="shared" si="507"/>
        <v>34</v>
      </c>
      <c r="V782" s="3">
        <f t="shared" si="511"/>
        <v>30</v>
      </c>
      <c r="W782" s="2">
        <f t="shared" si="508"/>
        <v>9838490</v>
      </c>
      <c r="X782" s="2">
        <f t="shared" si="512"/>
        <v>9928760</v>
      </c>
      <c r="Y782" s="14">
        <f t="shared" si="513"/>
        <v>2533.8786804548554</v>
      </c>
      <c r="Z782" s="14">
        <f t="shared" si="514"/>
        <v>2601.5429154808648</v>
      </c>
      <c r="AA782" s="14">
        <f t="shared" si="509"/>
        <v>67.664235026009464</v>
      </c>
      <c r="AB782" s="14">
        <f t="shared" si="530"/>
        <v>56.036659683510486</v>
      </c>
      <c r="AC782" s="14">
        <f t="shared" si="524"/>
        <v>11.627575342498979</v>
      </c>
      <c r="AD782" s="16">
        <f t="shared" si="525"/>
        <v>1</v>
      </c>
      <c r="AE782" s="16">
        <f t="shared" si="526"/>
        <v>0</v>
      </c>
      <c r="AF782" s="16">
        <f t="shared" si="510"/>
        <v>61</v>
      </c>
      <c r="AG782" s="16">
        <f t="shared" si="527"/>
        <v>30</v>
      </c>
      <c r="AH782" s="5">
        <f t="shared" si="528"/>
        <v>9762606</v>
      </c>
      <c r="AI782" s="5">
        <f t="shared" si="529"/>
        <v>9924561</v>
      </c>
      <c r="AJ782" s="39">
        <f t="shared" si="515"/>
        <v>2561.8010018214936</v>
      </c>
      <c r="AK782" s="39">
        <f t="shared" si="516"/>
        <v>2627.5379129129128</v>
      </c>
      <c r="AL782" s="39">
        <f t="shared" si="517"/>
        <v>65.736911091419188</v>
      </c>
      <c r="AM782" s="39">
        <f t="shared" si="518"/>
        <v>1</v>
      </c>
      <c r="AN782" s="39">
        <f t="shared" si="519"/>
        <v>0</v>
      </c>
      <c r="AO782" s="39">
        <f t="shared" si="520"/>
        <v>41</v>
      </c>
      <c r="AP782" s="39">
        <f t="shared" si="521"/>
        <v>30</v>
      </c>
      <c r="AQ782" s="39">
        <f t="shared" si="522"/>
        <v>9831873</v>
      </c>
      <c r="AR782" s="39">
        <f t="shared" si="523"/>
        <v>9940728</v>
      </c>
      <c r="AS782" s="37">
        <f t="shared" si="531"/>
        <v>2398.0350030197878</v>
      </c>
      <c r="AT782" s="37">
        <f t="shared" si="532"/>
        <v>2496.7473835111628</v>
      </c>
      <c r="AU782" s="37">
        <f t="shared" si="533"/>
        <v>98.712380491374915</v>
      </c>
      <c r="AV782" s="34">
        <f t="shared" si="534"/>
        <v>1</v>
      </c>
      <c r="AW782" s="34">
        <f t="shared" si="535"/>
        <v>0</v>
      </c>
      <c r="AX782" s="34">
        <f t="shared" si="536"/>
        <v>35</v>
      </c>
      <c r="AY782" s="34">
        <f t="shared" si="537"/>
        <v>30</v>
      </c>
      <c r="AZ782" s="34">
        <f t="shared" si="538"/>
        <v>9824009</v>
      </c>
      <c r="BA782" s="34">
        <f t="shared" si="539"/>
        <v>9916934</v>
      </c>
    </row>
    <row r="783" spans="1:53" x14ac:dyDescent="0.2">
      <c r="A783" s="1" t="s">
        <v>820</v>
      </c>
      <c r="B783" s="8">
        <v>25493</v>
      </c>
      <c r="C783" s="8">
        <v>2685.7916666666665</v>
      </c>
      <c r="D783" s="8">
        <v>2710</v>
      </c>
      <c r="E783" s="8">
        <v>2655</v>
      </c>
      <c r="F783" s="8">
        <v>2685.6840277777778</v>
      </c>
      <c r="G783" s="8">
        <f t="shared" si="540"/>
        <v>4.7080003805176602</v>
      </c>
      <c r="H783" s="8">
        <f t="shared" si="541"/>
        <v>4.7080003805176602</v>
      </c>
      <c r="I783" s="8">
        <f t="shared" si="542"/>
        <v>0</v>
      </c>
      <c r="J783" s="25">
        <f t="shared" si="500"/>
        <v>15.539270828260049</v>
      </c>
      <c r="K783" s="25">
        <f t="shared" si="501"/>
        <v>4.4509198133856085</v>
      </c>
      <c r="L783" s="26">
        <f t="shared" si="498"/>
        <v>3.4912493326722158</v>
      </c>
      <c r="M783" s="25">
        <f t="shared" si="499"/>
        <v>77.734480410041783</v>
      </c>
      <c r="N783" s="25">
        <v>30</v>
      </c>
      <c r="O783" s="25">
        <v>70</v>
      </c>
      <c r="P783" s="9">
        <f t="shared" si="502"/>
        <v>2500.8041242260747</v>
      </c>
      <c r="Q783" s="9">
        <f t="shared" si="503"/>
        <v>2599.4653563938923</v>
      </c>
      <c r="R783" s="9">
        <f t="shared" si="504"/>
        <v>98.661232167817616</v>
      </c>
      <c r="S783" s="3">
        <f t="shared" si="505"/>
        <v>1</v>
      </c>
      <c r="T783" s="3">
        <f t="shared" si="506"/>
        <v>0</v>
      </c>
      <c r="U783" s="3">
        <f t="shared" si="507"/>
        <v>35</v>
      </c>
      <c r="V783" s="3">
        <f t="shared" si="511"/>
        <v>30</v>
      </c>
      <c r="W783" s="2">
        <f t="shared" si="508"/>
        <v>9835756</v>
      </c>
      <c r="X783" s="2">
        <f t="shared" si="512"/>
        <v>9928681</v>
      </c>
      <c r="Y783" s="14">
        <f t="shared" si="513"/>
        <v>2545.1235209972942</v>
      </c>
      <c r="Z783" s="14">
        <f t="shared" si="514"/>
        <v>2614.4877019880823</v>
      </c>
      <c r="AA783" s="14">
        <f t="shared" si="509"/>
        <v>69.3641809907881</v>
      </c>
      <c r="AB783" s="14">
        <f t="shared" si="530"/>
        <v>58.70216394496601</v>
      </c>
      <c r="AC783" s="14">
        <f t="shared" si="524"/>
        <v>10.66201704582209</v>
      </c>
      <c r="AD783" s="16">
        <f t="shared" si="525"/>
        <v>1</v>
      </c>
      <c r="AE783" s="16">
        <f t="shared" si="526"/>
        <v>0</v>
      </c>
      <c r="AF783" s="16">
        <f t="shared" si="510"/>
        <v>62</v>
      </c>
      <c r="AG783" s="16">
        <f t="shared" si="527"/>
        <v>30</v>
      </c>
      <c r="AH783" s="5">
        <f t="shared" si="528"/>
        <v>9759866</v>
      </c>
      <c r="AI783" s="5">
        <f t="shared" si="529"/>
        <v>9924476</v>
      </c>
      <c r="AJ783" s="39">
        <f t="shared" si="515"/>
        <v>2564.5814208622428</v>
      </c>
      <c r="AK783" s="39">
        <f t="shared" si="516"/>
        <v>2629.9469812278035</v>
      </c>
      <c r="AL783" s="39">
        <f t="shared" si="517"/>
        <v>65.365560365560668</v>
      </c>
      <c r="AM783" s="39">
        <f t="shared" si="518"/>
        <v>1</v>
      </c>
      <c r="AN783" s="39">
        <f t="shared" si="519"/>
        <v>0</v>
      </c>
      <c r="AO783" s="39">
        <f t="shared" si="520"/>
        <v>42</v>
      </c>
      <c r="AP783" s="39">
        <f t="shared" si="521"/>
        <v>30</v>
      </c>
      <c r="AQ783" s="39">
        <f t="shared" si="522"/>
        <v>9829133</v>
      </c>
      <c r="AR783" s="39">
        <f t="shared" si="523"/>
        <v>9940643</v>
      </c>
      <c r="AS783" s="37">
        <f t="shared" si="531"/>
        <v>2401.8528399391262</v>
      </c>
      <c r="AT783" s="37">
        <f t="shared" si="532"/>
        <v>2511.1699259208085</v>
      </c>
      <c r="AU783" s="37">
        <f t="shared" si="533"/>
        <v>109.31708598168234</v>
      </c>
      <c r="AV783" s="34">
        <f t="shared" si="534"/>
        <v>1</v>
      </c>
      <c r="AW783" s="34">
        <f t="shared" si="535"/>
        <v>0</v>
      </c>
      <c r="AX783" s="34">
        <f t="shared" si="536"/>
        <v>36</v>
      </c>
      <c r="AY783" s="34">
        <f t="shared" si="537"/>
        <v>30</v>
      </c>
      <c r="AZ783" s="34">
        <f t="shared" si="538"/>
        <v>9821269</v>
      </c>
      <c r="BA783" s="34">
        <f t="shared" si="539"/>
        <v>9916849</v>
      </c>
    </row>
    <row r="784" spans="1:53" x14ac:dyDescent="0.2">
      <c r="A784" s="1" t="s">
        <v>821</v>
      </c>
      <c r="B784" s="8">
        <v>30705</v>
      </c>
      <c r="C784" s="8">
        <v>2636.4046822742475</v>
      </c>
      <c r="D784" s="8">
        <v>2659</v>
      </c>
      <c r="E784" s="8">
        <v>2602</v>
      </c>
      <c r="F784" s="8">
        <v>2636.361204013378</v>
      </c>
      <c r="G784" s="8">
        <f t="shared" si="540"/>
        <v>-49.3228237643998</v>
      </c>
      <c r="H784" s="8">
        <f t="shared" si="541"/>
        <v>0</v>
      </c>
      <c r="I784" s="8">
        <f t="shared" si="542"/>
        <v>49.3228237643998</v>
      </c>
      <c r="J784" s="25">
        <f t="shared" si="500"/>
        <v>14.42932291195576</v>
      </c>
      <c r="K784" s="25">
        <f t="shared" si="501"/>
        <v>7.656055809886622</v>
      </c>
      <c r="L784" s="26">
        <f t="shared" si="498"/>
        <v>1.8846940605268971</v>
      </c>
      <c r="M784" s="25">
        <f t="shared" si="499"/>
        <v>65.334278817166933</v>
      </c>
      <c r="N784" s="25">
        <v>30</v>
      </c>
      <c r="O784" s="25">
        <v>70</v>
      </c>
      <c r="P784" s="9">
        <f t="shared" si="502"/>
        <v>2514.1381252944511</v>
      </c>
      <c r="Q784" s="9">
        <f t="shared" si="503"/>
        <v>2612.6149513013002</v>
      </c>
      <c r="R784" s="9">
        <f t="shared" si="504"/>
        <v>98.476826006849024</v>
      </c>
      <c r="S784" s="3">
        <f t="shared" si="505"/>
        <v>1</v>
      </c>
      <c r="T784" s="3">
        <f t="shared" si="506"/>
        <v>0</v>
      </c>
      <c r="U784" s="3">
        <f t="shared" si="507"/>
        <v>36</v>
      </c>
      <c r="V784" s="3">
        <f t="shared" si="511"/>
        <v>30</v>
      </c>
      <c r="W784" s="2">
        <f t="shared" si="508"/>
        <v>9833016</v>
      </c>
      <c r="X784" s="2">
        <f t="shared" si="512"/>
        <v>9926688</v>
      </c>
      <c r="Y784" s="14">
        <f t="shared" si="513"/>
        <v>2551.8818678873745</v>
      </c>
      <c r="Z784" s="14">
        <f t="shared" si="514"/>
        <v>2617.8528561458202</v>
      </c>
      <c r="AA784" s="14">
        <f t="shared" si="509"/>
        <v>65.970988258445686</v>
      </c>
      <c r="AB784" s="14">
        <f t="shared" si="530"/>
        <v>60.155928807661944</v>
      </c>
      <c r="AC784" s="14">
        <f t="shared" si="524"/>
        <v>5.8150594507837425</v>
      </c>
      <c r="AD784" s="16">
        <f t="shared" si="525"/>
        <v>1</v>
      </c>
      <c r="AE784" s="16">
        <f t="shared" si="526"/>
        <v>0</v>
      </c>
      <c r="AF784" s="16">
        <f t="shared" si="510"/>
        <v>63</v>
      </c>
      <c r="AG784" s="16">
        <f t="shared" si="527"/>
        <v>30</v>
      </c>
      <c r="AH784" s="5">
        <f t="shared" si="528"/>
        <v>9757177</v>
      </c>
      <c r="AI784" s="5">
        <f t="shared" si="529"/>
        <v>9921103</v>
      </c>
      <c r="AJ784" s="39">
        <f t="shared" si="515"/>
        <v>2567.7200877825876</v>
      </c>
      <c r="AK784" s="39">
        <f t="shared" si="516"/>
        <v>2636.4038643235072</v>
      </c>
      <c r="AL784" s="39">
        <f t="shared" si="517"/>
        <v>68.683776540919553</v>
      </c>
      <c r="AM784" s="39">
        <f t="shared" si="518"/>
        <v>1</v>
      </c>
      <c r="AN784" s="39">
        <f t="shared" si="519"/>
        <v>0</v>
      </c>
      <c r="AO784" s="39">
        <f t="shared" si="520"/>
        <v>43</v>
      </c>
      <c r="AP784" s="39">
        <f t="shared" si="521"/>
        <v>30</v>
      </c>
      <c r="AQ784" s="39">
        <f t="shared" si="522"/>
        <v>9826444</v>
      </c>
      <c r="AR784" s="39">
        <f t="shared" si="523"/>
        <v>9938330</v>
      </c>
      <c r="AS784" s="37">
        <f t="shared" si="531"/>
        <v>2406.2595448738093</v>
      </c>
      <c r="AT784" s="37">
        <f t="shared" si="532"/>
        <v>2525.3161309997508</v>
      </c>
      <c r="AU784" s="37">
        <f t="shared" si="533"/>
        <v>119.05658612594152</v>
      </c>
      <c r="AV784" s="34">
        <f t="shared" si="534"/>
        <v>1</v>
      </c>
      <c r="AW784" s="34">
        <f t="shared" si="535"/>
        <v>0</v>
      </c>
      <c r="AX784" s="34">
        <f t="shared" si="536"/>
        <v>37</v>
      </c>
      <c r="AY784" s="34">
        <f t="shared" si="537"/>
        <v>30</v>
      </c>
      <c r="AZ784" s="34">
        <f t="shared" si="538"/>
        <v>9818580</v>
      </c>
      <c r="BA784" s="34">
        <f t="shared" si="539"/>
        <v>9914854</v>
      </c>
    </row>
    <row r="785" spans="1:53" x14ac:dyDescent="0.2">
      <c r="A785" s="1" t="s">
        <v>822</v>
      </c>
      <c r="B785" s="8">
        <v>19646</v>
      </c>
      <c r="C785" s="8">
        <v>2629.0270270270271</v>
      </c>
      <c r="D785" s="8">
        <v>2646</v>
      </c>
      <c r="E785" s="8">
        <v>2596</v>
      </c>
      <c r="F785" s="8">
        <v>2628.9054054054054</v>
      </c>
      <c r="G785" s="8">
        <f t="shared" si="540"/>
        <v>-7.4557986079726106</v>
      </c>
      <c r="H785" s="8">
        <f t="shared" si="541"/>
        <v>0</v>
      </c>
      <c r="I785" s="8">
        <f t="shared" si="542"/>
        <v>7.4557986079726106</v>
      </c>
      <c r="J785" s="25">
        <f t="shared" si="500"/>
        <v>13.398656989673205</v>
      </c>
      <c r="K785" s="25">
        <f t="shared" si="501"/>
        <v>7.641751724035621</v>
      </c>
      <c r="L785" s="26">
        <f t="shared" ref="L785:L848" si="543">J785/K785</f>
        <v>1.753348901342918</v>
      </c>
      <c r="M785" s="25">
        <f t="shared" ref="M785:M848" si="544">IF(K785=0, 100, 100-(100/(1+L785)))</f>
        <v>63.680592767874053</v>
      </c>
      <c r="N785" s="25">
        <v>30</v>
      </c>
      <c r="O785" s="25">
        <v>70</v>
      </c>
      <c r="P785" s="9">
        <f t="shared" si="502"/>
        <v>2525.852317456804</v>
      </c>
      <c r="Q785" s="9">
        <f t="shared" si="503"/>
        <v>2619.2587640103302</v>
      </c>
      <c r="R785" s="9">
        <f t="shared" si="504"/>
        <v>93.406446553526166</v>
      </c>
      <c r="S785" s="3">
        <f t="shared" si="505"/>
        <v>1</v>
      </c>
      <c r="T785" s="3">
        <f t="shared" si="506"/>
        <v>0</v>
      </c>
      <c r="U785" s="3">
        <f t="shared" si="507"/>
        <v>37</v>
      </c>
      <c r="V785" s="3">
        <f t="shared" si="511"/>
        <v>30</v>
      </c>
      <c r="W785" s="2">
        <f t="shared" si="508"/>
        <v>9830327</v>
      </c>
      <c r="X785" s="2">
        <f t="shared" si="512"/>
        <v>9926379</v>
      </c>
      <c r="Y785" s="14">
        <f t="shared" si="513"/>
        <v>2557.5873151109322</v>
      </c>
      <c r="Z785" s="14">
        <f t="shared" si="514"/>
        <v>2619.5532483396023</v>
      </c>
      <c r="AA785" s="14">
        <f t="shared" si="509"/>
        <v>61.96593322867011</v>
      </c>
      <c r="AB785" s="14">
        <f t="shared" si="530"/>
        <v>60.517929691863579</v>
      </c>
      <c r="AC785" s="14">
        <f t="shared" si="524"/>
        <v>1.4480035368065316</v>
      </c>
      <c r="AD785" s="16">
        <f t="shared" si="525"/>
        <v>1</v>
      </c>
      <c r="AE785" s="16">
        <f t="shared" si="526"/>
        <v>0</v>
      </c>
      <c r="AF785" s="16">
        <f t="shared" si="510"/>
        <v>64</v>
      </c>
      <c r="AG785" s="16">
        <f t="shared" si="527"/>
        <v>30</v>
      </c>
      <c r="AH785" s="5">
        <f t="shared" si="528"/>
        <v>9754501</v>
      </c>
      <c r="AI785" s="5">
        <f t="shared" si="529"/>
        <v>9920645</v>
      </c>
      <c r="AJ785" s="39">
        <f t="shared" si="515"/>
        <v>2552.3928550414962</v>
      </c>
      <c r="AK785" s="39">
        <f t="shared" si="516"/>
        <v>2619.9629230687074</v>
      </c>
      <c r="AL785" s="39">
        <f t="shared" si="517"/>
        <v>67.570068027211164</v>
      </c>
      <c r="AM785" s="39">
        <f t="shared" si="518"/>
        <v>1</v>
      </c>
      <c r="AN785" s="39">
        <f t="shared" si="519"/>
        <v>0</v>
      </c>
      <c r="AO785" s="39">
        <f t="shared" si="520"/>
        <v>44</v>
      </c>
      <c r="AP785" s="39">
        <f t="shared" si="521"/>
        <v>30</v>
      </c>
      <c r="AQ785" s="39">
        <f t="shared" si="522"/>
        <v>9823768</v>
      </c>
      <c r="AR785" s="39">
        <f t="shared" si="523"/>
        <v>9937992</v>
      </c>
      <c r="AS785" s="37">
        <f t="shared" si="531"/>
        <v>2411.2413006418483</v>
      </c>
      <c r="AT785" s="37">
        <f t="shared" si="532"/>
        <v>2539.2195554073974</v>
      </c>
      <c r="AU785" s="37">
        <f t="shared" si="533"/>
        <v>127.97825476554908</v>
      </c>
      <c r="AV785" s="34">
        <f t="shared" si="534"/>
        <v>1</v>
      </c>
      <c r="AW785" s="34">
        <f t="shared" si="535"/>
        <v>0</v>
      </c>
      <c r="AX785" s="34">
        <f t="shared" si="536"/>
        <v>38</v>
      </c>
      <c r="AY785" s="34">
        <f t="shared" si="537"/>
        <v>30</v>
      </c>
      <c r="AZ785" s="34">
        <f t="shared" si="538"/>
        <v>9815904</v>
      </c>
      <c r="BA785" s="34">
        <f t="shared" si="539"/>
        <v>9914552</v>
      </c>
    </row>
    <row r="786" spans="1:53" x14ac:dyDescent="0.2">
      <c r="A786" s="1" t="s">
        <v>823</v>
      </c>
      <c r="B786" s="8">
        <v>18697</v>
      </c>
      <c r="C786" s="8">
        <v>2579.3645484949834</v>
      </c>
      <c r="D786" s="8">
        <v>2595</v>
      </c>
      <c r="E786" s="8">
        <v>2563</v>
      </c>
      <c r="F786" s="8">
        <v>2579.4147157190637</v>
      </c>
      <c r="G786" s="8">
        <f t="shared" si="540"/>
        <v>-49.490689686341739</v>
      </c>
      <c r="H786" s="8">
        <f t="shared" si="541"/>
        <v>0</v>
      </c>
      <c r="I786" s="8">
        <f t="shared" si="542"/>
        <v>49.490689686341739</v>
      </c>
      <c r="J786" s="25">
        <f t="shared" ref="J786:J849" si="545">((J785*($L$4-1)+H786)/$L$4)</f>
        <v>12.441610061839404</v>
      </c>
      <c r="K786" s="25">
        <f t="shared" ref="K786:K849" si="546">((K785*($L$4-1)+I786)/$L$4)</f>
        <v>10.63096157848606</v>
      </c>
      <c r="L786" s="26">
        <f t="shared" si="543"/>
        <v>1.170318410990927</v>
      </c>
      <c r="M786" s="25">
        <f t="shared" si="544"/>
        <v>53.923811596685546</v>
      </c>
      <c r="N786" s="25">
        <v>30</v>
      </c>
      <c r="O786" s="25">
        <v>70</v>
      </c>
      <c r="P786" s="9">
        <f t="shared" si="502"/>
        <v>2537.1512433057296</v>
      </c>
      <c r="Q786" s="9">
        <f t="shared" si="503"/>
        <v>2626.8472530095337</v>
      </c>
      <c r="R786" s="9">
        <f t="shared" si="504"/>
        <v>89.696009703804066</v>
      </c>
      <c r="S786" s="3">
        <f t="shared" si="505"/>
        <v>1</v>
      </c>
      <c r="T786" s="3">
        <f t="shared" si="506"/>
        <v>0</v>
      </c>
      <c r="U786" s="3">
        <f t="shared" si="507"/>
        <v>38</v>
      </c>
      <c r="V786" s="3">
        <f t="shared" si="511"/>
        <v>30</v>
      </c>
      <c r="W786" s="2">
        <f t="shared" si="508"/>
        <v>9827651</v>
      </c>
      <c r="X786" s="2">
        <f t="shared" si="512"/>
        <v>9925045</v>
      </c>
      <c r="Y786" s="14">
        <f t="shared" si="513"/>
        <v>2559.2041596004233</v>
      </c>
      <c r="Z786" s="14">
        <f t="shared" si="514"/>
        <v>2613.3780894749038</v>
      </c>
      <c r="AA786" s="14">
        <f t="shared" si="509"/>
        <v>54.173929874480564</v>
      </c>
      <c r="AB786" s="14">
        <f t="shared" si="530"/>
        <v>59.249129728386976</v>
      </c>
      <c r="AC786" s="14">
        <f t="shared" si="524"/>
        <v>-5.0751998539064118</v>
      </c>
      <c r="AD786" s="16">
        <f t="shared" si="525"/>
        <v>0</v>
      </c>
      <c r="AE786" s="16">
        <f t="shared" si="526"/>
        <v>1</v>
      </c>
      <c r="AF786" s="16">
        <f t="shared" si="510"/>
        <v>63</v>
      </c>
      <c r="AG786" s="16">
        <f t="shared" si="527"/>
        <v>30</v>
      </c>
      <c r="AH786" s="5">
        <f t="shared" si="528"/>
        <v>9757034</v>
      </c>
      <c r="AI786" s="5">
        <f t="shared" si="529"/>
        <v>9918503</v>
      </c>
      <c r="AJ786" s="39">
        <f t="shared" si="515"/>
        <v>2555.9698767425057</v>
      </c>
      <c r="AK786" s="39">
        <f t="shared" si="516"/>
        <v>2626.8552347898744</v>
      </c>
      <c r="AL786" s="39">
        <f t="shared" si="517"/>
        <v>70.885358047368754</v>
      </c>
      <c r="AM786" s="39">
        <f t="shared" si="518"/>
        <v>1</v>
      </c>
      <c r="AN786" s="39">
        <f t="shared" si="519"/>
        <v>0</v>
      </c>
      <c r="AO786" s="39">
        <f t="shared" si="520"/>
        <v>45</v>
      </c>
      <c r="AP786" s="39">
        <f t="shared" si="521"/>
        <v>30</v>
      </c>
      <c r="AQ786" s="39">
        <f t="shared" si="522"/>
        <v>9821143</v>
      </c>
      <c r="AR786" s="39">
        <f t="shared" si="523"/>
        <v>9936478</v>
      </c>
      <c r="AS786" s="37">
        <f t="shared" si="531"/>
        <v>2416.7561561204575</v>
      </c>
      <c r="AT786" s="37">
        <f t="shared" si="532"/>
        <v>2552.2647193848184</v>
      </c>
      <c r="AU786" s="37">
        <f t="shared" si="533"/>
        <v>135.50856326436087</v>
      </c>
      <c r="AV786" s="34">
        <f t="shared" si="534"/>
        <v>1</v>
      </c>
      <c r="AW786" s="34">
        <f t="shared" si="535"/>
        <v>0</v>
      </c>
      <c r="AX786" s="34">
        <f t="shared" si="536"/>
        <v>39</v>
      </c>
      <c r="AY786" s="34">
        <f t="shared" si="537"/>
        <v>30</v>
      </c>
      <c r="AZ786" s="34">
        <f t="shared" si="538"/>
        <v>9813279</v>
      </c>
      <c r="BA786" s="34">
        <f t="shared" si="539"/>
        <v>9913236</v>
      </c>
    </row>
    <row r="787" spans="1:53" x14ac:dyDescent="0.2">
      <c r="A787" s="1" t="s">
        <v>824</v>
      </c>
      <c r="B787" s="8">
        <v>8218</v>
      </c>
      <c r="C787" s="8">
        <v>2574.867924528302</v>
      </c>
      <c r="D787" s="8">
        <v>2583</v>
      </c>
      <c r="E787" s="8">
        <v>2561</v>
      </c>
      <c r="F787" s="8">
        <v>2574.8641509433965</v>
      </c>
      <c r="G787" s="8">
        <f t="shared" si="540"/>
        <v>-4.5505647756672261</v>
      </c>
      <c r="H787" s="8">
        <f t="shared" si="541"/>
        <v>0</v>
      </c>
      <c r="I787" s="8">
        <f t="shared" si="542"/>
        <v>4.5505647756672261</v>
      </c>
      <c r="J787" s="25">
        <f t="shared" si="545"/>
        <v>11.552923628850875</v>
      </c>
      <c r="K787" s="25">
        <f t="shared" si="546"/>
        <v>10.196647521141857</v>
      </c>
      <c r="L787" s="26">
        <f t="shared" si="543"/>
        <v>1.1330119634808302</v>
      </c>
      <c r="M787" s="25">
        <f t="shared" si="544"/>
        <v>53.117937586804949</v>
      </c>
      <c r="N787" s="25">
        <v>30</v>
      </c>
      <c r="O787" s="25">
        <v>70</v>
      </c>
      <c r="P787" s="9">
        <f t="shared" si="502"/>
        <v>2545.8471863316813</v>
      </c>
      <c r="Q787" s="9">
        <f t="shared" si="503"/>
        <v>2627.9671233872523</v>
      </c>
      <c r="R787" s="9">
        <f t="shared" si="504"/>
        <v>82.119937055570972</v>
      </c>
      <c r="S787" s="3">
        <f t="shared" si="505"/>
        <v>1</v>
      </c>
      <c r="T787" s="3">
        <f t="shared" si="506"/>
        <v>0</v>
      </c>
      <c r="U787" s="3">
        <f t="shared" si="507"/>
        <v>39</v>
      </c>
      <c r="V787" s="3">
        <f t="shared" si="511"/>
        <v>30</v>
      </c>
      <c r="W787" s="2">
        <f t="shared" si="508"/>
        <v>9825026</v>
      </c>
      <c r="X787" s="2">
        <f t="shared" si="512"/>
        <v>9924905</v>
      </c>
      <c r="Y787" s="14">
        <f t="shared" si="513"/>
        <v>2560.3641589591621</v>
      </c>
      <c r="Z787" s="14">
        <f t="shared" si="514"/>
        <v>2607.4528681623642</v>
      </c>
      <c r="AA787" s="14">
        <f t="shared" si="509"/>
        <v>47.088709203202143</v>
      </c>
      <c r="AB787" s="14">
        <f t="shared" si="530"/>
        <v>56.817045623350012</v>
      </c>
      <c r="AC787" s="14">
        <f t="shared" si="524"/>
        <v>-9.728336420147869</v>
      </c>
      <c r="AD787" s="16">
        <f t="shared" si="525"/>
        <v>0</v>
      </c>
      <c r="AE787" s="16">
        <f t="shared" si="526"/>
        <v>1</v>
      </c>
      <c r="AF787" s="16">
        <f t="shared" si="510"/>
        <v>62</v>
      </c>
      <c r="AG787" s="16">
        <f t="shared" si="527"/>
        <v>30</v>
      </c>
      <c r="AH787" s="5">
        <f t="shared" si="528"/>
        <v>9759565</v>
      </c>
      <c r="AI787" s="5">
        <f t="shared" si="529"/>
        <v>9918347</v>
      </c>
      <c r="AJ787" s="39">
        <f t="shared" si="515"/>
        <v>2545.9972002132331</v>
      </c>
      <c r="AK787" s="39">
        <f t="shared" si="516"/>
        <v>2612.3454144989469</v>
      </c>
      <c r="AL787" s="39">
        <f t="shared" si="517"/>
        <v>66.348214285713766</v>
      </c>
      <c r="AM787" s="39">
        <f t="shared" si="518"/>
        <v>1</v>
      </c>
      <c r="AN787" s="39">
        <f t="shared" si="519"/>
        <v>0</v>
      </c>
      <c r="AO787" s="39">
        <f t="shared" si="520"/>
        <v>46</v>
      </c>
      <c r="AP787" s="39">
        <f t="shared" si="521"/>
        <v>30</v>
      </c>
      <c r="AQ787" s="39">
        <f t="shared" si="522"/>
        <v>9818530</v>
      </c>
      <c r="AR787" s="39">
        <f t="shared" si="523"/>
        <v>9936336</v>
      </c>
      <c r="AS787" s="37">
        <f t="shared" si="531"/>
        <v>2422.8323125251381</v>
      </c>
      <c r="AT787" s="37">
        <f t="shared" si="532"/>
        <v>2564.7967666102836</v>
      </c>
      <c r="AU787" s="37">
        <f t="shared" si="533"/>
        <v>141.96445408514546</v>
      </c>
      <c r="AV787" s="34">
        <f t="shared" si="534"/>
        <v>1</v>
      </c>
      <c r="AW787" s="34">
        <f t="shared" si="535"/>
        <v>0</v>
      </c>
      <c r="AX787" s="34">
        <f t="shared" si="536"/>
        <v>40</v>
      </c>
      <c r="AY787" s="34">
        <f t="shared" si="537"/>
        <v>30</v>
      </c>
      <c r="AZ787" s="34">
        <f t="shared" si="538"/>
        <v>9810666</v>
      </c>
      <c r="BA787" s="34">
        <f t="shared" si="539"/>
        <v>9913106</v>
      </c>
    </row>
    <row r="788" spans="1:53" x14ac:dyDescent="0.2">
      <c r="A788" s="1" t="s">
        <v>825</v>
      </c>
      <c r="B788" s="8">
        <v>5774</v>
      </c>
      <c r="C788" s="8">
        <v>2566.7421875</v>
      </c>
      <c r="D788" s="8">
        <v>2583</v>
      </c>
      <c r="E788" s="8">
        <v>2552</v>
      </c>
      <c r="F788" s="8">
        <v>2566.78515625</v>
      </c>
      <c r="G788" s="8">
        <f t="shared" si="540"/>
        <v>-8.0789946933964529</v>
      </c>
      <c r="H788" s="8">
        <f t="shared" si="541"/>
        <v>0</v>
      </c>
      <c r="I788" s="8">
        <f t="shared" si="542"/>
        <v>8.0789946933964529</v>
      </c>
      <c r="J788" s="25">
        <f t="shared" si="545"/>
        <v>10.72771479821867</v>
      </c>
      <c r="K788" s="25">
        <f t="shared" si="546"/>
        <v>10.045386604874327</v>
      </c>
      <c r="L788" s="26">
        <f t="shared" si="543"/>
        <v>1.0679245329406493</v>
      </c>
      <c r="M788" s="25">
        <f t="shared" si="544"/>
        <v>51.642335874899139</v>
      </c>
      <c r="N788" s="25">
        <v>30</v>
      </c>
      <c r="O788" s="25">
        <v>70</v>
      </c>
      <c r="P788" s="9">
        <f t="shared" si="502"/>
        <v>2553.6153130163175</v>
      </c>
      <c r="Q788" s="9">
        <f t="shared" si="503"/>
        <v>2627.4339772357093</v>
      </c>
      <c r="R788" s="9">
        <f t="shared" si="504"/>
        <v>73.818664219391849</v>
      </c>
      <c r="S788" s="3">
        <f t="shared" si="505"/>
        <v>1</v>
      </c>
      <c r="T788" s="3">
        <f t="shared" si="506"/>
        <v>0</v>
      </c>
      <c r="U788" s="3">
        <f t="shared" si="507"/>
        <v>40</v>
      </c>
      <c r="V788" s="3">
        <f t="shared" si="511"/>
        <v>30</v>
      </c>
      <c r="W788" s="2">
        <f t="shared" si="508"/>
        <v>9822413</v>
      </c>
      <c r="X788" s="2">
        <f t="shared" si="512"/>
        <v>9924493</v>
      </c>
      <c r="Y788" s="14">
        <f t="shared" si="513"/>
        <v>2560.839788388113</v>
      </c>
      <c r="Z788" s="14">
        <f t="shared" si="514"/>
        <v>2601.1962970989234</v>
      </c>
      <c r="AA788" s="14">
        <f t="shared" si="509"/>
        <v>40.356508710810431</v>
      </c>
      <c r="AB788" s="14">
        <f t="shared" si="530"/>
        <v>53.524938240842097</v>
      </c>
      <c r="AC788" s="14">
        <f t="shared" si="524"/>
        <v>-13.168429530031666</v>
      </c>
      <c r="AD788" s="16">
        <f t="shared" si="525"/>
        <v>0</v>
      </c>
      <c r="AE788" s="16">
        <f t="shared" si="526"/>
        <v>1</v>
      </c>
      <c r="AF788" s="16">
        <f t="shared" si="510"/>
        <v>61</v>
      </c>
      <c r="AG788" s="16">
        <f t="shared" si="527"/>
        <v>30</v>
      </c>
      <c r="AH788" s="5">
        <f t="shared" si="528"/>
        <v>9762087</v>
      </c>
      <c r="AI788" s="5">
        <f t="shared" si="529"/>
        <v>9917759</v>
      </c>
      <c r="AJ788" s="39">
        <f t="shared" si="515"/>
        <v>2550.3962248629809</v>
      </c>
      <c r="AK788" s="39">
        <f t="shared" si="516"/>
        <v>2610.8285595737248</v>
      </c>
      <c r="AL788" s="39">
        <f t="shared" si="517"/>
        <v>60.432334710743817</v>
      </c>
      <c r="AM788" s="39">
        <f t="shared" si="518"/>
        <v>1</v>
      </c>
      <c r="AN788" s="39">
        <f t="shared" si="519"/>
        <v>0</v>
      </c>
      <c r="AO788" s="39">
        <f t="shared" si="520"/>
        <v>47</v>
      </c>
      <c r="AP788" s="39">
        <f t="shared" si="521"/>
        <v>30</v>
      </c>
      <c r="AQ788" s="39">
        <f t="shared" si="522"/>
        <v>9815917</v>
      </c>
      <c r="AR788" s="39">
        <f t="shared" si="523"/>
        <v>9935861</v>
      </c>
      <c r="AS788" s="37">
        <f t="shared" si="531"/>
        <v>2429.3630465454257</v>
      </c>
      <c r="AT788" s="37">
        <f t="shared" si="532"/>
        <v>2576.204526816402</v>
      </c>
      <c r="AU788" s="37">
        <f t="shared" si="533"/>
        <v>146.84148027097626</v>
      </c>
      <c r="AV788" s="34">
        <f t="shared" si="534"/>
        <v>1</v>
      </c>
      <c r="AW788" s="34">
        <f t="shared" si="535"/>
        <v>0</v>
      </c>
      <c r="AX788" s="34">
        <f t="shared" si="536"/>
        <v>41</v>
      </c>
      <c r="AY788" s="34">
        <f t="shared" si="537"/>
        <v>30</v>
      </c>
      <c r="AZ788" s="34">
        <f t="shared" si="538"/>
        <v>9808053</v>
      </c>
      <c r="BA788" s="34">
        <f t="shared" si="539"/>
        <v>9912685</v>
      </c>
    </row>
    <row r="789" spans="1:53" x14ac:dyDescent="0.2">
      <c r="A789" s="1" t="s">
        <v>826</v>
      </c>
      <c r="B789" s="8">
        <v>5532</v>
      </c>
      <c r="C789" s="8">
        <v>2598.6464646464647</v>
      </c>
      <c r="D789" s="8">
        <v>2612</v>
      </c>
      <c r="E789" s="8">
        <v>2579</v>
      </c>
      <c r="F789" s="8">
        <v>2598.7070707070707</v>
      </c>
      <c r="G789" s="8">
        <f t="shared" si="540"/>
        <v>31.92191445707067</v>
      </c>
      <c r="H789" s="8">
        <f t="shared" si="541"/>
        <v>31.92191445707067</v>
      </c>
      <c r="I789" s="8">
        <f t="shared" si="542"/>
        <v>0</v>
      </c>
      <c r="J789" s="25">
        <f t="shared" si="545"/>
        <v>12.241586202422384</v>
      </c>
      <c r="K789" s="25">
        <f t="shared" si="546"/>
        <v>9.327858990240447</v>
      </c>
      <c r="L789" s="26">
        <f t="shared" si="543"/>
        <v>1.3123682739233635</v>
      </c>
      <c r="M789" s="25">
        <f t="shared" si="544"/>
        <v>56.75429336766873</v>
      </c>
      <c r="N789" s="25">
        <v>30</v>
      </c>
      <c r="O789" s="25">
        <v>70</v>
      </c>
      <c r="P789" s="9">
        <f t="shared" si="502"/>
        <v>2560.3901076464031</v>
      </c>
      <c r="Q789" s="9">
        <f t="shared" si="503"/>
        <v>2627.0046152565428</v>
      </c>
      <c r="R789" s="9">
        <f t="shared" si="504"/>
        <v>66.614507610139754</v>
      </c>
      <c r="S789" s="3">
        <f t="shared" si="505"/>
        <v>1</v>
      </c>
      <c r="T789" s="3">
        <f t="shared" si="506"/>
        <v>0</v>
      </c>
      <c r="U789" s="3">
        <f t="shared" si="507"/>
        <v>41</v>
      </c>
      <c r="V789" s="3">
        <f t="shared" si="511"/>
        <v>30</v>
      </c>
      <c r="W789" s="2">
        <f t="shared" si="508"/>
        <v>9819800</v>
      </c>
      <c r="X789" s="2">
        <f t="shared" si="512"/>
        <v>9925539</v>
      </c>
      <c r="Y789" s="14">
        <f t="shared" si="513"/>
        <v>2563.6447722635912</v>
      </c>
      <c r="Z789" s="14">
        <f t="shared" si="514"/>
        <v>2600.8133391924844</v>
      </c>
      <c r="AA789" s="14">
        <f t="shared" si="509"/>
        <v>37.168566928893142</v>
      </c>
      <c r="AB789" s="14">
        <f t="shared" si="530"/>
        <v>50.253663978452309</v>
      </c>
      <c r="AC789" s="14">
        <f t="shared" si="524"/>
        <v>-13.085097049559167</v>
      </c>
      <c r="AD789" s="16">
        <f t="shared" si="525"/>
        <v>0</v>
      </c>
      <c r="AE789" s="16">
        <f t="shared" si="526"/>
        <v>1</v>
      </c>
      <c r="AF789" s="16">
        <f t="shared" si="510"/>
        <v>60</v>
      </c>
      <c r="AG789" s="16">
        <f t="shared" si="527"/>
        <v>30</v>
      </c>
      <c r="AH789" s="5">
        <f t="shared" si="528"/>
        <v>9764636</v>
      </c>
      <c r="AI789" s="5">
        <f t="shared" si="529"/>
        <v>9919376</v>
      </c>
      <c r="AJ789" s="39">
        <f t="shared" si="515"/>
        <v>2550.7206082401394</v>
      </c>
      <c r="AK789" s="39">
        <f t="shared" si="516"/>
        <v>2606.4181134259256</v>
      </c>
      <c r="AL789" s="39">
        <f t="shared" si="517"/>
        <v>55.697505185786213</v>
      </c>
      <c r="AM789" s="39">
        <f t="shared" si="518"/>
        <v>1</v>
      </c>
      <c r="AN789" s="39">
        <f t="shared" si="519"/>
        <v>0</v>
      </c>
      <c r="AO789" s="39">
        <f t="shared" si="520"/>
        <v>48</v>
      </c>
      <c r="AP789" s="39">
        <f t="shared" si="521"/>
        <v>30</v>
      </c>
      <c r="AQ789" s="39">
        <f t="shared" si="522"/>
        <v>9813275</v>
      </c>
      <c r="AR789" s="39">
        <f t="shared" si="523"/>
        <v>9937067</v>
      </c>
      <c r="AS789" s="37">
        <f t="shared" si="531"/>
        <v>2436.2851631394765</v>
      </c>
      <c r="AT789" s="37">
        <f t="shared" si="532"/>
        <v>2586.3069605094101</v>
      </c>
      <c r="AU789" s="37">
        <f t="shared" si="533"/>
        <v>150.02179736993367</v>
      </c>
      <c r="AV789" s="34">
        <f t="shared" si="534"/>
        <v>1</v>
      </c>
      <c r="AW789" s="34">
        <f t="shared" si="535"/>
        <v>0</v>
      </c>
      <c r="AX789" s="34">
        <f t="shared" si="536"/>
        <v>42</v>
      </c>
      <c r="AY789" s="34">
        <f t="shared" si="537"/>
        <v>30</v>
      </c>
      <c r="AZ789" s="34">
        <f t="shared" si="538"/>
        <v>9805411</v>
      </c>
      <c r="BA789" s="34">
        <f t="shared" si="539"/>
        <v>9913729</v>
      </c>
    </row>
    <row r="790" spans="1:53" x14ac:dyDescent="0.2">
      <c r="A790" s="1" t="s">
        <v>827</v>
      </c>
      <c r="B790" s="8">
        <v>2891</v>
      </c>
      <c r="C790" s="8">
        <v>2581.7619047619046</v>
      </c>
      <c r="D790" s="8">
        <v>2603</v>
      </c>
      <c r="E790" s="8">
        <v>2561</v>
      </c>
      <c r="F790" s="8">
        <v>2581.7678571428573</v>
      </c>
      <c r="G790" s="8">
        <f t="shared" si="540"/>
        <v>-16.939213564213333</v>
      </c>
      <c r="H790" s="8">
        <f t="shared" si="541"/>
        <v>0</v>
      </c>
      <c r="I790" s="8">
        <f t="shared" si="542"/>
        <v>16.939213564213333</v>
      </c>
      <c r="J790" s="25">
        <f t="shared" si="545"/>
        <v>11.367187187963642</v>
      </c>
      <c r="K790" s="25">
        <f t="shared" si="546"/>
        <v>9.8715271740956521</v>
      </c>
      <c r="L790" s="26">
        <f t="shared" si="543"/>
        <v>1.1515125256194223</v>
      </c>
      <c r="M790" s="25">
        <f t="shared" si="544"/>
        <v>53.521070033645316</v>
      </c>
      <c r="N790" s="25">
        <v>30</v>
      </c>
      <c r="O790" s="25">
        <v>70</v>
      </c>
      <c r="P790" s="9">
        <f t="shared" si="502"/>
        <v>2568.0445088008046</v>
      </c>
      <c r="Q790" s="9">
        <f t="shared" si="503"/>
        <v>2624.7646004552867</v>
      </c>
      <c r="R790" s="9">
        <f t="shared" si="504"/>
        <v>56.720091654482076</v>
      </c>
      <c r="S790" s="3">
        <f t="shared" si="505"/>
        <v>1</v>
      </c>
      <c r="T790" s="3">
        <f t="shared" si="506"/>
        <v>0</v>
      </c>
      <c r="U790" s="3">
        <f t="shared" si="507"/>
        <v>42</v>
      </c>
      <c r="V790" s="3">
        <f t="shared" si="511"/>
        <v>30</v>
      </c>
      <c r="W790" s="2">
        <f t="shared" si="508"/>
        <v>9817158</v>
      </c>
      <c r="X790" s="2">
        <f t="shared" si="512"/>
        <v>9924720</v>
      </c>
      <c r="Y790" s="14">
        <f t="shared" si="513"/>
        <v>2564.9872229953885</v>
      </c>
      <c r="Z790" s="14">
        <f t="shared" si="514"/>
        <v>2597.8832650310032</v>
      </c>
      <c r="AA790" s="14">
        <f t="shared" si="509"/>
        <v>32.896042035614755</v>
      </c>
      <c r="AB790" s="14">
        <f t="shared" si="530"/>
        <v>46.7821395898848</v>
      </c>
      <c r="AC790" s="14">
        <f t="shared" si="524"/>
        <v>-13.886097554270044</v>
      </c>
      <c r="AD790" s="16">
        <f t="shared" si="525"/>
        <v>0</v>
      </c>
      <c r="AE790" s="16">
        <f t="shared" si="526"/>
        <v>1</v>
      </c>
      <c r="AF790" s="16">
        <f t="shared" si="510"/>
        <v>59</v>
      </c>
      <c r="AG790" s="16">
        <f t="shared" si="527"/>
        <v>30</v>
      </c>
      <c r="AH790" s="5">
        <f t="shared" si="528"/>
        <v>9767167</v>
      </c>
      <c r="AI790" s="5">
        <f t="shared" si="529"/>
        <v>9918266</v>
      </c>
      <c r="AJ790" s="39">
        <f t="shared" si="515"/>
        <v>2564.7257022384338</v>
      </c>
      <c r="AK790" s="39">
        <f t="shared" si="516"/>
        <v>2617.0587515782827</v>
      </c>
      <c r="AL790" s="39">
        <f t="shared" si="517"/>
        <v>52.333049339848912</v>
      </c>
      <c r="AM790" s="39">
        <f t="shared" si="518"/>
        <v>1</v>
      </c>
      <c r="AN790" s="39">
        <f t="shared" si="519"/>
        <v>0</v>
      </c>
      <c r="AO790" s="39">
        <f t="shared" si="520"/>
        <v>49</v>
      </c>
      <c r="AP790" s="39">
        <f t="shared" si="521"/>
        <v>30</v>
      </c>
      <c r="AQ790" s="39">
        <f t="shared" si="522"/>
        <v>9810642</v>
      </c>
      <c r="AR790" s="39">
        <f t="shared" si="523"/>
        <v>9936131</v>
      </c>
      <c r="AS790" s="37">
        <f t="shared" si="531"/>
        <v>2443.5556535027745</v>
      </c>
      <c r="AT790" s="37">
        <f t="shared" si="532"/>
        <v>2595.2475620113105</v>
      </c>
      <c r="AU790" s="37">
        <f t="shared" si="533"/>
        <v>151.69190850853602</v>
      </c>
      <c r="AV790" s="34">
        <f t="shared" si="534"/>
        <v>1</v>
      </c>
      <c r="AW790" s="34">
        <f t="shared" si="535"/>
        <v>0</v>
      </c>
      <c r="AX790" s="34">
        <f t="shared" si="536"/>
        <v>43</v>
      </c>
      <c r="AY790" s="34">
        <f t="shared" si="537"/>
        <v>30</v>
      </c>
      <c r="AZ790" s="34">
        <f t="shared" si="538"/>
        <v>9802778</v>
      </c>
      <c r="BA790" s="34">
        <f t="shared" si="539"/>
        <v>9912901</v>
      </c>
    </row>
    <row r="791" spans="1:53" x14ac:dyDescent="0.2">
      <c r="A791" s="1" t="s">
        <v>828</v>
      </c>
      <c r="B791" s="8">
        <v>3106</v>
      </c>
      <c r="C791" s="8">
        <v>2571.855</v>
      </c>
      <c r="D791" s="8">
        <v>2593</v>
      </c>
      <c r="E791" s="8">
        <v>2553</v>
      </c>
      <c r="F791" s="8">
        <v>2571.73</v>
      </c>
      <c r="G791" s="8">
        <f t="shared" si="540"/>
        <v>-10.03785714285732</v>
      </c>
      <c r="H791" s="8">
        <f t="shared" si="541"/>
        <v>0</v>
      </c>
      <c r="I791" s="8">
        <f t="shared" si="542"/>
        <v>10.03785714285732</v>
      </c>
      <c r="J791" s="25">
        <f t="shared" si="545"/>
        <v>10.555245245966239</v>
      </c>
      <c r="K791" s="25">
        <f t="shared" si="546"/>
        <v>9.8834078861500565</v>
      </c>
      <c r="L791" s="26">
        <f t="shared" si="543"/>
        <v>1.0679762858677166</v>
      </c>
      <c r="M791" s="25">
        <f t="shared" si="544"/>
        <v>51.643546068014849</v>
      </c>
      <c r="N791" s="25">
        <v>30</v>
      </c>
      <c r="O791" s="25">
        <v>70</v>
      </c>
      <c r="P791" s="9">
        <f t="shared" si="502"/>
        <v>2574.659195297435</v>
      </c>
      <c r="Q791" s="9">
        <f t="shared" si="503"/>
        <v>2623.2718992081209</v>
      </c>
      <c r="R791" s="9">
        <f t="shared" si="504"/>
        <v>48.612703910685923</v>
      </c>
      <c r="S791" s="3">
        <f t="shared" si="505"/>
        <v>1</v>
      </c>
      <c r="T791" s="3">
        <f t="shared" si="506"/>
        <v>0</v>
      </c>
      <c r="U791" s="3">
        <f t="shared" si="507"/>
        <v>43</v>
      </c>
      <c r="V791" s="3">
        <f t="shared" si="511"/>
        <v>30</v>
      </c>
      <c r="W791" s="2">
        <f t="shared" si="508"/>
        <v>9814525</v>
      </c>
      <c r="X791" s="2">
        <f t="shared" si="512"/>
        <v>9924304</v>
      </c>
      <c r="Y791" s="14">
        <f t="shared" si="513"/>
        <v>2565.486687958693</v>
      </c>
      <c r="Z791" s="14">
        <f t="shared" si="514"/>
        <v>2593.8596857954644</v>
      </c>
      <c r="AA791" s="14">
        <f t="shared" si="509"/>
        <v>28.372997836771447</v>
      </c>
      <c r="AB791" s="14">
        <f t="shared" si="530"/>
        <v>43.100311239262126</v>
      </c>
      <c r="AC791" s="14">
        <f t="shared" si="524"/>
        <v>-14.72731340249068</v>
      </c>
      <c r="AD791" s="16">
        <f t="shared" si="525"/>
        <v>0</v>
      </c>
      <c r="AE791" s="16">
        <f t="shared" si="526"/>
        <v>1</v>
      </c>
      <c r="AF791" s="16">
        <f t="shared" si="510"/>
        <v>58</v>
      </c>
      <c r="AG791" s="16">
        <f t="shared" si="527"/>
        <v>30</v>
      </c>
      <c r="AH791" s="5">
        <f t="shared" si="528"/>
        <v>9769690</v>
      </c>
      <c r="AI791" s="5">
        <f t="shared" si="529"/>
        <v>9917764</v>
      </c>
      <c r="AJ791" s="39">
        <f t="shared" si="515"/>
        <v>2569.3380496905261</v>
      </c>
      <c r="AK791" s="39">
        <f t="shared" si="516"/>
        <v>2611.4123470568779</v>
      </c>
      <c r="AL791" s="39">
        <f t="shared" si="517"/>
        <v>42.074297366351857</v>
      </c>
      <c r="AM791" s="39">
        <f t="shared" si="518"/>
        <v>1</v>
      </c>
      <c r="AN791" s="39">
        <f t="shared" si="519"/>
        <v>0</v>
      </c>
      <c r="AO791" s="39">
        <f t="shared" si="520"/>
        <v>50</v>
      </c>
      <c r="AP791" s="39">
        <f t="shared" si="521"/>
        <v>30</v>
      </c>
      <c r="AQ791" s="39">
        <f t="shared" si="522"/>
        <v>9808019</v>
      </c>
      <c r="AR791" s="39">
        <f t="shared" si="523"/>
        <v>9935669</v>
      </c>
      <c r="AS791" s="37">
        <f t="shared" si="531"/>
        <v>2451.197275199575</v>
      </c>
      <c r="AT791" s="37">
        <f t="shared" si="532"/>
        <v>2602.7165998896949</v>
      </c>
      <c r="AU791" s="37">
        <f t="shared" si="533"/>
        <v>151.5193246901199</v>
      </c>
      <c r="AV791" s="34">
        <f t="shared" si="534"/>
        <v>1</v>
      </c>
      <c r="AW791" s="34">
        <f t="shared" si="535"/>
        <v>0</v>
      </c>
      <c r="AX791" s="34">
        <f t="shared" si="536"/>
        <v>44</v>
      </c>
      <c r="AY791" s="34">
        <f t="shared" si="537"/>
        <v>30</v>
      </c>
      <c r="AZ791" s="34">
        <f t="shared" si="538"/>
        <v>9800155</v>
      </c>
      <c r="BA791" s="34">
        <f t="shared" si="539"/>
        <v>9912487</v>
      </c>
    </row>
    <row r="792" spans="1:53" x14ac:dyDescent="0.2">
      <c r="A792" s="1" t="s">
        <v>829</v>
      </c>
      <c r="B792" s="8">
        <v>7323</v>
      </c>
      <c r="C792" s="8">
        <v>2558.1877934272302</v>
      </c>
      <c r="D792" s="8">
        <v>2583</v>
      </c>
      <c r="E792" s="8">
        <v>2523</v>
      </c>
      <c r="F792" s="8">
        <v>2558.0187793427231</v>
      </c>
      <c r="G792" s="8">
        <f t="shared" si="540"/>
        <v>-13.711220657276954</v>
      </c>
      <c r="H792" s="8">
        <f t="shared" si="541"/>
        <v>0</v>
      </c>
      <c r="I792" s="8">
        <f t="shared" si="542"/>
        <v>13.711220657276954</v>
      </c>
      <c r="J792" s="25">
        <f t="shared" si="545"/>
        <v>9.8012991569686498</v>
      </c>
      <c r="K792" s="25">
        <f t="shared" si="546"/>
        <v>10.156823084087693</v>
      </c>
      <c r="L792" s="26">
        <f t="shared" si="543"/>
        <v>0.96499654230701049</v>
      </c>
      <c r="M792" s="25">
        <f t="shared" si="544"/>
        <v>49.109325208992644</v>
      </c>
      <c r="N792" s="25">
        <v>30</v>
      </c>
      <c r="O792" s="25">
        <v>70</v>
      </c>
      <c r="P792" s="9">
        <f t="shared" si="502"/>
        <v>2579.7041082147061</v>
      </c>
      <c r="Q792" s="9">
        <f t="shared" si="503"/>
        <v>2617.6389472307196</v>
      </c>
      <c r="R792" s="9">
        <f t="shared" si="504"/>
        <v>37.934839016013484</v>
      </c>
      <c r="S792" s="3">
        <f t="shared" si="505"/>
        <v>1</v>
      </c>
      <c r="T792" s="3">
        <f t="shared" si="506"/>
        <v>0</v>
      </c>
      <c r="U792" s="3">
        <f t="shared" si="507"/>
        <v>44</v>
      </c>
      <c r="V792" s="3">
        <f t="shared" si="511"/>
        <v>30</v>
      </c>
      <c r="W792" s="2">
        <f t="shared" si="508"/>
        <v>9811902</v>
      </c>
      <c r="X792" s="2">
        <f t="shared" si="512"/>
        <v>9922914</v>
      </c>
      <c r="Y792" s="14">
        <f t="shared" si="513"/>
        <v>2564.933509542695</v>
      </c>
      <c r="Z792" s="14">
        <f t="shared" si="514"/>
        <v>2588.3457001873503</v>
      </c>
      <c r="AA792" s="14">
        <f t="shared" si="509"/>
        <v>23.412190644655311</v>
      </c>
      <c r="AB792" s="14">
        <f t="shared" si="530"/>
        <v>39.162687120340763</v>
      </c>
      <c r="AC792" s="14">
        <f t="shared" si="524"/>
        <v>-15.750496475685452</v>
      </c>
      <c r="AD792" s="16">
        <f t="shared" si="525"/>
        <v>0</v>
      </c>
      <c r="AE792" s="16">
        <f t="shared" si="526"/>
        <v>1</v>
      </c>
      <c r="AF792" s="16">
        <f t="shared" si="510"/>
        <v>57</v>
      </c>
      <c r="AG792" s="16">
        <f t="shared" si="527"/>
        <v>30</v>
      </c>
      <c r="AH792" s="5">
        <f t="shared" si="528"/>
        <v>9772183</v>
      </c>
      <c r="AI792" s="5">
        <f t="shared" si="529"/>
        <v>9915994</v>
      </c>
      <c r="AJ792" s="39">
        <f t="shared" si="515"/>
        <v>2571.7567142952303</v>
      </c>
      <c r="AK792" s="39">
        <f t="shared" si="516"/>
        <v>2608.0663946759255</v>
      </c>
      <c r="AL792" s="39">
        <f t="shared" si="517"/>
        <v>36.309680380695227</v>
      </c>
      <c r="AM792" s="39">
        <f t="shared" si="518"/>
        <v>1</v>
      </c>
      <c r="AN792" s="39">
        <f t="shared" si="519"/>
        <v>0</v>
      </c>
      <c r="AO792" s="39">
        <f t="shared" si="520"/>
        <v>51</v>
      </c>
      <c r="AP792" s="39">
        <f t="shared" si="521"/>
        <v>30</v>
      </c>
      <c r="AQ792" s="39">
        <f t="shared" si="522"/>
        <v>9805406</v>
      </c>
      <c r="AR792" s="39">
        <f t="shared" si="523"/>
        <v>9934079</v>
      </c>
      <c r="AS792" s="37">
        <f t="shared" si="531"/>
        <v>2459.1537219182801</v>
      </c>
      <c r="AT792" s="37">
        <f t="shared" si="532"/>
        <v>2609.1252745463221</v>
      </c>
      <c r="AU792" s="37">
        <f t="shared" si="533"/>
        <v>149.97155262804199</v>
      </c>
      <c r="AV792" s="34">
        <f t="shared" si="534"/>
        <v>1</v>
      </c>
      <c r="AW792" s="34">
        <f t="shared" si="535"/>
        <v>0</v>
      </c>
      <c r="AX792" s="34">
        <f t="shared" si="536"/>
        <v>45</v>
      </c>
      <c r="AY792" s="34">
        <f t="shared" si="537"/>
        <v>30</v>
      </c>
      <c r="AZ792" s="34">
        <f t="shared" si="538"/>
        <v>9797542</v>
      </c>
      <c r="BA792" s="34">
        <f t="shared" si="539"/>
        <v>9911077</v>
      </c>
    </row>
    <row r="793" spans="1:53" x14ac:dyDescent="0.2">
      <c r="A793" s="1" t="s">
        <v>830</v>
      </c>
      <c r="B793" s="8">
        <v>4587</v>
      </c>
      <c r="C793" s="8">
        <v>2531.1022222222223</v>
      </c>
      <c r="D793" s="8">
        <v>2554</v>
      </c>
      <c r="E793" s="8">
        <v>2515</v>
      </c>
      <c r="F793" s="8">
        <v>2531.008888888889</v>
      </c>
      <c r="G793" s="8">
        <f t="shared" si="540"/>
        <v>-27.009890453834032</v>
      </c>
      <c r="H793" s="8">
        <f t="shared" si="541"/>
        <v>0</v>
      </c>
      <c r="I793" s="8">
        <f t="shared" si="542"/>
        <v>27.009890453834032</v>
      </c>
      <c r="J793" s="25">
        <f t="shared" si="545"/>
        <v>9.1012063600423172</v>
      </c>
      <c r="K793" s="25">
        <f t="shared" si="546"/>
        <v>11.360613610498145</v>
      </c>
      <c r="L793" s="26">
        <f t="shared" si="543"/>
        <v>0.80111925923015737</v>
      </c>
      <c r="M793" s="25">
        <f t="shared" si="544"/>
        <v>44.47896801528708</v>
      </c>
      <c r="N793" s="25">
        <v>30</v>
      </c>
      <c r="O793" s="25">
        <v>70</v>
      </c>
      <c r="P793" s="9">
        <f t="shared" si="502"/>
        <v>2583.2855849916664</v>
      </c>
      <c r="Q793" s="9">
        <f t="shared" si="503"/>
        <v>2611.7817551137996</v>
      </c>
      <c r="R793" s="9">
        <f t="shared" si="504"/>
        <v>28.496170122133208</v>
      </c>
      <c r="S793" s="3">
        <f t="shared" si="505"/>
        <v>1</v>
      </c>
      <c r="T793" s="3">
        <f t="shared" si="506"/>
        <v>0</v>
      </c>
      <c r="U793" s="3">
        <f t="shared" si="507"/>
        <v>45</v>
      </c>
      <c r="V793" s="3">
        <f t="shared" si="511"/>
        <v>30</v>
      </c>
      <c r="W793" s="2">
        <f t="shared" si="508"/>
        <v>9809289</v>
      </c>
      <c r="X793" s="2">
        <f t="shared" si="512"/>
        <v>9922464</v>
      </c>
      <c r="Y793" s="14">
        <f t="shared" si="513"/>
        <v>2562.4205746794501</v>
      </c>
      <c r="Z793" s="14">
        <f t="shared" si="514"/>
        <v>2579.5246522952793</v>
      </c>
      <c r="AA793" s="14">
        <f t="shared" si="509"/>
        <v>17.104077615829283</v>
      </c>
      <c r="AB793" s="14">
        <f t="shared" si="530"/>
        <v>34.75096521943847</v>
      </c>
      <c r="AC793" s="14">
        <f t="shared" si="524"/>
        <v>-17.646887603609187</v>
      </c>
      <c r="AD793" s="16">
        <f t="shared" si="525"/>
        <v>0</v>
      </c>
      <c r="AE793" s="16">
        <f t="shared" si="526"/>
        <v>1</v>
      </c>
      <c r="AF793" s="16">
        <f t="shared" si="510"/>
        <v>56</v>
      </c>
      <c r="AG793" s="16">
        <f t="shared" si="527"/>
        <v>30</v>
      </c>
      <c r="AH793" s="5">
        <f t="shared" si="528"/>
        <v>9774668</v>
      </c>
      <c r="AI793" s="5">
        <f t="shared" si="529"/>
        <v>9915508</v>
      </c>
      <c r="AJ793" s="39">
        <f t="shared" si="515"/>
        <v>2567.1863074094713</v>
      </c>
      <c r="AK793" s="39">
        <f t="shared" si="516"/>
        <v>2600.5738621544078</v>
      </c>
      <c r="AL793" s="39">
        <f t="shared" si="517"/>
        <v>33.387554744936551</v>
      </c>
      <c r="AM793" s="39">
        <f t="shared" si="518"/>
        <v>1</v>
      </c>
      <c r="AN793" s="39">
        <f t="shared" si="519"/>
        <v>0</v>
      </c>
      <c r="AO793" s="39">
        <f t="shared" si="520"/>
        <v>52</v>
      </c>
      <c r="AP793" s="39">
        <f t="shared" si="521"/>
        <v>30</v>
      </c>
      <c r="AQ793" s="39">
        <f t="shared" si="522"/>
        <v>9802822</v>
      </c>
      <c r="AR793" s="39">
        <f t="shared" si="523"/>
        <v>9933602</v>
      </c>
      <c r="AS793" s="37">
        <f t="shared" si="531"/>
        <v>2467.3411020189442</v>
      </c>
      <c r="AT793" s="37">
        <f t="shared" si="532"/>
        <v>2613.8043330060759</v>
      </c>
      <c r="AU793" s="37">
        <f t="shared" si="533"/>
        <v>146.46323098713174</v>
      </c>
      <c r="AV793" s="34">
        <f t="shared" si="534"/>
        <v>1</v>
      </c>
      <c r="AW793" s="34">
        <f t="shared" si="535"/>
        <v>0</v>
      </c>
      <c r="AX793" s="34">
        <f t="shared" si="536"/>
        <v>46</v>
      </c>
      <c r="AY793" s="34">
        <f t="shared" si="537"/>
        <v>30</v>
      </c>
      <c r="AZ793" s="34">
        <f t="shared" si="538"/>
        <v>9794958</v>
      </c>
      <c r="BA793" s="34">
        <f t="shared" si="539"/>
        <v>9910648</v>
      </c>
    </row>
    <row r="794" spans="1:53" x14ac:dyDescent="0.2">
      <c r="A794" s="1" t="s">
        <v>831</v>
      </c>
      <c r="B794" s="8">
        <v>6570</v>
      </c>
      <c r="C794" s="8">
        <v>2541.5050000000001</v>
      </c>
      <c r="D794" s="8">
        <v>2565</v>
      </c>
      <c r="E794" s="8">
        <v>2525</v>
      </c>
      <c r="F794" s="8">
        <v>2541.29</v>
      </c>
      <c r="G794" s="8">
        <f t="shared" si="540"/>
        <v>10.281111111110931</v>
      </c>
      <c r="H794" s="8">
        <f t="shared" si="541"/>
        <v>10.281111111110931</v>
      </c>
      <c r="I794" s="8">
        <f t="shared" si="542"/>
        <v>0</v>
      </c>
      <c r="J794" s="25">
        <f t="shared" si="545"/>
        <v>9.1854852708329329</v>
      </c>
      <c r="K794" s="25">
        <f t="shared" si="546"/>
        <v>10.549141209748276</v>
      </c>
      <c r="L794" s="26">
        <f t="shared" si="543"/>
        <v>0.87073299031629103</v>
      </c>
      <c r="M794" s="25">
        <f t="shared" si="544"/>
        <v>46.545017104181895</v>
      </c>
      <c r="N794" s="25">
        <v>30</v>
      </c>
      <c r="O794" s="25">
        <v>70</v>
      </c>
      <c r="P794" s="9">
        <f t="shared" si="502"/>
        <v>2586.0991532140115</v>
      </c>
      <c r="Q794" s="9">
        <f t="shared" si="503"/>
        <v>2599.5186069656515</v>
      </c>
      <c r="R794" s="9">
        <f t="shared" si="504"/>
        <v>13.419453751640049</v>
      </c>
      <c r="S794" s="3">
        <f t="shared" si="505"/>
        <v>1</v>
      </c>
      <c r="T794" s="3">
        <f t="shared" si="506"/>
        <v>0</v>
      </c>
      <c r="U794" s="3">
        <f t="shared" si="507"/>
        <v>46</v>
      </c>
      <c r="V794" s="3">
        <f t="shared" si="511"/>
        <v>30</v>
      </c>
      <c r="W794" s="2">
        <f t="shared" si="508"/>
        <v>9806705</v>
      </c>
      <c r="X794" s="2">
        <f t="shared" si="512"/>
        <v>9922855</v>
      </c>
      <c r="Y794" s="14">
        <f t="shared" si="513"/>
        <v>2560.8553469254166</v>
      </c>
      <c r="Z794" s="14">
        <f t="shared" si="514"/>
        <v>2573.6423980960058</v>
      </c>
      <c r="AA794" s="14">
        <f t="shared" si="509"/>
        <v>12.787051170589166</v>
      </c>
      <c r="AB794" s="14">
        <f t="shared" si="530"/>
        <v>30.358182409668608</v>
      </c>
      <c r="AC794" s="14">
        <f t="shared" si="524"/>
        <v>-17.571131239079442</v>
      </c>
      <c r="AD794" s="16">
        <f t="shared" si="525"/>
        <v>0</v>
      </c>
      <c r="AE794" s="16">
        <f t="shared" si="526"/>
        <v>1</v>
      </c>
      <c r="AF794" s="16">
        <f t="shared" si="510"/>
        <v>55</v>
      </c>
      <c r="AG794" s="16">
        <f t="shared" si="527"/>
        <v>30</v>
      </c>
      <c r="AH794" s="5">
        <f t="shared" si="528"/>
        <v>9777163</v>
      </c>
      <c r="AI794" s="5">
        <f t="shared" si="529"/>
        <v>9916038</v>
      </c>
      <c r="AJ794" s="39">
        <f t="shared" si="515"/>
        <v>2569.7185005668939</v>
      </c>
      <c r="AK794" s="39">
        <f t="shared" si="516"/>
        <v>2582.5672685185186</v>
      </c>
      <c r="AL794" s="39">
        <f t="shared" si="517"/>
        <v>12.848767951624723</v>
      </c>
      <c r="AM794" s="39">
        <f t="shared" si="518"/>
        <v>1</v>
      </c>
      <c r="AN794" s="39">
        <f t="shared" si="519"/>
        <v>0</v>
      </c>
      <c r="AO794" s="39">
        <f t="shared" si="520"/>
        <v>53</v>
      </c>
      <c r="AP794" s="39">
        <f t="shared" si="521"/>
        <v>30</v>
      </c>
      <c r="AQ794" s="39">
        <f t="shared" si="522"/>
        <v>9800227</v>
      </c>
      <c r="AR794" s="39">
        <f t="shared" si="523"/>
        <v>9934052</v>
      </c>
      <c r="AS794" s="37">
        <f t="shared" si="531"/>
        <v>2475.6386648567386</v>
      </c>
      <c r="AT794" s="37">
        <f t="shared" si="532"/>
        <v>2617.0519414303108</v>
      </c>
      <c r="AU794" s="37">
        <f t="shared" si="533"/>
        <v>141.41327657357215</v>
      </c>
      <c r="AV794" s="34">
        <f t="shared" si="534"/>
        <v>1</v>
      </c>
      <c r="AW794" s="34">
        <f t="shared" si="535"/>
        <v>0</v>
      </c>
      <c r="AX794" s="34">
        <f t="shared" si="536"/>
        <v>47</v>
      </c>
      <c r="AY794" s="34">
        <f t="shared" si="537"/>
        <v>30</v>
      </c>
      <c r="AZ794" s="34">
        <f t="shared" si="538"/>
        <v>9792363</v>
      </c>
      <c r="BA794" s="34">
        <f t="shared" si="539"/>
        <v>9911038</v>
      </c>
    </row>
    <row r="795" spans="1:53" x14ac:dyDescent="0.2">
      <c r="A795" s="1" t="s">
        <v>832</v>
      </c>
      <c r="B795" s="8">
        <v>4645</v>
      </c>
      <c r="C795" s="8">
        <v>2516.8603603603606</v>
      </c>
      <c r="D795" s="8">
        <v>2538</v>
      </c>
      <c r="E795" s="8">
        <v>2497</v>
      </c>
      <c r="F795" s="8">
        <v>2516.7702702702704</v>
      </c>
      <c r="G795" s="8">
        <f t="shared" si="540"/>
        <v>-24.519729729729534</v>
      </c>
      <c r="H795" s="8">
        <f t="shared" si="541"/>
        <v>0</v>
      </c>
      <c r="I795" s="8">
        <f t="shared" si="542"/>
        <v>24.519729729729534</v>
      </c>
      <c r="J795" s="25">
        <f t="shared" si="545"/>
        <v>8.5293791800591521</v>
      </c>
      <c r="K795" s="25">
        <f t="shared" si="546"/>
        <v>11.547040389746938</v>
      </c>
      <c r="L795" s="26">
        <f t="shared" si="543"/>
        <v>0.73866366550797868</v>
      </c>
      <c r="M795" s="25">
        <f t="shared" si="544"/>
        <v>42.484563297765021</v>
      </c>
      <c r="N795" s="25">
        <v>30</v>
      </c>
      <c r="O795" s="25">
        <v>70</v>
      </c>
      <c r="P795" s="9">
        <f t="shared" si="502"/>
        <v>2587.977130712703</v>
      </c>
      <c r="Q795" s="9">
        <f t="shared" si="503"/>
        <v>2587.878104682547</v>
      </c>
      <c r="R795" s="9">
        <f t="shared" si="504"/>
        <v>-9.902603015598288E-2</v>
      </c>
      <c r="S795" s="3">
        <f t="shared" si="505"/>
        <v>0</v>
      </c>
      <c r="T795" s="3">
        <f t="shared" si="506"/>
        <v>0</v>
      </c>
      <c r="U795" s="3">
        <f t="shared" si="507"/>
        <v>46</v>
      </c>
      <c r="V795" s="3">
        <f t="shared" si="511"/>
        <v>0</v>
      </c>
      <c r="W795" s="2">
        <f t="shared" si="508"/>
        <v>9806705</v>
      </c>
      <c r="X795" s="2">
        <f t="shared" si="512"/>
        <v>9921567</v>
      </c>
      <c r="Y795" s="14">
        <f t="shared" si="513"/>
        <v>2557.5897856917022</v>
      </c>
      <c r="Z795" s="14">
        <f t="shared" si="514"/>
        <v>2564.8928399689694</v>
      </c>
      <c r="AA795" s="14">
        <f t="shared" si="509"/>
        <v>7.3030542772671652</v>
      </c>
      <c r="AB795" s="14">
        <f t="shared" si="530"/>
        <v>25.74715678318832</v>
      </c>
      <c r="AC795" s="14">
        <f t="shared" si="524"/>
        <v>-18.444102505921155</v>
      </c>
      <c r="AD795" s="16">
        <f t="shared" si="525"/>
        <v>0</v>
      </c>
      <c r="AE795" s="16">
        <f t="shared" si="526"/>
        <v>1</v>
      </c>
      <c r="AF795" s="16">
        <f t="shared" si="510"/>
        <v>54</v>
      </c>
      <c r="AG795" s="16">
        <f t="shared" si="527"/>
        <v>30</v>
      </c>
      <c r="AH795" s="5">
        <f t="shared" si="528"/>
        <v>9779630</v>
      </c>
      <c r="AI795" s="5">
        <f t="shared" si="529"/>
        <v>9914468</v>
      </c>
      <c r="AJ795" s="39">
        <f t="shared" si="515"/>
        <v>2579.99249599513</v>
      </c>
      <c r="AK795" s="39">
        <f t="shared" si="516"/>
        <v>2585.9943055555555</v>
      </c>
      <c r="AL795" s="39">
        <f t="shared" si="517"/>
        <v>6.0018095604254995</v>
      </c>
      <c r="AM795" s="39">
        <f t="shared" si="518"/>
        <v>1</v>
      </c>
      <c r="AN795" s="39">
        <f t="shared" si="519"/>
        <v>0</v>
      </c>
      <c r="AO795" s="39">
        <f t="shared" si="520"/>
        <v>54</v>
      </c>
      <c r="AP795" s="39">
        <f t="shared" si="521"/>
        <v>30</v>
      </c>
      <c r="AQ795" s="39">
        <f t="shared" si="522"/>
        <v>9797659</v>
      </c>
      <c r="AR795" s="39">
        <f t="shared" si="523"/>
        <v>9932497</v>
      </c>
      <c r="AS795" s="37">
        <f t="shared" si="531"/>
        <v>2483.9748716669292</v>
      </c>
      <c r="AT795" s="37">
        <f t="shared" si="532"/>
        <v>2618.1306541306781</v>
      </c>
      <c r="AU795" s="37">
        <f t="shared" si="533"/>
        <v>134.15578246374889</v>
      </c>
      <c r="AV795" s="34">
        <f t="shared" si="534"/>
        <v>1</v>
      </c>
      <c r="AW795" s="34">
        <f t="shared" si="535"/>
        <v>0</v>
      </c>
      <c r="AX795" s="34">
        <f t="shared" si="536"/>
        <v>48</v>
      </c>
      <c r="AY795" s="34">
        <f t="shared" si="537"/>
        <v>30</v>
      </c>
      <c r="AZ795" s="34">
        <f t="shared" si="538"/>
        <v>9789795</v>
      </c>
      <c r="BA795" s="34">
        <f t="shared" si="539"/>
        <v>9909651</v>
      </c>
    </row>
    <row r="796" spans="1:53" x14ac:dyDescent="0.2">
      <c r="A796" s="1" t="s">
        <v>833</v>
      </c>
      <c r="B796" s="8">
        <v>5459</v>
      </c>
      <c r="C796" s="8">
        <v>2500.8035714285716</v>
      </c>
      <c r="D796" s="8">
        <v>2515</v>
      </c>
      <c r="E796" s="8">
        <v>2488</v>
      </c>
      <c r="F796" s="8">
        <v>2500.6964285714284</v>
      </c>
      <c r="G796" s="8">
        <f t="shared" si="540"/>
        <v>-16.073841698841989</v>
      </c>
      <c r="H796" s="8">
        <f t="shared" si="541"/>
        <v>0</v>
      </c>
      <c r="I796" s="8">
        <f t="shared" si="542"/>
        <v>16.073841698841989</v>
      </c>
      <c r="J796" s="25">
        <f t="shared" si="545"/>
        <v>7.9201378100549267</v>
      </c>
      <c r="K796" s="25">
        <f t="shared" si="546"/>
        <v>11.870383340396584</v>
      </c>
      <c r="L796" s="26">
        <f t="shared" si="543"/>
        <v>0.66721836885432195</v>
      </c>
      <c r="M796" s="25">
        <f t="shared" si="544"/>
        <v>40.019854706424603</v>
      </c>
      <c r="N796" s="25">
        <v>30</v>
      </c>
      <c r="O796" s="25">
        <v>70</v>
      </c>
      <c r="P796" s="9">
        <f t="shared" ref="P796:P859" si="547">AVERAGE(F770:F795)</f>
        <v>2588.1220080228059</v>
      </c>
      <c r="Q796" s="9">
        <f t="shared" ref="Q796:Q859" si="548">AVERAGE(F784:F795)</f>
        <v>2573.8019582235879</v>
      </c>
      <c r="R796" s="9">
        <f t="shared" ref="R796:R859" si="549">Q796-P796</f>
        <v>-14.320049799217941</v>
      </c>
      <c r="S796" s="3">
        <f t="shared" ref="S796:S859" si="550">IF(AND(R796&gt;$T$4,W795-30&gt;=D796),1,0)</f>
        <v>0</v>
      </c>
      <c r="T796" s="3">
        <f t="shared" ref="T796:T859" si="551">IF(AND(R796&lt;$T$5,U795&gt;=1),1,0)</f>
        <v>1</v>
      </c>
      <c r="U796" s="3">
        <f t="shared" ref="U796:U859" si="552">U795+S796-T796</f>
        <v>45</v>
      </c>
      <c r="V796" s="3">
        <f t="shared" si="511"/>
        <v>30</v>
      </c>
      <c r="W796" s="2">
        <f t="shared" ref="W796:W859" si="553">W795-(S796*D795) + (T796*E795) - V796</f>
        <v>9809172</v>
      </c>
      <c r="X796" s="2">
        <f t="shared" si="512"/>
        <v>9921132</v>
      </c>
      <c r="Y796" s="14">
        <f t="shared" si="513"/>
        <v>2553.3754629420523</v>
      </c>
      <c r="Z796" s="14">
        <f t="shared" si="514"/>
        <v>2555.0164689847325</v>
      </c>
      <c r="AA796" s="14">
        <f t="shared" ref="AA796:AA859" si="554">Z796-Y796</f>
        <v>1.6410060426801465</v>
      </c>
      <c r="AB796" s="14">
        <f t="shared" si="530"/>
        <v>20.925926635086686</v>
      </c>
      <c r="AC796" s="14">
        <f t="shared" si="524"/>
        <v>-19.284920592406539</v>
      </c>
      <c r="AD796" s="16">
        <f t="shared" si="525"/>
        <v>0</v>
      </c>
      <c r="AE796" s="16">
        <f t="shared" si="526"/>
        <v>1</v>
      </c>
      <c r="AF796" s="16">
        <f t="shared" ref="AF796:AF859" si="555">AF795+AD796-AE796</f>
        <v>53</v>
      </c>
      <c r="AG796" s="16">
        <f t="shared" si="527"/>
        <v>30</v>
      </c>
      <c r="AH796" s="5">
        <f t="shared" si="528"/>
        <v>9782088</v>
      </c>
      <c r="AI796" s="5">
        <f t="shared" si="529"/>
        <v>9913952</v>
      </c>
      <c r="AJ796" s="39">
        <f t="shared" si="515"/>
        <v>2573.0748561061064</v>
      </c>
      <c r="AK796" s="39">
        <f t="shared" si="516"/>
        <v>2556.6339148513066</v>
      </c>
      <c r="AL796" s="39">
        <f t="shared" si="517"/>
        <v>-16.440941254799782</v>
      </c>
      <c r="AM796" s="39">
        <f t="shared" si="518"/>
        <v>0</v>
      </c>
      <c r="AN796" s="39">
        <f t="shared" si="519"/>
        <v>1</v>
      </c>
      <c r="AO796" s="39">
        <f t="shared" si="520"/>
        <v>53</v>
      </c>
      <c r="AP796" s="39">
        <f t="shared" si="521"/>
        <v>30</v>
      </c>
      <c r="AQ796" s="39">
        <f t="shared" si="522"/>
        <v>9800117</v>
      </c>
      <c r="AR796" s="39">
        <f t="shared" si="523"/>
        <v>9931981</v>
      </c>
      <c r="AS796" s="37">
        <f t="shared" si="531"/>
        <v>2492.228838308863</v>
      </c>
      <c r="AT796" s="37">
        <f t="shared" si="532"/>
        <v>2617.1650498213994</v>
      </c>
      <c r="AU796" s="37">
        <f t="shared" si="533"/>
        <v>124.93621151253637</v>
      </c>
      <c r="AV796" s="34">
        <f t="shared" si="534"/>
        <v>1</v>
      </c>
      <c r="AW796" s="34">
        <f t="shared" si="535"/>
        <v>0</v>
      </c>
      <c r="AX796" s="34">
        <f t="shared" si="536"/>
        <v>49</v>
      </c>
      <c r="AY796" s="34">
        <f t="shared" si="537"/>
        <v>30</v>
      </c>
      <c r="AZ796" s="34">
        <f t="shared" si="538"/>
        <v>9787250</v>
      </c>
      <c r="BA796" s="34">
        <f t="shared" si="539"/>
        <v>9909162</v>
      </c>
    </row>
    <row r="797" spans="1:53" x14ac:dyDescent="0.2">
      <c r="A797" s="1" t="s">
        <v>834</v>
      </c>
      <c r="B797" s="8">
        <v>3146</v>
      </c>
      <c r="C797" s="8">
        <v>2484.5894736842106</v>
      </c>
      <c r="D797" s="8">
        <v>2506</v>
      </c>
      <c r="E797" s="8">
        <v>2468</v>
      </c>
      <c r="F797" s="8">
        <v>2484.5210526315791</v>
      </c>
      <c r="G797" s="8">
        <f t="shared" si="540"/>
        <v>-16.175375939849346</v>
      </c>
      <c r="H797" s="8">
        <f t="shared" si="541"/>
        <v>0</v>
      </c>
      <c r="I797" s="8">
        <f t="shared" si="542"/>
        <v>16.175375939849346</v>
      </c>
      <c r="J797" s="25">
        <f t="shared" si="545"/>
        <v>7.3544136807652896</v>
      </c>
      <c r="K797" s="25">
        <f t="shared" si="546"/>
        <v>12.177882811786066</v>
      </c>
      <c r="L797" s="26">
        <f t="shared" si="543"/>
        <v>0.60391562264398702</v>
      </c>
      <c r="M797" s="25">
        <f t="shared" si="544"/>
        <v>37.652580604487014</v>
      </c>
      <c r="N797" s="25">
        <v>30</v>
      </c>
      <c r="O797" s="25">
        <v>70</v>
      </c>
      <c r="P797" s="9">
        <f t="shared" si="547"/>
        <v>2587.138008913807</v>
      </c>
      <c r="Q797" s="9">
        <f t="shared" si="548"/>
        <v>2562.4965602700922</v>
      </c>
      <c r="R797" s="9">
        <f t="shared" si="549"/>
        <v>-24.641448643714739</v>
      </c>
      <c r="S797" s="3">
        <f t="shared" si="550"/>
        <v>0</v>
      </c>
      <c r="T797" s="3">
        <f t="shared" si="551"/>
        <v>1</v>
      </c>
      <c r="U797" s="3">
        <f t="shared" si="552"/>
        <v>44</v>
      </c>
      <c r="V797" s="3">
        <f t="shared" ref="V797:V860" si="556">IF(S797&gt;0, MAX(30, 0.002*S797*D797), IF(T797&gt;0, MAX(30, 0.002*T797*E797), 0))</f>
        <v>30</v>
      </c>
      <c r="W797" s="2">
        <f t="shared" si="553"/>
        <v>9811630</v>
      </c>
      <c r="X797" s="2">
        <f t="shared" ref="X797:X860" si="557">U797*E797 + W797</f>
        <v>9920222</v>
      </c>
      <c r="Y797" s="14">
        <f t="shared" ref="Y797:Y860" si="558">(F797-Y796)*$Z$6+Y796</f>
        <v>2548.2751362523877</v>
      </c>
      <c r="Z797" s="14">
        <f t="shared" ref="Z797:Z860" si="559">(F797-Z796)*$Z$5+Z796</f>
        <v>2544.1710203150164</v>
      </c>
      <c r="AA797" s="14">
        <f t="shared" si="554"/>
        <v>-4.1041159373712617</v>
      </c>
      <c r="AB797" s="14">
        <f t="shared" si="530"/>
        <v>15.919918120595096</v>
      </c>
      <c r="AC797" s="14">
        <f t="shared" si="524"/>
        <v>-20.024034057966357</v>
      </c>
      <c r="AD797" s="16">
        <f t="shared" si="525"/>
        <v>0</v>
      </c>
      <c r="AE797" s="16">
        <f t="shared" si="526"/>
        <v>1</v>
      </c>
      <c r="AF797" s="16">
        <f t="shared" si="555"/>
        <v>52</v>
      </c>
      <c r="AG797" s="16">
        <f t="shared" si="527"/>
        <v>30</v>
      </c>
      <c r="AH797" s="5">
        <f t="shared" si="528"/>
        <v>9784526</v>
      </c>
      <c r="AI797" s="5">
        <f t="shared" si="529"/>
        <v>9912862</v>
      </c>
      <c r="AJ797" s="39">
        <f t="shared" ref="AJ797:AJ860" si="560" xml:space="preserve"> (MAX(F771:F796) + MIN(F771:F796) + F796 ) / 3</f>
        <v>2562.3589616402119</v>
      </c>
      <c r="AK797" s="39">
        <f t="shared" ref="AK797:AK860" si="561" xml:space="preserve"> (MAX(F785:F796) + MIN(F785:F796) + F796 ) / 3</f>
        <v>2543.4327541827543</v>
      </c>
      <c r="AL797" s="39">
        <f t="shared" ref="AL797:AL860" si="562">AK797 - AJ797</f>
        <v>-18.926207457457622</v>
      </c>
      <c r="AM797" s="39">
        <f t="shared" ref="AM797:AM860" si="563">IF(AND(AL797&gt;$AN$4,AQ796-30&gt;=D797),1,0)</f>
        <v>0</v>
      </c>
      <c r="AN797" s="39">
        <f t="shared" ref="AN797:AN860" si="564">IF(AND(AL797&lt;$AN$5,AO796&gt;=1),1,0)</f>
        <v>1</v>
      </c>
      <c r="AO797" s="39">
        <f t="shared" ref="AO797:AO860" si="565">AO796+AM797-AN797</f>
        <v>52</v>
      </c>
      <c r="AP797" s="39">
        <f t="shared" ref="AP797:AP860" si="566">IF(AM797&gt;0, MAX(30, 0.002*AM797*D797), IF(AN797&gt;0, MAX(30, 0.002*AN797*E797), 0))</f>
        <v>30</v>
      </c>
      <c r="AQ797" s="39">
        <f t="shared" ref="AQ797:AQ860" si="567">AQ796-(AM797*D797) + (AN797*E797) - AP797</f>
        <v>9802555</v>
      </c>
      <c r="AR797" s="39">
        <f t="shared" ref="AR797:AR860" si="568">AO797*E797 + AQ797</f>
        <v>9930891</v>
      </c>
      <c r="AS797" s="37">
        <f t="shared" si="531"/>
        <v>2500.2586219819595</v>
      </c>
      <c r="AT797" s="37">
        <f t="shared" si="532"/>
        <v>2613.9306337315898</v>
      </c>
      <c r="AU797" s="37">
        <f t="shared" si="533"/>
        <v>113.6720117496302</v>
      </c>
      <c r="AV797" s="34">
        <f t="shared" si="534"/>
        <v>1</v>
      </c>
      <c r="AW797" s="34">
        <f t="shared" si="535"/>
        <v>0</v>
      </c>
      <c r="AX797" s="34">
        <f t="shared" si="536"/>
        <v>50</v>
      </c>
      <c r="AY797" s="34">
        <f t="shared" si="537"/>
        <v>30</v>
      </c>
      <c r="AZ797" s="34">
        <f t="shared" si="538"/>
        <v>9784714</v>
      </c>
      <c r="BA797" s="34">
        <f t="shared" si="539"/>
        <v>9908114</v>
      </c>
    </row>
    <row r="798" spans="1:53" x14ac:dyDescent="0.2">
      <c r="A798" s="1" t="s">
        <v>835</v>
      </c>
      <c r="B798" s="8">
        <v>7442</v>
      </c>
      <c r="C798" s="8">
        <v>2473.5</v>
      </c>
      <c r="D798" s="8">
        <v>2491</v>
      </c>
      <c r="E798" s="8">
        <v>2456</v>
      </c>
      <c r="F798" s="8">
        <v>2473.3532110091742</v>
      </c>
      <c r="G798" s="8">
        <f t="shared" si="540"/>
        <v>-11.167841622404922</v>
      </c>
      <c r="H798" s="8">
        <f t="shared" si="541"/>
        <v>0</v>
      </c>
      <c r="I798" s="8">
        <f t="shared" si="542"/>
        <v>11.167841622404922</v>
      </c>
      <c r="J798" s="25">
        <f t="shared" si="545"/>
        <v>6.8290984178534826</v>
      </c>
      <c r="K798" s="25">
        <f t="shared" si="546"/>
        <v>12.105737012544555</v>
      </c>
      <c r="L798" s="26">
        <f t="shared" si="543"/>
        <v>0.56412083054314144</v>
      </c>
      <c r="M798" s="25">
        <f t="shared" si="544"/>
        <v>36.066320422780265</v>
      </c>
      <c r="N798" s="25">
        <v>30</v>
      </c>
      <c r="O798" s="25">
        <v>70</v>
      </c>
      <c r="P798" s="9">
        <f t="shared" si="547"/>
        <v>2585.4700152116029</v>
      </c>
      <c r="Q798" s="9">
        <f t="shared" si="548"/>
        <v>2550.4645308722734</v>
      </c>
      <c r="R798" s="9">
        <f t="shared" si="549"/>
        <v>-35.005484339329541</v>
      </c>
      <c r="S798" s="3">
        <f t="shared" si="550"/>
        <v>0</v>
      </c>
      <c r="T798" s="3">
        <f t="shared" si="551"/>
        <v>1</v>
      </c>
      <c r="U798" s="3">
        <f t="shared" si="552"/>
        <v>43</v>
      </c>
      <c r="V798" s="3">
        <f t="shared" si="556"/>
        <v>30</v>
      </c>
      <c r="W798" s="2">
        <f t="shared" si="553"/>
        <v>9814068</v>
      </c>
      <c r="X798" s="2">
        <f t="shared" si="557"/>
        <v>9919676</v>
      </c>
      <c r="Y798" s="14">
        <f t="shared" si="558"/>
        <v>2542.7253640121498</v>
      </c>
      <c r="Z798" s="14">
        <f t="shared" si="559"/>
        <v>2533.2759727295024</v>
      </c>
      <c r="AA798" s="14">
        <f t="shared" si="554"/>
        <v>-9.4493912826474116</v>
      </c>
      <c r="AB798" s="14">
        <f t="shared" si="530"/>
        <v>10.846056239946595</v>
      </c>
      <c r="AC798" s="14">
        <f t="shared" si="524"/>
        <v>-20.295447522594007</v>
      </c>
      <c r="AD798" s="16">
        <f t="shared" si="525"/>
        <v>0</v>
      </c>
      <c r="AE798" s="16">
        <f t="shared" si="526"/>
        <v>1</v>
      </c>
      <c r="AF798" s="16">
        <f t="shared" si="555"/>
        <v>51</v>
      </c>
      <c r="AG798" s="16">
        <f t="shared" si="527"/>
        <v>30</v>
      </c>
      <c r="AH798" s="5">
        <f t="shared" si="528"/>
        <v>9786952</v>
      </c>
      <c r="AI798" s="5">
        <f t="shared" si="529"/>
        <v>9912208</v>
      </c>
      <c r="AJ798" s="39">
        <f t="shared" si="560"/>
        <v>2551.5753776803122</v>
      </c>
      <c r="AK798" s="39">
        <f t="shared" si="561"/>
        <v>2522.5830586567427</v>
      </c>
      <c r="AL798" s="39">
        <f t="shared" si="562"/>
        <v>-28.992319023569507</v>
      </c>
      <c r="AM798" s="39">
        <f t="shared" si="563"/>
        <v>0</v>
      </c>
      <c r="AN798" s="39">
        <f t="shared" si="564"/>
        <v>1</v>
      </c>
      <c r="AO798" s="39">
        <f t="shared" si="565"/>
        <v>51</v>
      </c>
      <c r="AP798" s="39">
        <f t="shared" si="566"/>
        <v>30</v>
      </c>
      <c r="AQ798" s="39">
        <f t="shared" si="567"/>
        <v>9804981</v>
      </c>
      <c r="AR798" s="39">
        <f t="shared" si="568"/>
        <v>9930237</v>
      </c>
      <c r="AS798" s="37">
        <f t="shared" si="531"/>
        <v>2507.978704892374</v>
      </c>
      <c r="AT798" s="37">
        <f t="shared" si="532"/>
        <v>2609.2004500865701</v>
      </c>
      <c r="AU798" s="37">
        <f t="shared" si="533"/>
        <v>101.22174519419605</v>
      </c>
      <c r="AV798" s="34">
        <f t="shared" si="534"/>
        <v>1</v>
      </c>
      <c r="AW798" s="34">
        <f t="shared" si="535"/>
        <v>0</v>
      </c>
      <c r="AX798" s="34">
        <f t="shared" si="536"/>
        <v>51</v>
      </c>
      <c r="AY798" s="34">
        <f t="shared" si="537"/>
        <v>30</v>
      </c>
      <c r="AZ798" s="34">
        <f t="shared" si="538"/>
        <v>9782193</v>
      </c>
      <c r="BA798" s="34">
        <f t="shared" si="539"/>
        <v>9907449</v>
      </c>
    </row>
    <row r="799" spans="1:53" x14ac:dyDescent="0.2">
      <c r="A799" s="1" t="s">
        <v>836</v>
      </c>
      <c r="B799" s="8">
        <v>6219</v>
      </c>
      <c r="C799" s="8">
        <v>2506.1354166666665</v>
      </c>
      <c r="D799" s="8">
        <v>2516</v>
      </c>
      <c r="E799" s="8">
        <v>2493</v>
      </c>
      <c r="F799" s="8">
        <v>2506.1145833333335</v>
      </c>
      <c r="G799" s="8">
        <f t="shared" si="540"/>
        <v>32.761372324159311</v>
      </c>
      <c r="H799" s="8">
        <f t="shared" si="541"/>
        <v>32.761372324159311</v>
      </c>
      <c r="I799" s="8">
        <f t="shared" si="542"/>
        <v>0</v>
      </c>
      <c r="J799" s="25">
        <f t="shared" si="545"/>
        <v>8.6814036968753268</v>
      </c>
      <c r="K799" s="25">
        <f t="shared" si="546"/>
        <v>11.241041511648517</v>
      </c>
      <c r="L799" s="26">
        <f t="shared" si="543"/>
        <v>0.77229531515200189</v>
      </c>
      <c r="M799" s="25">
        <f t="shared" si="544"/>
        <v>43.575994844051465</v>
      </c>
      <c r="N799" s="25">
        <v>30</v>
      </c>
      <c r="O799" s="25">
        <v>70</v>
      </c>
      <c r="P799" s="9">
        <f t="shared" si="547"/>
        <v>2582.2668521156083</v>
      </c>
      <c r="Q799" s="9">
        <f t="shared" si="548"/>
        <v>2541.6260721464487</v>
      </c>
      <c r="R799" s="9">
        <f t="shared" si="549"/>
        <v>-40.640779969159667</v>
      </c>
      <c r="S799" s="3">
        <f t="shared" si="550"/>
        <v>0</v>
      </c>
      <c r="T799" s="3">
        <f t="shared" si="551"/>
        <v>1</v>
      </c>
      <c r="U799" s="3">
        <f t="shared" si="552"/>
        <v>42</v>
      </c>
      <c r="V799" s="3">
        <f t="shared" si="556"/>
        <v>30</v>
      </c>
      <c r="W799" s="2">
        <f t="shared" si="553"/>
        <v>9816494</v>
      </c>
      <c r="X799" s="2">
        <f t="shared" si="557"/>
        <v>9921200</v>
      </c>
      <c r="Y799" s="14">
        <f t="shared" si="558"/>
        <v>2540.0134543322374</v>
      </c>
      <c r="Z799" s="14">
        <f t="shared" si="559"/>
        <v>2529.0972974377842</v>
      </c>
      <c r="AA799" s="14">
        <f t="shared" si="554"/>
        <v>-10.916156894453252</v>
      </c>
      <c r="AB799" s="14">
        <f t="shared" si="530"/>
        <v>6.4936136130666258</v>
      </c>
      <c r="AC799" s="14">
        <f t="shared" si="524"/>
        <v>-17.409770507519877</v>
      </c>
      <c r="AD799" s="16">
        <f t="shared" si="525"/>
        <v>0</v>
      </c>
      <c r="AE799" s="16">
        <f t="shared" si="526"/>
        <v>1</v>
      </c>
      <c r="AF799" s="16">
        <f t="shared" si="555"/>
        <v>50</v>
      </c>
      <c r="AG799" s="16">
        <f t="shared" si="527"/>
        <v>30</v>
      </c>
      <c r="AH799" s="5">
        <f t="shared" si="528"/>
        <v>9789415</v>
      </c>
      <c r="AI799" s="5">
        <f t="shared" si="529"/>
        <v>9914065</v>
      </c>
      <c r="AJ799" s="39">
        <f t="shared" si="560"/>
        <v>2544.1301499320421</v>
      </c>
      <c r="AK799" s="39">
        <f t="shared" si="561"/>
        <v>2515.1378309084735</v>
      </c>
      <c r="AL799" s="39">
        <f t="shared" si="562"/>
        <v>-28.992319023568598</v>
      </c>
      <c r="AM799" s="39">
        <f t="shared" si="563"/>
        <v>0</v>
      </c>
      <c r="AN799" s="39">
        <f t="shared" si="564"/>
        <v>1</v>
      </c>
      <c r="AO799" s="39">
        <f t="shared" si="565"/>
        <v>50</v>
      </c>
      <c r="AP799" s="39">
        <f t="shared" si="566"/>
        <v>30</v>
      </c>
      <c r="AQ799" s="39">
        <f t="shared" si="567"/>
        <v>9807444</v>
      </c>
      <c r="AR799" s="39">
        <f t="shared" si="568"/>
        <v>9932094</v>
      </c>
      <c r="AS799" s="37">
        <f t="shared" si="531"/>
        <v>2515.3543024333189</v>
      </c>
      <c r="AT799" s="37">
        <f t="shared" si="532"/>
        <v>2602.8352232417988</v>
      </c>
      <c r="AU799" s="37">
        <f t="shared" si="533"/>
        <v>87.480920808479823</v>
      </c>
      <c r="AV799" s="34">
        <f t="shared" si="534"/>
        <v>1</v>
      </c>
      <c r="AW799" s="34">
        <f t="shared" si="535"/>
        <v>0</v>
      </c>
      <c r="AX799" s="34">
        <f t="shared" si="536"/>
        <v>52</v>
      </c>
      <c r="AY799" s="34">
        <f t="shared" si="537"/>
        <v>30</v>
      </c>
      <c r="AZ799" s="34">
        <f t="shared" si="538"/>
        <v>9779647</v>
      </c>
      <c r="BA799" s="34">
        <f t="shared" si="539"/>
        <v>9909283</v>
      </c>
    </row>
    <row r="800" spans="1:53" x14ac:dyDescent="0.2">
      <c r="A800" s="1" t="s">
        <v>837</v>
      </c>
      <c r="B800" s="8">
        <v>5922</v>
      </c>
      <c r="C800" s="8">
        <v>2471.9753086419755</v>
      </c>
      <c r="D800" s="8">
        <v>2491</v>
      </c>
      <c r="E800" s="8">
        <v>2446</v>
      </c>
      <c r="F800" s="8">
        <v>2471.8765432098767</v>
      </c>
      <c r="G800" s="8">
        <f t="shared" si="540"/>
        <v>-34.238040123456813</v>
      </c>
      <c r="H800" s="8">
        <f t="shared" si="541"/>
        <v>0</v>
      </c>
      <c r="I800" s="8">
        <f t="shared" si="542"/>
        <v>34.238040123456813</v>
      </c>
      <c r="J800" s="25">
        <f t="shared" si="545"/>
        <v>8.061303432812803</v>
      </c>
      <c r="K800" s="25">
        <f t="shared" si="546"/>
        <v>12.883684269634823</v>
      </c>
      <c r="L800" s="26">
        <f t="shared" si="543"/>
        <v>0.62569861726682108</v>
      </c>
      <c r="M800" s="25">
        <f t="shared" si="544"/>
        <v>38.487983604166836</v>
      </c>
      <c r="N800" s="25">
        <v>30</v>
      </c>
      <c r="O800" s="25">
        <v>70</v>
      </c>
      <c r="P800" s="9">
        <f t="shared" si="547"/>
        <v>2581.0465077278536</v>
      </c>
      <c r="Q800" s="9">
        <f t="shared" si="548"/>
        <v>2535.896941512277</v>
      </c>
      <c r="R800" s="9">
        <f t="shared" si="549"/>
        <v>-45.149566215576669</v>
      </c>
      <c r="S800" s="3">
        <f t="shared" si="550"/>
        <v>0</v>
      </c>
      <c r="T800" s="3">
        <f t="shared" si="551"/>
        <v>1</v>
      </c>
      <c r="U800" s="3">
        <f t="shared" si="552"/>
        <v>41</v>
      </c>
      <c r="V800" s="3">
        <f t="shared" si="556"/>
        <v>30</v>
      </c>
      <c r="W800" s="2">
        <f t="shared" si="553"/>
        <v>9818957</v>
      </c>
      <c r="X800" s="2">
        <f t="shared" si="557"/>
        <v>9919243</v>
      </c>
      <c r="Y800" s="14">
        <f t="shared" si="558"/>
        <v>2534.9662757305809</v>
      </c>
      <c r="Z800" s="14">
        <f t="shared" si="559"/>
        <v>2520.2941044796444</v>
      </c>
      <c r="AA800" s="14">
        <f t="shared" si="554"/>
        <v>-14.672171250936572</v>
      </c>
      <c r="AB800" s="14">
        <f t="shared" si="530"/>
        <v>2.2604566402659865</v>
      </c>
      <c r="AC800" s="14">
        <f t="shared" si="524"/>
        <v>-16.932627891202557</v>
      </c>
      <c r="AD800" s="16">
        <f t="shared" si="525"/>
        <v>0</v>
      </c>
      <c r="AE800" s="16">
        <f t="shared" si="526"/>
        <v>1</v>
      </c>
      <c r="AF800" s="16">
        <f t="shared" si="555"/>
        <v>49</v>
      </c>
      <c r="AG800" s="16">
        <f t="shared" si="527"/>
        <v>30</v>
      </c>
      <c r="AH800" s="5">
        <f t="shared" si="528"/>
        <v>9791831</v>
      </c>
      <c r="AI800" s="5">
        <f t="shared" si="529"/>
        <v>9911685</v>
      </c>
      <c r="AJ800" s="39">
        <f t="shared" si="560"/>
        <v>2555.0506073734286</v>
      </c>
      <c r="AK800" s="39">
        <f t="shared" si="561"/>
        <v>2526.0582883498596</v>
      </c>
      <c r="AL800" s="39">
        <f t="shared" si="562"/>
        <v>-28.992319023569053</v>
      </c>
      <c r="AM800" s="39">
        <f t="shared" si="563"/>
        <v>0</v>
      </c>
      <c r="AN800" s="39">
        <f t="shared" si="564"/>
        <v>1</v>
      </c>
      <c r="AO800" s="39">
        <f t="shared" si="565"/>
        <v>49</v>
      </c>
      <c r="AP800" s="39">
        <f t="shared" si="566"/>
        <v>30</v>
      </c>
      <c r="AQ800" s="39">
        <f t="shared" si="567"/>
        <v>9809860</v>
      </c>
      <c r="AR800" s="39">
        <f t="shared" si="568"/>
        <v>9929714</v>
      </c>
      <c r="AS800" s="37">
        <f t="shared" si="531"/>
        <v>2522.2577723211512</v>
      </c>
      <c r="AT800" s="37">
        <f t="shared" si="532"/>
        <v>2595.6401356383981</v>
      </c>
      <c r="AU800" s="37">
        <f t="shared" si="533"/>
        <v>73.382363317246927</v>
      </c>
      <c r="AV800" s="34">
        <f t="shared" si="534"/>
        <v>1</v>
      </c>
      <c r="AW800" s="34">
        <f t="shared" si="535"/>
        <v>0</v>
      </c>
      <c r="AX800" s="34">
        <f t="shared" si="536"/>
        <v>53</v>
      </c>
      <c r="AY800" s="34">
        <f t="shared" si="537"/>
        <v>30</v>
      </c>
      <c r="AZ800" s="34">
        <f t="shared" si="538"/>
        <v>9777126</v>
      </c>
      <c r="BA800" s="34">
        <f t="shared" si="539"/>
        <v>9906764</v>
      </c>
    </row>
    <row r="801" spans="1:53" x14ac:dyDescent="0.2">
      <c r="A801" s="1" t="s">
        <v>838</v>
      </c>
      <c r="B801" s="8">
        <v>2541</v>
      </c>
      <c r="C801" s="8">
        <v>2499.8440366972477</v>
      </c>
      <c r="D801" s="8">
        <v>2514</v>
      </c>
      <c r="E801" s="8">
        <v>2481</v>
      </c>
      <c r="F801" s="8">
        <v>2499.8532110091742</v>
      </c>
      <c r="G801" s="8">
        <f t="shared" si="540"/>
        <v>27.976667799297502</v>
      </c>
      <c r="H801" s="8">
        <f t="shared" si="541"/>
        <v>27.976667799297502</v>
      </c>
      <c r="I801" s="8">
        <f t="shared" si="542"/>
        <v>0</v>
      </c>
      <c r="J801" s="25">
        <f t="shared" si="545"/>
        <v>9.4838294589902823</v>
      </c>
      <c r="K801" s="25">
        <f t="shared" si="546"/>
        <v>11.96342110751805</v>
      </c>
      <c r="L801" s="26">
        <f t="shared" si="543"/>
        <v>0.79273557068307632</v>
      </c>
      <c r="M801" s="25">
        <f t="shared" si="544"/>
        <v>44.219325127856116</v>
      </c>
      <c r="N801" s="25">
        <v>30</v>
      </c>
      <c r="O801" s="25">
        <v>70</v>
      </c>
      <c r="P801" s="9">
        <f t="shared" si="547"/>
        <v>2577.4272874210628</v>
      </c>
      <c r="Q801" s="9">
        <f t="shared" si="548"/>
        <v>2527.9878904255997</v>
      </c>
      <c r="R801" s="9">
        <f t="shared" si="549"/>
        <v>-49.439396995463085</v>
      </c>
      <c r="S801" s="3">
        <f t="shared" si="550"/>
        <v>0</v>
      </c>
      <c r="T801" s="3">
        <f t="shared" si="551"/>
        <v>1</v>
      </c>
      <c r="U801" s="3">
        <f t="shared" si="552"/>
        <v>40</v>
      </c>
      <c r="V801" s="3">
        <f t="shared" si="556"/>
        <v>30</v>
      </c>
      <c r="W801" s="2">
        <f t="shared" si="553"/>
        <v>9821373</v>
      </c>
      <c r="X801" s="2">
        <f t="shared" si="557"/>
        <v>9920613</v>
      </c>
      <c r="Y801" s="14">
        <f t="shared" si="558"/>
        <v>2532.3653079734395</v>
      </c>
      <c r="Z801" s="14">
        <f t="shared" si="559"/>
        <v>2517.1493516380337</v>
      </c>
      <c r="AA801" s="14">
        <f t="shared" si="554"/>
        <v>-15.215956335405735</v>
      </c>
      <c r="AB801" s="14">
        <f t="shared" si="530"/>
        <v>-1.234825954868358</v>
      </c>
      <c r="AC801" s="14">
        <f t="shared" si="524"/>
        <v>-13.981130380537378</v>
      </c>
      <c r="AD801" s="16">
        <f t="shared" si="525"/>
        <v>0</v>
      </c>
      <c r="AE801" s="16">
        <f t="shared" si="526"/>
        <v>1</v>
      </c>
      <c r="AF801" s="16">
        <f t="shared" si="555"/>
        <v>48</v>
      </c>
      <c r="AG801" s="16">
        <f t="shared" si="527"/>
        <v>30</v>
      </c>
      <c r="AH801" s="5">
        <f t="shared" si="528"/>
        <v>9794282</v>
      </c>
      <c r="AI801" s="5">
        <f t="shared" si="529"/>
        <v>9913370</v>
      </c>
      <c r="AJ801" s="39">
        <f t="shared" si="560"/>
        <v>2543.1457047325107</v>
      </c>
      <c r="AK801" s="39">
        <f t="shared" si="561"/>
        <v>2514.1533857089416</v>
      </c>
      <c r="AL801" s="39">
        <f t="shared" si="562"/>
        <v>-28.992319023569053</v>
      </c>
      <c r="AM801" s="39">
        <f t="shared" si="563"/>
        <v>0</v>
      </c>
      <c r="AN801" s="39">
        <f t="shared" si="564"/>
        <v>1</v>
      </c>
      <c r="AO801" s="39">
        <f t="shared" si="565"/>
        <v>48</v>
      </c>
      <c r="AP801" s="39">
        <f t="shared" si="566"/>
        <v>30</v>
      </c>
      <c r="AQ801" s="39">
        <f t="shared" si="567"/>
        <v>9812311</v>
      </c>
      <c r="AR801" s="39">
        <f t="shared" si="568"/>
        <v>9931399</v>
      </c>
      <c r="AS801" s="37">
        <f t="shared" si="531"/>
        <v>2528.7876565284087</v>
      </c>
      <c r="AT801" s="37">
        <f t="shared" si="532"/>
        <v>2588.0120493281124</v>
      </c>
      <c r="AU801" s="37">
        <f t="shared" si="533"/>
        <v>59.224392799703764</v>
      </c>
      <c r="AV801" s="34">
        <f t="shared" si="534"/>
        <v>1</v>
      </c>
      <c r="AW801" s="34">
        <f t="shared" si="535"/>
        <v>0</v>
      </c>
      <c r="AX801" s="34">
        <f t="shared" si="536"/>
        <v>54</v>
      </c>
      <c r="AY801" s="34">
        <f t="shared" si="537"/>
        <v>30</v>
      </c>
      <c r="AZ801" s="34">
        <f t="shared" si="538"/>
        <v>9774582</v>
      </c>
      <c r="BA801" s="34">
        <f t="shared" si="539"/>
        <v>9908556</v>
      </c>
    </row>
    <row r="802" spans="1:53" x14ac:dyDescent="0.2">
      <c r="A802" s="1" t="s">
        <v>839</v>
      </c>
      <c r="B802" s="8">
        <v>3021</v>
      </c>
      <c r="C802" s="8">
        <v>2479.6809523809525</v>
      </c>
      <c r="D802" s="8">
        <v>2508</v>
      </c>
      <c r="E802" s="8">
        <v>2460</v>
      </c>
      <c r="F802" s="8">
        <v>2479.4333333333334</v>
      </c>
      <c r="G802" s="8">
        <f t="shared" si="540"/>
        <v>-20.41987767584078</v>
      </c>
      <c r="H802" s="8">
        <f t="shared" si="541"/>
        <v>0</v>
      </c>
      <c r="I802" s="8">
        <f t="shared" si="542"/>
        <v>20.41987767584078</v>
      </c>
      <c r="J802" s="25">
        <f t="shared" si="545"/>
        <v>8.8064130690624047</v>
      </c>
      <c r="K802" s="25">
        <f t="shared" si="546"/>
        <v>12.567453719541103</v>
      </c>
      <c r="L802" s="26">
        <f t="shared" si="543"/>
        <v>0.70073168882009362</v>
      </c>
      <c r="M802" s="25">
        <f t="shared" si="544"/>
        <v>41.201777648197762</v>
      </c>
      <c r="N802" s="25">
        <v>30</v>
      </c>
      <c r="O802" s="25">
        <v>70</v>
      </c>
      <c r="P802" s="9">
        <f t="shared" si="547"/>
        <v>2574.2961838151887</v>
      </c>
      <c r="Q802" s="9">
        <f t="shared" si="548"/>
        <v>2519.7500687841084</v>
      </c>
      <c r="R802" s="9">
        <f t="shared" si="549"/>
        <v>-54.546115031080262</v>
      </c>
      <c r="S802" s="3">
        <f t="shared" si="550"/>
        <v>0</v>
      </c>
      <c r="T802" s="3">
        <f t="shared" si="551"/>
        <v>1</v>
      </c>
      <c r="U802" s="3">
        <f t="shared" si="552"/>
        <v>39</v>
      </c>
      <c r="V802" s="3">
        <f t="shared" si="556"/>
        <v>30</v>
      </c>
      <c r="W802" s="2">
        <f t="shared" si="553"/>
        <v>9823824</v>
      </c>
      <c r="X802" s="2">
        <f t="shared" si="557"/>
        <v>9919764</v>
      </c>
      <c r="Y802" s="14">
        <f t="shared" si="558"/>
        <v>2528.4444209630615</v>
      </c>
      <c r="Z802" s="14">
        <f t="shared" si="559"/>
        <v>2511.3468872834646</v>
      </c>
      <c r="AA802" s="14">
        <f t="shared" si="554"/>
        <v>-17.097533679596836</v>
      </c>
      <c r="AB802" s="14">
        <f t="shared" si="530"/>
        <v>-4.407367499814054</v>
      </c>
      <c r="AC802" s="14">
        <f t="shared" si="524"/>
        <v>-12.690166179782782</v>
      </c>
      <c r="AD802" s="16">
        <f t="shared" si="525"/>
        <v>0</v>
      </c>
      <c r="AE802" s="16">
        <f t="shared" si="526"/>
        <v>1</v>
      </c>
      <c r="AF802" s="16">
        <f t="shared" si="555"/>
        <v>47</v>
      </c>
      <c r="AG802" s="16">
        <f t="shared" si="527"/>
        <v>30</v>
      </c>
      <c r="AH802" s="5">
        <f t="shared" si="528"/>
        <v>9796712</v>
      </c>
      <c r="AI802" s="5">
        <f t="shared" si="529"/>
        <v>9912332</v>
      </c>
      <c r="AJ802" s="39">
        <f t="shared" si="560"/>
        <v>2552.4712606656099</v>
      </c>
      <c r="AK802" s="39">
        <f t="shared" si="561"/>
        <v>2517.8325371206361</v>
      </c>
      <c r="AL802" s="39">
        <f t="shared" si="562"/>
        <v>-34.6387235449738</v>
      </c>
      <c r="AM802" s="39">
        <f t="shared" si="563"/>
        <v>0</v>
      </c>
      <c r="AN802" s="39">
        <f t="shared" si="564"/>
        <v>1</v>
      </c>
      <c r="AO802" s="39">
        <f t="shared" si="565"/>
        <v>47</v>
      </c>
      <c r="AP802" s="39">
        <f t="shared" si="566"/>
        <v>30</v>
      </c>
      <c r="AQ802" s="39">
        <f t="shared" si="567"/>
        <v>9814741</v>
      </c>
      <c r="AR802" s="39">
        <f t="shared" si="568"/>
        <v>9930361</v>
      </c>
      <c r="AS802" s="37">
        <f t="shared" si="531"/>
        <v>2534.8478439552619</v>
      </c>
      <c r="AT802" s="37">
        <f t="shared" si="532"/>
        <v>2579.7606555922007</v>
      </c>
      <c r="AU802" s="37">
        <f t="shared" si="533"/>
        <v>44.912811636938841</v>
      </c>
      <c r="AV802" s="34">
        <f t="shared" si="534"/>
        <v>1</v>
      </c>
      <c r="AW802" s="34">
        <f t="shared" si="535"/>
        <v>0</v>
      </c>
      <c r="AX802" s="34">
        <f t="shared" si="536"/>
        <v>55</v>
      </c>
      <c r="AY802" s="34">
        <f t="shared" si="537"/>
        <v>30</v>
      </c>
      <c r="AZ802" s="34">
        <f t="shared" si="538"/>
        <v>9772044</v>
      </c>
      <c r="BA802" s="34">
        <f t="shared" si="539"/>
        <v>9907344</v>
      </c>
    </row>
    <row r="803" spans="1:53" x14ac:dyDescent="0.2">
      <c r="A803" s="1" t="s">
        <v>840</v>
      </c>
      <c r="B803" s="8">
        <v>3997</v>
      </c>
      <c r="C803" s="8">
        <v>2455.8656716417909</v>
      </c>
      <c r="D803" s="8">
        <v>2480</v>
      </c>
      <c r="E803" s="8">
        <v>2418</v>
      </c>
      <c r="F803" s="8">
        <v>2455.676616915423</v>
      </c>
      <c r="G803" s="8">
        <f t="shared" si="540"/>
        <v>-23.756716417910411</v>
      </c>
      <c r="H803" s="8">
        <f t="shared" si="541"/>
        <v>0</v>
      </c>
      <c r="I803" s="8">
        <f t="shared" si="542"/>
        <v>23.756716417910411</v>
      </c>
      <c r="J803" s="25">
        <f t="shared" si="545"/>
        <v>8.1773835641293751</v>
      </c>
      <c r="K803" s="25">
        <f t="shared" si="546"/>
        <v>13.366686769424623</v>
      </c>
      <c r="L803" s="26">
        <f t="shared" si="543"/>
        <v>0.61177341140622654</v>
      </c>
      <c r="M803" s="25">
        <f t="shared" si="544"/>
        <v>37.95653949102384</v>
      </c>
      <c r="N803" s="25">
        <v>30</v>
      </c>
      <c r="O803" s="25">
        <v>70</v>
      </c>
      <c r="P803" s="9">
        <f t="shared" si="547"/>
        <v>2570.738331251086</v>
      </c>
      <c r="Q803" s="9">
        <f t="shared" si="548"/>
        <v>2511.2221917999814</v>
      </c>
      <c r="R803" s="9">
        <f t="shared" si="549"/>
        <v>-59.516139451104664</v>
      </c>
      <c r="S803" s="3">
        <f t="shared" si="550"/>
        <v>0</v>
      </c>
      <c r="T803" s="3">
        <f t="shared" si="551"/>
        <v>1</v>
      </c>
      <c r="U803" s="3">
        <f t="shared" si="552"/>
        <v>38</v>
      </c>
      <c r="V803" s="3">
        <f t="shared" si="556"/>
        <v>30</v>
      </c>
      <c r="W803" s="2">
        <f t="shared" si="553"/>
        <v>9826254</v>
      </c>
      <c r="X803" s="2">
        <f t="shared" si="557"/>
        <v>9918138</v>
      </c>
      <c r="Y803" s="14">
        <f t="shared" si="558"/>
        <v>2523.0542132558289</v>
      </c>
      <c r="Z803" s="14">
        <f t="shared" si="559"/>
        <v>2502.782230303766</v>
      </c>
      <c r="AA803" s="14">
        <f t="shared" si="554"/>
        <v>-20.271982952062899</v>
      </c>
      <c r="AB803" s="14">
        <f t="shared" si="530"/>
        <v>-7.5802905902638233</v>
      </c>
      <c r="AC803" s="14">
        <f t="shared" si="524"/>
        <v>-12.691692361799076</v>
      </c>
      <c r="AD803" s="16">
        <f t="shared" si="525"/>
        <v>0</v>
      </c>
      <c r="AE803" s="16">
        <f t="shared" si="526"/>
        <v>1</v>
      </c>
      <c r="AF803" s="16">
        <f t="shared" si="555"/>
        <v>46</v>
      </c>
      <c r="AG803" s="16">
        <f t="shared" si="527"/>
        <v>30</v>
      </c>
      <c r="AH803" s="5">
        <f t="shared" si="528"/>
        <v>9799100</v>
      </c>
      <c r="AI803" s="5">
        <f t="shared" si="529"/>
        <v>9910328</v>
      </c>
      <c r="AJ803" s="39">
        <f t="shared" si="560"/>
        <v>2545.6646347736628</v>
      </c>
      <c r="AK803" s="39">
        <f t="shared" si="561"/>
        <v>2507.6799588477365</v>
      </c>
      <c r="AL803" s="39">
        <f t="shared" si="562"/>
        <v>-37.98467592592624</v>
      </c>
      <c r="AM803" s="39">
        <f t="shared" si="563"/>
        <v>0</v>
      </c>
      <c r="AN803" s="39">
        <f t="shared" si="564"/>
        <v>1</v>
      </c>
      <c r="AO803" s="39">
        <f t="shared" si="565"/>
        <v>46</v>
      </c>
      <c r="AP803" s="39">
        <f t="shared" si="566"/>
        <v>30</v>
      </c>
      <c r="AQ803" s="39">
        <f t="shared" si="567"/>
        <v>9817129</v>
      </c>
      <c r="AR803" s="39">
        <f t="shared" si="568"/>
        <v>9928357</v>
      </c>
      <c r="AS803" s="37">
        <f t="shared" si="531"/>
        <v>2540.4742522385081</v>
      </c>
      <c r="AT803" s="37">
        <f t="shared" si="532"/>
        <v>2571.0094446196022</v>
      </c>
      <c r="AU803" s="37">
        <f t="shared" si="533"/>
        <v>30.535192381094021</v>
      </c>
      <c r="AV803" s="34">
        <f t="shared" si="534"/>
        <v>1</v>
      </c>
      <c r="AW803" s="34">
        <f t="shared" si="535"/>
        <v>0</v>
      </c>
      <c r="AX803" s="34">
        <f t="shared" si="536"/>
        <v>56</v>
      </c>
      <c r="AY803" s="34">
        <f t="shared" si="537"/>
        <v>30</v>
      </c>
      <c r="AZ803" s="34">
        <f t="shared" si="538"/>
        <v>9769534</v>
      </c>
      <c r="BA803" s="34">
        <f t="shared" si="539"/>
        <v>9904942</v>
      </c>
    </row>
    <row r="804" spans="1:53" x14ac:dyDescent="0.2">
      <c r="A804" s="1" t="s">
        <v>841</v>
      </c>
      <c r="B804" s="8">
        <v>3550</v>
      </c>
      <c r="C804" s="8">
        <v>2441.92</v>
      </c>
      <c r="D804" s="8">
        <v>2468</v>
      </c>
      <c r="E804" s="8">
        <v>2424</v>
      </c>
      <c r="F804" s="8">
        <v>2441.92</v>
      </c>
      <c r="G804" s="8">
        <f t="shared" si="540"/>
        <v>-13.75661691542291</v>
      </c>
      <c r="H804" s="8">
        <f t="shared" si="541"/>
        <v>0</v>
      </c>
      <c r="I804" s="8">
        <f t="shared" si="542"/>
        <v>13.75661691542291</v>
      </c>
      <c r="J804" s="25">
        <f t="shared" si="545"/>
        <v>7.5932847381201336</v>
      </c>
      <c r="K804" s="25">
        <f t="shared" si="546"/>
        <v>13.394538922710215</v>
      </c>
      <c r="L804" s="26">
        <f t="shared" si="543"/>
        <v>0.56689407391588875</v>
      </c>
      <c r="M804" s="25">
        <f t="shared" si="544"/>
        <v>36.179476542351118</v>
      </c>
      <c r="N804" s="25">
        <v>30</v>
      </c>
      <c r="O804" s="25">
        <v>70</v>
      </c>
      <c r="P804" s="9">
        <f t="shared" si="547"/>
        <v>2564.203306966212</v>
      </c>
      <c r="Q804" s="9">
        <f t="shared" si="548"/>
        <v>2501.5510765429335</v>
      </c>
      <c r="R804" s="9">
        <f t="shared" si="549"/>
        <v>-62.652230423278525</v>
      </c>
      <c r="S804" s="3">
        <f t="shared" si="550"/>
        <v>0</v>
      </c>
      <c r="T804" s="3">
        <f t="shared" si="551"/>
        <v>1</v>
      </c>
      <c r="U804" s="3">
        <f t="shared" si="552"/>
        <v>37</v>
      </c>
      <c r="V804" s="3">
        <f t="shared" si="556"/>
        <v>30</v>
      </c>
      <c r="W804" s="2">
        <f t="shared" si="553"/>
        <v>9828642</v>
      </c>
      <c r="X804" s="2">
        <f t="shared" si="557"/>
        <v>9918330</v>
      </c>
      <c r="Y804" s="14">
        <f t="shared" si="558"/>
        <v>2517.0442715331751</v>
      </c>
      <c r="Z804" s="14">
        <f t="shared" si="559"/>
        <v>2493.4188102570329</v>
      </c>
      <c r="AA804" s="14">
        <f t="shared" si="554"/>
        <v>-23.625461276142232</v>
      </c>
      <c r="AB804" s="14">
        <f t="shared" si="530"/>
        <v>-10.789324727439507</v>
      </c>
      <c r="AC804" s="14">
        <f t="shared" ref="AC804:AC867" si="569">AA804-AB804</f>
        <v>-12.836136548702726</v>
      </c>
      <c r="AD804" s="16">
        <f t="shared" ref="AD804:AD867" si="570">IF(AND(AC804&gt;0,AH803-30&gt;=D804),1,0)</f>
        <v>0</v>
      </c>
      <c r="AE804" s="16">
        <f t="shared" ref="AE804:AE867" si="571">IF(AND(AC804&lt;=0,AF803&gt;=1),1,0)</f>
        <v>1</v>
      </c>
      <c r="AF804" s="16">
        <f t="shared" si="555"/>
        <v>45</v>
      </c>
      <c r="AG804" s="16">
        <f t="shared" ref="AG804:AG867" si="572">IF(AD804&gt;0, MAX(30, 0.002*AD804*D804), IF(AE804&gt;0, MAX(30, 0.002*AE804*E804), 0))</f>
        <v>30</v>
      </c>
      <c r="AH804" s="5">
        <f t="shared" ref="AH804:AH867" si="573">AH803-(AD804*D804) + (AE804*E804) - AG804</f>
        <v>9801494</v>
      </c>
      <c r="AI804" s="5">
        <f t="shared" ref="AI804:AI867" si="574">AF804*E804 + AH804</f>
        <v>9910574</v>
      </c>
      <c r="AJ804" s="39">
        <f t="shared" si="560"/>
        <v>2532.3457538695416</v>
      </c>
      <c r="AK804" s="39">
        <f t="shared" si="561"/>
        <v>2489.7906710578568</v>
      </c>
      <c r="AL804" s="39">
        <f t="shared" si="562"/>
        <v>-42.55508281168477</v>
      </c>
      <c r="AM804" s="39">
        <f t="shared" si="563"/>
        <v>0</v>
      </c>
      <c r="AN804" s="39">
        <f t="shared" si="564"/>
        <v>1</v>
      </c>
      <c r="AO804" s="39">
        <f t="shared" si="565"/>
        <v>45</v>
      </c>
      <c r="AP804" s="39">
        <f t="shared" si="566"/>
        <v>30</v>
      </c>
      <c r="AQ804" s="39">
        <f t="shared" si="567"/>
        <v>9819523</v>
      </c>
      <c r="AR804" s="39">
        <f t="shared" si="568"/>
        <v>9928603</v>
      </c>
      <c r="AS804" s="37">
        <f t="shared" si="531"/>
        <v>2545.6654800511051</v>
      </c>
      <c r="AT804" s="37">
        <f t="shared" si="532"/>
        <v>2561.6719690022574</v>
      </c>
      <c r="AU804" s="37">
        <f t="shared" si="533"/>
        <v>16.006488951152278</v>
      </c>
      <c r="AV804" s="34">
        <f t="shared" si="534"/>
        <v>1</v>
      </c>
      <c r="AW804" s="34">
        <f t="shared" si="535"/>
        <v>0</v>
      </c>
      <c r="AX804" s="34">
        <f t="shared" si="536"/>
        <v>57</v>
      </c>
      <c r="AY804" s="34">
        <f t="shared" si="537"/>
        <v>30</v>
      </c>
      <c r="AZ804" s="34">
        <f t="shared" si="538"/>
        <v>9767036</v>
      </c>
      <c r="BA804" s="34">
        <f t="shared" si="539"/>
        <v>9905204</v>
      </c>
    </row>
    <row r="805" spans="1:53" x14ac:dyDescent="0.2">
      <c r="A805" s="1" t="s">
        <v>842</v>
      </c>
      <c r="B805" s="8">
        <v>2942</v>
      </c>
      <c r="C805" s="8">
        <v>2451.2843601895734</v>
      </c>
      <c r="D805" s="8">
        <v>2466</v>
      </c>
      <c r="E805" s="8">
        <v>2429</v>
      </c>
      <c r="F805" s="8">
        <v>2451.2274881516587</v>
      </c>
      <c r="G805" s="8">
        <f t="shared" si="540"/>
        <v>9.3074881516586174</v>
      </c>
      <c r="H805" s="8">
        <f t="shared" si="541"/>
        <v>9.3074881516586174</v>
      </c>
      <c r="I805" s="8">
        <f t="shared" si="542"/>
        <v>0</v>
      </c>
      <c r="J805" s="25">
        <f t="shared" si="545"/>
        <v>7.715727839087168</v>
      </c>
      <c r="K805" s="25">
        <f t="shared" si="546"/>
        <v>12.437786142516629</v>
      </c>
      <c r="L805" s="26">
        <f t="shared" si="543"/>
        <v>0.62034575531992453</v>
      </c>
      <c r="M805" s="25">
        <f t="shared" si="544"/>
        <v>38.28477676960015</v>
      </c>
      <c r="N805" s="25">
        <v>30</v>
      </c>
      <c r="O805" s="25">
        <v>70</v>
      </c>
      <c r="P805" s="9">
        <f t="shared" si="547"/>
        <v>2558.1356041927947</v>
      </c>
      <c r="Q805" s="9">
        <f t="shared" si="548"/>
        <v>2491.8761782643737</v>
      </c>
      <c r="R805" s="9">
        <f t="shared" si="549"/>
        <v>-66.259425928421024</v>
      </c>
      <c r="S805" s="3">
        <f t="shared" si="550"/>
        <v>0</v>
      </c>
      <c r="T805" s="3">
        <f t="shared" si="551"/>
        <v>1</v>
      </c>
      <c r="U805" s="3">
        <f t="shared" si="552"/>
        <v>36</v>
      </c>
      <c r="V805" s="3">
        <f t="shared" si="556"/>
        <v>30</v>
      </c>
      <c r="W805" s="2">
        <f t="shared" si="553"/>
        <v>9831036</v>
      </c>
      <c r="X805" s="2">
        <f t="shared" si="557"/>
        <v>9918480</v>
      </c>
      <c r="Y805" s="14">
        <f t="shared" si="558"/>
        <v>2512.1689542456552</v>
      </c>
      <c r="Z805" s="14">
        <f t="shared" si="559"/>
        <v>2486.927837625437</v>
      </c>
      <c r="AA805" s="14">
        <f t="shared" si="554"/>
        <v>-25.241116620218236</v>
      </c>
      <c r="AB805" s="14">
        <f t="shared" si="530"/>
        <v>-13.679683105995252</v>
      </c>
      <c r="AC805" s="14">
        <f t="shared" si="569"/>
        <v>-11.561433514222983</v>
      </c>
      <c r="AD805" s="16">
        <f t="shared" si="570"/>
        <v>0</v>
      </c>
      <c r="AE805" s="16">
        <f t="shared" si="571"/>
        <v>1</v>
      </c>
      <c r="AF805" s="16">
        <f t="shared" si="555"/>
        <v>44</v>
      </c>
      <c r="AG805" s="16">
        <f t="shared" si="572"/>
        <v>30</v>
      </c>
      <c r="AH805" s="5">
        <f t="shared" si="573"/>
        <v>9803893</v>
      </c>
      <c r="AI805" s="5">
        <f t="shared" si="574"/>
        <v>9910769</v>
      </c>
      <c r="AJ805" s="39">
        <f t="shared" si="560"/>
        <v>2523.1746759259258</v>
      </c>
      <c r="AK805" s="39">
        <f t="shared" si="561"/>
        <v>2475.0433333333335</v>
      </c>
      <c r="AL805" s="39">
        <f t="shared" si="562"/>
        <v>-48.131342592592318</v>
      </c>
      <c r="AM805" s="39">
        <f t="shared" si="563"/>
        <v>0</v>
      </c>
      <c r="AN805" s="39">
        <f t="shared" si="564"/>
        <v>1</v>
      </c>
      <c r="AO805" s="39">
        <f t="shared" si="565"/>
        <v>44</v>
      </c>
      <c r="AP805" s="39">
        <f t="shared" si="566"/>
        <v>30</v>
      </c>
      <c r="AQ805" s="39">
        <f t="shared" si="567"/>
        <v>9821922</v>
      </c>
      <c r="AR805" s="39">
        <f t="shared" si="568"/>
        <v>9928798</v>
      </c>
      <c r="AS805" s="37">
        <f t="shared" si="531"/>
        <v>2550.2388409939504</v>
      </c>
      <c r="AT805" s="37">
        <f t="shared" si="532"/>
        <v>2551.9979797782748</v>
      </c>
      <c r="AU805" s="37">
        <f t="shared" si="533"/>
        <v>1.7591387843244775</v>
      </c>
      <c r="AV805" s="34">
        <f t="shared" si="534"/>
        <v>0</v>
      </c>
      <c r="AW805" s="34">
        <f t="shared" si="535"/>
        <v>0</v>
      </c>
      <c r="AX805" s="34">
        <f t="shared" si="536"/>
        <v>57</v>
      </c>
      <c r="AY805" s="34">
        <f t="shared" si="537"/>
        <v>0</v>
      </c>
      <c r="AZ805" s="34">
        <f t="shared" si="538"/>
        <v>9767036</v>
      </c>
      <c r="BA805" s="34">
        <f t="shared" si="539"/>
        <v>9905489</v>
      </c>
    </row>
    <row r="806" spans="1:53" x14ac:dyDescent="0.2">
      <c r="A806" s="1" t="s">
        <v>843</v>
      </c>
      <c r="B806" s="8">
        <v>3456</v>
      </c>
      <c r="C806" s="8">
        <v>2436.9427312775329</v>
      </c>
      <c r="D806" s="8">
        <v>2456</v>
      </c>
      <c r="E806" s="8">
        <v>2418</v>
      </c>
      <c r="F806" s="8">
        <v>2437.0484581497799</v>
      </c>
      <c r="G806" s="8">
        <f t="shared" si="540"/>
        <v>-14.1790300018788</v>
      </c>
      <c r="H806" s="8">
        <f t="shared" si="541"/>
        <v>0</v>
      </c>
      <c r="I806" s="8">
        <f t="shared" si="542"/>
        <v>14.1790300018788</v>
      </c>
      <c r="J806" s="25">
        <f t="shared" si="545"/>
        <v>7.1646044220095124</v>
      </c>
      <c r="K806" s="25">
        <f t="shared" si="546"/>
        <v>12.562160703899641</v>
      </c>
      <c r="L806" s="26">
        <f t="shared" si="543"/>
        <v>0.5703321738103081</v>
      </c>
      <c r="M806" s="25">
        <f t="shared" si="544"/>
        <v>36.319205791118343</v>
      </c>
      <c r="N806" s="25">
        <v>30</v>
      </c>
      <c r="O806" s="25">
        <v>70</v>
      </c>
      <c r="P806" s="9">
        <f t="shared" si="547"/>
        <v>2550.9010682090575</v>
      </c>
      <c r="Q806" s="9">
        <f t="shared" si="548"/>
        <v>2485.2277282029372</v>
      </c>
      <c r="R806" s="9">
        <f t="shared" si="549"/>
        <v>-65.67334000612027</v>
      </c>
      <c r="S806" s="3">
        <f t="shared" si="550"/>
        <v>0</v>
      </c>
      <c r="T806" s="3">
        <f t="shared" si="551"/>
        <v>1</v>
      </c>
      <c r="U806" s="3">
        <f t="shared" si="552"/>
        <v>35</v>
      </c>
      <c r="V806" s="3">
        <f t="shared" si="556"/>
        <v>30</v>
      </c>
      <c r="W806" s="2">
        <f t="shared" si="553"/>
        <v>9833435</v>
      </c>
      <c r="X806" s="2">
        <f t="shared" si="557"/>
        <v>9918065</v>
      </c>
      <c r="Y806" s="14">
        <f t="shared" si="558"/>
        <v>2506.6044730533681</v>
      </c>
      <c r="Z806" s="14">
        <f t="shared" si="559"/>
        <v>2479.2540869368745</v>
      </c>
      <c r="AA806" s="14">
        <f t="shared" si="554"/>
        <v>-27.35038611649361</v>
      </c>
      <c r="AB806" s="14">
        <f t="shared" ref="AB806:AB869" si="575">(AA806-AB805)*$Z$4+AB805</f>
        <v>-16.413823708094924</v>
      </c>
      <c r="AC806" s="14">
        <f t="shared" si="569"/>
        <v>-10.936562408398686</v>
      </c>
      <c r="AD806" s="16">
        <f t="shared" si="570"/>
        <v>0</v>
      </c>
      <c r="AE806" s="16">
        <f t="shared" si="571"/>
        <v>1</v>
      </c>
      <c r="AF806" s="16">
        <f t="shared" si="555"/>
        <v>43</v>
      </c>
      <c r="AG806" s="16">
        <f t="shared" si="572"/>
        <v>30</v>
      </c>
      <c r="AH806" s="5">
        <f t="shared" si="573"/>
        <v>9806281</v>
      </c>
      <c r="AI806" s="5">
        <f t="shared" si="574"/>
        <v>9910255</v>
      </c>
      <c r="AJ806" s="39">
        <f t="shared" si="560"/>
        <v>2526.2771719764787</v>
      </c>
      <c r="AK806" s="39">
        <f t="shared" si="561"/>
        <v>2478.1458293838864</v>
      </c>
      <c r="AL806" s="39">
        <f t="shared" si="562"/>
        <v>-48.131342592592318</v>
      </c>
      <c r="AM806" s="39">
        <f t="shared" si="563"/>
        <v>0</v>
      </c>
      <c r="AN806" s="39">
        <f t="shared" si="564"/>
        <v>1</v>
      </c>
      <c r="AO806" s="39">
        <f t="shared" si="565"/>
        <v>43</v>
      </c>
      <c r="AP806" s="39">
        <f t="shared" si="566"/>
        <v>30</v>
      </c>
      <c r="AQ806" s="39">
        <f t="shared" si="567"/>
        <v>9824310</v>
      </c>
      <c r="AR806" s="39">
        <f t="shared" si="568"/>
        <v>9928284</v>
      </c>
      <c r="AS806" s="37">
        <f t="shared" si="531"/>
        <v>2554.2596005732671</v>
      </c>
      <c r="AT806" s="37">
        <f t="shared" si="532"/>
        <v>2542.0058483741564</v>
      </c>
      <c r="AU806" s="37">
        <f t="shared" si="533"/>
        <v>-12.25375219911075</v>
      </c>
      <c r="AV806" s="34">
        <f t="shared" si="534"/>
        <v>0</v>
      </c>
      <c r="AW806" s="34">
        <f t="shared" si="535"/>
        <v>1</v>
      </c>
      <c r="AX806" s="34">
        <f t="shared" si="536"/>
        <v>56</v>
      </c>
      <c r="AY806" s="34">
        <f t="shared" si="537"/>
        <v>30</v>
      </c>
      <c r="AZ806" s="34">
        <f t="shared" si="538"/>
        <v>9769424</v>
      </c>
      <c r="BA806" s="34">
        <f t="shared" si="539"/>
        <v>9904832</v>
      </c>
    </row>
    <row r="807" spans="1:53" x14ac:dyDescent="0.2">
      <c r="A807" s="1" t="s">
        <v>844</v>
      </c>
      <c r="B807" s="8">
        <v>5654</v>
      </c>
      <c r="C807" s="8">
        <v>2486.7056277056276</v>
      </c>
      <c r="D807" s="8">
        <v>2498</v>
      </c>
      <c r="E807" s="8">
        <v>2456</v>
      </c>
      <c r="F807" s="8">
        <v>2486.6190476190477</v>
      </c>
      <c r="G807" s="8">
        <f t="shared" si="540"/>
        <v>49.570589469267816</v>
      </c>
      <c r="H807" s="8">
        <f t="shared" si="541"/>
        <v>49.570589469267816</v>
      </c>
      <c r="I807" s="8">
        <f t="shared" si="542"/>
        <v>0</v>
      </c>
      <c r="J807" s="25">
        <f t="shared" si="545"/>
        <v>10.193603353956535</v>
      </c>
      <c r="K807" s="25">
        <f t="shared" si="546"/>
        <v>11.664863510763952</v>
      </c>
      <c r="L807" s="26">
        <f t="shared" si="543"/>
        <v>0.87387249276857915</v>
      </c>
      <c r="M807" s="25">
        <f t="shared" si="544"/>
        <v>46.634576052582105</v>
      </c>
      <c r="N807" s="25">
        <v>30</v>
      </c>
      <c r="O807" s="25">
        <v>70</v>
      </c>
      <c r="P807" s="9">
        <f t="shared" si="547"/>
        <v>2543.5450441092116</v>
      </c>
      <c r="Q807" s="9">
        <f t="shared" si="548"/>
        <v>2476.5409330487528</v>
      </c>
      <c r="R807" s="9">
        <f t="shared" si="549"/>
        <v>-67.004111060458854</v>
      </c>
      <c r="S807" s="3">
        <f t="shared" si="550"/>
        <v>0</v>
      </c>
      <c r="T807" s="3">
        <f t="shared" si="551"/>
        <v>1</v>
      </c>
      <c r="U807" s="3">
        <f t="shared" si="552"/>
        <v>34</v>
      </c>
      <c r="V807" s="3">
        <f t="shared" si="556"/>
        <v>30</v>
      </c>
      <c r="W807" s="2">
        <f t="shared" si="553"/>
        <v>9835823</v>
      </c>
      <c r="X807" s="2">
        <f t="shared" si="557"/>
        <v>9919327</v>
      </c>
      <c r="Y807" s="14">
        <f t="shared" si="558"/>
        <v>2505.1240711693445</v>
      </c>
      <c r="Z807" s="14">
        <f t="shared" si="559"/>
        <v>2480.3871578110552</v>
      </c>
      <c r="AA807" s="14">
        <f t="shared" si="554"/>
        <v>-24.736913358289257</v>
      </c>
      <c r="AB807" s="14">
        <f t="shared" si="575"/>
        <v>-18.078441638133789</v>
      </c>
      <c r="AC807" s="14">
        <f t="shared" si="569"/>
        <v>-6.6584717201554682</v>
      </c>
      <c r="AD807" s="16">
        <f t="shared" si="570"/>
        <v>0</v>
      </c>
      <c r="AE807" s="16">
        <f t="shared" si="571"/>
        <v>1</v>
      </c>
      <c r="AF807" s="16">
        <f t="shared" si="555"/>
        <v>42</v>
      </c>
      <c r="AG807" s="16">
        <f t="shared" si="572"/>
        <v>30</v>
      </c>
      <c r="AH807" s="5">
        <f t="shared" si="573"/>
        <v>9808707</v>
      </c>
      <c r="AI807" s="5">
        <f t="shared" si="574"/>
        <v>9911859</v>
      </c>
      <c r="AJ807" s="39">
        <f t="shared" si="560"/>
        <v>2519.9269813591127</v>
      </c>
      <c r="AK807" s="39">
        <f t="shared" si="561"/>
        <v>2463.6223955232767</v>
      </c>
      <c r="AL807" s="39">
        <f t="shared" si="562"/>
        <v>-56.304585835835951</v>
      </c>
      <c r="AM807" s="39">
        <f t="shared" si="563"/>
        <v>0</v>
      </c>
      <c r="AN807" s="39">
        <f t="shared" si="564"/>
        <v>1</v>
      </c>
      <c r="AO807" s="39">
        <f t="shared" si="565"/>
        <v>42</v>
      </c>
      <c r="AP807" s="39">
        <f t="shared" si="566"/>
        <v>30</v>
      </c>
      <c r="AQ807" s="39">
        <f t="shared" si="567"/>
        <v>9826736</v>
      </c>
      <c r="AR807" s="39">
        <f t="shared" si="568"/>
        <v>9929888</v>
      </c>
      <c r="AS807" s="37">
        <f t="shared" si="531"/>
        <v>2557.6230577816</v>
      </c>
      <c r="AT807" s="37">
        <f t="shared" si="532"/>
        <v>2532.4816084772633</v>
      </c>
      <c r="AU807" s="37">
        <f t="shared" si="533"/>
        <v>-25.141449304336675</v>
      </c>
      <c r="AV807" s="34">
        <f t="shared" si="534"/>
        <v>0</v>
      </c>
      <c r="AW807" s="34">
        <f t="shared" si="535"/>
        <v>1</v>
      </c>
      <c r="AX807" s="34">
        <f t="shared" si="536"/>
        <v>55</v>
      </c>
      <c r="AY807" s="34">
        <f t="shared" si="537"/>
        <v>30</v>
      </c>
      <c r="AZ807" s="34">
        <f t="shared" si="538"/>
        <v>9771850</v>
      </c>
      <c r="BA807" s="34">
        <f t="shared" si="539"/>
        <v>9906930</v>
      </c>
    </row>
    <row r="808" spans="1:53" x14ac:dyDescent="0.2">
      <c r="A808" s="1" t="s">
        <v>845</v>
      </c>
      <c r="B808" s="8">
        <v>7452</v>
      </c>
      <c r="C808" s="8">
        <v>2500.8560311284045</v>
      </c>
      <c r="D808" s="8">
        <v>2511</v>
      </c>
      <c r="E808" s="8">
        <v>2460</v>
      </c>
      <c r="F808" s="8">
        <v>2501.035019455253</v>
      </c>
      <c r="G808" s="8">
        <f t="shared" si="540"/>
        <v>14.415971836205244</v>
      </c>
      <c r="H808" s="8">
        <f t="shared" si="541"/>
        <v>14.415971836205244</v>
      </c>
      <c r="I808" s="8">
        <f t="shared" si="542"/>
        <v>0</v>
      </c>
      <c r="J808" s="25">
        <f t="shared" si="545"/>
        <v>10.495201102688585</v>
      </c>
      <c r="K808" s="25">
        <f t="shared" si="546"/>
        <v>10.831658974280813</v>
      </c>
      <c r="L808" s="26">
        <f t="shared" si="543"/>
        <v>0.96893754941961063</v>
      </c>
      <c r="M808" s="25">
        <f t="shared" si="544"/>
        <v>49.211187511012078</v>
      </c>
      <c r="N808" s="25">
        <v>30</v>
      </c>
      <c r="O808" s="25">
        <v>70</v>
      </c>
      <c r="P808" s="9">
        <f t="shared" si="547"/>
        <v>2536.1778279919963</v>
      </c>
      <c r="Q808" s="9">
        <f t="shared" si="548"/>
        <v>2474.0283311611506</v>
      </c>
      <c r="R808" s="9">
        <f t="shared" si="549"/>
        <v>-62.149496830845692</v>
      </c>
      <c r="S808" s="3">
        <f t="shared" si="550"/>
        <v>0</v>
      </c>
      <c r="T808" s="3">
        <f t="shared" si="551"/>
        <v>1</v>
      </c>
      <c r="U808" s="3">
        <f t="shared" si="552"/>
        <v>33</v>
      </c>
      <c r="V808" s="3">
        <f t="shared" si="556"/>
        <v>30</v>
      </c>
      <c r="W808" s="2">
        <f t="shared" si="553"/>
        <v>9838249</v>
      </c>
      <c r="X808" s="2">
        <f t="shared" si="557"/>
        <v>9919429</v>
      </c>
      <c r="Y808" s="14">
        <f t="shared" si="558"/>
        <v>2504.8211784497821</v>
      </c>
      <c r="Z808" s="14">
        <f t="shared" si="559"/>
        <v>2483.5637519101624</v>
      </c>
      <c r="AA808" s="14">
        <f t="shared" si="554"/>
        <v>-21.257426539619701</v>
      </c>
      <c r="AB808" s="14">
        <f t="shared" si="575"/>
        <v>-18.714238618430972</v>
      </c>
      <c r="AC808" s="14">
        <f t="shared" si="569"/>
        <v>-2.5431879211887285</v>
      </c>
      <c r="AD808" s="16">
        <f t="shared" si="570"/>
        <v>0</v>
      </c>
      <c r="AE808" s="16">
        <f t="shared" si="571"/>
        <v>1</v>
      </c>
      <c r="AF808" s="16">
        <f t="shared" si="555"/>
        <v>41</v>
      </c>
      <c r="AG808" s="16">
        <f t="shared" si="572"/>
        <v>30</v>
      </c>
      <c r="AH808" s="5">
        <f t="shared" si="573"/>
        <v>9811137</v>
      </c>
      <c r="AI808" s="5">
        <f t="shared" si="574"/>
        <v>9911997</v>
      </c>
      <c r="AJ808" s="39">
        <f t="shared" si="560"/>
        <v>2536.4505111822018</v>
      </c>
      <c r="AK808" s="39">
        <f t="shared" si="561"/>
        <v>2476.5940297007205</v>
      </c>
      <c r="AL808" s="39">
        <f t="shared" si="562"/>
        <v>-59.856481481481296</v>
      </c>
      <c r="AM808" s="39">
        <f t="shared" si="563"/>
        <v>0</v>
      </c>
      <c r="AN808" s="39">
        <f t="shared" si="564"/>
        <v>1</v>
      </c>
      <c r="AO808" s="39">
        <f t="shared" si="565"/>
        <v>41</v>
      </c>
      <c r="AP808" s="39">
        <f t="shared" si="566"/>
        <v>30</v>
      </c>
      <c r="AQ808" s="39">
        <f t="shared" si="567"/>
        <v>9829166</v>
      </c>
      <c r="AR808" s="39">
        <f t="shared" si="568"/>
        <v>9930026</v>
      </c>
      <c r="AS808" s="37">
        <f t="shared" si="531"/>
        <v>2560.3125992643554</v>
      </c>
      <c r="AT808" s="37">
        <f t="shared" si="532"/>
        <v>2523.2035108411142</v>
      </c>
      <c r="AU808" s="37">
        <f t="shared" si="533"/>
        <v>-37.109088423241246</v>
      </c>
      <c r="AV808" s="34">
        <f t="shared" si="534"/>
        <v>0</v>
      </c>
      <c r="AW808" s="34">
        <f t="shared" si="535"/>
        <v>1</v>
      </c>
      <c r="AX808" s="34">
        <f t="shared" si="536"/>
        <v>54</v>
      </c>
      <c r="AY808" s="34">
        <f t="shared" si="537"/>
        <v>30</v>
      </c>
      <c r="AZ808" s="34">
        <f t="shared" si="538"/>
        <v>9774280</v>
      </c>
      <c r="BA808" s="34">
        <f t="shared" si="539"/>
        <v>9907120</v>
      </c>
    </row>
    <row r="809" spans="1:53" x14ac:dyDescent="0.2">
      <c r="A809" s="1" t="s">
        <v>846</v>
      </c>
      <c r="B809" s="8">
        <v>13816</v>
      </c>
      <c r="C809" s="8">
        <v>2530.7638888888887</v>
      </c>
      <c r="D809" s="8">
        <v>2549</v>
      </c>
      <c r="E809" s="8">
        <v>2513</v>
      </c>
      <c r="F809" s="8">
        <v>2530.8472222222222</v>
      </c>
      <c r="G809" s="8">
        <f t="shared" si="540"/>
        <v>29.812202766969222</v>
      </c>
      <c r="H809" s="8">
        <f t="shared" si="541"/>
        <v>29.812202766969222</v>
      </c>
      <c r="I809" s="8">
        <f t="shared" si="542"/>
        <v>0</v>
      </c>
      <c r="J809" s="25">
        <f t="shared" si="545"/>
        <v>11.874986935851487</v>
      </c>
      <c r="K809" s="25">
        <f t="shared" si="546"/>
        <v>10.057969047546468</v>
      </c>
      <c r="L809" s="26">
        <f t="shared" si="543"/>
        <v>1.1806545516013753</v>
      </c>
      <c r="M809" s="25">
        <f t="shared" si="544"/>
        <v>54.142209307492344</v>
      </c>
      <c r="N809" s="25">
        <v>30</v>
      </c>
      <c r="O809" s="25">
        <v>70</v>
      </c>
      <c r="P809" s="9">
        <f t="shared" si="547"/>
        <v>2529.257019994227</v>
      </c>
      <c r="Q809" s="9">
        <f t="shared" si="548"/>
        <v>2474.0565470681358</v>
      </c>
      <c r="R809" s="9">
        <f t="shared" si="549"/>
        <v>-55.200472926091152</v>
      </c>
      <c r="S809" s="3">
        <f t="shared" si="550"/>
        <v>0</v>
      </c>
      <c r="T809" s="3">
        <f t="shared" si="551"/>
        <v>1</v>
      </c>
      <c r="U809" s="3">
        <f t="shared" si="552"/>
        <v>32</v>
      </c>
      <c r="V809" s="3">
        <f t="shared" si="556"/>
        <v>30</v>
      </c>
      <c r="W809" s="2">
        <f t="shared" si="553"/>
        <v>9840679</v>
      </c>
      <c r="X809" s="2">
        <f t="shared" si="557"/>
        <v>9921095</v>
      </c>
      <c r="Y809" s="14">
        <f t="shared" si="558"/>
        <v>2506.749033544037</v>
      </c>
      <c r="Z809" s="14">
        <f t="shared" si="559"/>
        <v>2490.8381319581717</v>
      </c>
      <c r="AA809" s="14">
        <f t="shared" si="554"/>
        <v>-15.910901585865304</v>
      </c>
      <c r="AB809" s="14">
        <f t="shared" si="575"/>
        <v>-18.153571211917839</v>
      </c>
      <c r="AC809" s="14">
        <f t="shared" si="569"/>
        <v>2.2426696260525354</v>
      </c>
      <c r="AD809" s="16">
        <f t="shared" si="570"/>
        <v>1</v>
      </c>
      <c r="AE809" s="16">
        <f t="shared" si="571"/>
        <v>0</v>
      </c>
      <c r="AF809" s="16">
        <f t="shared" si="555"/>
        <v>42</v>
      </c>
      <c r="AG809" s="16">
        <f t="shared" si="572"/>
        <v>30</v>
      </c>
      <c r="AH809" s="5">
        <f t="shared" si="573"/>
        <v>9808558</v>
      </c>
      <c r="AI809" s="5">
        <f t="shared" si="574"/>
        <v>9914104</v>
      </c>
      <c r="AJ809" s="39">
        <f t="shared" si="560"/>
        <v>2541.2558351276034</v>
      </c>
      <c r="AK809" s="39">
        <f t="shared" si="561"/>
        <v>2481.3993536461221</v>
      </c>
      <c r="AL809" s="39">
        <f t="shared" si="562"/>
        <v>-59.856481481481296</v>
      </c>
      <c r="AM809" s="39">
        <f t="shared" si="563"/>
        <v>0</v>
      </c>
      <c r="AN809" s="39">
        <f t="shared" si="564"/>
        <v>1</v>
      </c>
      <c r="AO809" s="39">
        <f t="shared" si="565"/>
        <v>40</v>
      </c>
      <c r="AP809" s="39">
        <f t="shared" si="566"/>
        <v>30</v>
      </c>
      <c r="AQ809" s="39">
        <f t="shared" si="567"/>
        <v>9831649</v>
      </c>
      <c r="AR809" s="39">
        <f t="shared" si="568"/>
        <v>9932169</v>
      </c>
      <c r="AS809" s="37">
        <f t="shared" si="531"/>
        <v>2562.1936978637341</v>
      </c>
      <c r="AT809" s="37">
        <f t="shared" si="532"/>
        <v>2514.8890419192435</v>
      </c>
      <c r="AU809" s="37">
        <f t="shared" si="533"/>
        <v>-47.304655944490605</v>
      </c>
      <c r="AV809" s="34">
        <f t="shared" si="534"/>
        <v>0</v>
      </c>
      <c r="AW809" s="34">
        <f t="shared" si="535"/>
        <v>1</v>
      </c>
      <c r="AX809" s="34">
        <f t="shared" si="536"/>
        <v>53</v>
      </c>
      <c r="AY809" s="34">
        <f t="shared" si="537"/>
        <v>30</v>
      </c>
      <c r="AZ809" s="34">
        <f t="shared" si="538"/>
        <v>9776763</v>
      </c>
      <c r="BA809" s="34">
        <f t="shared" si="539"/>
        <v>9909952</v>
      </c>
    </row>
    <row r="810" spans="1:53" x14ac:dyDescent="0.2">
      <c r="A810" s="1" t="s">
        <v>847</v>
      </c>
      <c r="B810" s="8">
        <v>17780</v>
      </c>
      <c r="C810" s="8">
        <v>2532.2516778523491</v>
      </c>
      <c r="D810" s="8">
        <v>2558</v>
      </c>
      <c r="E810" s="8">
        <v>2498</v>
      </c>
      <c r="F810" s="8">
        <v>2532.0738255033557</v>
      </c>
      <c r="G810" s="8">
        <f t="shared" si="540"/>
        <v>1.2266032811335208</v>
      </c>
      <c r="H810" s="8">
        <f t="shared" si="541"/>
        <v>1.2266032811335208</v>
      </c>
      <c r="I810" s="8">
        <f t="shared" si="542"/>
        <v>0</v>
      </c>
      <c r="J810" s="25">
        <f t="shared" si="545"/>
        <v>11.114388103371633</v>
      </c>
      <c r="K810" s="25">
        <f t="shared" si="546"/>
        <v>9.3395426870074356</v>
      </c>
      <c r="L810" s="26">
        <f t="shared" si="543"/>
        <v>1.1900355805250773</v>
      </c>
      <c r="M810" s="25">
        <f t="shared" si="544"/>
        <v>54.33864139502964</v>
      </c>
      <c r="N810" s="25">
        <v>30</v>
      </c>
      <c r="O810" s="25">
        <v>70</v>
      </c>
      <c r="P810" s="9">
        <f t="shared" si="547"/>
        <v>2523.3017582420898</v>
      </c>
      <c r="Q810" s="9">
        <f t="shared" si="548"/>
        <v>2477.9170612006897</v>
      </c>
      <c r="R810" s="9">
        <f t="shared" si="549"/>
        <v>-45.384697041400159</v>
      </c>
      <c r="S810" s="3">
        <f t="shared" si="550"/>
        <v>0</v>
      </c>
      <c r="T810" s="3">
        <f t="shared" si="551"/>
        <v>1</v>
      </c>
      <c r="U810" s="3">
        <f t="shared" si="552"/>
        <v>31</v>
      </c>
      <c r="V810" s="3">
        <f t="shared" si="556"/>
        <v>30</v>
      </c>
      <c r="W810" s="2">
        <f t="shared" si="553"/>
        <v>9843162</v>
      </c>
      <c r="X810" s="2">
        <f t="shared" si="557"/>
        <v>9920600</v>
      </c>
      <c r="Y810" s="14">
        <f t="shared" si="558"/>
        <v>2508.624944059542</v>
      </c>
      <c r="Z810" s="14">
        <f t="shared" si="559"/>
        <v>2497.182084811277</v>
      </c>
      <c r="AA810" s="14">
        <f t="shared" si="554"/>
        <v>-11.442859248264995</v>
      </c>
      <c r="AB810" s="14">
        <f t="shared" si="575"/>
        <v>-16.81142881918727</v>
      </c>
      <c r="AC810" s="14">
        <f t="shared" si="569"/>
        <v>5.3685695709222756</v>
      </c>
      <c r="AD810" s="16">
        <f t="shared" si="570"/>
        <v>1</v>
      </c>
      <c r="AE810" s="16">
        <f t="shared" si="571"/>
        <v>0</v>
      </c>
      <c r="AF810" s="16">
        <f t="shared" si="555"/>
        <v>43</v>
      </c>
      <c r="AG810" s="16">
        <f t="shared" si="572"/>
        <v>30</v>
      </c>
      <c r="AH810" s="5">
        <f t="shared" si="573"/>
        <v>9805970</v>
      </c>
      <c r="AI810" s="5">
        <f t="shared" si="574"/>
        <v>9913384</v>
      </c>
      <c r="AJ810" s="39">
        <f t="shared" si="560"/>
        <v>2534.752294795127</v>
      </c>
      <c r="AK810" s="39">
        <f t="shared" si="561"/>
        <v>2499.5809675314081</v>
      </c>
      <c r="AL810" s="39">
        <f t="shared" si="562"/>
        <v>-35.171327263718922</v>
      </c>
      <c r="AM810" s="39">
        <f t="shared" si="563"/>
        <v>0</v>
      </c>
      <c r="AN810" s="39">
        <f t="shared" si="564"/>
        <v>1</v>
      </c>
      <c r="AO810" s="39">
        <f t="shared" si="565"/>
        <v>39</v>
      </c>
      <c r="AP810" s="39">
        <f t="shared" si="566"/>
        <v>30</v>
      </c>
      <c r="AQ810" s="39">
        <f t="shared" si="567"/>
        <v>9834117</v>
      </c>
      <c r="AR810" s="39">
        <f t="shared" si="568"/>
        <v>9931539</v>
      </c>
      <c r="AS810" s="37">
        <f t="shared" si="531"/>
        <v>2563.2880400086628</v>
      </c>
      <c r="AT810" s="37">
        <f t="shared" si="532"/>
        <v>2507.5190408190806</v>
      </c>
      <c r="AU810" s="37">
        <f t="shared" si="533"/>
        <v>-55.768999189582246</v>
      </c>
      <c r="AV810" s="34">
        <f t="shared" si="534"/>
        <v>0</v>
      </c>
      <c r="AW810" s="34">
        <f t="shared" si="535"/>
        <v>1</v>
      </c>
      <c r="AX810" s="34">
        <f t="shared" si="536"/>
        <v>52</v>
      </c>
      <c r="AY810" s="34">
        <f t="shared" si="537"/>
        <v>30</v>
      </c>
      <c r="AZ810" s="34">
        <f t="shared" si="538"/>
        <v>9779231</v>
      </c>
      <c r="BA810" s="34">
        <f t="shared" si="539"/>
        <v>9909127</v>
      </c>
    </row>
    <row r="811" spans="1:53" x14ac:dyDescent="0.2">
      <c r="A811" s="1" t="s">
        <v>848</v>
      </c>
      <c r="B811" s="8">
        <v>9295</v>
      </c>
      <c r="C811" s="8">
        <v>2493.3865248226948</v>
      </c>
      <c r="D811" s="8">
        <v>2511</v>
      </c>
      <c r="E811" s="8">
        <v>2481</v>
      </c>
      <c r="F811" s="8">
        <v>2493.372340425532</v>
      </c>
      <c r="G811" s="8">
        <f t="shared" si="540"/>
        <v>-38.701485077823691</v>
      </c>
      <c r="H811" s="8">
        <f t="shared" si="541"/>
        <v>0</v>
      </c>
      <c r="I811" s="8">
        <f t="shared" si="542"/>
        <v>38.701485077823691</v>
      </c>
      <c r="J811" s="25">
        <f t="shared" si="545"/>
        <v>10.320503238845088</v>
      </c>
      <c r="K811" s="25">
        <f t="shared" si="546"/>
        <v>11.436824286351452</v>
      </c>
      <c r="L811" s="26">
        <f t="shared" si="543"/>
        <v>0.90239239324166531</v>
      </c>
      <c r="M811" s="25">
        <f t="shared" si="544"/>
        <v>47.434608992732251</v>
      </c>
      <c r="N811" s="25">
        <v>30</v>
      </c>
      <c r="O811" s="25">
        <v>70</v>
      </c>
      <c r="P811" s="9">
        <f t="shared" si="547"/>
        <v>2519.2907052224737</v>
      </c>
      <c r="Q811" s="9">
        <f t="shared" si="548"/>
        <v>2482.8104457418708</v>
      </c>
      <c r="R811" s="9">
        <f t="shared" si="549"/>
        <v>-36.480259480602854</v>
      </c>
      <c r="S811" s="3">
        <f t="shared" si="550"/>
        <v>0</v>
      </c>
      <c r="T811" s="3">
        <f t="shared" si="551"/>
        <v>1</v>
      </c>
      <c r="U811" s="3">
        <f t="shared" si="552"/>
        <v>30</v>
      </c>
      <c r="V811" s="3">
        <f t="shared" si="556"/>
        <v>30</v>
      </c>
      <c r="W811" s="2">
        <f t="shared" si="553"/>
        <v>9845630</v>
      </c>
      <c r="X811" s="2">
        <f t="shared" si="557"/>
        <v>9920060</v>
      </c>
      <c r="Y811" s="14">
        <f t="shared" si="558"/>
        <v>2507.495121568134</v>
      </c>
      <c r="Z811" s="14">
        <f t="shared" si="559"/>
        <v>2496.5959702903933</v>
      </c>
      <c r="AA811" s="14">
        <f t="shared" si="554"/>
        <v>-10.899151277740657</v>
      </c>
      <c r="AB811" s="14">
        <f t="shared" si="575"/>
        <v>-15.628973310897948</v>
      </c>
      <c r="AC811" s="14">
        <f t="shared" si="569"/>
        <v>4.7298220331572907</v>
      </c>
      <c r="AD811" s="16">
        <f t="shared" si="570"/>
        <v>1</v>
      </c>
      <c r="AE811" s="16">
        <f t="shared" si="571"/>
        <v>0</v>
      </c>
      <c r="AF811" s="16">
        <f t="shared" si="555"/>
        <v>44</v>
      </c>
      <c r="AG811" s="16">
        <f t="shared" si="572"/>
        <v>30</v>
      </c>
      <c r="AH811" s="5">
        <f t="shared" si="573"/>
        <v>9803429</v>
      </c>
      <c r="AI811" s="5">
        <f t="shared" si="574"/>
        <v>9912593</v>
      </c>
      <c r="AJ811" s="39">
        <f t="shared" si="560"/>
        <v>2532.6758963528468</v>
      </c>
      <c r="AK811" s="39">
        <f t="shared" si="561"/>
        <v>2500.3987030521639</v>
      </c>
      <c r="AL811" s="39">
        <f t="shared" si="562"/>
        <v>-32.277193300682939</v>
      </c>
      <c r="AM811" s="39">
        <f t="shared" si="563"/>
        <v>0</v>
      </c>
      <c r="AN811" s="39">
        <f t="shared" si="564"/>
        <v>1</v>
      </c>
      <c r="AO811" s="39">
        <f t="shared" si="565"/>
        <v>38</v>
      </c>
      <c r="AP811" s="39">
        <f t="shared" si="566"/>
        <v>30</v>
      </c>
      <c r="AQ811" s="39">
        <f t="shared" si="567"/>
        <v>9836568</v>
      </c>
      <c r="AR811" s="39">
        <f t="shared" si="568"/>
        <v>9930846</v>
      </c>
      <c r="AS811" s="37">
        <f t="shared" si="531"/>
        <v>2563.6404874297264</v>
      </c>
      <c r="AT811" s="37">
        <f t="shared" si="532"/>
        <v>2501.4734183464484</v>
      </c>
      <c r="AU811" s="37">
        <f t="shared" si="533"/>
        <v>-62.167069083277966</v>
      </c>
      <c r="AV811" s="34">
        <f t="shared" si="534"/>
        <v>0</v>
      </c>
      <c r="AW811" s="34">
        <f t="shared" si="535"/>
        <v>1</v>
      </c>
      <c r="AX811" s="34">
        <f t="shared" si="536"/>
        <v>51</v>
      </c>
      <c r="AY811" s="34">
        <f t="shared" si="537"/>
        <v>30</v>
      </c>
      <c r="AZ811" s="34">
        <f t="shared" si="538"/>
        <v>9781682</v>
      </c>
      <c r="BA811" s="34">
        <f t="shared" si="539"/>
        <v>9908213</v>
      </c>
    </row>
    <row r="812" spans="1:53" x14ac:dyDescent="0.2">
      <c r="A812" s="1" t="s">
        <v>849</v>
      </c>
      <c r="B812" s="8">
        <v>12783</v>
      </c>
      <c r="C812" s="8">
        <v>2485.5189003436426</v>
      </c>
      <c r="D812" s="8">
        <v>2503</v>
      </c>
      <c r="E812" s="8">
        <v>2470</v>
      </c>
      <c r="F812" s="8">
        <v>2485.5292096219932</v>
      </c>
      <c r="G812" s="8">
        <f t="shared" si="540"/>
        <v>-7.8431308035387701</v>
      </c>
      <c r="H812" s="8">
        <f t="shared" si="541"/>
        <v>0</v>
      </c>
      <c r="I812" s="8">
        <f t="shared" si="542"/>
        <v>7.8431308035387701</v>
      </c>
      <c r="J812" s="25">
        <f t="shared" si="545"/>
        <v>9.5833244360704395</v>
      </c>
      <c r="K812" s="25">
        <f t="shared" si="546"/>
        <v>11.180131894721976</v>
      </c>
      <c r="L812" s="26">
        <f t="shared" si="543"/>
        <v>0.85717454197428811</v>
      </c>
      <c r="M812" s="25">
        <f t="shared" si="544"/>
        <v>46.154764810800181</v>
      </c>
      <c r="N812" s="25">
        <v>30</v>
      </c>
      <c r="O812" s="25">
        <v>70</v>
      </c>
      <c r="P812" s="9">
        <f t="shared" si="547"/>
        <v>2514.07789503094</v>
      </c>
      <c r="Q812" s="9">
        <f t="shared" si="548"/>
        <v>2481.7485921662214</v>
      </c>
      <c r="R812" s="9">
        <f t="shared" si="549"/>
        <v>-32.329302864718557</v>
      </c>
      <c r="S812" s="3">
        <f t="shared" si="550"/>
        <v>0</v>
      </c>
      <c r="T812" s="3">
        <f t="shared" si="551"/>
        <v>1</v>
      </c>
      <c r="U812" s="3">
        <f t="shared" si="552"/>
        <v>29</v>
      </c>
      <c r="V812" s="3">
        <f t="shared" si="556"/>
        <v>30</v>
      </c>
      <c r="W812" s="2">
        <f t="shared" si="553"/>
        <v>9848081</v>
      </c>
      <c r="X812" s="2">
        <f t="shared" si="557"/>
        <v>9919711</v>
      </c>
      <c r="Y812" s="14">
        <f t="shared" si="558"/>
        <v>2505.8680169795311</v>
      </c>
      <c r="Z812" s="14">
        <f t="shared" si="559"/>
        <v>2494.8933917260242</v>
      </c>
      <c r="AA812" s="14">
        <f t="shared" si="554"/>
        <v>-10.974625253506929</v>
      </c>
      <c r="AB812" s="14">
        <f t="shared" si="575"/>
        <v>-14.698103699419743</v>
      </c>
      <c r="AC812" s="14">
        <f t="shared" si="569"/>
        <v>3.7234784459128143</v>
      </c>
      <c r="AD812" s="16">
        <f t="shared" si="570"/>
        <v>1</v>
      </c>
      <c r="AE812" s="16">
        <f t="shared" si="571"/>
        <v>0</v>
      </c>
      <c r="AF812" s="16">
        <f t="shared" si="555"/>
        <v>45</v>
      </c>
      <c r="AG812" s="16">
        <f t="shared" si="572"/>
        <v>30</v>
      </c>
      <c r="AH812" s="5">
        <f t="shared" si="573"/>
        <v>9800896</v>
      </c>
      <c r="AI812" s="5">
        <f t="shared" si="574"/>
        <v>9912046</v>
      </c>
      <c r="AJ812" s="39">
        <f t="shared" si="560"/>
        <v>2509.7092897607945</v>
      </c>
      <c r="AK812" s="39">
        <f t="shared" si="561"/>
        <v>2487.498208026223</v>
      </c>
      <c r="AL812" s="39">
        <f t="shared" si="562"/>
        <v>-22.211081734571508</v>
      </c>
      <c r="AM812" s="39">
        <f t="shared" si="563"/>
        <v>0</v>
      </c>
      <c r="AN812" s="39">
        <f t="shared" si="564"/>
        <v>1</v>
      </c>
      <c r="AO812" s="39">
        <f t="shared" si="565"/>
        <v>37</v>
      </c>
      <c r="AP812" s="39">
        <f t="shared" si="566"/>
        <v>30</v>
      </c>
      <c r="AQ812" s="39">
        <f t="shared" si="567"/>
        <v>9839008</v>
      </c>
      <c r="AR812" s="39">
        <f t="shared" si="568"/>
        <v>9930398</v>
      </c>
      <c r="AS812" s="37">
        <f t="shared" si="531"/>
        <v>2563.3881177284056</v>
      </c>
      <c r="AT812" s="37">
        <f t="shared" si="532"/>
        <v>2496.5721161460674</v>
      </c>
      <c r="AU812" s="37">
        <f t="shared" si="533"/>
        <v>-66.816001582338231</v>
      </c>
      <c r="AV812" s="34">
        <f t="shared" si="534"/>
        <v>0</v>
      </c>
      <c r="AW812" s="34">
        <f t="shared" si="535"/>
        <v>1</v>
      </c>
      <c r="AX812" s="34">
        <f t="shared" si="536"/>
        <v>50</v>
      </c>
      <c r="AY812" s="34">
        <f t="shared" si="537"/>
        <v>30</v>
      </c>
      <c r="AZ812" s="34">
        <f t="shared" si="538"/>
        <v>9784122</v>
      </c>
      <c r="BA812" s="34">
        <f t="shared" si="539"/>
        <v>9907622</v>
      </c>
    </row>
    <row r="813" spans="1:53" x14ac:dyDescent="0.2">
      <c r="A813" s="1" t="s">
        <v>850</v>
      </c>
      <c r="B813" s="8">
        <v>14634</v>
      </c>
      <c r="C813" s="8">
        <v>2530.1010101010102</v>
      </c>
      <c r="D813" s="8">
        <v>2546</v>
      </c>
      <c r="E813" s="8">
        <v>2506</v>
      </c>
      <c r="F813" s="8">
        <v>2530.1414141414143</v>
      </c>
      <c r="G813" s="8">
        <f t="shared" si="540"/>
        <v>44.612204519421084</v>
      </c>
      <c r="H813" s="8">
        <f t="shared" si="541"/>
        <v>44.612204519421084</v>
      </c>
      <c r="I813" s="8">
        <f t="shared" si="542"/>
        <v>0</v>
      </c>
      <c r="J813" s="25">
        <f t="shared" si="545"/>
        <v>12.085387299166914</v>
      </c>
      <c r="K813" s="25">
        <f t="shared" si="546"/>
        <v>10.381551045098977</v>
      </c>
      <c r="L813" s="26">
        <f t="shared" si="543"/>
        <v>1.1641215504953184</v>
      </c>
      <c r="M813" s="25">
        <f t="shared" si="544"/>
        <v>53.791874593590983</v>
      </c>
      <c r="N813" s="25">
        <v>30</v>
      </c>
      <c r="O813" s="25">
        <v>70</v>
      </c>
      <c r="P813" s="9">
        <f t="shared" si="547"/>
        <v>2510.4669140272058</v>
      </c>
      <c r="Q813" s="9">
        <f t="shared" si="548"/>
        <v>2482.8863143672311</v>
      </c>
      <c r="R813" s="9">
        <f t="shared" si="549"/>
        <v>-27.580599659974723</v>
      </c>
      <c r="S813" s="3">
        <f t="shared" si="550"/>
        <v>0</v>
      </c>
      <c r="T813" s="3">
        <f t="shared" si="551"/>
        <v>1</v>
      </c>
      <c r="U813" s="3">
        <f t="shared" si="552"/>
        <v>28</v>
      </c>
      <c r="V813" s="3">
        <f t="shared" si="556"/>
        <v>30</v>
      </c>
      <c r="W813" s="2">
        <f t="shared" si="553"/>
        <v>9850521</v>
      </c>
      <c r="X813" s="2">
        <f t="shared" si="557"/>
        <v>9920689</v>
      </c>
      <c r="Y813" s="14">
        <f t="shared" si="558"/>
        <v>2507.6660463989301</v>
      </c>
      <c r="Z813" s="14">
        <f t="shared" si="559"/>
        <v>2500.3161644053148</v>
      </c>
      <c r="AA813" s="14">
        <f t="shared" si="554"/>
        <v>-7.3498819936153268</v>
      </c>
      <c r="AB813" s="14">
        <f t="shared" si="575"/>
        <v>-13.22845935825886</v>
      </c>
      <c r="AC813" s="14">
        <f t="shared" si="569"/>
        <v>5.8785773646435331</v>
      </c>
      <c r="AD813" s="16">
        <f t="shared" si="570"/>
        <v>1</v>
      </c>
      <c r="AE813" s="16">
        <f t="shared" si="571"/>
        <v>0</v>
      </c>
      <c r="AF813" s="16">
        <f t="shared" si="555"/>
        <v>46</v>
      </c>
      <c r="AG813" s="16">
        <f t="shared" si="572"/>
        <v>30</v>
      </c>
      <c r="AH813" s="5">
        <f t="shared" si="573"/>
        <v>9798320</v>
      </c>
      <c r="AI813" s="5">
        <f t="shared" si="574"/>
        <v>9913596</v>
      </c>
      <c r="AJ813" s="39">
        <f t="shared" si="560"/>
        <v>2507.0949128262814</v>
      </c>
      <c r="AK813" s="39">
        <f t="shared" si="561"/>
        <v>2484.8838310917095</v>
      </c>
      <c r="AL813" s="39">
        <f t="shared" si="562"/>
        <v>-22.211081734571962</v>
      </c>
      <c r="AM813" s="39">
        <f t="shared" si="563"/>
        <v>0</v>
      </c>
      <c r="AN813" s="39">
        <f t="shared" si="564"/>
        <v>1</v>
      </c>
      <c r="AO813" s="39">
        <f t="shared" si="565"/>
        <v>36</v>
      </c>
      <c r="AP813" s="39">
        <f t="shared" si="566"/>
        <v>30</v>
      </c>
      <c r="AQ813" s="39">
        <f t="shared" si="567"/>
        <v>9841484</v>
      </c>
      <c r="AR813" s="39">
        <f t="shared" si="568"/>
        <v>9931700</v>
      </c>
      <c r="AS813" s="37">
        <f t="shared" si="531"/>
        <v>2562.5006812562983</v>
      </c>
      <c r="AT813" s="37">
        <f t="shared" si="532"/>
        <v>2492.0597537005629</v>
      </c>
      <c r="AU813" s="37">
        <f t="shared" si="533"/>
        <v>-70.44092755573547</v>
      </c>
      <c r="AV813" s="34">
        <f t="shared" si="534"/>
        <v>0</v>
      </c>
      <c r="AW813" s="34">
        <f t="shared" si="535"/>
        <v>1</v>
      </c>
      <c r="AX813" s="34">
        <f t="shared" si="536"/>
        <v>49</v>
      </c>
      <c r="AY813" s="34">
        <f t="shared" si="537"/>
        <v>30</v>
      </c>
      <c r="AZ813" s="34">
        <f t="shared" si="538"/>
        <v>9786598</v>
      </c>
      <c r="BA813" s="34">
        <f t="shared" si="539"/>
        <v>9909392</v>
      </c>
    </row>
    <row r="814" spans="1:53" x14ac:dyDescent="0.2">
      <c r="A814" s="1" t="s">
        <v>851</v>
      </c>
      <c r="B814" s="8">
        <v>15204</v>
      </c>
      <c r="C814" s="8">
        <v>2515.9421768707484</v>
      </c>
      <c r="D814" s="8">
        <v>2530</v>
      </c>
      <c r="E814" s="8">
        <v>2505</v>
      </c>
      <c r="F814" s="8">
        <v>2515.9183673469388</v>
      </c>
      <c r="G814" s="8">
        <f t="shared" si="540"/>
        <v>-14.223046794475522</v>
      </c>
      <c r="H814" s="8">
        <f t="shared" si="541"/>
        <v>0</v>
      </c>
      <c r="I814" s="8">
        <f t="shared" si="542"/>
        <v>14.223046794475522</v>
      </c>
      <c r="J814" s="25">
        <f t="shared" si="545"/>
        <v>11.222145349226421</v>
      </c>
      <c r="K814" s="25">
        <f t="shared" si="546"/>
        <v>10.655943598625873</v>
      </c>
      <c r="L814" s="26">
        <f t="shared" si="543"/>
        <v>1.0531348299059655</v>
      </c>
      <c r="M814" s="25">
        <f t="shared" si="544"/>
        <v>51.293992706470206</v>
      </c>
      <c r="N814" s="25">
        <v>30</v>
      </c>
      <c r="O814" s="25">
        <v>70</v>
      </c>
      <c r="P814" s="9">
        <f t="shared" si="547"/>
        <v>2508.7468087655911</v>
      </c>
      <c r="Q814" s="9">
        <f t="shared" si="548"/>
        <v>2485.4103312949178</v>
      </c>
      <c r="R814" s="9">
        <f t="shared" si="549"/>
        <v>-23.336477470673344</v>
      </c>
      <c r="S814" s="3">
        <f t="shared" si="550"/>
        <v>0</v>
      </c>
      <c r="T814" s="3">
        <f t="shared" si="551"/>
        <v>1</v>
      </c>
      <c r="U814" s="3">
        <f t="shared" si="552"/>
        <v>27</v>
      </c>
      <c r="V814" s="3">
        <f t="shared" si="556"/>
        <v>30</v>
      </c>
      <c r="W814" s="2">
        <f t="shared" si="553"/>
        <v>9852997</v>
      </c>
      <c r="X814" s="2">
        <f t="shared" si="557"/>
        <v>9920632</v>
      </c>
      <c r="Y814" s="14">
        <f t="shared" si="558"/>
        <v>2508.2773294321159</v>
      </c>
      <c r="Z814" s="14">
        <f t="shared" si="559"/>
        <v>2502.716503319411</v>
      </c>
      <c r="AA814" s="14">
        <f t="shared" si="554"/>
        <v>-5.5608261127049445</v>
      </c>
      <c r="AB814" s="14">
        <f t="shared" si="575"/>
        <v>-11.694932709148077</v>
      </c>
      <c r="AC814" s="14">
        <f t="shared" si="569"/>
        <v>6.1341065964431323</v>
      </c>
      <c r="AD814" s="16">
        <f t="shared" si="570"/>
        <v>1</v>
      </c>
      <c r="AE814" s="16">
        <f t="shared" si="571"/>
        <v>0</v>
      </c>
      <c r="AF814" s="16">
        <f t="shared" si="555"/>
        <v>47</v>
      </c>
      <c r="AG814" s="16">
        <f t="shared" si="572"/>
        <v>30</v>
      </c>
      <c r="AH814" s="5">
        <f t="shared" si="573"/>
        <v>9795760</v>
      </c>
      <c r="AI814" s="5">
        <f t="shared" si="574"/>
        <v>9913495</v>
      </c>
      <c r="AJ814" s="39">
        <f t="shared" si="560"/>
        <v>2521.9656476660884</v>
      </c>
      <c r="AK814" s="39">
        <f t="shared" si="561"/>
        <v>2499.7545659315169</v>
      </c>
      <c r="AL814" s="39">
        <f t="shared" si="562"/>
        <v>-22.211081734571508</v>
      </c>
      <c r="AM814" s="39">
        <f t="shared" si="563"/>
        <v>0</v>
      </c>
      <c r="AN814" s="39">
        <f t="shared" si="564"/>
        <v>1</v>
      </c>
      <c r="AO814" s="39">
        <f t="shared" si="565"/>
        <v>35</v>
      </c>
      <c r="AP814" s="39">
        <f t="shared" si="566"/>
        <v>30</v>
      </c>
      <c r="AQ814" s="39">
        <f t="shared" si="567"/>
        <v>9843959</v>
      </c>
      <c r="AR814" s="39">
        <f t="shared" si="568"/>
        <v>9931634</v>
      </c>
      <c r="AS814" s="37">
        <f t="shared" si="531"/>
        <v>2561.1399015522798</v>
      </c>
      <c r="AT814" s="37">
        <f t="shared" si="532"/>
        <v>2488.3012890290324</v>
      </c>
      <c r="AU814" s="37">
        <f t="shared" si="533"/>
        <v>-72.83861252324732</v>
      </c>
      <c r="AV814" s="34">
        <f t="shared" si="534"/>
        <v>0</v>
      </c>
      <c r="AW814" s="34">
        <f t="shared" si="535"/>
        <v>1</v>
      </c>
      <c r="AX814" s="34">
        <f t="shared" si="536"/>
        <v>48</v>
      </c>
      <c r="AY814" s="34">
        <f t="shared" si="537"/>
        <v>30</v>
      </c>
      <c r="AZ814" s="34">
        <f t="shared" si="538"/>
        <v>9789073</v>
      </c>
      <c r="BA814" s="34">
        <f t="shared" si="539"/>
        <v>9909313</v>
      </c>
    </row>
    <row r="815" spans="1:53" x14ac:dyDescent="0.2">
      <c r="A815" s="1" t="s">
        <v>852</v>
      </c>
      <c r="B815" s="8">
        <v>10409</v>
      </c>
      <c r="C815" s="8">
        <v>2509.13058419244</v>
      </c>
      <c r="D815" s="8">
        <v>2519</v>
      </c>
      <c r="E815" s="8">
        <v>2498</v>
      </c>
      <c r="F815" s="8">
        <v>2509.1924398625429</v>
      </c>
      <c r="G815" s="8">
        <f t="shared" si="540"/>
        <v>-6.7259274843959247</v>
      </c>
      <c r="H815" s="8">
        <f t="shared" si="541"/>
        <v>0</v>
      </c>
      <c r="I815" s="8">
        <f t="shared" si="542"/>
        <v>6.7259274843959247</v>
      </c>
      <c r="J815" s="25">
        <f t="shared" si="545"/>
        <v>10.420563538567391</v>
      </c>
      <c r="K815" s="25">
        <f t="shared" si="546"/>
        <v>10.375228161895162</v>
      </c>
      <c r="L815" s="26">
        <f t="shared" si="543"/>
        <v>1.0043695787663476</v>
      </c>
      <c r="M815" s="25">
        <f t="shared" si="544"/>
        <v>50.109001324222767</v>
      </c>
      <c r="N815" s="25">
        <v>30</v>
      </c>
      <c r="O815" s="25">
        <v>70</v>
      </c>
      <c r="P815" s="9">
        <f t="shared" si="547"/>
        <v>2506.7903938077811</v>
      </c>
      <c r="Q815" s="9">
        <f t="shared" si="548"/>
        <v>2488.4507507960511</v>
      </c>
      <c r="R815" s="9">
        <f t="shared" si="549"/>
        <v>-18.339643011730004</v>
      </c>
      <c r="S815" s="3">
        <f t="shared" si="550"/>
        <v>0</v>
      </c>
      <c r="T815" s="3">
        <f t="shared" si="551"/>
        <v>1</v>
      </c>
      <c r="U815" s="3">
        <f t="shared" si="552"/>
        <v>26</v>
      </c>
      <c r="V815" s="3">
        <f t="shared" si="556"/>
        <v>30</v>
      </c>
      <c r="W815" s="2">
        <f t="shared" si="553"/>
        <v>9855472</v>
      </c>
      <c r="X815" s="2">
        <f t="shared" si="557"/>
        <v>9920420</v>
      </c>
      <c r="Y815" s="14">
        <f t="shared" si="558"/>
        <v>2508.3451153899255</v>
      </c>
      <c r="Z815" s="14">
        <f t="shared" si="559"/>
        <v>2503.7128012491235</v>
      </c>
      <c r="AA815" s="14">
        <f t="shared" si="554"/>
        <v>-4.6323141408020092</v>
      </c>
      <c r="AB815" s="14">
        <f t="shared" si="575"/>
        <v>-10.282408995478864</v>
      </c>
      <c r="AC815" s="14">
        <f t="shared" si="569"/>
        <v>5.6500948546768548</v>
      </c>
      <c r="AD815" s="16">
        <f t="shared" si="570"/>
        <v>1</v>
      </c>
      <c r="AE815" s="16">
        <f t="shared" si="571"/>
        <v>0</v>
      </c>
      <c r="AF815" s="16">
        <f t="shared" si="555"/>
        <v>48</v>
      </c>
      <c r="AG815" s="16">
        <f t="shared" si="572"/>
        <v>30</v>
      </c>
      <c r="AH815" s="5">
        <f t="shared" si="573"/>
        <v>9793211</v>
      </c>
      <c r="AI815" s="5">
        <f t="shared" si="574"/>
        <v>9913115</v>
      </c>
      <c r="AJ815" s="39">
        <f t="shared" si="560"/>
        <v>2517.2246320679301</v>
      </c>
      <c r="AK815" s="39">
        <f t="shared" si="561"/>
        <v>2495.0135503333581</v>
      </c>
      <c r="AL815" s="39">
        <f t="shared" si="562"/>
        <v>-22.211081734571962</v>
      </c>
      <c r="AM815" s="39">
        <f t="shared" si="563"/>
        <v>0</v>
      </c>
      <c r="AN815" s="39">
        <f t="shared" si="564"/>
        <v>1</v>
      </c>
      <c r="AO815" s="39">
        <f t="shared" si="565"/>
        <v>34</v>
      </c>
      <c r="AP815" s="39">
        <f t="shared" si="566"/>
        <v>30</v>
      </c>
      <c r="AQ815" s="39">
        <f t="shared" si="567"/>
        <v>9846427</v>
      </c>
      <c r="AR815" s="39">
        <f t="shared" si="568"/>
        <v>9931359</v>
      </c>
      <c r="AS815" s="37">
        <f t="shared" si="531"/>
        <v>2559.414189850329</v>
      </c>
      <c r="AT815" s="37">
        <f t="shared" si="532"/>
        <v>2485.4396442382663</v>
      </c>
      <c r="AU815" s="37">
        <f t="shared" si="533"/>
        <v>-73.974545612062684</v>
      </c>
      <c r="AV815" s="34">
        <f t="shared" si="534"/>
        <v>0</v>
      </c>
      <c r="AW815" s="34">
        <f t="shared" si="535"/>
        <v>1</v>
      </c>
      <c r="AX815" s="34">
        <f t="shared" si="536"/>
        <v>47</v>
      </c>
      <c r="AY815" s="34">
        <f t="shared" si="537"/>
        <v>30</v>
      </c>
      <c r="AZ815" s="34">
        <f t="shared" si="538"/>
        <v>9791541</v>
      </c>
      <c r="BA815" s="34">
        <f t="shared" si="539"/>
        <v>9908947</v>
      </c>
    </row>
    <row r="816" spans="1:53" x14ac:dyDescent="0.2">
      <c r="A816" s="1" t="s">
        <v>853</v>
      </c>
      <c r="B816" s="8">
        <v>12085</v>
      </c>
      <c r="C816" s="8">
        <v>2524.0236486486488</v>
      </c>
      <c r="D816" s="8">
        <v>2538</v>
      </c>
      <c r="E816" s="8">
        <v>2515</v>
      </c>
      <c r="F816" s="8">
        <v>2524.0472972972975</v>
      </c>
      <c r="G816" s="8">
        <f t="shared" si="540"/>
        <v>14.854857434754649</v>
      </c>
      <c r="H816" s="8">
        <f t="shared" si="541"/>
        <v>14.854857434754649</v>
      </c>
      <c r="I816" s="8">
        <f t="shared" si="542"/>
        <v>0</v>
      </c>
      <c r="J816" s="25">
        <f t="shared" si="545"/>
        <v>10.737298816866481</v>
      </c>
      <c r="K816" s="25">
        <f t="shared" si="546"/>
        <v>9.6341404360455076</v>
      </c>
      <c r="L816" s="26">
        <f t="shared" si="543"/>
        <v>1.1145051173110969</v>
      </c>
      <c r="M816" s="25">
        <f t="shared" si="544"/>
        <v>52.707610314433929</v>
      </c>
      <c r="N816" s="25">
        <v>30</v>
      </c>
      <c r="O816" s="25">
        <v>70</v>
      </c>
      <c r="P816" s="9">
        <f t="shared" si="547"/>
        <v>2503.3475233906838</v>
      </c>
      <c r="Q816" s="9">
        <f t="shared" si="548"/>
        <v>2492.9104027083113</v>
      </c>
      <c r="R816" s="9">
        <f t="shared" si="549"/>
        <v>-10.437120682372552</v>
      </c>
      <c r="S816" s="3">
        <f t="shared" si="550"/>
        <v>0</v>
      </c>
      <c r="T816" s="3">
        <f t="shared" si="551"/>
        <v>1</v>
      </c>
      <c r="U816" s="3">
        <f t="shared" si="552"/>
        <v>25</v>
      </c>
      <c r="V816" s="3">
        <f t="shared" si="556"/>
        <v>30</v>
      </c>
      <c r="W816" s="2">
        <f t="shared" si="553"/>
        <v>9857940</v>
      </c>
      <c r="X816" s="2">
        <f t="shared" si="557"/>
        <v>9920815</v>
      </c>
      <c r="Y816" s="14">
        <f t="shared" si="558"/>
        <v>2509.5082399756566</v>
      </c>
      <c r="Z816" s="14">
        <f t="shared" si="559"/>
        <v>2506.841185256535</v>
      </c>
      <c r="AA816" s="14">
        <f t="shared" si="554"/>
        <v>-2.6670547191215519</v>
      </c>
      <c r="AB816" s="14">
        <f t="shared" si="575"/>
        <v>-8.7593381402074009</v>
      </c>
      <c r="AC816" s="14">
        <f t="shared" si="569"/>
        <v>6.092283421085849</v>
      </c>
      <c r="AD816" s="16">
        <f t="shared" si="570"/>
        <v>1</v>
      </c>
      <c r="AE816" s="16">
        <f t="shared" si="571"/>
        <v>0</v>
      </c>
      <c r="AF816" s="16">
        <f t="shared" si="555"/>
        <v>49</v>
      </c>
      <c r="AG816" s="16">
        <f t="shared" si="572"/>
        <v>30</v>
      </c>
      <c r="AH816" s="5">
        <f t="shared" si="573"/>
        <v>9790643</v>
      </c>
      <c r="AI816" s="5">
        <f t="shared" si="574"/>
        <v>9913878</v>
      </c>
      <c r="AJ816" s="39">
        <f t="shared" si="560"/>
        <v>2509.3362517183937</v>
      </c>
      <c r="AK816" s="39">
        <f t="shared" si="561"/>
        <v>2492.7715745052265</v>
      </c>
      <c r="AL816" s="39">
        <f t="shared" si="562"/>
        <v>-16.564677213167215</v>
      </c>
      <c r="AM816" s="39">
        <f t="shared" si="563"/>
        <v>0</v>
      </c>
      <c r="AN816" s="39">
        <f t="shared" si="564"/>
        <v>1</v>
      </c>
      <c r="AO816" s="39">
        <f t="shared" si="565"/>
        <v>33</v>
      </c>
      <c r="AP816" s="39">
        <f t="shared" si="566"/>
        <v>30</v>
      </c>
      <c r="AQ816" s="39">
        <f t="shared" si="567"/>
        <v>9848912</v>
      </c>
      <c r="AR816" s="39">
        <f t="shared" si="568"/>
        <v>9931907</v>
      </c>
      <c r="AS816" s="37">
        <f t="shared" si="531"/>
        <v>2557.3526623949974</v>
      </c>
      <c r="AT816" s="37">
        <f t="shared" si="532"/>
        <v>2483.5420241546058</v>
      </c>
      <c r="AU816" s="37">
        <f t="shared" si="533"/>
        <v>-73.810638240391654</v>
      </c>
      <c r="AV816" s="34">
        <f t="shared" si="534"/>
        <v>0</v>
      </c>
      <c r="AW816" s="34">
        <f t="shared" si="535"/>
        <v>1</v>
      </c>
      <c r="AX816" s="34">
        <f t="shared" si="536"/>
        <v>46</v>
      </c>
      <c r="AY816" s="34">
        <f t="shared" si="537"/>
        <v>30</v>
      </c>
      <c r="AZ816" s="34">
        <f t="shared" si="538"/>
        <v>9794026</v>
      </c>
      <c r="BA816" s="34">
        <f t="shared" si="539"/>
        <v>9909716</v>
      </c>
    </row>
    <row r="817" spans="1:53" x14ac:dyDescent="0.2">
      <c r="A817" s="1" t="s">
        <v>854</v>
      </c>
      <c r="B817" s="8">
        <v>9546</v>
      </c>
      <c r="C817" s="8">
        <v>2533.5</v>
      </c>
      <c r="D817" s="8">
        <v>2543</v>
      </c>
      <c r="E817" s="8">
        <v>2525</v>
      </c>
      <c r="F817" s="8">
        <v>2533.4966666666664</v>
      </c>
      <c r="G817" s="8">
        <f t="shared" si="540"/>
        <v>9.4493693693689238</v>
      </c>
      <c r="H817" s="8">
        <f t="shared" si="541"/>
        <v>9.4493693693689238</v>
      </c>
      <c r="I817" s="8">
        <f t="shared" si="542"/>
        <v>0</v>
      </c>
      <c r="J817" s="25">
        <f t="shared" si="545"/>
        <v>10.645303856330941</v>
      </c>
      <c r="K817" s="25">
        <f t="shared" si="546"/>
        <v>8.9459875477565429</v>
      </c>
      <c r="L817" s="26">
        <f t="shared" si="543"/>
        <v>1.1899529034109317</v>
      </c>
      <c r="M817" s="25">
        <f t="shared" si="544"/>
        <v>54.336917545465774</v>
      </c>
      <c r="N817" s="25">
        <v>30</v>
      </c>
      <c r="O817" s="25">
        <v>70</v>
      </c>
      <c r="P817" s="9">
        <f t="shared" si="547"/>
        <v>2501.1275018581623</v>
      </c>
      <c r="Q817" s="9">
        <f t="shared" si="548"/>
        <v>2499.7543441497523</v>
      </c>
      <c r="R817" s="9">
        <f t="shared" si="549"/>
        <v>-1.3731577084099627</v>
      </c>
      <c r="S817" s="3">
        <f t="shared" si="550"/>
        <v>0</v>
      </c>
      <c r="T817" s="3">
        <f t="shared" si="551"/>
        <v>0</v>
      </c>
      <c r="U817" s="3">
        <f t="shared" si="552"/>
        <v>25</v>
      </c>
      <c r="V817" s="3">
        <f t="shared" si="556"/>
        <v>0</v>
      </c>
      <c r="W817" s="2">
        <f t="shared" si="553"/>
        <v>9857940</v>
      </c>
      <c r="X817" s="2">
        <f t="shared" si="557"/>
        <v>9921065</v>
      </c>
      <c r="Y817" s="14">
        <f t="shared" si="558"/>
        <v>2511.2851604712869</v>
      </c>
      <c r="Z817" s="14">
        <f t="shared" si="559"/>
        <v>2510.9420285504016</v>
      </c>
      <c r="AA817" s="14">
        <f t="shared" si="554"/>
        <v>-0.34313192088529831</v>
      </c>
      <c r="AB817" s="14">
        <f t="shared" si="575"/>
        <v>-7.07609689634298</v>
      </c>
      <c r="AC817" s="14">
        <f t="shared" si="569"/>
        <v>6.7329649754576817</v>
      </c>
      <c r="AD817" s="16">
        <f t="shared" si="570"/>
        <v>1</v>
      </c>
      <c r="AE817" s="16">
        <f t="shared" si="571"/>
        <v>0</v>
      </c>
      <c r="AF817" s="16">
        <f t="shared" si="555"/>
        <v>50</v>
      </c>
      <c r="AG817" s="16">
        <f t="shared" si="572"/>
        <v>30</v>
      </c>
      <c r="AH817" s="5">
        <f t="shared" si="573"/>
        <v>9788070</v>
      </c>
      <c r="AI817" s="5">
        <f t="shared" si="574"/>
        <v>9914320</v>
      </c>
      <c r="AJ817" s="39">
        <f t="shared" si="560"/>
        <v>2510.9419184823591</v>
      </c>
      <c r="AK817" s="39">
        <f t="shared" si="561"/>
        <v>2497.7231936501444</v>
      </c>
      <c r="AL817" s="39">
        <f t="shared" si="562"/>
        <v>-13.218724832214775</v>
      </c>
      <c r="AM817" s="39">
        <f t="shared" si="563"/>
        <v>0</v>
      </c>
      <c r="AN817" s="39">
        <f t="shared" si="564"/>
        <v>1</v>
      </c>
      <c r="AO817" s="39">
        <f t="shared" si="565"/>
        <v>32</v>
      </c>
      <c r="AP817" s="39">
        <f t="shared" si="566"/>
        <v>30</v>
      </c>
      <c r="AQ817" s="39">
        <f t="shared" si="567"/>
        <v>9851407</v>
      </c>
      <c r="AR817" s="39">
        <f t="shared" si="568"/>
        <v>9932207</v>
      </c>
      <c r="AS817" s="37">
        <f t="shared" si="531"/>
        <v>2554.8643168023</v>
      </c>
      <c r="AT817" s="37">
        <f t="shared" si="532"/>
        <v>2482.8219680017205</v>
      </c>
      <c r="AU817" s="37">
        <f t="shared" si="533"/>
        <v>-72.042348800579475</v>
      </c>
      <c r="AV817" s="34">
        <f t="shared" si="534"/>
        <v>0</v>
      </c>
      <c r="AW817" s="34">
        <f t="shared" si="535"/>
        <v>1</v>
      </c>
      <c r="AX817" s="34">
        <f t="shared" si="536"/>
        <v>45</v>
      </c>
      <c r="AY817" s="34">
        <f t="shared" si="537"/>
        <v>30</v>
      </c>
      <c r="AZ817" s="34">
        <f t="shared" si="538"/>
        <v>9796521</v>
      </c>
      <c r="BA817" s="34">
        <f t="shared" si="539"/>
        <v>9910146</v>
      </c>
    </row>
    <row r="818" spans="1:53" x14ac:dyDescent="0.2">
      <c r="A818" s="1" t="s">
        <v>855</v>
      </c>
      <c r="B818" s="8">
        <v>15117</v>
      </c>
      <c r="C818" s="8">
        <v>2513.8168498168498</v>
      </c>
      <c r="D818" s="8">
        <v>2522</v>
      </c>
      <c r="E818" s="8">
        <v>2493</v>
      </c>
      <c r="F818" s="8">
        <v>2513.7179487179487</v>
      </c>
      <c r="G818" s="8">
        <f t="shared" si="540"/>
        <v>-19.778717948717713</v>
      </c>
      <c r="H818" s="8">
        <f t="shared" si="541"/>
        <v>0</v>
      </c>
      <c r="I818" s="8">
        <f t="shared" si="542"/>
        <v>19.778717948717713</v>
      </c>
      <c r="J818" s="25">
        <f t="shared" si="545"/>
        <v>9.8849250094501588</v>
      </c>
      <c r="K818" s="25">
        <f t="shared" si="546"/>
        <v>9.7197540049680544</v>
      </c>
      <c r="L818" s="26">
        <f t="shared" si="543"/>
        <v>1.0169933317651538</v>
      </c>
      <c r="M818" s="25">
        <f t="shared" si="544"/>
        <v>50.421254039305182</v>
      </c>
      <c r="N818" s="25">
        <v>30</v>
      </c>
      <c r="O818" s="25">
        <v>70</v>
      </c>
      <c r="P818" s="9">
        <f t="shared" si="547"/>
        <v>2499.6569890376495</v>
      </c>
      <c r="Q818" s="9">
        <f t="shared" si="548"/>
        <v>2506.6101090260031</v>
      </c>
      <c r="R818" s="9">
        <f t="shared" si="549"/>
        <v>6.9531199883535919</v>
      </c>
      <c r="S818" s="3">
        <f t="shared" si="550"/>
        <v>1</v>
      </c>
      <c r="T818" s="3">
        <f t="shared" si="551"/>
        <v>0</v>
      </c>
      <c r="U818" s="3">
        <f t="shared" si="552"/>
        <v>26</v>
      </c>
      <c r="V818" s="3">
        <f t="shared" si="556"/>
        <v>30</v>
      </c>
      <c r="W818" s="2">
        <f t="shared" si="553"/>
        <v>9855367</v>
      </c>
      <c r="X818" s="2">
        <f t="shared" si="557"/>
        <v>9920185</v>
      </c>
      <c r="Y818" s="14">
        <f t="shared" si="558"/>
        <v>2511.4653670080766</v>
      </c>
      <c r="Z818" s="14">
        <f t="shared" si="559"/>
        <v>2511.3690931915626</v>
      </c>
      <c r="AA818" s="14">
        <f t="shared" si="554"/>
        <v>-9.6273816513985366E-2</v>
      </c>
      <c r="AB818" s="14">
        <f t="shared" si="575"/>
        <v>-5.6801322803771814</v>
      </c>
      <c r="AC818" s="14">
        <f t="shared" si="569"/>
        <v>5.5838584638631961</v>
      </c>
      <c r="AD818" s="16">
        <f t="shared" si="570"/>
        <v>1</v>
      </c>
      <c r="AE818" s="16">
        <f t="shared" si="571"/>
        <v>0</v>
      </c>
      <c r="AF818" s="16">
        <f t="shared" si="555"/>
        <v>51</v>
      </c>
      <c r="AG818" s="16">
        <f t="shared" si="572"/>
        <v>30</v>
      </c>
      <c r="AH818" s="5">
        <f t="shared" si="573"/>
        <v>9785518</v>
      </c>
      <c r="AI818" s="5">
        <f t="shared" si="574"/>
        <v>9912661</v>
      </c>
      <c r="AJ818" s="39">
        <f t="shared" si="560"/>
        <v>2509.52130138639</v>
      </c>
      <c r="AK818" s="39">
        <f t="shared" si="561"/>
        <v>2501.347263827704</v>
      </c>
      <c r="AL818" s="39">
        <f t="shared" si="562"/>
        <v>-8.1740375586859955</v>
      </c>
      <c r="AM818" s="39">
        <f t="shared" si="563"/>
        <v>0</v>
      </c>
      <c r="AN818" s="39">
        <f t="shared" si="564"/>
        <v>1</v>
      </c>
      <c r="AO818" s="39">
        <f t="shared" si="565"/>
        <v>31</v>
      </c>
      <c r="AP818" s="39">
        <f t="shared" si="566"/>
        <v>30</v>
      </c>
      <c r="AQ818" s="39">
        <f t="shared" si="567"/>
        <v>9853870</v>
      </c>
      <c r="AR818" s="39">
        <f t="shared" si="568"/>
        <v>9931153</v>
      </c>
      <c r="AS818" s="37">
        <f t="shared" si="531"/>
        <v>2552.0361747469437</v>
      </c>
      <c r="AT818" s="37">
        <f t="shared" si="532"/>
        <v>2483.4784818255021</v>
      </c>
      <c r="AU818" s="37">
        <f t="shared" si="533"/>
        <v>-68.557692921441685</v>
      </c>
      <c r="AV818" s="34">
        <f t="shared" si="534"/>
        <v>0</v>
      </c>
      <c r="AW818" s="34">
        <f t="shared" si="535"/>
        <v>1</v>
      </c>
      <c r="AX818" s="34">
        <f t="shared" si="536"/>
        <v>44</v>
      </c>
      <c r="AY818" s="34">
        <f t="shared" si="537"/>
        <v>30</v>
      </c>
      <c r="AZ818" s="34">
        <f t="shared" si="538"/>
        <v>9798984</v>
      </c>
      <c r="BA818" s="34">
        <f t="shared" si="539"/>
        <v>9908676</v>
      </c>
    </row>
    <row r="819" spans="1:53" x14ac:dyDescent="0.2">
      <c r="A819" s="1" t="s">
        <v>856</v>
      </c>
      <c r="B819" s="8">
        <v>15884</v>
      </c>
      <c r="C819" s="8">
        <v>2488.1598639455783</v>
      </c>
      <c r="D819" s="8">
        <v>2505</v>
      </c>
      <c r="E819" s="8">
        <v>2473</v>
      </c>
      <c r="F819" s="8">
        <v>2488.2346938775509</v>
      </c>
      <c r="G819" s="8">
        <f t="shared" si="540"/>
        <v>-25.483254840397876</v>
      </c>
      <c r="H819" s="8">
        <f t="shared" si="541"/>
        <v>0</v>
      </c>
      <c r="I819" s="8">
        <f t="shared" si="542"/>
        <v>25.483254840397876</v>
      </c>
      <c r="J819" s="25">
        <f t="shared" si="545"/>
        <v>9.1788589373465754</v>
      </c>
      <c r="K819" s="25">
        <f t="shared" si="546"/>
        <v>10.845718350355899</v>
      </c>
      <c r="L819" s="26">
        <f t="shared" si="543"/>
        <v>0.84631175555516558</v>
      </c>
      <c r="M819" s="25">
        <f t="shared" si="544"/>
        <v>45.837966042776401</v>
      </c>
      <c r="N819" s="25">
        <v>30</v>
      </c>
      <c r="O819" s="25">
        <v>70</v>
      </c>
      <c r="P819" s="9">
        <f t="shared" si="547"/>
        <v>2497.9531109366972</v>
      </c>
      <c r="Q819" s="9">
        <f t="shared" si="548"/>
        <v>2512.9992332400175</v>
      </c>
      <c r="R819" s="9">
        <f t="shared" si="549"/>
        <v>15.046122303320317</v>
      </c>
      <c r="S819" s="3">
        <f t="shared" si="550"/>
        <v>1</v>
      </c>
      <c r="T819" s="3">
        <f t="shared" si="551"/>
        <v>0</v>
      </c>
      <c r="U819" s="3">
        <f t="shared" si="552"/>
        <v>27</v>
      </c>
      <c r="V819" s="3">
        <f t="shared" si="556"/>
        <v>30</v>
      </c>
      <c r="W819" s="2">
        <f t="shared" si="553"/>
        <v>9852815</v>
      </c>
      <c r="X819" s="2">
        <f t="shared" si="557"/>
        <v>9919586</v>
      </c>
      <c r="Y819" s="14">
        <f t="shared" si="558"/>
        <v>2509.7445764058152</v>
      </c>
      <c r="Z819" s="14">
        <f t="shared" si="559"/>
        <v>2507.8099548355608</v>
      </c>
      <c r="AA819" s="14">
        <f t="shared" si="554"/>
        <v>-1.9346215702544214</v>
      </c>
      <c r="AB819" s="14">
        <f t="shared" si="575"/>
        <v>-4.9310301383526296</v>
      </c>
      <c r="AC819" s="14">
        <f t="shared" si="569"/>
        <v>2.9964085680982082</v>
      </c>
      <c r="AD819" s="16">
        <f t="shared" si="570"/>
        <v>1</v>
      </c>
      <c r="AE819" s="16">
        <f t="shared" si="571"/>
        <v>0</v>
      </c>
      <c r="AF819" s="16">
        <f t="shared" si="555"/>
        <v>52</v>
      </c>
      <c r="AG819" s="16">
        <f t="shared" si="572"/>
        <v>30</v>
      </c>
      <c r="AH819" s="5">
        <f t="shared" si="573"/>
        <v>9782983</v>
      </c>
      <c r="AI819" s="5">
        <f t="shared" si="574"/>
        <v>9911579</v>
      </c>
      <c r="AJ819" s="39">
        <f t="shared" si="560"/>
        <v>2497.352135622576</v>
      </c>
      <c r="AK819" s="39">
        <f t="shared" si="561"/>
        <v>2510.9146083355358</v>
      </c>
      <c r="AL819" s="39">
        <f t="shared" si="562"/>
        <v>13.562472712959789</v>
      </c>
      <c r="AM819" s="39">
        <f t="shared" si="563"/>
        <v>1</v>
      </c>
      <c r="AN819" s="39">
        <f t="shared" si="564"/>
        <v>0</v>
      </c>
      <c r="AO819" s="39">
        <f t="shared" si="565"/>
        <v>32</v>
      </c>
      <c r="AP819" s="39">
        <f t="shared" si="566"/>
        <v>30</v>
      </c>
      <c r="AQ819" s="39">
        <f t="shared" si="567"/>
        <v>9851335</v>
      </c>
      <c r="AR819" s="39">
        <f t="shared" si="568"/>
        <v>9930471</v>
      </c>
      <c r="AS819" s="37">
        <f t="shared" si="531"/>
        <v>2548.9574393939806</v>
      </c>
      <c r="AT819" s="37">
        <f t="shared" si="532"/>
        <v>2485.2603468940906</v>
      </c>
      <c r="AU819" s="37">
        <f t="shared" si="533"/>
        <v>-63.697092499890005</v>
      </c>
      <c r="AV819" s="34">
        <f t="shared" si="534"/>
        <v>0</v>
      </c>
      <c r="AW819" s="34">
        <f t="shared" si="535"/>
        <v>1</v>
      </c>
      <c r="AX819" s="34">
        <f t="shared" si="536"/>
        <v>43</v>
      </c>
      <c r="AY819" s="34">
        <f t="shared" si="537"/>
        <v>30</v>
      </c>
      <c r="AZ819" s="34">
        <f t="shared" si="538"/>
        <v>9801427</v>
      </c>
      <c r="BA819" s="34">
        <f t="shared" si="539"/>
        <v>9907766</v>
      </c>
    </row>
    <row r="820" spans="1:53" x14ac:dyDescent="0.2">
      <c r="A820" s="1" t="s">
        <v>857</v>
      </c>
      <c r="B820" s="8">
        <v>19309</v>
      </c>
      <c r="C820" s="8">
        <v>2434.3959731543623</v>
      </c>
      <c r="D820" s="8">
        <v>2452</v>
      </c>
      <c r="E820" s="8">
        <v>2416</v>
      </c>
      <c r="F820" s="8">
        <v>2434.4664429530203</v>
      </c>
      <c r="G820" s="8">
        <f t="shared" si="540"/>
        <v>-53.768250924530548</v>
      </c>
      <c r="H820" s="8">
        <f t="shared" si="541"/>
        <v>0</v>
      </c>
      <c r="I820" s="8">
        <f t="shared" si="542"/>
        <v>53.768250924530548</v>
      </c>
      <c r="J820" s="25">
        <f t="shared" si="545"/>
        <v>8.5232261561075351</v>
      </c>
      <c r="K820" s="25">
        <f t="shared" si="546"/>
        <v>13.911613534225518</v>
      </c>
      <c r="L820" s="26">
        <f t="shared" si="543"/>
        <v>0.61266984847865358</v>
      </c>
      <c r="M820" s="25">
        <f t="shared" si="544"/>
        <v>37.991027677278687</v>
      </c>
      <c r="N820" s="25">
        <v>30</v>
      </c>
      <c r="O820" s="25">
        <v>70</v>
      </c>
      <c r="P820" s="9">
        <f t="shared" si="547"/>
        <v>2496.307949590107</v>
      </c>
      <c r="Q820" s="9">
        <f t="shared" si="548"/>
        <v>2513.1338704282261</v>
      </c>
      <c r="R820" s="9">
        <f t="shared" si="549"/>
        <v>16.825920838119146</v>
      </c>
      <c r="S820" s="3">
        <f t="shared" si="550"/>
        <v>1</v>
      </c>
      <c r="T820" s="3">
        <f t="shared" si="551"/>
        <v>0</v>
      </c>
      <c r="U820" s="3">
        <f t="shared" si="552"/>
        <v>28</v>
      </c>
      <c r="V820" s="3">
        <f t="shared" si="556"/>
        <v>30</v>
      </c>
      <c r="W820" s="2">
        <f t="shared" si="553"/>
        <v>9850280</v>
      </c>
      <c r="X820" s="2">
        <f t="shared" si="557"/>
        <v>9917928</v>
      </c>
      <c r="Y820" s="14">
        <f t="shared" si="558"/>
        <v>2504.168418372275</v>
      </c>
      <c r="Z820" s="14">
        <f t="shared" si="559"/>
        <v>2496.5263376228622</v>
      </c>
      <c r="AA820" s="14">
        <f t="shared" si="554"/>
        <v>-7.6420807494127985</v>
      </c>
      <c r="AB820" s="14">
        <f t="shared" si="575"/>
        <v>-5.4732402605646637</v>
      </c>
      <c r="AC820" s="14">
        <f t="shared" si="569"/>
        <v>-2.1688404888481347</v>
      </c>
      <c r="AD820" s="16">
        <f t="shared" si="570"/>
        <v>0</v>
      </c>
      <c r="AE820" s="16">
        <f t="shared" si="571"/>
        <v>1</v>
      </c>
      <c r="AF820" s="16">
        <f t="shared" si="555"/>
        <v>51</v>
      </c>
      <c r="AG820" s="16">
        <f t="shared" si="572"/>
        <v>30</v>
      </c>
      <c r="AH820" s="5">
        <f t="shared" si="573"/>
        <v>9785369</v>
      </c>
      <c r="AI820" s="5">
        <f t="shared" si="574"/>
        <v>9908585</v>
      </c>
      <c r="AJ820" s="39">
        <f t="shared" si="560"/>
        <v>2488.8577173424433</v>
      </c>
      <c r="AK820" s="39">
        <f t="shared" si="561"/>
        <v>2502.4201900554035</v>
      </c>
      <c r="AL820" s="39">
        <f t="shared" si="562"/>
        <v>13.562472712960243</v>
      </c>
      <c r="AM820" s="39">
        <f t="shared" si="563"/>
        <v>1</v>
      </c>
      <c r="AN820" s="39">
        <f t="shared" si="564"/>
        <v>0</v>
      </c>
      <c r="AO820" s="39">
        <f t="shared" si="565"/>
        <v>33</v>
      </c>
      <c r="AP820" s="39">
        <f t="shared" si="566"/>
        <v>30</v>
      </c>
      <c r="AQ820" s="39">
        <f t="shared" si="567"/>
        <v>9848853</v>
      </c>
      <c r="AR820" s="39">
        <f t="shared" si="568"/>
        <v>9928581</v>
      </c>
      <c r="AS820" s="37">
        <f t="shared" si="531"/>
        <v>2545.6754211610969</v>
      </c>
      <c r="AT820" s="37">
        <f t="shared" si="532"/>
        <v>2488.298538576696</v>
      </c>
      <c r="AU820" s="37">
        <f t="shared" si="533"/>
        <v>-57.376882584400846</v>
      </c>
      <c r="AV820" s="34">
        <f t="shared" si="534"/>
        <v>0</v>
      </c>
      <c r="AW820" s="34">
        <f t="shared" si="535"/>
        <v>1</v>
      </c>
      <c r="AX820" s="34">
        <f t="shared" si="536"/>
        <v>42</v>
      </c>
      <c r="AY820" s="34">
        <f t="shared" si="537"/>
        <v>30</v>
      </c>
      <c r="AZ820" s="34">
        <f t="shared" si="538"/>
        <v>9803813</v>
      </c>
      <c r="BA820" s="34">
        <f t="shared" si="539"/>
        <v>9905285</v>
      </c>
    </row>
    <row r="821" spans="1:53" x14ac:dyDescent="0.2">
      <c r="A821" s="1" t="s">
        <v>858</v>
      </c>
      <c r="B821" s="8">
        <v>14332</v>
      </c>
      <c r="C821" s="8">
        <v>2446.1442953020132</v>
      </c>
      <c r="D821" s="8">
        <v>2467</v>
      </c>
      <c r="E821" s="8">
        <v>2428</v>
      </c>
      <c r="F821" s="8">
        <v>2446.1140939597317</v>
      </c>
      <c r="G821" s="8">
        <f t="shared" si="540"/>
        <v>11.647651006711385</v>
      </c>
      <c r="H821" s="8">
        <f t="shared" si="541"/>
        <v>11.647651006711385</v>
      </c>
      <c r="I821" s="8">
        <f t="shared" si="542"/>
        <v>0</v>
      </c>
      <c r="J821" s="25">
        <f t="shared" si="545"/>
        <v>8.7463993597220959</v>
      </c>
      <c r="K821" s="25">
        <f t="shared" si="546"/>
        <v>12.91792685320941</v>
      </c>
      <c r="L821" s="26">
        <f t="shared" si="543"/>
        <v>0.67707453828391095</v>
      </c>
      <c r="M821" s="25">
        <f t="shared" si="544"/>
        <v>40.372358105009248</v>
      </c>
      <c r="N821" s="25">
        <v>30</v>
      </c>
      <c r="O821" s="25">
        <v>70</v>
      </c>
      <c r="P821" s="9">
        <f t="shared" si="547"/>
        <v>2492.1993512421463</v>
      </c>
      <c r="Q821" s="9">
        <f t="shared" si="548"/>
        <v>2507.5864890530402</v>
      </c>
      <c r="R821" s="9">
        <f t="shared" si="549"/>
        <v>15.387137810893819</v>
      </c>
      <c r="S821" s="3">
        <f t="shared" si="550"/>
        <v>1</v>
      </c>
      <c r="T821" s="3">
        <f t="shared" si="551"/>
        <v>0</v>
      </c>
      <c r="U821" s="3">
        <f t="shared" si="552"/>
        <v>29</v>
      </c>
      <c r="V821" s="3">
        <f t="shared" si="556"/>
        <v>30</v>
      </c>
      <c r="W821" s="2">
        <f t="shared" si="553"/>
        <v>9847798</v>
      </c>
      <c r="X821" s="2">
        <f t="shared" si="557"/>
        <v>9918210</v>
      </c>
      <c r="Y821" s="14">
        <f t="shared" si="558"/>
        <v>2499.8680980454201</v>
      </c>
      <c r="Z821" s="14">
        <f t="shared" si="559"/>
        <v>2488.7706078285346</v>
      </c>
      <c r="AA821" s="14">
        <f t="shared" si="554"/>
        <v>-11.09749021688549</v>
      </c>
      <c r="AB821" s="14">
        <f t="shared" si="575"/>
        <v>-6.5980902518288289</v>
      </c>
      <c r="AC821" s="14">
        <f t="shared" si="569"/>
        <v>-4.4993999650566607</v>
      </c>
      <c r="AD821" s="16">
        <f t="shared" si="570"/>
        <v>0</v>
      </c>
      <c r="AE821" s="16">
        <f t="shared" si="571"/>
        <v>1</v>
      </c>
      <c r="AF821" s="16">
        <f t="shared" si="555"/>
        <v>50</v>
      </c>
      <c r="AG821" s="16">
        <f t="shared" si="572"/>
        <v>30</v>
      </c>
      <c r="AH821" s="5">
        <f t="shared" si="573"/>
        <v>9787767</v>
      </c>
      <c r="AI821" s="5">
        <f t="shared" si="574"/>
        <v>9909167</v>
      </c>
      <c r="AJ821" s="39">
        <f t="shared" si="560"/>
        <v>2467.4765175242355</v>
      </c>
      <c r="AK821" s="39">
        <f t="shared" si="561"/>
        <v>2467.4765175242355</v>
      </c>
      <c r="AL821" s="39">
        <f t="shared" si="562"/>
        <v>0</v>
      </c>
      <c r="AM821" s="39">
        <f t="shared" si="563"/>
        <v>0</v>
      </c>
      <c r="AN821" s="39">
        <f t="shared" si="564"/>
        <v>0</v>
      </c>
      <c r="AO821" s="39">
        <f t="shared" si="565"/>
        <v>33</v>
      </c>
      <c r="AP821" s="39">
        <f t="shared" si="566"/>
        <v>0</v>
      </c>
      <c r="AQ821" s="39">
        <f t="shared" si="567"/>
        <v>9848853</v>
      </c>
      <c r="AR821" s="39">
        <f t="shared" si="568"/>
        <v>9928977</v>
      </c>
      <c r="AS821" s="37">
        <f t="shared" si="531"/>
        <v>2542.2219133294079</v>
      </c>
      <c r="AT821" s="37">
        <f t="shared" si="532"/>
        <v>2491.5573335156187</v>
      </c>
      <c r="AU821" s="37">
        <f t="shared" si="533"/>
        <v>-50.66457981378926</v>
      </c>
      <c r="AV821" s="34">
        <f t="shared" si="534"/>
        <v>0</v>
      </c>
      <c r="AW821" s="34">
        <f t="shared" si="535"/>
        <v>1</v>
      </c>
      <c r="AX821" s="34">
        <f t="shared" si="536"/>
        <v>41</v>
      </c>
      <c r="AY821" s="34">
        <f t="shared" si="537"/>
        <v>30</v>
      </c>
      <c r="AZ821" s="34">
        <f t="shared" si="538"/>
        <v>9806211</v>
      </c>
      <c r="BA821" s="34">
        <f t="shared" si="539"/>
        <v>9905759</v>
      </c>
    </row>
    <row r="822" spans="1:53" x14ac:dyDescent="0.2">
      <c r="A822" s="1" t="s">
        <v>859</v>
      </c>
      <c r="B822" s="8">
        <v>16537</v>
      </c>
      <c r="C822" s="8">
        <v>2425.6020408163267</v>
      </c>
      <c r="D822" s="8">
        <v>2444</v>
      </c>
      <c r="E822" s="8">
        <v>2416</v>
      </c>
      <c r="F822" s="8">
        <v>2425.5782312925171</v>
      </c>
      <c r="G822" s="8">
        <f t="shared" si="540"/>
        <v>-20.535862667214587</v>
      </c>
      <c r="H822" s="8">
        <f t="shared" si="541"/>
        <v>0</v>
      </c>
      <c r="I822" s="8">
        <f t="shared" si="542"/>
        <v>20.535862667214587</v>
      </c>
      <c r="J822" s="25">
        <f t="shared" si="545"/>
        <v>8.1216565483133749</v>
      </c>
      <c r="K822" s="25">
        <f t="shared" si="546"/>
        <v>13.46206512563835</v>
      </c>
      <c r="L822" s="26">
        <f t="shared" si="543"/>
        <v>0.60329945461679368</v>
      </c>
      <c r="M822" s="25">
        <f t="shared" si="544"/>
        <v>37.628619711655112</v>
      </c>
      <c r="N822" s="25">
        <v>30</v>
      </c>
      <c r="O822" s="25">
        <v>70</v>
      </c>
      <c r="P822" s="9">
        <f t="shared" si="547"/>
        <v>2489.4818059994332</v>
      </c>
      <c r="Q822" s="9">
        <f t="shared" si="548"/>
        <v>2500.5253950311662</v>
      </c>
      <c r="R822" s="9">
        <f t="shared" si="549"/>
        <v>11.043589031733063</v>
      </c>
      <c r="S822" s="3">
        <f t="shared" si="550"/>
        <v>1</v>
      </c>
      <c r="T822" s="3">
        <f t="shared" si="551"/>
        <v>0</v>
      </c>
      <c r="U822" s="3">
        <f t="shared" si="552"/>
        <v>30</v>
      </c>
      <c r="V822" s="3">
        <f t="shared" si="556"/>
        <v>30</v>
      </c>
      <c r="W822" s="2">
        <f t="shared" si="553"/>
        <v>9845301</v>
      </c>
      <c r="X822" s="2">
        <f t="shared" si="557"/>
        <v>9917781</v>
      </c>
      <c r="Y822" s="14">
        <f t="shared" si="558"/>
        <v>2494.3651449526124</v>
      </c>
      <c r="Z822" s="14">
        <f t="shared" si="559"/>
        <v>2479.0487037460703</v>
      </c>
      <c r="AA822" s="14">
        <f t="shared" si="554"/>
        <v>-15.316441206542095</v>
      </c>
      <c r="AB822" s="14">
        <f t="shared" si="575"/>
        <v>-8.3417604427714824</v>
      </c>
      <c r="AC822" s="14">
        <f t="shared" si="569"/>
        <v>-6.9746807637706123</v>
      </c>
      <c r="AD822" s="16">
        <f t="shared" si="570"/>
        <v>0</v>
      </c>
      <c r="AE822" s="16">
        <f t="shared" si="571"/>
        <v>1</v>
      </c>
      <c r="AF822" s="16">
        <f t="shared" si="555"/>
        <v>49</v>
      </c>
      <c r="AG822" s="16">
        <f t="shared" si="572"/>
        <v>30</v>
      </c>
      <c r="AH822" s="5">
        <f t="shared" si="573"/>
        <v>9790153</v>
      </c>
      <c r="AI822" s="5">
        <f t="shared" si="574"/>
        <v>9908537</v>
      </c>
      <c r="AJ822" s="39">
        <f t="shared" si="560"/>
        <v>2471.3590678598061</v>
      </c>
      <c r="AK822" s="39">
        <f t="shared" si="561"/>
        <v>2471.3590678598061</v>
      </c>
      <c r="AL822" s="39">
        <f t="shared" si="562"/>
        <v>0</v>
      </c>
      <c r="AM822" s="39">
        <f t="shared" si="563"/>
        <v>0</v>
      </c>
      <c r="AN822" s="39">
        <f t="shared" si="564"/>
        <v>0</v>
      </c>
      <c r="AO822" s="39">
        <f t="shared" si="565"/>
        <v>33</v>
      </c>
      <c r="AP822" s="39">
        <f t="shared" si="566"/>
        <v>0</v>
      </c>
      <c r="AQ822" s="39">
        <f t="shared" si="567"/>
        <v>9848853</v>
      </c>
      <c r="AR822" s="39">
        <f t="shared" si="568"/>
        <v>9928581</v>
      </c>
      <c r="AS822" s="37">
        <f t="shared" si="531"/>
        <v>2538.5381525805401</v>
      </c>
      <c r="AT822" s="37">
        <f t="shared" si="532"/>
        <v>2494.3514953476943</v>
      </c>
      <c r="AU822" s="37">
        <f t="shared" si="533"/>
        <v>-44.186657232845846</v>
      </c>
      <c r="AV822" s="34">
        <f t="shared" si="534"/>
        <v>0</v>
      </c>
      <c r="AW822" s="34">
        <f t="shared" si="535"/>
        <v>1</v>
      </c>
      <c r="AX822" s="34">
        <f t="shared" si="536"/>
        <v>40</v>
      </c>
      <c r="AY822" s="34">
        <f t="shared" si="537"/>
        <v>30</v>
      </c>
      <c r="AZ822" s="34">
        <f t="shared" si="538"/>
        <v>9808597</v>
      </c>
      <c r="BA822" s="34">
        <f t="shared" si="539"/>
        <v>9905237</v>
      </c>
    </row>
    <row r="823" spans="1:53" x14ac:dyDescent="0.2">
      <c r="A823" s="1" t="s">
        <v>860</v>
      </c>
      <c r="B823" s="8">
        <v>12682</v>
      </c>
      <c r="C823" s="8">
        <v>2431.5154639175257</v>
      </c>
      <c r="D823" s="8">
        <v>2443</v>
      </c>
      <c r="E823" s="8">
        <v>2423</v>
      </c>
      <c r="F823" s="8">
        <v>2431.5154639175257</v>
      </c>
      <c r="G823" s="8">
        <f t="shared" si="540"/>
        <v>5.9372326250086189</v>
      </c>
      <c r="H823" s="8">
        <f t="shared" si="541"/>
        <v>5.9372326250086189</v>
      </c>
      <c r="I823" s="8">
        <f t="shared" si="542"/>
        <v>0</v>
      </c>
      <c r="J823" s="25">
        <f t="shared" si="545"/>
        <v>7.9656262680773215</v>
      </c>
      <c r="K823" s="25">
        <f t="shared" si="546"/>
        <v>12.500489045235611</v>
      </c>
      <c r="L823" s="26">
        <f t="shared" si="543"/>
        <v>0.6372251708914789</v>
      </c>
      <c r="M823" s="25">
        <f t="shared" si="544"/>
        <v>38.921046550029885</v>
      </c>
      <c r="N823" s="25">
        <v>30</v>
      </c>
      <c r="O823" s="25">
        <v>70</v>
      </c>
      <c r="P823" s="9">
        <f t="shared" si="547"/>
        <v>2486.5926445656287</v>
      </c>
      <c r="Q823" s="9">
        <f t="shared" si="548"/>
        <v>2491.650762180263</v>
      </c>
      <c r="R823" s="9">
        <f t="shared" si="549"/>
        <v>5.0581176146342841</v>
      </c>
      <c r="S823" s="3">
        <f t="shared" si="550"/>
        <v>1</v>
      </c>
      <c r="T823" s="3">
        <f t="shared" si="551"/>
        <v>0</v>
      </c>
      <c r="U823" s="3">
        <f t="shared" si="552"/>
        <v>31</v>
      </c>
      <c r="V823" s="3">
        <f t="shared" si="556"/>
        <v>30</v>
      </c>
      <c r="W823" s="2">
        <f t="shared" si="553"/>
        <v>9842827</v>
      </c>
      <c r="X823" s="2">
        <f t="shared" si="557"/>
        <v>9917940</v>
      </c>
      <c r="Y823" s="14">
        <f t="shared" si="558"/>
        <v>2489.7096130240875</v>
      </c>
      <c r="Z823" s="14">
        <f t="shared" si="559"/>
        <v>2471.7358976186019</v>
      </c>
      <c r="AA823" s="14">
        <f t="shared" si="554"/>
        <v>-17.973715405485564</v>
      </c>
      <c r="AB823" s="14">
        <f t="shared" si="575"/>
        <v>-10.268151435314298</v>
      </c>
      <c r="AC823" s="14">
        <f t="shared" si="569"/>
        <v>-7.7055639701712657</v>
      </c>
      <c r="AD823" s="16">
        <f t="shared" si="570"/>
        <v>0</v>
      </c>
      <c r="AE823" s="16">
        <f t="shared" si="571"/>
        <v>1</v>
      </c>
      <c r="AF823" s="16">
        <f t="shared" si="555"/>
        <v>48</v>
      </c>
      <c r="AG823" s="16">
        <f t="shared" si="572"/>
        <v>30</v>
      </c>
      <c r="AH823" s="5">
        <f t="shared" si="573"/>
        <v>9792546</v>
      </c>
      <c r="AI823" s="5">
        <f t="shared" si="574"/>
        <v>9908850</v>
      </c>
      <c r="AJ823" s="39">
        <f t="shared" si="560"/>
        <v>2461.5510430839004</v>
      </c>
      <c r="AK823" s="39">
        <f t="shared" si="561"/>
        <v>2461.5510430839004</v>
      </c>
      <c r="AL823" s="39">
        <f t="shared" si="562"/>
        <v>0</v>
      </c>
      <c r="AM823" s="39">
        <f t="shared" si="563"/>
        <v>0</v>
      </c>
      <c r="AN823" s="39">
        <f t="shared" si="564"/>
        <v>0</v>
      </c>
      <c r="AO823" s="39">
        <f t="shared" si="565"/>
        <v>33</v>
      </c>
      <c r="AP823" s="39">
        <f t="shared" si="566"/>
        <v>0</v>
      </c>
      <c r="AQ823" s="39">
        <f t="shared" si="567"/>
        <v>9848853</v>
      </c>
      <c r="AR823" s="39">
        <f t="shared" si="568"/>
        <v>9928812</v>
      </c>
      <c r="AS823" s="37">
        <f t="shared" ref="AS823:AS886" si="576">AVERAGE(P797:P822)</f>
        <v>2534.7442986565648</v>
      </c>
      <c r="AT823" s="37">
        <f t="shared" ref="AT823:AT886" si="577">AVERAGE(Q811:Q822)</f>
        <v>2496.2355231669003</v>
      </c>
      <c r="AU823" s="37">
        <f t="shared" ref="AU823:AU886" si="578">AT823-AS823</f>
        <v>-38.508775489664458</v>
      </c>
      <c r="AV823" s="34">
        <f t="shared" ref="AV823:AV886" si="579">IF(AND(AU823&gt;$AW$4,AZ822-30&gt;=D823),1,0)</f>
        <v>0</v>
      </c>
      <c r="AW823" s="34">
        <f t="shared" ref="AW823:AW886" si="580">IF(AND(AU823&lt;$AW$5,AX822&gt;=1),1,0)</f>
        <v>1</v>
      </c>
      <c r="AX823" s="34">
        <f t="shared" ref="AX823:AX886" si="581">AX822+AV823-AW823</f>
        <v>39</v>
      </c>
      <c r="AY823" s="34">
        <f t="shared" ref="AY823:AY886" si="582">IF(AV823&gt;0, MAX(30, 0.002*AV823*D823), IF(AW823&gt;0, MAX(30, 0.002*AW823*E823), 0))</f>
        <v>30</v>
      </c>
      <c r="AZ823" s="34">
        <f t="shared" ref="AZ823:AZ886" si="583">AZ822-(AV823*D823) + (AW823*E823) - AY823</f>
        <v>9810990</v>
      </c>
      <c r="BA823" s="34">
        <f t="shared" ref="BA823:BA886" si="584">AX823*E823 + AZ823</f>
        <v>9905487</v>
      </c>
    </row>
    <row r="824" spans="1:53" x14ac:dyDescent="0.2">
      <c r="A824" s="1" t="s">
        <v>861</v>
      </c>
      <c r="B824" s="8">
        <v>15610</v>
      </c>
      <c r="C824" s="8">
        <v>2425.6271186440677</v>
      </c>
      <c r="D824" s="8">
        <v>2442</v>
      </c>
      <c r="E824" s="8">
        <v>2410</v>
      </c>
      <c r="F824" s="8">
        <v>2425.586440677966</v>
      </c>
      <c r="G824" s="8">
        <f t="shared" si="540"/>
        <v>-5.9290232395596831</v>
      </c>
      <c r="H824" s="8">
        <f t="shared" si="541"/>
        <v>0</v>
      </c>
      <c r="I824" s="8">
        <f t="shared" si="542"/>
        <v>5.9290232395596831</v>
      </c>
      <c r="J824" s="25">
        <f t="shared" si="545"/>
        <v>7.396652963214656</v>
      </c>
      <c r="K824" s="25">
        <f t="shared" si="546"/>
        <v>12.031098630544474</v>
      </c>
      <c r="L824" s="26">
        <f t="shared" si="543"/>
        <v>0.61479447474863869</v>
      </c>
      <c r="M824" s="25">
        <f t="shared" si="544"/>
        <v>38.072614463480782</v>
      </c>
      <c r="N824" s="25">
        <v>30</v>
      </c>
      <c r="O824" s="25">
        <v>70</v>
      </c>
      <c r="P824" s="9">
        <f t="shared" si="547"/>
        <v>2484.5539680766265</v>
      </c>
      <c r="Q824" s="9">
        <f t="shared" si="548"/>
        <v>2486.4960224712627</v>
      </c>
      <c r="R824" s="9">
        <f t="shared" si="549"/>
        <v>1.9420543946362159</v>
      </c>
      <c r="S824" s="3">
        <f t="shared" si="550"/>
        <v>0</v>
      </c>
      <c r="T824" s="3">
        <f t="shared" si="551"/>
        <v>0</v>
      </c>
      <c r="U824" s="3">
        <f t="shared" si="552"/>
        <v>31</v>
      </c>
      <c r="V824" s="3">
        <f t="shared" si="556"/>
        <v>0</v>
      </c>
      <c r="W824" s="2">
        <f t="shared" si="553"/>
        <v>9842827</v>
      </c>
      <c r="X824" s="2">
        <f t="shared" si="557"/>
        <v>9917537</v>
      </c>
      <c r="Y824" s="14">
        <f t="shared" si="558"/>
        <v>2484.9597484058563</v>
      </c>
      <c r="Z824" s="14">
        <f t="shared" si="559"/>
        <v>2464.6359811661964</v>
      </c>
      <c r="AA824" s="14">
        <f t="shared" si="554"/>
        <v>-20.323767239659901</v>
      </c>
      <c r="AB824" s="14">
        <f t="shared" si="575"/>
        <v>-12.279274596183418</v>
      </c>
      <c r="AC824" s="14">
        <f t="shared" si="569"/>
        <v>-8.0444926434764827</v>
      </c>
      <c r="AD824" s="16">
        <f t="shared" si="570"/>
        <v>0</v>
      </c>
      <c r="AE824" s="16">
        <f t="shared" si="571"/>
        <v>1</v>
      </c>
      <c r="AF824" s="16">
        <f t="shared" si="555"/>
        <v>47</v>
      </c>
      <c r="AG824" s="16">
        <f t="shared" si="572"/>
        <v>30</v>
      </c>
      <c r="AH824" s="5">
        <f t="shared" si="573"/>
        <v>9794926</v>
      </c>
      <c r="AI824" s="5">
        <f t="shared" si="574"/>
        <v>9908196</v>
      </c>
      <c r="AJ824" s="39">
        <f t="shared" si="560"/>
        <v>2463.5301206255699</v>
      </c>
      <c r="AK824" s="39">
        <f t="shared" si="561"/>
        <v>2463.5301206255699</v>
      </c>
      <c r="AL824" s="39">
        <f t="shared" si="562"/>
        <v>0</v>
      </c>
      <c r="AM824" s="39">
        <f t="shared" si="563"/>
        <v>0</v>
      </c>
      <c r="AN824" s="39">
        <f t="shared" si="564"/>
        <v>0</v>
      </c>
      <c r="AO824" s="39">
        <f t="shared" si="565"/>
        <v>33</v>
      </c>
      <c r="AP824" s="39">
        <f t="shared" si="566"/>
        <v>0</v>
      </c>
      <c r="AQ824" s="39">
        <f t="shared" si="567"/>
        <v>9848853</v>
      </c>
      <c r="AR824" s="39">
        <f t="shared" si="568"/>
        <v>9928383</v>
      </c>
      <c r="AS824" s="37">
        <f t="shared" si="576"/>
        <v>2530.8771692585578</v>
      </c>
      <c r="AT824" s="37">
        <f t="shared" si="577"/>
        <v>2496.9722162034336</v>
      </c>
      <c r="AU824" s="37">
        <f t="shared" si="578"/>
        <v>-33.904953055124224</v>
      </c>
      <c r="AV824" s="34">
        <f t="shared" si="579"/>
        <v>0</v>
      </c>
      <c r="AW824" s="34">
        <f t="shared" si="580"/>
        <v>1</v>
      </c>
      <c r="AX824" s="34">
        <f t="shared" si="581"/>
        <v>38</v>
      </c>
      <c r="AY824" s="34">
        <f t="shared" si="582"/>
        <v>30</v>
      </c>
      <c r="AZ824" s="34">
        <f t="shared" si="583"/>
        <v>9813370</v>
      </c>
      <c r="BA824" s="34">
        <f t="shared" si="584"/>
        <v>9904950</v>
      </c>
    </row>
    <row r="825" spans="1:53" x14ac:dyDescent="0.2">
      <c r="A825" s="1" t="s">
        <v>862</v>
      </c>
      <c r="B825" s="8">
        <v>15262</v>
      </c>
      <c r="C825" s="8">
        <v>2431.0702341137126</v>
      </c>
      <c r="D825" s="8">
        <v>2451</v>
      </c>
      <c r="E825" s="8">
        <v>2410</v>
      </c>
      <c r="F825" s="8">
        <v>2431.1237458193982</v>
      </c>
      <c r="G825" s="8">
        <f t="shared" si="540"/>
        <v>5.5373051414321708</v>
      </c>
      <c r="H825" s="8">
        <f t="shared" si="541"/>
        <v>5.5373051414321708</v>
      </c>
      <c r="I825" s="8">
        <f t="shared" si="542"/>
        <v>0</v>
      </c>
      <c r="J825" s="25">
        <f t="shared" si="545"/>
        <v>7.2638424045159065</v>
      </c>
      <c r="K825" s="25">
        <f t="shared" si="546"/>
        <v>11.17173444264844</v>
      </c>
      <c r="L825" s="26">
        <f t="shared" si="543"/>
        <v>0.65019826973204486</v>
      </c>
      <c r="M825" s="25">
        <f t="shared" si="544"/>
        <v>39.401221153723689</v>
      </c>
      <c r="N825" s="25">
        <v>30</v>
      </c>
      <c r="O825" s="25">
        <v>70</v>
      </c>
      <c r="P825" s="9">
        <f t="shared" si="547"/>
        <v>2482.7167846023499</v>
      </c>
      <c r="Q825" s="9">
        <f t="shared" si="548"/>
        <v>2481.5007917259268</v>
      </c>
      <c r="R825" s="9">
        <f t="shared" si="549"/>
        <v>-1.2159928764231154</v>
      </c>
      <c r="S825" s="3">
        <f t="shared" si="550"/>
        <v>0</v>
      </c>
      <c r="T825" s="3">
        <f t="shared" si="551"/>
        <v>0</v>
      </c>
      <c r="U825" s="3">
        <f t="shared" si="552"/>
        <v>31</v>
      </c>
      <c r="V825" s="3">
        <f t="shared" si="556"/>
        <v>0</v>
      </c>
      <c r="W825" s="2">
        <f t="shared" si="553"/>
        <v>9842827</v>
      </c>
      <c r="X825" s="2">
        <f t="shared" si="557"/>
        <v>9917537</v>
      </c>
      <c r="Y825" s="14">
        <f t="shared" si="558"/>
        <v>2480.971896362415</v>
      </c>
      <c r="Z825" s="14">
        <f t="shared" si="559"/>
        <v>2459.4802526513045</v>
      </c>
      <c r="AA825" s="14">
        <f t="shared" si="554"/>
        <v>-21.491643711110555</v>
      </c>
      <c r="AB825" s="14">
        <f t="shared" si="575"/>
        <v>-14.121748419168846</v>
      </c>
      <c r="AC825" s="14">
        <f t="shared" si="569"/>
        <v>-7.3698952919417096</v>
      </c>
      <c r="AD825" s="16">
        <f t="shared" si="570"/>
        <v>0</v>
      </c>
      <c r="AE825" s="16">
        <f t="shared" si="571"/>
        <v>1</v>
      </c>
      <c r="AF825" s="16">
        <f t="shared" si="555"/>
        <v>46</v>
      </c>
      <c r="AG825" s="16">
        <f t="shared" si="572"/>
        <v>30</v>
      </c>
      <c r="AH825" s="5">
        <f t="shared" si="573"/>
        <v>9797306</v>
      </c>
      <c r="AI825" s="5">
        <f t="shared" si="574"/>
        <v>9908166</v>
      </c>
      <c r="AJ825" s="39">
        <f t="shared" si="560"/>
        <v>2461.5537795457167</v>
      </c>
      <c r="AK825" s="39">
        <f t="shared" si="561"/>
        <v>2461.5537795457167</v>
      </c>
      <c r="AL825" s="39">
        <f t="shared" si="562"/>
        <v>0</v>
      </c>
      <c r="AM825" s="39">
        <f t="shared" si="563"/>
        <v>0</v>
      </c>
      <c r="AN825" s="39">
        <f t="shared" si="564"/>
        <v>0</v>
      </c>
      <c r="AO825" s="39">
        <f t="shared" si="565"/>
        <v>33</v>
      </c>
      <c r="AP825" s="39">
        <f t="shared" si="566"/>
        <v>0</v>
      </c>
      <c r="AQ825" s="39">
        <f t="shared" si="567"/>
        <v>9848853</v>
      </c>
      <c r="AR825" s="39">
        <f t="shared" si="568"/>
        <v>9928383</v>
      </c>
      <c r="AS825" s="37">
        <f t="shared" si="576"/>
        <v>2526.9957828302895</v>
      </c>
      <c r="AT825" s="37">
        <f t="shared" si="577"/>
        <v>2497.3678353955202</v>
      </c>
      <c r="AU825" s="37">
        <f t="shared" si="578"/>
        <v>-29.627947434769339</v>
      </c>
      <c r="AV825" s="34">
        <f t="shared" si="579"/>
        <v>0</v>
      </c>
      <c r="AW825" s="34">
        <f t="shared" si="580"/>
        <v>1</v>
      </c>
      <c r="AX825" s="34">
        <f t="shared" si="581"/>
        <v>37</v>
      </c>
      <c r="AY825" s="34">
        <f t="shared" si="582"/>
        <v>30</v>
      </c>
      <c r="AZ825" s="34">
        <f t="shared" si="583"/>
        <v>9815750</v>
      </c>
      <c r="BA825" s="34">
        <f t="shared" si="584"/>
        <v>9904920</v>
      </c>
    </row>
    <row r="826" spans="1:53" x14ac:dyDescent="0.2">
      <c r="A826" s="1" t="s">
        <v>863</v>
      </c>
      <c r="B826" s="8">
        <v>10810</v>
      </c>
      <c r="C826" s="8">
        <v>2439.9387755102039</v>
      </c>
      <c r="D826" s="8">
        <v>2450</v>
      </c>
      <c r="E826" s="8">
        <v>2426</v>
      </c>
      <c r="F826" s="8">
        <v>2440.0680272108843</v>
      </c>
      <c r="G826" s="8">
        <f t="shared" si="540"/>
        <v>8.944281391486129</v>
      </c>
      <c r="H826" s="8">
        <f t="shared" si="541"/>
        <v>8.944281391486129</v>
      </c>
      <c r="I826" s="8">
        <f t="shared" si="542"/>
        <v>0</v>
      </c>
      <c r="J826" s="25">
        <f t="shared" si="545"/>
        <v>7.3838737607280649</v>
      </c>
      <c r="K826" s="25">
        <f t="shared" si="546"/>
        <v>10.373753411030693</v>
      </c>
      <c r="L826" s="26">
        <f t="shared" si="543"/>
        <v>0.71178419884904842</v>
      </c>
      <c r="M826" s="25">
        <f t="shared" si="544"/>
        <v>41.581421263710141</v>
      </c>
      <c r="N826" s="25">
        <v>30</v>
      </c>
      <c r="O826" s="25">
        <v>70</v>
      </c>
      <c r="P826" s="9">
        <f t="shared" si="547"/>
        <v>2479.8325216210451</v>
      </c>
      <c r="Q826" s="9">
        <f t="shared" si="548"/>
        <v>2473.2493193657588</v>
      </c>
      <c r="R826" s="9">
        <f t="shared" si="549"/>
        <v>-6.5832022552863236</v>
      </c>
      <c r="S826" s="3">
        <f t="shared" si="550"/>
        <v>0</v>
      </c>
      <c r="T826" s="3">
        <f t="shared" si="551"/>
        <v>1</v>
      </c>
      <c r="U826" s="3">
        <f t="shared" si="552"/>
        <v>30</v>
      </c>
      <c r="V826" s="3">
        <f t="shared" si="556"/>
        <v>30</v>
      </c>
      <c r="W826" s="2">
        <f t="shared" si="553"/>
        <v>9845207</v>
      </c>
      <c r="X826" s="2">
        <f t="shared" si="557"/>
        <v>9917987</v>
      </c>
      <c r="Y826" s="14">
        <f t="shared" si="558"/>
        <v>2477.9419801289682</v>
      </c>
      <c r="Z826" s="14">
        <f t="shared" si="559"/>
        <v>2456.4937564297015</v>
      </c>
      <c r="AA826" s="14">
        <f t="shared" si="554"/>
        <v>-21.448223699266691</v>
      </c>
      <c r="AB826" s="14">
        <f t="shared" si="575"/>
        <v>-15.587043475188414</v>
      </c>
      <c r="AC826" s="14">
        <f t="shared" si="569"/>
        <v>-5.8611802240782769</v>
      </c>
      <c r="AD826" s="16">
        <f t="shared" si="570"/>
        <v>0</v>
      </c>
      <c r="AE826" s="16">
        <f t="shared" si="571"/>
        <v>1</v>
      </c>
      <c r="AF826" s="16">
        <f t="shared" si="555"/>
        <v>45</v>
      </c>
      <c r="AG826" s="16">
        <f t="shared" si="572"/>
        <v>30</v>
      </c>
      <c r="AH826" s="5">
        <f t="shared" si="573"/>
        <v>9799702</v>
      </c>
      <c r="AI826" s="5">
        <f t="shared" si="574"/>
        <v>9908872</v>
      </c>
      <c r="AJ826" s="39">
        <f t="shared" si="560"/>
        <v>2463.3995479261939</v>
      </c>
      <c r="AK826" s="39">
        <f t="shared" si="561"/>
        <v>2463.3995479261939</v>
      </c>
      <c r="AL826" s="39">
        <f t="shared" si="562"/>
        <v>0</v>
      </c>
      <c r="AM826" s="39">
        <f t="shared" si="563"/>
        <v>0</v>
      </c>
      <c r="AN826" s="39">
        <f t="shared" si="564"/>
        <v>0</v>
      </c>
      <c r="AO826" s="39">
        <f t="shared" si="565"/>
        <v>33</v>
      </c>
      <c r="AP826" s="39">
        <f t="shared" si="566"/>
        <v>0</v>
      </c>
      <c r="AQ826" s="39">
        <f t="shared" si="567"/>
        <v>9848853</v>
      </c>
      <c r="AR826" s="39">
        <f t="shared" si="568"/>
        <v>9928911</v>
      </c>
      <c r="AS826" s="37">
        <f t="shared" si="576"/>
        <v>2523.1669340797794</v>
      </c>
      <c r="AT826" s="37">
        <f t="shared" si="577"/>
        <v>2497.252375175412</v>
      </c>
      <c r="AU826" s="37">
        <f t="shared" si="578"/>
        <v>-25.914558904367368</v>
      </c>
      <c r="AV826" s="34">
        <f t="shared" si="579"/>
        <v>0</v>
      </c>
      <c r="AW826" s="34">
        <f t="shared" si="580"/>
        <v>1</v>
      </c>
      <c r="AX826" s="34">
        <f t="shared" si="581"/>
        <v>36</v>
      </c>
      <c r="AY826" s="34">
        <f t="shared" si="582"/>
        <v>30</v>
      </c>
      <c r="AZ826" s="34">
        <f t="shared" si="583"/>
        <v>9818146</v>
      </c>
      <c r="BA826" s="34">
        <f t="shared" si="584"/>
        <v>9905482</v>
      </c>
    </row>
    <row r="827" spans="1:53" x14ac:dyDescent="0.2">
      <c r="A827" s="1" t="s">
        <v>864</v>
      </c>
      <c r="B827" s="8">
        <v>13985</v>
      </c>
      <c r="C827" s="8">
        <v>2460.2249134948097</v>
      </c>
      <c r="D827" s="8">
        <v>2472</v>
      </c>
      <c r="E827" s="8">
        <v>2450</v>
      </c>
      <c r="F827" s="8">
        <v>2460.2975778546711</v>
      </c>
      <c r="G827" s="8">
        <f t="shared" si="540"/>
        <v>20.229550643786752</v>
      </c>
      <c r="H827" s="8">
        <f t="shared" si="541"/>
        <v>20.229550643786752</v>
      </c>
      <c r="I827" s="8">
        <f t="shared" si="542"/>
        <v>0</v>
      </c>
      <c r="J827" s="25">
        <f t="shared" si="545"/>
        <v>8.3014221095179703</v>
      </c>
      <c r="K827" s="25">
        <f t="shared" si="546"/>
        <v>9.6327710245285001</v>
      </c>
      <c r="L827" s="26">
        <f t="shared" si="543"/>
        <v>0.86178962298382922</v>
      </c>
      <c r="M827" s="25">
        <f t="shared" si="544"/>
        <v>46.288238603600512</v>
      </c>
      <c r="N827" s="25">
        <v>30</v>
      </c>
      <c r="O827" s="25">
        <v>70</v>
      </c>
      <c r="P827" s="9">
        <f t="shared" si="547"/>
        <v>2478.6091171595453</v>
      </c>
      <c r="Q827" s="9">
        <f t="shared" si="548"/>
        <v>2466.928457687754</v>
      </c>
      <c r="R827" s="9">
        <f t="shared" si="549"/>
        <v>-11.680659471791387</v>
      </c>
      <c r="S827" s="3">
        <f t="shared" si="550"/>
        <v>0</v>
      </c>
      <c r="T827" s="3">
        <f t="shared" si="551"/>
        <v>1</v>
      </c>
      <c r="U827" s="3">
        <f t="shared" si="552"/>
        <v>29</v>
      </c>
      <c r="V827" s="3">
        <f t="shared" si="556"/>
        <v>30</v>
      </c>
      <c r="W827" s="2">
        <f t="shared" si="553"/>
        <v>9847603</v>
      </c>
      <c r="X827" s="2">
        <f t="shared" si="557"/>
        <v>9918653</v>
      </c>
      <c r="Y827" s="14">
        <f t="shared" si="558"/>
        <v>2476.6349873679092</v>
      </c>
      <c r="Z827" s="14">
        <f t="shared" si="559"/>
        <v>2457.0789597258508</v>
      </c>
      <c r="AA827" s="14">
        <f t="shared" si="554"/>
        <v>-19.556027642058325</v>
      </c>
      <c r="AB827" s="14">
        <f t="shared" si="575"/>
        <v>-16.380840308562398</v>
      </c>
      <c r="AC827" s="14">
        <f t="shared" si="569"/>
        <v>-3.1751873334959271</v>
      </c>
      <c r="AD827" s="16">
        <f t="shared" si="570"/>
        <v>0</v>
      </c>
      <c r="AE827" s="16">
        <f t="shared" si="571"/>
        <v>1</v>
      </c>
      <c r="AF827" s="16">
        <f t="shared" si="555"/>
        <v>44</v>
      </c>
      <c r="AG827" s="16">
        <f t="shared" si="572"/>
        <v>30</v>
      </c>
      <c r="AH827" s="5">
        <f t="shared" si="573"/>
        <v>9802122</v>
      </c>
      <c r="AI827" s="5">
        <f t="shared" si="574"/>
        <v>9909922</v>
      </c>
      <c r="AJ827" s="39">
        <f t="shared" si="560"/>
        <v>2466.3809750566893</v>
      </c>
      <c r="AK827" s="39">
        <f t="shared" si="561"/>
        <v>2466.3809750566893</v>
      </c>
      <c r="AL827" s="39">
        <f t="shared" si="562"/>
        <v>0</v>
      </c>
      <c r="AM827" s="39">
        <f t="shared" si="563"/>
        <v>0</v>
      </c>
      <c r="AN827" s="39">
        <f t="shared" si="564"/>
        <v>0</v>
      </c>
      <c r="AO827" s="39">
        <f t="shared" si="565"/>
        <v>33</v>
      </c>
      <c r="AP827" s="39">
        <f t="shared" si="566"/>
        <v>0</v>
      </c>
      <c r="AQ827" s="39">
        <f t="shared" si="567"/>
        <v>9848853</v>
      </c>
      <c r="AR827" s="39">
        <f t="shared" si="568"/>
        <v>9929703</v>
      </c>
      <c r="AS827" s="37">
        <f t="shared" si="576"/>
        <v>2519.2740884602867</v>
      </c>
      <c r="AT827" s="37">
        <f t="shared" si="577"/>
        <v>2496.2389575146485</v>
      </c>
      <c r="AU827" s="37">
        <f t="shared" si="578"/>
        <v>-23.03513094563823</v>
      </c>
      <c r="AV827" s="34">
        <f t="shared" si="579"/>
        <v>0</v>
      </c>
      <c r="AW827" s="34">
        <f t="shared" si="580"/>
        <v>1</v>
      </c>
      <c r="AX827" s="34">
        <f t="shared" si="581"/>
        <v>35</v>
      </c>
      <c r="AY827" s="34">
        <f t="shared" si="582"/>
        <v>30</v>
      </c>
      <c r="AZ827" s="34">
        <f t="shared" si="583"/>
        <v>9820566</v>
      </c>
      <c r="BA827" s="34">
        <f t="shared" si="584"/>
        <v>9906316</v>
      </c>
    </row>
    <row r="828" spans="1:53" x14ac:dyDescent="0.2">
      <c r="A828" s="1" t="s">
        <v>865</v>
      </c>
      <c r="B828" s="8">
        <v>11980</v>
      </c>
      <c r="C828" s="8">
        <v>2478.989247311828</v>
      </c>
      <c r="D828" s="8">
        <v>2488</v>
      </c>
      <c r="E828" s="8">
        <v>2461</v>
      </c>
      <c r="F828" s="8">
        <v>2479.0788530465948</v>
      </c>
      <c r="G828" s="8">
        <f t="shared" si="540"/>
        <v>18.781275191923669</v>
      </c>
      <c r="H828" s="8">
        <f t="shared" si="541"/>
        <v>18.781275191923669</v>
      </c>
      <c r="I828" s="8">
        <f t="shared" si="542"/>
        <v>0</v>
      </c>
      <c r="J828" s="25">
        <f t="shared" si="545"/>
        <v>9.0499830439755193</v>
      </c>
      <c r="K828" s="25">
        <f t="shared" si="546"/>
        <v>8.9447159513478933</v>
      </c>
      <c r="L828" s="26">
        <f t="shared" si="543"/>
        <v>1.0117686344876902</v>
      </c>
      <c r="M828" s="25">
        <f t="shared" si="544"/>
        <v>50.292494730406382</v>
      </c>
      <c r="N828" s="25">
        <v>30</v>
      </c>
      <c r="O828" s="25">
        <v>70</v>
      </c>
      <c r="P828" s="9">
        <f t="shared" si="547"/>
        <v>2477.0877466536031</v>
      </c>
      <c r="Q828" s="9">
        <f t="shared" si="548"/>
        <v>2462.853885853765</v>
      </c>
      <c r="R828" s="9">
        <f t="shared" si="549"/>
        <v>-14.233860799838112</v>
      </c>
      <c r="S828" s="3">
        <f t="shared" si="550"/>
        <v>0</v>
      </c>
      <c r="T828" s="3">
        <f t="shared" si="551"/>
        <v>1</v>
      </c>
      <c r="U828" s="3">
        <f t="shared" si="552"/>
        <v>28</v>
      </c>
      <c r="V828" s="3">
        <f t="shared" si="556"/>
        <v>30</v>
      </c>
      <c r="W828" s="2">
        <f t="shared" si="553"/>
        <v>9850023</v>
      </c>
      <c r="X828" s="2">
        <f t="shared" si="557"/>
        <v>9918931</v>
      </c>
      <c r="Y828" s="14">
        <f t="shared" si="558"/>
        <v>2476.8160144552194</v>
      </c>
      <c r="Z828" s="14">
        <f t="shared" si="559"/>
        <v>2460.4635586982731</v>
      </c>
      <c r="AA828" s="14">
        <f t="shared" si="554"/>
        <v>-16.352455756946256</v>
      </c>
      <c r="AB828" s="14">
        <f t="shared" si="575"/>
        <v>-16.37516339823917</v>
      </c>
      <c r="AC828" s="14">
        <f t="shared" si="569"/>
        <v>2.270764129291436E-2</v>
      </c>
      <c r="AD828" s="16">
        <f t="shared" si="570"/>
        <v>1</v>
      </c>
      <c r="AE828" s="16">
        <f t="shared" si="571"/>
        <v>0</v>
      </c>
      <c r="AF828" s="16">
        <f t="shared" si="555"/>
        <v>45</v>
      </c>
      <c r="AG828" s="16">
        <f t="shared" si="572"/>
        <v>30</v>
      </c>
      <c r="AH828" s="5">
        <f t="shared" si="573"/>
        <v>9799604</v>
      </c>
      <c r="AI828" s="5">
        <f t="shared" si="574"/>
        <v>9910349</v>
      </c>
      <c r="AJ828" s="39">
        <f t="shared" si="560"/>
        <v>2473.1241586046181</v>
      </c>
      <c r="AK828" s="39">
        <f t="shared" si="561"/>
        <v>2473.1241586046181</v>
      </c>
      <c r="AL828" s="39">
        <f t="shared" si="562"/>
        <v>0</v>
      </c>
      <c r="AM828" s="39">
        <f t="shared" si="563"/>
        <v>0</v>
      </c>
      <c r="AN828" s="39">
        <f t="shared" si="564"/>
        <v>0</v>
      </c>
      <c r="AO828" s="39">
        <f t="shared" si="565"/>
        <v>33</v>
      </c>
      <c r="AP828" s="39">
        <f t="shared" si="566"/>
        <v>0</v>
      </c>
      <c r="AQ828" s="39">
        <f t="shared" si="567"/>
        <v>9848853</v>
      </c>
      <c r="AR828" s="39">
        <f t="shared" si="568"/>
        <v>9930066</v>
      </c>
      <c r="AS828" s="37">
        <f t="shared" si="576"/>
        <v>2515.4733896040743</v>
      </c>
      <c r="AT828" s="37">
        <f t="shared" si="577"/>
        <v>2494.4454330889571</v>
      </c>
      <c r="AU828" s="37">
        <f t="shared" si="578"/>
        <v>-21.027956515117239</v>
      </c>
      <c r="AV828" s="34">
        <f t="shared" si="579"/>
        <v>0</v>
      </c>
      <c r="AW828" s="34">
        <f t="shared" si="580"/>
        <v>1</v>
      </c>
      <c r="AX828" s="34">
        <f t="shared" si="581"/>
        <v>34</v>
      </c>
      <c r="AY828" s="34">
        <f t="shared" si="582"/>
        <v>30</v>
      </c>
      <c r="AZ828" s="34">
        <f t="shared" si="583"/>
        <v>9822997</v>
      </c>
      <c r="BA828" s="34">
        <f t="shared" si="584"/>
        <v>9906671</v>
      </c>
    </row>
    <row r="829" spans="1:53" x14ac:dyDescent="0.2">
      <c r="A829" s="1" t="s">
        <v>866</v>
      </c>
      <c r="B829" s="8">
        <v>5263</v>
      </c>
      <c r="C829" s="8">
        <v>2463.1832669322707</v>
      </c>
      <c r="D829" s="8">
        <v>2480</v>
      </c>
      <c r="E829" s="8">
        <v>2445</v>
      </c>
      <c r="F829" s="8">
        <v>2463.1115537848605</v>
      </c>
      <c r="G829" s="8">
        <f t="shared" si="540"/>
        <v>-15.967299261734297</v>
      </c>
      <c r="H829" s="8">
        <f t="shared" si="541"/>
        <v>0</v>
      </c>
      <c r="I829" s="8">
        <f t="shared" si="542"/>
        <v>15.967299261734297</v>
      </c>
      <c r="J829" s="25">
        <f t="shared" si="545"/>
        <v>8.4035556836915539</v>
      </c>
      <c r="K829" s="25">
        <f t="shared" si="546"/>
        <v>9.446329044946923</v>
      </c>
      <c r="L829" s="26">
        <f t="shared" si="543"/>
        <v>0.88961073065592877</v>
      </c>
      <c r="M829" s="25">
        <f t="shared" si="544"/>
        <v>47.079047352103245</v>
      </c>
      <c r="N829" s="25">
        <v>30</v>
      </c>
      <c r="O829" s="25">
        <v>70</v>
      </c>
      <c r="P829" s="9">
        <f t="shared" si="547"/>
        <v>2477.0741127964202</v>
      </c>
      <c r="Q829" s="9">
        <f t="shared" si="548"/>
        <v>2459.1065154995395</v>
      </c>
      <c r="R829" s="9">
        <f t="shared" si="549"/>
        <v>-17.96759729688074</v>
      </c>
      <c r="S829" s="3">
        <f t="shared" si="550"/>
        <v>0</v>
      </c>
      <c r="T829" s="3">
        <f t="shared" si="551"/>
        <v>1</v>
      </c>
      <c r="U829" s="3">
        <f t="shared" si="552"/>
        <v>27</v>
      </c>
      <c r="V829" s="3">
        <f t="shared" si="556"/>
        <v>30</v>
      </c>
      <c r="W829" s="2">
        <f t="shared" si="553"/>
        <v>9852454</v>
      </c>
      <c r="X829" s="2">
        <f t="shared" si="557"/>
        <v>9918469</v>
      </c>
      <c r="Y829" s="14">
        <f t="shared" si="558"/>
        <v>2475.800869220378</v>
      </c>
      <c r="Z829" s="14">
        <f t="shared" si="559"/>
        <v>2460.8709425577481</v>
      </c>
      <c r="AA829" s="14">
        <f t="shared" si="554"/>
        <v>-14.929926662629896</v>
      </c>
      <c r="AB829" s="14">
        <f t="shared" si="575"/>
        <v>-16.086116051117315</v>
      </c>
      <c r="AC829" s="14">
        <f t="shared" si="569"/>
        <v>1.1561893884874195</v>
      </c>
      <c r="AD829" s="16">
        <f t="shared" si="570"/>
        <v>1</v>
      </c>
      <c r="AE829" s="16">
        <f t="shared" si="571"/>
        <v>0</v>
      </c>
      <c r="AF829" s="16">
        <f t="shared" si="555"/>
        <v>46</v>
      </c>
      <c r="AG829" s="16">
        <f t="shared" si="572"/>
        <v>30</v>
      </c>
      <c r="AH829" s="5">
        <f t="shared" si="573"/>
        <v>9797094</v>
      </c>
      <c r="AI829" s="5">
        <f t="shared" si="574"/>
        <v>9909564</v>
      </c>
      <c r="AJ829" s="39">
        <f t="shared" si="560"/>
        <v>2479.3845836685928</v>
      </c>
      <c r="AK829" s="39">
        <f t="shared" si="561"/>
        <v>2479.3845836685928</v>
      </c>
      <c r="AL829" s="39">
        <f t="shared" si="562"/>
        <v>0</v>
      </c>
      <c r="AM829" s="39">
        <f t="shared" si="563"/>
        <v>0</v>
      </c>
      <c r="AN829" s="39">
        <f t="shared" si="564"/>
        <v>0</v>
      </c>
      <c r="AO829" s="39">
        <f t="shared" si="565"/>
        <v>33</v>
      </c>
      <c r="AP829" s="39">
        <f t="shared" si="566"/>
        <v>0</v>
      </c>
      <c r="AQ829" s="39">
        <f t="shared" si="567"/>
        <v>9848853</v>
      </c>
      <c r="AR829" s="39">
        <f t="shared" si="568"/>
        <v>9929538</v>
      </c>
      <c r="AS829" s="37">
        <f t="shared" si="576"/>
        <v>2511.7346035593978</v>
      </c>
      <c r="AT829" s="37">
        <f t="shared" si="577"/>
        <v>2491.9407233510778</v>
      </c>
      <c r="AU829" s="37">
        <f t="shared" si="578"/>
        <v>-19.793880208319933</v>
      </c>
      <c r="AV829" s="34">
        <f t="shared" si="579"/>
        <v>0</v>
      </c>
      <c r="AW829" s="34">
        <f t="shared" si="580"/>
        <v>1</v>
      </c>
      <c r="AX829" s="34">
        <f t="shared" si="581"/>
        <v>33</v>
      </c>
      <c r="AY829" s="34">
        <f t="shared" si="582"/>
        <v>30</v>
      </c>
      <c r="AZ829" s="34">
        <f t="shared" si="583"/>
        <v>9825412</v>
      </c>
      <c r="BA829" s="34">
        <f t="shared" si="584"/>
        <v>9906097</v>
      </c>
    </row>
    <row r="830" spans="1:53" x14ac:dyDescent="0.2">
      <c r="A830" s="1" t="s">
        <v>867</v>
      </c>
      <c r="B830" s="8">
        <v>5772</v>
      </c>
      <c r="C830" s="8">
        <v>2430.7911646586344</v>
      </c>
      <c r="D830" s="8">
        <v>2445</v>
      </c>
      <c r="E830" s="8">
        <v>2408</v>
      </c>
      <c r="F830" s="8">
        <v>2430.6947791164657</v>
      </c>
      <c r="G830" s="8">
        <f t="shared" si="540"/>
        <v>-32.416774668394737</v>
      </c>
      <c r="H830" s="8">
        <f t="shared" si="541"/>
        <v>0</v>
      </c>
      <c r="I830" s="8">
        <f t="shared" si="542"/>
        <v>32.416774668394737</v>
      </c>
      <c r="J830" s="25">
        <f t="shared" si="545"/>
        <v>7.8033017062850139</v>
      </c>
      <c r="K830" s="25">
        <f t="shared" si="546"/>
        <v>11.08707516090748</v>
      </c>
      <c r="L830" s="26">
        <f t="shared" si="543"/>
        <v>0.70381968129873418</v>
      </c>
      <c r="M830" s="25">
        <f t="shared" si="544"/>
        <v>41.308343190533435</v>
      </c>
      <c r="N830" s="25">
        <v>30</v>
      </c>
      <c r="O830" s="25">
        <v>70</v>
      </c>
      <c r="P830" s="9">
        <f t="shared" si="547"/>
        <v>2477.3600719067831</v>
      </c>
      <c r="Q830" s="9">
        <f t="shared" si="548"/>
        <v>2453.2410894260556</v>
      </c>
      <c r="R830" s="9">
        <f t="shared" si="549"/>
        <v>-24.118982480727482</v>
      </c>
      <c r="S830" s="3">
        <f t="shared" si="550"/>
        <v>0</v>
      </c>
      <c r="T830" s="3">
        <f t="shared" si="551"/>
        <v>1</v>
      </c>
      <c r="U830" s="3">
        <f t="shared" si="552"/>
        <v>26</v>
      </c>
      <c r="V830" s="3">
        <f t="shared" si="556"/>
        <v>30</v>
      </c>
      <c r="W830" s="2">
        <f t="shared" si="553"/>
        <v>9854869</v>
      </c>
      <c r="X830" s="2">
        <f t="shared" si="557"/>
        <v>9917477</v>
      </c>
      <c r="Y830" s="14">
        <f t="shared" si="558"/>
        <v>2472.4596773608291</v>
      </c>
      <c r="Z830" s="14">
        <f t="shared" si="559"/>
        <v>2456.2284558744741</v>
      </c>
      <c r="AA830" s="14">
        <f t="shared" si="554"/>
        <v>-16.231221486355025</v>
      </c>
      <c r="AB830" s="14">
        <f t="shared" si="575"/>
        <v>-16.115137138164858</v>
      </c>
      <c r="AC830" s="14">
        <f t="shared" si="569"/>
        <v>-0.11608434819016722</v>
      </c>
      <c r="AD830" s="16">
        <f t="shared" si="570"/>
        <v>0</v>
      </c>
      <c r="AE830" s="16">
        <f t="shared" si="571"/>
        <v>1</v>
      </c>
      <c r="AF830" s="16">
        <f t="shared" si="555"/>
        <v>45</v>
      </c>
      <c r="AG830" s="16">
        <f t="shared" si="572"/>
        <v>30</v>
      </c>
      <c r="AH830" s="5">
        <f t="shared" si="573"/>
        <v>9799472</v>
      </c>
      <c r="AI830" s="5">
        <f t="shared" si="574"/>
        <v>9907832</v>
      </c>
      <c r="AJ830" s="39">
        <f t="shared" si="560"/>
        <v>2474.0621505813483</v>
      </c>
      <c r="AK830" s="39">
        <f t="shared" si="561"/>
        <v>2467.4692445984419</v>
      </c>
      <c r="AL830" s="39">
        <f t="shared" si="562"/>
        <v>-6.592905982906359</v>
      </c>
      <c r="AM830" s="39">
        <f t="shared" si="563"/>
        <v>0</v>
      </c>
      <c r="AN830" s="39">
        <f t="shared" si="564"/>
        <v>1</v>
      </c>
      <c r="AO830" s="39">
        <f t="shared" si="565"/>
        <v>32</v>
      </c>
      <c r="AP830" s="39">
        <f t="shared" si="566"/>
        <v>30</v>
      </c>
      <c r="AQ830" s="39">
        <f t="shared" si="567"/>
        <v>9851231</v>
      </c>
      <c r="AR830" s="39">
        <f t="shared" si="568"/>
        <v>9928287</v>
      </c>
      <c r="AS830" s="37">
        <f t="shared" si="576"/>
        <v>2508.1321336188334</v>
      </c>
      <c r="AT830" s="37">
        <f t="shared" si="577"/>
        <v>2488.5534042968939</v>
      </c>
      <c r="AU830" s="37">
        <f t="shared" si="578"/>
        <v>-19.578729321939591</v>
      </c>
      <c r="AV830" s="34">
        <f t="shared" si="579"/>
        <v>0</v>
      </c>
      <c r="AW830" s="34">
        <f t="shared" si="580"/>
        <v>1</v>
      </c>
      <c r="AX830" s="34">
        <f t="shared" si="581"/>
        <v>32</v>
      </c>
      <c r="AY830" s="34">
        <f t="shared" si="582"/>
        <v>30</v>
      </c>
      <c r="AZ830" s="34">
        <f t="shared" si="583"/>
        <v>9827790</v>
      </c>
      <c r="BA830" s="34">
        <f t="shared" si="584"/>
        <v>9904846</v>
      </c>
    </row>
    <row r="831" spans="1:53" x14ac:dyDescent="0.2">
      <c r="A831" s="1" t="s">
        <v>868</v>
      </c>
      <c r="B831" s="8">
        <v>3892</v>
      </c>
      <c r="C831" s="8">
        <v>2401.91</v>
      </c>
      <c r="D831" s="8">
        <v>2418</v>
      </c>
      <c r="E831" s="8">
        <v>2387</v>
      </c>
      <c r="F831" s="8">
        <v>2401.77</v>
      </c>
      <c r="G831" s="8">
        <f t="shared" si="540"/>
        <v>-28.924779116465743</v>
      </c>
      <c r="H831" s="8">
        <f t="shared" si="541"/>
        <v>0</v>
      </c>
      <c r="I831" s="8">
        <f t="shared" si="542"/>
        <v>28.924779116465743</v>
      </c>
      <c r="J831" s="25">
        <f t="shared" si="545"/>
        <v>7.2459230129789418</v>
      </c>
      <c r="K831" s="25">
        <f t="shared" si="546"/>
        <v>12.361196872018784</v>
      </c>
      <c r="L831" s="26">
        <f t="shared" si="543"/>
        <v>0.5861829633488852</v>
      </c>
      <c r="M831" s="25">
        <f t="shared" si="544"/>
        <v>36.955570504381505</v>
      </c>
      <c r="N831" s="25">
        <v>30</v>
      </c>
      <c r="O831" s="25">
        <v>70</v>
      </c>
      <c r="P831" s="9">
        <f t="shared" si="547"/>
        <v>2476.9283326420318</v>
      </c>
      <c r="Q831" s="9">
        <f t="shared" si="548"/>
        <v>2446.3224919592653</v>
      </c>
      <c r="R831" s="9">
        <f t="shared" si="549"/>
        <v>-30.605840682766484</v>
      </c>
      <c r="S831" s="3">
        <f t="shared" si="550"/>
        <v>0</v>
      </c>
      <c r="T831" s="3">
        <f t="shared" si="551"/>
        <v>1</v>
      </c>
      <c r="U831" s="3">
        <f t="shared" si="552"/>
        <v>25</v>
      </c>
      <c r="V831" s="3">
        <f t="shared" si="556"/>
        <v>30</v>
      </c>
      <c r="W831" s="2">
        <f t="shared" si="553"/>
        <v>9857247</v>
      </c>
      <c r="X831" s="2">
        <f t="shared" si="557"/>
        <v>9916922</v>
      </c>
      <c r="Y831" s="14">
        <f t="shared" si="558"/>
        <v>2467.2234049637304</v>
      </c>
      <c r="Z831" s="14">
        <f t="shared" si="559"/>
        <v>2447.8502318937858</v>
      </c>
      <c r="AA831" s="14">
        <f t="shared" si="554"/>
        <v>-19.373173069944642</v>
      </c>
      <c r="AB831" s="14">
        <f t="shared" si="575"/>
        <v>-16.766744324520815</v>
      </c>
      <c r="AC831" s="14">
        <f t="shared" si="569"/>
        <v>-2.6064287454238269</v>
      </c>
      <c r="AD831" s="16">
        <f t="shared" si="570"/>
        <v>0</v>
      </c>
      <c r="AE831" s="16">
        <f t="shared" si="571"/>
        <v>1</v>
      </c>
      <c r="AF831" s="16">
        <f t="shared" si="555"/>
        <v>44</v>
      </c>
      <c r="AG831" s="16">
        <f t="shared" si="572"/>
        <v>30</v>
      </c>
      <c r="AH831" s="5">
        <f t="shared" si="573"/>
        <v>9801829</v>
      </c>
      <c r="AI831" s="5">
        <f t="shared" si="574"/>
        <v>9906857</v>
      </c>
      <c r="AJ831" s="39">
        <f t="shared" si="560"/>
        <v>2463.2565590252166</v>
      </c>
      <c r="AK831" s="39">
        <f t="shared" si="561"/>
        <v>2448.1692347621779</v>
      </c>
      <c r="AL831" s="39">
        <f t="shared" si="562"/>
        <v>-15.087324263038681</v>
      </c>
      <c r="AM831" s="39">
        <f t="shared" si="563"/>
        <v>0</v>
      </c>
      <c r="AN831" s="39">
        <f t="shared" si="564"/>
        <v>1</v>
      </c>
      <c r="AO831" s="39">
        <f t="shared" si="565"/>
        <v>31</v>
      </c>
      <c r="AP831" s="39">
        <f t="shared" si="566"/>
        <v>30</v>
      </c>
      <c r="AQ831" s="39">
        <f t="shared" si="567"/>
        <v>9853588</v>
      </c>
      <c r="AR831" s="39">
        <f t="shared" si="568"/>
        <v>9927585</v>
      </c>
      <c r="AS831" s="37">
        <f t="shared" si="576"/>
        <v>2504.7920091934711</v>
      </c>
      <c r="AT831" s="37">
        <f t="shared" si="577"/>
        <v>2484.1059859968977</v>
      </c>
      <c r="AU831" s="37">
        <f t="shared" si="578"/>
        <v>-20.686023196573387</v>
      </c>
      <c r="AV831" s="34">
        <f t="shared" si="579"/>
        <v>0</v>
      </c>
      <c r="AW831" s="34">
        <f t="shared" si="580"/>
        <v>1</v>
      </c>
      <c r="AX831" s="34">
        <f t="shared" si="581"/>
        <v>31</v>
      </c>
      <c r="AY831" s="34">
        <f t="shared" si="582"/>
        <v>30</v>
      </c>
      <c r="AZ831" s="34">
        <f t="shared" si="583"/>
        <v>9830147</v>
      </c>
      <c r="BA831" s="34">
        <f t="shared" si="584"/>
        <v>9904144</v>
      </c>
    </row>
    <row r="832" spans="1:53" x14ac:dyDescent="0.2">
      <c r="A832" s="1" t="s">
        <v>869</v>
      </c>
      <c r="B832" s="8">
        <v>2975</v>
      </c>
      <c r="C832" s="8">
        <v>2385.9931972789113</v>
      </c>
      <c r="D832" s="8">
        <v>2399</v>
      </c>
      <c r="E832" s="8">
        <v>2367</v>
      </c>
      <c r="F832" s="8">
        <v>2385.925170068027</v>
      </c>
      <c r="G832" s="8">
        <f t="shared" si="540"/>
        <v>-15.844829931972981</v>
      </c>
      <c r="H832" s="8">
        <f t="shared" si="541"/>
        <v>0</v>
      </c>
      <c r="I832" s="8">
        <f t="shared" si="542"/>
        <v>15.844829931972981</v>
      </c>
      <c r="J832" s="25">
        <f t="shared" si="545"/>
        <v>6.7283570834804465</v>
      </c>
      <c r="K832" s="25">
        <f t="shared" si="546"/>
        <v>12.610027804872656</v>
      </c>
      <c r="L832" s="26">
        <f t="shared" si="543"/>
        <v>0.5335719466756873</v>
      </c>
      <c r="M832" s="25">
        <f t="shared" si="544"/>
        <v>34.7927560772292</v>
      </c>
      <c r="N832" s="25">
        <v>30</v>
      </c>
      <c r="O832" s="25">
        <v>70</v>
      </c>
      <c r="P832" s="9">
        <f t="shared" si="547"/>
        <v>2475.0261215592755</v>
      </c>
      <c r="Q832" s="9">
        <f t="shared" si="548"/>
        <v>2439.1171008028027</v>
      </c>
      <c r="R832" s="9">
        <f t="shared" si="549"/>
        <v>-35.909020756472728</v>
      </c>
      <c r="S832" s="3">
        <f t="shared" si="550"/>
        <v>0</v>
      </c>
      <c r="T832" s="3">
        <f t="shared" si="551"/>
        <v>1</v>
      </c>
      <c r="U832" s="3">
        <f t="shared" si="552"/>
        <v>24</v>
      </c>
      <c r="V832" s="3">
        <f t="shared" si="556"/>
        <v>30</v>
      </c>
      <c r="W832" s="2">
        <f t="shared" si="553"/>
        <v>9859604</v>
      </c>
      <c r="X832" s="2">
        <f t="shared" si="557"/>
        <v>9916412</v>
      </c>
      <c r="Y832" s="14">
        <f t="shared" si="558"/>
        <v>2461.2013134899748</v>
      </c>
      <c r="Z832" s="14">
        <f t="shared" si="559"/>
        <v>2438.3232993052075</v>
      </c>
      <c r="AA832" s="14">
        <f t="shared" si="554"/>
        <v>-22.87801418476738</v>
      </c>
      <c r="AB832" s="14">
        <f t="shared" si="575"/>
        <v>-17.988998296570127</v>
      </c>
      <c r="AC832" s="14">
        <f t="shared" si="569"/>
        <v>-4.8890158881972532</v>
      </c>
      <c r="AD832" s="16">
        <f t="shared" si="570"/>
        <v>0</v>
      </c>
      <c r="AE832" s="16">
        <f t="shared" si="571"/>
        <v>1</v>
      </c>
      <c r="AF832" s="16">
        <f t="shared" si="555"/>
        <v>43</v>
      </c>
      <c r="AG832" s="16">
        <f t="shared" si="572"/>
        <v>30</v>
      </c>
      <c r="AH832" s="5">
        <f t="shared" si="573"/>
        <v>9804166</v>
      </c>
      <c r="AI832" s="5">
        <f t="shared" si="574"/>
        <v>9905947</v>
      </c>
      <c r="AJ832" s="39">
        <f t="shared" si="560"/>
        <v>2445.6788888888891</v>
      </c>
      <c r="AK832" s="39">
        <f t="shared" si="561"/>
        <v>2427.5396176821982</v>
      </c>
      <c r="AL832" s="39">
        <f t="shared" si="562"/>
        <v>-18.139271206690864</v>
      </c>
      <c r="AM832" s="39">
        <f t="shared" si="563"/>
        <v>0</v>
      </c>
      <c r="AN832" s="39">
        <f t="shared" si="564"/>
        <v>1</v>
      </c>
      <c r="AO832" s="39">
        <f t="shared" si="565"/>
        <v>30</v>
      </c>
      <c r="AP832" s="39">
        <f t="shared" si="566"/>
        <v>30</v>
      </c>
      <c r="AQ832" s="39">
        <f t="shared" si="567"/>
        <v>9855925</v>
      </c>
      <c r="AR832" s="39">
        <f t="shared" si="568"/>
        <v>9926935</v>
      </c>
      <c r="AS832" s="37">
        <f t="shared" si="576"/>
        <v>2501.6686525953646</v>
      </c>
      <c r="AT832" s="37">
        <f t="shared" si="577"/>
        <v>2478.549590890168</v>
      </c>
      <c r="AU832" s="37">
        <f t="shared" si="578"/>
        <v>-23.1190617051966</v>
      </c>
      <c r="AV832" s="34">
        <f t="shared" si="579"/>
        <v>0</v>
      </c>
      <c r="AW832" s="34">
        <f t="shared" si="580"/>
        <v>1</v>
      </c>
      <c r="AX832" s="34">
        <f t="shared" si="581"/>
        <v>30</v>
      </c>
      <c r="AY832" s="34">
        <f t="shared" si="582"/>
        <v>30</v>
      </c>
      <c r="AZ832" s="34">
        <f t="shared" si="583"/>
        <v>9832484</v>
      </c>
      <c r="BA832" s="34">
        <f t="shared" si="584"/>
        <v>9903494</v>
      </c>
    </row>
    <row r="833" spans="1:53" x14ac:dyDescent="0.2">
      <c r="A833" s="1" t="s">
        <v>870</v>
      </c>
      <c r="B833" s="8">
        <v>2096</v>
      </c>
      <c r="C833" s="8">
        <v>2389.0401459854015</v>
      </c>
      <c r="D833" s="8">
        <v>2403</v>
      </c>
      <c r="E833" s="8">
        <v>2373</v>
      </c>
      <c r="F833" s="8">
        <v>2389.0729927007301</v>
      </c>
      <c r="G833" s="8">
        <f t="shared" si="540"/>
        <v>3.1478226327030825</v>
      </c>
      <c r="H833" s="8">
        <f t="shared" si="541"/>
        <v>3.1478226327030825</v>
      </c>
      <c r="I833" s="8">
        <f t="shared" si="542"/>
        <v>0</v>
      </c>
      <c r="J833" s="25">
        <f t="shared" si="545"/>
        <v>6.4726046227106346</v>
      </c>
      <c r="K833" s="25">
        <f t="shared" si="546"/>
        <v>11.709311533096038</v>
      </c>
      <c r="L833" s="26">
        <f t="shared" si="543"/>
        <v>0.55277414085499399</v>
      </c>
      <c r="M833" s="25">
        <f t="shared" si="544"/>
        <v>35.599133596507698</v>
      </c>
      <c r="N833" s="25">
        <v>30</v>
      </c>
      <c r="O833" s="25">
        <v>70</v>
      </c>
      <c r="P833" s="9">
        <f t="shared" si="547"/>
        <v>2473.0598412484392</v>
      </c>
      <c r="Q833" s="9">
        <f t="shared" si="548"/>
        <v>2435.0719947290531</v>
      </c>
      <c r="R833" s="9">
        <f t="shared" si="549"/>
        <v>-37.987846519386039</v>
      </c>
      <c r="S833" s="3">
        <f t="shared" si="550"/>
        <v>0</v>
      </c>
      <c r="T833" s="3">
        <f t="shared" si="551"/>
        <v>1</v>
      </c>
      <c r="U833" s="3">
        <f t="shared" si="552"/>
        <v>23</v>
      </c>
      <c r="V833" s="3">
        <f t="shared" si="556"/>
        <v>30</v>
      </c>
      <c r="W833" s="2">
        <f t="shared" si="553"/>
        <v>9861941</v>
      </c>
      <c r="X833" s="2">
        <f t="shared" si="557"/>
        <v>9916520</v>
      </c>
      <c r="Y833" s="14">
        <f t="shared" si="558"/>
        <v>2455.8584749129936</v>
      </c>
      <c r="Z833" s="14">
        <f t="shared" si="559"/>
        <v>2430.7463290583646</v>
      </c>
      <c r="AA833" s="14">
        <f t="shared" si="554"/>
        <v>-25.112145854629034</v>
      </c>
      <c r="AB833" s="14">
        <f t="shared" si="575"/>
        <v>-19.413627808181907</v>
      </c>
      <c r="AC833" s="14">
        <f t="shared" si="569"/>
        <v>-5.698518046447127</v>
      </c>
      <c r="AD833" s="16">
        <f t="shared" si="570"/>
        <v>0</v>
      </c>
      <c r="AE833" s="16">
        <f t="shared" si="571"/>
        <v>1</v>
      </c>
      <c r="AF833" s="16">
        <f t="shared" si="555"/>
        <v>42</v>
      </c>
      <c r="AG833" s="16">
        <f t="shared" si="572"/>
        <v>30</v>
      </c>
      <c r="AH833" s="5">
        <f t="shared" si="573"/>
        <v>9806509</v>
      </c>
      <c r="AI833" s="5">
        <f t="shared" si="574"/>
        <v>9906175</v>
      </c>
      <c r="AJ833" s="39">
        <f t="shared" si="560"/>
        <v>2435.1156689342401</v>
      </c>
      <c r="AK833" s="39">
        <f t="shared" si="561"/>
        <v>2416.9763977275493</v>
      </c>
      <c r="AL833" s="39">
        <f t="shared" si="562"/>
        <v>-18.139271206690864</v>
      </c>
      <c r="AM833" s="39">
        <f t="shared" si="563"/>
        <v>0</v>
      </c>
      <c r="AN833" s="39">
        <f t="shared" si="564"/>
        <v>1</v>
      </c>
      <c r="AO833" s="39">
        <f t="shared" si="565"/>
        <v>29</v>
      </c>
      <c r="AP833" s="39">
        <f t="shared" si="566"/>
        <v>30</v>
      </c>
      <c r="AQ833" s="39">
        <f t="shared" si="567"/>
        <v>9858268</v>
      </c>
      <c r="AR833" s="39">
        <f t="shared" si="568"/>
        <v>9927085</v>
      </c>
      <c r="AS833" s="37">
        <f t="shared" si="576"/>
        <v>2498.750385416527</v>
      </c>
      <c r="AT833" s="37">
        <f t="shared" si="577"/>
        <v>2472.3815267547166</v>
      </c>
      <c r="AU833" s="37">
        <f t="shared" si="578"/>
        <v>-26.368858661810464</v>
      </c>
      <c r="AV833" s="34">
        <f t="shared" si="579"/>
        <v>0</v>
      </c>
      <c r="AW833" s="34">
        <f t="shared" si="580"/>
        <v>1</v>
      </c>
      <c r="AX833" s="34">
        <f t="shared" si="581"/>
        <v>29</v>
      </c>
      <c r="AY833" s="34">
        <f t="shared" si="582"/>
        <v>30</v>
      </c>
      <c r="AZ833" s="34">
        <f t="shared" si="583"/>
        <v>9834827</v>
      </c>
      <c r="BA833" s="34">
        <f t="shared" si="584"/>
        <v>9903644</v>
      </c>
    </row>
    <row r="834" spans="1:53" x14ac:dyDescent="0.2">
      <c r="A834" s="1" t="s">
        <v>871</v>
      </c>
      <c r="B834" s="8">
        <v>2039</v>
      </c>
      <c r="C834" s="8">
        <v>2394.3668639053253</v>
      </c>
      <c r="D834" s="8">
        <v>2409</v>
      </c>
      <c r="E834" s="8">
        <v>2383</v>
      </c>
      <c r="F834" s="8">
        <v>2394.2899408284025</v>
      </c>
      <c r="G834" s="8">
        <f t="shared" si="540"/>
        <v>5.2169481276723673</v>
      </c>
      <c r="H834" s="8">
        <f t="shared" si="541"/>
        <v>5.2169481276723673</v>
      </c>
      <c r="I834" s="8">
        <f t="shared" si="542"/>
        <v>0</v>
      </c>
      <c r="J834" s="25">
        <f t="shared" si="545"/>
        <v>6.3829148730650447</v>
      </c>
      <c r="K834" s="25">
        <f t="shared" si="546"/>
        <v>10.872932137874892</v>
      </c>
      <c r="L834" s="26">
        <f t="shared" si="543"/>
        <v>0.58704632679815305</v>
      </c>
      <c r="M834" s="25">
        <f t="shared" si="544"/>
        <v>36.989867081102282</v>
      </c>
      <c r="N834" s="25">
        <v>30</v>
      </c>
      <c r="O834" s="25">
        <v>70</v>
      </c>
      <c r="P834" s="9">
        <f t="shared" si="547"/>
        <v>2469.3080699054267</v>
      </c>
      <c r="Q834" s="9">
        <f t="shared" si="548"/>
        <v>2430.3185696241371</v>
      </c>
      <c r="R834" s="9">
        <f t="shared" si="549"/>
        <v>-38.989500281289565</v>
      </c>
      <c r="S834" s="3">
        <f t="shared" si="550"/>
        <v>0</v>
      </c>
      <c r="T834" s="3">
        <f t="shared" si="551"/>
        <v>1</v>
      </c>
      <c r="U834" s="3">
        <f t="shared" si="552"/>
        <v>22</v>
      </c>
      <c r="V834" s="3">
        <f t="shared" si="556"/>
        <v>30</v>
      </c>
      <c r="W834" s="2">
        <f t="shared" si="553"/>
        <v>9864284</v>
      </c>
      <c r="X834" s="2">
        <f t="shared" si="557"/>
        <v>9916710</v>
      </c>
      <c r="Y834" s="14">
        <f t="shared" si="558"/>
        <v>2451.2978427585795</v>
      </c>
      <c r="Z834" s="14">
        <f t="shared" si="559"/>
        <v>2425.1376539460625</v>
      </c>
      <c r="AA834" s="14">
        <f t="shared" si="554"/>
        <v>-26.160188812516935</v>
      </c>
      <c r="AB834" s="14">
        <f t="shared" si="575"/>
        <v>-20.762940009048911</v>
      </c>
      <c r="AC834" s="14">
        <f t="shared" si="569"/>
        <v>-5.3972488034680239</v>
      </c>
      <c r="AD834" s="16">
        <f t="shared" si="570"/>
        <v>0</v>
      </c>
      <c r="AE834" s="16">
        <f t="shared" si="571"/>
        <v>1</v>
      </c>
      <c r="AF834" s="16">
        <f t="shared" si="555"/>
        <v>41</v>
      </c>
      <c r="AG834" s="16">
        <f t="shared" si="572"/>
        <v>30</v>
      </c>
      <c r="AH834" s="5">
        <f t="shared" si="573"/>
        <v>9808862</v>
      </c>
      <c r="AI834" s="5">
        <f t="shared" si="574"/>
        <v>9906565</v>
      </c>
      <c r="AJ834" s="39">
        <f t="shared" si="560"/>
        <v>2436.164943145141</v>
      </c>
      <c r="AK834" s="39">
        <f t="shared" si="561"/>
        <v>2418.0256719384506</v>
      </c>
      <c r="AL834" s="39">
        <f t="shared" si="562"/>
        <v>-18.13927120669041</v>
      </c>
      <c r="AM834" s="39">
        <f t="shared" si="563"/>
        <v>0</v>
      </c>
      <c r="AN834" s="39">
        <f t="shared" si="564"/>
        <v>1</v>
      </c>
      <c r="AO834" s="39">
        <f t="shared" si="565"/>
        <v>28</v>
      </c>
      <c r="AP834" s="39">
        <f t="shared" si="566"/>
        <v>30</v>
      </c>
      <c r="AQ834" s="39">
        <f t="shared" si="567"/>
        <v>9860621</v>
      </c>
      <c r="AR834" s="39">
        <f t="shared" si="568"/>
        <v>9927345</v>
      </c>
      <c r="AS834" s="37">
        <f t="shared" si="576"/>
        <v>2496.0394160757282</v>
      </c>
      <c r="AT834" s="37">
        <f t="shared" si="577"/>
        <v>2466.3386522277174</v>
      </c>
      <c r="AU834" s="37">
        <f t="shared" si="578"/>
        <v>-29.700763848010865</v>
      </c>
      <c r="AV834" s="34">
        <f t="shared" si="579"/>
        <v>0</v>
      </c>
      <c r="AW834" s="34">
        <f t="shared" si="580"/>
        <v>1</v>
      </c>
      <c r="AX834" s="34">
        <f t="shared" si="581"/>
        <v>28</v>
      </c>
      <c r="AY834" s="34">
        <f t="shared" si="582"/>
        <v>30</v>
      </c>
      <c r="AZ834" s="34">
        <f t="shared" si="583"/>
        <v>9837180</v>
      </c>
      <c r="BA834" s="34">
        <f t="shared" si="584"/>
        <v>9903904</v>
      </c>
    </row>
    <row r="835" spans="1:53" x14ac:dyDescent="0.2">
      <c r="A835" s="1" t="s">
        <v>872</v>
      </c>
      <c r="B835" s="8">
        <v>3415</v>
      </c>
      <c r="C835" s="8">
        <v>2371.2269938650306</v>
      </c>
      <c r="D835" s="8">
        <v>2387</v>
      </c>
      <c r="E835" s="8">
        <v>2360</v>
      </c>
      <c r="F835" s="8">
        <v>2371.312883435583</v>
      </c>
      <c r="G835" s="8">
        <f t="shared" si="540"/>
        <v>-22.977057392819461</v>
      </c>
      <c r="H835" s="8">
        <f t="shared" si="541"/>
        <v>0</v>
      </c>
      <c r="I835" s="8">
        <f t="shared" si="542"/>
        <v>22.977057392819461</v>
      </c>
      <c r="J835" s="25">
        <f t="shared" si="545"/>
        <v>5.9269923821318278</v>
      </c>
      <c r="K835" s="25">
        <f t="shared" si="546"/>
        <v>11.737512513228078</v>
      </c>
      <c r="L835" s="26">
        <f t="shared" si="543"/>
        <v>0.50496153895062157</v>
      </c>
      <c r="M835" s="25">
        <f t="shared" si="544"/>
        <v>33.553119191519059</v>
      </c>
      <c r="N835" s="25">
        <v>30</v>
      </c>
      <c r="O835" s="25">
        <v>70</v>
      </c>
      <c r="P835" s="9">
        <f t="shared" si="547"/>
        <v>2465.2024899582402</v>
      </c>
      <c r="Q835" s="9">
        <f t="shared" si="548"/>
        <v>2427.7112120854604</v>
      </c>
      <c r="R835" s="9">
        <f t="shared" si="549"/>
        <v>-37.491277872779847</v>
      </c>
      <c r="S835" s="3">
        <f t="shared" si="550"/>
        <v>0</v>
      </c>
      <c r="T835" s="3">
        <f t="shared" si="551"/>
        <v>1</v>
      </c>
      <c r="U835" s="3">
        <f t="shared" si="552"/>
        <v>21</v>
      </c>
      <c r="V835" s="3">
        <f t="shared" si="556"/>
        <v>30</v>
      </c>
      <c r="W835" s="2">
        <f t="shared" si="553"/>
        <v>9866637</v>
      </c>
      <c r="X835" s="2">
        <f t="shared" si="557"/>
        <v>9916197</v>
      </c>
      <c r="Y835" s="14">
        <f t="shared" si="558"/>
        <v>2445.3730309568759</v>
      </c>
      <c r="Z835" s="14">
        <f t="shared" si="559"/>
        <v>2416.8569200213733</v>
      </c>
      <c r="AA835" s="14">
        <f t="shared" si="554"/>
        <v>-28.516110935502638</v>
      </c>
      <c r="AB835" s="14">
        <f t="shared" si="575"/>
        <v>-22.313574194339658</v>
      </c>
      <c r="AC835" s="14">
        <f t="shared" si="569"/>
        <v>-6.2025367411629801</v>
      </c>
      <c r="AD835" s="16">
        <f t="shared" si="570"/>
        <v>0</v>
      </c>
      <c r="AE835" s="16">
        <f t="shared" si="571"/>
        <v>1</v>
      </c>
      <c r="AF835" s="16">
        <f t="shared" si="555"/>
        <v>40</v>
      </c>
      <c r="AG835" s="16">
        <f t="shared" si="572"/>
        <v>30</v>
      </c>
      <c r="AH835" s="5">
        <f t="shared" si="573"/>
        <v>9811192</v>
      </c>
      <c r="AI835" s="5">
        <f t="shared" si="574"/>
        <v>9905592</v>
      </c>
      <c r="AJ835" s="39">
        <f t="shared" si="560"/>
        <v>2437.9039258543653</v>
      </c>
      <c r="AK835" s="39">
        <f t="shared" si="561"/>
        <v>2419.7646546476749</v>
      </c>
      <c r="AL835" s="39">
        <f t="shared" si="562"/>
        <v>-18.13927120669041</v>
      </c>
      <c r="AM835" s="39">
        <f t="shared" si="563"/>
        <v>0</v>
      </c>
      <c r="AN835" s="39">
        <f t="shared" si="564"/>
        <v>1</v>
      </c>
      <c r="AO835" s="39">
        <f t="shared" si="565"/>
        <v>27</v>
      </c>
      <c r="AP835" s="39">
        <f t="shared" si="566"/>
        <v>30</v>
      </c>
      <c r="AQ835" s="39">
        <f t="shared" si="567"/>
        <v>9862951</v>
      </c>
      <c r="AR835" s="39">
        <f t="shared" si="568"/>
        <v>9926671</v>
      </c>
      <c r="AS835" s="37">
        <f t="shared" si="576"/>
        <v>2493.4675023031677</v>
      </c>
      <c r="AT835" s="37">
        <f t="shared" si="577"/>
        <v>2460.4880834437986</v>
      </c>
      <c r="AU835" s="37">
        <f t="shared" si="578"/>
        <v>-32.979418859369162</v>
      </c>
      <c r="AV835" s="34">
        <f t="shared" si="579"/>
        <v>0</v>
      </c>
      <c r="AW835" s="34">
        <f t="shared" si="580"/>
        <v>1</v>
      </c>
      <c r="AX835" s="34">
        <f t="shared" si="581"/>
        <v>27</v>
      </c>
      <c r="AY835" s="34">
        <f t="shared" si="582"/>
        <v>30</v>
      </c>
      <c r="AZ835" s="34">
        <f t="shared" si="583"/>
        <v>9839510</v>
      </c>
      <c r="BA835" s="34">
        <f t="shared" si="584"/>
        <v>9903230</v>
      </c>
    </row>
    <row r="836" spans="1:53" x14ac:dyDescent="0.2">
      <c r="A836" s="1" t="s">
        <v>873</v>
      </c>
      <c r="B836" s="8">
        <v>2722</v>
      </c>
      <c r="C836" s="8">
        <v>2376.5930232558139</v>
      </c>
      <c r="D836" s="8">
        <v>2388</v>
      </c>
      <c r="E836" s="8">
        <v>2367</v>
      </c>
      <c r="F836" s="8">
        <v>2376.5813953488373</v>
      </c>
      <c r="G836" s="8">
        <f t="shared" ref="G836:G899" si="585">F836-F835</f>
        <v>5.268511913254315</v>
      </c>
      <c r="H836" s="8">
        <f t="shared" ref="H836:H899" si="586">IF(G836&gt;0, G836, 0)</f>
        <v>5.268511913254315</v>
      </c>
      <c r="I836" s="8">
        <f t="shared" ref="I836:I899" si="587">IF(G836&lt;0, -G836, 0)</f>
        <v>0</v>
      </c>
      <c r="J836" s="25">
        <f t="shared" si="545"/>
        <v>5.8799580629262911</v>
      </c>
      <c r="K836" s="25">
        <f t="shared" si="546"/>
        <v>10.899118762283214</v>
      </c>
      <c r="L836" s="26">
        <f t="shared" si="543"/>
        <v>0.53948931020681179</v>
      </c>
      <c r="M836" s="25">
        <f t="shared" si="544"/>
        <v>35.043394366560292</v>
      </c>
      <c r="N836" s="25">
        <v>30</v>
      </c>
      <c r="O836" s="25">
        <v>70</v>
      </c>
      <c r="P836" s="9">
        <f t="shared" si="547"/>
        <v>2459.0665538510616</v>
      </c>
      <c r="Q836" s="9">
        <f t="shared" si="548"/>
        <v>2422.694330378632</v>
      </c>
      <c r="R836" s="9">
        <f t="shared" si="549"/>
        <v>-36.372223472429596</v>
      </c>
      <c r="S836" s="3">
        <f t="shared" si="550"/>
        <v>0</v>
      </c>
      <c r="T836" s="3">
        <f t="shared" si="551"/>
        <v>1</v>
      </c>
      <c r="U836" s="3">
        <f t="shared" si="552"/>
        <v>20</v>
      </c>
      <c r="V836" s="3">
        <f t="shared" si="556"/>
        <v>30</v>
      </c>
      <c r="W836" s="2">
        <f t="shared" si="553"/>
        <v>9868967</v>
      </c>
      <c r="X836" s="2">
        <f t="shared" si="557"/>
        <v>9916307</v>
      </c>
      <c r="Y836" s="14">
        <f t="shared" si="558"/>
        <v>2440.2773542451696</v>
      </c>
      <c r="Z836" s="14">
        <f t="shared" si="559"/>
        <v>2410.6606854563679</v>
      </c>
      <c r="AA836" s="14">
        <f t="shared" si="554"/>
        <v>-29.61666878880169</v>
      </c>
      <c r="AB836" s="14">
        <f t="shared" si="575"/>
        <v>-23.774193113232066</v>
      </c>
      <c r="AC836" s="14">
        <f t="shared" si="569"/>
        <v>-5.8424756755696237</v>
      </c>
      <c r="AD836" s="16">
        <f t="shared" si="570"/>
        <v>0</v>
      </c>
      <c r="AE836" s="16">
        <f t="shared" si="571"/>
        <v>1</v>
      </c>
      <c r="AF836" s="16">
        <f t="shared" si="555"/>
        <v>39</v>
      </c>
      <c r="AG836" s="16">
        <f t="shared" si="572"/>
        <v>30</v>
      </c>
      <c r="AH836" s="5">
        <f t="shared" si="573"/>
        <v>9813529</v>
      </c>
      <c r="AI836" s="5">
        <f t="shared" si="574"/>
        <v>9905842</v>
      </c>
      <c r="AJ836" s="39">
        <f t="shared" si="560"/>
        <v>2425.3741445126107</v>
      </c>
      <c r="AK836" s="39">
        <f t="shared" si="561"/>
        <v>2407.2348733059202</v>
      </c>
      <c r="AL836" s="39">
        <f t="shared" si="562"/>
        <v>-18.13927120669041</v>
      </c>
      <c r="AM836" s="39">
        <f t="shared" si="563"/>
        <v>0</v>
      </c>
      <c r="AN836" s="39">
        <f t="shared" si="564"/>
        <v>1</v>
      </c>
      <c r="AO836" s="39">
        <f t="shared" si="565"/>
        <v>26</v>
      </c>
      <c r="AP836" s="39">
        <f t="shared" si="566"/>
        <v>30</v>
      </c>
      <c r="AQ836" s="39">
        <f t="shared" si="567"/>
        <v>9865288</v>
      </c>
      <c r="AR836" s="39">
        <f t="shared" si="568"/>
        <v>9926830</v>
      </c>
      <c r="AS836" s="37">
        <f t="shared" si="576"/>
        <v>2491.0038665325528</v>
      </c>
      <c r="AT836" s="37">
        <f t="shared" si="577"/>
        <v>2455.1597876025653</v>
      </c>
      <c r="AU836" s="37">
        <f t="shared" si="578"/>
        <v>-35.844078929987518</v>
      </c>
      <c r="AV836" s="34">
        <f t="shared" si="579"/>
        <v>0</v>
      </c>
      <c r="AW836" s="34">
        <f t="shared" si="580"/>
        <v>1</v>
      </c>
      <c r="AX836" s="34">
        <f t="shared" si="581"/>
        <v>26</v>
      </c>
      <c r="AY836" s="34">
        <f t="shared" si="582"/>
        <v>30</v>
      </c>
      <c r="AZ836" s="34">
        <f t="shared" si="583"/>
        <v>9841847</v>
      </c>
      <c r="BA836" s="34">
        <f t="shared" si="584"/>
        <v>9903389</v>
      </c>
    </row>
    <row r="837" spans="1:53" x14ac:dyDescent="0.2">
      <c r="A837" s="1" t="s">
        <v>874</v>
      </c>
      <c r="B837" s="8">
        <v>2541</v>
      </c>
      <c r="C837" s="8">
        <v>2383.8265895953759</v>
      </c>
      <c r="D837" s="8">
        <v>2404</v>
      </c>
      <c r="E837" s="8">
        <v>2372</v>
      </c>
      <c r="F837" s="8">
        <v>2383.8323699421967</v>
      </c>
      <c r="G837" s="8">
        <f t="shared" si="585"/>
        <v>7.2509745933593877</v>
      </c>
      <c r="H837" s="8">
        <f t="shared" si="586"/>
        <v>7.2509745933593877</v>
      </c>
      <c r="I837" s="8">
        <f t="shared" si="587"/>
        <v>0</v>
      </c>
      <c r="J837" s="25">
        <f t="shared" si="545"/>
        <v>5.9778878151000834</v>
      </c>
      <c r="K837" s="25">
        <f t="shared" si="546"/>
        <v>10.120610279262985</v>
      </c>
      <c r="L837" s="26">
        <f t="shared" si="543"/>
        <v>0.59066475737621349</v>
      </c>
      <c r="M837" s="25">
        <f t="shared" si="544"/>
        <v>37.133201992260737</v>
      </c>
      <c r="N837" s="25">
        <v>30</v>
      </c>
      <c r="O837" s="25">
        <v>70</v>
      </c>
      <c r="P837" s="9">
        <f t="shared" si="547"/>
        <v>2453.0860757681958</v>
      </c>
      <c r="Q837" s="9">
        <f t="shared" si="548"/>
        <v>2418.6105766012047</v>
      </c>
      <c r="R837" s="9">
        <f t="shared" si="549"/>
        <v>-34.475499166991085</v>
      </c>
      <c r="S837" s="3">
        <f t="shared" si="550"/>
        <v>0</v>
      </c>
      <c r="T837" s="3">
        <f t="shared" si="551"/>
        <v>1</v>
      </c>
      <c r="U837" s="3">
        <f t="shared" si="552"/>
        <v>19</v>
      </c>
      <c r="V837" s="3">
        <f t="shared" si="556"/>
        <v>30</v>
      </c>
      <c r="W837" s="2">
        <f t="shared" si="553"/>
        <v>9871304</v>
      </c>
      <c r="X837" s="2">
        <f t="shared" si="557"/>
        <v>9916372</v>
      </c>
      <c r="Y837" s="14">
        <f t="shared" si="558"/>
        <v>2436.0962442968012</v>
      </c>
      <c r="Z837" s="14">
        <f t="shared" si="559"/>
        <v>2406.5332523003417</v>
      </c>
      <c r="AA837" s="14">
        <f t="shared" si="554"/>
        <v>-29.562991996459459</v>
      </c>
      <c r="AB837" s="14">
        <f t="shared" si="575"/>
        <v>-24.931952889877543</v>
      </c>
      <c r="AC837" s="14">
        <f t="shared" si="569"/>
        <v>-4.6310391065819161</v>
      </c>
      <c r="AD837" s="16">
        <f t="shared" si="570"/>
        <v>0</v>
      </c>
      <c r="AE837" s="16">
        <f t="shared" si="571"/>
        <v>1</v>
      </c>
      <c r="AF837" s="16">
        <f t="shared" si="555"/>
        <v>38</v>
      </c>
      <c r="AG837" s="16">
        <f t="shared" si="572"/>
        <v>30</v>
      </c>
      <c r="AH837" s="5">
        <f t="shared" si="573"/>
        <v>9815871</v>
      </c>
      <c r="AI837" s="5">
        <f t="shared" si="574"/>
        <v>9906007</v>
      </c>
      <c r="AJ837" s="39">
        <f t="shared" si="560"/>
        <v>2427.1303151503621</v>
      </c>
      <c r="AK837" s="39">
        <f t="shared" si="561"/>
        <v>2408.9910439436717</v>
      </c>
      <c r="AL837" s="39">
        <f t="shared" si="562"/>
        <v>-18.13927120669041</v>
      </c>
      <c r="AM837" s="39">
        <f t="shared" si="563"/>
        <v>0</v>
      </c>
      <c r="AN837" s="39">
        <f t="shared" si="564"/>
        <v>1</v>
      </c>
      <c r="AO837" s="39">
        <f t="shared" si="565"/>
        <v>25</v>
      </c>
      <c r="AP837" s="39">
        <f t="shared" si="566"/>
        <v>30</v>
      </c>
      <c r="AQ837" s="39">
        <f t="shared" si="567"/>
        <v>9867630</v>
      </c>
      <c r="AR837" s="39">
        <f t="shared" si="568"/>
        <v>9926930</v>
      </c>
      <c r="AS837" s="37">
        <f t="shared" si="576"/>
        <v>2488.5332817482827</v>
      </c>
      <c r="AT837" s="37">
        <f t="shared" si="577"/>
        <v>2449.8429799281794</v>
      </c>
      <c r="AU837" s="37">
        <f t="shared" si="578"/>
        <v>-38.690301820103286</v>
      </c>
      <c r="AV837" s="34">
        <f t="shared" si="579"/>
        <v>0</v>
      </c>
      <c r="AW837" s="34">
        <f t="shared" si="580"/>
        <v>1</v>
      </c>
      <c r="AX837" s="34">
        <f t="shared" si="581"/>
        <v>25</v>
      </c>
      <c r="AY837" s="34">
        <f t="shared" si="582"/>
        <v>30</v>
      </c>
      <c r="AZ837" s="34">
        <f t="shared" si="583"/>
        <v>9844189</v>
      </c>
      <c r="BA837" s="34">
        <f t="shared" si="584"/>
        <v>9903489</v>
      </c>
    </row>
    <row r="838" spans="1:53" x14ac:dyDescent="0.2">
      <c r="A838" s="1" t="s">
        <v>875</v>
      </c>
      <c r="B838" s="8">
        <v>2460</v>
      </c>
      <c r="C838" s="8">
        <v>2353.5133689839572</v>
      </c>
      <c r="D838" s="8">
        <v>2370</v>
      </c>
      <c r="E838" s="8">
        <v>2335</v>
      </c>
      <c r="F838" s="8">
        <v>2353.4598930481284</v>
      </c>
      <c r="G838" s="8">
        <f t="shared" si="585"/>
        <v>-30.372476894068313</v>
      </c>
      <c r="H838" s="8">
        <f t="shared" si="586"/>
        <v>0</v>
      </c>
      <c r="I838" s="8">
        <f t="shared" si="587"/>
        <v>30.372476894068313</v>
      </c>
      <c r="J838" s="25">
        <f t="shared" si="545"/>
        <v>5.5508958283072198</v>
      </c>
      <c r="K838" s="25">
        <f t="shared" si="546"/>
        <v>11.56717218032051</v>
      </c>
      <c r="L838" s="26">
        <f t="shared" si="543"/>
        <v>0.47988356547083166</v>
      </c>
      <c r="M838" s="25">
        <f t="shared" si="544"/>
        <v>32.427116339936816</v>
      </c>
      <c r="N838" s="25">
        <v>30</v>
      </c>
      <c r="O838" s="25">
        <v>70</v>
      </c>
      <c r="P838" s="9">
        <f t="shared" si="547"/>
        <v>2448.8729999803754</v>
      </c>
      <c r="Q838" s="9">
        <f t="shared" si="548"/>
        <v>2414.6696286114375</v>
      </c>
      <c r="R838" s="9">
        <f t="shared" si="549"/>
        <v>-34.203371368937951</v>
      </c>
      <c r="S838" s="3">
        <f t="shared" si="550"/>
        <v>0</v>
      </c>
      <c r="T838" s="3">
        <f t="shared" si="551"/>
        <v>1</v>
      </c>
      <c r="U838" s="3">
        <f t="shared" si="552"/>
        <v>18</v>
      </c>
      <c r="V838" s="3">
        <f t="shared" si="556"/>
        <v>30</v>
      </c>
      <c r="W838" s="2">
        <f t="shared" si="553"/>
        <v>9873646</v>
      </c>
      <c r="X838" s="2">
        <f t="shared" si="557"/>
        <v>9915676</v>
      </c>
      <c r="Y838" s="14">
        <f t="shared" si="558"/>
        <v>2429.9750330931956</v>
      </c>
      <c r="Z838" s="14">
        <f t="shared" si="559"/>
        <v>2398.3681201076934</v>
      </c>
      <c r="AA838" s="14">
        <f t="shared" si="554"/>
        <v>-31.606912985502277</v>
      </c>
      <c r="AB838" s="14">
        <f t="shared" si="575"/>
        <v>-26.26694490900249</v>
      </c>
      <c r="AC838" s="14">
        <f t="shared" si="569"/>
        <v>-5.3399680764997868</v>
      </c>
      <c r="AD838" s="16">
        <f t="shared" si="570"/>
        <v>0</v>
      </c>
      <c r="AE838" s="16">
        <f t="shared" si="571"/>
        <v>1</v>
      </c>
      <c r="AF838" s="16">
        <f t="shared" si="555"/>
        <v>37</v>
      </c>
      <c r="AG838" s="16">
        <f t="shared" si="572"/>
        <v>30</v>
      </c>
      <c r="AH838" s="5">
        <f t="shared" si="573"/>
        <v>9818176</v>
      </c>
      <c r="AI838" s="5">
        <f t="shared" si="574"/>
        <v>9904571</v>
      </c>
      <c r="AJ838" s="39">
        <f t="shared" si="560"/>
        <v>2429.5473066814816</v>
      </c>
      <c r="AK838" s="39">
        <f t="shared" si="561"/>
        <v>2411.4080354747912</v>
      </c>
      <c r="AL838" s="39">
        <f t="shared" si="562"/>
        <v>-18.13927120669041</v>
      </c>
      <c r="AM838" s="39">
        <f t="shared" si="563"/>
        <v>0</v>
      </c>
      <c r="AN838" s="39">
        <f t="shared" si="564"/>
        <v>1</v>
      </c>
      <c r="AO838" s="39">
        <f t="shared" si="565"/>
        <v>24</v>
      </c>
      <c r="AP838" s="39">
        <f t="shared" si="566"/>
        <v>30</v>
      </c>
      <c r="AQ838" s="39">
        <f t="shared" si="567"/>
        <v>9869935</v>
      </c>
      <c r="AR838" s="39">
        <f t="shared" si="568"/>
        <v>9925975</v>
      </c>
      <c r="AS838" s="37">
        <f t="shared" si="576"/>
        <v>2485.9869498461949</v>
      </c>
      <c r="AT838" s="37">
        <f t="shared" si="577"/>
        <v>2444.6021286677856</v>
      </c>
      <c r="AU838" s="37">
        <f t="shared" si="578"/>
        <v>-41.384821178409311</v>
      </c>
      <c r="AV838" s="34">
        <f t="shared" si="579"/>
        <v>0</v>
      </c>
      <c r="AW838" s="34">
        <f t="shared" si="580"/>
        <v>1</v>
      </c>
      <c r="AX838" s="34">
        <f t="shared" si="581"/>
        <v>24</v>
      </c>
      <c r="AY838" s="34">
        <f t="shared" si="582"/>
        <v>30</v>
      </c>
      <c r="AZ838" s="34">
        <f t="shared" si="583"/>
        <v>9846494</v>
      </c>
      <c r="BA838" s="34">
        <f t="shared" si="584"/>
        <v>9902534</v>
      </c>
    </row>
    <row r="839" spans="1:53" x14ac:dyDescent="0.2">
      <c r="A839" s="1" t="s">
        <v>876</v>
      </c>
      <c r="B839" s="8">
        <v>4614</v>
      </c>
      <c r="C839" s="8">
        <v>2321.1288659793813</v>
      </c>
      <c r="D839" s="8">
        <v>2339</v>
      </c>
      <c r="E839" s="8">
        <v>2297</v>
      </c>
      <c r="F839" s="8">
        <v>2321.0154639175257</v>
      </c>
      <c r="G839" s="8">
        <f t="shared" si="585"/>
        <v>-32.444429130602657</v>
      </c>
      <c r="H839" s="8">
        <f t="shared" si="586"/>
        <v>0</v>
      </c>
      <c r="I839" s="8">
        <f t="shared" si="587"/>
        <v>32.444429130602657</v>
      </c>
      <c r="J839" s="25">
        <f t="shared" si="545"/>
        <v>5.1544032691424189</v>
      </c>
      <c r="K839" s="25">
        <f t="shared" si="546"/>
        <v>13.058404819626377</v>
      </c>
      <c r="L839" s="26">
        <f t="shared" si="543"/>
        <v>0.39471921267102322</v>
      </c>
      <c r="M839" s="25">
        <f t="shared" si="544"/>
        <v>28.300980518874297</v>
      </c>
      <c r="N839" s="25">
        <v>30</v>
      </c>
      <c r="O839" s="25">
        <v>70</v>
      </c>
      <c r="P839" s="9">
        <f t="shared" si="547"/>
        <v>2443.7934108813802</v>
      </c>
      <c r="Q839" s="9">
        <f t="shared" si="548"/>
        <v>2407.4522840978748</v>
      </c>
      <c r="R839" s="9">
        <f t="shared" si="549"/>
        <v>-36.341126783505388</v>
      </c>
      <c r="S839" s="3">
        <f t="shared" si="550"/>
        <v>0</v>
      </c>
      <c r="T839" s="3">
        <f t="shared" si="551"/>
        <v>1</v>
      </c>
      <c r="U839" s="3">
        <f t="shared" si="552"/>
        <v>17</v>
      </c>
      <c r="V839" s="3">
        <f t="shared" si="556"/>
        <v>30</v>
      </c>
      <c r="W839" s="2">
        <f t="shared" si="553"/>
        <v>9875951</v>
      </c>
      <c r="X839" s="2">
        <f t="shared" si="557"/>
        <v>9915000</v>
      </c>
      <c r="Y839" s="14">
        <f t="shared" si="558"/>
        <v>2421.9039538949978</v>
      </c>
      <c r="Z839" s="14">
        <f t="shared" si="559"/>
        <v>2386.4677114630522</v>
      </c>
      <c r="AA839" s="14">
        <f t="shared" si="554"/>
        <v>-35.43624243194563</v>
      </c>
      <c r="AB839" s="14">
        <f t="shared" si="575"/>
        <v>-28.100804413591117</v>
      </c>
      <c r="AC839" s="14">
        <f t="shared" si="569"/>
        <v>-7.3354380183545125</v>
      </c>
      <c r="AD839" s="16">
        <f t="shared" si="570"/>
        <v>0</v>
      </c>
      <c r="AE839" s="16">
        <f t="shared" si="571"/>
        <v>1</v>
      </c>
      <c r="AF839" s="16">
        <f t="shared" si="555"/>
        <v>36</v>
      </c>
      <c r="AG839" s="16">
        <f t="shared" si="572"/>
        <v>30</v>
      </c>
      <c r="AH839" s="5">
        <f t="shared" si="573"/>
        <v>9820443</v>
      </c>
      <c r="AI839" s="5">
        <f t="shared" si="574"/>
        <v>9903135</v>
      </c>
      <c r="AJ839" s="39">
        <f t="shared" si="560"/>
        <v>2413.4721509209744</v>
      </c>
      <c r="AK839" s="39">
        <f t="shared" si="561"/>
        <v>2395.332879714284</v>
      </c>
      <c r="AL839" s="39">
        <f t="shared" si="562"/>
        <v>-18.13927120669041</v>
      </c>
      <c r="AM839" s="39">
        <f t="shared" si="563"/>
        <v>0</v>
      </c>
      <c r="AN839" s="39">
        <f t="shared" si="564"/>
        <v>1</v>
      </c>
      <c r="AO839" s="39">
        <f t="shared" si="565"/>
        <v>23</v>
      </c>
      <c r="AP839" s="39">
        <f t="shared" si="566"/>
        <v>30</v>
      </c>
      <c r="AQ839" s="39">
        <f t="shared" si="567"/>
        <v>9872202</v>
      </c>
      <c r="AR839" s="39">
        <f t="shared" si="568"/>
        <v>9925033</v>
      </c>
      <c r="AS839" s="37">
        <f t="shared" si="576"/>
        <v>2483.4790692673273</v>
      </c>
      <c r="AT839" s="37">
        <f t="shared" si="577"/>
        <v>2439.7204877715926</v>
      </c>
      <c r="AU839" s="37">
        <f t="shared" si="578"/>
        <v>-43.758581495734688</v>
      </c>
      <c r="AV839" s="34">
        <f t="shared" si="579"/>
        <v>0</v>
      </c>
      <c r="AW839" s="34">
        <f t="shared" si="580"/>
        <v>1</v>
      </c>
      <c r="AX839" s="34">
        <f t="shared" si="581"/>
        <v>23</v>
      </c>
      <c r="AY839" s="34">
        <f t="shared" si="582"/>
        <v>30</v>
      </c>
      <c r="AZ839" s="34">
        <f t="shared" si="583"/>
        <v>9848761</v>
      </c>
      <c r="BA839" s="34">
        <f t="shared" si="584"/>
        <v>9901592</v>
      </c>
    </row>
    <row r="840" spans="1:53" x14ac:dyDescent="0.2">
      <c r="A840" s="1" t="s">
        <v>877</v>
      </c>
      <c r="B840" s="8">
        <v>7438</v>
      </c>
      <c r="C840" s="8">
        <v>2276.4196891191709</v>
      </c>
      <c r="D840" s="8">
        <v>2295</v>
      </c>
      <c r="E840" s="8">
        <v>2264</v>
      </c>
      <c r="F840" s="8">
        <v>2276.2797927461138</v>
      </c>
      <c r="G840" s="8">
        <f t="shared" si="585"/>
        <v>-44.735671171411923</v>
      </c>
      <c r="H840" s="8">
        <f t="shared" si="586"/>
        <v>0</v>
      </c>
      <c r="I840" s="8">
        <f t="shared" si="587"/>
        <v>44.735671171411923</v>
      </c>
      <c r="J840" s="25">
        <f t="shared" si="545"/>
        <v>4.7862316070608175</v>
      </c>
      <c r="K840" s="25">
        <f t="shared" si="546"/>
        <v>15.321066701896772</v>
      </c>
      <c r="L840" s="26">
        <f t="shared" si="543"/>
        <v>0.31239545523734807</v>
      </c>
      <c r="M840" s="25">
        <f t="shared" si="544"/>
        <v>23.803454514466523</v>
      </c>
      <c r="N840" s="25">
        <v>30</v>
      </c>
      <c r="O840" s="25">
        <v>70</v>
      </c>
      <c r="P840" s="9">
        <f t="shared" si="547"/>
        <v>2435.7501051035383</v>
      </c>
      <c r="Q840" s="9">
        <f t="shared" si="548"/>
        <v>2395.8454412697793</v>
      </c>
      <c r="R840" s="9">
        <f t="shared" si="549"/>
        <v>-39.904663833759059</v>
      </c>
      <c r="S840" s="3">
        <f t="shared" si="550"/>
        <v>0</v>
      </c>
      <c r="T840" s="3">
        <f t="shared" si="551"/>
        <v>1</v>
      </c>
      <c r="U840" s="3">
        <f t="shared" si="552"/>
        <v>16</v>
      </c>
      <c r="V840" s="3">
        <f t="shared" si="556"/>
        <v>30</v>
      </c>
      <c r="W840" s="2">
        <f t="shared" si="553"/>
        <v>9878218</v>
      </c>
      <c r="X840" s="2">
        <f t="shared" si="557"/>
        <v>9914442</v>
      </c>
      <c r="Y840" s="14">
        <f t="shared" si="558"/>
        <v>2411.1169789950804</v>
      </c>
      <c r="Z840" s="14">
        <f t="shared" si="559"/>
        <v>2369.5157239681384</v>
      </c>
      <c r="AA840" s="14">
        <f t="shared" si="554"/>
        <v>-41.601255026941999</v>
      </c>
      <c r="AB840" s="14">
        <f t="shared" si="575"/>
        <v>-30.800894536261293</v>
      </c>
      <c r="AC840" s="14">
        <f t="shared" si="569"/>
        <v>-10.800360490680706</v>
      </c>
      <c r="AD840" s="16">
        <f t="shared" si="570"/>
        <v>0</v>
      </c>
      <c r="AE840" s="16">
        <f t="shared" si="571"/>
        <v>1</v>
      </c>
      <c r="AF840" s="16">
        <f t="shared" si="555"/>
        <v>35</v>
      </c>
      <c r="AG840" s="16">
        <f t="shared" si="572"/>
        <v>30</v>
      </c>
      <c r="AH840" s="5">
        <f t="shared" si="573"/>
        <v>9822677</v>
      </c>
      <c r="AI840" s="5">
        <f t="shared" si="574"/>
        <v>9901917</v>
      </c>
      <c r="AJ840" s="39">
        <f t="shared" si="560"/>
        <v>2391.8425315005729</v>
      </c>
      <c r="AK840" s="39">
        <f t="shared" si="561"/>
        <v>2373.7032602938821</v>
      </c>
      <c r="AL840" s="39">
        <f t="shared" si="562"/>
        <v>-18.139271206690864</v>
      </c>
      <c r="AM840" s="39">
        <f t="shared" si="563"/>
        <v>0</v>
      </c>
      <c r="AN840" s="39">
        <f t="shared" si="564"/>
        <v>1</v>
      </c>
      <c r="AO840" s="39">
        <f t="shared" si="565"/>
        <v>22</v>
      </c>
      <c r="AP840" s="39">
        <f t="shared" si="566"/>
        <v>30</v>
      </c>
      <c r="AQ840" s="39">
        <f t="shared" si="567"/>
        <v>9874436</v>
      </c>
      <c r="AR840" s="39">
        <f t="shared" si="568"/>
        <v>9924244</v>
      </c>
      <c r="AS840" s="37">
        <f t="shared" si="576"/>
        <v>2480.9147037617186</v>
      </c>
      <c r="AT840" s="37">
        <f t="shared" si="577"/>
        <v>2434.7641399724357</v>
      </c>
      <c r="AU840" s="37">
        <f t="shared" si="578"/>
        <v>-46.150563789282842</v>
      </c>
      <c r="AV840" s="34">
        <f t="shared" si="579"/>
        <v>0</v>
      </c>
      <c r="AW840" s="34">
        <f t="shared" si="580"/>
        <v>1</v>
      </c>
      <c r="AX840" s="34">
        <f t="shared" si="581"/>
        <v>22</v>
      </c>
      <c r="AY840" s="34">
        <f t="shared" si="582"/>
        <v>30</v>
      </c>
      <c r="AZ840" s="34">
        <f t="shared" si="583"/>
        <v>9850995</v>
      </c>
      <c r="BA840" s="34">
        <f t="shared" si="584"/>
        <v>9900803</v>
      </c>
    </row>
    <row r="841" spans="1:53" x14ac:dyDescent="0.2">
      <c r="A841" s="1" t="s">
        <v>878</v>
      </c>
      <c r="B841" s="8">
        <v>10366</v>
      </c>
      <c r="C841" s="8">
        <v>2275.8571428571427</v>
      </c>
      <c r="D841" s="8">
        <v>2305</v>
      </c>
      <c r="E841" s="8">
        <v>2249</v>
      </c>
      <c r="F841" s="8">
        <v>2275.7857142857142</v>
      </c>
      <c r="G841" s="8">
        <f t="shared" si="585"/>
        <v>-0.49407846039957803</v>
      </c>
      <c r="H841" s="8">
        <f t="shared" si="586"/>
        <v>0</v>
      </c>
      <c r="I841" s="8">
        <f t="shared" si="587"/>
        <v>0.49407846039957803</v>
      </c>
      <c r="J841" s="25">
        <f t="shared" si="545"/>
        <v>4.4443579208421875</v>
      </c>
      <c r="K841" s="25">
        <f t="shared" si="546"/>
        <v>14.261996113218402</v>
      </c>
      <c r="L841" s="26">
        <f t="shared" si="543"/>
        <v>0.31162243248145588</v>
      </c>
      <c r="M841" s="25">
        <f t="shared" si="544"/>
        <v>23.758547030329296</v>
      </c>
      <c r="N841" s="25">
        <v>30</v>
      </c>
      <c r="O841" s="25">
        <v>70</v>
      </c>
      <c r="P841" s="9">
        <f t="shared" si="547"/>
        <v>2426.5332368496606</v>
      </c>
      <c r="Q841" s="9">
        <f t="shared" si="548"/>
        <v>2378.9455195780724</v>
      </c>
      <c r="R841" s="9">
        <f t="shared" si="549"/>
        <v>-47.58771727158819</v>
      </c>
      <c r="S841" s="3">
        <f t="shared" si="550"/>
        <v>0</v>
      </c>
      <c r="T841" s="3">
        <f t="shared" si="551"/>
        <v>1</v>
      </c>
      <c r="U841" s="3">
        <f t="shared" si="552"/>
        <v>15</v>
      </c>
      <c r="V841" s="3">
        <f t="shared" si="556"/>
        <v>30</v>
      </c>
      <c r="W841" s="2">
        <f t="shared" si="553"/>
        <v>9880452</v>
      </c>
      <c r="X841" s="2">
        <f t="shared" si="557"/>
        <v>9914187</v>
      </c>
      <c r="Y841" s="14">
        <f t="shared" si="558"/>
        <v>2401.0924408684609</v>
      </c>
      <c r="Z841" s="14">
        <f t="shared" si="559"/>
        <v>2355.0957224785348</v>
      </c>
      <c r="AA841" s="14">
        <f t="shared" si="554"/>
        <v>-45.996718389926173</v>
      </c>
      <c r="AB841" s="14">
        <f t="shared" si="575"/>
        <v>-33.84005930699427</v>
      </c>
      <c r="AC841" s="14">
        <f t="shared" si="569"/>
        <v>-12.156659082931903</v>
      </c>
      <c r="AD841" s="16">
        <f t="shared" si="570"/>
        <v>0</v>
      </c>
      <c r="AE841" s="16">
        <f t="shared" si="571"/>
        <v>1</v>
      </c>
      <c r="AF841" s="16">
        <f t="shared" si="555"/>
        <v>34</v>
      </c>
      <c r="AG841" s="16">
        <f t="shared" si="572"/>
        <v>30</v>
      </c>
      <c r="AH841" s="5">
        <f t="shared" si="573"/>
        <v>9824896</v>
      </c>
      <c r="AI841" s="5">
        <f t="shared" si="574"/>
        <v>9901362</v>
      </c>
      <c r="AJ841" s="39">
        <f t="shared" si="560"/>
        <v>2362.0187507196315</v>
      </c>
      <c r="AK841" s="39">
        <f t="shared" si="561"/>
        <v>2338.5570464256962</v>
      </c>
      <c r="AL841" s="39">
        <f t="shared" si="562"/>
        <v>-23.461704293935327</v>
      </c>
      <c r="AM841" s="39">
        <f t="shared" si="563"/>
        <v>0</v>
      </c>
      <c r="AN841" s="39">
        <f t="shared" si="564"/>
        <v>1</v>
      </c>
      <c r="AO841" s="39">
        <f t="shared" si="565"/>
        <v>21</v>
      </c>
      <c r="AP841" s="39">
        <f t="shared" si="566"/>
        <v>30</v>
      </c>
      <c r="AQ841" s="39">
        <f t="shared" si="567"/>
        <v>9876655</v>
      </c>
      <c r="AR841" s="39">
        <f t="shared" si="568"/>
        <v>9923884</v>
      </c>
      <c r="AS841" s="37">
        <f t="shared" si="576"/>
        <v>2478.1071382362552</v>
      </c>
      <c r="AT841" s="37">
        <f t="shared" si="577"/>
        <v>2429.1801029237704</v>
      </c>
      <c r="AU841" s="37">
        <f t="shared" si="578"/>
        <v>-48.927035312484804</v>
      </c>
      <c r="AV841" s="34">
        <f t="shared" si="579"/>
        <v>0</v>
      </c>
      <c r="AW841" s="34">
        <f t="shared" si="580"/>
        <v>1</v>
      </c>
      <c r="AX841" s="34">
        <f t="shared" si="581"/>
        <v>21</v>
      </c>
      <c r="AY841" s="34">
        <f t="shared" si="582"/>
        <v>30</v>
      </c>
      <c r="AZ841" s="34">
        <f t="shared" si="583"/>
        <v>9853214</v>
      </c>
      <c r="BA841" s="34">
        <f t="shared" si="584"/>
        <v>9900443</v>
      </c>
    </row>
    <row r="842" spans="1:53" x14ac:dyDescent="0.2">
      <c r="A842" s="1" t="s">
        <v>879</v>
      </c>
      <c r="B842" s="8">
        <v>5565</v>
      </c>
      <c r="C842" s="8">
        <v>2283.8871794871793</v>
      </c>
      <c r="D842" s="8">
        <v>2309</v>
      </c>
      <c r="E842" s="8">
        <v>2269</v>
      </c>
      <c r="F842" s="8">
        <v>2284.0564102564103</v>
      </c>
      <c r="G842" s="8">
        <f t="shared" si="585"/>
        <v>8.2706959706961243</v>
      </c>
      <c r="H842" s="8">
        <f t="shared" si="586"/>
        <v>8.2706959706961243</v>
      </c>
      <c r="I842" s="8">
        <f t="shared" si="587"/>
        <v>0</v>
      </c>
      <c r="J842" s="25">
        <f t="shared" si="545"/>
        <v>4.7176677815460408</v>
      </c>
      <c r="K842" s="25">
        <f t="shared" si="546"/>
        <v>13.243282105131373</v>
      </c>
      <c r="L842" s="26">
        <f t="shared" si="543"/>
        <v>0.35623101162498733</v>
      </c>
      <c r="M842" s="25">
        <f t="shared" si="544"/>
        <v>26.266248785902931</v>
      </c>
      <c r="N842" s="25">
        <v>30</v>
      </c>
      <c r="O842" s="25">
        <v>70</v>
      </c>
      <c r="P842" s="9">
        <f t="shared" si="547"/>
        <v>2417.5560550967057</v>
      </c>
      <c r="Q842" s="9">
        <f t="shared" si="548"/>
        <v>2363.335032953144</v>
      </c>
      <c r="R842" s="9">
        <f t="shared" si="549"/>
        <v>-54.22102214356164</v>
      </c>
      <c r="S842" s="3">
        <f t="shared" si="550"/>
        <v>0</v>
      </c>
      <c r="T842" s="3">
        <f t="shared" si="551"/>
        <v>1</v>
      </c>
      <c r="U842" s="3">
        <f t="shared" si="552"/>
        <v>14</v>
      </c>
      <c r="V842" s="3">
        <f t="shared" si="556"/>
        <v>30</v>
      </c>
      <c r="W842" s="2">
        <f t="shared" si="553"/>
        <v>9882671</v>
      </c>
      <c r="X842" s="2">
        <f t="shared" si="557"/>
        <v>9914437</v>
      </c>
      <c r="Y842" s="14">
        <f t="shared" si="558"/>
        <v>2392.4231052675682</v>
      </c>
      <c r="Z842" s="14">
        <f t="shared" si="559"/>
        <v>2344.166597521285</v>
      </c>
      <c r="AA842" s="14">
        <f t="shared" si="554"/>
        <v>-48.256507746283205</v>
      </c>
      <c r="AB842" s="14">
        <f t="shared" si="575"/>
        <v>-36.72334899485206</v>
      </c>
      <c r="AC842" s="14">
        <f t="shared" si="569"/>
        <v>-11.533158751431145</v>
      </c>
      <c r="AD842" s="16">
        <f t="shared" si="570"/>
        <v>0</v>
      </c>
      <c r="AE842" s="16">
        <f t="shared" si="571"/>
        <v>1</v>
      </c>
      <c r="AF842" s="16">
        <f t="shared" si="555"/>
        <v>33</v>
      </c>
      <c r="AG842" s="16">
        <f t="shared" si="572"/>
        <v>30</v>
      </c>
      <c r="AH842" s="5">
        <f t="shared" si="573"/>
        <v>9827135</v>
      </c>
      <c r="AI842" s="5">
        <f t="shared" si="574"/>
        <v>9902012</v>
      </c>
      <c r="AJ842" s="39">
        <f t="shared" si="560"/>
        <v>2361.689365079365</v>
      </c>
      <c r="AK842" s="39">
        <f t="shared" si="561"/>
        <v>2327.4220692292979</v>
      </c>
      <c r="AL842" s="39">
        <f t="shared" si="562"/>
        <v>-34.267295850067057</v>
      </c>
      <c r="AM842" s="39">
        <f t="shared" si="563"/>
        <v>0</v>
      </c>
      <c r="AN842" s="39">
        <f t="shared" si="564"/>
        <v>1</v>
      </c>
      <c r="AO842" s="39">
        <f t="shared" si="565"/>
        <v>20</v>
      </c>
      <c r="AP842" s="39">
        <f t="shared" si="566"/>
        <v>30</v>
      </c>
      <c r="AQ842" s="39">
        <f t="shared" si="567"/>
        <v>9878894</v>
      </c>
      <c r="AR842" s="39">
        <f t="shared" si="568"/>
        <v>9924274</v>
      </c>
      <c r="AS842" s="37">
        <f t="shared" si="576"/>
        <v>2475.0203245070966</v>
      </c>
      <c r="AT842" s="37">
        <f t="shared" si="577"/>
        <v>2422.5000199303145</v>
      </c>
      <c r="AU842" s="37">
        <f t="shared" si="578"/>
        <v>-52.52030457678211</v>
      </c>
      <c r="AV842" s="34">
        <f t="shared" si="579"/>
        <v>0</v>
      </c>
      <c r="AW842" s="34">
        <f t="shared" si="580"/>
        <v>1</v>
      </c>
      <c r="AX842" s="34">
        <f t="shared" si="581"/>
        <v>20</v>
      </c>
      <c r="AY842" s="34">
        <f t="shared" si="582"/>
        <v>30</v>
      </c>
      <c r="AZ842" s="34">
        <f t="shared" si="583"/>
        <v>9855453</v>
      </c>
      <c r="BA842" s="34">
        <f t="shared" si="584"/>
        <v>9900833</v>
      </c>
    </row>
    <row r="843" spans="1:53" x14ac:dyDescent="0.2">
      <c r="A843" s="1" t="s">
        <v>880</v>
      </c>
      <c r="B843" s="8">
        <v>4247</v>
      </c>
      <c r="C843" s="8">
        <v>2291.8277511961724</v>
      </c>
      <c r="D843" s="8">
        <v>2330</v>
      </c>
      <c r="E843" s="8">
        <v>2279</v>
      </c>
      <c r="F843" s="8">
        <v>2291.7511961722489</v>
      </c>
      <c r="G843" s="8">
        <f t="shared" si="585"/>
        <v>7.6947859158385654</v>
      </c>
      <c r="H843" s="8">
        <f t="shared" si="586"/>
        <v>7.6947859158385654</v>
      </c>
      <c r="I843" s="8">
        <f t="shared" si="587"/>
        <v>0</v>
      </c>
      <c r="J843" s="25">
        <f t="shared" si="545"/>
        <v>4.9303190768526495</v>
      </c>
      <c r="K843" s="25">
        <f t="shared" si="546"/>
        <v>12.297333383336275</v>
      </c>
      <c r="L843" s="26">
        <f t="shared" si="543"/>
        <v>0.40092586930541935</v>
      </c>
      <c r="M843" s="25">
        <f t="shared" si="544"/>
        <v>28.618635581638515</v>
      </c>
      <c r="N843" s="25">
        <v>30</v>
      </c>
      <c r="O843" s="25">
        <v>70</v>
      </c>
      <c r="P843" s="9">
        <f t="shared" si="547"/>
        <v>2408.3256363643636</v>
      </c>
      <c r="Q843" s="9">
        <f t="shared" si="548"/>
        <v>2351.115168881473</v>
      </c>
      <c r="R843" s="9">
        <f t="shared" si="549"/>
        <v>-57.210467482890635</v>
      </c>
      <c r="S843" s="3">
        <f t="shared" si="550"/>
        <v>0</v>
      </c>
      <c r="T843" s="3">
        <f t="shared" si="551"/>
        <v>1</v>
      </c>
      <c r="U843" s="3">
        <f t="shared" si="552"/>
        <v>13</v>
      </c>
      <c r="V843" s="3">
        <f t="shared" si="556"/>
        <v>30</v>
      </c>
      <c r="W843" s="2">
        <f t="shared" si="553"/>
        <v>9884910</v>
      </c>
      <c r="X843" s="2">
        <f t="shared" si="557"/>
        <v>9914537</v>
      </c>
      <c r="Y843" s="14">
        <f t="shared" si="558"/>
        <v>2384.9659268160631</v>
      </c>
      <c r="Z843" s="14">
        <f t="shared" si="559"/>
        <v>2336.1026896214335</v>
      </c>
      <c r="AA843" s="14">
        <f t="shared" si="554"/>
        <v>-48.863237194629619</v>
      </c>
      <c r="AB843" s="14">
        <f t="shared" si="575"/>
        <v>-39.151326634807575</v>
      </c>
      <c r="AC843" s="14">
        <f t="shared" si="569"/>
        <v>-9.7119105598220443</v>
      </c>
      <c r="AD843" s="16">
        <f t="shared" si="570"/>
        <v>0</v>
      </c>
      <c r="AE843" s="16">
        <f t="shared" si="571"/>
        <v>1</v>
      </c>
      <c r="AF843" s="16">
        <f t="shared" si="555"/>
        <v>32</v>
      </c>
      <c r="AG843" s="16">
        <f t="shared" si="572"/>
        <v>30</v>
      </c>
      <c r="AH843" s="5">
        <f t="shared" si="573"/>
        <v>9829384</v>
      </c>
      <c r="AI843" s="5">
        <f t="shared" si="574"/>
        <v>9902312</v>
      </c>
      <c r="AJ843" s="39">
        <f t="shared" si="560"/>
        <v>2364.4462637362635</v>
      </c>
      <c r="AK843" s="39">
        <f t="shared" si="561"/>
        <v>2320.5373748473748</v>
      </c>
      <c r="AL843" s="39">
        <f t="shared" si="562"/>
        <v>-43.908888888888669</v>
      </c>
      <c r="AM843" s="39">
        <f t="shared" si="563"/>
        <v>0</v>
      </c>
      <c r="AN843" s="39">
        <f t="shared" si="564"/>
        <v>1</v>
      </c>
      <c r="AO843" s="39">
        <f t="shared" si="565"/>
        <v>19</v>
      </c>
      <c r="AP843" s="39">
        <f t="shared" si="566"/>
        <v>30</v>
      </c>
      <c r="AQ843" s="39">
        <f t="shared" si="567"/>
        <v>9881143</v>
      </c>
      <c r="AR843" s="39">
        <f t="shared" si="568"/>
        <v>9924444</v>
      </c>
      <c r="AS843" s="37">
        <f t="shared" si="576"/>
        <v>2471.7206526496357</v>
      </c>
      <c r="AT843" s="37">
        <f t="shared" si="577"/>
        <v>2415.0078485575723</v>
      </c>
      <c r="AU843" s="37">
        <f t="shared" si="578"/>
        <v>-56.712804092063379</v>
      </c>
      <c r="AV843" s="34">
        <f t="shared" si="579"/>
        <v>0</v>
      </c>
      <c r="AW843" s="34">
        <f t="shared" si="580"/>
        <v>1</v>
      </c>
      <c r="AX843" s="34">
        <f t="shared" si="581"/>
        <v>19</v>
      </c>
      <c r="AY843" s="34">
        <f t="shared" si="582"/>
        <v>30</v>
      </c>
      <c r="AZ843" s="34">
        <f t="shared" si="583"/>
        <v>9857702</v>
      </c>
      <c r="BA843" s="34">
        <f t="shared" si="584"/>
        <v>9901003</v>
      </c>
    </row>
    <row r="844" spans="1:53" x14ac:dyDescent="0.2">
      <c r="A844" s="1" t="s">
        <v>881</v>
      </c>
      <c r="B844" s="8">
        <v>4388</v>
      </c>
      <c r="C844" s="8">
        <v>2281.452961672474</v>
      </c>
      <c r="D844" s="8">
        <v>2294</v>
      </c>
      <c r="E844" s="8">
        <v>2269</v>
      </c>
      <c r="F844" s="8">
        <v>2281.3937282229967</v>
      </c>
      <c r="G844" s="8">
        <f t="shared" si="585"/>
        <v>-10.357467949252168</v>
      </c>
      <c r="H844" s="8">
        <f t="shared" si="586"/>
        <v>0</v>
      </c>
      <c r="I844" s="8">
        <f t="shared" si="587"/>
        <v>10.357467949252168</v>
      </c>
      <c r="J844" s="25">
        <f t="shared" si="545"/>
        <v>4.5781534285060319</v>
      </c>
      <c r="K844" s="25">
        <f t="shared" si="546"/>
        <v>12.158771566615982</v>
      </c>
      <c r="L844" s="26">
        <f t="shared" si="543"/>
        <v>0.37653091872176847</v>
      </c>
      <c r="M844" s="25">
        <f t="shared" si="544"/>
        <v>27.353611430058606</v>
      </c>
      <c r="N844" s="25">
        <v>30</v>
      </c>
      <c r="O844" s="25">
        <v>70</v>
      </c>
      <c r="P844" s="9">
        <f t="shared" si="547"/>
        <v>2399.0277336530398</v>
      </c>
      <c r="Q844" s="9">
        <f t="shared" si="548"/>
        <v>2341.9469352291599</v>
      </c>
      <c r="R844" s="9">
        <f t="shared" si="549"/>
        <v>-57.080798423879969</v>
      </c>
      <c r="S844" s="3">
        <f t="shared" si="550"/>
        <v>0</v>
      </c>
      <c r="T844" s="3">
        <f t="shared" si="551"/>
        <v>1</v>
      </c>
      <c r="U844" s="3">
        <f t="shared" si="552"/>
        <v>12</v>
      </c>
      <c r="V844" s="3">
        <f t="shared" si="556"/>
        <v>30</v>
      </c>
      <c r="W844" s="2">
        <f t="shared" si="553"/>
        <v>9887159</v>
      </c>
      <c r="X844" s="2">
        <f t="shared" si="557"/>
        <v>9914387</v>
      </c>
      <c r="Y844" s="14">
        <f t="shared" si="558"/>
        <v>2377.2939121054656</v>
      </c>
      <c r="Z844" s="14">
        <f t="shared" si="559"/>
        <v>2327.6859263293663</v>
      </c>
      <c r="AA844" s="14">
        <f t="shared" si="554"/>
        <v>-49.607985776099213</v>
      </c>
      <c r="AB844" s="14">
        <f t="shared" si="575"/>
        <v>-41.242658463065901</v>
      </c>
      <c r="AC844" s="14">
        <f t="shared" si="569"/>
        <v>-8.3653273130333119</v>
      </c>
      <c r="AD844" s="16">
        <f t="shared" si="570"/>
        <v>0</v>
      </c>
      <c r="AE844" s="16">
        <f t="shared" si="571"/>
        <v>1</v>
      </c>
      <c r="AF844" s="16">
        <f t="shared" si="555"/>
        <v>31</v>
      </c>
      <c r="AG844" s="16">
        <f t="shared" si="572"/>
        <v>30</v>
      </c>
      <c r="AH844" s="5">
        <f t="shared" si="573"/>
        <v>9831623</v>
      </c>
      <c r="AI844" s="5">
        <f t="shared" si="574"/>
        <v>9901962</v>
      </c>
      <c r="AJ844" s="39">
        <f t="shared" si="560"/>
        <v>2360.4182863919705</v>
      </c>
      <c r="AK844" s="39">
        <f t="shared" si="561"/>
        <v>2320.6089504287884</v>
      </c>
      <c r="AL844" s="39">
        <f t="shared" si="562"/>
        <v>-39.809335963182093</v>
      </c>
      <c r="AM844" s="39">
        <f t="shared" si="563"/>
        <v>0</v>
      </c>
      <c r="AN844" s="39">
        <f t="shared" si="564"/>
        <v>1</v>
      </c>
      <c r="AO844" s="39">
        <f t="shared" si="565"/>
        <v>18</v>
      </c>
      <c r="AP844" s="39">
        <f t="shared" si="566"/>
        <v>30</v>
      </c>
      <c r="AQ844" s="39">
        <f t="shared" si="567"/>
        <v>9883382</v>
      </c>
      <c r="AR844" s="39">
        <f t="shared" si="568"/>
        <v>9924224</v>
      </c>
      <c r="AS844" s="37">
        <f t="shared" si="576"/>
        <v>2468.1513501306436</v>
      </c>
      <c r="AT844" s="37">
        <f t="shared" si="577"/>
        <v>2407.0739049677559</v>
      </c>
      <c r="AU844" s="37">
        <f t="shared" si="578"/>
        <v>-61.07744516288767</v>
      </c>
      <c r="AV844" s="34">
        <f t="shared" si="579"/>
        <v>0</v>
      </c>
      <c r="AW844" s="34">
        <f t="shared" si="580"/>
        <v>1</v>
      </c>
      <c r="AX844" s="34">
        <f t="shared" si="581"/>
        <v>18</v>
      </c>
      <c r="AY844" s="34">
        <f t="shared" si="582"/>
        <v>30</v>
      </c>
      <c r="AZ844" s="34">
        <f t="shared" si="583"/>
        <v>9859941</v>
      </c>
      <c r="BA844" s="34">
        <f t="shared" si="584"/>
        <v>9900783</v>
      </c>
    </row>
    <row r="845" spans="1:53" x14ac:dyDescent="0.2">
      <c r="A845" s="1" t="s">
        <v>882</v>
      </c>
      <c r="B845" s="8">
        <v>3978</v>
      </c>
      <c r="C845" s="8">
        <v>2281.9032258064517</v>
      </c>
      <c r="D845" s="8">
        <v>2298</v>
      </c>
      <c r="E845" s="8">
        <v>2268</v>
      </c>
      <c r="F845" s="8">
        <v>2281.9301075268818</v>
      </c>
      <c r="G845" s="8">
        <f t="shared" si="585"/>
        <v>0.53637930388504174</v>
      </c>
      <c r="H845" s="8">
        <f t="shared" si="586"/>
        <v>0.53637930388504174</v>
      </c>
      <c r="I845" s="8">
        <f t="shared" si="587"/>
        <v>0</v>
      </c>
      <c r="J845" s="25">
        <f t="shared" si="545"/>
        <v>4.2894552767473897</v>
      </c>
      <c r="K845" s="25">
        <f t="shared" si="546"/>
        <v>11.29028788328627</v>
      </c>
      <c r="L845" s="26">
        <f t="shared" si="543"/>
        <v>0.37992434923624424</v>
      </c>
      <c r="M845" s="25">
        <f t="shared" si="544"/>
        <v>27.532259246423436</v>
      </c>
      <c r="N845" s="25">
        <v>30</v>
      </c>
      <c r="O845" s="25">
        <v>70</v>
      </c>
      <c r="P845" s="9">
        <f t="shared" si="547"/>
        <v>2390.0921867109269</v>
      </c>
      <c r="Q845" s="9">
        <f t="shared" si="548"/>
        <v>2333.2359817420738</v>
      </c>
      <c r="R845" s="9">
        <f t="shared" si="549"/>
        <v>-56.856204968853035</v>
      </c>
      <c r="S845" s="3">
        <f t="shared" si="550"/>
        <v>0</v>
      </c>
      <c r="T845" s="3">
        <f t="shared" si="551"/>
        <v>1</v>
      </c>
      <c r="U845" s="3">
        <f t="shared" si="552"/>
        <v>11</v>
      </c>
      <c r="V845" s="3">
        <f t="shared" si="556"/>
        <v>30</v>
      </c>
      <c r="W845" s="2">
        <f t="shared" si="553"/>
        <v>9889398</v>
      </c>
      <c r="X845" s="2">
        <f t="shared" si="557"/>
        <v>9914346</v>
      </c>
      <c r="Y845" s="14">
        <f t="shared" si="558"/>
        <v>2370.2299265811262</v>
      </c>
      <c r="Z845" s="14">
        <f t="shared" si="559"/>
        <v>2320.6465695905226</v>
      </c>
      <c r="AA845" s="14">
        <f t="shared" si="554"/>
        <v>-49.583356990603534</v>
      </c>
      <c r="AB845" s="14">
        <f t="shared" si="575"/>
        <v>-42.910798168573429</v>
      </c>
      <c r="AC845" s="14">
        <f t="shared" si="569"/>
        <v>-6.6725588220301049</v>
      </c>
      <c r="AD845" s="16">
        <f t="shared" si="570"/>
        <v>0</v>
      </c>
      <c r="AE845" s="16">
        <f t="shared" si="571"/>
        <v>1</v>
      </c>
      <c r="AF845" s="16">
        <f t="shared" si="555"/>
        <v>30</v>
      </c>
      <c r="AG845" s="16">
        <f t="shared" si="572"/>
        <v>30</v>
      </c>
      <c r="AH845" s="5">
        <f t="shared" si="573"/>
        <v>9833861</v>
      </c>
      <c r="AI845" s="5">
        <f t="shared" si="574"/>
        <v>9901901</v>
      </c>
      <c r="AJ845" s="39">
        <f t="shared" si="560"/>
        <v>2348.4713787954206</v>
      </c>
      <c r="AK845" s="39">
        <f t="shared" si="561"/>
        <v>2317.1564611123708</v>
      </c>
      <c r="AL845" s="39">
        <f t="shared" si="562"/>
        <v>-31.314917683049771</v>
      </c>
      <c r="AM845" s="39">
        <f t="shared" si="563"/>
        <v>0</v>
      </c>
      <c r="AN845" s="39">
        <f t="shared" si="564"/>
        <v>1</v>
      </c>
      <c r="AO845" s="39">
        <f t="shared" si="565"/>
        <v>17</v>
      </c>
      <c r="AP845" s="39">
        <f t="shared" si="566"/>
        <v>30</v>
      </c>
      <c r="AQ845" s="39">
        <f t="shared" si="567"/>
        <v>9885620</v>
      </c>
      <c r="AR845" s="39">
        <f t="shared" si="568"/>
        <v>9924176</v>
      </c>
      <c r="AS845" s="37">
        <f t="shared" si="576"/>
        <v>2464.2809941543123</v>
      </c>
      <c r="AT845" s="37">
        <f t="shared" si="577"/>
        <v>2398.9763911699524</v>
      </c>
      <c r="AU845" s="37">
        <f t="shared" si="578"/>
        <v>-65.304602984359917</v>
      </c>
      <c r="AV845" s="34">
        <f t="shared" si="579"/>
        <v>0</v>
      </c>
      <c r="AW845" s="34">
        <f t="shared" si="580"/>
        <v>1</v>
      </c>
      <c r="AX845" s="34">
        <f t="shared" si="581"/>
        <v>17</v>
      </c>
      <c r="AY845" s="34">
        <f t="shared" si="582"/>
        <v>30</v>
      </c>
      <c r="AZ845" s="34">
        <f t="shared" si="583"/>
        <v>9862179</v>
      </c>
      <c r="BA845" s="34">
        <f t="shared" si="584"/>
        <v>9900735</v>
      </c>
    </row>
    <row r="846" spans="1:53" x14ac:dyDescent="0.2">
      <c r="A846" s="1" t="s">
        <v>883</v>
      </c>
      <c r="B846" s="8">
        <v>3822</v>
      </c>
      <c r="C846" s="8">
        <v>2270.7444933920706</v>
      </c>
      <c r="D846" s="8">
        <v>2291</v>
      </c>
      <c r="E846" s="8">
        <v>2254</v>
      </c>
      <c r="F846" s="8">
        <v>2270.7797356828196</v>
      </c>
      <c r="G846" s="8">
        <f t="shared" si="585"/>
        <v>-11.150371844062192</v>
      </c>
      <c r="H846" s="8">
        <f t="shared" si="586"/>
        <v>0</v>
      </c>
      <c r="I846" s="8">
        <f t="shared" si="587"/>
        <v>11.150371844062192</v>
      </c>
      <c r="J846" s="25">
        <f t="shared" si="545"/>
        <v>3.9830656141225762</v>
      </c>
      <c r="K846" s="25">
        <f t="shared" si="546"/>
        <v>11.28029388048455</v>
      </c>
      <c r="L846" s="26">
        <f t="shared" si="543"/>
        <v>0.353099454351404</v>
      </c>
      <c r="M846" s="25">
        <f t="shared" si="544"/>
        <v>26.09560244931582</v>
      </c>
      <c r="N846" s="25">
        <v>30</v>
      </c>
      <c r="O846" s="25">
        <v>70</v>
      </c>
      <c r="P846" s="9">
        <f t="shared" si="547"/>
        <v>2382.1573949282088</v>
      </c>
      <c r="Q846" s="9">
        <f t="shared" si="548"/>
        <v>2324.3074079775865</v>
      </c>
      <c r="R846" s="9">
        <f t="shared" si="549"/>
        <v>-57.849986950622224</v>
      </c>
      <c r="S846" s="3">
        <f t="shared" si="550"/>
        <v>0</v>
      </c>
      <c r="T846" s="3">
        <f t="shared" si="551"/>
        <v>1</v>
      </c>
      <c r="U846" s="3">
        <f t="shared" si="552"/>
        <v>10</v>
      </c>
      <c r="V846" s="3">
        <f t="shared" si="556"/>
        <v>30</v>
      </c>
      <c r="W846" s="2">
        <f t="shared" si="553"/>
        <v>9891636</v>
      </c>
      <c r="X846" s="2">
        <f t="shared" si="557"/>
        <v>9914176</v>
      </c>
      <c r="Y846" s="14">
        <f t="shared" si="558"/>
        <v>2362.863245773844</v>
      </c>
      <c r="Z846" s="14">
        <f t="shared" si="559"/>
        <v>2312.9747489893375</v>
      </c>
      <c r="AA846" s="14">
        <f t="shared" si="554"/>
        <v>-49.888496784506515</v>
      </c>
      <c r="AB846" s="14">
        <f t="shared" si="575"/>
        <v>-44.306337891760045</v>
      </c>
      <c r="AC846" s="14">
        <f t="shared" si="569"/>
        <v>-5.5821588927464703</v>
      </c>
      <c r="AD846" s="16">
        <f t="shared" si="570"/>
        <v>0</v>
      </c>
      <c r="AE846" s="16">
        <f t="shared" si="571"/>
        <v>1</v>
      </c>
      <c r="AF846" s="16">
        <f t="shared" si="555"/>
        <v>29</v>
      </c>
      <c r="AG846" s="16">
        <f t="shared" si="572"/>
        <v>30</v>
      </c>
      <c r="AH846" s="5">
        <f t="shared" si="573"/>
        <v>9836085</v>
      </c>
      <c r="AI846" s="5">
        <f t="shared" si="574"/>
        <v>9901451</v>
      </c>
      <c r="AJ846" s="39">
        <f t="shared" si="560"/>
        <v>2345.5982249530639</v>
      </c>
      <c r="AK846" s="39">
        <f t="shared" si="561"/>
        <v>2317.3352542136658</v>
      </c>
      <c r="AL846" s="39">
        <f t="shared" si="562"/>
        <v>-28.262970739398042</v>
      </c>
      <c r="AM846" s="39">
        <f t="shared" si="563"/>
        <v>0</v>
      </c>
      <c r="AN846" s="39">
        <f t="shared" si="564"/>
        <v>1</v>
      </c>
      <c r="AO846" s="39">
        <f t="shared" si="565"/>
        <v>16</v>
      </c>
      <c r="AP846" s="39">
        <f t="shared" si="566"/>
        <v>30</v>
      </c>
      <c r="AQ846" s="39">
        <f t="shared" si="567"/>
        <v>9887844</v>
      </c>
      <c r="AR846" s="39">
        <f t="shared" si="568"/>
        <v>9923908</v>
      </c>
      <c r="AS846" s="37">
        <f t="shared" si="576"/>
        <v>2460.132497068706</v>
      </c>
      <c r="AT846" s="37">
        <f t="shared" si="577"/>
        <v>2390.4900567543705</v>
      </c>
      <c r="AU846" s="37">
        <f t="shared" si="578"/>
        <v>-69.642440314335545</v>
      </c>
      <c r="AV846" s="34">
        <f t="shared" si="579"/>
        <v>0</v>
      </c>
      <c r="AW846" s="34">
        <f t="shared" si="580"/>
        <v>1</v>
      </c>
      <c r="AX846" s="34">
        <f t="shared" si="581"/>
        <v>16</v>
      </c>
      <c r="AY846" s="34">
        <f t="shared" si="582"/>
        <v>30</v>
      </c>
      <c r="AZ846" s="34">
        <f t="shared" si="583"/>
        <v>9864403</v>
      </c>
      <c r="BA846" s="34">
        <f t="shared" si="584"/>
        <v>9900467</v>
      </c>
    </row>
    <row r="847" spans="1:53" x14ac:dyDescent="0.2">
      <c r="A847" s="1" t="s">
        <v>884</v>
      </c>
      <c r="B847" s="8">
        <v>3096</v>
      </c>
      <c r="C847" s="8">
        <v>2251.036082474227</v>
      </c>
      <c r="D847" s="8">
        <v>2259</v>
      </c>
      <c r="E847" s="8">
        <v>2240</v>
      </c>
      <c r="F847" s="8">
        <v>2251.0257731958764</v>
      </c>
      <c r="G847" s="8">
        <f t="shared" si="585"/>
        <v>-19.753962486943237</v>
      </c>
      <c r="H847" s="8">
        <f t="shared" si="586"/>
        <v>0</v>
      </c>
      <c r="I847" s="8">
        <f t="shared" si="587"/>
        <v>19.753962486943237</v>
      </c>
      <c r="J847" s="25">
        <f t="shared" si="545"/>
        <v>3.698560927399535</v>
      </c>
      <c r="K847" s="25">
        <f t="shared" si="546"/>
        <v>11.885555923803027</v>
      </c>
      <c r="L847" s="26">
        <f t="shared" si="543"/>
        <v>0.31118114719333251</v>
      </c>
      <c r="M847" s="25">
        <f t="shared" si="544"/>
        <v>23.732887546426042</v>
      </c>
      <c r="N847" s="25">
        <v>30</v>
      </c>
      <c r="O847" s="25">
        <v>70</v>
      </c>
      <c r="P847" s="9">
        <f t="shared" si="547"/>
        <v>2375.8617523408934</v>
      </c>
      <c r="Q847" s="9">
        <f t="shared" si="548"/>
        <v>2314.0148908821211</v>
      </c>
      <c r="R847" s="9">
        <f t="shared" si="549"/>
        <v>-61.84686145877231</v>
      </c>
      <c r="S847" s="3">
        <f t="shared" si="550"/>
        <v>0</v>
      </c>
      <c r="T847" s="3">
        <f t="shared" si="551"/>
        <v>1</v>
      </c>
      <c r="U847" s="3">
        <f t="shared" si="552"/>
        <v>9</v>
      </c>
      <c r="V847" s="3">
        <f t="shared" si="556"/>
        <v>30</v>
      </c>
      <c r="W847" s="2">
        <f t="shared" si="553"/>
        <v>9893860</v>
      </c>
      <c r="X847" s="2">
        <f t="shared" si="557"/>
        <v>9914020</v>
      </c>
      <c r="Y847" s="14">
        <f t="shared" si="558"/>
        <v>2354.5789885458466</v>
      </c>
      <c r="Z847" s="14">
        <f t="shared" si="559"/>
        <v>2303.444137328805</v>
      </c>
      <c r="AA847" s="14">
        <f t="shared" si="554"/>
        <v>-51.134851217041614</v>
      </c>
      <c r="AB847" s="14">
        <f t="shared" si="575"/>
        <v>-45.672040556816356</v>
      </c>
      <c r="AC847" s="14">
        <f t="shared" si="569"/>
        <v>-5.4628106602252586</v>
      </c>
      <c r="AD847" s="16">
        <f t="shared" si="570"/>
        <v>0</v>
      </c>
      <c r="AE847" s="16">
        <f t="shared" si="571"/>
        <v>1</v>
      </c>
      <c r="AF847" s="16">
        <f t="shared" si="555"/>
        <v>28</v>
      </c>
      <c r="AG847" s="16">
        <f t="shared" si="572"/>
        <v>30</v>
      </c>
      <c r="AH847" s="5">
        <f t="shared" si="573"/>
        <v>9838295</v>
      </c>
      <c r="AI847" s="5">
        <f t="shared" si="574"/>
        <v>9901015</v>
      </c>
      <c r="AJ847" s="39">
        <f t="shared" si="560"/>
        <v>2340.212774804078</v>
      </c>
      <c r="AK847" s="39">
        <f t="shared" si="561"/>
        <v>2308.4639471026117</v>
      </c>
      <c r="AL847" s="39">
        <f t="shared" si="562"/>
        <v>-31.748827701466325</v>
      </c>
      <c r="AM847" s="39">
        <f t="shared" si="563"/>
        <v>0</v>
      </c>
      <c r="AN847" s="39">
        <f t="shared" si="564"/>
        <v>1</v>
      </c>
      <c r="AO847" s="39">
        <f t="shared" si="565"/>
        <v>15</v>
      </c>
      <c r="AP847" s="39">
        <f t="shared" si="566"/>
        <v>30</v>
      </c>
      <c r="AQ847" s="39">
        <f t="shared" si="567"/>
        <v>9890054</v>
      </c>
      <c r="AR847" s="39">
        <f t="shared" si="568"/>
        <v>9923654</v>
      </c>
      <c r="AS847" s="37">
        <f t="shared" si="576"/>
        <v>2455.7420911201712</v>
      </c>
      <c r="AT847" s="37">
        <f t="shared" si="577"/>
        <v>2381.6557932838246</v>
      </c>
      <c r="AU847" s="37">
        <f t="shared" si="578"/>
        <v>-74.086297836346603</v>
      </c>
      <c r="AV847" s="34">
        <f t="shared" si="579"/>
        <v>0</v>
      </c>
      <c r="AW847" s="34">
        <f t="shared" si="580"/>
        <v>1</v>
      </c>
      <c r="AX847" s="34">
        <f t="shared" si="581"/>
        <v>15</v>
      </c>
      <c r="AY847" s="34">
        <f t="shared" si="582"/>
        <v>30</v>
      </c>
      <c r="AZ847" s="34">
        <f t="shared" si="583"/>
        <v>9866613</v>
      </c>
      <c r="BA847" s="34">
        <f t="shared" si="584"/>
        <v>9900213</v>
      </c>
    </row>
    <row r="848" spans="1:53" x14ac:dyDescent="0.2">
      <c r="A848" s="1" t="s">
        <v>885</v>
      </c>
      <c r="B848" s="8">
        <v>3957</v>
      </c>
      <c r="C848" s="8">
        <v>2256.5822222222223</v>
      </c>
      <c r="D848" s="8">
        <v>2277</v>
      </c>
      <c r="E848" s="8">
        <v>2238</v>
      </c>
      <c r="F848" s="8">
        <v>2256.7022222222222</v>
      </c>
      <c r="G848" s="8">
        <f t="shared" si="585"/>
        <v>5.6764490263458356</v>
      </c>
      <c r="H848" s="8">
        <f t="shared" si="586"/>
        <v>5.6764490263458356</v>
      </c>
      <c r="I848" s="8">
        <f t="shared" si="587"/>
        <v>0</v>
      </c>
      <c r="J848" s="25">
        <f t="shared" si="545"/>
        <v>3.839838648752842</v>
      </c>
      <c r="K848" s="25">
        <f t="shared" si="546"/>
        <v>11.036587643531382</v>
      </c>
      <c r="L848" s="26">
        <f t="shared" si="543"/>
        <v>0.34791901018458338</v>
      </c>
      <c r="M848" s="25">
        <f t="shared" si="544"/>
        <v>25.811566389062179</v>
      </c>
      <c r="N848" s="25">
        <v>30</v>
      </c>
      <c r="O848" s="25">
        <v>70</v>
      </c>
      <c r="P848" s="9">
        <f t="shared" si="547"/>
        <v>2368.3583553884378</v>
      </c>
      <c r="Q848" s="9">
        <f t="shared" si="548"/>
        <v>2303.9909650288123</v>
      </c>
      <c r="R848" s="9">
        <f t="shared" si="549"/>
        <v>-64.36739035962546</v>
      </c>
      <c r="S848" s="3">
        <f t="shared" si="550"/>
        <v>0</v>
      </c>
      <c r="T848" s="3">
        <f t="shared" si="551"/>
        <v>1</v>
      </c>
      <c r="U848" s="3">
        <f t="shared" si="552"/>
        <v>8</v>
      </c>
      <c r="V848" s="3">
        <f t="shared" si="556"/>
        <v>30</v>
      </c>
      <c r="W848" s="2">
        <f t="shared" si="553"/>
        <v>9896070</v>
      </c>
      <c r="X848" s="2">
        <f t="shared" si="557"/>
        <v>9913974</v>
      </c>
      <c r="Y848" s="14">
        <f t="shared" si="558"/>
        <v>2347.3288577070598</v>
      </c>
      <c r="Z848" s="14">
        <f t="shared" si="559"/>
        <v>2296.2530734662537</v>
      </c>
      <c r="AA848" s="14">
        <f t="shared" si="554"/>
        <v>-51.075784240806115</v>
      </c>
      <c r="AB848" s="14">
        <f t="shared" si="575"/>
        <v>-46.752789293614306</v>
      </c>
      <c r="AC848" s="14">
        <f t="shared" si="569"/>
        <v>-4.322994947191809</v>
      </c>
      <c r="AD848" s="16">
        <f t="shared" si="570"/>
        <v>0</v>
      </c>
      <c r="AE848" s="16">
        <f t="shared" si="571"/>
        <v>1</v>
      </c>
      <c r="AF848" s="16">
        <f t="shared" si="555"/>
        <v>27</v>
      </c>
      <c r="AG848" s="16">
        <f t="shared" si="572"/>
        <v>30</v>
      </c>
      <c r="AH848" s="5">
        <f t="shared" si="573"/>
        <v>9840503</v>
      </c>
      <c r="AI848" s="5">
        <f t="shared" si="574"/>
        <v>9900929</v>
      </c>
      <c r="AJ848" s="39">
        <f t="shared" si="560"/>
        <v>2327.0434664794493</v>
      </c>
      <c r="AK848" s="39">
        <f t="shared" si="561"/>
        <v>2295.2946387779834</v>
      </c>
      <c r="AL848" s="39">
        <f t="shared" si="562"/>
        <v>-31.748827701465871</v>
      </c>
      <c r="AM848" s="39">
        <f t="shared" si="563"/>
        <v>0</v>
      </c>
      <c r="AN848" s="39">
        <f t="shared" si="564"/>
        <v>1</v>
      </c>
      <c r="AO848" s="39">
        <f t="shared" si="565"/>
        <v>14</v>
      </c>
      <c r="AP848" s="39">
        <f t="shared" si="566"/>
        <v>30</v>
      </c>
      <c r="AQ848" s="39">
        <f t="shared" si="567"/>
        <v>9892262</v>
      </c>
      <c r="AR848" s="39">
        <f t="shared" si="568"/>
        <v>9923594</v>
      </c>
      <c r="AS848" s="37">
        <f t="shared" si="576"/>
        <v>2451.2675680855073</v>
      </c>
      <c r="AT848" s="37">
        <f t="shared" si="577"/>
        <v>2372.1810998502128</v>
      </c>
      <c r="AU848" s="37">
        <f t="shared" si="578"/>
        <v>-79.086468235294433</v>
      </c>
      <c r="AV848" s="34">
        <f t="shared" si="579"/>
        <v>0</v>
      </c>
      <c r="AW848" s="34">
        <f t="shared" si="580"/>
        <v>1</v>
      </c>
      <c r="AX848" s="34">
        <f t="shared" si="581"/>
        <v>14</v>
      </c>
      <c r="AY848" s="34">
        <f t="shared" si="582"/>
        <v>30</v>
      </c>
      <c r="AZ848" s="34">
        <f t="shared" si="583"/>
        <v>9868821</v>
      </c>
      <c r="BA848" s="34">
        <f t="shared" si="584"/>
        <v>9900153</v>
      </c>
    </row>
    <row r="849" spans="1:53" x14ac:dyDescent="0.2">
      <c r="A849" s="1" t="s">
        <v>886</v>
      </c>
      <c r="B849" s="8">
        <v>6621</v>
      </c>
      <c r="C849" s="8">
        <v>2303.905138339921</v>
      </c>
      <c r="D849" s="8">
        <v>2322</v>
      </c>
      <c r="E849" s="8">
        <v>2278</v>
      </c>
      <c r="F849" s="8">
        <v>2303.99209486166</v>
      </c>
      <c r="G849" s="8">
        <f t="shared" si="585"/>
        <v>47.289872639437817</v>
      </c>
      <c r="H849" s="8">
        <f t="shared" si="586"/>
        <v>47.289872639437817</v>
      </c>
      <c r="I849" s="8">
        <f t="shared" si="587"/>
        <v>0</v>
      </c>
      <c r="J849" s="25">
        <f t="shared" si="545"/>
        <v>6.9434125052303406</v>
      </c>
      <c r="K849" s="25">
        <f t="shared" si="546"/>
        <v>10.248259954707711</v>
      </c>
      <c r="L849" s="26">
        <f t="shared" ref="L849:L912" si="588">J849/K849</f>
        <v>0.67752111440545248</v>
      </c>
      <c r="M849" s="25">
        <f t="shared" ref="M849:M912" si="589">IF(K849=0, 100, 100-(100/(1+L849)))</f>
        <v>40.388231694215051</v>
      </c>
      <c r="N849" s="25">
        <v>30</v>
      </c>
      <c r="O849" s="25">
        <v>70</v>
      </c>
      <c r="P849" s="9">
        <f t="shared" si="547"/>
        <v>2361.8631242703491</v>
      </c>
      <c r="Q849" s="9">
        <f t="shared" si="548"/>
        <v>2294.0010339349278</v>
      </c>
      <c r="R849" s="9">
        <f t="shared" si="549"/>
        <v>-67.862090335421271</v>
      </c>
      <c r="S849" s="3">
        <f t="shared" si="550"/>
        <v>0</v>
      </c>
      <c r="T849" s="3">
        <f t="shared" si="551"/>
        <v>1</v>
      </c>
      <c r="U849" s="3">
        <f t="shared" si="552"/>
        <v>7</v>
      </c>
      <c r="V849" s="3">
        <f t="shared" si="556"/>
        <v>30</v>
      </c>
      <c r="W849" s="2">
        <f t="shared" si="553"/>
        <v>9898278</v>
      </c>
      <c r="X849" s="2">
        <f t="shared" si="557"/>
        <v>9914224</v>
      </c>
      <c r="Y849" s="14">
        <f t="shared" si="558"/>
        <v>2344.1187271259191</v>
      </c>
      <c r="Z849" s="14">
        <f t="shared" si="559"/>
        <v>2297.4436921424699</v>
      </c>
      <c r="AA849" s="14">
        <f t="shared" si="554"/>
        <v>-46.675034983449223</v>
      </c>
      <c r="AB849" s="14">
        <f t="shared" si="575"/>
        <v>-46.737238431581289</v>
      </c>
      <c r="AC849" s="14">
        <f t="shared" si="569"/>
        <v>6.2203448132066796E-2</v>
      </c>
      <c r="AD849" s="16">
        <f t="shared" si="570"/>
        <v>1</v>
      </c>
      <c r="AE849" s="16">
        <f t="shared" si="571"/>
        <v>0</v>
      </c>
      <c r="AF849" s="16">
        <f t="shared" si="555"/>
        <v>28</v>
      </c>
      <c r="AG849" s="16">
        <f t="shared" si="572"/>
        <v>30</v>
      </c>
      <c r="AH849" s="5">
        <f t="shared" si="573"/>
        <v>9838151</v>
      </c>
      <c r="AI849" s="5">
        <f t="shared" si="574"/>
        <v>9901935</v>
      </c>
      <c r="AJ849" s="39">
        <f t="shared" si="560"/>
        <v>2328.9356161548981</v>
      </c>
      <c r="AK849" s="39">
        <f t="shared" si="561"/>
        <v>2297.1867884534317</v>
      </c>
      <c r="AL849" s="39">
        <f t="shared" si="562"/>
        <v>-31.748827701466325</v>
      </c>
      <c r="AM849" s="39">
        <f t="shared" si="563"/>
        <v>0</v>
      </c>
      <c r="AN849" s="39">
        <f t="shared" si="564"/>
        <v>1</v>
      </c>
      <c r="AO849" s="39">
        <f t="shared" si="565"/>
        <v>13</v>
      </c>
      <c r="AP849" s="39">
        <f t="shared" si="566"/>
        <v>30</v>
      </c>
      <c r="AQ849" s="39">
        <f t="shared" si="567"/>
        <v>9894510</v>
      </c>
      <c r="AR849" s="39">
        <f t="shared" si="568"/>
        <v>9924124</v>
      </c>
      <c r="AS849" s="37">
        <f t="shared" si="576"/>
        <v>2446.6089738312385</v>
      </c>
      <c r="AT849" s="37">
        <f t="shared" si="577"/>
        <v>2362.2891527377283</v>
      </c>
      <c r="AU849" s="37">
        <f t="shared" si="578"/>
        <v>-84.3198210935102</v>
      </c>
      <c r="AV849" s="34">
        <f t="shared" si="579"/>
        <v>0</v>
      </c>
      <c r="AW849" s="34">
        <f t="shared" si="580"/>
        <v>1</v>
      </c>
      <c r="AX849" s="34">
        <f t="shared" si="581"/>
        <v>13</v>
      </c>
      <c r="AY849" s="34">
        <f t="shared" si="582"/>
        <v>30</v>
      </c>
      <c r="AZ849" s="34">
        <f t="shared" si="583"/>
        <v>9871069</v>
      </c>
      <c r="BA849" s="34">
        <f t="shared" si="584"/>
        <v>9900683</v>
      </c>
    </row>
    <row r="850" spans="1:53" x14ac:dyDescent="0.2">
      <c r="A850" s="1" t="s">
        <v>887</v>
      </c>
      <c r="B850" s="8">
        <v>15920</v>
      </c>
      <c r="C850" s="8">
        <v>2306.9381443298971</v>
      </c>
      <c r="D850" s="8">
        <v>2322</v>
      </c>
      <c r="E850" s="8">
        <v>2297</v>
      </c>
      <c r="F850" s="8">
        <v>2306.9793814432992</v>
      </c>
      <c r="G850" s="8">
        <f t="shared" si="585"/>
        <v>2.9872865816391823</v>
      </c>
      <c r="H850" s="8">
        <f t="shared" si="586"/>
        <v>2.9872865816391823</v>
      </c>
      <c r="I850" s="8">
        <f t="shared" si="587"/>
        <v>0</v>
      </c>
      <c r="J850" s="25">
        <f t="shared" ref="J850:J913" si="590">((J849*($L$4-1)+H850)/$L$4)</f>
        <v>6.660832082116686</v>
      </c>
      <c r="K850" s="25">
        <f t="shared" ref="K850:K913" si="591">((K849*($L$4-1)+I850)/$L$4)</f>
        <v>9.5162413865143041</v>
      </c>
      <c r="L850" s="26">
        <f t="shared" si="588"/>
        <v>0.69994358188054295</v>
      </c>
      <c r="M850" s="25">
        <f t="shared" si="589"/>
        <v>41.174518339381507</v>
      </c>
      <c r="N850" s="25">
        <v>30</v>
      </c>
      <c r="O850" s="25">
        <v>70</v>
      </c>
      <c r="P850" s="9">
        <f t="shared" si="547"/>
        <v>2356.9583793066627</v>
      </c>
      <c r="Q850" s="9">
        <f t="shared" si="548"/>
        <v>2287.3476776782163</v>
      </c>
      <c r="R850" s="9">
        <f t="shared" si="549"/>
        <v>-69.61070162844635</v>
      </c>
      <c r="S850" s="3">
        <f t="shared" si="550"/>
        <v>0</v>
      </c>
      <c r="T850" s="3">
        <f t="shared" si="551"/>
        <v>1</v>
      </c>
      <c r="U850" s="3">
        <f t="shared" si="552"/>
        <v>6</v>
      </c>
      <c r="V850" s="3">
        <f t="shared" si="556"/>
        <v>30</v>
      </c>
      <c r="W850" s="2">
        <f t="shared" si="553"/>
        <v>9900526</v>
      </c>
      <c r="X850" s="2">
        <f t="shared" si="557"/>
        <v>9914308</v>
      </c>
      <c r="Y850" s="14">
        <f t="shared" si="558"/>
        <v>2341.3676644827619</v>
      </c>
      <c r="Z850" s="14">
        <f t="shared" si="559"/>
        <v>2298.9107212656745</v>
      </c>
      <c r="AA850" s="14">
        <f t="shared" si="554"/>
        <v>-42.456943217087428</v>
      </c>
      <c r="AB850" s="14">
        <f t="shared" si="575"/>
        <v>-45.881179388682519</v>
      </c>
      <c r="AC850" s="14">
        <f t="shared" si="569"/>
        <v>3.4242361715950906</v>
      </c>
      <c r="AD850" s="16">
        <f t="shared" si="570"/>
        <v>1</v>
      </c>
      <c r="AE850" s="16">
        <f t="shared" si="571"/>
        <v>0</v>
      </c>
      <c r="AF850" s="16">
        <f t="shared" si="555"/>
        <v>29</v>
      </c>
      <c r="AG850" s="16">
        <f t="shared" si="572"/>
        <v>30</v>
      </c>
      <c r="AH850" s="5">
        <f t="shared" si="573"/>
        <v>9835799</v>
      </c>
      <c r="AI850" s="5">
        <f t="shared" si="574"/>
        <v>9902412</v>
      </c>
      <c r="AJ850" s="39">
        <f t="shared" si="560"/>
        <v>2344.6989070347104</v>
      </c>
      <c r="AK850" s="39">
        <f t="shared" si="561"/>
        <v>2302.8259203685552</v>
      </c>
      <c r="AL850" s="39">
        <f t="shared" si="562"/>
        <v>-41.872986666155157</v>
      </c>
      <c r="AM850" s="39">
        <f t="shared" si="563"/>
        <v>0</v>
      </c>
      <c r="AN850" s="39">
        <f t="shared" si="564"/>
        <v>1</v>
      </c>
      <c r="AO850" s="39">
        <f t="shared" si="565"/>
        <v>12</v>
      </c>
      <c r="AP850" s="39">
        <f t="shared" si="566"/>
        <v>30</v>
      </c>
      <c r="AQ850" s="39">
        <f t="shared" si="567"/>
        <v>9896777</v>
      </c>
      <c r="AR850" s="39">
        <f t="shared" si="568"/>
        <v>9924341</v>
      </c>
      <c r="AS850" s="37">
        <f t="shared" si="576"/>
        <v>2441.8116845891127</v>
      </c>
      <c r="AT850" s="37">
        <f t="shared" si="577"/>
        <v>2351.9050241822051</v>
      </c>
      <c r="AU850" s="37">
        <f t="shared" si="578"/>
        <v>-89.906660406907577</v>
      </c>
      <c r="AV850" s="34">
        <f t="shared" si="579"/>
        <v>0</v>
      </c>
      <c r="AW850" s="34">
        <f t="shared" si="580"/>
        <v>1</v>
      </c>
      <c r="AX850" s="34">
        <f t="shared" si="581"/>
        <v>12</v>
      </c>
      <c r="AY850" s="34">
        <f t="shared" si="582"/>
        <v>30</v>
      </c>
      <c r="AZ850" s="34">
        <f t="shared" si="583"/>
        <v>9873336</v>
      </c>
      <c r="BA850" s="34">
        <f t="shared" si="584"/>
        <v>9900900</v>
      </c>
    </row>
    <row r="851" spans="1:53" x14ac:dyDescent="0.2">
      <c r="A851" s="1" t="s">
        <v>888</v>
      </c>
      <c r="B851" s="8">
        <v>14584</v>
      </c>
      <c r="C851" s="8">
        <v>2314.4914675767918</v>
      </c>
      <c r="D851" s="8">
        <v>2330</v>
      </c>
      <c r="E851" s="8">
        <v>2290</v>
      </c>
      <c r="F851" s="8">
        <v>2314.5221843003415</v>
      </c>
      <c r="G851" s="8">
        <f t="shared" si="585"/>
        <v>7.5428028570422612</v>
      </c>
      <c r="H851" s="8">
        <f t="shared" si="586"/>
        <v>7.5428028570422612</v>
      </c>
      <c r="I851" s="8">
        <f t="shared" si="587"/>
        <v>0</v>
      </c>
      <c r="J851" s="25">
        <f t="shared" si="590"/>
        <v>6.7238299946113704</v>
      </c>
      <c r="K851" s="25">
        <f t="shared" si="591"/>
        <v>8.8365098589061386</v>
      </c>
      <c r="L851" s="26">
        <f t="shared" si="588"/>
        <v>0.76091467128671386</v>
      </c>
      <c r="M851" s="25">
        <f t="shared" si="589"/>
        <v>43.211331229962873</v>
      </c>
      <c r="N851" s="25">
        <v>30</v>
      </c>
      <c r="O851" s="25">
        <v>70</v>
      </c>
      <c r="P851" s="9">
        <f t="shared" si="547"/>
        <v>2352.3965693360983</v>
      </c>
      <c r="Q851" s="9">
        <f t="shared" si="548"/>
        <v>2283.4743017111473</v>
      </c>
      <c r="R851" s="9">
        <f t="shared" si="549"/>
        <v>-68.922267624951019</v>
      </c>
      <c r="S851" s="3">
        <f t="shared" si="550"/>
        <v>0</v>
      </c>
      <c r="T851" s="3">
        <f t="shared" si="551"/>
        <v>1</v>
      </c>
      <c r="U851" s="3">
        <f t="shared" si="552"/>
        <v>5</v>
      </c>
      <c r="V851" s="3">
        <f t="shared" si="556"/>
        <v>30</v>
      </c>
      <c r="W851" s="2">
        <f t="shared" si="553"/>
        <v>9902793</v>
      </c>
      <c r="X851" s="2">
        <f t="shared" si="557"/>
        <v>9914243</v>
      </c>
      <c r="Y851" s="14">
        <f t="shared" si="558"/>
        <v>2339.3791103951753</v>
      </c>
      <c r="Z851" s="14">
        <f t="shared" si="559"/>
        <v>2301.3124848094694</v>
      </c>
      <c r="AA851" s="14">
        <f t="shared" si="554"/>
        <v>-38.066625585705879</v>
      </c>
      <c r="AB851" s="14">
        <f t="shared" si="575"/>
        <v>-44.318268628087189</v>
      </c>
      <c r="AC851" s="14">
        <f t="shared" si="569"/>
        <v>6.2516430423813105</v>
      </c>
      <c r="AD851" s="16">
        <f t="shared" si="570"/>
        <v>1</v>
      </c>
      <c r="AE851" s="16">
        <f t="shared" si="571"/>
        <v>0</v>
      </c>
      <c r="AF851" s="16">
        <f t="shared" si="555"/>
        <v>30</v>
      </c>
      <c r="AG851" s="16">
        <f t="shared" si="572"/>
        <v>30</v>
      </c>
      <c r="AH851" s="5">
        <f t="shared" si="573"/>
        <v>9833439</v>
      </c>
      <c r="AI851" s="5">
        <f t="shared" si="574"/>
        <v>9902139</v>
      </c>
      <c r="AJ851" s="39">
        <f t="shared" si="560"/>
        <v>2345.6946692285906</v>
      </c>
      <c r="AK851" s="39">
        <f t="shared" si="561"/>
        <v>2293.0068728522342</v>
      </c>
      <c r="AL851" s="39">
        <f t="shared" si="562"/>
        <v>-52.687796376356346</v>
      </c>
      <c r="AM851" s="39">
        <f t="shared" si="563"/>
        <v>0</v>
      </c>
      <c r="AN851" s="39">
        <f t="shared" si="564"/>
        <v>1</v>
      </c>
      <c r="AO851" s="39">
        <f t="shared" si="565"/>
        <v>11</v>
      </c>
      <c r="AP851" s="39">
        <f t="shared" si="566"/>
        <v>30</v>
      </c>
      <c r="AQ851" s="39">
        <f t="shared" si="567"/>
        <v>9899037</v>
      </c>
      <c r="AR851" s="39">
        <f t="shared" si="568"/>
        <v>9924227</v>
      </c>
      <c r="AS851" s="37">
        <f t="shared" si="576"/>
        <v>2436.9041619441136</v>
      </c>
      <c r="AT851" s="37">
        <f t="shared" si="577"/>
        <v>2341.2948616044368</v>
      </c>
      <c r="AU851" s="37">
        <f t="shared" si="578"/>
        <v>-95.609300339676793</v>
      </c>
      <c r="AV851" s="34">
        <f t="shared" si="579"/>
        <v>0</v>
      </c>
      <c r="AW851" s="34">
        <f t="shared" si="580"/>
        <v>1</v>
      </c>
      <c r="AX851" s="34">
        <f t="shared" si="581"/>
        <v>11</v>
      </c>
      <c r="AY851" s="34">
        <f t="shared" si="582"/>
        <v>30</v>
      </c>
      <c r="AZ851" s="34">
        <f t="shared" si="583"/>
        <v>9875596</v>
      </c>
      <c r="BA851" s="34">
        <f t="shared" si="584"/>
        <v>9900786</v>
      </c>
    </row>
    <row r="852" spans="1:53" x14ac:dyDescent="0.2">
      <c r="A852" s="1" t="s">
        <v>889</v>
      </c>
      <c r="B852" s="8">
        <v>15357</v>
      </c>
      <c r="C852" s="8">
        <v>2331.9452054794519</v>
      </c>
      <c r="D852" s="8">
        <v>2350</v>
      </c>
      <c r="E852" s="8">
        <v>2322</v>
      </c>
      <c r="F852" s="8">
        <v>2332.0479452054797</v>
      </c>
      <c r="G852" s="8">
        <f t="shared" si="585"/>
        <v>17.525760905138213</v>
      </c>
      <c r="H852" s="8">
        <f t="shared" si="586"/>
        <v>17.525760905138213</v>
      </c>
      <c r="I852" s="8">
        <f t="shared" si="587"/>
        <v>0</v>
      </c>
      <c r="J852" s="25">
        <f t="shared" si="590"/>
        <v>7.4953964882204307</v>
      </c>
      <c r="K852" s="25">
        <f t="shared" si="591"/>
        <v>8.2053305832699852</v>
      </c>
      <c r="L852" s="26">
        <f t="shared" si="588"/>
        <v>0.91347891619418076</v>
      </c>
      <c r="M852" s="25">
        <f t="shared" si="589"/>
        <v>47.73916809133425</v>
      </c>
      <c r="N852" s="25">
        <v>30</v>
      </c>
      <c r="O852" s="25">
        <v>70</v>
      </c>
      <c r="P852" s="9">
        <f t="shared" si="547"/>
        <v>2347.9118938930578</v>
      </c>
      <c r="Q852" s="9">
        <f t="shared" si="548"/>
        <v>2282.9331950763822</v>
      </c>
      <c r="R852" s="9">
        <f t="shared" si="549"/>
        <v>-64.97869881667566</v>
      </c>
      <c r="S852" s="3">
        <f t="shared" si="550"/>
        <v>0</v>
      </c>
      <c r="T852" s="3">
        <f t="shared" si="551"/>
        <v>1</v>
      </c>
      <c r="U852" s="3">
        <f t="shared" si="552"/>
        <v>4</v>
      </c>
      <c r="V852" s="3">
        <f t="shared" si="556"/>
        <v>30</v>
      </c>
      <c r="W852" s="2">
        <f t="shared" si="553"/>
        <v>9905053</v>
      </c>
      <c r="X852" s="2">
        <f t="shared" si="557"/>
        <v>9914341</v>
      </c>
      <c r="Y852" s="14">
        <f t="shared" si="558"/>
        <v>2338.8360611218645</v>
      </c>
      <c r="Z852" s="14">
        <f t="shared" si="559"/>
        <v>2306.0410171780863</v>
      </c>
      <c r="AA852" s="14">
        <f t="shared" si="554"/>
        <v>-32.795043943778182</v>
      </c>
      <c r="AB852" s="14">
        <f t="shared" si="575"/>
        <v>-42.013623691225391</v>
      </c>
      <c r="AC852" s="14">
        <f t="shared" si="569"/>
        <v>9.2185797474472082</v>
      </c>
      <c r="AD852" s="16">
        <f t="shared" si="570"/>
        <v>1</v>
      </c>
      <c r="AE852" s="16">
        <f t="shared" si="571"/>
        <v>0</v>
      </c>
      <c r="AF852" s="16">
        <f t="shared" si="555"/>
        <v>31</v>
      </c>
      <c r="AG852" s="16">
        <f t="shared" si="572"/>
        <v>30</v>
      </c>
      <c r="AH852" s="5">
        <f t="shared" si="573"/>
        <v>9831059</v>
      </c>
      <c r="AI852" s="5">
        <f t="shared" si="574"/>
        <v>9903041</v>
      </c>
      <c r="AJ852" s="39">
        <f t="shared" si="560"/>
        <v>2348.2089368476045</v>
      </c>
      <c r="AK852" s="39">
        <f t="shared" si="561"/>
        <v>2293.3567139321863</v>
      </c>
      <c r="AL852" s="39">
        <f t="shared" si="562"/>
        <v>-54.852222915418224</v>
      </c>
      <c r="AM852" s="39">
        <f t="shared" si="563"/>
        <v>0</v>
      </c>
      <c r="AN852" s="39">
        <f t="shared" si="564"/>
        <v>1</v>
      </c>
      <c r="AO852" s="39">
        <f t="shared" si="565"/>
        <v>10</v>
      </c>
      <c r="AP852" s="39">
        <f t="shared" si="566"/>
        <v>30</v>
      </c>
      <c r="AQ852" s="39">
        <f t="shared" si="567"/>
        <v>9901329</v>
      </c>
      <c r="AR852" s="39">
        <f t="shared" si="568"/>
        <v>9924549</v>
      </c>
      <c r="AS852" s="37">
        <f t="shared" si="576"/>
        <v>2431.891845972335</v>
      </c>
      <c r="AT852" s="37">
        <f t="shared" si="577"/>
        <v>2330.9633630722096</v>
      </c>
      <c r="AU852" s="37">
        <f t="shared" si="578"/>
        <v>-100.92848290012535</v>
      </c>
      <c r="AV852" s="34">
        <f t="shared" si="579"/>
        <v>0</v>
      </c>
      <c r="AW852" s="34">
        <f t="shared" si="580"/>
        <v>1</v>
      </c>
      <c r="AX852" s="34">
        <f t="shared" si="581"/>
        <v>10</v>
      </c>
      <c r="AY852" s="34">
        <f t="shared" si="582"/>
        <v>30</v>
      </c>
      <c r="AZ852" s="34">
        <f t="shared" si="583"/>
        <v>9877888</v>
      </c>
      <c r="BA852" s="34">
        <f t="shared" si="584"/>
        <v>9901108</v>
      </c>
    </row>
    <row r="853" spans="1:53" x14ac:dyDescent="0.2">
      <c r="A853" s="1" t="s">
        <v>890</v>
      </c>
      <c r="B853" s="8">
        <v>15786</v>
      </c>
      <c r="C853" s="8">
        <v>2341.8378378378379</v>
      </c>
      <c r="D853" s="8">
        <v>2354</v>
      </c>
      <c r="E853" s="8">
        <v>2317</v>
      </c>
      <c r="F853" s="8">
        <v>2341.7770270270271</v>
      </c>
      <c r="G853" s="8">
        <f t="shared" si="585"/>
        <v>9.7290818215474246</v>
      </c>
      <c r="H853" s="8">
        <f t="shared" si="586"/>
        <v>9.7290818215474246</v>
      </c>
      <c r="I853" s="8">
        <f t="shared" si="587"/>
        <v>0</v>
      </c>
      <c r="J853" s="25">
        <f t="shared" si="590"/>
        <v>7.6549454406009305</v>
      </c>
      <c r="K853" s="25">
        <f t="shared" si="591"/>
        <v>7.6192355416078437</v>
      </c>
      <c r="L853" s="26">
        <f t="shared" si="588"/>
        <v>1.0046868086434759</v>
      </c>
      <c r="M853" s="25">
        <f t="shared" si="589"/>
        <v>50.116896280837196</v>
      </c>
      <c r="N853" s="25">
        <v>30</v>
      </c>
      <c r="O853" s="25">
        <v>70</v>
      </c>
      <c r="P853" s="9">
        <f t="shared" si="547"/>
        <v>2343.7572753543882</v>
      </c>
      <c r="Q853" s="9">
        <f t="shared" si="548"/>
        <v>2287.5805411146625</v>
      </c>
      <c r="R853" s="9">
        <f t="shared" si="549"/>
        <v>-56.176734239725647</v>
      </c>
      <c r="S853" s="3">
        <f t="shared" si="550"/>
        <v>0</v>
      </c>
      <c r="T853" s="3">
        <f t="shared" si="551"/>
        <v>1</v>
      </c>
      <c r="U853" s="3">
        <f t="shared" si="552"/>
        <v>3</v>
      </c>
      <c r="V853" s="3">
        <f t="shared" si="556"/>
        <v>30</v>
      </c>
      <c r="W853" s="2">
        <f t="shared" si="553"/>
        <v>9907345</v>
      </c>
      <c r="X853" s="2">
        <f t="shared" si="557"/>
        <v>9914296</v>
      </c>
      <c r="Y853" s="14">
        <f t="shared" si="558"/>
        <v>2339.0539104481727</v>
      </c>
      <c r="Z853" s="14">
        <f t="shared" si="559"/>
        <v>2311.5388648471539</v>
      </c>
      <c r="AA853" s="14">
        <f t="shared" si="554"/>
        <v>-27.515045601018755</v>
      </c>
      <c r="AB853" s="14">
        <f t="shared" si="575"/>
        <v>-39.113908073184064</v>
      </c>
      <c r="AC853" s="14">
        <f t="shared" si="569"/>
        <v>11.598862472165308</v>
      </c>
      <c r="AD853" s="16">
        <f t="shared" si="570"/>
        <v>1</v>
      </c>
      <c r="AE853" s="16">
        <f t="shared" si="571"/>
        <v>0</v>
      </c>
      <c r="AF853" s="16">
        <f t="shared" si="555"/>
        <v>32</v>
      </c>
      <c r="AG853" s="16">
        <f t="shared" si="572"/>
        <v>30</v>
      </c>
      <c r="AH853" s="5">
        <f t="shared" si="573"/>
        <v>9828675</v>
      </c>
      <c r="AI853" s="5">
        <f t="shared" si="574"/>
        <v>9902819</v>
      </c>
      <c r="AJ853" s="39">
        <f t="shared" si="560"/>
        <v>2354.0508571493169</v>
      </c>
      <c r="AK853" s="39">
        <f t="shared" si="561"/>
        <v>2305.040554535612</v>
      </c>
      <c r="AL853" s="39">
        <f t="shared" si="562"/>
        <v>-49.01030261370488</v>
      </c>
      <c r="AM853" s="39">
        <f t="shared" si="563"/>
        <v>0</v>
      </c>
      <c r="AN853" s="39">
        <f t="shared" si="564"/>
        <v>1</v>
      </c>
      <c r="AO853" s="39">
        <f t="shared" si="565"/>
        <v>9</v>
      </c>
      <c r="AP853" s="39">
        <f t="shared" si="566"/>
        <v>30</v>
      </c>
      <c r="AQ853" s="39">
        <f t="shared" si="567"/>
        <v>9903616</v>
      </c>
      <c r="AR853" s="39">
        <f t="shared" si="568"/>
        <v>9924469</v>
      </c>
      <c r="AS853" s="37">
        <f t="shared" si="576"/>
        <v>2426.8179756751047</v>
      </c>
      <c r="AT853" s="37">
        <f t="shared" si="577"/>
        <v>2321.5540092227598</v>
      </c>
      <c r="AU853" s="37">
        <f t="shared" si="578"/>
        <v>-105.2639664523449</v>
      </c>
      <c r="AV853" s="34">
        <f t="shared" si="579"/>
        <v>0</v>
      </c>
      <c r="AW853" s="34">
        <f t="shared" si="580"/>
        <v>1</v>
      </c>
      <c r="AX853" s="34">
        <f t="shared" si="581"/>
        <v>9</v>
      </c>
      <c r="AY853" s="34">
        <f t="shared" si="582"/>
        <v>30</v>
      </c>
      <c r="AZ853" s="34">
        <f t="shared" si="583"/>
        <v>9880175</v>
      </c>
      <c r="BA853" s="34">
        <f t="shared" si="584"/>
        <v>9901028</v>
      </c>
    </row>
    <row r="854" spans="1:53" x14ac:dyDescent="0.2">
      <c r="A854" s="1" t="s">
        <v>891</v>
      </c>
      <c r="B854" s="8">
        <v>17438</v>
      </c>
      <c r="C854" s="8">
        <v>2334.7098976109214</v>
      </c>
      <c r="D854" s="8">
        <v>2351</v>
      </c>
      <c r="E854" s="8">
        <v>2311</v>
      </c>
      <c r="F854" s="8">
        <v>2334.6109215017063</v>
      </c>
      <c r="G854" s="8">
        <f t="shared" si="585"/>
        <v>-7.1661055253207451</v>
      </c>
      <c r="H854" s="8">
        <f t="shared" si="586"/>
        <v>0</v>
      </c>
      <c r="I854" s="8">
        <f t="shared" si="587"/>
        <v>7.1661055253207451</v>
      </c>
      <c r="J854" s="25">
        <f t="shared" si="590"/>
        <v>7.10816362341515</v>
      </c>
      <c r="K854" s="25">
        <f t="shared" si="591"/>
        <v>7.5868691118730505</v>
      </c>
      <c r="L854" s="26">
        <f t="shared" si="588"/>
        <v>0.93690342071293264</v>
      </c>
      <c r="M854" s="25">
        <f t="shared" si="589"/>
        <v>48.371199652695047</v>
      </c>
      <c r="N854" s="25">
        <v>30</v>
      </c>
      <c r="O854" s="25">
        <v>70</v>
      </c>
      <c r="P854" s="9">
        <f t="shared" si="547"/>
        <v>2339.1987926302481</v>
      </c>
      <c r="Q854" s="9">
        <f t="shared" si="548"/>
        <v>2293.0798171764386</v>
      </c>
      <c r="R854" s="9">
        <f t="shared" si="549"/>
        <v>-46.118975453809526</v>
      </c>
      <c r="S854" s="3">
        <f t="shared" si="550"/>
        <v>0</v>
      </c>
      <c r="T854" s="3">
        <f t="shared" si="551"/>
        <v>1</v>
      </c>
      <c r="U854" s="3">
        <f t="shared" si="552"/>
        <v>2</v>
      </c>
      <c r="V854" s="3">
        <f t="shared" si="556"/>
        <v>30</v>
      </c>
      <c r="W854" s="2">
        <f t="shared" si="553"/>
        <v>9909632</v>
      </c>
      <c r="X854" s="2">
        <f t="shared" si="557"/>
        <v>9914254</v>
      </c>
      <c r="Y854" s="14">
        <f t="shared" si="558"/>
        <v>2338.7248001558419</v>
      </c>
      <c r="Z854" s="14">
        <f t="shared" si="559"/>
        <v>2315.0884120247774</v>
      </c>
      <c r="AA854" s="14">
        <f t="shared" si="554"/>
        <v>-23.63638813106445</v>
      </c>
      <c r="AB854" s="14">
        <f t="shared" si="575"/>
        <v>-36.018404084760142</v>
      </c>
      <c r="AC854" s="14">
        <f t="shared" si="569"/>
        <v>12.382015953695692</v>
      </c>
      <c r="AD854" s="16">
        <f t="shared" si="570"/>
        <v>1</v>
      </c>
      <c r="AE854" s="16">
        <f t="shared" si="571"/>
        <v>0</v>
      </c>
      <c r="AF854" s="16">
        <f t="shared" si="555"/>
        <v>33</v>
      </c>
      <c r="AG854" s="16">
        <f t="shared" si="572"/>
        <v>30</v>
      </c>
      <c r="AH854" s="5">
        <f t="shared" si="573"/>
        <v>9826294</v>
      </c>
      <c r="AI854" s="5">
        <f t="shared" si="574"/>
        <v>9902557</v>
      </c>
      <c r="AJ854" s="39">
        <f t="shared" si="560"/>
        <v>2357.2938844231662</v>
      </c>
      <c r="AK854" s="39">
        <f t="shared" si="561"/>
        <v>2311.5266090833102</v>
      </c>
      <c r="AL854" s="39">
        <f t="shared" si="562"/>
        <v>-45.767275339856042</v>
      </c>
      <c r="AM854" s="39">
        <f t="shared" si="563"/>
        <v>0</v>
      </c>
      <c r="AN854" s="39">
        <f t="shared" si="564"/>
        <v>1</v>
      </c>
      <c r="AO854" s="39">
        <f t="shared" si="565"/>
        <v>8</v>
      </c>
      <c r="AP854" s="39">
        <f t="shared" si="566"/>
        <v>30</v>
      </c>
      <c r="AQ854" s="39">
        <f t="shared" si="567"/>
        <v>9905897</v>
      </c>
      <c r="AR854" s="39">
        <f t="shared" si="568"/>
        <v>9924385</v>
      </c>
      <c r="AS854" s="37">
        <f t="shared" si="576"/>
        <v>2421.6313663749065</v>
      </c>
      <c r="AT854" s="37">
        <f t="shared" si="577"/>
        <v>2313.9402610174752</v>
      </c>
      <c r="AU854" s="37">
        <f t="shared" si="578"/>
        <v>-107.6911053574313</v>
      </c>
      <c r="AV854" s="34">
        <f t="shared" si="579"/>
        <v>0</v>
      </c>
      <c r="AW854" s="34">
        <f t="shared" si="580"/>
        <v>1</v>
      </c>
      <c r="AX854" s="34">
        <f t="shared" si="581"/>
        <v>8</v>
      </c>
      <c r="AY854" s="34">
        <f t="shared" si="582"/>
        <v>30</v>
      </c>
      <c r="AZ854" s="34">
        <f t="shared" si="583"/>
        <v>9882456</v>
      </c>
      <c r="BA854" s="34">
        <f t="shared" si="584"/>
        <v>9900944</v>
      </c>
    </row>
    <row r="855" spans="1:53" x14ac:dyDescent="0.2">
      <c r="A855" s="1" t="s">
        <v>892</v>
      </c>
      <c r="B855" s="8">
        <v>16703</v>
      </c>
      <c r="C855" s="8">
        <v>2352.2881355932204</v>
      </c>
      <c r="D855" s="8">
        <v>2365</v>
      </c>
      <c r="E855" s="8">
        <v>2334</v>
      </c>
      <c r="F855" s="8">
        <v>2352.2949152542374</v>
      </c>
      <c r="G855" s="8">
        <f t="shared" si="585"/>
        <v>17.683993752531023</v>
      </c>
      <c r="H855" s="8">
        <f t="shared" si="586"/>
        <v>17.683993752531023</v>
      </c>
      <c r="I855" s="8">
        <f t="shared" si="587"/>
        <v>0</v>
      </c>
      <c r="J855" s="25">
        <f t="shared" si="590"/>
        <v>7.8635800612091407</v>
      </c>
      <c r="K855" s="25">
        <f t="shared" si="591"/>
        <v>7.0449498895964036</v>
      </c>
      <c r="L855" s="26">
        <f t="shared" si="588"/>
        <v>1.1162009928305729</v>
      </c>
      <c r="M855" s="25">
        <f t="shared" si="589"/>
        <v>52.745509363813916</v>
      </c>
      <c r="N855" s="25">
        <v>30</v>
      </c>
      <c r="O855" s="25">
        <v>70</v>
      </c>
      <c r="P855" s="9">
        <f t="shared" si="547"/>
        <v>2333.6423337246752</v>
      </c>
      <c r="Q855" s="9">
        <f t="shared" si="548"/>
        <v>2297.2926931135466</v>
      </c>
      <c r="R855" s="9">
        <f t="shared" si="549"/>
        <v>-36.349640611128507</v>
      </c>
      <c r="S855" s="3">
        <f t="shared" si="550"/>
        <v>0</v>
      </c>
      <c r="T855" s="3">
        <f t="shared" si="551"/>
        <v>1</v>
      </c>
      <c r="U855" s="3">
        <f t="shared" si="552"/>
        <v>1</v>
      </c>
      <c r="V855" s="3">
        <f t="shared" si="556"/>
        <v>30</v>
      </c>
      <c r="W855" s="2">
        <f t="shared" si="553"/>
        <v>9911913</v>
      </c>
      <c r="X855" s="2">
        <f t="shared" si="557"/>
        <v>9914247</v>
      </c>
      <c r="Y855" s="14">
        <f t="shared" si="558"/>
        <v>2339.7299938668343</v>
      </c>
      <c r="Z855" s="14">
        <f t="shared" si="559"/>
        <v>2320.8124894446942</v>
      </c>
      <c r="AA855" s="14">
        <f t="shared" si="554"/>
        <v>-18.917504422140155</v>
      </c>
      <c r="AB855" s="14">
        <f t="shared" si="575"/>
        <v>-32.598224152236142</v>
      </c>
      <c r="AC855" s="14">
        <f t="shared" si="569"/>
        <v>13.680719730095987</v>
      </c>
      <c r="AD855" s="16">
        <f t="shared" si="570"/>
        <v>1</v>
      </c>
      <c r="AE855" s="16">
        <f t="shared" si="571"/>
        <v>0</v>
      </c>
      <c r="AF855" s="16">
        <f t="shared" si="555"/>
        <v>34</v>
      </c>
      <c r="AG855" s="16">
        <f t="shared" si="572"/>
        <v>30</v>
      </c>
      <c r="AH855" s="5">
        <f t="shared" si="573"/>
        <v>9823899</v>
      </c>
      <c r="AI855" s="5">
        <f t="shared" si="574"/>
        <v>9903255</v>
      </c>
      <c r="AJ855" s="39">
        <f t="shared" si="560"/>
        <v>2349.5827494941477</v>
      </c>
      <c r="AK855" s="39">
        <f t="shared" si="561"/>
        <v>2309.1379072415366</v>
      </c>
      <c r="AL855" s="39">
        <f t="shared" si="562"/>
        <v>-40.444842252611124</v>
      </c>
      <c r="AM855" s="39">
        <f t="shared" si="563"/>
        <v>0</v>
      </c>
      <c r="AN855" s="39">
        <f t="shared" si="564"/>
        <v>1</v>
      </c>
      <c r="AO855" s="39">
        <f t="shared" si="565"/>
        <v>7</v>
      </c>
      <c r="AP855" s="39">
        <f t="shared" si="566"/>
        <v>30</v>
      </c>
      <c r="AQ855" s="39">
        <f t="shared" si="567"/>
        <v>9908201</v>
      </c>
      <c r="AR855" s="39">
        <f t="shared" si="568"/>
        <v>9924539</v>
      </c>
      <c r="AS855" s="37">
        <f t="shared" si="576"/>
        <v>2416.3279450663158</v>
      </c>
      <c r="AT855" s="37">
        <f t="shared" si="577"/>
        <v>2308.08565970275</v>
      </c>
      <c r="AU855" s="37">
        <f t="shared" si="578"/>
        <v>-108.24228536356577</v>
      </c>
      <c r="AV855" s="34">
        <f t="shared" si="579"/>
        <v>0</v>
      </c>
      <c r="AW855" s="34">
        <f t="shared" si="580"/>
        <v>1</v>
      </c>
      <c r="AX855" s="34">
        <f t="shared" si="581"/>
        <v>7</v>
      </c>
      <c r="AY855" s="34">
        <f t="shared" si="582"/>
        <v>30</v>
      </c>
      <c r="AZ855" s="34">
        <f t="shared" si="583"/>
        <v>9884760</v>
      </c>
      <c r="BA855" s="34">
        <f t="shared" si="584"/>
        <v>9901098</v>
      </c>
    </row>
    <row r="856" spans="1:53" x14ac:dyDescent="0.2">
      <c r="A856" s="1" t="s">
        <v>893</v>
      </c>
      <c r="B856" s="8">
        <v>16065</v>
      </c>
      <c r="C856" s="8">
        <v>2352.8532423208189</v>
      </c>
      <c r="D856" s="8">
        <v>2369</v>
      </c>
      <c r="E856" s="8">
        <v>2341</v>
      </c>
      <c r="F856" s="8">
        <v>2352.9078498293516</v>
      </c>
      <c r="G856" s="8">
        <f t="shared" si="585"/>
        <v>0.61293457511419547</v>
      </c>
      <c r="H856" s="8">
        <f t="shared" si="586"/>
        <v>0.61293457511419547</v>
      </c>
      <c r="I856" s="8">
        <f t="shared" si="587"/>
        <v>0</v>
      </c>
      <c r="J856" s="25">
        <f t="shared" si="590"/>
        <v>7.3456768122023588</v>
      </c>
      <c r="K856" s="25">
        <f t="shared" si="591"/>
        <v>6.5417391831966603</v>
      </c>
      <c r="L856" s="26">
        <f t="shared" si="588"/>
        <v>1.1228935618635976</v>
      </c>
      <c r="M856" s="25">
        <f t="shared" si="589"/>
        <v>52.894482419450995</v>
      </c>
      <c r="N856" s="25">
        <v>30</v>
      </c>
      <c r="O856" s="25">
        <v>70</v>
      </c>
      <c r="P856" s="9">
        <f t="shared" si="547"/>
        <v>2329.3801553196508</v>
      </c>
      <c r="Q856" s="9">
        <f t="shared" si="548"/>
        <v>2302.3380030370458</v>
      </c>
      <c r="R856" s="9">
        <f t="shared" si="549"/>
        <v>-27.042152282605002</v>
      </c>
      <c r="S856" s="3">
        <f t="shared" si="550"/>
        <v>0</v>
      </c>
      <c r="T856" s="3">
        <f t="shared" si="551"/>
        <v>1</v>
      </c>
      <c r="U856" s="3">
        <f t="shared" si="552"/>
        <v>0</v>
      </c>
      <c r="V856" s="3">
        <f t="shared" si="556"/>
        <v>30</v>
      </c>
      <c r="W856" s="2">
        <f t="shared" si="553"/>
        <v>9914217</v>
      </c>
      <c r="X856" s="2">
        <f t="shared" si="557"/>
        <v>9914217</v>
      </c>
      <c r="Y856" s="14">
        <f t="shared" si="558"/>
        <v>2340.7061313455392</v>
      </c>
      <c r="Z856" s="14">
        <f t="shared" si="559"/>
        <v>2325.75023719618</v>
      </c>
      <c r="AA856" s="14">
        <f t="shared" si="554"/>
        <v>-14.95589414935921</v>
      </c>
      <c r="AB856" s="14">
        <f t="shared" si="575"/>
        <v>-29.069758151660757</v>
      </c>
      <c r="AC856" s="14">
        <f t="shared" si="569"/>
        <v>14.113864002301547</v>
      </c>
      <c r="AD856" s="16">
        <f t="shared" si="570"/>
        <v>1</v>
      </c>
      <c r="AE856" s="16">
        <f t="shared" si="571"/>
        <v>0</v>
      </c>
      <c r="AF856" s="16">
        <f t="shared" si="555"/>
        <v>35</v>
      </c>
      <c r="AG856" s="16">
        <f t="shared" si="572"/>
        <v>30</v>
      </c>
      <c r="AH856" s="5">
        <f t="shared" si="573"/>
        <v>9821500</v>
      </c>
      <c r="AI856" s="5">
        <f t="shared" si="574"/>
        <v>9903435</v>
      </c>
      <c r="AJ856" s="39">
        <f t="shared" si="560"/>
        <v>2344.6718225221935</v>
      </c>
      <c r="AK856" s="39">
        <f t="shared" si="561"/>
        <v>2318.538534568117</v>
      </c>
      <c r="AL856" s="39">
        <f t="shared" si="562"/>
        <v>-26.133287954076422</v>
      </c>
      <c r="AM856" s="39">
        <f t="shared" si="563"/>
        <v>0</v>
      </c>
      <c r="AN856" s="39">
        <f t="shared" si="564"/>
        <v>1</v>
      </c>
      <c r="AO856" s="39">
        <f t="shared" si="565"/>
        <v>6</v>
      </c>
      <c r="AP856" s="39">
        <f t="shared" si="566"/>
        <v>30</v>
      </c>
      <c r="AQ856" s="39">
        <f t="shared" si="567"/>
        <v>9910512</v>
      </c>
      <c r="AR856" s="39">
        <f t="shared" si="568"/>
        <v>9924558</v>
      </c>
      <c r="AS856" s="37">
        <f t="shared" si="576"/>
        <v>2410.8113381789403</v>
      </c>
      <c r="AT856" s="37">
        <f t="shared" si="577"/>
        <v>2303.6004533887563</v>
      </c>
      <c r="AU856" s="37">
        <f t="shared" si="578"/>
        <v>-107.21088479018408</v>
      </c>
      <c r="AV856" s="34">
        <f t="shared" si="579"/>
        <v>0</v>
      </c>
      <c r="AW856" s="34">
        <f t="shared" si="580"/>
        <v>1</v>
      </c>
      <c r="AX856" s="34">
        <f t="shared" si="581"/>
        <v>6</v>
      </c>
      <c r="AY856" s="34">
        <f t="shared" si="582"/>
        <v>30</v>
      </c>
      <c r="AZ856" s="34">
        <f t="shared" si="583"/>
        <v>9887071</v>
      </c>
      <c r="BA856" s="34">
        <f t="shared" si="584"/>
        <v>9901117</v>
      </c>
    </row>
    <row r="857" spans="1:53" x14ac:dyDescent="0.2">
      <c r="A857" s="1" t="s">
        <v>894</v>
      </c>
      <c r="B857" s="8">
        <v>15755</v>
      </c>
      <c r="C857" s="8">
        <v>2376.2619047619046</v>
      </c>
      <c r="D857" s="8">
        <v>2388</v>
      </c>
      <c r="E857" s="8">
        <v>2358</v>
      </c>
      <c r="F857" s="8">
        <v>2376.2380952380954</v>
      </c>
      <c r="G857" s="8">
        <f t="shared" si="585"/>
        <v>23.330245408743849</v>
      </c>
      <c r="H857" s="8">
        <f t="shared" si="586"/>
        <v>23.330245408743849</v>
      </c>
      <c r="I857" s="8">
        <f t="shared" si="587"/>
        <v>0</v>
      </c>
      <c r="J857" s="25">
        <f t="shared" si="590"/>
        <v>8.4874317119553222</v>
      </c>
      <c r="K857" s="25">
        <f t="shared" si="591"/>
        <v>6.0744720986826133</v>
      </c>
      <c r="L857" s="26">
        <f t="shared" si="588"/>
        <v>1.3972295162564026</v>
      </c>
      <c r="M857" s="25">
        <f t="shared" si="589"/>
        <v>58.285179069477039</v>
      </c>
      <c r="N857" s="25">
        <v>30</v>
      </c>
      <c r="O857" s="25">
        <v>70</v>
      </c>
      <c r="P857" s="9">
        <f t="shared" si="547"/>
        <v>2326.3883503470702</v>
      </c>
      <c r="Q857" s="9">
        <f t="shared" si="548"/>
        <v>2308.2975131709086</v>
      </c>
      <c r="R857" s="9">
        <f t="shared" si="549"/>
        <v>-18.090837176161585</v>
      </c>
      <c r="S857" s="3">
        <f t="shared" si="550"/>
        <v>0</v>
      </c>
      <c r="T857" s="3">
        <f t="shared" si="551"/>
        <v>0</v>
      </c>
      <c r="U857" s="3">
        <f t="shared" si="552"/>
        <v>0</v>
      </c>
      <c r="V857" s="3">
        <f t="shared" si="556"/>
        <v>0</v>
      </c>
      <c r="W857" s="2">
        <f t="shared" si="553"/>
        <v>9914217</v>
      </c>
      <c r="X857" s="2">
        <f t="shared" si="557"/>
        <v>9914217</v>
      </c>
      <c r="Y857" s="14">
        <f t="shared" si="558"/>
        <v>2343.3381286709136</v>
      </c>
      <c r="Z857" s="14">
        <f t="shared" si="559"/>
        <v>2333.5175999718595</v>
      </c>
      <c r="AA857" s="14">
        <f t="shared" si="554"/>
        <v>-9.8205286990541936</v>
      </c>
      <c r="AB857" s="14">
        <f t="shared" si="575"/>
        <v>-25.219912261139445</v>
      </c>
      <c r="AC857" s="14">
        <f t="shared" si="569"/>
        <v>15.399383562085251</v>
      </c>
      <c r="AD857" s="16">
        <f t="shared" si="570"/>
        <v>1</v>
      </c>
      <c r="AE857" s="16">
        <f t="shared" si="571"/>
        <v>0</v>
      </c>
      <c r="AF857" s="16">
        <f t="shared" si="555"/>
        <v>36</v>
      </c>
      <c r="AG857" s="16">
        <f t="shared" si="572"/>
        <v>30</v>
      </c>
      <c r="AH857" s="5">
        <f t="shared" si="573"/>
        <v>9819082</v>
      </c>
      <c r="AI857" s="5">
        <f t="shared" si="574"/>
        <v>9903970</v>
      </c>
      <c r="AJ857" s="39">
        <f t="shared" si="560"/>
        <v>2335.234541008409</v>
      </c>
      <c r="AK857" s="39">
        <f t="shared" si="561"/>
        <v>2318.9471576181932</v>
      </c>
      <c r="AL857" s="39">
        <f t="shared" si="562"/>
        <v>-16.287383390215837</v>
      </c>
      <c r="AM857" s="39">
        <f t="shared" si="563"/>
        <v>0</v>
      </c>
      <c r="AN857" s="39">
        <f t="shared" si="564"/>
        <v>1</v>
      </c>
      <c r="AO857" s="39">
        <f t="shared" si="565"/>
        <v>5</v>
      </c>
      <c r="AP857" s="39">
        <f t="shared" si="566"/>
        <v>30</v>
      </c>
      <c r="AQ857" s="39">
        <f t="shared" si="567"/>
        <v>9912840</v>
      </c>
      <c r="AR857" s="39">
        <f t="shared" si="568"/>
        <v>9924630</v>
      </c>
      <c r="AS857" s="37">
        <f t="shared" si="576"/>
        <v>2405.1198029255893</v>
      </c>
      <c r="AT857" s="37">
        <f t="shared" si="577"/>
        <v>2300.2997090394133</v>
      </c>
      <c r="AU857" s="37">
        <f t="shared" si="578"/>
        <v>-104.82009388617598</v>
      </c>
      <c r="AV857" s="34">
        <f t="shared" si="579"/>
        <v>0</v>
      </c>
      <c r="AW857" s="34">
        <f t="shared" si="580"/>
        <v>1</v>
      </c>
      <c r="AX857" s="34">
        <f t="shared" si="581"/>
        <v>5</v>
      </c>
      <c r="AY857" s="34">
        <f t="shared" si="582"/>
        <v>30</v>
      </c>
      <c r="AZ857" s="34">
        <f t="shared" si="583"/>
        <v>9889399</v>
      </c>
      <c r="BA857" s="34">
        <f t="shared" si="584"/>
        <v>9901189</v>
      </c>
    </row>
    <row r="858" spans="1:53" x14ac:dyDescent="0.2">
      <c r="A858" s="1" t="s">
        <v>895</v>
      </c>
      <c r="B858" s="8">
        <v>15987</v>
      </c>
      <c r="C858" s="8">
        <v>2367.0996563573885</v>
      </c>
      <c r="D858" s="8">
        <v>2379</v>
      </c>
      <c r="E858" s="8">
        <v>2346</v>
      </c>
      <c r="F858" s="8">
        <v>2367.0481099656358</v>
      </c>
      <c r="G858" s="8">
        <f t="shared" si="585"/>
        <v>-9.1899852724595803</v>
      </c>
      <c r="H858" s="8">
        <f t="shared" si="586"/>
        <v>0</v>
      </c>
      <c r="I858" s="8">
        <f t="shared" si="587"/>
        <v>9.1899852724595803</v>
      </c>
      <c r="J858" s="25">
        <f t="shared" si="590"/>
        <v>7.8811865896727991</v>
      </c>
      <c r="K858" s="25">
        <f t="shared" si="591"/>
        <v>6.2970087539523965</v>
      </c>
      <c r="L858" s="26">
        <f t="shared" si="588"/>
        <v>1.2515762479647299</v>
      </c>
      <c r="M858" s="25">
        <f t="shared" si="589"/>
        <v>55.586669520788767</v>
      </c>
      <c r="N858" s="25">
        <v>30</v>
      </c>
      <c r="O858" s="25">
        <v>70</v>
      </c>
      <c r="P858" s="9">
        <f t="shared" si="547"/>
        <v>2325.4063540100738</v>
      </c>
      <c r="Q858" s="9">
        <f t="shared" si="548"/>
        <v>2316.1565121468434</v>
      </c>
      <c r="R858" s="9">
        <f t="shared" si="549"/>
        <v>-9.2498418632303583</v>
      </c>
      <c r="S858" s="3">
        <f t="shared" si="550"/>
        <v>0</v>
      </c>
      <c r="T858" s="3">
        <f t="shared" si="551"/>
        <v>0</v>
      </c>
      <c r="U858" s="3">
        <f t="shared" si="552"/>
        <v>0</v>
      </c>
      <c r="V858" s="3">
        <f t="shared" si="556"/>
        <v>0</v>
      </c>
      <c r="W858" s="2">
        <f t="shared" si="553"/>
        <v>9914217</v>
      </c>
      <c r="X858" s="2">
        <f t="shared" si="557"/>
        <v>9914217</v>
      </c>
      <c r="Y858" s="14">
        <f t="shared" si="558"/>
        <v>2345.0944235816337</v>
      </c>
      <c r="Z858" s="14">
        <f t="shared" si="559"/>
        <v>2338.6761399709021</v>
      </c>
      <c r="AA858" s="14">
        <f t="shared" si="554"/>
        <v>-6.4182836107315779</v>
      </c>
      <c r="AB858" s="14">
        <f t="shared" si="575"/>
        <v>-21.459586531057873</v>
      </c>
      <c r="AC858" s="14">
        <f t="shared" si="569"/>
        <v>15.041302920326295</v>
      </c>
      <c r="AD858" s="16">
        <f t="shared" si="570"/>
        <v>1</v>
      </c>
      <c r="AE858" s="16">
        <f t="shared" si="571"/>
        <v>0</v>
      </c>
      <c r="AF858" s="16">
        <f t="shared" si="555"/>
        <v>37</v>
      </c>
      <c r="AG858" s="16">
        <f t="shared" si="572"/>
        <v>30</v>
      </c>
      <c r="AH858" s="5">
        <f t="shared" si="573"/>
        <v>9816673</v>
      </c>
      <c r="AI858" s="5">
        <f t="shared" si="574"/>
        <v>9903475</v>
      </c>
      <c r="AJ858" s="39">
        <f t="shared" si="560"/>
        <v>2340.5179364207911</v>
      </c>
      <c r="AK858" s="39">
        <f t="shared" si="561"/>
        <v>2334.5006545573556</v>
      </c>
      <c r="AL858" s="39">
        <f t="shared" si="562"/>
        <v>-6.0172818634355281</v>
      </c>
      <c r="AM858" s="39">
        <f t="shared" si="563"/>
        <v>0</v>
      </c>
      <c r="AN858" s="39">
        <f t="shared" si="564"/>
        <v>1</v>
      </c>
      <c r="AO858" s="39">
        <f t="shared" si="565"/>
        <v>4</v>
      </c>
      <c r="AP858" s="39">
        <f t="shared" si="566"/>
        <v>30</v>
      </c>
      <c r="AQ858" s="39">
        <f t="shared" si="567"/>
        <v>9915156</v>
      </c>
      <c r="AR858" s="39">
        <f t="shared" si="568"/>
        <v>9924540</v>
      </c>
      <c r="AS858" s="37">
        <f t="shared" si="576"/>
        <v>2399.3298036065526</v>
      </c>
      <c r="AT858" s="37">
        <f t="shared" si="577"/>
        <v>2298.22150332515</v>
      </c>
      <c r="AU858" s="37">
        <f t="shared" si="578"/>
        <v>-101.10830028140253</v>
      </c>
      <c r="AV858" s="34">
        <f t="shared" si="579"/>
        <v>0</v>
      </c>
      <c r="AW858" s="34">
        <f t="shared" si="580"/>
        <v>1</v>
      </c>
      <c r="AX858" s="34">
        <f t="shared" si="581"/>
        <v>4</v>
      </c>
      <c r="AY858" s="34">
        <f t="shared" si="582"/>
        <v>30</v>
      </c>
      <c r="AZ858" s="34">
        <f t="shared" si="583"/>
        <v>9891715</v>
      </c>
      <c r="BA858" s="34">
        <f t="shared" si="584"/>
        <v>9901099</v>
      </c>
    </row>
    <row r="859" spans="1:53" x14ac:dyDescent="0.2">
      <c r="A859" s="1" t="s">
        <v>896</v>
      </c>
      <c r="B859" s="8">
        <v>19945</v>
      </c>
      <c r="C859" s="8">
        <v>2323.9793814432992</v>
      </c>
      <c r="D859" s="8">
        <v>2346</v>
      </c>
      <c r="E859" s="8">
        <v>2313</v>
      </c>
      <c r="F859" s="8">
        <v>2323.9243986254296</v>
      </c>
      <c r="G859" s="8">
        <f t="shared" si="585"/>
        <v>-43.123711340206228</v>
      </c>
      <c r="H859" s="8">
        <f t="shared" si="586"/>
        <v>0</v>
      </c>
      <c r="I859" s="8">
        <f t="shared" si="587"/>
        <v>43.123711340206228</v>
      </c>
      <c r="J859" s="25">
        <f t="shared" si="590"/>
        <v>7.3182446904104568</v>
      </c>
      <c r="K859" s="25">
        <f t="shared" si="591"/>
        <v>8.9274875101133837</v>
      </c>
      <c r="L859" s="26">
        <f t="shared" si="588"/>
        <v>0.81974292118808145</v>
      </c>
      <c r="M859" s="25">
        <f t="shared" si="589"/>
        <v>45.04718285442673</v>
      </c>
      <c r="N859" s="25">
        <v>30</v>
      </c>
      <c r="O859" s="25">
        <v>70</v>
      </c>
      <c r="P859" s="9">
        <f t="shared" si="547"/>
        <v>2324.680313236905</v>
      </c>
      <c r="Q859" s="9">
        <f t="shared" si="548"/>
        <v>2324.1788766704112</v>
      </c>
      <c r="R859" s="9">
        <f t="shared" si="549"/>
        <v>-0.50143656649379409</v>
      </c>
      <c r="S859" s="3">
        <f t="shared" si="550"/>
        <v>0</v>
      </c>
      <c r="T859" s="3">
        <f t="shared" si="551"/>
        <v>0</v>
      </c>
      <c r="U859" s="3">
        <f t="shared" si="552"/>
        <v>0</v>
      </c>
      <c r="V859" s="3">
        <f t="shared" si="556"/>
        <v>0</v>
      </c>
      <c r="W859" s="2">
        <f t="shared" si="553"/>
        <v>9914217</v>
      </c>
      <c r="X859" s="2">
        <f t="shared" si="557"/>
        <v>9914217</v>
      </c>
      <c r="Y859" s="14">
        <f t="shared" si="558"/>
        <v>2343.5262735848778</v>
      </c>
      <c r="Z859" s="14">
        <f t="shared" si="559"/>
        <v>2336.4066413023679</v>
      </c>
      <c r="AA859" s="14">
        <f t="shared" si="554"/>
        <v>-7.1196322825098832</v>
      </c>
      <c r="AB859" s="14">
        <f t="shared" si="575"/>
        <v>-18.591595681348274</v>
      </c>
      <c r="AC859" s="14">
        <f t="shared" si="569"/>
        <v>11.47196339883839</v>
      </c>
      <c r="AD859" s="16">
        <f t="shared" si="570"/>
        <v>1</v>
      </c>
      <c r="AE859" s="16">
        <f t="shared" si="571"/>
        <v>0</v>
      </c>
      <c r="AF859" s="16">
        <f t="shared" si="555"/>
        <v>38</v>
      </c>
      <c r="AG859" s="16">
        <f t="shared" si="572"/>
        <v>30</v>
      </c>
      <c r="AH859" s="5">
        <f t="shared" si="573"/>
        <v>9814297</v>
      </c>
      <c r="AI859" s="5">
        <f t="shared" si="574"/>
        <v>9902191</v>
      </c>
      <c r="AJ859" s="39">
        <f t="shared" si="560"/>
        <v>2337.4546079966381</v>
      </c>
      <c r="AK859" s="39">
        <f t="shared" si="561"/>
        <v>2331.4373261332025</v>
      </c>
      <c r="AL859" s="39">
        <f t="shared" si="562"/>
        <v>-6.0172818634355281</v>
      </c>
      <c r="AM859" s="39">
        <f t="shared" si="563"/>
        <v>0</v>
      </c>
      <c r="AN859" s="39">
        <f t="shared" si="564"/>
        <v>1</v>
      </c>
      <c r="AO859" s="39">
        <f t="shared" si="565"/>
        <v>3</v>
      </c>
      <c r="AP859" s="39">
        <f t="shared" si="566"/>
        <v>30</v>
      </c>
      <c r="AQ859" s="39">
        <f t="shared" si="567"/>
        <v>9917439</v>
      </c>
      <c r="AR859" s="39">
        <f t="shared" si="568"/>
        <v>9924378</v>
      </c>
      <c r="AS859" s="37">
        <f t="shared" si="576"/>
        <v>2393.5751971623522</v>
      </c>
      <c r="AT859" s="37">
        <f t="shared" si="577"/>
        <v>2297.5422620059217</v>
      </c>
      <c r="AU859" s="37">
        <f t="shared" si="578"/>
        <v>-96.03293515643054</v>
      </c>
      <c r="AV859" s="34">
        <f t="shared" si="579"/>
        <v>0</v>
      </c>
      <c r="AW859" s="34">
        <f t="shared" si="580"/>
        <v>1</v>
      </c>
      <c r="AX859" s="34">
        <f t="shared" si="581"/>
        <v>3</v>
      </c>
      <c r="AY859" s="34">
        <f t="shared" si="582"/>
        <v>30</v>
      </c>
      <c r="AZ859" s="34">
        <f t="shared" si="583"/>
        <v>9893998</v>
      </c>
      <c r="BA859" s="34">
        <f t="shared" si="584"/>
        <v>9900937</v>
      </c>
    </row>
    <row r="860" spans="1:53" x14ac:dyDescent="0.2">
      <c r="A860" s="1" t="s">
        <v>897</v>
      </c>
      <c r="B860" s="8">
        <v>12790</v>
      </c>
      <c r="C860" s="8">
        <v>2308.3402061855668</v>
      </c>
      <c r="D860" s="8">
        <v>2318</v>
      </c>
      <c r="E860" s="8">
        <v>2298</v>
      </c>
      <c r="F860" s="8">
        <v>2308.3711340206187</v>
      </c>
      <c r="G860" s="8">
        <f t="shared" si="585"/>
        <v>-15.55326460481092</v>
      </c>
      <c r="H860" s="8">
        <f t="shared" si="586"/>
        <v>0</v>
      </c>
      <c r="I860" s="8">
        <f t="shared" si="587"/>
        <v>15.55326460481092</v>
      </c>
      <c r="J860" s="25">
        <f t="shared" si="590"/>
        <v>6.7955129268097094</v>
      </c>
      <c r="K860" s="25">
        <f t="shared" si="591"/>
        <v>9.4007573025917797</v>
      </c>
      <c r="L860" s="26">
        <f t="shared" si="588"/>
        <v>0.72286866983963016</v>
      </c>
      <c r="M860" s="25">
        <f t="shared" si="589"/>
        <v>41.957270597236928</v>
      </c>
      <c r="N860" s="25">
        <v>30</v>
      </c>
      <c r="O860" s="25">
        <v>70</v>
      </c>
      <c r="P860" s="9">
        <f t="shared" ref="P860:P923" si="592">AVERAGE(F834:F859)</f>
        <v>2322.1745980801625</v>
      </c>
      <c r="Q860" s="9">
        <f t="shared" ref="Q860:Q923" si="593">AVERAGE(F848:F859)</f>
        <v>2330.2537621228739</v>
      </c>
      <c r="R860" s="9">
        <f t="shared" ref="R860:R923" si="594">Q860-P860</f>
        <v>8.0791640427114544</v>
      </c>
      <c r="S860" s="3">
        <f t="shared" ref="S860:S923" si="595">IF(AND(R860&gt;$T$4,W859-30&gt;=D860),1,0)</f>
        <v>1</v>
      </c>
      <c r="T860" s="3">
        <f t="shared" ref="T860:T923" si="596">IF(AND(R860&lt;$T$5,U859&gt;=1),1,0)</f>
        <v>0</v>
      </c>
      <c r="U860" s="3">
        <f t="shared" ref="U860:U923" si="597">U859+S860-T860</f>
        <v>1</v>
      </c>
      <c r="V860" s="3">
        <f t="shared" si="556"/>
        <v>30</v>
      </c>
      <c r="W860" s="2">
        <f t="shared" ref="W860:W923" si="598">W859-(S860*D859) + (T860*E859) - V860</f>
        <v>9911841</v>
      </c>
      <c r="X860" s="2">
        <f t="shared" si="557"/>
        <v>9914139</v>
      </c>
      <c r="Y860" s="14">
        <f t="shared" si="558"/>
        <v>2340.9221891727107</v>
      </c>
      <c r="Z860" s="14">
        <f t="shared" si="559"/>
        <v>2332.0934863359448</v>
      </c>
      <c r="AA860" s="14">
        <f t="shared" ref="AA860:AA923" si="599">Z860-Y860</f>
        <v>-8.8287028367658422</v>
      </c>
      <c r="AB860" s="14">
        <f t="shared" si="575"/>
        <v>-16.639017112431787</v>
      </c>
      <c r="AC860" s="14">
        <f t="shared" si="569"/>
        <v>7.8103142756659452</v>
      </c>
      <c r="AD860" s="16">
        <f t="shared" si="570"/>
        <v>1</v>
      </c>
      <c r="AE860" s="16">
        <f t="shared" si="571"/>
        <v>0</v>
      </c>
      <c r="AF860" s="16">
        <f t="shared" ref="AF860:AF923" si="600">AF859+AD860-AE860</f>
        <v>39</v>
      </c>
      <c r="AG860" s="16">
        <f t="shared" si="572"/>
        <v>30</v>
      </c>
      <c r="AH860" s="5">
        <f t="shared" si="573"/>
        <v>9811949</v>
      </c>
      <c r="AI860" s="5">
        <f t="shared" si="574"/>
        <v>9901571</v>
      </c>
      <c r="AJ860" s="39">
        <f t="shared" si="560"/>
        <v>2323.0800375499025</v>
      </c>
      <c r="AK860" s="39">
        <f t="shared" si="561"/>
        <v>2318.9549053619157</v>
      </c>
      <c r="AL860" s="39">
        <f t="shared" si="562"/>
        <v>-4.1251321879867646</v>
      </c>
      <c r="AM860" s="39">
        <f t="shared" si="563"/>
        <v>0</v>
      </c>
      <c r="AN860" s="39">
        <f t="shared" si="564"/>
        <v>0</v>
      </c>
      <c r="AO860" s="39">
        <f t="shared" si="565"/>
        <v>3</v>
      </c>
      <c r="AP860" s="39">
        <f t="shared" si="566"/>
        <v>0</v>
      </c>
      <c r="AQ860" s="39">
        <f t="shared" si="567"/>
        <v>9917439</v>
      </c>
      <c r="AR860" s="39">
        <f t="shared" si="568"/>
        <v>9924333</v>
      </c>
      <c r="AS860" s="37">
        <f t="shared" si="576"/>
        <v>2387.8682922388321</v>
      </c>
      <c r="AT860" s="37">
        <f t="shared" si="577"/>
        <v>2298.3892608216124</v>
      </c>
      <c r="AU860" s="37">
        <f t="shared" si="578"/>
        <v>-89.47903141721963</v>
      </c>
      <c r="AV860" s="34">
        <f t="shared" si="579"/>
        <v>0</v>
      </c>
      <c r="AW860" s="34">
        <f t="shared" si="580"/>
        <v>1</v>
      </c>
      <c r="AX860" s="34">
        <f t="shared" si="581"/>
        <v>2</v>
      </c>
      <c r="AY860" s="34">
        <f t="shared" si="582"/>
        <v>30</v>
      </c>
      <c r="AZ860" s="34">
        <f t="shared" si="583"/>
        <v>9896266</v>
      </c>
      <c r="BA860" s="34">
        <f t="shared" si="584"/>
        <v>9900862</v>
      </c>
    </row>
    <row r="861" spans="1:53" x14ac:dyDescent="0.2">
      <c r="A861" s="1" t="s">
        <v>898</v>
      </c>
      <c r="B861" s="8">
        <v>19950</v>
      </c>
      <c r="C861" s="8">
        <v>2273.0136986301368</v>
      </c>
      <c r="D861" s="8">
        <v>2302</v>
      </c>
      <c r="E861" s="8">
        <v>2262</v>
      </c>
      <c r="F861" s="8">
        <v>2273.0753424657532</v>
      </c>
      <c r="G861" s="8">
        <f t="shared" si="585"/>
        <v>-35.295791554865446</v>
      </c>
      <c r="H861" s="8">
        <f t="shared" si="586"/>
        <v>0</v>
      </c>
      <c r="I861" s="8">
        <f t="shared" si="587"/>
        <v>35.295791554865446</v>
      </c>
      <c r="J861" s="25">
        <f t="shared" si="590"/>
        <v>6.3101191463233013</v>
      </c>
      <c r="K861" s="25">
        <f t="shared" si="591"/>
        <v>11.250402606325613</v>
      </c>
      <c r="L861" s="26">
        <f t="shared" si="588"/>
        <v>0.56087940735342179</v>
      </c>
      <c r="M861" s="25">
        <f t="shared" si="589"/>
        <v>35.933551606298096</v>
      </c>
      <c r="N861" s="25">
        <v>30</v>
      </c>
      <c r="O861" s="25">
        <v>70</v>
      </c>
      <c r="P861" s="9">
        <f t="shared" si="592"/>
        <v>2318.8700285875557</v>
      </c>
      <c r="Q861" s="9">
        <f t="shared" si="593"/>
        <v>2334.5595047727397</v>
      </c>
      <c r="R861" s="9">
        <f t="shared" si="594"/>
        <v>15.689476185184049</v>
      </c>
      <c r="S861" s="3">
        <f t="shared" si="595"/>
        <v>1</v>
      </c>
      <c r="T861" s="3">
        <f t="shared" si="596"/>
        <v>0</v>
      </c>
      <c r="U861" s="3">
        <f t="shared" si="597"/>
        <v>2</v>
      </c>
      <c r="V861" s="3">
        <f t="shared" ref="V861:V924" si="601">IF(S861&gt;0, MAX(30, 0.002*S861*D861), IF(T861&gt;0, MAX(30, 0.002*T861*E861), 0))</f>
        <v>30</v>
      </c>
      <c r="W861" s="2">
        <f t="shared" si="598"/>
        <v>9909493</v>
      </c>
      <c r="X861" s="2">
        <f t="shared" ref="X861:X924" si="602">U861*E861 + W861</f>
        <v>9914017</v>
      </c>
      <c r="Y861" s="14">
        <f t="shared" ref="Y861:Y924" si="603">(F861-Y860)*$Z$6+Y860</f>
        <v>2335.8964968240471</v>
      </c>
      <c r="Z861" s="14">
        <f t="shared" ref="Z861:Z924" si="604">(F861-Z860)*$Z$5+Z860</f>
        <v>2323.013771894377</v>
      </c>
      <c r="AA861" s="14">
        <f t="shared" si="599"/>
        <v>-12.882724929670076</v>
      </c>
      <c r="AB861" s="14">
        <f t="shared" si="575"/>
        <v>-15.887758675879445</v>
      </c>
      <c r="AC861" s="14">
        <f t="shared" si="569"/>
        <v>3.005033746209369</v>
      </c>
      <c r="AD861" s="16">
        <f t="shared" si="570"/>
        <v>1</v>
      </c>
      <c r="AE861" s="16">
        <f t="shared" si="571"/>
        <v>0</v>
      </c>
      <c r="AF861" s="16">
        <f t="shared" si="600"/>
        <v>40</v>
      </c>
      <c r="AG861" s="16">
        <f t="shared" si="572"/>
        <v>30</v>
      </c>
      <c r="AH861" s="5">
        <f t="shared" si="573"/>
        <v>9809617</v>
      </c>
      <c r="AI861" s="5">
        <f t="shared" si="574"/>
        <v>9900097</v>
      </c>
      <c r="AJ861" s="39">
        <f t="shared" ref="AJ861:AJ924" si="605" xml:space="preserve"> (MAX(F835:F860) + MIN(F835:F860) + F860 ) / 3</f>
        <v>2314.4097590528977</v>
      </c>
      <c r="AK861" s="39">
        <f t="shared" ref="AK861:AK924" si="606" xml:space="preserve"> (MAX(F849:F860) + MIN(F849:F860) + F860 ) / 3</f>
        <v>2329.5337747067915</v>
      </c>
      <c r="AL861" s="39">
        <f t="shared" ref="AL861:AL924" si="607">AK861 - AJ861</f>
        <v>15.124015653893821</v>
      </c>
      <c r="AM861" s="39">
        <f t="shared" ref="AM861:AM924" si="608">IF(AND(AL861&gt;$AN$4,AQ860-30&gt;=D861),1,0)</f>
        <v>1</v>
      </c>
      <c r="AN861" s="39">
        <f t="shared" ref="AN861:AN924" si="609">IF(AND(AL861&lt;$AN$5,AO860&gt;=1),1,0)</f>
        <v>0</v>
      </c>
      <c r="AO861" s="39">
        <f t="shared" ref="AO861:AO924" si="610">AO860+AM861-AN861</f>
        <v>4</v>
      </c>
      <c r="AP861" s="39">
        <f t="shared" ref="AP861:AP924" si="611">IF(AM861&gt;0, MAX(30, 0.002*AM861*D861), IF(AN861&gt;0, MAX(30, 0.002*AN861*E861), 0))</f>
        <v>30</v>
      </c>
      <c r="AQ861" s="39">
        <f t="shared" ref="AQ861:AQ924" si="612">AQ860-(AM861*D861) + (AN861*E861) - AP861</f>
        <v>9915107</v>
      </c>
      <c r="AR861" s="39">
        <f t="shared" ref="AR861:AR924" si="613">AO861*E861 + AQ861</f>
        <v>9924155</v>
      </c>
      <c r="AS861" s="37">
        <f t="shared" si="576"/>
        <v>2382.2093125532447</v>
      </c>
      <c r="AT861" s="37">
        <f t="shared" si="577"/>
        <v>2300.5778272461171</v>
      </c>
      <c r="AU861" s="37">
        <f t="shared" si="578"/>
        <v>-81.631485307127605</v>
      </c>
      <c r="AV861" s="34">
        <f t="shared" si="579"/>
        <v>0</v>
      </c>
      <c r="AW861" s="34">
        <f t="shared" si="580"/>
        <v>1</v>
      </c>
      <c r="AX861" s="34">
        <f t="shared" si="581"/>
        <v>1</v>
      </c>
      <c r="AY861" s="34">
        <f t="shared" si="582"/>
        <v>30</v>
      </c>
      <c r="AZ861" s="34">
        <f t="shared" si="583"/>
        <v>9898498</v>
      </c>
      <c r="BA861" s="34">
        <f t="shared" si="584"/>
        <v>9900760</v>
      </c>
    </row>
    <row r="862" spans="1:53" x14ac:dyDescent="0.2">
      <c r="A862" s="1" t="s">
        <v>899</v>
      </c>
      <c r="B862" s="8">
        <v>10655</v>
      </c>
      <c r="C862" s="8">
        <v>2298.8450704225352</v>
      </c>
      <c r="D862" s="8">
        <v>2313</v>
      </c>
      <c r="E862" s="8">
        <v>2282</v>
      </c>
      <c r="F862" s="8">
        <v>2298.8345070422533</v>
      </c>
      <c r="G862" s="8">
        <f t="shared" si="585"/>
        <v>25.759164576500098</v>
      </c>
      <c r="H862" s="8">
        <f t="shared" si="586"/>
        <v>25.759164576500098</v>
      </c>
      <c r="I862" s="8">
        <f t="shared" si="587"/>
        <v>0</v>
      </c>
      <c r="J862" s="25">
        <f t="shared" si="590"/>
        <v>7.6993366770502147</v>
      </c>
      <c r="K862" s="25">
        <f t="shared" si="591"/>
        <v>10.446802420159498</v>
      </c>
      <c r="L862" s="26">
        <f t="shared" si="588"/>
        <v>0.73700414417645932</v>
      </c>
      <c r="M862" s="25">
        <f t="shared" si="589"/>
        <v>42.429613461048163</v>
      </c>
      <c r="N862" s="25">
        <v>30</v>
      </c>
      <c r="O862" s="25">
        <v>70</v>
      </c>
      <c r="P862" s="9">
        <f t="shared" si="592"/>
        <v>2315.091661627177</v>
      </c>
      <c r="Q862" s="9">
        <f t="shared" si="593"/>
        <v>2331.9831087397474</v>
      </c>
      <c r="R862" s="9">
        <f t="shared" si="594"/>
        <v>16.891447112570404</v>
      </c>
      <c r="S862" s="3">
        <f t="shared" si="595"/>
        <v>1</v>
      </c>
      <c r="T862" s="3">
        <f t="shared" si="596"/>
        <v>0</v>
      </c>
      <c r="U862" s="3">
        <f t="shared" si="597"/>
        <v>3</v>
      </c>
      <c r="V862" s="3">
        <f t="shared" si="601"/>
        <v>30</v>
      </c>
      <c r="W862" s="2">
        <f t="shared" si="598"/>
        <v>9907161</v>
      </c>
      <c r="X862" s="2">
        <f t="shared" si="602"/>
        <v>9914007</v>
      </c>
      <c r="Y862" s="14">
        <f t="shared" si="603"/>
        <v>2333.151164247618</v>
      </c>
      <c r="Z862" s="14">
        <f t="shared" si="604"/>
        <v>2319.2938849940501</v>
      </c>
      <c r="AA862" s="14">
        <f t="shared" si="599"/>
        <v>-13.857279253567867</v>
      </c>
      <c r="AB862" s="14">
        <f t="shared" si="575"/>
        <v>-15.481662791417129</v>
      </c>
      <c r="AC862" s="14">
        <f t="shared" si="569"/>
        <v>1.6243835378492619</v>
      </c>
      <c r="AD862" s="16">
        <f t="shared" si="570"/>
        <v>1</v>
      </c>
      <c r="AE862" s="16">
        <f t="shared" si="571"/>
        <v>0</v>
      </c>
      <c r="AF862" s="16">
        <f t="shared" si="600"/>
        <v>41</v>
      </c>
      <c r="AG862" s="16">
        <f t="shared" si="572"/>
        <v>30</v>
      </c>
      <c r="AH862" s="5">
        <f t="shared" si="573"/>
        <v>9807274</v>
      </c>
      <c r="AI862" s="5">
        <f t="shared" si="574"/>
        <v>9900836</v>
      </c>
      <c r="AJ862" s="39">
        <f t="shared" si="605"/>
        <v>2302.6444952012757</v>
      </c>
      <c r="AK862" s="39">
        <f t="shared" si="606"/>
        <v>2307.4629267232008</v>
      </c>
      <c r="AL862" s="39">
        <f t="shared" si="607"/>
        <v>4.8184315219250493</v>
      </c>
      <c r="AM862" s="39">
        <f t="shared" si="608"/>
        <v>0</v>
      </c>
      <c r="AN862" s="39">
        <f t="shared" si="609"/>
        <v>0</v>
      </c>
      <c r="AO862" s="39">
        <f t="shared" si="610"/>
        <v>4</v>
      </c>
      <c r="AP862" s="39">
        <f t="shared" si="611"/>
        <v>0</v>
      </c>
      <c r="AQ862" s="39">
        <f t="shared" si="612"/>
        <v>9915107</v>
      </c>
      <c r="AR862" s="39">
        <f t="shared" si="613"/>
        <v>9924235</v>
      </c>
      <c r="AS862" s="37">
        <f t="shared" si="576"/>
        <v>2376.5811409620646</v>
      </c>
      <c r="AT862" s="37">
        <f t="shared" si="577"/>
        <v>2303.957699815935</v>
      </c>
      <c r="AU862" s="37">
        <f t="shared" si="578"/>
        <v>-72.623441146129608</v>
      </c>
      <c r="AV862" s="34">
        <f t="shared" si="579"/>
        <v>0</v>
      </c>
      <c r="AW862" s="34">
        <f t="shared" si="580"/>
        <v>1</v>
      </c>
      <c r="AX862" s="34">
        <f t="shared" si="581"/>
        <v>0</v>
      </c>
      <c r="AY862" s="34">
        <f t="shared" si="582"/>
        <v>30</v>
      </c>
      <c r="AZ862" s="34">
        <f t="shared" si="583"/>
        <v>9900750</v>
      </c>
      <c r="BA862" s="34">
        <f t="shared" si="584"/>
        <v>9900750</v>
      </c>
    </row>
    <row r="863" spans="1:53" x14ac:dyDescent="0.2">
      <c r="A863" s="1" t="s">
        <v>900</v>
      </c>
      <c r="B863" s="8">
        <v>15467</v>
      </c>
      <c r="C863" s="8">
        <v>2294.06734006734</v>
      </c>
      <c r="D863" s="8">
        <v>2305</v>
      </c>
      <c r="E863" s="8">
        <v>2288</v>
      </c>
      <c r="F863" s="8">
        <v>2294.1313131313132</v>
      </c>
      <c r="G863" s="8">
        <f t="shared" si="585"/>
        <v>-4.7031939109401719</v>
      </c>
      <c r="H863" s="8">
        <f t="shared" si="586"/>
        <v>0</v>
      </c>
      <c r="I863" s="8">
        <f t="shared" si="587"/>
        <v>4.7031939109401719</v>
      </c>
      <c r="J863" s="25">
        <f t="shared" si="590"/>
        <v>7.1493840572609129</v>
      </c>
      <c r="K863" s="25">
        <f t="shared" si="591"/>
        <v>10.036544669500975</v>
      </c>
      <c r="L863" s="26">
        <f t="shared" si="588"/>
        <v>0.71233520027927955</v>
      </c>
      <c r="M863" s="25">
        <f t="shared" si="589"/>
        <v>41.600219405820695</v>
      </c>
      <c r="N863" s="25">
        <v>30</v>
      </c>
      <c r="O863" s="25">
        <v>70</v>
      </c>
      <c r="P863" s="9">
        <f t="shared" si="592"/>
        <v>2312.1013966923083</v>
      </c>
      <c r="Q863" s="9">
        <f t="shared" si="593"/>
        <v>2331.304369206327</v>
      </c>
      <c r="R863" s="9">
        <f t="shared" si="594"/>
        <v>19.202972514018711</v>
      </c>
      <c r="S863" s="3">
        <f t="shared" si="595"/>
        <v>1</v>
      </c>
      <c r="T863" s="3">
        <f t="shared" si="596"/>
        <v>0</v>
      </c>
      <c r="U863" s="3">
        <f t="shared" si="597"/>
        <v>4</v>
      </c>
      <c r="V863" s="3">
        <f t="shared" si="601"/>
        <v>30</v>
      </c>
      <c r="W863" s="2">
        <f t="shared" si="598"/>
        <v>9904818</v>
      </c>
      <c r="X863" s="2">
        <f t="shared" si="602"/>
        <v>9913970</v>
      </c>
      <c r="Y863" s="14">
        <f t="shared" si="603"/>
        <v>2330.2608049056694</v>
      </c>
      <c r="Z863" s="14">
        <f t="shared" si="604"/>
        <v>2315.4227200920905</v>
      </c>
      <c r="AA863" s="14">
        <f t="shared" si="599"/>
        <v>-14.838084813578917</v>
      </c>
      <c r="AB863" s="14">
        <f t="shared" si="575"/>
        <v>-15.352947195849486</v>
      </c>
      <c r="AC863" s="14">
        <f t="shared" si="569"/>
        <v>0.5148623822705698</v>
      </c>
      <c r="AD863" s="16">
        <f t="shared" si="570"/>
        <v>1</v>
      </c>
      <c r="AE863" s="16">
        <f t="shared" si="571"/>
        <v>0</v>
      </c>
      <c r="AF863" s="16">
        <f t="shared" si="600"/>
        <v>42</v>
      </c>
      <c r="AG863" s="16">
        <f t="shared" si="572"/>
        <v>30</v>
      </c>
      <c r="AH863" s="5">
        <f t="shared" si="573"/>
        <v>9804939</v>
      </c>
      <c r="AI863" s="5">
        <f t="shared" si="574"/>
        <v>9901035</v>
      </c>
      <c r="AJ863" s="39">
        <f t="shared" si="605"/>
        <v>2311.2308833934421</v>
      </c>
      <c r="AK863" s="39">
        <f t="shared" si="606"/>
        <v>2316.0493149153676</v>
      </c>
      <c r="AL863" s="39">
        <f t="shared" si="607"/>
        <v>4.8184315219255041</v>
      </c>
      <c r="AM863" s="39">
        <f t="shared" si="608"/>
        <v>0</v>
      </c>
      <c r="AN863" s="39">
        <f t="shared" si="609"/>
        <v>0</v>
      </c>
      <c r="AO863" s="39">
        <f t="shared" si="610"/>
        <v>4</v>
      </c>
      <c r="AP863" s="39">
        <f t="shared" si="611"/>
        <v>0</v>
      </c>
      <c r="AQ863" s="39">
        <f t="shared" si="612"/>
        <v>9915107</v>
      </c>
      <c r="AR863" s="39">
        <f t="shared" si="613"/>
        <v>9924259</v>
      </c>
      <c r="AS863" s="37">
        <f t="shared" si="576"/>
        <v>2371.0436451072997</v>
      </c>
      <c r="AT863" s="37">
        <f t="shared" si="577"/>
        <v>2307.6773190710624</v>
      </c>
      <c r="AU863" s="37">
        <f t="shared" si="578"/>
        <v>-63.366326036237297</v>
      </c>
      <c r="AV863" s="34">
        <f t="shared" si="579"/>
        <v>0</v>
      </c>
      <c r="AW863" s="34">
        <f t="shared" si="580"/>
        <v>0</v>
      </c>
      <c r="AX863" s="34">
        <f t="shared" si="581"/>
        <v>0</v>
      </c>
      <c r="AY863" s="34">
        <f t="shared" si="582"/>
        <v>0</v>
      </c>
      <c r="AZ863" s="34">
        <f t="shared" si="583"/>
        <v>9900750</v>
      </c>
      <c r="BA863" s="34">
        <f t="shared" si="584"/>
        <v>9900750</v>
      </c>
    </row>
    <row r="864" spans="1:53" x14ac:dyDescent="0.2">
      <c r="A864" s="1" t="s">
        <v>901</v>
      </c>
      <c r="B864" s="8">
        <v>9873</v>
      </c>
      <c r="C864" s="8">
        <v>2286.9548872180453</v>
      </c>
      <c r="D864" s="8">
        <v>2310</v>
      </c>
      <c r="E864" s="8">
        <v>2276</v>
      </c>
      <c r="F864" s="8">
        <v>2286.9285714285716</v>
      </c>
      <c r="G864" s="8">
        <f t="shared" si="585"/>
        <v>-7.202741702741605</v>
      </c>
      <c r="H864" s="8">
        <f t="shared" si="586"/>
        <v>0</v>
      </c>
      <c r="I864" s="8">
        <f t="shared" si="587"/>
        <v>7.202741702741605</v>
      </c>
      <c r="J864" s="25">
        <f t="shared" si="590"/>
        <v>6.6387137674565624</v>
      </c>
      <c r="K864" s="25">
        <f t="shared" si="591"/>
        <v>9.8341301718753051</v>
      </c>
      <c r="L864" s="26">
        <f t="shared" si="588"/>
        <v>0.6750687301702254</v>
      </c>
      <c r="M864" s="25">
        <f t="shared" si="589"/>
        <v>40.300957089780006</v>
      </c>
      <c r="N864" s="25">
        <v>30</v>
      </c>
      <c r="O864" s="25">
        <v>70</v>
      </c>
      <c r="P864" s="9">
        <f t="shared" si="592"/>
        <v>2308.6513560457361</v>
      </c>
      <c r="Q864" s="9">
        <f t="shared" si="593"/>
        <v>2329.605129942242</v>
      </c>
      <c r="R864" s="9">
        <f t="shared" si="594"/>
        <v>20.953773896505936</v>
      </c>
      <c r="S864" s="3">
        <f t="shared" si="595"/>
        <v>1</v>
      </c>
      <c r="T864" s="3">
        <f t="shared" si="596"/>
        <v>0</v>
      </c>
      <c r="U864" s="3">
        <f t="shared" si="597"/>
        <v>5</v>
      </c>
      <c r="V864" s="3">
        <f t="shared" si="601"/>
        <v>30</v>
      </c>
      <c r="W864" s="2">
        <f t="shared" si="598"/>
        <v>9902483</v>
      </c>
      <c r="X864" s="2">
        <f t="shared" si="602"/>
        <v>9913863</v>
      </c>
      <c r="Y864" s="14">
        <f t="shared" si="603"/>
        <v>2327.0510098332916</v>
      </c>
      <c r="Z864" s="14">
        <f t="shared" si="604"/>
        <v>2311.0390049130874</v>
      </c>
      <c r="AA864" s="14">
        <f t="shared" si="599"/>
        <v>-16.012004920204163</v>
      </c>
      <c r="AB864" s="14">
        <f t="shared" si="575"/>
        <v>-15.484758740720421</v>
      </c>
      <c r="AC864" s="14">
        <f t="shared" si="569"/>
        <v>-0.52724617948374153</v>
      </c>
      <c r="AD864" s="16">
        <f t="shared" si="570"/>
        <v>0</v>
      </c>
      <c r="AE864" s="16">
        <f t="shared" si="571"/>
        <v>1</v>
      </c>
      <c r="AF864" s="16">
        <f t="shared" si="600"/>
        <v>41</v>
      </c>
      <c r="AG864" s="16">
        <f t="shared" si="572"/>
        <v>30</v>
      </c>
      <c r="AH864" s="5">
        <f t="shared" si="573"/>
        <v>9807185</v>
      </c>
      <c r="AI864" s="5">
        <f t="shared" si="574"/>
        <v>9900501</v>
      </c>
      <c r="AJ864" s="39">
        <f t="shared" si="605"/>
        <v>2307.1317271884286</v>
      </c>
      <c r="AK864" s="39">
        <f t="shared" si="606"/>
        <v>2314.4815836117209</v>
      </c>
      <c r="AL864" s="39">
        <f t="shared" si="607"/>
        <v>7.3498564232922945</v>
      </c>
      <c r="AM864" s="39">
        <f t="shared" si="608"/>
        <v>1</v>
      </c>
      <c r="AN864" s="39">
        <f t="shared" si="609"/>
        <v>0</v>
      </c>
      <c r="AO864" s="39">
        <f t="shared" si="610"/>
        <v>5</v>
      </c>
      <c r="AP864" s="39">
        <f t="shared" si="611"/>
        <v>30</v>
      </c>
      <c r="AQ864" s="39">
        <f t="shared" si="612"/>
        <v>9912767</v>
      </c>
      <c r="AR864" s="39">
        <f t="shared" si="613"/>
        <v>9924147</v>
      </c>
      <c r="AS864" s="37">
        <f t="shared" si="576"/>
        <v>2365.6211574505351</v>
      </c>
      <c r="AT864" s="37">
        <f t="shared" si="577"/>
        <v>2311.6631580289936</v>
      </c>
      <c r="AU864" s="37">
        <f t="shared" si="578"/>
        <v>-53.957999421541444</v>
      </c>
      <c r="AV864" s="34">
        <f t="shared" si="579"/>
        <v>0</v>
      </c>
      <c r="AW864" s="34">
        <f t="shared" si="580"/>
        <v>0</v>
      </c>
      <c r="AX864" s="34">
        <f t="shared" si="581"/>
        <v>0</v>
      </c>
      <c r="AY864" s="34">
        <f t="shared" si="582"/>
        <v>0</v>
      </c>
      <c r="AZ864" s="34">
        <f t="shared" si="583"/>
        <v>9900750</v>
      </c>
      <c r="BA864" s="34">
        <f t="shared" si="584"/>
        <v>9900750</v>
      </c>
    </row>
    <row r="865" spans="1:53" x14ac:dyDescent="0.2">
      <c r="A865" s="1" t="s">
        <v>902</v>
      </c>
      <c r="B865" s="8">
        <v>12698</v>
      </c>
      <c r="C865" s="8">
        <v>2281.9227941176468</v>
      </c>
      <c r="D865" s="8">
        <v>2301</v>
      </c>
      <c r="E865" s="8">
        <v>2274</v>
      </c>
      <c r="F865" s="8">
        <v>2281.9227941176468</v>
      </c>
      <c r="G865" s="8">
        <f t="shared" si="585"/>
        <v>-5.0057773109247137</v>
      </c>
      <c r="H865" s="8">
        <f t="shared" si="586"/>
        <v>0</v>
      </c>
      <c r="I865" s="8">
        <f t="shared" si="587"/>
        <v>5.0057773109247137</v>
      </c>
      <c r="J865" s="25">
        <f t="shared" si="590"/>
        <v>6.1645199269239512</v>
      </c>
      <c r="K865" s="25">
        <f t="shared" si="591"/>
        <v>9.4892478246645489</v>
      </c>
      <c r="L865" s="26">
        <f t="shared" si="588"/>
        <v>0.64963209316770809</v>
      </c>
      <c r="M865" s="25">
        <f t="shared" si="589"/>
        <v>39.380422814171332</v>
      </c>
      <c r="N865" s="25">
        <v>30</v>
      </c>
      <c r="O865" s="25">
        <v>70</v>
      </c>
      <c r="P865" s="9">
        <f t="shared" si="592"/>
        <v>2306.0924590603686</v>
      </c>
      <c r="Q865" s="9">
        <f t="shared" si="593"/>
        <v>2325.8451821274994</v>
      </c>
      <c r="R865" s="9">
        <f t="shared" si="594"/>
        <v>19.752723067130773</v>
      </c>
      <c r="S865" s="3">
        <f t="shared" si="595"/>
        <v>1</v>
      </c>
      <c r="T865" s="3">
        <f t="shared" si="596"/>
        <v>0</v>
      </c>
      <c r="U865" s="3">
        <f t="shared" si="597"/>
        <v>6</v>
      </c>
      <c r="V865" s="3">
        <f t="shared" si="601"/>
        <v>30</v>
      </c>
      <c r="W865" s="2">
        <f t="shared" si="598"/>
        <v>9900143</v>
      </c>
      <c r="X865" s="2">
        <f t="shared" si="602"/>
        <v>9913787</v>
      </c>
      <c r="Y865" s="14">
        <f t="shared" si="603"/>
        <v>2323.70817903954</v>
      </c>
      <c r="Z865" s="14">
        <f t="shared" si="604"/>
        <v>2306.5595878676349</v>
      </c>
      <c r="AA865" s="14">
        <f t="shared" si="599"/>
        <v>-17.148591171905082</v>
      </c>
      <c r="AB865" s="14">
        <f t="shared" si="575"/>
        <v>-15.817525226957354</v>
      </c>
      <c r="AC865" s="14">
        <f t="shared" si="569"/>
        <v>-1.3310659449477278</v>
      </c>
      <c r="AD865" s="16">
        <f t="shared" si="570"/>
        <v>0</v>
      </c>
      <c r="AE865" s="16">
        <f t="shared" si="571"/>
        <v>1</v>
      </c>
      <c r="AF865" s="16">
        <f t="shared" si="600"/>
        <v>40</v>
      </c>
      <c r="AG865" s="16">
        <f t="shared" si="572"/>
        <v>30</v>
      </c>
      <c r="AH865" s="5">
        <f t="shared" si="573"/>
        <v>9809429</v>
      </c>
      <c r="AI865" s="5">
        <f t="shared" si="574"/>
        <v>9900389</v>
      </c>
      <c r="AJ865" s="39">
        <f t="shared" si="605"/>
        <v>2304.7308132875146</v>
      </c>
      <c r="AK865" s="39">
        <f t="shared" si="606"/>
        <v>2312.0806697108069</v>
      </c>
      <c r="AL865" s="39">
        <f t="shared" si="607"/>
        <v>7.3498564232922945</v>
      </c>
      <c r="AM865" s="39">
        <f t="shared" si="608"/>
        <v>1</v>
      </c>
      <c r="AN865" s="39">
        <f t="shared" si="609"/>
        <v>0</v>
      </c>
      <c r="AO865" s="39">
        <f t="shared" si="610"/>
        <v>6</v>
      </c>
      <c r="AP865" s="39">
        <f t="shared" si="611"/>
        <v>30</v>
      </c>
      <c r="AQ865" s="39">
        <f t="shared" si="612"/>
        <v>9910436</v>
      </c>
      <c r="AR865" s="39">
        <f t="shared" si="613"/>
        <v>9924080</v>
      </c>
      <c r="AS865" s="37">
        <f t="shared" si="576"/>
        <v>2360.2280172992027</v>
      </c>
      <c r="AT865" s="37">
        <f t="shared" si="577"/>
        <v>2315.5524859344819</v>
      </c>
      <c r="AU865" s="37">
        <f t="shared" si="578"/>
        <v>-44.675531364720882</v>
      </c>
      <c r="AV865" s="34">
        <f t="shared" si="579"/>
        <v>0</v>
      </c>
      <c r="AW865" s="34">
        <f t="shared" si="580"/>
        <v>0</v>
      </c>
      <c r="AX865" s="34">
        <f t="shared" si="581"/>
        <v>0</v>
      </c>
      <c r="AY865" s="34">
        <f t="shared" si="582"/>
        <v>0</v>
      </c>
      <c r="AZ865" s="34">
        <f t="shared" si="583"/>
        <v>9900750</v>
      </c>
      <c r="BA865" s="34">
        <f t="shared" si="584"/>
        <v>9900750</v>
      </c>
    </row>
    <row r="866" spans="1:53" x14ac:dyDescent="0.2">
      <c r="A866" s="1" t="s">
        <v>903</v>
      </c>
      <c r="B866" s="8">
        <v>14851</v>
      </c>
      <c r="C866" s="8">
        <v>2274.1626297577855</v>
      </c>
      <c r="D866" s="8">
        <v>2293</v>
      </c>
      <c r="E866" s="8">
        <v>2259</v>
      </c>
      <c r="F866" s="8">
        <v>2274.0726643598614</v>
      </c>
      <c r="G866" s="8">
        <f t="shared" si="585"/>
        <v>-7.850129757785453</v>
      </c>
      <c r="H866" s="8">
        <f t="shared" si="586"/>
        <v>0</v>
      </c>
      <c r="I866" s="8">
        <f t="shared" si="587"/>
        <v>7.850129757785453</v>
      </c>
      <c r="J866" s="25">
        <f t="shared" si="590"/>
        <v>5.724197075000812</v>
      </c>
      <c r="K866" s="25">
        <f t="shared" si="591"/>
        <v>9.3721679627446122</v>
      </c>
      <c r="L866" s="26">
        <f t="shared" si="588"/>
        <v>0.61076552380997851</v>
      </c>
      <c r="M866" s="25">
        <f t="shared" si="589"/>
        <v>37.917717680306545</v>
      </c>
      <c r="N866" s="25">
        <v>30</v>
      </c>
      <c r="O866" s="25">
        <v>70</v>
      </c>
      <c r="P866" s="9">
        <f t="shared" si="592"/>
        <v>2304.5888948372963</v>
      </c>
      <c r="Q866" s="9">
        <f t="shared" si="593"/>
        <v>2320.8573293850513</v>
      </c>
      <c r="R866" s="9">
        <f t="shared" si="594"/>
        <v>16.268434547755078</v>
      </c>
      <c r="S866" s="3">
        <f t="shared" si="595"/>
        <v>1</v>
      </c>
      <c r="T866" s="3">
        <f t="shared" si="596"/>
        <v>0</v>
      </c>
      <c r="U866" s="3">
        <f t="shared" si="597"/>
        <v>7</v>
      </c>
      <c r="V866" s="3">
        <f t="shared" si="601"/>
        <v>30</v>
      </c>
      <c r="W866" s="2">
        <f t="shared" si="598"/>
        <v>9897812</v>
      </c>
      <c r="X866" s="2">
        <f t="shared" si="602"/>
        <v>9913625</v>
      </c>
      <c r="Y866" s="14">
        <f t="shared" si="603"/>
        <v>2320.0314742484529</v>
      </c>
      <c r="Z866" s="14">
        <f t="shared" si="604"/>
        <v>2301.5615996356696</v>
      </c>
      <c r="AA866" s="14">
        <f t="shared" si="599"/>
        <v>-18.469874612783315</v>
      </c>
      <c r="AB866" s="14">
        <f t="shared" si="575"/>
        <v>-16.347995104122546</v>
      </c>
      <c r="AC866" s="14">
        <f t="shared" si="569"/>
        <v>-2.1218795086607685</v>
      </c>
      <c r="AD866" s="16">
        <f t="shared" si="570"/>
        <v>0</v>
      </c>
      <c r="AE866" s="16">
        <f t="shared" si="571"/>
        <v>1</v>
      </c>
      <c r="AF866" s="16">
        <f t="shared" si="600"/>
        <v>39</v>
      </c>
      <c r="AG866" s="16">
        <f t="shared" si="572"/>
        <v>30</v>
      </c>
      <c r="AH866" s="5">
        <f t="shared" si="573"/>
        <v>9811658</v>
      </c>
      <c r="AI866" s="5">
        <f t="shared" si="574"/>
        <v>9899759</v>
      </c>
      <c r="AJ866" s="39">
        <f t="shared" si="605"/>
        <v>2303.0622208505397</v>
      </c>
      <c r="AK866" s="39">
        <f t="shared" si="606"/>
        <v>2310.412077273832</v>
      </c>
      <c r="AL866" s="39">
        <f t="shared" si="607"/>
        <v>7.3498564232922945</v>
      </c>
      <c r="AM866" s="39">
        <f t="shared" si="608"/>
        <v>1</v>
      </c>
      <c r="AN866" s="39">
        <f t="shared" si="609"/>
        <v>0</v>
      </c>
      <c r="AO866" s="39">
        <f t="shared" si="610"/>
        <v>7</v>
      </c>
      <c r="AP866" s="39">
        <f t="shared" si="611"/>
        <v>30</v>
      </c>
      <c r="AQ866" s="39">
        <f t="shared" si="612"/>
        <v>9908113</v>
      </c>
      <c r="AR866" s="39">
        <f t="shared" si="613"/>
        <v>9923926</v>
      </c>
      <c r="AS866" s="37">
        <f t="shared" si="576"/>
        <v>2354.9318268445486</v>
      </c>
      <c r="AT866" s="37">
        <f t="shared" si="577"/>
        <v>2318.7412060188854</v>
      </c>
      <c r="AU866" s="37">
        <f t="shared" si="578"/>
        <v>-36.190620825663245</v>
      </c>
      <c r="AV866" s="34">
        <f t="shared" si="579"/>
        <v>0</v>
      </c>
      <c r="AW866" s="34">
        <f t="shared" si="580"/>
        <v>0</v>
      </c>
      <c r="AX866" s="34">
        <f t="shared" si="581"/>
        <v>0</v>
      </c>
      <c r="AY866" s="34">
        <f t="shared" si="582"/>
        <v>0</v>
      </c>
      <c r="AZ866" s="34">
        <f t="shared" si="583"/>
        <v>9900750</v>
      </c>
      <c r="BA866" s="34">
        <f t="shared" si="584"/>
        <v>9900750</v>
      </c>
    </row>
    <row r="867" spans="1:53" x14ac:dyDescent="0.2">
      <c r="A867" s="1" t="s">
        <v>904</v>
      </c>
      <c r="B867" s="8">
        <v>13289</v>
      </c>
      <c r="C867" s="8">
        <v>2248.8402777777778</v>
      </c>
      <c r="D867" s="8">
        <v>2258</v>
      </c>
      <c r="E867" s="8">
        <v>2238</v>
      </c>
      <c r="F867" s="8">
        <v>2248.8611111111113</v>
      </c>
      <c r="G867" s="8">
        <f t="shared" si="585"/>
        <v>-25.211553248750079</v>
      </c>
      <c r="H867" s="8">
        <f t="shared" si="586"/>
        <v>0</v>
      </c>
      <c r="I867" s="8">
        <f t="shared" si="587"/>
        <v>25.211553248750079</v>
      </c>
      <c r="J867" s="25">
        <f t="shared" si="590"/>
        <v>5.315325855357897</v>
      </c>
      <c r="K867" s="25">
        <f t="shared" si="591"/>
        <v>10.503552626030716</v>
      </c>
      <c r="L867" s="26">
        <f t="shared" si="588"/>
        <v>0.50605029027845738</v>
      </c>
      <c r="M867" s="25">
        <f t="shared" si="589"/>
        <v>33.601154858174922</v>
      </c>
      <c r="N867" s="25">
        <v>30</v>
      </c>
      <c r="O867" s="25">
        <v>70</v>
      </c>
      <c r="P867" s="9">
        <f t="shared" si="592"/>
        <v>2304.504005283979</v>
      </c>
      <c r="Q867" s="9">
        <f t="shared" si="593"/>
        <v>2315.8124746232311</v>
      </c>
      <c r="R867" s="9">
        <f t="shared" si="594"/>
        <v>11.308469339252042</v>
      </c>
      <c r="S867" s="3">
        <f t="shared" si="595"/>
        <v>1</v>
      </c>
      <c r="T867" s="3">
        <f t="shared" si="596"/>
        <v>0</v>
      </c>
      <c r="U867" s="3">
        <f t="shared" si="597"/>
        <v>8</v>
      </c>
      <c r="V867" s="3">
        <f t="shared" si="601"/>
        <v>30</v>
      </c>
      <c r="W867" s="2">
        <f t="shared" si="598"/>
        <v>9895489</v>
      </c>
      <c r="X867" s="2">
        <f t="shared" si="602"/>
        <v>9913393</v>
      </c>
      <c r="Y867" s="14">
        <f t="shared" si="603"/>
        <v>2314.7595954975386</v>
      </c>
      <c r="Z867" s="14">
        <f t="shared" si="604"/>
        <v>2293.4538321703531</v>
      </c>
      <c r="AA867" s="14">
        <f t="shared" si="599"/>
        <v>-21.305763327185559</v>
      </c>
      <c r="AB867" s="14">
        <f t="shared" si="575"/>
        <v>-17.339548748735147</v>
      </c>
      <c r="AC867" s="14">
        <f t="shared" si="569"/>
        <v>-3.9662145784504119</v>
      </c>
      <c r="AD867" s="16">
        <f t="shared" si="570"/>
        <v>0</v>
      </c>
      <c r="AE867" s="16">
        <f t="shared" si="571"/>
        <v>1</v>
      </c>
      <c r="AF867" s="16">
        <f t="shared" si="600"/>
        <v>38</v>
      </c>
      <c r="AG867" s="16">
        <f t="shared" si="572"/>
        <v>30</v>
      </c>
      <c r="AH867" s="5">
        <f t="shared" si="573"/>
        <v>9813866</v>
      </c>
      <c r="AI867" s="5">
        <f t="shared" si="574"/>
        <v>9898910</v>
      </c>
      <c r="AJ867" s="39">
        <f t="shared" si="605"/>
        <v>2300.445510931278</v>
      </c>
      <c r="AK867" s="39">
        <f t="shared" si="606"/>
        <v>2307.7953673545703</v>
      </c>
      <c r="AL867" s="39">
        <f t="shared" si="607"/>
        <v>7.3498564232922945</v>
      </c>
      <c r="AM867" s="39">
        <f t="shared" si="608"/>
        <v>1</v>
      </c>
      <c r="AN867" s="39">
        <f t="shared" si="609"/>
        <v>0</v>
      </c>
      <c r="AO867" s="39">
        <f t="shared" si="610"/>
        <v>8</v>
      </c>
      <c r="AP867" s="39">
        <f t="shared" si="611"/>
        <v>30</v>
      </c>
      <c r="AQ867" s="39">
        <f t="shared" si="612"/>
        <v>9905825</v>
      </c>
      <c r="AR867" s="39">
        <f t="shared" si="613"/>
        <v>9923729</v>
      </c>
      <c r="AS867" s="37">
        <f t="shared" si="576"/>
        <v>2349.8871649112316</v>
      </c>
      <c r="AT867" s="37">
        <f t="shared" si="577"/>
        <v>2321.055998702936</v>
      </c>
      <c r="AU867" s="37">
        <f t="shared" si="578"/>
        <v>-28.831166208295599</v>
      </c>
      <c r="AV867" s="34">
        <f t="shared" si="579"/>
        <v>0</v>
      </c>
      <c r="AW867" s="34">
        <f t="shared" si="580"/>
        <v>0</v>
      </c>
      <c r="AX867" s="34">
        <f t="shared" si="581"/>
        <v>0</v>
      </c>
      <c r="AY867" s="34">
        <f t="shared" si="582"/>
        <v>0</v>
      </c>
      <c r="AZ867" s="34">
        <f t="shared" si="583"/>
        <v>9900750</v>
      </c>
      <c r="BA867" s="34">
        <f t="shared" si="584"/>
        <v>9900750</v>
      </c>
    </row>
    <row r="868" spans="1:53" x14ac:dyDescent="0.2">
      <c r="A868" s="1" t="s">
        <v>905</v>
      </c>
      <c r="B868" s="8">
        <v>16422</v>
      </c>
      <c r="C868" s="8">
        <v>2250.6127946127945</v>
      </c>
      <c r="D868" s="8">
        <v>2273</v>
      </c>
      <c r="E868" s="8">
        <v>2226</v>
      </c>
      <c r="F868" s="8">
        <v>2250.6464646464647</v>
      </c>
      <c r="G868" s="8">
        <f t="shared" si="585"/>
        <v>1.7853535353533516</v>
      </c>
      <c r="H868" s="8">
        <f t="shared" si="586"/>
        <v>1.7853535353533516</v>
      </c>
      <c r="I868" s="8">
        <f t="shared" si="587"/>
        <v>0</v>
      </c>
      <c r="J868" s="25">
        <f t="shared" si="590"/>
        <v>5.0631849753575722</v>
      </c>
      <c r="K868" s="25">
        <f t="shared" si="591"/>
        <v>9.753298867028521</v>
      </c>
      <c r="L868" s="26">
        <f t="shared" si="588"/>
        <v>0.51912537946252257</v>
      </c>
      <c r="M868" s="25">
        <f t="shared" si="589"/>
        <v>34.172648714893626</v>
      </c>
      <c r="N868" s="25">
        <v>30</v>
      </c>
      <c r="O868" s="25">
        <v>70</v>
      </c>
      <c r="P868" s="9">
        <f t="shared" si="592"/>
        <v>2303.4684436234174</v>
      </c>
      <c r="Q868" s="9">
        <f t="shared" si="593"/>
        <v>2307.1929909446367</v>
      </c>
      <c r="R868" s="9">
        <f t="shared" si="594"/>
        <v>3.7245473212192337</v>
      </c>
      <c r="S868" s="3">
        <f t="shared" si="595"/>
        <v>0</v>
      </c>
      <c r="T868" s="3">
        <f t="shared" si="596"/>
        <v>0</v>
      </c>
      <c r="U868" s="3">
        <f t="shared" si="597"/>
        <v>8</v>
      </c>
      <c r="V868" s="3">
        <f t="shared" si="601"/>
        <v>0</v>
      </c>
      <c r="W868" s="2">
        <f t="shared" si="598"/>
        <v>9895489</v>
      </c>
      <c r="X868" s="2">
        <f t="shared" si="602"/>
        <v>9913297</v>
      </c>
      <c r="Y868" s="14">
        <f t="shared" si="603"/>
        <v>2310.0104746937554</v>
      </c>
      <c r="Z868" s="14">
        <f t="shared" si="604"/>
        <v>2286.868083320524</v>
      </c>
      <c r="AA868" s="14">
        <f t="shared" si="599"/>
        <v>-23.142391373231476</v>
      </c>
      <c r="AB868" s="14">
        <f t="shared" si="575"/>
        <v>-18.500117273634412</v>
      </c>
      <c r="AC868" s="14">
        <f t="shared" ref="AC868:AC931" si="614">AA868-AB868</f>
        <v>-4.6422740995970635</v>
      </c>
      <c r="AD868" s="16">
        <f t="shared" ref="AD868:AD931" si="615">IF(AND(AC868&gt;0,AH867-30&gt;=D868),1,0)</f>
        <v>0</v>
      </c>
      <c r="AE868" s="16">
        <f t="shared" ref="AE868:AE931" si="616">IF(AND(AC868&lt;=0,AF867&gt;=1),1,0)</f>
        <v>1</v>
      </c>
      <c r="AF868" s="16">
        <f t="shared" si="600"/>
        <v>37</v>
      </c>
      <c r="AG868" s="16">
        <f t="shared" ref="AG868:AG931" si="617">IF(AD868&gt;0, MAX(30, 0.002*AD868*D868), IF(AE868&gt;0, MAX(30, 0.002*AE868*E868), 0))</f>
        <v>30</v>
      </c>
      <c r="AH868" s="5">
        <f t="shared" ref="AH868:AH931" si="618">AH867-(AD868*D868) + (AE868*E868) - AG868</f>
        <v>9816062</v>
      </c>
      <c r="AI868" s="5">
        <f t="shared" ref="AI868:AI931" si="619">AF868*E868 + AH868</f>
        <v>9898424</v>
      </c>
      <c r="AJ868" s="39">
        <f t="shared" si="605"/>
        <v>2291.3201058201062</v>
      </c>
      <c r="AK868" s="39">
        <f t="shared" si="606"/>
        <v>2291.3201058201062</v>
      </c>
      <c r="AL868" s="39">
        <f t="shared" si="607"/>
        <v>0</v>
      </c>
      <c r="AM868" s="39">
        <f t="shared" si="608"/>
        <v>0</v>
      </c>
      <c r="AN868" s="39">
        <f t="shared" si="609"/>
        <v>0</v>
      </c>
      <c r="AO868" s="39">
        <f t="shared" si="610"/>
        <v>8</v>
      </c>
      <c r="AP868" s="39">
        <f t="shared" si="611"/>
        <v>0</v>
      </c>
      <c r="AQ868" s="39">
        <f t="shared" si="612"/>
        <v>9905825</v>
      </c>
      <c r="AR868" s="39">
        <f t="shared" si="613"/>
        <v>9923633</v>
      </c>
      <c r="AS868" s="37">
        <f t="shared" si="576"/>
        <v>2345.1937329279358</v>
      </c>
      <c r="AT868" s="37">
        <f t="shared" si="577"/>
        <v>2322.5993138287436</v>
      </c>
      <c r="AU868" s="37">
        <f t="shared" si="578"/>
        <v>-22.594419099192237</v>
      </c>
      <c r="AV868" s="34">
        <f t="shared" si="579"/>
        <v>0</v>
      </c>
      <c r="AW868" s="34">
        <f t="shared" si="580"/>
        <v>0</v>
      </c>
      <c r="AX868" s="34">
        <f t="shared" si="581"/>
        <v>0</v>
      </c>
      <c r="AY868" s="34">
        <f t="shared" si="582"/>
        <v>0</v>
      </c>
      <c r="AZ868" s="34">
        <f t="shared" si="583"/>
        <v>9900750</v>
      </c>
      <c r="BA868" s="34">
        <f t="shared" si="584"/>
        <v>9900750</v>
      </c>
    </row>
    <row r="869" spans="1:53" x14ac:dyDescent="0.2">
      <c r="A869" s="1" t="s">
        <v>906</v>
      </c>
      <c r="B869" s="8">
        <v>17108</v>
      </c>
      <c r="C869" s="8">
        <v>2245.335593220339</v>
      </c>
      <c r="D869" s="8">
        <v>2272</v>
      </c>
      <c r="E869" s="8">
        <v>2222</v>
      </c>
      <c r="F869" s="8">
        <v>2245.2135593220337</v>
      </c>
      <c r="G869" s="8">
        <f t="shared" si="585"/>
        <v>-5.4329053244309762</v>
      </c>
      <c r="H869" s="8">
        <f t="shared" si="586"/>
        <v>0</v>
      </c>
      <c r="I869" s="8">
        <f t="shared" si="587"/>
        <v>5.4329053244309762</v>
      </c>
      <c r="J869" s="25">
        <f t="shared" si="590"/>
        <v>4.701528905689174</v>
      </c>
      <c r="K869" s="25">
        <f t="shared" si="591"/>
        <v>9.4446993282715539</v>
      </c>
      <c r="L869" s="26">
        <f t="shared" si="588"/>
        <v>0.49779550859980493</v>
      </c>
      <c r="M869" s="25">
        <f t="shared" si="589"/>
        <v>33.235211732285322</v>
      </c>
      <c r="N869" s="25">
        <v>30</v>
      </c>
      <c r="O869" s="25">
        <v>70</v>
      </c>
      <c r="P869" s="9">
        <f t="shared" si="592"/>
        <v>2302.1834457153427</v>
      </c>
      <c r="Q869" s="9">
        <f t="shared" si="593"/>
        <v>2298.6712088460631</v>
      </c>
      <c r="R869" s="9">
        <f t="shared" si="594"/>
        <v>-3.5122368692796044</v>
      </c>
      <c r="S869" s="3">
        <f t="shared" si="595"/>
        <v>0</v>
      </c>
      <c r="T869" s="3">
        <f t="shared" si="596"/>
        <v>0</v>
      </c>
      <c r="U869" s="3">
        <f t="shared" si="597"/>
        <v>8</v>
      </c>
      <c r="V869" s="3">
        <f t="shared" si="601"/>
        <v>0</v>
      </c>
      <c r="W869" s="2">
        <f t="shared" si="598"/>
        <v>9895489</v>
      </c>
      <c r="X869" s="2">
        <f t="shared" si="602"/>
        <v>9913265</v>
      </c>
      <c r="Y869" s="14">
        <f t="shared" si="603"/>
        <v>2305.210703184739</v>
      </c>
      <c r="Z869" s="14">
        <f t="shared" si="604"/>
        <v>2280.459695013064</v>
      </c>
      <c r="AA869" s="14">
        <f t="shared" si="599"/>
        <v>-24.751008171675039</v>
      </c>
      <c r="AB869" s="14">
        <f t="shared" si="575"/>
        <v>-19.750295453242536</v>
      </c>
      <c r="AC869" s="14">
        <f t="shared" si="614"/>
        <v>-5.0007127184325029</v>
      </c>
      <c r="AD869" s="16">
        <f t="shared" si="615"/>
        <v>0</v>
      </c>
      <c r="AE869" s="16">
        <f t="shared" si="616"/>
        <v>1</v>
      </c>
      <c r="AF869" s="16">
        <f t="shared" si="600"/>
        <v>36</v>
      </c>
      <c r="AG869" s="16">
        <f t="shared" si="617"/>
        <v>30</v>
      </c>
      <c r="AH869" s="5">
        <f t="shared" si="618"/>
        <v>9818254</v>
      </c>
      <c r="AI869" s="5">
        <f t="shared" si="619"/>
        <v>9898246</v>
      </c>
      <c r="AJ869" s="39">
        <f t="shared" si="605"/>
        <v>2291.9152236652239</v>
      </c>
      <c r="AK869" s="39">
        <f t="shared" si="606"/>
        <v>2291.9152236652239</v>
      </c>
      <c r="AL869" s="39">
        <f t="shared" si="607"/>
        <v>0</v>
      </c>
      <c r="AM869" s="39">
        <f t="shared" si="608"/>
        <v>0</v>
      </c>
      <c r="AN869" s="39">
        <f t="shared" si="609"/>
        <v>0</v>
      </c>
      <c r="AO869" s="39">
        <f t="shared" si="610"/>
        <v>8</v>
      </c>
      <c r="AP869" s="39">
        <f t="shared" si="611"/>
        <v>0</v>
      </c>
      <c r="AQ869" s="39">
        <f t="shared" si="612"/>
        <v>9905825</v>
      </c>
      <c r="AR869" s="39">
        <f t="shared" si="613"/>
        <v>9923601</v>
      </c>
      <c r="AS869" s="37">
        <f t="shared" si="576"/>
        <v>2340.8057478712713</v>
      </c>
      <c r="AT869" s="37">
        <f t="shared" si="577"/>
        <v>2323.003896154376</v>
      </c>
      <c r="AU869" s="37">
        <f t="shared" si="578"/>
        <v>-17.801851716895271</v>
      </c>
      <c r="AV869" s="34">
        <f t="shared" si="579"/>
        <v>0</v>
      </c>
      <c r="AW869" s="34">
        <f t="shared" si="580"/>
        <v>0</v>
      </c>
      <c r="AX869" s="34">
        <f t="shared" si="581"/>
        <v>0</v>
      </c>
      <c r="AY869" s="34">
        <f t="shared" si="582"/>
        <v>0</v>
      </c>
      <c r="AZ869" s="34">
        <f t="shared" si="583"/>
        <v>9900750</v>
      </c>
      <c r="BA869" s="34">
        <f t="shared" si="584"/>
        <v>9900750</v>
      </c>
    </row>
    <row r="870" spans="1:53" x14ac:dyDescent="0.2">
      <c r="A870" s="1" t="s">
        <v>907</v>
      </c>
      <c r="B870" s="8">
        <v>14416</v>
      </c>
      <c r="C870" s="8">
        <v>2194.3629893238435</v>
      </c>
      <c r="D870" s="8">
        <v>2208</v>
      </c>
      <c r="E870" s="8">
        <v>2169</v>
      </c>
      <c r="F870" s="8">
        <v>2194.3060498220639</v>
      </c>
      <c r="G870" s="8">
        <f t="shared" si="585"/>
        <v>-50.907509499969819</v>
      </c>
      <c r="H870" s="8">
        <f t="shared" si="586"/>
        <v>0</v>
      </c>
      <c r="I870" s="8">
        <f t="shared" si="587"/>
        <v>50.907509499969819</v>
      </c>
      <c r="J870" s="25">
        <f t="shared" si="590"/>
        <v>4.3657054124256618</v>
      </c>
      <c r="K870" s="25">
        <f t="shared" si="591"/>
        <v>12.406328626250001</v>
      </c>
      <c r="L870" s="26">
        <f t="shared" si="588"/>
        <v>0.35189342020075615</v>
      </c>
      <c r="M870" s="25">
        <f t="shared" si="589"/>
        <v>26.029671787920975</v>
      </c>
      <c r="N870" s="25">
        <v>30</v>
      </c>
      <c r="O870" s="25">
        <v>70</v>
      </c>
      <c r="P870" s="9">
        <f t="shared" si="592"/>
        <v>2300.393536605719</v>
      </c>
      <c r="Q870" s="9">
        <f t="shared" si="593"/>
        <v>2287.7524975197243</v>
      </c>
      <c r="R870" s="9">
        <f t="shared" si="594"/>
        <v>-12.641039085994635</v>
      </c>
      <c r="S870" s="3">
        <f t="shared" si="595"/>
        <v>0</v>
      </c>
      <c r="T870" s="3">
        <f t="shared" si="596"/>
        <v>1</v>
      </c>
      <c r="U870" s="3">
        <f t="shared" si="597"/>
        <v>7</v>
      </c>
      <c r="V870" s="3">
        <f t="shared" si="601"/>
        <v>30</v>
      </c>
      <c r="W870" s="2">
        <f t="shared" si="598"/>
        <v>9897681</v>
      </c>
      <c r="X870" s="2">
        <f t="shared" si="602"/>
        <v>9912864</v>
      </c>
      <c r="Y870" s="14">
        <f t="shared" si="603"/>
        <v>2296.9955436763926</v>
      </c>
      <c r="Z870" s="14">
        <f t="shared" si="604"/>
        <v>2267.2052880606025</v>
      </c>
      <c r="AA870" s="14">
        <f t="shared" si="599"/>
        <v>-29.790255615790102</v>
      </c>
      <c r="AB870" s="14">
        <f t="shared" ref="AB870:AB933" si="620">(AA870-AB869)*$Z$4+AB869</f>
        <v>-21.758287485752049</v>
      </c>
      <c r="AC870" s="14">
        <f t="shared" si="614"/>
        <v>-8.0319681300380523</v>
      </c>
      <c r="AD870" s="16">
        <f t="shared" si="615"/>
        <v>0</v>
      </c>
      <c r="AE870" s="16">
        <f t="shared" si="616"/>
        <v>1</v>
      </c>
      <c r="AF870" s="16">
        <f t="shared" si="600"/>
        <v>35</v>
      </c>
      <c r="AG870" s="16">
        <f t="shared" si="617"/>
        <v>30</v>
      </c>
      <c r="AH870" s="5">
        <f t="shared" si="618"/>
        <v>9820393</v>
      </c>
      <c r="AI870" s="5">
        <f t="shared" si="619"/>
        <v>9896308</v>
      </c>
      <c r="AJ870" s="39">
        <f t="shared" si="605"/>
        <v>2288.8884046273874</v>
      </c>
      <c r="AK870" s="39">
        <f t="shared" si="606"/>
        <v>2285.8250762032344</v>
      </c>
      <c r="AL870" s="39">
        <f t="shared" si="607"/>
        <v>-3.0633284241530419</v>
      </c>
      <c r="AM870" s="39">
        <f t="shared" si="608"/>
        <v>0</v>
      </c>
      <c r="AN870" s="39">
        <f t="shared" si="609"/>
        <v>0</v>
      </c>
      <c r="AO870" s="39">
        <f t="shared" si="610"/>
        <v>8</v>
      </c>
      <c r="AP870" s="39">
        <f t="shared" si="611"/>
        <v>0</v>
      </c>
      <c r="AQ870" s="39">
        <f t="shared" si="612"/>
        <v>9905825</v>
      </c>
      <c r="AR870" s="39">
        <f t="shared" si="613"/>
        <v>9923177</v>
      </c>
      <c r="AS870" s="37">
        <f t="shared" si="576"/>
        <v>2336.7233559232318</v>
      </c>
      <c r="AT870" s="37">
        <f t="shared" si="577"/>
        <v>2322.2017041273052</v>
      </c>
      <c r="AU870" s="37">
        <f t="shared" si="578"/>
        <v>-14.521651795926573</v>
      </c>
      <c r="AV870" s="34">
        <f t="shared" si="579"/>
        <v>0</v>
      </c>
      <c r="AW870" s="34">
        <f t="shared" si="580"/>
        <v>0</v>
      </c>
      <c r="AX870" s="34">
        <f t="shared" si="581"/>
        <v>0</v>
      </c>
      <c r="AY870" s="34">
        <f t="shared" si="582"/>
        <v>0</v>
      </c>
      <c r="AZ870" s="34">
        <f t="shared" si="583"/>
        <v>9900750</v>
      </c>
      <c r="BA870" s="34">
        <f t="shared" si="584"/>
        <v>9900750</v>
      </c>
    </row>
    <row r="871" spans="1:53" x14ac:dyDescent="0.2">
      <c r="A871" s="1" t="s">
        <v>908</v>
      </c>
      <c r="B871" s="8">
        <v>4969</v>
      </c>
      <c r="C871" s="8">
        <v>2198.905172413793</v>
      </c>
      <c r="D871" s="8">
        <v>2211</v>
      </c>
      <c r="E871" s="8">
        <v>2182</v>
      </c>
      <c r="F871" s="8">
        <v>2198.9181034482758</v>
      </c>
      <c r="G871" s="8">
        <f t="shared" si="585"/>
        <v>4.6120536262119458</v>
      </c>
      <c r="H871" s="8">
        <f t="shared" si="586"/>
        <v>4.6120536262119458</v>
      </c>
      <c r="I871" s="8">
        <f t="shared" si="587"/>
        <v>0</v>
      </c>
      <c r="J871" s="25">
        <f t="shared" si="590"/>
        <v>4.383301713410396</v>
      </c>
      <c r="K871" s="25">
        <f t="shared" si="591"/>
        <v>11.520162295803573</v>
      </c>
      <c r="L871" s="26">
        <f t="shared" si="588"/>
        <v>0.38048957999550864</v>
      </c>
      <c r="M871" s="25">
        <f t="shared" si="589"/>
        <v>27.561930601225285</v>
      </c>
      <c r="N871" s="25">
        <v>30</v>
      </c>
      <c r="O871" s="25">
        <v>70</v>
      </c>
      <c r="P871" s="9">
        <f t="shared" si="592"/>
        <v>2297.0440105133757</v>
      </c>
      <c r="Q871" s="9">
        <f t="shared" si="593"/>
        <v>2273.3573258410938</v>
      </c>
      <c r="R871" s="9">
        <f t="shared" si="594"/>
        <v>-23.686684672281899</v>
      </c>
      <c r="S871" s="3">
        <f t="shared" si="595"/>
        <v>0</v>
      </c>
      <c r="T871" s="3">
        <f t="shared" si="596"/>
        <v>1</v>
      </c>
      <c r="U871" s="3">
        <f t="shared" si="597"/>
        <v>6</v>
      </c>
      <c r="V871" s="3">
        <f t="shared" si="601"/>
        <v>30</v>
      </c>
      <c r="W871" s="2">
        <f t="shared" si="598"/>
        <v>9899820</v>
      </c>
      <c r="X871" s="2">
        <f t="shared" si="602"/>
        <v>9912912</v>
      </c>
      <c r="Y871" s="14">
        <f t="shared" si="603"/>
        <v>2289.7305481039393</v>
      </c>
      <c r="Z871" s="14">
        <f t="shared" si="604"/>
        <v>2256.6995673510137</v>
      </c>
      <c r="AA871" s="14">
        <f t="shared" si="599"/>
        <v>-33.030980752925643</v>
      </c>
      <c r="AB871" s="14">
        <f t="shared" si="620"/>
        <v>-24.012826139186767</v>
      </c>
      <c r="AC871" s="14">
        <f t="shared" si="614"/>
        <v>-9.0181546137388757</v>
      </c>
      <c r="AD871" s="16">
        <f t="shared" si="615"/>
        <v>0</v>
      </c>
      <c r="AE871" s="16">
        <f t="shared" si="616"/>
        <v>1</v>
      </c>
      <c r="AF871" s="16">
        <f t="shared" si="600"/>
        <v>34</v>
      </c>
      <c r="AG871" s="16">
        <f t="shared" si="617"/>
        <v>30</v>
      </c>
      <c r="AH871" s="5">
        <f t="shared" si="618"/>
        <v>9822545</v>
      </c>
      <c r="AI871" s="5">
        <f t="shared" si="619"/>
        <v>9896733</v>
      </c>
      <c r="AJ871" s="39">
        <f t="shared" si="605"/>
        <v>2254.9500649607412</v>
      </c>
      <c r="AK871" s="39">
        <f t="shared" si="606"/>
        <v>2237.5121660898526</v>
      </c>
      <c r="AL871" s="39">
        <f t="shared" si="607"/>
        <v>-17.437898870888603</v>
      </c>
      <c r="AM871" s="39">
        <f t="shared" si="608"/>
        <v>0</v>
      </c>
      <c r="AN871" s="39">
        <f t="shared" si="609"/>
        <v>1</v>
      </c>
      <c r="AO871" s="39">
        <f t="shared" si="610"/>
        <v>7</v>
      </c>
      <c r="AP871" s="39">
        <f t="shared" si="611"/>
        <v>30</v>
      </c>
      <c r="AQ871" s="39">
        <f t="shared" si="612"/>
        <v>9907977</v>
      </c>
      <c r="AR871" s="39">
        <f t="shared" si="613"/>
        <v>9923251</v>
      </c>
      <c r="AS871" s="37">
        <f t="shared" si="576"/>
        <v>2332.929732959873</v>
      </c>
      <c r="AT871" s="37">
        <f t="shared" si="577"/>
        <v>2319.8347029083789</v>
      </c>
      <c r="AU871" s="37">
        <f t="shared" si="578"/>
        <v>-13.095030051494177</v>
      </c>
      <c r="AV871" s="34">
        <f t="shared" si="579"/>
        <v>0</v>
      </c>
      <c r="AW871" s="34">
        <f t="shared" si="580"/>
        <v>0</v>
      </c>
      <c r="AX871" s="34">
        <f t="shared" si="581"/>
        <v>0</v>
      </c>
      <c r="AY871" s="34">
        <f t="shared" si="582"/>
        <v>0</v>
      </c>
      <c r="AZ871" s="34">
        <f t="shared" si="583"/>
        <v>9900750</v>
      </c>
      <c r="BA871" s="34">
        <f t="shared" si="584"/>
        <v>9900750</v>
      </c>
    </row>
    <row r="872" spans="1:53" x14ac:dyDescent="0.2">
      <c r="A872" s="1" t="s">
        <v>909</v>
      </c>
      <c r="B872" s="8">
        <v>3665</v>
      </c>
      <c r="C872" s="8">
        <v>2202.1925133689838</v>
      </c>
      <c r="D872" s="8">
        <v>2221</v>
      </c>
      <c r="E872" s="8">
        <v>2180</v>
      </c>
      <c r="F872" s="8">
        <v>2202.181818181818</v>
      </c>
      <c r="G872" s="8">
        <f t="shared" si="585"/>
        <v>3.2637147335422014</v>
      </c>
      <c r="H872" s="8">
        <f t="shared" si="586"/>
        <v>3.2637147335422014</v>
      </c>
      <c r="I872" s="8">
        <f t="shared" si="587"/>
        <v>0</v>
      </c>
      <c r="J872" s="25">
        <f t="shared" si="590"/>
        <v>4.3033312148483818</v>
      </c>
      <c r="K872" s="25">
        <f t="shared" si="591"/>
        <v>10.697293560389031</v>
      </c>
      <c r="L872" s="26">
        <f t="shared" si="588"/>
        <v>0.40228223994741724</v>
      </c>
      <c r="M872" s="25">
        <f t="shared" si="589"/>
        <v>28.687679875522207</v>
      </c>
      <c r="N872" s="25">
        <v>30</v>
      </c>
      <c r="O872" s="25">
        <v>70</v>
      </c>
      <c r="P872" s="9">
        <f t="shared" si="592"/>
        <v>2293.8512411257366</v>
      </c>
      <c r="Q872" s="9">
        <f t="shared" si="593"/>
        <v>2262.9401345763304</v>
      </c>
      <c r="R872" s="9">
        <f t="shared" si="594"/>
        <v>-30.911106549406213</v>
      </c>
      <c r="S872" s="3">
        <f t="shared" si="595"/>
        <v>0</v>
      </c>
      <c r="T872" s="3">
        <f t="shared" si="596"/>
        <v>1</v>
      </c>
      <c r="U872" s="3">
        <f t="shared" si="597"/>
        <v>5</v>
      </c>
      <c r="V872" s="3">
        <f t="shared" si="601"/>
        <v>30</v>
      </c>
      <c r="W872" s="2">
        <f t="shared" si="598"/>
        <v>9901972</v>
      </c>
      <c r="X872" s="2">
        <f t="shared" si="602"/>
        <v>9912872</v>
      </c>
      <c r="Y872" s="14">
        <f t="shared" si="603"/>
        <v>2283.2454569985971</v>
      </c>
      <c r="Z872" s="14">
        <f t="shared" si="604"/>
        <v>2248.3122213249835</v>
      </c>
      <c r="AA872" s="14">
        <f t="shared" si="599"/>
        <v>-34.933235673613581</v>
      </c>
      <c r="AB872" s="14">
        <f t="shared" si="620"/>
        <v>-26.196908046072132</v>
      </c>
      <c r="AC872" s="14">
        <f t="shared" si="614"/>
        <v>-8.7363276275414492</v>
      </c>
      <c r="AD872" s="16">
        <f t="shared" si="615"/>
        <v>0</v>
      </c>
      <c r="AE872" s="16">
        <f t="shared" si="616"/>
        <v>1</v>
      </c>
      <c r="AF872" s="16">
        <f t="shared" si="600"/>
        <v>33</v>
      </c>
      <c r="AG872" s="16">
        <f t="shared" si="617"/>
        <v>30</v>
      </c>
      <c r="AH872" s="5">
        <f t="shared" si="618"/>
        <v>9824695</v>
      </c>
      <c r="AI872" s="5">
        <f t="shared" si="619"/>
        <v>9896635</v>
      </c>
      <c r="AJ872" s="39">
        <f t="shared" si="605"/>
        <v>2256.4874161694784</v>
      </c>
      <c r="AK872" s="39">
        <f t="shared" si="606"/>
        <v>2233.8650957636528</v>
      </c>
      <c r="AL872" s="39">
        <f t="shared" si="607"/>
        <v>-22.622320405825576</v>
      </c>
      <c r="AM872" s="39">
        <f t="shared" si="608"/>
        <v>0</v>
      </c>
      <c r="AN872" s="39">
        <f t="shared" si="609"/>
        <v>1</v>
      </c>
      <c r="AO872" s="39">
        <f t="shared" si="610"/>
        <v>6</v>
      </c>
      <c r="AP872" s="39">
        <f t="shared" si="611"/>
        <v>30</v>
      </c>
      <c r="AQ872" s="39">
        <f t="shared" si="612"/>
        <v>9910127</v>
      </c>
      <c r="AR872" s="39">
        <f t="shared" si="613"/>
        <v>9923207</v>
      </c>
      <c r="AS872" s="37">
        <f t="shared" si="576"/>
        <v>2329.3509569522748</v>
      </c>
      <c r="AT872" s="37">
        <f t="shared" si="577"/>
        <v>2315.5995736726022</v>
      </c>
      <c r="AU872" s="37">
        <f t="shared" si="578"/>
        <v>-13.751383279672609</v>
      </c>
      <c r="AV872" s="34">
        <f t="shared" si="579"/>
        <v>0</v>
      </c>
      <c r="AW872" s="34">
        <f t="shared" si="580"/>
        <v>0</v>
      </c>
      <c r="AX872" s="34">
        <f t="shared" si="581"/>
        <v>0</v>
      </c>
      <c r="AY872" s="34">
        <f t="shared" si="582"/>
        <v>0</v>
      </c>
      <c r="AZ872" s="34">
        <f t="shared" si="583"/>
        <v>9900750</v>
      </c>
      <c r="BA872" s="34">
        <f t="shared" si="584"/>
        <v>9900750</v>
      </c>
    </row>
    <row r="873" spans="1:53" x14ac:dyDescent="0.2">
      <c r="A873" s="1" t="s">
        <v>910</v>
      </c>
      <c r="B873" s="8">
        <v>2278</v>
      </c>
      <c r="C873" s="8">
        <v>2192.8071428571429</v>
      </c>
      <c r="D873" s="8">
        <v>2205</v>
      </c>
      <c r="E873" s="8">
        <v>2178</v>
      </c>
      <c r="F873" s="8">
        <v>2192.8428571428572</v>
      </c>
      <c r="G873" s="8">
        <f t="shared" si="585"/>
        <v>-9.3389610389608606</v>
      </c>
      <c r="H873" s="8">
        <f t="shared" si="586"/>
        <v>0</v>
      </c>
      <c r="I873" s="8">
        <f t="shared" si="587"/>
        <v>9.3389610389608606</v>
      </c>
      <c r="J873" s="25">
        <f t="shared" si="590"/>
        <v>3.9959504137877828</v>
      </c>
      <c r="K873" s="25">
        <f t="shared" si="591"/>
        <v>10.600269808858448</v>
      </c>
      <c r="L873" s="26">
        <f t="shared" si="588"/>
        <v>0.37696685894244331</v>
      </c>
      <c r="M873" s="25">
        <f t="shared" si="589"/>
        <v>27.37661088168575</v>
      </c>
      <c r="N873" s="25">
        <v>30</v>
      </c>
      <c r="O873" s="25">
        <v>70</v>
      </c>
      <c r="P873" s="9">
        <f t="shared" si="592"/>
        <v>2291.2128596833904</v>
      </c>
      <c r="Q873" s="9">
        <f t="shared" si="593"/>
        <v>2254.0910249230969</v>
      </c>
      <c r="R873" s="9">
        <f t="shared" si="594"/>
        <v>-37.121834760293495</v>
      </c>
      <c r="S873" s="3">
        <f t="shared" si="595"/>
        <v>0</v>
      </c>
      <c r="T873" s="3">
        <f t="shared" si="596"/>
        <v>1</v>
      </c>
      <c r="U873" s="3">
        <f t="shared" si="597"/>
        <v>4</v>
      </c>
      <c r="V873" s="3">
        <f t="shared" si="601"/>
        <v>30</v>
      </c>
      <c r="W873" s="2">
        <f t="shared" si="598"/>
        <v>9904122</v>
      </c>
      <c r="X873" s="2">
        <f t="shared" si="602"/>
        <v>9912834</v>
      </c>
      <c r="Y873" s="14">
        <f t="shared" si="603"/>
        <v>2276.548968120394</v>
      </c>
      <c r="Z873" s="14">
        <f t="shared" si="604"/>
        <v>2239.7784729892719</v>
      </c>
      <c r="AA873" s="14">
        <f t="shared" si="599"/>
        <v>-36.770495131122061</v>
      </c>
      <c r="AB873" s="14">
        <f t="shared" si="620"/>
        <v>-28.311625463082116</v>
      </c>
      <c r="AC873" s="14">
        <f t="shared" si="614"/>
        <v>-8.4588696680399451</v>
      </c>
      <c r="AD873" s="16">
        <f t="shared" si="615"/>
        <v>0</v>
      </c>
      <c r="AE873" s="16">
        <f t="shared" si="616"/>
        <v>1</v>
      </c>
      <c r="AF873" s="16">
        <f t="shared" si="600"/>
        <v>32</v>
      </c>
      <c r="AG873" s="16">
        <f t="shared" si="617"/>
        <v>30</v>
      </c>
      <c r="AH873" s="5">
        <f t="shared" si="618"/>
        <v>9826843</v>
      </c>
      <c r="AI873" s="5">
        <f t="shared" si="619"/>
        <v>9896539</v>
      </c>
      <c r="AJ873" s="39">
        <f t="shared" si="605"/>
        <v>2257.5753210806593</v>
      </c>
      <c r="AK873" s="39">
        <f t="shared" si="606"/>
        <v>2231.7741250153781</v>
      </c>
      <c r="AL873" s="39">
        <f t="shared" si="607"/>
        <v>-25.801196065281147</v>
      </c>
      <c r="AM873" s="39">
        <f t="shared" si="608"/>
        <v>0</v>
      </c>
      <c r="AN873" s="39">
        <f t="shared" si="609"/>
        <v>1</v>
      </c>
      <c r="AO873" s="39">
        <f t="shared" si="610"/>
        <v>5</v>
      </c>
      <c r="AP873" s="39">
        <f t="shared" si="611"/>
        <v>30</v>
      </c>
      <c r="AQ873" s="39">
        <f t="shared" si="612"/>
        <v>9912275</v>
      </c>
      <c r="AR873" s="39">
        <f t="shared" si="613"/>
        <v>9923165</v>
      </c>
      <c r="AS873" s="37">
        <f t="shared" si="576"/>
        <v>2325.9545664214111</v>
      </c>
      <c r="AT873" s="37">
        <f t="shared" si="577"/>
        <v>2309.9901047103904</v>
      </c>
      <c r="AU873" s="37">
        <f t="shared" si="578"/>
        <v>-15.964461711020704</v>
      </c>
      <c r="AV873" s="34">
        <f t="shared" si="579"/>
        <v>0</v>
      </c>
      <c r="AW873" s="34">
        <f t="shared" si="580"/>
        <v>0</v>
      </c>
      <c r="AX873" s="34">
        <f t="shared" si="581"/>
        <v>0</v>
      </c>
      <c r="AY873" s="34">
        <f t="shared" si="582"/>
        <v>0</v>
      </c>
      <c r="AZ873" s="34">
        <f t="shared" si="583"/>
        <v>9900750</v>
      </c>
      <c r="BA873" s="34">
        <f t="shared" si="584"/>
        <v>9900750</v>
      </c>
    </row>
    <row r="874" spans="1:53" x14ac:dyDescent="0.2">
      <c r="A874" s="1" t="s">
        <v>911</v>
      </c>
      <c r="B874" s="8">
        <v>1926</v>
      </c>
      <c r="C874" s="8">
        <v>2190.1986301369861</v>
      </c>
      <c r="D874" s="8">
        <v>2198</v>
      </c>
      <c r="E874" s="8">
        <v>2183</v>
      </c>
      <c r="F874" s="8">
        <v>2190.2534246575342</v>
      </c>
      <c r="G874" s="8">
        <f t="shared" si="585"/>
        <v>-2.5894324853229591</v>
      </c>
      <c r="H874" s="8">
        <f t="shared" si="586"/>
        <v>0</v>
      </c>
      <c r="I874" s="8">
        <f t="shared" si="587"/>
        <v>2.5894324853229591</v>
      </c>
      <c r="J874" s="25">
        <f t="shared" si="590"/>
        <v>3.7105253842315125</v>
      </c>
      <c r="K874" s="25">
        <f t="shared" si="591"/>
        <v>10.028067142891627</v>
      </c>
      <c r="L874" s="26">
        <f t="shared" si="588"/>
        <v>0.37001401480061985</v>
      </c>
      <c r="M874" s="25">
        <f t="shared" si="589"/>
        <v>27.008045961812186</v>
      </c>
      <c r="N874" s="25">
        <v>30</v>
      </c>
      <c r="O874" s="25">
        <v>70</v>
      </c>
      <c r="P874" s="9">
        <f t="shared" si="592"/>
        <v>2288.9750552198129</v>
      </c>
      <c r="Q874" s="9">
        <f t="shared" si="593"/>
        <v>2247.4049844795222</v>
      </c>
      <c r="R874" s="9">
        <f t="shared" si="594"/>
        <v>-41.570070740290703</v>
      </c>
      <c r="S874" s="3">
        <f t="shared" si="595"/>
        <v>0</v>
      </c>
      <c r="T874" s="3">
        <f t="shared" si="596"/>
        <v>1</v>
      </c>
      <c r="U874" s="3">
        <f t="shared" si="597"/>
        <v>3</v>
      </c>
      <c r="V874" s="3">
        <f t="shared" si="601"/>
        <v>30</v>
      </c>
      <c r="W874" s="2">
        <f t="shared" si="598"/>
        <v>9906270</v>
      </c>
      <c r="X874" s="2">
        <f t="shared" si="602"/>
        <v>9912819</v>
      </c>
      <c r="Y874" s="14">
        <f t="shared" si="603"/>
        <v>2270.1567056416634</v>
      </c>
      <c r="Z874" s="14">
        <f t="shared" si="604"/>
        <v>2232.1592347843894</v>
      </c>
      <c r="AA874" s="14">
        <f t="shared" si="599"/>
        <v>-37.997470857274038</v>
      </c>
      <c r="AB874" s="14">
        <f t="shared" si="620"/>
        <v>-30.2487945419205</v>
      </c>
      <c r="AC874" s="14">
        <f t="shared" si="614"/>
        <v>-7.7486763153535385</v>
      </c>
      <c r="AD874" s="16">
        <f t="shared" si="615"/>
        <v>0</v>
      </c>
      <c r="AE874" s="16">
        <f t="shared" si="616"/>
        <v>1</v>
      </c>
      <c r="AF874" s="16">
        <f t="shared" si="600"/>
        <v>31</v>
      </c>
      <c r="AG874" s="16">
        <f t="shared" si="617"/>
        <v>30</v>
      </c>
      <c r="AH874" s="5">
        <f t="shared" si="618"/>
        <v>9828996</v>
      </c>
      <c r="AI874" s="5">
        <f t="shared" si="619"/>
        <v>9896669</v>
      </c>
      <c r="AJ874" s="39">
        <f t="shared" si="605"/>
        <v>2253.9746031746035</v>
      </c>
      <c r="AK874" s="39">
        <f t="shared" si="606"/>
        <v>2228.1734071093229</v>
      </c>
      <c r="AL874" s="39">
        <f t="shared" si="607"/>
        <v>-25.801196065280692</v>
      </c>
      <c r="AM874" s="39">
        <f t="shared" si="608"/>
        <v>0</v>
      </c>
      <c r="AN874" s="39">
        <f t="shared" si="609"/>
        <v>1</v>
      </c>
      <c r="AO874" s="39">
        <f t="shared" si="610"/>
        <v>4</v>
      </c>
      <c r="AP874" s="39">
        <f t="shared" si="611"/>
        <v>30</v>
      </c>
      <c r="AQ874" s="39">
        <f t="shared" si="612"/>
        <v>9914428</v>
      </c>
      <c r="AR874" s="39">
        <f t="shared" si="613"/>
        <v>9923160</v>
      </c>
      <c r="AS874" s="37">
        <f t="shared" si="576"/>
        <v>2322.6988397807381</v>
      </c>
      <c r="AT874" s="37">
        <f t="shared" si="577"/>
        <v>2303.2843980562534</v>
      </c>
      <c r="AU874" s="37">
        <f t="shared" si="578"/>
        <v>-19.414441724484732</v>
      </c>
      <c r="AV874" s="34">
        <f t="shared" si="579"/>
        <v>0</v>
      </c>
      <c r="AW874" s="34">
        <f t="shared" si="580"/>
        <v>0</v>
      </c>
      <c r="AX874" s="34">
        <f t="shared" si="581"/>
        <v>0</v>
      </c>
      <c r="AY874" s="34">
        <f t="shared" si="582"/>
        <v>0</v>
      </c>
      <c r="AZ874" s="34">
        <f t="shared" si="583"/>
        <v>9900750</v>
      </c>
      <c r="BA874" s="34">
        <f t="shared" si="584"/>
        <v>9900750</v>
      </c>
    </row>
    <row r="875" spans="1:53" x14ac:dyDescent="0.2">
      <c r="A875" s="1" t="s">
        <v>912</v>
      </c>
      <c r="B875" s="8">
        <v>4214</v>
      </c>
      <c r="C875" s="8">
        <v>2179.2176470588233</v>
      </c>
      <c r="D875" s="8">
        <v>2187</v>
      </c>
      <c r="E875" s="8">
        <v>2167</v>
      </c>
      <c r="F875" s="8">
        <v>2179.1</v>
      </c>
      <c r="G875" s="8">
        <f t="shared" si="585"/>
        <v>-11.153424657534288</v>
      </c>
      <c r="H875" s="8">
        <f t="shared" si="586"/>
        <v>0</v>
      </c>
      <c r="I875" s="8">
        <f t="shared" si="587"/>
        <v>11.153424657534288</v>
      </c>
      <c r="J875" s="25">
        <f t="shared" si="590"/>
        <v>3.4454878567864045</v>
      </c>
      <c r="K875" s="25">
        <f t="shared" si="591"/>
        <v>10.108449822508961</v>
      </c>
      <c r="L875" s="26">
        <f t="shared" si="588"/>
        <v>0.3408522490871127</v>
      </c>
      <c r="M875" s="25">
        <f t="shared" si="589"/>
        <v>25.420567353276525</v>
      </c>
      <c r="N875" s="25">
        <v>30</v>
      </c>
      <c r="O875" s="25">
        <v>70</v>
      </c>
      <c r="P875" s="9">
        <f t="shared" si="592"/>
        <v>2286.4193322365554</v>
      </c>
      <c r="Q875" s="9">
        <f t="shared" si="593"/>
        <v>2238.3565609474626</v>
      </c>
      <c r="R875" s="9">
        <f t="shared" si="594"/>
        <v>-48.06277128909278</v>
      </c>
      <c r="S875" s="3">
        <f t="shared" si="595"/>
        <v>0</v>
      </c>
      <c r="T875" s="3">
        <f t="shared" si="596"/>
        <v>1</v>
      </c>
      <c r="U875" s="3">
        <f t="shared" si="597"/>
        <v>2</v>
      </c>
      <c r="V875" s="3">
        <f t="shared" si="601"/>
        <v>30</v>
      </c>
      <c r="W875" s="2">
        <f t="shared" si="598"/>
        <v>9908423</v>
      </c>
      <c r="X875" s="2">
        <f t="shared" si="602"/>
        <v>9912757</v>
      </c>
      <c r="Y875" s="14">
        <f t="shared" si="603"/>
        <v>2263.4117644830217</v>
      </c>
      <c r="Z875" s="14">
        <f t="shared" si="604"/>
        <v>2223.9962755867909</v>
      </c>
      <c r="AA875" s="14">
        <f t="shared" si="599"/>
        <v>-39.415488896230727</v>
      </c>
      <c r="AB875" s="14">
        <f t="shared" si="620"/>
        <v>-32.082133412782547</v>
      </c>
      <c r="AC875" s="14">
        <f t="shared" si="614"/>
        <v>-7.3333554834481802</v>
      </c>
      <c r="AD875" s="16">
        <f t="shared" si="615"/>
        <v>0</v>
      </c>
      <c r="AE875" s="16">
        <f t="shared" si="616"/>
        <v>1</v>
      </c>
      <c r="AF875" s="16">
        <f t="shared" si="600"/>
        <v>30</v>
      </c>
      <c r="AG875" s="16">
        <f t="shared" si="617"/>
        <v>30</v>
      </c>
      <c r="AH875" s="5">
        <f t="shared" si="618"/>
        <v>9831133</v>
      </c>
      <c r="AI875" s="5">
        <f t="shared" si="619"/>
        <v>9896143</v>
      </c>
      <c r="AJ875" s="39">
        <f t="shared" si="605"/>
        <v>2252.2483148510546</v>
      </c>
      <c r="AK875" s="39">
        <f t="shared" si="606"/>
        <v>2224.8793874821272</v>
      </c>
      <c r="AL875" s="39">
        <f t="shared" si="607"/>
        <v>-27.368927368927416</v>
      </c>
      <c r="AM875" s="39">
        <f t="shared" si="608"/>
        <v>0</v>
      </c>
      <c r="AN875" s="39">
        <f t="shared" si="609"/>
        <v>1</v>
      </c>
      <c r="AO875" s="39">
        <f t="shared" si="610"/>
        <v>3</v>
      </c>
      <c r="AP875" s="39">
        <f t="shared" si="611"/>
        <v>30</v>
      </c>
      <c r="AQ875" s="39">
        <f t="shared" si="612"/>
        <v>9916565</v>
      </c>
      <c r="AR875" s="39">
        <f t="shared" si="613"/>
        <v>9923066</v>
      </c>
      <c r="AS875" s="37">
        <f t="shared" si="576"/>
        <v>2319.6456359280983</v>
      </c>
      <c r="AT875" s="37">
        <f t="shared" si="577"/>
        <v>2296.2362210345682</v>
      </c>
      <c r="AU875" s="37">
        <f t="shared" si="578"/>
        <v>-23.409414893530084</v>
      </c>
      <c r="AV875" s="34">
        <f t="shared" si="579"/>
        <v>0</v>
      </c>
      <c r="AW875" s="34">
        <f t="shared" si="580"/>
        <v>0</v>
      </c>
      <c r="AX875" s="34">
        <f t="shared" si="581"/>
        <v>0</v>
      </c>
      <c r="AY875" s="34">
        <f t="shared" si="582"/>
        <v>0</v>
      </c>
      <c r="AZ875" s="34">
        <f t="shared" si="583"/>
        <v>9900750</v>
      </c>
      <c r="BA875" s="34">
        <f t="shared" si="584"/>
        <v>9900750</v>
      </c>
    </row>
    <row r="876" spans="1:53" x14ac:dyDescent="0.2">
      <c r="A876" s="1" t="s">
        <v>913</v>
      </c>
      <c r="B876" s="8">
        <v>4661</v>
      </c>
      <c r="C876" s="8">
        <v>2152.7621359223299</v>
      </c>
      <c r="D876" s="8">
        <v>2173</v>
      </c>
      <c r="E876" s="8">
        <v>2142</v>
      </c>
      <c r="F876" s="8">
        <v>2152.6359223300969</v>
      </c>
      <c r="G876" s="8">
        <f t="shared" si="585"/>
        <v>-26.464077669902963</v>
      </c>
      <c r="H876" s="8">
        <f t="shared" si="586"/>
        <v>0</v>
      </c>
      <c r="I876" s="8">
        <f t="shared" si="587"/>
        <v>26.464077669902963</v>
      </c>
      <c r="J876" s="25">
        <f t="shared" si="590"/>
        <v>3.1993815813016613</v>
      </c>
      <c r="K876" s="25">
        <f t="shared" si="591"/>
        <v>11.276708954465676</v>
      </c>
      <c r="L876" s="26">
        <f t="shared" si="588"/>
        <v>0.28371589567669725</v>
      </c>
      <c r="M876" s="25">
        <f t="shared" si="589"/>
        <v>22.101143768040615</v>
      </c>
      <c r="N876" s="25">
        <v>30</v>
      </c>
      <c r="O876" s="25">
        <v>70</v>
      </c>
      <c r="P876" s="9">
        <f t="shared" si="592"/>
        <v>2281.6157901264914</v>
      </c>
      <c r="Q876" s="9">
        <f t="shared" si="593"/>
        <v>2228.7706181865196</v>
      </c>
      <c r="R876" s="9">
        <f t="shared" si="594"/>
        <v>-52.845171939971806</v>
      </c>
      <c r="S876" s="3">
        <f t="shared" si="595"/>
        <v>0</v>
      </c>
      <c r="T876" s="3">
        <f t="shared" si="596"/>
        <v>1</v>
      </c>
      <c r="U876" s="3">
        <f t="shared" si="597"/>
        <v>1</v>
      </c>
      <c r="V876" s="3">
        <f t="shared" si="601"/>
        <v>30</v>
      </c>
      <c r="W876" s="2">
        <f t="shared" si="598"/>
        <v>9910560</v>
      </c>
      <c r="X876" s="2">
        <f t="shared" si="602"/>
        <v>9912702</v>
      </c>
      <c r="Y876" s="14">
        <f t="shared" si="603"/>
        <v>2255.2061465457682</v>
      </c>
      <c r="Z876" s="14">
        <f t="shared" si="604"/>
        <v>2213.0177597011457</v>
      </c>
      <c r="AA876" s="14">
        <f t="shared" si="599"/>
        <v>-42.188386844622528</v>
      </c>
      <c r="AB876" s="14">
        <f t="shared" si="620"/>
        <v>-34.103384099150546</v>
      </c>
      <c r="AC876" s="14">
        <f t="shared" si="614"/>
        <v>-8.0850027454719822</v>
      </c>
      <c r="AD876" s="16">
        <f t="shared" si="615"/>
        <v>0</v>
      </c>
      <c r="AE876" s="16">
        <f t="shared" si="616"/>
        <v>1</v>
      </c>
      <c r="AF876" s="16">
        <f t="shared" si="600"/>
        <v>29</v>
      </c>
      <c r="AG876" s="16">
        <f t="shared" si="617"/>
        <v>30</v>
      </c>
      <c r="AH876" s="5">
        <f t="shared" si="618"/>
        <v>9833245</v>
      </c>
      <c r="AI876" s="5">
        <f t="shared" si="619"/>
        <v>9895363</v>
      </c>
      <c r="AJ876" s="39">
        <f t="shared" si="605"/>
        <v>2244.8126984126989</v>
      </c>
      <c r="AK876" s="39">
        <f t="shared" si="606"/>
        <v>2215.042857142857</v>
      </c>
      <c r="AL876" s="39">
        <f t="shared" si="607"/>
        <v>-29.769841269841891</v>
      </c>
      <c r="AM876" s="39">
        <f t="shared" si="608"/>
        <v>0</v>
      </c>
      <c r="AN876" s="39">
        <f t="shared" si="609"/>
        <v>1</v>
      </c>
      <c r="AO876" s="39">
        <f t="shared" si="610"/>
        <v>2</v>
      </c>
      <c r="AP876" s="39">
        <f t="shared" si="611"/>
        <v>30</v>
      </c>
      <c r="AQ876" s="39">
        <f t="shared" si="612"/>
        <v>9918677</v>
      </c>
      <c r="AR876" s="39">
        <f t="shared" si="613"/>
        <v>9922961</v>
      </c>
      <c r="AS876" s="37">
        <f t="shared" si="576"/>
        <v>2316.7439516191066</v>
      </c>
      <c r="AT876" s="37">
        <f t="shared" si="577"/>
        <v>2288.4905703463296</v>
      </c>
      <c r="AU876" s="37">
        <f t="shared" si="578"/>
        <v>-28.253381272777006</v>
      </c>
      <c r="AV876" s="34">
        <f t="shared" si="579"/>
        <v>0</v>
      </c>
      <c r="AW876" s="34">
        <f t="shared" si="580"/>
        <v>0</v>
      </c>
      <c r="AX876" s="34">
        <f t="shared" si="581"/>
        <v>0</v>
      </c>
      <c r="AY876" s="34">
        <f t="shared" si="582"/>
        <v>0</v>
      </c>
      <c r="AZ876" s="34">
        <f t="shared" si="583"/>
        <v>9900750</v>
      </c>
      <c r="BA876" s="34">
        <f t="shared" si="584"/>
        <v>9900750</v>
      </c>
    </row>
    <row r="877" spans="1:53" x14ac:dyDescent="0.2">
      <c r="A877" s="1" t="s">
        <v>914</v>
      </c>
      <c r="B877" s="8">
        <v>2503</v>
      </c>
      <c r="C877" s="8">
        <v>2169.6397515527951</v>
      </c>
      <c r="D877" s="8">
        <v>2178</v>
      </c>
      <c r="E877" s="8">
        <v>2158</v>
      </c>
      <c r="F877" s="8">
        <v>2169.6459627329191</v>
      </c>
      <c r="G877" s="8">
        <f t="shared" si="585"/>
        <v>17.010040402822142</v>
      </c>
      <c r="H877" s="8">
        <f t="shared" si="586"/>
        <v>17.010040402822142</v>
      </c>
      <c r="I877" s="8">
        <f t="shared" si="587"/>
        <v>0</v>
      </c>
      <c r="J877" s="25">
        <f t="shared" si="590"/>
        <v>4.1858572114102675</v>
      </c>
      <c r="K877" s="25">
        <f t="shared" si="591"/>
        <v>10.471229743432414</v>
      </c>
      <c r="L877" s="26">
        <f t="shared" si="588"/>
        <v>0.3997483881046206</v>
      </c>
      <c r="M877" s="25">
        <f t="shared" si="589"/>
        <v>28.558588922250109</v>
      </c>
      <c r="N877" s="25">
        <v>30</v>
      </c>
      <c r="O877" s="25">
        <v>70</v>
      </c>
      <c r="P877" s="9">
        <f t="shared" si="592"/>
        <v>2275.6795032375221</v>
      </c>
      <c r="Q877" s="9">
        <f t="shared" si="593"/>
        <v>2217.57956409498</v>
      </c>
      <c r="R877" s="9">
        <f t="shared" si="594"/>
        <v>-58.099939142542098</v>
      </c>
      <c r="S877" s="3">
        <f t="shared" si="595"/>
        <v>0</v>
      </c>
      <c r="T877" s="3">
        <f t="shared" si="596"/>
        <v>1</v>
      </c>
      <c r="U877" s="3">
        <f t="shared" si="597"/>
        <v>0</v>
      </c>
      <c r="V877" s="3">
        <f t="shared" si="601"/>
        <v>30</v>
      </c>
      <c r="W877" s="2">
        <f t="shared" si="598"/>
        <v>9912672</v>
      </c>
      <c r="X877" s="2">
        <f t="shared" si="602"/>
        <v>9912672</v>
      </c>
      <c r="Y877" s="14">
        <f t="shared" si="603"/>
        <v>2248.868355152224</v>
      </c>
      <c r="Z877" s="14">
        <f t="shared" si="604"/>
        <v>2206.3451755521878</v>
      </c>
      <c r="AA877" s="14">
        <f t="shared" si="599"/>
        <v>-42.523179600036201</v>
      </c>
      <c r="AB877" s="14">
        <f t="shared" si="620"/>
        <v>-35.78734319932768</v>
      </c>
      <c r="AC877" s="14">
        <f t="shared" si="614"/>
        <v>-6.7358364007085214</v>
      </c>
      <c r="AD877" s="16">
        <f t="shared" si="615"/>
        <v>0</v>
      </c>
      <c r="AE877" s="16">
        <f t="shared" si="616"/>
        <v>1</v>
      </c>
      <c r="AF877" s="16">
        <f t="shared" si="600"/>
        <v>28</v>
      </c>
      <c r="AG877" s="16">
        <f t="shared" si="617"/>
        <v>30</v>
      </c>
      <c r="AH877" s="5">
        <f t="shared" si="618"/>
        <v>9835373</v>
      </c>
      <c r="AI877" s="5">
        <f t="shared" si="619"/>
        <v>9895797</v>
      </c>
      <c r="AJ877" s="39">
        <f t="shared" si="605"/>
        <v>2227.1699799660964</v>
      </c>
      <c r="AK877" s="39">
        <f t="shared" si="606"/>
        <v>2195.7315462592801</v>
      </c>
      <c r="AL877" s="39">
        <f t="shared" si="607"/>
        <v>-31.43843370681634</v>
      </c>
      <c r="AM877" s="39">
        <f t="shared" si="608"/>
        <v>0</v>
      </c>
      <c r="AN877" s="39">
        <f t="shared" si="609"/>
        <v>1</v>
      </c>
      <c r="AO877" s="39">
        <f t="shared" si="610"/>
        <v>1</v>
      </c>
      <c r="AP877" s="39">
        <f t="shared" si="611"/>
        <v>30</v>
      </c>
      <c r="AQ877" s="39">
        <f t="shared" si="612"/>
        <v>9920805</v>
      </c>
      <c r="AR877" s="39">
        <f t="shared" si="613"/>
        <v>9922963</v>
      </c>
      <c r="AS877" s="37">
        <f t="shared" si="576"/>
        <v>2313.8461597275609</v>
      </c>
      <c r="AT877" s="37">
        <f t="shared" si="577"/>
        <v>2280.0876943666863</v>
      </c>
      <c r="AU877" s="37">
        <f t="shared" si="578"/>
        <v>-33.758465360874652</v>
      </c>
      <c r="AV877" s="34">
        <f t="shared" si="579"/>
        <v>0</v>
      </c>
      <c r="AW877" s="34">
        <f t="shared" si="580"/>
        <v>0</v>
      </c>
      <c r="AX877" s="34">
        <f t="shared" si="581"/>
        <v>0</v>
      </c>
      <c r="AY877" s="34">
        <f t="shared" si="582"/>
        <v>0</v>
      </c>
      <c r="AZ877" s="34">
        <f t="shared" si="583"/>
        <v>9900750</v>
      </c>
      <c r="BA877" s="34">
        <f t="shared" si="584"/>
        <v>9900750</v>
      </c>
    </row>
    <row r="878" spans="1:53" x14ac:dyDescent="0.2">
      <c r="A878" s="1" t="s">
        <v>915</v>
      </c>
      <c r="B878" s="8">
        <v>2280</v>
      </c>
      <c r="C878" s="8">
        <v>2177.068783068783</v>
      </c>
      <c r="D878" s="8">
        <v>2189</v>
      </c>
      <c r="E878" s="8">
        <v>2158</v>
      </c>
      <c r="F878" s="8">
        <v>2177.037037037037</v>
      </c>
      <c r="G878" s="8">
        <f t="shared" si="585"/>
        <v>7.3910743041178648</v>
      </c>
      <c r="H878" s="8">
        <f t="shared" si="586"/>
        <v>7.3910743041178648</v>
      </c>
      <c r="I878" s="8">
        <f t="shared" si="587"/>
        <v>0</v>
      </c>
      <c r="J878" s="25">
        <f t="shared" si="590"/>
        <v>4.4148012894608097</v>
      </c>
      <c r="K878" s="25">
        <f t="shared" si="591"/>
        <v>9.7232847617586682</v>
      </c>
      <c r="L878" s="26">
        <f t="shared" si="588"/>
        <v>0.45404422452215587</v>
      </c>
      <c r="M878" s="25">
        <f t="shared" si="589"/>
        <v>31.226300883067637</v>
      </c>
      <c r="N878" s="25">
        <v>30</v>
      </c>
      <c r="O878" s="25">
        <v>70</v>
      </c>
      <c r="P878" s="9">
        <f t="shared" si="592"/>
        <v>2270.1073408695443</v>
      </c>
      <c r="Q878" s="9">
        <f t="shared" si="593"/>
        <v>2208.223161479586</v>
      </c>
      <c r="R878" s="9">
        <f t="shared" si="594"/>
        <v>-61.884179389958263</v>
      </c>
      <c r="S878" s="3">
        <f t="shared" si="595"/>
        <v>0</v>
      </c>
      <c r="T878" s="3">
        <f t="shared" si="596"/>
        <v>0</v>
      </c>
      <c r="U878" s="3">
        <f t="shared" si="597"/>
        <v>0</v>
      </c>
      <c r="V878" s="3">
        <f t="shared" si="601"/>
        <v>0</v>
      </c>
      <c r="W878" s="2">
        <f t="shared" si="598"/>
        <v>9912672</v>
      </c>
      <c r="X878" s="2">
        <f t="shared" si="602"/>
        <v>9912672</v>
      </c>
      <c r="Y878" s="14">
        <f t="shared" si="603"/>
        <v>2243.5475167733211</v>
      </c>
      <c r="Z878" s="14">
        <f t="shared" si="604"/>
        <v>2201.8362311652413</v>
      </c>
      <c r="AA878" s="14">
        <f t="shared" si="599"/>
        <v>-41.711285608079834</v>
      </c>
      <c r="AB878" s="14">
        <f t="shared" si="620"/>
        <v>-36.97213168107811</v>
      </c>
      <c r="AC878" s="14">
        <f t="shared" si="614"/>
        <v>-4.7391539270017233</v>
      </c>
      <c r="AD878" s="16">
        <f t="shared" si="615"/>
        <v>0</v>
      </c>
      <c r="AE878" s="16">
        <f t="shared" si="616"/>
        <v>1</v>
      </c>
      <c r="AF878" s="16">
        <f t="shared" si="600"/>
        <v>27</v>
      </c>
      <c r="AG878" s="16">
        <f t="shared" si="617"/>
        <v>30</v>
      </c>
      <c r="AH878" s="5">
        <f t="shared" si="618"/>
        <v>9837501</v>
      </c>
      <c r="AI878" s="5">
        <f t="shared" si="619"/>
        <v>9895767</v>
      </c>
      <c r="AJ878" s="39">
        <f t="shared" si="605"/>
        <v>2232.8399934337035</v>
      </c>
      <c r="AK878" s="39">
        <f t="shared" si="606"/>
        <v>2198.7848498076255</v>
      </c>
      <c r="AL878" s="39">
        <f t="shared" si="607"/>
        <v>-34.055143626078006</v>
      </c>
      <c r="AM878" s="39">
        <f t="shared" si="608"/>
        <v>0</v>
      </c>
      <c r="AN878" s="39">
        <f t="shared" si="609"/>
        <v>1</v>
      </c>
      <c r="AO878" s="39">
        <f t="shared" si="610"/>
        <v>0</v>
      </c>
      <c r="AP878" s="39">
        <f t="shared" si="611"/>
        <v>30</v>
      </c>
      <c r="AQ878" s="39">
        <f t="shared" si="612"/>
        <v>9922933</v>
      </c>
      <c r="AR878" s="39">
        <f t="shared" si="613"/>
        <v>9922933</v>
      </c>
      <c r="AS878" s="37">
        <f t="shared" si="576"/>
        <v>2310.8955033391544</v>
      </c>
      <c r="AT878" s="37">
        <f t="shared" si="577"/>
        <v>2271.065559530643</v>
      </c>
      <c r="AU878" s="37">
        <f t="shared" si="578"/>
        <v>-39.829943808511416</v>
      </c>
      <c r="AV878" s="34">
        <f t="shared" si="579"/>
        <v>0</v>
      </c>
      <c r="AW878" s="34">
        <f t="shared" si="580"/>
        <v>0</v>
      </c>
      <c r="AX878" s="34">
        <f t="shared" si="581"/>
        <v>0</v>
      </c>
      <c r="AY878" s="34">
        <f t="shared" si="582"/>
        <v>0</v>
      </c>
      <c r="AZ878" s="34">
        <f t="shared" si="583"/>
        <v>9900750</v>
      </c>
      <c r="BA878" s="34">
        <f t="shared" si="584"/>
        <v>9900750</v>
      </c>
    </row>
    <row r="879" spans="1:53" x14ac:dyDescent="0.2">
      <c r="A879" s="1" t="s">
        <v>916</v>
      </c>
      <c r="B879" s="8">
        <v>3940</v>
      </c>
      <c r="C879" s="8">
        <v>2166.1979695431473</v>
      </c>
      <c r="D879" s="8">
        <v>2182</v>
      </c>
      <c r="E879" s="8">
        <v>2149</v>
      </c>
      <c r="F879" s="8">
        <v>2166.0964467005078</v>
      </c>
      <c r="G879" s="8">
        <f t="shared" si="585"/>
        <v>-10.940590336529112</v>
      </c>
      <c r="H879" s="8">
        <f t="shared" si="586"/>
        <v>0</v>
      </c>
      <c r="I879" s="8">
        <f t="shared" si="587"/>
        <v>10.940590336529112</v>
      </c>
      <c r="J879" s="25">
        <f t="shared" si="590"/>
        <v>4.0994583402136096</v>
      </c>
      <c r="K879" s="25">
        <f t="shared" si="591"/>
        <v>9.8102351599565587</v>
      </c>
      <c r="L879" s="26">
        <f t="shared" si="588"/>
        <v>0.41787564450511733</v>
      </c>
      <c r="M879" s="25">
        <f t="shared" si="589"/>
        <v>29.471953067574475</v>
      </c>
      <c r="N879" s="25">
        <v>30</v>
      </c>
      <c r="O879" s="25">
        <v>70</v>
      </c>
      <c r="P879" s="9">
        <f t="shared" si="592"/>
        <v>2264.1453828630656</v>
      </c>
      <c r="Q879" s="9">
        <f t="shared" si="593"/>
        <v>2200.1368592026843</v>
      </c>
      <c r="R879" s="9">
        <f t="shared" si="594"/>
        <v>-64.008523660381343</v>
      </c>
      <c r="S879" s="3">
        <f t="shared" si="595"/>
        <v>0</v>
      </c>
      <c r="T879" s="3">
        <f t="shared" si="596"/>
        <v>0</v>
      </c>
      <c r="U879" s="3">
        <f t="shared" si="597"/>
        <v>0</v>
      </c>
      <c r="V879" s="3">
        <f t="shared" si="601"/>
        <v>0</v>
      </c>
      <c r="W879" s="2">
        <f t="shared" si="598"/>
        <v>9912672</v>
      </c>
      <c r="X879" s="2">
        <f t="shared" si="602"/>
        <v>9912672</v>
      </c>
      <c r="Y879" s="14">
        <f t="shared" si="603"/>
        <v>2237.8104004716311</v>
      </c>
      <c r="Z879" s="14">
        <f t="shared" si="604"/>
        <v>2196.3378027860517</v>
      </c>
      <c r="AA879" s="14">
        <f t="shared" si="599"/>
        <v>-41.472597685579331</v>
      </c>
      <c r="AB879" s="14">
        <f t="shared" si="620"/>
        <v>-37.872224881978354</v>
      </c>
      <c r="AC879" s="14">
        <f t="shared" si="614"/>
        <v>-3.6003728036009761</v>
      </c>
      <c r="AD879" s="16">
        <f t="shared" si="615"/>
        <v>0</v>
      </c>
      <c r="AE879" s="16">
        <f t="shared" si="616"/>
        <v>1</v>
      </c>
      <c r="AF879" s="16">
        <f t="shared" si="600"/>
        <v>26</v>
      </c>
      <c r="AG879" s="16">
        <f t="shared" si="617"/>
        <v>30</v>
      </c>
      <c r="AH879" s="5">
        <f t="shared" si="618"/>
        <v>9839620</v>
      </c>
      <c r="AI879" s="5">
        <f t="shared" si="619"/>
        <v>9895494</v>
      </c>
      <c r="AJ879" s="39">
        <f t="shared" si="605"/>
        <v>2235.3036848684096</v>
      </c>
      <c r="AK879" s="39">
        <f t="shared" si="606"/>
        <v>2193.4398080045326</v>
      </c>
      <c r="AL879" s="39">
        <f t="shared" si="607"/>
        <v>-41.863876863877067</v>
      </c>
      <c r="AM879" s="39">
        <f t="shared" si="608"/>
        <v>0</v>
      </c>
      <c r="AN879" s="39">
        <f t="shared" si="609"/>
        <v>0</v>
      </c>
      <c r="AO879" s="39">
        <f t="shared" si="610"/>
        <v>0</v>
      </c>
      <c r="AP879" s="39">
        <f t="shared" si="611"/>
        <v>0</v>
      </c>
      <c r="AQ879" s="39">
        <f t="shared" si="612"/>
        <v>9922933</v>
      </c>
      <c r="AR879" s="39">
        <f t="shared" si="613"/>
        <v>9922933</v>
      </c>
      <c r="AS879" s="37">
        <f t="shared" si="576"/>
        <v>2307.9030205305576</v>
      </c>
      <c r="AT879" s="37">
        <f t="shared" si="577"/>
        <v>2261.6793788718542</v>
      </c>
      <c r="AU879" s="37">
        <f t="shared" si="578"/>
        <v>-46.2236416587034</v>
      </c>
      <c r="AV879" s="34">
        <f t="shared" si="579"/>
        <v>0</v>
      </c>
      <c r="AW879" s="34">
        <f t="shared" si="580"/>
        <v>0</v>
      </c>
      <c r="AX879" s="34">
        <f t="shared" si="581"/>
        <v>0</v>
      </c>
      <c r="AY879" s="34">
        <f t="shared" si="582"/>
        <v>0</v>
      </c>
      <c r="AZ879" s="34">
        <f t="shared" si="583"/>
        <v>9900750</v>
      </c>
      <c r="BA879" s="34">
        <f t="shared" si="584"/>
        <v>9900750</v>
      </c>
    </row>
    <row r="880" spans="1:53" x14ac:dyDescent="0.2">
      <c r="A880" s="1" t="s">
        <v>917</v>
      </c>
      <c r="B880" s="8">
        <v>2422</v>
      </c>
      <c r="C880" s="8">
        <v>2158.9128205128204</v>
      </c>
      <c r="D880" s="8">
        <v>2174</v>
      </c>
      <c r="E880" s="8">
        <v>2143</v>
      </c>
      <c r="F880" s="8">
        <v>2158.8461538461538</v>
      </c>
      <c r="G880" s="8">
        <f t="shared" si="585"/>
        <v>-7.2502928543540293</v>
      </c>
      <c r="H880" s="8">
        <f t="shared" si="586"/>
        <v>0</v>
      </c>
      <c r="I880" s="8">
        <f t="shared" si="587"/>
        <v>7.2502928543540293</v>
      </c>
      <c r="J880" s="25">
        <f t="shared" si="590"/>
        <v>3.8066398873412091</v>
      </c>
      <c r="K880" s="25">
        <f t="shared" si="591"/>
        <v>9.6273821381278051</v>
      </c>
      <c r="L880" s="26">
        <f t="shared" si="588"/>
        <v>0.39539719445284943</v>
      </c>
      <c r="M880" s="25">
        <f t="shared" si="589"/>
        <v>28.335816929020623</v>
      </c>
      <c r="N880" s="25">
        <v>30</v>
      </c>
      <c r="O880" s="25">
        <v>70</v>
      </c>
      <c r="P880" s="9">
        <f t="shared" si="592"/>
        <v>2257.3884374658919</v>
      </c>
      <c r="Q880" s="9">
        <f t="shared" si="593"/>
        <v>2193.2398038351339</v>
      </c>
      <c r="R880" s="9">
        <f t="shared" si="594"/>
        <v>-64.148633630758013</v>
      </c>
      <c r="S880" s="3">
        <f t="shared" si="595"/>
        <v>0</v>
      </c>
      <c r="T880" s="3">
        <f t="shared" si="596"/>
        <v>0</v>
      </c>
      <c r="U880" s="3">
        <f t="shared" si="597"/>
        <v>0</v>
      </c>
      <c r="V880" s="3">
        <f t="shared" si="601"/>
        <v>0</v>
      </c>
      <c r="W880" s="2">
        <f t="shared" si="598"/>
        <v>9912672</v>
      </c>
      <c r="X880" s="2">
        <f t="shared" si="602"/>
        <v>9912672</v>
      </c>
      <c r="Y880" s="14">
        <f t="shared" si="603"/>
        <v>2231.9611970178921</v>
      </c>
      <c r="Z880" s="14">
        <f t="shared" si="604"/>
        <v>2190.5698567952982</v>
      </c>
      <c r="AA880" s="14">
        <f t="shared" si="599"/>
        <v>-41.391340222593954</v>
      </c>
      <c r="AB880" s="14">
        <f t="shared" si="620"/>
        <v>-38.576047950101476</v>
      </c>
      <c r="AC880" s="14">
        <f t="shared" si="614"/>
        <v>-2.8152922724924778</v>
      </c>
      <c r="AD880" s="16">
        <f t="shared" si="615"/>
        <v>0</v>
      </c>
      <c r="AE880" s="16">
        <f t="shared" si="616"/>
        <v>1</v>
      </c>
      <c r="AF880" s="16">
        <f t="shared" si="600"/>
        <v>25</v>
      </c>
      <c r="AG880" s="16">
        <f t="shared" si="617"/>
        <v>30</v>
      </c>
      <c r="AH880" s="5">
        <f t="shared" si="618"/>
        <v>9841733</v>
      </c>
      <c r="AI880" s="5">
        <f t="shared" si="619"/>
        <v>9895308</v>
      </c>
      <c r="AJ880" s="39">
        <f t="shared" si="605"/>
        <v>2231.6568214229001</v>
      </c>
      <c r="AK880" s="39">
        <f t="shared" si="606"/>
        <v>2189.792944559023</v>
      </c>
      <c r="AL880" s="39">
        <f t="shared" si="607"/>
        <v>-41.863876863877067</v>
      </c>
      <c r="AM880" s="39">
        <f t="shared" si="608"/>
        <v>0</v>
      </c>
      <c r="AN880" s="39">
        <f t="shared" si="609"/>
        <v>0</v>
      </c>
      <c r="AO880" s="39">
        <f t="shared" si="610"/>
        <v>0</v>
      </c>
      <c r="AP880" s="39">
        <f t="shared" si="611"/>
        <v>0</v>
      </c>
      <c r="AQ880" s="39">
        <f t="shared" si="612"/>
        <v>9922933</v>
      </c>
      <c r="AR880" s="39">
        <f t="shared" si="613"/>
        <v>9922933</v>
      </c>
      <c r="AS880" s="37">
        <f t="shared" si="576"/>
        <v>2304.8410246655071</v>
      </c>
      <c r="AT880" s="37">
        <f t="shared" si="577"/>
        <v>2252.039744253475</v>
      </c>
      <c r="AU880" s="37">
        <f t="shared" si="578"/>
        <v>-52.801280412032156</v>
      </c>
      <c r="AV880" s="34">
        <f t="shared" si="579"/>
        <v>0</v>
      </c>
      <c r="AW880" s="34">
        <f t="shared" si="580"/>
        <v>0</v>
      </c>
      <c r="AX880" s="34">
        <f t="shared" si="581"/>
        <v>0</v>
      </c>
      <c r="AY880" s="34">
        <f t="shared" si="582"/>
        <v>0</v>
      </c>
      <c r="AZ880" s="34">
        <f t="shared" si="583"/>
        <v>9900750</v>
      </c>
      <c r="BA880" s="34">
        <f t="shared" si="584"/>
        <v>9900750</v>
      </c>
    </row>
    <row r="881" spans="1:53" x14ac:dyDescent="0.2">
      <c r="A881" s="1" t="s">
        <v>918</v>
      </c>
      <c r="B881" s="8">
        <v>5789</v>
      </c>
      <c r="C881" s="8">
        <v>2173.4291666666668</v>
      </c>
      <c r="D881" s="8">
        <v>2182</v>
      </c>
      <c r="E881" s="8">
        <v>2155</v>
      </c>
      <c r="F881" s="8">
        <v>2173.4</v>
      </c>
      <c r="G881" s="8">
        <f t="shared" si="585"/>
        <v>14.55384615384628</v>
      </c>
      <c r="H881" s="8">
        <f t="shared" si="586"/>
        <v>14.55384615384628</v>
      </c>
      <c r="I881" s="8">
        <f t="shared" si="587"/>
        <v>0</v>
      </c>
      <c r="J881" s="25">
        <f t="shared" si="590"/>
        <v>4.5742974778058567</v>
      </c>
      <c r="K881" s="25">
        <f t="shared" si="591"/>
        <v>8.93971198540439</v>
      </c>
      <c r="L881" s="26">
        <f t="shared" si="588"/>
        <v>0.51168286912085981</v>
      </c>
      <c r="M881" s="25">
        <f t="shared" si="589"/>
        <v>33.848559084249999</v>
      </c>
      <c r="N881" s="25">
        <v>30</v>
      </c>
      <c r="O881" s="25">
        <v>70</v>
      </c>
      <c r="P881" s="9">
        <f t="shared" si="592"/>
        <v>2250.6282540945244</v>
      </c>
      <c r="Q881" s="9">
        <f t="shared" si="593"/>
        <v>2185.589777935108</v>
      </c>
      <c r="R881" s="9">
        <f t="shared" si="594"/>
        <v>-65.038476159416405</v>
      </c>
      <c r="S881" s="3">
        <f t="shared" si="595"/>
        <v>0</v>
      </c>
      <c r="T881" s="3">
        <f t="shared" si="596"/>
        <v>0</v>
      </c>
      <c r="U881" s="3">
        <f t="shared" si="597"/>
        <v>0</v>
      </c>
      <c r="V881" s="3">
        <f t="shared" si="601"/>
        <v>0</v>
      </c>
      <c r="W881" s="2">
        <f t="shared" si="598"/>
        <v>9912672</v>
      </c>
      <c r="X881" s="2">
        <f t="shared" si="602"/>
        <v>9912672</v>
      </c>
      <c r="Y881" s="14">
        <f t="shared" si="603"/>
        <v>2227.6233305721225</v>
      </c>
      <c r="Z881" s="14">
        <f t="shared" si="604"/>
        <v>2187.9283403652521</v>
      </c>
      <c r="AA881" s="14">
        <f t="shared" si="599"/>
        <v>-39.694990206870443</v>
      </c>
      <c r="AB881" s="14">
        <f t="shared" si="620"/>
        <v>-38.799836401455266</v>
      </c>
      <c r="AC881" s="14">
        <f t="shared" si="614"/>
        <v>-0.89515380541517686</v>
      </c>
      <c r="AD881" s="16">
        <f t="shared" si="615"/>
        <v>0</v>
      </c>
      <c r="AE881" s="16">
        <f t="shared" si="616"/>
        <v>1</v>
      </c>
      <c r="AF881" s="16">
        <f t="shared" si="600"/>
        <v>24</v>
      </c>
      <c r="AG881" s="16">
        <f t="shared" si="617"/>
        <v>30</v>
      </c>
      <c r="AH881" s="5">
        <f t="shared" si="618"/>
        <v>9843858</v>
      </c>
      <c r="AI881" s="5">
        <f t="shared" si="619"/>
        <v>9895578</v>
      </c>
      <c r="AJ881" s="39">
        <f t="shared" si="605"/>
        <v>2229.2400571381154</v>
      </c>
      <c r="AK881" s="39">
        <f t="shared" si="606"/>
        <v>2185.5652118327616</v>
      </c>
      <c r="AL881" s="39">
        <f t="shared" si="607"/>
        <v>-43.674845305353756</v>
      </c>
      <c r="AM881" s="39">
        <f t="shared" si="608"/>
        <v>0</v>
      </c>
      <c r="AN881" s="39">
        <f t="shared" si="609"/>
        <v>0</v>
      </c>
      <c r="AO881" s="39">
        <f t="shared" si="610"/>
        <v>0</v>
      </c>
      <c r="AP881" s="39">
        <f t="shared" si="611"/>
        <v>0</v>
      </c>
      <c r="AQ881" s="39">
        <f t="shared" si="612"/>
        <v>9922933</v>
      </c>
      <c r="AR881" s="39">
        <f t="shared" si="613"/>
        <v>9922933</v>
      </c>
      <c r="AS881" s="37">
        <f t="shared" si="576"/>
        <v>2301.6944725438011</v>
      </c>
      <c r="AT881" s="37">
        <f t="shared" si="577"/>
        <v>2242.5436453276834</v>
      </c>
      <c r="AU881" s="37">
        <f t="shared" si="578"/>
        <v>-59.150827216117705</v>
      </c>
      <c r="AV881" s="34">
        <f t="shared" si="579"/>
        <v>0</v>
      </c>
      <c r="AW881" s="34">
        <f t="shared" si="580"/>
        <v>0</v>
      </c>
      <c r="AX881" s="34">
        <f t="shared" si="581"/>
        <v>0</v>
      </c>
      <c r="AY881" s="34">
        <f t="shared" si="582"/>
        <v>0</v>
      </c>
      <c r="AZ881" s="34">
        <f t="shared" si="583"/>
        <v>9900750</v>
      </c>
      <c r="BA881" s="34">
        <f t="shared" si="584"/>
        <v>9900750</v>
      </c>
    </row>
    <row r="882" spans="1:53" x14ac:dyDescent="0.2">
      <c r="A882" s="1" t="s">
        <v>919</v>
      </c>
      <c r="B882" s="8">
        <v>1877</v>
      </c>
      <c r="C882" s="8">
        <v>2153.6707317073169</v>
      </c>
      <c r="D882" s="8">
        <v>2163</v>
      </c>
      <c r="E882" s="8">
        <v>2148</v>
      </c>
      <c r="F882" s="8">
        <v>2153.6768292682927</v>
      </c>
      <c r="G882" s="8">
        <f t="shared" si="585"/>
        <v>-19.723170731707341</v>
      </c>
      <c r="H882" s="8">
        <f t="shared" si="586"/>
        <v>0</v>
      </c>
      <c r="I882" s="8">
        <f t="shared" si="587"/>
        <v>19.723170731707341</v>
      </c>
      <c r="J882" s="25">
        <f t="shared" si="590"/>
        <v>4.2475619436768666</v>
      </c>
      <c r="K882" s="25">
        <f t="shared" si="591"/>
        <v>9.7099590387117427</v>
      </c>
      <c r="L882" s="26">
        <f t="shared" si="588"/>
        <v>0.43744385807835567</v>
      </c>
      <c r="M882" s="25">
        <f t="shared" si="589"/>
        <v>30.432065615637455</v>
      </c>
      <c r="N882" s="25">
        <v>30</v>
      </c>
      <c r="O882" s="25">
        <v>70</v>
      </c>
      <c r="P882" s="9">
        <f t="shared" si="592"/>
        <v>2243.7476804308999</v>
      </c>
      <c r="Q882" s="9">
        <f t="shared" si="593"/>
        <v>2179.6053146582722</v>
      </c>
      <c r="R882" s="9">
        <f t="shared" si="594"/>
        <v>-64.142365772627727</v>
      </c>
      <c r="S882" s="3">
        <f t="shared" si="595"/>
        <v>0</v>
      </c>
      <c r="T882" s="3">
        <f t="shared" si="596"/>
        <v>0</v>
      </c>
      <c r="U882" s="3">
        <f t="shared" si="597"/>
        <v>0</v>
      </c>
      <c r="V882" s="3">
        <f t="shared" si="601"/>
        <v>0</v>
      </c>
      <c r="W882" s="2">
        <f t="shared" si="598"/>
        <v>9912672</v>
      </c>
      <c r="X882" s="2">
        <f t="shared" si="602"/>
        <v>9912672</v>
      </c>
      <c r="Y882" s="14">
        <f t="shared" si="603"/>
        <v>2222.1458119570239</v>
      </c>
      <c r="Z882" s="14">
        <f t="shared" si="604"/>
        <v>2182.6588771195661</v>
      </c>
      <c r="AA882" s="14">
        <f t="shared" si="599"/>
        <v>-39.486934837457738</v>
      </c>
      <c r="AB882" s="14">
        <f t="shared" si="620"/>
        <v>-38.937256088655758</v>
      </c>
      <c r="AC882" s="14">
        <f t="shared" si="614"/>
        <v>-0.54967874880198053</v>
      </c>
      <c r="AD882" s="16">
        <f t="shared" si="615"/>
        <v>0</v>
      </c>
      <c r="AE882" s="16">
        <f t="shared" si="616"/>
        <v>1</v>
      </c>
      <c r="AF882" s="16">
        <f t="shared" si="600"/>
        <v>23</v>
      </c>
      <c r="AG882" s="16">
        <f t="shared" si="617"/>
        <v>30</v>
      </c>
      <c r="AH882" s="5">
        <f t="shared" si="618"/>
        <v>9845976</v>
      </c>
      <c r="AI882" s="5">
        <f t="shared" si="619"/>
        <v>9895380</v>
      </c>
      <c r="AJ882" s="39">
        <f t="shared" si="605"/>
        <v>2234.0913391893973</v>
      </c>
      <c r="AK882" s="39">
        <f t="shared" si="606"/>
        <v>2176.072580170638</v>
      </c>
      <c r="AL882" s="39">
        <f t="shared" si="607"/>
        <v>-58.018759018759283</v>
      </c>
      <c r="AM882" s="39">
        <f t="shared" si="608"/>
        <v>0</v>
      </c>
      <c r="AN882" s="39">
        <f t="shared" si="609"/>
        <v>0</v>
      </c>
      <c r="AO882" s="39">
        <f t="shared" si="610"/>
        <v>0</v>
      </c>
      <c r="AP882" s="39">
        <f t="shared" si="611"/>
        <v>0</v>
      </c>
      <c r="AQ882" s="39">
        <f t="shared" si="612"/>
        <v>9922933</v>
      </c>
      <c r="AR882" s="39">
        <f t="shared" si="613"/>
        <v>9922933</v>
      </c>
      <c r="AS882" s="37">
        <f t="shared" si="576"/>
        <v>2298.5016233272568</v>
      </c>
      <c r="AT882" s="37">
        <f t="shared" si="577"/>
        <v>2233.12019275177</v>
      </c>
      <c r="AU882" s="37">
        <f t="shared" si="578"/>
        <v>-65.381430575486775</v>
      </c>
      <c r="AV882" s="34">
        <f t="shared" si="579"/>
        <v>0</v>
      </c>
      <c r="AW882" s="34">
        <f t="shared" si="580"/>
        <v>0</v>
      </c>
      <c r="AX882" s="34">
        <f t="shared" si="581"/>
        <v>0</v>
      </c>
      <c r="AY882" s="34">
        <f t="shared" si="582"/>
        <v>0</v>
      </c>
      <c r="AZ882" s="34">
        <f t="shared" si="583"/>
        <v>9900750</v>
      </c>
      <c r="BA882" s="34">
        <f t="shared" si="584"/>
        <v>9900750</v>
      </c>
    </row>
    <row r="883" spans="1:53" x14ac:dyDescent="0.2">
      <c r="A883" s="1" t="s">
        <v>920</v>
      </c>
      <c r="B883" s="8">
        <v>2477</v>
      </c>
      <c r="C883" s="8">
        <v>2152.4869109947645</v>
      </c>
      <c r="D883" s="8">
        <v>2173</v>
      </c>
      <c r="E883" s="8">
        <v>2142</v>
      </c>
      <c r="F883" s="8">
        <v>2152.4554973821992</v>
      </c>
      <c r="G883" s="8">
        <f t="shared" si="585"/>
        <v>-1.2213318860935942</v>
      </c>
      <c r="H883" s="8">
        <f t="shared" si="586"/>
        <v>0</v>
      </c>
      <c r="I883" s="8">
        <f t="shared" si="587"/>
        <v>1.2213318860935942</v>
      </c>
      <c r="J883" s="25">
        <f t="shared" si="590"/>
        <v>3.9441646619856621</v>
      </c>
      <c r="K883" s="25">
        <f t="shared" si="591"/>
        <v>9.1036285278104465</v>
      </c>
      <c r="L883" s="26">
        <f t="shared" si="588"/>
        <v>0.43325193354899449</v>
      </c>
      <c r="M883" s="25">
        <f t="shared" si="589"/>
        <v>30.228595783309586</v>
      </c>
      <c r="N883" s="25">
        <v>30</v>
      </c>
      <c r="O883" s="25">
        <v>70</v>
      </c>
      <c r="P883" s="9">
        <f t="shared" si="592"/>
        <v>2236.0849488708595</v>
      </c>
      <c r="Q883" s="9">
        <f t="shared" si="593"/>
        <v>2176.2195462787909</v>
      </c>
      <c r="R883" s="9">
        <f t="shared" si="594"/>
        <v>-59.865402592068676</v>
      </c>
      <c r="S883" s="3">
        <f t="shared" si="595"/>
        <v>0</v>
      </c>
      <c r="T883" s="3">
        <f t="shared" si="596"/>
        <v>0</v>
      </c>
      <c r="U883" s="3">
        <f t="shared" si="597"/>
        <v>0</v>
      </c>
      <c r="V883" s="3">
        <f t="shared" si="601"/>
        <v>0</v>
      </c>
      <c r="W883" s="2">
        <f t="shared" si="598"/>
        <v>9912672</v>
      </c>
      <c r="X883" s="2">
        <f t="shared" si="602"/>
        <v>9912672</v>
      </c>
      <c r="Y883" s="14">
        <f t="shared" si="603"/>
        <v>2216.9835664329626</v>
      </c>
      <c r="Z883" s="14">
        <f t="shared" si="604"/>
        <v>2178.0122033138173</v>
      </c>
      <c r="AA883" s="14">
        <f t="shared" si="599"/>
        <v>-38.971363119145281</v>
      </c>
      <c r="AB883" s="14">
        <f t="shared" si="620"/>
        <v>-38.944077494753664</v>
      </c>
      <c r="AC883" s="14">
        <f t="shared" si="614"/>
        <v>-2.7285624391616636E-2</v>
      </c>
      <c r="AD883" s="16">
        <f t="shared" si="615"/>
        <v>0</v>
      </c>
      <c r="AE883" s="16">
        <f t="shared" si="616"/>
        <v>1</v>
      </c>
      <c r="AF883" s="16">
        <f t="shared" si="600"/>
        <v>22</v>
      </c>
      <c r="AG883" s="16">
        <f t="shared" si="617"/>
        <v>30</v>
      </c>
      <c r="AH883" s="5">
        <f t="shared" si="618"/>
        <v>9848088</v>
      </c>
      <c r="AI883" s="5">
        <f t="shared" si="619"/>
        <v>9895212</v>
      </c>
      <c r="AJ883" s="39">
        <f t="shared" si="605"/>
        <v>2227.5169489454952</v>
      </c>
      <c r="AK883" s="39">
        <f t="shared" si="606"/>
        <v>2169.4981899267359</v>
      </c>
      <c r="AL883" s="39">
        <f t="shared" si="607"/>
        <v>-58.018759018759283</v>
      </c>
      <c r="AM883" s="39">
        <f t="shared" si="608"/>
        <v>0</v>
      </c>
      <c r="AN883" s="39">
        <f t="shared" si="609"/>
        <v>0</v>
      </c>
      <c r="AO883" s="39">
        <f t="shared" si="610"/>
        <v>0</v>
      </c>
      <c r="AP883" s="39">
        <f t="shared" si="611"/>
        <v>0</v>
      </c>
      <c r="AQ883" s="39">
        <f t="shared" si="612"/>
        <v>9922933</v>
      </c>
      <c r="AR883" s="39">
        <f t="shared" si="613"/>
        <v>9922933</v>
      </c>
      <c r="AS883" s="37">
        <f t="shared" si="576"/>
        <v>2295.2080666007669</v>
      </c>
      <c r="AT883" s="37">
        <f t="shared" si="577"/>
        <v>2224.1079275133156</v>
      </c>
      <c r="AU883" s="37">
        <f t="shared" si="578"/>
        <v>-71.100139087451225</v>
      </c>
      <c r="AV883" s="34">
        <f t="shared" si="579"/>
        <v>0</v>
      </c>
      <c r="AW883" s="34">
        <f t="shared" si="580"/>
        <v>0</v>
      </c>
      <c r="AX883" s="34">
        <f t="shared" si="581"/>
        <v>0</v>
      </c>
      <c r="AY883" s="34">
        <f t="shared" si="582"/>
        <v>0</v>
      </c>
      <c r="AZ883" s="34">
        <f t="shared" si="583"/>
        <v>9900750</v>
      </c>
      <c r="BA883" s="34">
        <f t="shared" si="584"/>
        <v>9900750</v>
      </c>
    </row>
    <row r="884" spans="1:53" x14ac:dyDescent="0.2">
      <c r="A884" s="1" t="s">
        <v>921</v>
      </c>
      <c r="B884" s="8">
        <v>2653</v>
      </c>
      <c r="C884" s="8">
        <v>2141.7354497354499</v>
      </c>
      <c r="D884" s="8">
        <v>2155</v>
      </c>
      <c r="E884" s="8">
        <v>2132</v>
      </c>
      <c r="F884" s="8">
        <v>2141.6772486772488</v>
      </c>
      <c r="G884" s="8">
        <f t="shared" si="585"/>
        <v>-10.778248704950329</v>
      </c>
      <c r="H884" s="8">
        <f t="shared" si="586"/>
        <v>0</v>
      </c>
      <c r="I884" s="8">
        <f t="shared" si="587"/>
        <v>10.778248704950329</v>
      </c>
      <c r="J884" s="25">
        <f t="shared" si="590"/>
        <v>3.6624386147009718</v>
      </c>
      <c r="K884" s="25">
        <f t="shared" si="591"/>
        <v>9.2232442547490088</v>
      </c>
      <c r="L884" s="26">
        <f t="shared" si="588"/>
        <v>0.397087891586</v>
      </c>
      <c r="M884" s="25">
        <f t="shared" si="589"/>
        <v>28.42254191575725</v>
      </c>
      <c r="N884" s="25">
        <v>30</v>
      </c>
      <c r="O884" s="25">
        <v>70</v>
      </c>
      <c r="P884" s="9">
        <f t="shared" si="592"/>
        <v>2227.477925876402</v>
      </c>
      <c r="Q884" s="9">
        <f t="shared" si="593"/>
        <v>2172.3476624399514</v>
      </c>
      <c r="R884" s="9">
        <f t="shared" si="594"/>
        <v>-55.130263436450605</v>
      </c>
      <c r="S884" s="3">
        <f t="shared" si="595"/>
        <v>0</v>
      </c>
      <c r="T884" s="3">
        <f t="shared" si="596"/>
        <v>0</v>
      </c>
      <c r="U884" s="3">
        <f t="shared" si="597"/>
        <v>0</v>
      </c>
      <c r="V884" s="3">
        <f t="shared" si="601"/>
        <v>0</v>
      </c>
      <c r="W884" s="2">
        <f t="shared" si="598"/>
        <v>9912672</v>
      </c>
      <c r="X884" s="2">
        <f t="shared" si="602"/>
        <v>9912672</v>
      </c>
      <c r="Y884" s="14">
        <f t="shared" si="603"/>
        <v>2211.4053206732801</v>
      </c>
      <c r="Z884" s="14">
        <f t="shared" si="604"/>
        <v>2172.4222102928065</v>
      </c>
      <c r="AA884" s="14">
        <f t="shared" si="599"/>
        <v>-38.98311038047359</v>
      </c>
      <c r="AB884" s="14">
        <f t="shared" si="620"/>
        <v>-38.951884071897652</v>
      </c>
      <c r="AC884" s="14">
        <f t="shared" si="614"/>
        <v>-3.1226308575938333E-2</v>
      </c>
      <c r="AD884" s="16">
        <f t="shared" si="615"/>
        <v>0</v>
      </c>
      <c r="AE884" s="16">
        <f t="shared" si="616"/>
        <v>1</v>
      </c>
      <c r="AF884" s="16">
        <f t="shared" si="600"/>
        <v>21</v>
      </c>
      <c r="AG884" s="16">
        <f t="shared" si="617"/>
        <v>30</v>
      </c>
      <c r="AH884" s="5">
        <f t="shared" si="618"/>
        <v>9850190</v>
      </c>
      <c r="AI884" s="5">
        <f t="shared" si="619"/>
        <v>9894962</v>
      </c>
      <c r="AJ884" s="39">
        <f t="shared" si="605"/>
        <v>2223.9863682433447</v>
      </c>
      <c r="AK884" s="39">
        <f t="shared" si="606"/>
        <v>2169.0309376487389</v>
      </c>
      <c r="AL884" s="39">
        <f t="shared" si="607"/>
        <v>-54.955430594605787</v>
      </c>
      <c r="AM884" s="39">
        <f t="shared" si="608"/>
        <v>0</v>
      </c>
      <c r="AN884" s="39">
        <f t="shared" si="609"/>
        <v>0</v>
      </c>
      <c r="AO884" s="39">
        <f t="shared" si="610"/>
        <v>0</v>
      </c>
      <c r="AP884" s="39">
        <f t="shared" si="611"/>
        <v>0</v>
      </c>
      <c r="AQ884" s="39">
        <f t="shared" si="612"/>
        <v>9922933</v>
      </c>
      <c r="AR884" s="39">
        <f t="shared" si="613"/>
        <v>9922933</v>
      </c>
      <c r="AS884" s="37">
        <f t="shared" si="576"/>
        <v>2291.7348588516811</v>
      </c>
      <c r="AT884" s="37">
        <f t="shared" si="577"/>
        <v>2216.0131125497905</v>
      </c>
      <c r="AU884" s="37">
        <f t="shared" si="578"/>
        <v>-75.721746301890562</v>
      </c>
      <c r="AV884" s="34">
        <f t="shared" si="579"/>
        <v>0</v>
      </c>
      <c r="AW884" s="34">
        <f t="shared" si="580"/>
        <v>0</v>
      </c>
      <c r="AX884" s="34">
        <f t="shared" si="581"/>
        <v>0</v>
      </c>
      <c r="AY884" s="34">
        <f t="shared" si="582"/>
        <v>0</v>
      </c>
      <c r="AZ884" s="34">
        <f t="shared" si="583"/>
        <v>9900750</v>
      </c>
      <c r="BA884" s="34">
        <f t="shared" si="584"/>
        <v>9900750</v>
      </c>
    </row>
    <row r="885" spans="1:53" x14ac:dyDescent="0.2">
      <c r="A885" s="1" t="s">
        <v>922</v>
      </c>
      <c r="B885" s="8">
        <v>1785</v>
      </c>
      <c r="C885" s="8">
        <v>2147.9719101123596</v>
      </c>
      <c r="D885" s="8">
        <v>2155</v>
      </c>
      <c r="E885" s="8">
        <v>2140</v>
      </c>
      <c r="F885" s="8">
        <v>2147.9157303370785</v>
      </c>
      <c r="G885" s="8">
        <f t="shared" si="585"/>
        <v>6.2384816598296311</v>
      </c>
      <c r="H885" s="8">
        <f t="shared" si="586"/>
        <v>6.2384816598296311</v>
      </c>
      <c r="I885" s="8">
        <f t="shared" si="587"/>
        <v>0</v>
      </c>
      <c r="J885" s="25">
        <f t="shared" si="590"/>
        <v>3.8464416893530187</v>
      </c>
      <c r="K885" s="25">
        <f t="shared" si="591"/>
        <v>8.5644410936955087</v>
      </c>
      <c r="L885" s="26">
        <f t="shared" si="588"/>
        <v>0.44911765371174972</v>
      </c>
      <c r="M885" s="25">
        <f t="shared" si="589"/>
        <v>30.992490676059745</v>
      </c>
      <c r="N885" s="25">
        <v>30</v>
      </c>
      <c r="O885" s="25">
        <v>70</v>
      </c>
      <c r="P885" s="9">
        <f t="shared" si="592"/>
        <v>2218.8098158268485</v>
      </c>
      <c r="Q885" s="9">
        <f t="shared" si="593"/>
        <v>2167.3056149812373</v>
      </c>
      <c r="R885" s="9">
        <f t="shared" si="594"/>
        <v>-51.504200845611194</v>
      </c>
      <c r="S885" s="3">
        <f t="shared" si="595"/>
        <v>0</v>
      </c>
      <c r="T885" s="3">
        <f t="shared" si="596"/>
        <v>0</v>
      </c>
      <c r="U885" s="3">
        <f t="shared" si="597"/>
        <v>0</v>
      </c>
      <c r="V885" s="3">
        <f t="shared" si="601"/>
        <v>0</v>
      </c>
      <c r="W885" s="2">
        <f t="shared" si="598"/>
        <v>9912672</v>
      </c>
      <c r="X885" s="2">
        <f t="shared" si="602"/>
        <v>9912672</v>
      </c>
      <c r="Y885" s="14">
        <f t="shared" si="603"/>
        <v>2206.7023880557836</v>
      </c>
      <c r="Z885" s="14">
        <f t="shared" si="604"/>
        <v>2168.6519826073099</v>
      </c>
      <c r="AA885" s="14">
        <f t="shared" si="599"/>
        <v>-38.050405448473612</v>
      </c>
      <c r="AB885" s="14">
        <f t="shared" si="620"/>
        <v>-38.771588347212841</v>
      </c>
      <c r="AC885" s="14">
        <f t="shared" si="614"/>
        <v>0.72118289873922947</v>
      </c>
      <c r="AD885" s="16">
        <f t="shared" si="615"/>
        <v>1</v>
      </c>
      <c r="AE885" s="16">
        <f t="shared" si="616"/>
        <v>0</v>
      </c>
      <c r="AF885" s="16">
        <f t="shared" si="600"/>
        <v>22</v>
      </c>
      <c r="AG885" s="16">
        <f t="shared" si="617"/>
        <v>30</v>
      </c>
      <c r="AH885" s="5">
        <f t="shared" si="618"/>
        <v>9848005</v>
      </c>
      <c r="AI885" s="5">
        <f t="shared" si="619"/>
        <v>9895085</v>
      </c>
      <c r="AJ885" s="39">
        <f t="shared" si="605"/>
        <v>2202.4262986599756</v>
      </c>
      <c r="AK885" s="39">
        <f t="shared" si="606"/>
        <v>2158.7324514991183</v>
      </c>
      <c r="AL885" s="39">
        <f t="shared" si="607"/>
        <v>-43.693847160857331</v>
      </c>
      <c r="AM885" s="39">
        <f t="shared" si="608"/>
        <v>0</v>
      </c>
      <c r="AN885" s="39">
        <f t="shared" si="609"/>
        <v>0</v>
      </c>
      <c r="AO885" s="39">
        <f t="shared" si="610"/>
        <v>0</v>
      </c>
      <c r="AP885" s="39">
        <f t="shared" si="611"/>
        <v>0</v>
      </c>
      <c r="AQ885" s="39">
        <f t="shared" si="612"/>
        <v>9922933</v>
      </c>
      <c r="AR885" s="39">
        <f t="shared" si="613"/>
        <v>9922933</v>
      </c>
      <c r="AS885" s="37">
        <f t="shared" si="576"/>
        <v>2287.9683808465397</v>
      </c>
      <c r="AT885" s="37">
        <f t="shared" si="577"/>
        <v>2208.4637398717587</v>
      </c>
      <c r="AU885" s="37">
        <f t="shared" si="578"/>
        <v>-79.504640974781069</v>
      </c>
      <c r="AV885" s="34">
        <f t="shared" si="579"/>
        <v>0</v>
      </c>
      <c r="AW885" s="34">
        <f t="shared" si="580"/>
        <v>0</v>
      </c>
      <c r="AX885" s="34">
        <f t="shared" si="581"/>
        <v>0</v>
      </c>
      <c r="AY885" s="34">
        <f t="shared" si="582"/>
        <v>0</v>
      </c>
      <c r="AZ885" s="34">
        <f t="shared" si="583"/>
        <v>9900750</v>
      </c>
      <c r="BA885" s="34">
        <f t="shared" si="584"/>
        <v>9900750</v>
      </c>
    </row>
    <row r="886" spans="1:53" x14ac:dyDescent="0.2">
      <c r="A886" s="1" t="s">
        <v>923</v>
      </c>
      <c r="B886" s="8">
        <v>4749</v>
      </c>
      <c r="C886" s="8">
        <v>2139.2769953051643</v>
      </c>
      <c r="D886" s="8">
        <v>2161</v>
      </c>
      <c r="E886" s="8">
        <v>2124</v>
      </c>
      <c r="F886" s="8">
        <v>2139.2253521126759</v>
      </c>
      <c r="G886" s="8">
        <f t="shared" si="585"/>
        <v>-8.6903782244025933</v>
      </c>
      <c r="H886" s="8">
        <f t="shared" si="586"/>
        <v>0</v>
      </c>
      <c r="I886" s="8">
        <f t="shared" si="587"/>
        <v>8.6903782244025933</v>
      </c>
      <c r="J886" s="25">
        <f t="shared" si="590"/>
        <v>3.5716958543992314</v>
      </c>
      <c r="K886" s="25">
        <f t="shared" si="591"/>
        <v>8.5734366030317286</v>
      </c>
      <c r="L886" s="26">
        <f t="shared" si="588"/>
        <v>0.41660025259138356</v>
      </c>
      <c r="M886" s="25">
        <f t="shared" si="589"/>
        <v>29.40845533729771</v>
      </c>
      <c r="N886" s="25">
        <v>30</v>
      </c>
      <c r="O886" s="25">
        <v>70</v>
      </c>
      <c r="P886" s="9">
        <f t="shared" si="592"/>
        <v>2212.0402516619115</v>
      </c>
      <c r="Q886" s="9">
        <f t="shared" si="593"/>
        <v>2163.5616877474222</v>
      </c>
      <c r="R886" s="9">
        <f t="shared" si="594"/>
        <v>-48.478563914489314</v>
      </c>
      <c r="S886" s="3">
        <f t="shared" si="595"/>
        <v>0</v>
      </c>
      <c r="T886" s="3">
        <f t="shared" si="596"/>
        <v>0</v>
      </c>
      <c r="U886" s="3">
        <f t="shared" si="597"/>
        <v>0</v>
      </c>
      <c r="V886" s="3">
        <f t="shared" si="601"/>
        <v>0</v>
      </c>
      <c r="W886" s="2">
        <f t="shared" si="598"/>
        <v>9912672</v>
      </c>
      <c r="X886" s="2">
        <f t="shared" si="602"/>
        <v>9912672</v>
      </c>
      <c r="Y886" s="14">
        <f t="shared" si="603"/>
        <v>2201.7040890970347</v>
      </c>
      <c r="Z886" s="14">
        <f t="shared" si="604"/>
        <v>2164.1248086850587</v>
      </c>
      <c r="AA886" s="14">
        <f t="shared" si="599"/>
        <v>-37.579280411976015</v>
      </c>
      <c r="AB886" s="14">
        <f t="shared" si="620"/>
        <v>-38.533126760165473</v>
      </c>
      <c r="AC886" s="14">
        <f t="shared" si="614"/>
        <v>0.95384634818945813</v>
      </c>
      <c r="AD886" s="16">
        <f t="shared" si="615"/>
        <v>1</v>
      </c>
      <c r="AE886" s="16">
        <f t="shared" si="616"/>
        <v>0</v>
      </c>
      <c r="AF886" s="16">
        <f t="shared" si="600"/>
        <v>23</v>
      </c>
      <c r="AG886" s="16">
        <f t="shared" si="617"/>
        <v>30</v>
      </c>
      <c r="AH886" s="5">
        <f t="shared" si="618"/>
        <v>9845814</v>
      </c>
      <c r="AI886" s="5">
        <f t="shared" si="619"/>
        <v>9894666</v>
      </c>
      <c r="AJ886" s="39">
        <f t="shared" si="605"/>
        <v>2199.3213710116484</v>
      </c>
      <c r="AK886" s="39">
        <f t="shared" si="606"/>
        <v>2159.948801223954</v>
      </c>
      <c r="AL886" s="39">
        <f t="shared" si="607"/>
        <v>-39.372569787694374</v>
      </c>
      <c r="AM886" s="39">
        <f t="shared" si="608"/>
        <v>0</v>
      </c>
      <c r="AN886" s="39">
        <f t="shared" si="609"/>
        <v>0</v>
      </c>
      <c r="AO886" s="39">
        <f t="shared" si="610"/>
        <v>0</v>
      </c>
      <c r="AP886" s="39">
        <f t="shared" si="611"/>
        <v>0</v>
      </c>
      <c r="AQ886" s="39">
        <f t="shared" si="612"/>
        <v>9922933</v>
      </c>
      <c r="AR886" s="39">
        <f t="shared" si="613"/>
        <v>9922933</v>
      </c>
      <c r="AS886" s="37">
        <f t="shared" si="576"/>
        <v>2283.8964386384609</v>
      </c>
      <c r="AT886" s="37">
        <f t="shared" si="577"/>
        <v>2201.2316223766038</v>
      </c>
      <c r="AU886" s="37">
        <f t="shared" si="578"/>
        <v>-82.66481626185714</v>
      </c>
      <c r="AV886" s="34">
        <f t="shared" si="579"/>
        <v>0</v>
      </c>
      <c r="AW886" s="34">
        <f t="shared" si="580"/>
        <v>0</v>
      </c>
      <c r="AX886" s="34">
        <f t="shared" si="581"/>
        <v>0</v>
      </c>
      <c r="AY886" s="34">
        <f t="shared" si="582"/>
        <v>0</v>
      </c>
      <c r="AZ886" s="34">
        <f t="shared" si="583"/>
        <v>9900750</v>
      </c>
      <c r="BA886" s="34">
        <f t="shared" si="584"/>
        <v>9900750</v>
      </c>
    </row>
    <row r="887" spans="1:53" x14ac:dyDescent="0.2">
      <c r="A887" s="1" t="s">
        <v>924</v>
      </c>
      <c r="B887" s="8">
        <v>6655</v>
      </c>
      <c r="C887" s="8">
        <v>2098.6120000000001</v>
      </c>
      <c r="D887" s="8">
        <v>2131</v>
      </c>
      <c r="E887" s="8">
        <v>2066</v>
      </c>
      <c r="F887" s="8">
        <v>2098.4360000000001</v>
      </c>
      <c r="G887" s="8">
        <f t="shared" si="585"/>
        <v>-40.789352112675715</v>
      </c>
      <c r="H887" s="8">
        <f t="shared" si="586"/>
        <v>0</v>
      </c>
      <c r="I887" s="8">
        <f t="shared" si="587"/>
        <v>40.789352112675715</v>
      </c>
      <c r="J887" s="25">
        <f t="shared" si="590"/>
        <v>3.3165747219421435</v>
      </c>
      <c r="K887" s="25">
        <f t="shared" si="591"/>
        <v>10.874573425149155</v>
      </c>
      <c r="L887" s="26">
        <f t="shared" si="588"/>
        <v>0.3049843513192016</v>
      </c>
      <c r="M887" s="25">
        <f t="shared" si="589"/>
        <v>23.370728622982696</v>
      </c>
      <c r="N887" s="25">
        <v>30</v>
      </c>
      <c r="O887" s="25">
        <v>70</v>
      </c>
      <c r="P887" s="9">
        <f t="shared" si="592"/>
        <v>2205.5346446654526</v>
      </c>
      <c r="Q887" s="9">
        <f t="shared" si="593"/>
        <v>2159.3093483686839</v>
      </c>
      <c r="R887" s="9">
        <f t="shared" si="594"/>
        <v>-46.225296296768647</v>
      </c>
      <c r="S887" s="3">
        <f t="shared" si="595"/>
        <v>0</v>
      </c>
      <c r="T887" s="3">
        <f t="shared" si="596"/>
        <v>0</v>
      </c>
      <c r="U887" s="3">
        <f t="shared" si="597"/>
        <v>0</v>
      </c>
      <c r="V887" s="3">
        <f t="shared" si="601"/>
        <v>0</v>
      </c>
      <c r="W887" s="2">
        <f t="shared" si="598"/>
        <v>9912672</v>
      </c>
      <c r="X887" s="2">
        <f t="shared" si="602"/>
        <v>9912672</v>
      </c>
      <c r="Y887" s="14">
        <f t="shared" si="603"/>
        <v>2194.0546010157727</v>
      </c>
      <c r="Z887" s="14">
        <f t="shared" si="604"/>
        <v>2154.0188381181265</v>
      </c>
      <c r="AA887" s="14">
        <f t="shared" si="599"/>
        <v>-40.035762897646237</v>
      </c>
      <c r="AB887" s="14">
        <f t="shared" si="620"/>
        <v>-38.833653987661627</v>
      </c>
      <c r="AC887" s="14">
        <f t="shared" si="614"/>
        <v>-1.2021089099846094</v>
      </c>
      <c r="AD887" s="16">
        <f t="shared" si="615"/>
        <v>0</v>
      </c>
      <c r="AE887" s="16">
        <f t="shared" si="616"/>
        <v>1</v>
      </c>
      <c r="AF887" s="16">
        <f t="shared" si="600"/>
        <v>22</v>
      </c>
      <c r="AG887" s="16">
        <f t="shared" si="617"/>
        <v>30</v>
      </c>
      <c r="AH887" s="5">
        <f t="shared" si="618"/>
        <v>9847850</v>
      </c>
      <c r="AI887" s="5">
        <f t="shared" si="619"/>
        <v>9893302</v>
      </c>
      <c r="AJ887" s="39">
        <f t="shared" si="605"/>
        <v>2192.4284037558687</v>
      </c>
      <c r="AK887" s="39">
        <f t="shared" si="606"/>
        <v>2152.5169014084504</v>
      </c>
      <c r="AL887" s="39">
        <f t="shared" si="607"/>
        <v>-39.911502347418264</v>
      </c>
      <c r="AM887" s="39">
        <f t="shared" si="608"/>
        <v>0</v>
      </c>
      <c r="AN887" s="39">
        <f t="shared" si="609"/>
        <v>0</v>
      </c>
      <c r="AO887" s="39">
        <f t="shared" si="610"/>
        <v>0</v>
      </c>
      <c r="AP887" s="39">
        <f t="shared" si="611"/>
        <v>0</v>
      </c>
      <c r="AQ887" s="39">
        <f t="shared" si="612"/>
        <v>9922933</v>
      </c>
      <c r="AR887" s="39">
        <f t="shared" si="613"/>
        <v>9922933</v>
      </c>
      <c r="AS887" s="37">
        <f t="shared" ref="AS887:AS950" si="621">AVERAGE(P861:P886)</f>
        <v>2279.6605022377594</v>
      </c>
      <c r="AT887" s="37">
        <f t="shared" ref="AT887:AT950" si="622">AVERAGE(Q875:Q886)</f>
        <v>2194.2446809822618</v>
      </c>
      <c r="AU887" s="37">
        <f t="shared" ref="AU887:AU950" si="623">AT887-AS887</f>
        <v>-85.415821255497576</v>
      </c>
      <c r="AV887" s="34">
        <f t="shared" ref="AV887:AV950" si="624">IF(AND(AU887&gt;$AW$4,AZ886-30&gt;=D887),1,0)</f>
        <v>0</v>
      </c>
      <c r="AW887" s="34">
        <f t="shared" ref="AW887:AW950" si="625">IF(AND(AU887&lt;$AW$5,AX886&gt;=1),1,0)</f>
        <v>0</v>
      </c>
      <c r="AX887" s="34">
        <f t="shared" ref="AX887:AX950" si="626">AX886+AV887-AW887</f>
        <v>0</v>
      </c>
      <c r="AY887" s="34">
        <f t="shared" ref="AY887:AY950" si="627">IF(AV887&gt;0, MAX(30, 0.002*AV887*D887), IF(AW887&gt;0, MAX(30, 0.002*AW887*E887), 0))</f>
        <v>0</v>
      </c>
      <c r="AZ887" s="34">
        <f t="shared" ref="AZ887:AZ950" si="628">AZ886-(AV887*D887) + (AW887*E887) - AY887</f>
        <v>9900750</v>
      </c>
      <c r="BA887" s="34">
        <f t="shared" ref="BA887:BA950" si="629">AX887*E887 + AZ887</f>
        <v>9900750</v>
      </c>
    </row>
    <row r="888" spans="1:53" x14ac:dyDescent="0.2">
      <c r="A888" s="1" t="s">
        <v>925</v>
      </c>
      <c r="B888" s="8">
        <v>3036</v>
      </c>
      <c r="C888" s="8">
        <v>2069.3564814814813</v>
      </c>
      <c r="D888" s="8">
        <v>2086</v>
      </c>
      <c r="E888" s="8">
        <v>2053</v>
      </c>
      <c r="F888" s="8">
        <v>2069.4907407407409</v>
      </c>
      <c r="G888" s="8">
        <f t="shared" si="585"/>
        <v>-28.945259259259274</v>
      </c>
      <c r="H888" s="8">
        <f t="shared" si="586"/>
        <v>0</v>
      </c>
      <c r="I888" s="8">
        <f t="shared" si="587"/>
        <v>28.945259259259274</v>
      </c>
      <c r="J888" s="25">
        <f t="shared" si="590"/>
        <v>3.0796765275177047</v>
      </c>
      <c r="K888" s="25">
        <f t="shared" si="591"/>
        <v>12.165336699014164</v>
      </c>
      <c r="L888" s="26">
        <f t="shared" si="588"/>
        <v>0.25315177078224815</v>
      </c>
      <c r="M888" s="25">
        <f t="shared" si="589"/>
        <v>20.201206005895401</v>
      </c>
      <c r="N888" s="25">
        <v>30</v>
      </c>
      <c r="O888" s="25">
        <v>70</v>
      </c>
      <c r="P888" s="9">
        <f t="shared" si="592"/>
        <v>2198.8177468783083</v>
      </c>
      <c r="Q888" s="9">
        <f t="shared" si="593"/>
        <v>2152.5873483686842</v>
      </c>
      <c r="R888" s="9">
        <f t="shared" si="594"/>
        <v>-46.230398509624138</v>
      </c>
      <c r="S888" s="3">
        <f t="shared" si="595"/>
        <v>0</v>
      </c>
      <c r="T888" s="3">
        <f t="shared" si="596"/>
        <v>0</v>
      </c>
      <c r="U888" s="3">
        <f t="shared" si="597"/>
        <v>0</v>
      </c>
      <c r="V888" s="3">
        <f t="shared" si="601"/>
        <v>0</v>
      </c>
      <c r="W888" s="2">
        <f t="shared" si="598"/>
        <v>9912672</v>
      </c>
      <c r="X888" s="2">
        <f t="shared" si="602"/>
        <v>9912672</v>
      </c>
      <c r="Y888" s="14">
        <f t="shared" si="603"/>
        <v>2184.8276484028074</v>
      </c>
      <c r="Z888" s="14">
        <f t="shared" si="604"/>
        <v>2141.0145154446827</v>
      </c>
      <c r="AA888" s="14">
        <f t="shared" si="599"/>
        <v>-43.813132958124697</v>
      </c>
      <c r="AB888" s="14">
        <f t="shared" si="620"/>
        <v>-39.829549781754238</v>
      </c>
      <c r="AC888" s="14">
        <f t="shared" si="614"/>
        <v>-3.983583176370459</v>
      </c>
      <c r="AD888" s="16">
        <f t="shared" si="615"/>
        <v>0</v>
      </c>
      <c r="AE888" s="16">
        <f t="shared" si="616"/>
        <v>1</v>
      </c>
      <c r="AF888" s="16">
        <f t="shared" si="600"/>
        <v>21</v>
      </c>
      <c r="AG888" s="16">
        <f t="shared" si="617"/>
        <v>30</v>
      </c>
      <c r="AH888" s="5">
        <f t="shared" si="618"/>
        <v>9849873</v>
      </c>
      <c r="AI888" s="5">
        <f t="shared" si="619"/>
        <v>9892986</v>
      </c>
      <c r="AJ888" s="39">
        <f t="shared" si="605"/>
        <v>2165.2355023474179</v>
      </c>
      <c r="AK888" s="39">
        <f t="shared" si="606"/>
        <v>2124.6363456790127</v>
      </c>
      <c r="AL888" s="39">
        <f t="shared" si="607"/>
        <v>-40.599156668405158</v>
      </c>
      <c r="AM888" s="39">
        <f t="shared" si="608"/>
        <v>0</v>
      </c>
      <c r="AN888" s="39">
        <f t="shared" si="609"/>
        <v>0</v>
      </c>
      <c r="AO888" s="39">
        <f t="shared" si="610"/>
        <v>0</v>
      </c>
      <c r="AP888" s="39">
        <f t="shared" si="611"/>
        <v>0</v>
      </c>
      <c r="AQ888" s="39">
        <f t="shared" si="612"/>
        <v>9922933</v>
      </c>
      <c r="AR888" s="39">
        <f t="shared" si="613"/>
        <v>9922933</v>
      </c>
      <c r="AS888" s="37">
        <f t="shared" si="621"/>
        <v>2275.3014490099858</v>
      </c>
      <c r="AT888" s="37">
        <f t="shared" si="622"/>
        <v>2187.6574132673636</v>
      </c>
      <c r="AU888" s="37">
        <f t="shared" si="623"/>
        <v>-87.644035742622236</v>
      </c>
      <c r="AV888" s="34">
        <f t="shared" si="624"/>
        <v>0</v>
      </c>
      <c r="AW888" s="34">
        <f t="shared" si="625"/>
        <v>0</v>
      </c>
      <c r="AX888" s="34">
        <f t="shared" si="626"/>
        <v>0</v>
      </c>
      <c r="AY888" s="34">
        <f t="shared" si="627"/>
        <v>0</v>
      </c>
      <c r="AZ888" s="34">
        <f t="shared" si="628"/>
        <v>9900750</v>
      </c>
      <c r="BA888" s="34">
        <f t="shared" si="629"/>
        <v>9900750</v>
      </c>
    </row>
    <row r="889" spans="1:53" x14ac:dyDescent="0.2">
      <c r="A889" s="1" t="s">
        <v>926</v>
      </c>
      <c r="B889" s="8">
        <v>3593</v>
      </c>
      <c r="C889" s="8">
        <v>2076.3302325581394</v>
      </c>
      <c r="D889" s="8">
        <v>2093</v>
      </c>
      <c r="E889" s="8">
        <v>2056</v>
      </c>
      <c r="F889" s="8">
        <v>2076.2837209302324</v>
      </c>
      <c r="G889" s="8">
        <f t="shared" si="585"/>
        <v>6.7929801894915727</v>
      </c>
      <c r="H889" s="8">
        <f t="shared" si="586"/>
        <v>6.7929801894915727</v>
      </c>
      <c r="I889" s="8">
        <f t="shared" si="587"/>
        <v>0</v>
      </c>
      <c r="J889" s="25">
        <f t="shared" si="590"/>
        <v>3.344912503372981</v>
      </c>
      <c r="K889" s="25">
        <f t="shared" si="591"/>
        <v>11.296384077656009</v>
      </c>
      <c r="L889" s="26">
        <f t="shared" si="588"/>
        <v>0.29610470752221868</v>
      </c>
      <c r="M889" s="25">
        <f t="shared" si="589"/>
        <v>22.845739684742455</v>
      </c>
      <c r="N889" s="25">
        <v>30</v>
      </c>
      <c r="O889" s="25">
        <v>70</v>
      </c>
      <c r="P889" s="9">
        <f t="shared" si="592"/>
        <v>2189.9968327897886</v>
      </c>
      <c r="Q889" s="9">
        <f t="shared" si="593"/>
        <v>2145.658583236238</v>
      </c>
      <c r="R889" s="9">
        <f t="shared" si="594"/>
        <v>-44.338249553550668</v>
      </c>
      <c r="S889" s="3">
        <f t="shared" si="595"/>
        <v>0</v>
      </c>
      <c r="T889" s="3">
        <f t="shared" si="596"/>
        <v>0</v>
      </c>
      <c r="U889" s="3">
        <f t="shared" si="597"/>
        <v>0</v>
      </c>
      <c r="V889" s="3">
        <f t="shared" si="601"/>
        <v>0</v>
      </c>
      <c r="W889" s="2">
        <f t="shared" si="598"/>
        <v>9912672</v>
      </c>
      <c r="X889" s="2">
        <f t="shared" si="602"/>
        <v>9912672</v>
      </c>
      <c r="Y889" s="14">
        <f t="shared" si="603"/>
        <v>2176.7873574789128</v>
      </c>
      <c r="Z889" s="14">
        <f t="shared" si="604"/>
        <v>2131.0559316732288</v>
      </c>
      <c r="AA889" s="14">
        <f t="shared" si="599"/>
        <v>-45.731425805684012</v>
      </c>
      <c r="AB889" s="14">
        <f t="shared" si="620"/>
        <v>-41.009924986540192</v>
      </c>
      <c r="AC889" s="14">
        <f t="shared" si="614"/>
        <v>-4.7215008191438201</v>
      </c>
      <c r="AD889" s="16">
        <f t="shared" si="615"/>
        <v>0</v>
      </c>
      <c r="AE889" s="16">
        <f t="shared" si="616"/>
        <v>1</v>
      </c>
      <c r="AF889" s="16">
        <f t="shared" si="600"/>
        <v>20</v>
      </c>
      <c r="AG889" s="16">
        <f t="shared" si="617"/>
        <v>30</v>
      </c>
      <c r="AH889" s="5">
        <f t="shared" si="618"/>
        <v>9851899</v>
      </c>
      <c r="AI889" s="5">
        <f t="shared" si="619"/>
        <v>9893019</v>
      </c>
      <c r="AJ889" s="39">
        <f t="shared" si="605"/>
        <v>2144.3709315375982</v>
      </c>
      <c r="AK889" s="39">
        <f t="shared" si="606"/>
        <v>2105.3395061728393</v>
      </c>
      <c r="AL889" s="39">
        <f t="shared" si="607"/>
        <v>-39.031425364758888</v>
      </c>
      <c r="AM889" s="39">
        <f t="shared" si="608"/>
        <v>0</v>
      </c>
      <c r="AN889" s="39">
        <f t="shared" si="609"/>
        <v>0</v>
      </c>
      <c r="AO889" s="39">
        <f t="shared" si="610"/>
        <v>0</v>
      </c>
      <c r="AP889" s="39">
        <f t="shared" si="611"/>
        <v>0</v>
      </c>
      <c r="AQ889" s="39">
        <f t="shared" si="612"/>
        <v>9922933</v>
      </c>
      <c r="AR889" s="39">
        <f t="shared" si="613"/>
        <v>9922933</v>
      </c>
      <c r="AS889" s="37">
        <f t="shared" si="621"/>
        <v>2270.8293753657986</v>
      </c>
      <c r="AT889" s="37">
        <f t="shared" si="622"/>
        <v>2181.3088074492111</v>
      </c>
      <c r="AU889" s="37">
        <f t="shared" si="623"/>
        <v>-89.520567916587424</v>
      </c>
      <c r="AV889" s="34">
        <f t="shared" si="624"/>
        <v>0</v>
      </c>
      <c r="AW889" s="34">
        <f t="shared" si="625"/>
        <v>0</v>
      </c>
      <c r="AX889" s="34">
        <f t="shared" si="626"/>
        <v>0</v>
      </c>
      <c r="AY889" s="34">
        <f t="shared" si="627"/>
        <v>0</v>
      </c>
      <c r="AZ889" s="34">
        <f t="shared" si="628"/>
        <v>9900750</v>
      </c>
      <c r="BA889" s="34">
        <f t="shared" si="629"/>
        <v>9900750</v>
      </c>
    </row>
    <row r="890" spans="1:53" x14ac:dyDescent="0.2">
      <c r="A890" s="1" t="s">
        <v>927</v>
      </c>
      <c r="B890" s="8">
        <v>5779</v>
      </c>
      <c r="C890" s="8">
        <v>2030.011673151751</v>
      </c>
      <c r="D890" s="8">
        <v>2044</v>
      </c>
      <c r="E890" s="8">
        <v>2009</v>
      </c>
      <c r="F890" s="8">
        <v>2030.0038910505837</v>
      </c>
      <c r="G890" s="8">
        <f t="shared" si="585"/>
        <v>-46.279829879648787</v>
      </c>
      <c r="H890" s="8">
        <f t="shared" si="586"/>
        <v>0</v>
      </c>
      <c r="I890" s="8">
        <f t="shared" si="587"/>
        <v>46.279829879648787</v>
      </c>
      <c r="J890" s="25">
        <f t="shared" si="590"/>
        <v>3.1059901817034823</v>
      </c>
      <c r="K890" s="25">
        <f t="shared" si="591"/>
        <v>13.795201634941208</v>
      </c>
      <c r="L890" s="26">
        <f t="shared" si="588"/>
        <v>0.22515003867986011</v>
      </c>
      <c r="M890" s="25">
        <f t="shared" si="589"/>
        <v>18.37734412696642</v>
      </c>
      <c r="N890" s="25">
        <v>30</v>
      </c>
      <c r="O890" s="25">
        <v>70</v>
      </c>
      <c r="P890" s="9">
        <f t="shared" si="592"/>
        <v>2181.6180792435935</v>
      </c>
      <c r="Q890" s="9">
        <f t="shared" si="593"/>
        <v>2137.8783964193476</v>
      </c>
      <c r="R890" s="9">
        <f t="shared" si="594"/>
        <v>-43.739682824245847</v>
      </c>
      <c r="S890" s="3">
        <f t="shared" si="595"/>
        <v>0</v>
      </c>
      <c r="T890" s="3">
        <f t="shared" si="596"/>
        <v>0</v>
      </c>
      <c r="U890" s="3">
        <f t="shared" si="597"/>
        <v>0</v>
      </c>
      <c r="V890" s="3">
        <f t="shared" si="601"/>
        <v>0</v>
      </c>
      <c r="W890" s="2">
        <f t="shared" si="598"/>
        <v>9912672</v>
      </c>
      <c r="X890" s="2">
        <f t="shared" si="602"/>
        <v>9912672</v>
      </c>
      <c r="Y890" s="14">
        <f t="shared" si="603"/>
        <v>2165.9145081138513</v>
      </c>
      <c r="Z890" s="14">
        <f t="shared" si="604"/>
        <v>2115.5094638851297</v>
      </c>
      <c r="AA890" s="14">
        <f t="shared" si="599"/>
        <v>-50.405044228721636</v>
      </c>
      <c r="AB890" s="14">
        <f t="shared" si="620"/>
        <v>-42.888948834976482</v>
      </c>
      <c r="AC890" s="14">
        <f t="shared" si="614"/>
        <v>-7.5160953937451538</v>
      </c>
      <c r="AD890" s="16">
        <f t="shared" si="615"/>
        <v>0</v>
      </c>
      <c r="AE890" s="16">
        <f t="shared" si="616"/>
        <v>1</v>
      </c>
      <c r="AF890" s="16">
        <f t="shared" si="600"/>
        <v>19</v>
      </c>
      <c r="AG890" s="16">
        <f t="shared" si="617"/>
        <v>30</v>
      </c>
      <c r="AH890" s="5">
        <f t="shared" si="618"/>
        <v>9853878</v>
      </c>
      <c r="AI890" s="5">
        <f t="shared" si="619"/>
        <v>9892049</v>
      </c>
      <c r="AJ890" s="39">
        <f t="shared" si="605"/>
        <v>2144.234344366515</v>
      </c>
      <c r="AK890" s="39">
        <f t="shared" si="606"/>
        <v>2107.6038329026701</v>
      </c>
      <c r="AL890" s="39">
        <f t="shared" si="607"/>
        <v>-36.630511463844869</v>
      </c>
      <c r="AM890" s="39">
        <f t="shared" si="608"/>
        <v>0</v>
      </c>
      <c r="AN890" s="39">
        <f t="shared" si="609"/>
        <v>0</v>
      </c>
      <c r="AO890" s="39">
        <f t="shared" si="610"/>
        <v>0</v>
      </c>
      <c r="AP890" s="39">
        <f t="shared" si="611"/>
        <v>0</v>
      </c>
      <c r="AQ890" s="39">
        <f t="shared" si="612"/>
        <v>9922933</v>
      </c>
      <c r="AR890" s="39">
        <f t="shared" si="613"/>
        <v>9922933</v>
      </c>
      <c r="AS890" s="37">
        <f t="shared" si="621"/>
        <v>2266.1330459849323</v>
      </c>
      <c r="AT890" s="37">
        <f t="shared" si="622"/>
        <v>2175.3153923776495</v>
      </c>
      <c r="AU890" s="37">
        <f t="shared" si="623"/>
        <v>-90.817653607282864</v>
      </c>
      <c r="AV890" s="34">
        <f t="shared" si="624"/>
        <v>0</v>
      </c>
      <c r="AW890" s="34">
        <f t="shared" si="625"/>
        <v>0</v>
      </c>
      <c r="AX890" s="34">
        <f t="shared" si="626"/>
        <v>0</v>
      </c>
      <c r="AY890" s="34">
        <f t="shared" si="627"/>
        <v>0</v>
      </c>
      <c r="AZ890" s="34">
        <f t="shared" si="628"/>
        <v>9900750</v>
      </c>
      <c r="BA890" s="34">
        <f t="shared" si="629"/>
        <v>9900750</v>
      </c>
    </row>
    <row r="891" spans="1:53" x14ac:dyDescent="0.2">
      <c r="A891" s="1" t="s">
        <v>928</v>
      </c>
      <c r="B891" s="8">
        <v>5194</v>
      </c>
      <c r="C891" s="8">
        <v>2016.6274509803923</v>
      </c>
      <c r="D891" s="8">
        <v>2035</v>
      </c>
      <c r="E891" s="8">
        <v>1981</v>
      </c>
      <c r="F891" s="8">
        <v>2016.6039215686274</v>
      </c>
      <c r="G891" s="8">
        <f t="shared" si="585"/>
        <v>-13.399969481956305</v>
      </c>
      <c r="H891" s="8">
        <f t="shared" si="586"/>
        <v>0</v>
      </c>
      <c r="I891" s="8">
        <f t="shared" si="587"/>
        <v>13.399969481956305</v>
      </c>
      <c r="J891" s="25">
        <f t="shared" si="590"/>
        <v>2.8841337401532336</v>
      </c>
      <c r="K891" s="25">
        <f t="shared" si="591"/>
        <v>13.766970766870857</v>
      </c>
      <c r="L891" s="26">
        <f t="shared" si="588"/>
        <v>0.20949661250779125</v>
      </c>
      <c r="M891" s="25">
        <f t="shared" si="589"/>
        <v>17.320975548118099</v>
      </c>
      <c r="N891" s="25">
        <v>30</v>
      </c>
      <c r="O891" s="25">
        <v>70</v>
      </c>
      <c r="P891" s="9">
        <f t="shared" si="592"/>
        <v>2171.736360767517</v>
      </c>
      <c r="Q891" s="9">
        <f t="shared" si="593"/>
        <v>2125.6256342538095</v>
      </c>
      <c r="R891" s="9">
        <f t="shared" si="594"/>
        <v>-46.110726513707505</v>
      </c>
      <c r="S891" s="3">
        <f t="shared" si="595"/>
        <v>0</v>
      </c>
      <c r="T891" s="3">
        <f t="shared" si="596"/>
        <v>0</v>
      </c>
      <c r="U891" s="3">
        <f t="shared" si="597"/>
        <v>0</v>
      </c>
      <c r="V891" s="3">
        <f t="shared" si="601"/>
        <v>0</v>
      </c>
      <c r="W891" s="2">
        <f t="shared" si="598"/>
        <v>9912672</v>
      </c>
      <c r="X891" s="2">
        <f t="shared" si="602"/>
        <v>9912672</v>
      </c>
      <c r="Y891" s="14">
        <f t="shared" si="603"/>
        <v>2154.8544646660571</v>
      </c>
      <c r="Z891" s="14">
        <f t="shared" si="604"/>
        <v>2100.2932266056678</v>
      </c>
      <c r="AA891" s="14">
        <f t="shared" si="599"/>
        <v>-54.561238060389314</v>
      </c>
      <c r="AB891" s="14">
        <f t="shared" si="620"/>
        <v>-45.22340668005905</v>
      </c>
      <c r="AC891" s="14">
        <f t="shared" si="614"/>
        <v>-9.3378313803302646</v>
      </c>
      <c r="AD891" s="16">
        <f t="shared" si="615"/>
        <v>0</v>
      </c>
      <c r="AE891" s="16">
        <f t="shared" si="616"/>
        <v>1</v>
      </c>
      <c r="AF891" s="16">
        <f t="shared" si="600"/>
        <v>18</v>
      </c>
      <c r="AG891" s="16">
        <f t="shared" si="617"/>
        <v>30</v>
      </c>
      <c r="AH891" s="5">
        <f t="shared" si="618"/>
        <v>9855829</v>
      </c>
      <c r="AI891" s="5">
        <f t="shared" si="619"/>
        <v>9891487</v>
      </c>
      <c r="AJ891" s="39">
        <f t="shared" si="605"/>
        <v>2113.9768587396047</v>
      </c>
      <c r="AK891" s="39">
        <f t="shared" si="606"/>
        <v>2077.8025940337225</v>
      </c>
      <c r="AL891" s="39">
        <f t="shared" si="607"/>
        <v>-36.174264705882251</v>
      </c>
      <c r="AM891" s="39">
        <f t="shared" si="608"/>
        <v>0</v>
      </c>
      <c r="AN891" s="39">
        <f t="shared" si="609"/>
        <v>0</v>
      </c>
      <c r="AO891" s="39">
        <f t="shared" si="610"/>
        <v>0</v>
      </c>
      <c r="AP891" s="39">
        <f t="shared" si="611"/>
        <v>0</v>
      </c>
      <c r="AQ891" s="39">
        <f t="shared" si="612"/>
        <v>9922933</v>
      </c>
      <c r="AR891" s="39">
        <f t="shared" si="613"/>
        <v>9922933</v>
      </c>
      <c r="AS891" s="37">
        <f t="shared" si="621"/>
        <v>2261.2471507233113</v>
      </c>
      <c r="AT891" s="37">
        <f t="shared" si="622"/>
        <v>2169.4533286226292</v>
      </c>
      <c r="AU891" s="37">
        <f t="shared" si="623"/>
        <v>-91.793822100682064</v>
      </c>
      <c r="AV891" s="34">
        <f t="shared" si="624"/>
        <v>0</v>
      </c>
      <c r="AW891" s="34">
        <f t="shared" si="625"/>
        <v>0</v>
      </c>
      <c r="AX891" s="34">
        <f t="shared" si="626"/>
        <v>0</v>
      </c>
      <c r="AY891" s="34">
        <f t="shared" si="627"/>
        <v>0</v>
      </c>
      <c r="AZ891" s="34">
        <f t="shared" si="628"/>
        <v>9900750</v>
      </c>
      <c r="BA891" s="34">
        <f t="shared" si="629"/>
        <v>9900750</v>
      </c>
    </row>
    <row r="892" spans="1:53" x14ac:dyDescent="0.2">
      <c r="A892" s="1" t="s">
        <v>929</v>
      </c>
      <c r="B892" s="8">
        <v>10637</v>
      </c>
      <c r="C892" s="8">
        <v>1984.5812274368232</v>
      </c>
      <c r="D892" s="8">
        <v>1994</v>
      </c>
      <c r="E892" s="8">
        <v>1979</v>
      </c>
      <c r="F892" s="8">
        <v>1984.5379061371841</v>
      </c>
      <c r="G892" s="8">
        <f t="shared" si="585"/>
        <v>-32.066015431443248</v>
      </c>
      <c r="H892" s="8">
        <f t="shared" si="586"/>
        <v>0</v>
      </c>
      <c r="I892" s="8">
        <f t="shared" si="587"/>
        <v>32.066015431443248</v>
      </c>
      <c r="J892" s="25">
        <f t="shared" si="590"/>
        <v>2.6781241872851456</v>
      </c>
      <c r="K892" s="25">
        <f t="shared" si="591"/>
        <v>15.074045385768885</v>
      </c>
      <c r="L892" s="26">
        <f t="shared" si="588"/>
        <v>0.17766459624789976</v>
      </c>
      <c r="M892" s="25">
        <f t="shared" si="589"/>
        <v>15.086179614632925</v>
      </c>
      <c r="N892" s="25">
        <v>30</v>
      </c>
      <c r="O892" s="25">
        <v>70</v>
      </c>
      <c r="P892" s="9">
        <f t="shared" si="592"/>
        <v>2161.5317887464003</v>
      </c>
      <c r="Q892" s="9">
        <f t="shared" si="593"/>
        <v>2113.1679238261527</v>
      </c>
      <c r="R892" s="9">
        <f t="shared" si="594"/>
        <v>-48.363864920247579</v>
      </c>
      <c r="S892" s="3">
        <f t="shared" si="595"/>
        <v>0</v>
      </c>
      <c r="T892" s="3">
        <f t="shared" si="596"/>
        <v>0</v>
      </c>
      <c r="U892" s="3">
        <f t="shared" si="597"/>
        <v>0</v>
      </c>
      <c r="V892" s="3">
        <f t="shared" si="601"/>
        <v>0</v>
      </c>
      <c r="W892" s="2">
        <f t="shared" si="598"/>
        <v>9912672</v>
      </c>
      <c r="X892" s="2">
        <f t="shared" si="602"/>
        <v>9912672</v>
      </c>
      <c r="Y892" s="14">
        <f t="shared" si="603"/>
        <v>2142.2384232935478</v>
      </c>
      <c r="Z892" s="14">
        <f t="shared" si="604"/>
        <v>2082.4847157643626</v>
      </c>
      <c r="AA892" s="14">
        <f t="shared" si="599"/>
        <v>-59.753707529185249</v>
      </c>
      <c r="AB892" s="14">
        <f t="shared" si="620"/>
        <v>-48.129466849884288</v>
      </c>
      <c r="AC892" s="14">
        <f t="shared" si="614"/>
        <v>-11.624240679300961</v>
      </c>
      <c r="AD892" s="16">
        <f t="shared" si="615"/>
        <v>0</v>
      </c>
      <c r="AE892" s="16">
        <f t="shared" si="616"/>
        <v>1</v>
      </c>
      <c r="AF892" s="16">
        <f t="shared" si="600"/>
        <v>17</v>
      </c>
      <c r="AG892" s="16">
        <f t="shared" si="617"/>
        <v>30</v>
      </c>
      <c r="AH892" s="5">
        <f t="shared" si="618"/>
        <v>9857778</v>
      </c>
      <c r="AI892" s="5">
        <f t="shared" si="619"/>
        <v>9891421</v>
      </c>
      <c r="AJ892" s="39">
        <f t="shared" si="605"/>
        <v>2102.426835832372</v>
      </c>
      <c r="AK892" s="39">
        <f t="shared" si="606"/>
        <v>2068.8692810457519</v>
      </c>
      <c r="AL892" s="39">
        <f t="shared" si="607"/>
        <v>-33.55755478662013</v>
      </c>
      <c r="AM892" s="39">
        <f t="shared" si="608"/>
        <v>0</v>
      </c>
      <c r="AN892" s="39">
        <f t="shared" si="609"/>
        <v>0</v>
      </c>
      <c r="AO892" s="39">
        <f t="shared" si="610"/>
        <v>0</v>
      </c>
      <c r="AP892" s="39">
        <f t="shared" si="611"/>
        <v>0</v>
      </c>
      <c r="AQ892" s="39">
        <f t="shared" si="612"/>
        <v>9922933</v>
      </c>
      <c r="AR892" s="39">
        <f t="shared" si="613"/>
        <v>9922933</v>
      </c>
      <c r="AS892" s="37">
        <f t="shared" si="621"/>
        <v>2256.0796084812787</v>
      </c>
      <c r="AT892" s="37">
        <f t="shared" si="622"/>
        <v>2163.2440598768903</v>
      </c>
      <c r="AU892" s="37">
        <f t="shared" si="623"/>
        <v>-92.83554860438835</v>
      </c>
      <c r="AV892" s="34">
        <f t="shared" si="624"/>
        <v>0</v>
      </c>
      <c r="AW892" s="34">
        <f t="shared" si="625"/>
        <v>0</v>
      </c>
      <c r="AX892" s="34">
        <f t="shared" si="626"/>
        <v>0</v>
      </c>
      <c r="AY892" s="34">
        <f t="shared" si="627"/>
        <v>0</v>
      </c>
      <c r="AZ892" s="34">
        <f t="shared" si="628"/>
        <v>9900750</v>
      </c>
      <c r="BA892" s="34">
        <f t="shared" si="629"/>
        <v>9900750</v>
      </c>
    </row>
    <row r="893" spans="1:53" x14ac:dyDescent="0.2">
      <c r="A893" s="1" t="s">
        <v>930</v>
      </c>
      <c r="B893" s="8">
        <v>14032</v>
      </c>
      <c r="C893" s="8">
        <v>1981.1516245487364</v>
      </c>
      <c r="D893" s="8">
        <v>1994</v>
      </c>
      <c r="E893" s="8">
        <v>1962</v>
      </c>
      <c r="F893" s="8">
        <v>1981.0144404332129</v>
      </c>
      <c r="G893" s="8">
        <f t="shared" si="585"/>
        <v>-3.5234657039711692</v>
      </c>
      <c r="H893" s="8">
        <f t="shared" si="586"/>
        <v>0</v>
      </c>
      <c r="I893" s="8">
        <f t="shared" si="587"/>
        <v>3.5234657039711692</v>
      </c>
      <c r="J893" s="25">
        <f t="shared" si="590"/>
        <v>2.4868296024790637</v>
      </c>
      <c r="K893" s="25">
        <f t="shared" si="591"/>
        <v>14.24900397992619</v>
      </c>
      <c r="L893" s="26">
        <f t="shared" si="588"/>
        <v>0.17452655680231943</v>
      </c>
      <c r="M893" s="25">
        <f t="shared" si="589"/>
        <v>14.859311251120005</v>
      </c>
      <c r="N893" s="25">
        <v>30</v>
      </c>
      <c r="O893" s="25">
        <v>70</v>
      </c>
      <c r="P893" s="9">
        <f t="shared" si="592"/>
        <v>2150.3958365070666</v>
      </c>
      <c r="Q893" s="9">
        <f t="shared" si="593"/>
        <v>2098.6422365170715</v>
      </c>
      <c r="R893" s="9">
        <f t="shared" si="594"/>
        <v>-51.753599989995109</v>
      </c>
      <c r="S893" s="3">
        <f t="shared" si="595"/>
        <v>0</v>
      </c>
      <c r="T893" s="3">
        <f t="shared" si="596"/>
        <v>0</v>
      </c>
      <c r="U893" s="3">
        <f t="shared" si="597"/>
        <v>0</v>
      </c>
      <c r="V893" s="3">
        <f t="shared" si="601"/>
        <v>0</v>
      </c>
      <c r="W893" s="2">
        <f t="shared" si="598"/>
        <v>9912672</v>
      </c>
      <c r="X893" s="2">
        <f t="shared" si="602"/>
        <v>9912672</v>
      </c>
      <c r="Y893" s="14">
        <f t="shared" si="603"/>
        <v>2130.2959060446342</v>
      </c>
      <c r="Z893" s="14">
        <f t="shared" si="604"/>
        <v>2066.873904174955</v>
      </c>
      <c r="AA893" s="14">
        <f t="shared" si="599"/>
        <v>-63.422001869679207</v>
      </c>
      <c r="AB893" s="14">
        <f t="shared" si="620"/>
        <v>-51.187973853843275</v>
      </c>
      <c r="AC893" s="14">
        <f t="shared" si="614"/>
        <v>-12.234028015835932</v>
      </c>
      <c r="AD893" s="16">
        <f t="shared" si="615"/>
        <v>0</v>
      </c>
      <c r="AE893" s="16">
        <f t="shared" si="616"/>
        <v>1</v>
      </c>
      <c r="AF893" s="16">
        <f t="shared" si="600"/>
        <v>16</v>
      </c>
      <c r="AG893" s="16">
        <f t="shared" si="617"/>
        <v>30</v>
      </c>
      <c r="AH893" s="5">
        <f t="shared" si="618"/>
        <v>9859710</v>
      </c>
      <c r="AI893" s="5">
        <f t="shared" si="619"/>
        <v>9891102</v>
      </c>
      <c r="AJ893" s="39">
        <f t="shared" si="605"/>
        <v>2073.2407589736108</v>
      </c>
      <c r="AK893" s="39">
        <f t="shared" si="606"/>
        <v>2047.4919374247893</v>
      </c>
      <c r="AL893" s="39">
        <f t="shared" si="607"/>
        <v>-25.748821548821525</v>
      </c>
      <c r="AM893" s="39">
        <f t="shared" si="608"/>
        <v>0</v>
      </c>
      <c r="AN893" s="39">
        <f t="shared" si="609"/>
        <v>0</v>
      </c>
      <c r="AO893" s="39">
        <f t="shared" si="610"/>
        <v>0</v>
      </c>
      <c r="AP893" s="39">
        <f t="shared" si="611"/>
        <v>0</v>
      </c>
      <c r="AQ893" s="39">
        <f t="shared" si="612"/>
        <v>9922933</v>
      </c>
      <c r="AR893" s="39">
        <f t="shared" si="613"/>
        <v>9922933</v>
      </c>
      <c r="AS893" s="37">
        <f t="shared" si="621"/>
        <v>2250.5774120931669</v>
      </c>
      <c r="AT893" s="37">
        <f t="shared" si="622"/>
        <v>2156.5714032094747</v>
      </c>
      <c r="AU893" s="37">
        <f t="shared" si="623"/>
        <v>-94.006008883692175</v>
      </c>
      <c r="AV893" s="34">
        <f t="shared" si="624"/>
        <v>0</v>
      </c>
      <c r="AW893" s="34">
        <f t="shared" si="625"/>
        <v>0</v>
      </c>
      <c r="AX893" s="34">
        <f t="shared" si="626"/>
        <v>0</v>
      </c>
      <c r="AY893" s="34">
        <f t="shared" si="627"/>
        <v>0</v>
      </c>
      <c r="AZ893" s="34">
        <f t="shared" si="628"/>
        <v>9900750</v>
      </c>
      <c r="BA893" s="34">
        <f t="shared" si="629"/>
        <v>9900750</v>
      </c>
    </row>
    <row r="894" spans="1:53" x14ac:dyDescent="0.2">
      <c r="A894" s="1" t="s">
        <v>931</v>
      </c>
      <c r="B894" s="8">
        <v>11183</v>
      </c>
      <c r="C894" s="8">
        <v>1952.4733096085408</v>
      </c>
      <c r="D894" s="8">
        <v>1971</v>
      </c>
      <c r="E894" s="8">
        <v>1941</v>
      </c>
      <c r="F894" s="8">
        <v>1952.3665480427046</v>
      </c>
      <c r="G894" s="8">
        <f t="shared" si="585"/>
        <v>-28.647892390508332</v>
      </c>
      <c r="H894" s="8">
        <f t="shared" si="586"/>
        <v>0</v>
      </c>
      <c r="I894" s="8">
        <f t="shared" si="587"/>
        <v>28.647892390508332</v>
      </c>
      <c r="J894" s="25">
        <f t="shared" si="590"/>
        <v>2.3091989165877016</v>
      </c>
      <c r="K894" s="25">
        <f t="shared" si="591"/>
        <v>15.277496009253486</v>
      </c>
      <c r="L894" s="26">
        <f t="shared" si="588"/>
        <v>0.15115035311997685</v>
      </c>
      <c r="M894" s="25">
        <f t="shared" si="589"/>
        <v>13.130374560569976</v>
      </c>
      <c r="N894" s="25">
        <v>30</v>
      </c>
      <c r="O894" s="25">
        <v>70</v>
      </c>
      <c r="P894" s="9">
        <f t="shared" si="592"/>
        <v>2140.0940414809938</v>
      </c>
      <c r="Q894" s="9">
        <f t="shared" si="593"/>
        <v>2082.6101065531734</v>
      </c>
      <c r="R894" s="9">
        <f t="shared" si="594"/>
        <v>-57.483934927820428</v>
      </c>
      <c r="S894" s="3">
        <f t="shared" si="595"/>
        <v>0</v>
      </c>
      <c r="T894" s="3">
        <f t="shared" si="596"/>
        <v>0</v>
      </c>
      <c r="U894" s="3">
        <f t="shared" si="597"/>
        <v>0</v>
      </c>
      <c r="V894" s="3">
        <f t="shared" si="601"/>
        <v>0</v>
      </c>
      <c r="W894" s="2">
        <f t="shared" si="598"/>
        <v>9912672</v>
      </c>
      <c r="X894" s="2">
        <f t="shared" si="602"/>
        <v>9912672</v>
      </c>
      <c r="Y894" s="14">
        <f t="shared" si="603"/>
        <v>2117.1159536000469</v>
      </c>
      <c r="Z894" s="14">
        <f t="shared" si="604"/>
        <v>2049.2573878469166</v>
      </c>
      <c r="AA894" s="14">
        <f t="shared" si="599"/>
        <v>-67.858565753130279</v>
      </c>
      <c r="AB894" s="14">
        <f t="shared" si="620"/>
        <v>-54.522092233700675</v>
      </c>
      <c r="AC894" s="14">
        <f t="shared" si="614"/>
        <v>-13.336473519429603</v>
      </c>
      <c r="AD894" s="16">
        <f t="shared" si="615"/>
        <v>0</v>
      </c>
      <c r="AE894" s="16">
        <f t="shared" si="616"/>
        <v>1</v>
      </c>
      <c r="AF894" s="16">
        <f t="shared" si="600"/>
        <v>15</v>
      </c>
      <c r="AG894" s="16">
        <f t="shared" si="617"/>
        <v>30</v>
      </c>
      <c r="AH894" s="5">
        <f t="shared" si="618"/>
        <v>9861621</v>
      </c>
      <c r="AI894" s="5">
        <f t="shared" si="619"/>
        <v>9890736</v>
      </c>
      <c r="AJ894" s="39">
        <f t="shared" si="605"/>
        <v>2070.8917818376303</v>
      </c>
      <c r="AK894" s="39">
        <f t="shared" si="606"/>
        <v>2038.5685700449064</v>
      </c>
      <c r="AL894" s="39">
        <f t="shared" si="607"/>
        <v>-32.323211792723896</v>
      </c>
      <c r="AM894" s="39">
        <f t="shared" si="608"/>
        <v>0</v>
      </c>
      <c r="AN894" s="39">
        <f t="shared" si="609"/>
        <v>0</v>
      </c>
      <c r="AO894" s="39">
        <f t="shared" si="610"/>
        <v>0</v>
      </c>
      <c r="AP894" s="39">
        <f t="shared" si="611"/>
        <v>0</v>
      </c>
      <c r="AQ894" s="39">
        <f t="shared" si="612"/>
        <v>9922933</v>
      </c>
      <c r="AR894" s="39">
        <f t="shared" si="613"/>
        <v>9922933</v>
      </c>
      <c r="AS894" s="37">
        <f t="shared" si="621"/>
        <v>2244.6501748325168</v>
      </c>
      <c r="AT894" s="37">
        <f t="shared" si="622"/>
        <v>2149.3257747579719</v>
      </c>
      <c r="AU894" s="37">
        <f t="shared" si="623"/>
        <v>-95.324400074544883</v>
      </c>
      <c r="AV894" s="34">
        <f t="shared" si="624"/>
        <v>0</v>
      </c>
      <c r="AW894" s="34">
        <f t="shared" si="625"/>
        <v>0</v>
      </c>
      <c r="AX894" s="34">
        <f t="shared" si="626"/>
        <v>0</v>
      </c>
      <c r="AY894" s="34">
        <f t="shared" si="627"/>
        <v>0</v>
      </c>
      <c r="AZ894" s="34">
        <f t="shared" si="628"/>
        <v>9900750</v>
      </c>
      <c r="BA894" s="34">
        <f t="shared" si="629"/>
        <v>9900750</v>
      </c>
    </row>
    <row r="895" spans="1:53" x14ac:dyDescent="0.2">
      <c r="A895" s="1" t="s">
        <v>932</v>
      </c>
      <c r="B895" s="8">
        <v>15421</v>
      </c>
      <c r="C895" s="8">
        <v>1946.1744966442952</v>
      </c>
      <c r="D895" s="8">
        <v>1965</v>
      </c>
      <c r="E895" s="8">
        <v>1929</v>
      </c>
      <c r="F895" s="8">
        <v>1946.0906040268455</v>
      </c>
      <c r="G895" s="8">
        <f t="shared" si="585"/>
        <v>-6.2759440158590678</v>
      </c>
      <c r="H895" s="8">
        <f t="shared" si="586"/>
        <v>0</v>
      </c>
      <c r="I895" s="8">
        <f t="shared" si="587"/>
        <v>6.2759440158590678</v>
      </c>
      <c r="J895" s="25">
        <f t="shared" si="590"/>
        <v>2.1442561368314372</v>
      </c>
      <c r="K895" s="25">
        <f t="shared" si="591"/>
        <v>14.634528009725313</v>
      </c>
      <c r="L895" s="26">
        <f t="shared" si="588"/>
        <v>0.14652034800210031</v>
      </c>
      <c r="M895" s="25">
        <f t="shared" si="589"/>
        <v>12.779568043203355</v>
      </c>
      <c r="N895" s="25">
        <v>30</v>
      </c>
      <c r="O895" s="25">
        <v>70</v>
      </c>
      <c r="P895" s="9">
        <f t="shared" si="592"/>
        <v>2128.6217369962342</v>
      </c>
      <c r="Q895" s="9">
        <f t="shared" si="593"/>
        <v>2065.8342497843737</v>
      </c>
      <c r="R895" s="9">
        <f t="shared" si="594"/>
        <v>-62.78748721186048</v>
      </c>
      <c r="S895" s="3">
        <f t="shared" si="595"/>
        <v>0</v>
      </c>
      <c r="T895" s="3">
        <f t="shared" si="596"/>
        <v>0</v>
      </c>
      <c r="U895" s="3">
        <f t="shared" si="597"/>
        <v>0</v>
      </c>
      <c r="V895" s="3">
        <f t="shared" si="601"/>
        <v>0</v>
      </c>
      <c r="W895" s="2">
        <f t="shared" si="598"/>
        <v>9912672</v>
      </c>
      <c r="X895" s="2">
        <f t="shared" si="602"/>
        <v>9912672</v>
      </c>
      <c r="Y895" s="14">
        <f t="shared" si="603"/>
        <v>2104.4474091872171</v>
      </c>
      <c r="Z895" s="14">
        <f t="shared" si="604"/>
        <v>2033.385574951521</v>
      </c>
      <c r="AA895" s="14">
        <f t="shared" si="599"/>
        <v>-71.061834235696097</v>
      </c>
      <c r="AB895" s="14">
        <f t="shared" si="620"/>
        <v>-57.83004063409976</v>
      </c>
      <c r="AC895" s="14">
        <f t="shared" si="614"/>
        <v>-13.231793601596337</v>
      </c>
      <c r="AD895" s="16">
        <f t="shared" si="615"/>
        <v>0</v>
      </c>
      <c r="AE895" s="16">
        <f t="shared" si="616"/>
        <v>1</v>
      </c>
      <c r="AF895" s="16">
        <f t="shared" si="600"/>
        <v>14</v>
      </c>
      <c r="AG895" s="16">
        <f t="shared" si="617"/>
        <v>30</v>
      </c>
      <c r="AH895" s="5">
        <f t="shared" si="618"/>
        <v>9863520</v>
      </c>
      <c r="AI895" s="5">
        <f t="shared" si="619"/>
        <v>9890526</v>
      </c>
      <c r="AJ895" s="39">
        <f t="shared" si="605"/>
        <v>2049.9822184691475</v>
      </c>
      <c r="AK895" s="39">
        <f t="shared" si="606"/>
        <v>2019.0628644892029</v>
      </c>
      <c r="AL895" s="39">
        <f t="shared" si="607"/>
        <v>-30.919353979944617</v>
      </c>
      <c r="AM895" s="39">
        <f t="shared" si="608"/>
        <v>0</v>
      </c>
      <c r="AN895" s="39">
        <f t="shared" si="609"/>
        <v>0</v>
      </c>
      <c r="AO895" s="39">
        <f t="shared" si="610"/>
        <v>0</v>
      </c>
      <c r="AP895" s="39">
        <f t="shared" si="611"/>
        <v>0</v>
      </c>
      <c r="AQ895" s="39">
        <f t="shared" si="612"/>
        <v>9922933</v>
      </c>
      <c r="AR895" s="39">
        <f t="shared" si="613"/>
        <v>9922933</v>
      </c>
      <c r="AS895" s="37">
        <f t="shared" si="621"/>
        <v>2238.3665439808851</v>
      </c>
      <c r="AT895" s="37">
        <f t="shared" si="622"/>
        <v>2141.2428407492139</v>
      </c>
      <c r="AU895" s="37">
        <f t="shared" si="623"/>
        <v>-97.123703231671243</v>
      </c>
      <c r="AV895" s="34">
        <f t="shared" si="624"/>
        <v>0</v>
      </c>
      <c r="AW895" s="34">
        <f t="shared" si="625"/>
        <v>0</v>
      </c>
      <c r="AX895" s="34">
        <f t="shared" si="626"/>
        <v>0</v>
      </c>
      <c r="AY895" s="34">
        <f t="shared" si="627"/>
        <v>0</v>
      </c>
      <c r="AZ895" s="34">
        <f t="shared" si="628"/>
        <v>9900750</v>
      </c>
      <c r="BA895" s="34">
        <f t="shared" si="629"/>
        <v>9900750</v>
      </c>
    </row>
    <row r="896" spans="1:53" x14ac:dyDescent="0.2">
      <c r="A896" s="1" t="s">
        <v>933</v>
      </c>
      <c r="B896" s="8">
        <v>19085</v>
      </c>
      <c r="C896" s="8">
        <v>1919.7216494845361</v>
      </c>
      <c r="D896" s="8">
        <v>1940</v>
      </c>
      <c r="E896" s="8">
        <v>1885</v>
      </c>
      <c r="F896" s="8">
        <v>1919.5567010309278</v>
      </c>
      <c r="G896" s="8">
        <f t="shared" si="585"/>
        <v>-26.533902995917742</v>
      </c>
      <c r="H896" s="8">
        <f t="shared" si="586"/>
        <v>0</v>
      </c>
      <c r="I896" s="8">
        <f t="shared" si="587"/>
        <v>26.533902995917742</v>
      </c>
      <c r="J896" s="25">
        <f t="shared" si="590"/>
        <v>1.9910949842006203</v>
      </c>
      <c r="K896" s="25">
        <f t="shared" si="591"/>
        <v>15.484483365881916</v>
      </c>
      <c r="L896" s="26">
        <f t="shared" si="588"/>
        <v>0.12858646537654231</v>
      </c>
      <c r="M896" s="25">
        <f t="shared" si="589"/>
        <v>11.393585633125653</v>
      </c>
      <c r="N896" s="25">
        <v>30</v>
      </c>
      <c r="O896" s="25">
        <v>70</v>
      </c>
      <c r="P896" s="9">
        <f t="shared" si="592"/>
        <v>2117.1170079464187</v>
      </c>
      <c r="Q896" s="9">
        <f t="shared" si="593"/>
        <v>2048.6371753380949</v>
      </c>
      <c r="R896" s="9">
        <f t="shared" si="594"/>
        <v>-68.479832608323704</v>
      </c>
      <c r="S896" s="3">
        <f t="shared" si="595"/>
        <v>0</v>
      </c>
      <c r="T896" s="3">
        <f t="shared" si="596"/>
        <v>0</v>
      </c>
      <c r="U896" s="3">
        <f t="shared" si="597"/>
        <v>0</v>
      </c>
      <c r="V896" s="3">
        <f t="shared" si="601"/>
        <v>0</v>
      </c>
      <c r="W896" s="2">
        <f t="shared" si="598"/>
        <v>9912672</v>
      </c>
      <c r="X896" s="2">
        <f t="shared" si="602"/>
        <v>9912672</v>
      </c>
      <c r="Y896" s="14">
        <f t="shared" si="603"/>
        <v>2090.7518011756401</v>
      </c>
      <c r="Z896" s="14">
        <f t="shared" si="604"/>
        <v>2015.8734405021989</v>
      </c>
      <c r="AA896" s="14">
        <f t="shared" si="599"/>
        <v>-74.878360673441193</v>
      </c>
      <c r="AB896" s="14">
        <f t="shared" si="620"/>
        <v>-61.239704641968046</v>
      </c>
      <c r="AC896" s="14">
        <f t="shared" si="614"/>
        <v>-13.638656031473147</v>
      </c>
      <c r="AD896" s="16">
        <f t="shared" si="615"/>
        <v>0</v>
      </c>
      <c r="AE896" s="16">
        <f t="shared" si="616"/>
        <v>1</v>
      </c>
      <c r="AF896" s="16">
        <f t="shared" si="600"/>
        <v>13</v>
      </c>
      <c r="AG896" s="16">
        <f t="shared" si="617"/>
        <v>30</v>
      </c>
      <c r="AH896" s="5">
        <f t="shared" si="618"/>
        <v>9865375</v>
      </c>
      <c r="AI896" s="5">
        <f t="shared" si="619"/>
        <v>9889880</v>
      </c>
      <c r="AJ896" s="39">
        <f t="shared" si="605"/>
        <v>2031.454342078503</v>
      </c>
      <c r="AK896" s="39">
        <f t="shared" si="606"/>
        <v>2013.3656461302564</v>
      </c>
      <c r="AL896" s="39">
        <f t="shared" si="607"/>
        <v>-18.088695948246595</v>
      </c>
      <c r="AM896" s="39">
        <f t="shared" si="608"/>
        <v>0</v>
      </c>
      <c r="AN896" s="39">
        <f t="shared" si="609"/>
        <v>0</v>
      </c>
      <c r="AO896" s="39">
        <f t="shared" si="610"/>
        <v>0</v>
      </c>
      <c r="AP896" s="39">
        <f t="shared" si="611"/>
        <v>0</v>
      </c>
      <c r="AQ896" s="39">
        <f t="shared" si="612"/>
        <v>9922933</v>
      </c>
      <c r="AR896" s="39">
        <f t="shared" si="613"/>
        <v>9922933</v>
      </c>
      <c r="AS896" s="37">
        <f t="shared" si="621"/>
        <v>2231.6910936455347</v>
      </c>
      <c r="AT896" s="37">
        <f t="shared" si="622"/>
        <v>2132.0440660413456</v>
      </c>
      <c r="AU896" s="37">
        <f t="shared" si="623"/>
        <v>-99.647027604189134</v>
      </c>
      <c r="AV896" s="34">
        <f t="shared" si="624"/>
        <v>0</v>
      </c>
      <c r="AW896" s="34">
        <f t="shared" si="625"/>
        <v>0</v>
      </c>
      <c r="AX896" s="34">
        <f t="shared" si="626"/>
        <v>0</v>
      </c>
      <c r="AY896" s="34">
        <f t="shared" si="627"/>
        <v>0</v>
      </c>
      <c r="AZ896" s="34">
        <f t="shared" si="628"/>
        <v>9900750</v>
      </c>
      <c r="BA896" s="34">
        <f t="shared" si="629"/>
        <v>9900750</v>
      </c>
    </row>
    <row r="897" spans="1:53" x14ac:dyDescent="0.2">
      <c r="A897" s="1" t="s">
        <v>934</v>
      </c>
      <c r="B897" s="8">
        <v>26567</v>
      </c>
      <c r="C897" s="8">
        <v>1892.1050847457627</v>
      </c>
      <c r="D897" s="8">
        <v>1941</v>
      </c>
      <c r="E897" s="8">
        <v>1850</v>
      </c>
      <c r="F897" s="8">
        <v>1892.1254237288135</v>
      </c>
      <c r="G897" s="8">
        <f t="shared" si="585"/>
        <v>-27.431277302114268</v>
      </c>
      <c r="H897" s="8">
        <f t="shared" si="586"/>
        <v>0</v>
      </c>
      <c r="I897" s="8">
        <f t="shared" si="587"/>
        <v>27.431277302114268</v>
      </c>
      <c r="J897" s="25">
        <f t="shared" si="590"/>
        <v>1.8488739139005759</v>
      </c>
      <c r="K897" s="25">
        <f t="shared" si="591"/>
        <v>16.337825789898513</v>
      </c>
      <c r="L897" s="26">
        <f t="shared" si="588"/>
        <v>0.11316523616280161</v>
      </c>
      <c r="M897" s="25">
        <f t="shared" si="589"/>
        <v>10.166077100367801</v>
      </c>
      <c r="N897" s="25">
        <v>30</v>
      </c>
      <c r="O897" s="25">
        <v>70</v>
      </c>
      <c r="P897" s="9">
        <f t="shared" si="592"/>
        <v>2106.549725300606</v>
      </c>
      <c r="Q897" s="9">
        <f t="shared" si="593"/>
        <v>2030.1271297009009</v>
      </c>
      <c r="R897" s="9">
        <f t="shared" si="594"/>
        <v>-76.422595599705119</v>
      </c>
      <c r="S897" s="3">
        <f t="shared" si="595"/>
        <v>0</v>
      </c>
      <c r="T897" s="3">
        <f t="shared" si="596"/>
        <v>0</v>
      </c>
      <c r="U897" s="3">
        <f t="shared" si="597"/>
        <v>0</v>
      </c>
      <c r="V897" s="3">
        <f t="shared" si="601"/>
        <v>0</v>
      </c>
      <c r="W897" s="2">
        <f t="shared" si="598"/>
        <v>9912672</v>
      </c>
      <c r="X897" s="2">
        <f t="shared" si="602"/>
        <v>9912672</v>
      </c>
      <c r="Y897" s="14">
        <f t="shared" si="603"/>
        <v>2076.0387361795788</v>
      </c>
      <c r="Z897" s="14">
        <f t="shared" si="604"/>
        <v>1996.8352840755242</v>
      </c>
      <c r="AA897" s="14">
        <f t="shared" si="599"/>
        <v>-79.203452104054577</v>
      </c>
      <c r="AB897" s="14">
        <f t="shared" si="620"/>
        <v>-64.832454134385358</v>
      </c>
      <c r="AC897" s="14">
        <f t="shared" si="614"/>
        <v>-14.370997969669219</v>
      </c>
      <c r="AD897" s="16">
        <f t="shared" si="615"/>
        <v>0</v>
      </c>
      <c r="AE897" s="16">
        <f t="shared" si="616"/>
        <v>1</v>
      </c>
      <c r="AF897" s="16">
        <f t="shared" si="600"/>
        <v>12</v>
      </c>
      <c r="AG897" s="16">
        <f t="shared" si="617"/>
        <v>30</v>
      </c>
      <c r="AH897" s="5">
        <f t="shared" si="618"/>
        <v>9867195</v>
      </c>
      <c r="AI897" s="5">
        <f t="shared" si="619"/>
        <v>9889395</v>
      </c>
      <c r="AJ897" s="39">
        <f t="shared" si="605"/>
        <v>2013.7650734145579</v>
      </c>
      <c r="AK897" s="39">
        <f t="shared" si="606"/>
        <v>1995.6763774663114</v>
      </c>
      <c r="AL897" s="39">
        <f t="shared" si="607"/>
        <v>-18.088695948246595</v>
      </c>
      <c r="AM897" s="39">
        <f t="shared" si="608"/>
        <v>0</v>
      </c>
      <c r="AN897" s="39">
        <f t="shared" si="609"/>
        <v>0</v>
      </c>
      <c r="AO897" s="39">
        <f t="shared" si="610"/>
        <v>0</v>
      </c>
      <c r="AP897" s="39">
        <f t="shared" si="611"/>
        <v>0</v>
      </c>
      <c r="AQ897" s="39">
        <f t="shared" si="612"/>
        <v>9922933</v>
      </c>
      <c r="AR897" s="39">
        <f t="shared" si="613"/>
        <v>9922933</v>
      </c>
      <c r="AS897" s="37">
        <f t="shared" si="621"/>
        <v>2224.6419963894082</v>
      </c>
      <c r="AT897" s="37">
        <f t="shared" si="622"/>
        <v>2121.7348587828574</v>
      </c>
      <c r="AU897" s="37">
        <f t="shared" si="623"/>
        <v>-102.9071376065508</v>
      </c>
      <c r="AV897" s="34">
        <f t="shared" si="624"/>
        <v>0</v>
      </c>
      <c r="AW897" s="34">
        <f t="shared" si="625"/>
        <v>0</v>
      </c>
      <c r="AX897" s="34">
        <f t="shared" si="626"/>
        <v>0</v>
      </c>
      <c r="AY897" s="34">
        <f t="shared" si="627"/>
        <v>0</v>
      </c>
      <c r="AZ897" s="34">
        <f t="shared" si="628"/>
        <v>9900750</v>
      </c>
      <c r="BA897" s="34">
        <f t="shared" si="629"/>
        <v>9900750</v>
      </c>
    </row>
    <row r="898" spans="1:53" x14ac:dyDescent="0.2">
      <c r="A898" s="1" t="s">
        <v>935</v>
      </c>
      <c r="B898" s="8">
        <v>19057</v>
      </c>
      <c r="C898" s="8">
        <v>1899.7953020134228</v>
      </c>
      <c r="D898" s="8">
        <v>1924</v>
      </c>
      <c r="E898" s="8">
        <v>1880</v>
      </c>
      <c r="F898" s="8">
        <v>1899.7718120805368</v>
      </c>
      <c r="G898" s="8">
        <f t="shared" si="585"/>
        <v>7.6463883517233171</v>
      </c>
      <c r="H898" s="8">
        <f t="shared" si="586"/>
        <v>7.6463883517233171</v>
      </c>
      <c r="I898" s="8">
        <f t="shared" si="587"/>
        <v>0</v>
      </c>
      <c r="J898" s="25">
        <f t="shared" si="590"/>
        <v>2.2629820880307716</v>
      </c>
      <c r="K898" s="25">
        <f t="shared" si="591"/>
        <v>15.170838233477189</v>
      </c>
      <c r="L898" s="26">
        <f t="shared" si="588"/>
        <v>0.14916658217586776</v>
      </c>
      <c r="M898" s="25">
        <f t="shared" si="589"/>
        <v>12.980414196645981</v>
      </c>
      <c r="N898" s="25">
        <v>30</v>
      </c>
      <c r="O898" s="25">
        <v>70</v>
      </c>
      <c r="P898" s="9">
        <f t="shared" si="592"/>
        <v>2094.7500068498575</v>
      </c>
      <c r="Q898" s="9">
        <f t="shared" si="593"/>
        <v>2008.811270816879</v>
      </c>
      <c r="R898" s="9">
        <f t="shared" si="594"/>
        <v>-85.938736032978568</v>
      </c>
      <c r="S898" s="3">
        <f t="shared" si="595"/>
        <v>0</v>
      </c>
      <c r="T898" s="3">
        <f t="shared" si="596"/>
        <v>0</v>
      </c>
      <c r="U898" s="3">
        <f t="shared" si="597"/>
        <v>0</v>
      </c>
      <c r="V898" s="3">
        <f t="shared" si="601"/>
        <v>0</v>
      </c>
      <c r="W898" s="2">
        <f t="shared" si="598"/>
        <v>9912672</v>
      </c>
      <c r="X898" s="2">
        <f t="shared" si="602"/>
        <v>9912672</v>
      </c>
      <c r="Y898" s="14">
        <f t="shared" si="603"/>
        <v>2062.9819269870572</v>
      </c>
      <c r="Z898" s="14">
        <f t="shared" si="604"/>
        <v>1981.9024422301416</v>
      </c>
      <c r="AA898" s="14">
        <f t="shared" si="599"/>
        <v>-81.07948475691569</v>
      </c>
      <c r="AB898" s="14">
        <f t="shared" si="620"/>
        <v>-68.081860258891425</v>
      </c>
      <c r="AC898" s="14">
        <f t="shared" si="614"/>
        <v>-12.997624498024265</v>
      </c>
      <c r="AD898" s="16">
        <f t="shared" si="615"/>
        <v>0</v>
      </c>
      <c r="AE898" s="16">
        <f t="shared" si="616"/>
        <v>1</v>
      </c>
      <c r="AF898" s="16">
        <f t="shared" si="600"/>
        <v>11</v>
      </c>
      <c r="AG898" s="16">
        <f t="shared" si="617"/>
        <v>30</v>
      </c>
      <c r="AH898" s="5">
        <f t="shared" si="618"/>
        <v>9869045</v>
      </c>
      <c r="AI898" s="5">
        <f t="shared" si="619"/>
        <v>9889725</v>
      </c>
      <c r="AJ898" s="39">
        <f t="shared" si="605"/>
        <v>1995.4775552131484</v>
      </c>
      <c r="AK898" s="39">
        <f t="shared" si="606"/>
        <v>1974.4920665234342</v>
      </c>
      <c r="AL898" s="39">
        <f t="shared" si="607"/>
        <v>-20.985488689714202</v>
      </c>
      <c r="AM898" s="39">
        <f t="shared" si="608"/>
        <v>0</v>
      </c>
      <c r="AN898" s="39">
        <f t="shared" si="609"/>
        <v>0</v>
      </c>
      <c r="AO898" s="39">
        <f t="shared" si="610"/>
        <v>0</v>
      </c>
      <c r="AP898" s="39">
        <f t="shared" si="611"/>
        <v>0</v>
      </c>
      <c r="AQ898" s="39">
        <f t="shared" si="612"/>
        <v>9922933</v>
      </c>
      <c r="AR898" s="39">
        <f t="shared" si="613"/>
        <v>9922933</v>
      </c>
      <c r="AS898" s="37">
        <f t="shared" si="621"/>
        <v>2217.3152931119935</v>
      </c>
      <c r="AT898" s="37">
        <f t="shared" si="622"/>
        <v>2110.3033183428292</v>
      </c>
      <c r="AU898" s="37">
        <f t="shared" si="623"/>
        <v>-107.01197476916423</v>
      </c>
      <c r="AV898" s="34">
        <f t="shared" si="624"/>
        <v>0</v>
      </c>
      <c r="AW898" s="34">
        <f t="shared" si="625"/>
        <v>0</v>
      </c>
      <c r="AX898" s="34">
        <f t="shared" si="626"/>
        <v>0</v>
      </c>
      <c r="AY898" s="34">
        <f t="shared" si="627"/>
        <v>0</v>
      </c>
      <c r="AZ898" s="34">
        <f t="shared" si="628"/>
        <v>9900750</v>
      </c>
      <c r="BA898" s="34">
        <f t="shared" si="629"/>
        <v>9900750</v>
      </c>
    </row>
    <row r="899" spans="1:53" x14ac:dyDescent="0.2">
      <c r="A899" s="1" t="s">
        <v>936</v>
      </c>
      <c r="B899" s="8">
        <v>29086</v>
      </c>
      <c r="C899" s="8">
        <v>1909.2491467576792</v>
      </c>
      <c r="D899" s="8">
        <v>1948</v>
      </c>
      <c r="E899" s="8">
        <v>1869</v>
      </c>
      <c r="F899" s="8">
        <v>1909.0546075085324</v>
      </c>
      <c r="G899" s="8">
        <f t="shared" si="585"/>
        <v>9.282795427995552</v>
      </c>
      <c r="H899" s="8">
        <f t="shared" si="586"/>
        <v>9.282795427995552</v>
      </c>
      <c r="I899" s="8">
        <f t="shared" si="587"/>
        <v>0</v>
      </c>
      <c r="J899" s="25">
        <f t="shared" si="590"/>
        <v>2.7643973265996848</v>
      </c>
      <c r="K899" s="25">
        <f t="shared" si="591"/>
        <v>14.08720693108596</v>
      </c>
      <c r="L899" s="26">
        <f t="shared" si="588"/>
        <v>0.19623459356585043</v>
      </c>
      <c r="M899" s="25">
        <f t="shared" si="589"/>
        <v>16.404357023390844</v>
      </c>
      <c r="N899" s="25">
        <v>30</v>
      </c>
      <c r="O899" s="25">
        <v>70</v>
      </c>
      <c r="P899" s="9">
        <f t="shared" si="592"/>
        <v>2083.1188527690388</v>
      </c>
      <c r="Q899" s="9">
        <f t="shared" si="593"/>
        <v>1988.8568091475338</v>
      </c>
      <c r="R899" s="9">
        <f t="shared" si="594"/>
        <v>-94.262043621504972</v>
      </c>
      <c r="S899" s="3">
        <f t="shared" si="595"/>
        <v>0</v>
      </c>
      <c r="T899" s="3">
        <f t="shared" si="596"/>
        <v>0</v>
      </c>
      <c r="U899" s="3">
        <f t="shared" si="597"/>
        <v>0</v>
      </c>
      <c r="V899" s="3">
        <f t="shared" si="601"/>
        <v>0</v>
      </c>
      <c r="W899" s="2">
        <f t="shared" si="598"/>
        <v>9912672</v>
      </c>
      <c r="X899" s="2">
        <f t="shared" si="602"/>
        <v>9912672</v>
      </c>
      <c r="Y899" s="14">
        <f t="shared" si="603"/>
        <v>2051.5799033219814</v>
      </c>
      <c r="Z899" s="14">
        <f t="shared" si="604"/>
        <v>1970.6950830422018</v>
      </c>
      <c r="AA899" s="14">
        <f t="shared" si="599"/>
        <v>-80.88482027977966</v>
      </c>
      <c r="AB899" s="14">
        <f t="shared" si="620"/>
        <v>-70.642452263069075</v>
      </c>
      <c r="AC899" s="14">
        <f t="shared" si="614"/>
        <v>-10.242368016710586</v>
      </c>
      <c r="AD899" s="16">
        <f t="shared" si="615"/>
        <v>0</v>
      </c>
      <c r="AE899" s="16">
        <f t="shared" si="616"/>
        <v>1</v>
      </c>
      <c r="AF899" s="16">
        <f t="shared" si="600"/>
        <v>10</v>
      </c>
      <c r="AG899" s="16">
        <f t="shared" si="617"/>
        <v>30</v>
      </c>
      <c r="AH899" s="5">
        <f t="shared" si="618"/>
        <v>9870884</v>
      </c>
      <c r="AI899" s="5">
        <f t="shared" si="619"/>
        <v>9889574</v>
      </c>
      <c r="AJ899" s="39">
        <f t="shared" si="605"/>
        <v>1994.9133643174025</v>
      </c>
      <c r="AK899" s="39">
        <f t="shared" si="606"/>
        <v>1963.44441193645</v>
      </c>
      <c r="AL899" s="39">
        <f t="shared" si="607"/>
        <v>-31.468952380952487</v>
      </c>
      <c r="AM899" s="39">
        <f t="shared" si="608"/>
        <v>0</v>
      </c>
      <c r="AN899" s="39">
        <f t="shared" si="609"/>
        <v>0</v>
      </c>
      <c r="AO899" s="39">
        <f t="shared" si="610"/>
        <v>0</v>
      </c>
      <c r="AP899" s="39">
        <f t="shared" si="611"/>
        <v>0</v>
      </c>
      <c r="AQ899" s="39">
        <f t="shared" si="612"/>
        <v>9922933</v>
      </c>
      <c r="AR899" s="39">
        <f t="shared" si="613"/>
        <v>9922933</v>
      </c>
      <c r="AS899" s="37">
        <f t="shared" si="621"/>
        <v>2209.6575533321516</v>
      </c>
      <c r="AT899" s="37">
        <f t="shared" si="622"/>
        <v>2097.4074502652838</v>
      </c>
      <c r="AU899" s="37">
        <f t="shared" si="623"/>
        <v>-112.25010306686772</v>
      </c>
      <c r="AV899" s="34">
        <f t="shared" si="624"/>
        <v>0</v>
      </c>
      <c r="AW899" s="34">
        <f t="shared" si="625"/>
        <v>0</v>
      </c>
      <c r="AX899" s="34">
        <f t="shared" si="626"/>
        <v>0</v>
      </c>
      <c r="AY899" s="34">
        <f t="shared" si="627"/>
        <v>0</v>
      </c>
      <c r="AZ899" s="34">
        <f t="shared" si="628"/>
        <v>9900750</v>
      </c>
      <c r="BA899" s="34">
        <f t="shared" si="629"/>
        <v>9900750</v>
      </c>
    </row>
    <row r="900" spans="1:53" x14ac:dyDescent="0.2">
      <c r="A900" s="1" t="s">
        <v>937</v>
      </c>
      <c r="B900" s="8">
        <v>19326</v>
      </c>
      <c r="C900" s="8">
        <v>1880.1034482758621</v>
      </c>
      <c r="D900" s="8">
        <v>1897</v>
      </c>
      <c r="E900" s="8">
        <v>1861</v>
      </c>
      <c r="F900" s="8">
        <v>1880.1310344827587</v>
      </c>
      <c r="G900" s="8">
        <f t="shared" ref="G900:G963" si="630">F900-F899</f>
        <v>-28.923573025773749</v>
      </c>
      <c r="H900" s="8">
        <f t="shared" ref="H900:H963" si="631">IF(G900&gt;0, G900, 0)</f>
        <v>0</v>
      </c>
      <c r="I900" s="8">
        <f t="shared" ref="I900:I963" si="632">IF(G900&lt;0, -G900, 0)</f>
        <v>28.923573025773749</v>
      </c>
      <c r="J900" s="25">
        <f t="shared" si="590"/>
        <v>2.5669403746997075</v>
      </c>
      <c r="K900" s="25">
        <f t="shared" si="591"/>
        <v>15.146947366420802</v>
      </c>
      <c r="L900" s="26">
        <f t="shared" si="588"/>
        <v>0.16946915524314463</v>
      </c>
      <c r="M900" s="25">
        <f t="shared" si="589"/>
        <v>14.491117998568356</v>
      </c>
      <c r="N900" s="25">
        <v>30</v>
      </c>
      <c r="O900" s="25">
        <v>70</v>
      </c>
      <c r="P900" s="9">
        <f t="shared" si="592"/>
        <v>2072.2039200907957</v>
      </c>
      <c r="Q900" s="9">
        <f t="shared" si="593"/>
        <v>1973.0750264399119</v>
      </c>
      <c r="R900" s="9">
        <f t="shared" si="594"/>
        <v>-99.128893650883811</v>
      </c>
      <c r="S900" s="3">
        <f t="shared" si="595"/>
        <v>0</v>
      </c>
      <c r="T900" s="3">
        <f t="shared" si="596"/>
        <v>0</v>
      </c>
      <c r="U900" s="3">
        <f t="shared" si="597"/>
        <v>0</v>
      </c>
      <c r="V900" s="3">
        <f t="shared" si="601"/>
        <v>0</v>
      </c>
      <c r="W900" s="2">
        <f t="shared" si="598"/>
        <v>9912672</v>
      </c>
      <c r="X900" s="2">
        <f t="shared" si="602"/>
        <v>9912672</v>
      </c>
      <c r="Y900" s="14">
        <f t="shared" si="603"/>
        <v>2038.8799871116687</v>
      </c>
      <c r="Z900" s="14">
        <f t="shared" si="604"/>
        <v>1956.7621524945951</v>
      </c>
      <c r="AA900" s="14">
        <f t="shared" si="599"/>
        <v>-82.11783461707364</v>
      </c>
      <c r="AB900" s="14">
        <f t="shared" si="620"/>
        <v>-72.937528733869982</v>
      </c>
      <c r="AC900" s="14">
        <f t="shared" si="614"/>
        <v>-9.1803058832036584</v>
      </c>
      <c r="AD900" s="16">
        <f t="shared" si="615"/>
        <v>0</v>
      </c>
      <c r="AE900" s="16">
        <f t="shared" si="616"/>
        <v>1</v>
      </c>
      <c r="AF900" s="16">
        <f t="shared" si="600"/>
        <v>9</v>
      </c>
      <c r="AG900" s="16">
        <f t="shared" si="617"/>
        <v>30</v>
      </c>
      <c r="AH900" s="5">
        <f t="shared" si="618"/>
        <v>9872715</v>
      </c>
      <c r="AI900" s="5">
        <f t="shared" si="619"/>
        <v>9889464</v>
      </c>
      <c r="AJ900" s="39">
        <f t="shared" si="605"/>
        <v>1997.1444852982934</v>
      </c>
      <c r="AK900" s="39">
        <f t="shared" si="606"/>
        <v>1959.1545840558595</v>
      </c>
      <c r="AL900" s="39">
        <f t="shared" si="607"/>
        <v>-37.989901242433916</v>
      </c>
      <c r="AM900" s="39">
        <f t="shared" si="608"/>
        <v>0</v>
      </c>
      <c r="AN900" s="39">
        <f t="shared" si="609"/>
        <v>0</v>
      </c>
      <c r="AO900" s="39">
        <f t="shared" si="610"/>
        <v>0</v>
      </c>
      <c r="AP900" s="39">
        <f t="shared" si="611"/>
        <v>0</v>
      </c>
      <c r="AQ900" s="39">
        <f t="shared" si="612"/>
        <v>9922933</v>
      </c>
      <c r="AR900" s="39">
        <f t="shared" si="613"/>
        <v>9922933</v>
      </c>
      <c r="AS900" s="37">
        <f t="shared" si="621"/>
        <v>2201.6539376815995</v>
      </c>
      <c r="AT900" s="37">
        <f t="shared" si="622"/>
        <v>2083.2030719968548</v>
      </c>
      <c r="AU900" s="37">
        <f t="shared" si="623"/>
        <v>-118.45086568474471</v>
      </c>
      <c r="AV900" s="34">
        <f t="shared" si="624"/>
        <v>0</v>
      </c>
      <c r="AW900" s="34">
        <f t="shared" si="625"/>
        <v>0</v>
      </c>
      <c r="AX900" s="34">
        <f t="shared" si="626"/>
        <v>0</v>
      </c>
      <c r="AY900" s="34">
        <f t="shared" si="627"/>
        <v>0</v>
      </c>
      <c r="AZ900" s="34">
        <f t="shared" si="628"/>
        <v>9900750</v>
      </c>
      <c r="BA900" s="34">
        <f t="shared" si="629"/>
        <v>9900750</v>
      </c>
    </row>
    <row r="901" spans="1:53" x14ac:dyDescent="0.2">
      <c r="A901" s="1" t="s">
        <v>938</v>
      </c>
      <c r="B901" s="8">
        <v>20750</v>
      </c>
      <c r="C901" s="8">
        <v>1852.7681660899655</v>
      </c>
      <c r="D901" s="8">
        <v>1880</v>
      </c>
      <c r="E901" s="8">
        <v>1822</v>
      </c>
      <c r="F901" s="8">
        <v>1852.5709342560554</v>
      </c>
      <c r="G901" s="8">
        <f t="shared" si="630"/>
        <v>-27.560100226703298</v>
      </c>
      <c r="H901" s="8">
        <f t="shared" si="631"/>
        <v>0</v>
      </c>
      <c r="I901" s="8">
        <f t="shared" si="632"/>
        <v>27.560100226703298</v>
      </c>
      <c r="J901" s="25">
        <f t="shared" si="590"/>
        <v>2.3835874907925856</v>
      </c>
      <c r="K901" s="25">
        <f t="shared" si="591"/>
        <v>16.033601142155266</v>
      </c>
      <c r="L901" s="26">
        <f t="shared" si="588"/>
        <v>0.14866201732595796</v>
      </c>
      <c r="M901" s="25">
        <f t="shared" si="589"/>
        <v>12.94218970276718</v>
      </c>
      <c r="N901" s="25">
        <v>30</v>
      </c>
      <c r="O901" s="25">
        <v>70</v>
      </c>
      <c r="P901" s="9">
        <f t="shared" si="592"/>
        <v>2060.2761358533044</v>
      </c>
      <c r="Q901" s="9">
        <f t="shared" si="593"/>
        <v>1957.2950509184132</v>
      </c>
      <c r="R901" s="9">
        <f t="shared" si="594"/>
        <v>-102.98108493489121</v>
      </c>
      <c r="S901" s="3">
        <f t="shared" si="595"/>
        <v>0</v>
      </c>
      <c r="T901" s="3">
        <f t="shared" si="596"/>
        <v>0</v>
      </c>
      <c r="U901" s="3">
        <f t="shared" si="597"/>
        <v>0</v>
      </c>
      <c r="V901" s="3">
        <f t="shared" si="601"/>
        <v>0</v>
      </c>
      <c r="W901" s="2">
        <f t="shared" si="598"/>
        <v>9912672</v>
      </c>
      <c r="X901" s="2">
        <f t="shared" si="602"/>
        <v>9912672</v>
      </c>
      <c r="Y901" s="14">
        <f t="shared" si="603"/>
        <v>2025.0793165297714</v>
      </c>
      <c r="Z901" s="14">
        <f t="shared" si="604"/>
        <v>1940.7327343040504</v>
      </c>
      <c r="AA901" s="14">
        <f t="shared" si="599"/>
        <v>-84.346582225721022</v>
      </c>
      <c r="AB901" s="14">
        <f t="shared" si="620"/>
        <v>-75.21933943224019</v>
      </c>
      <c r="AC901" s="14">
        <f t="shared" si="614"/>
        <v>-9.127242793480832</v>
      </c>
      <c r="AD901" s="16">
        <f t="shared" si="615"/>
        <v>0</v>
      </c>
      <c r="AE901" s="16">
        <f t="shared" si="616"/>
        <v>1</v>
      </c>
      <c r="AF901" s="16">
        <f t="shared" si="600"/>
        <v>8</v>
      </c>
      <c r="AG901" s="16">
        <f t="shared" si="617"/>
        <v>30</v>
      </c>
      <c r="AH901" s="5">
        <f t="shared" si="618"/>
        <v>9874507</v>
      </c>
      <c r="AI901" s="5">
        <f t="shared" si="619"/>
        <v>9889083</v>
      </c>
      <c r="AJ901" s="39">
        <f t="shared" si="605"/>
        <v>1979.7873563218391</v>
      </c>
      <c r="AK901" s="39">
        <f t="shared" si="606"/>
        <v>1945.5152632985835</v>
      </c>
      <c r="AL901" s="39">
        <f t="shared" si="607"/>
        <v>-34.272093023255593</v>
      </c>
      <c r="AM901" s="39">
        <f t="shared" si="608"/>
        <v>0</v>
      </c>
      <c r="AN901" s="39">
        <f t="shared" si="609"/>
        <v>0</v>
      </c>
      <c r="AO901" s="39">
        <f t="shared" si="610"/>
        <v>0</v>
      </c>
      <c r="AP901" s="39">
        <f t="shared" si="611"/>
        <v>0</v>
      </c>
      <c r="AQ901" s="39">
        <f t="shared" si="612"/>
        <v>9922933</v>
      </c>
      <c r="AR901" s="39">
        <f t="shared" si="613"/>
        <v>9922933</v>
      </c>
      <c r="AS901" s="37">
        <f t="shared" si="621"/>
        <v>2193.3165863304839</v>
      </c>
      <c r="AT901" s="37">
        <f t="shared" si="622"/>
        <v>2068.2437118361236</v>
      </c>
      <c r="AU901" s="37">
        <f t="shared" si="623"/>
        <v>-125.07287449436035</v>
      </c>
      <c r="AV901" s="34">
        <f t="shared" si="624"/>
        <v>0</v>
      </c>
      <c r="AW901" s="34">
        <f t="shared" si="625"/>
        <v>0</v>
      </c>
      <c r="AX901" s="34">
        <f t="shared" si="626"/>
        <v>0</v>
      </c>
      <c r="AY901" s="34">
        <f t="shared" si="627"/>
        <v>0</v>
      </c>
      <c r="AZ901" s="34">
        <f t="shared" si="628"/>
        <v>9900750</v>
      </c>
      <c r="BA901" s="34">
        <f t="shared" si="629"/>
        <v>9900750</v>
      </c>
    </row>
    <row r="902" spans="1:53" x14ac:dyDescent="0.2">
      <c r="A902" s="1" t="s">
        <v>939</v>
      </c>
      <c r="B902" s="8">
        <v>20752</v>
      </c>
      <c r="C902" s="8">
        <v>1836.1510067114093</v>
      </c>
      <c r="D902" s="8">
        <v>1859</v>
      </c>
      <c r="E902" s="8">
        <v>1810</v>
      </c>
      <c r="F902" s="8">
        <v>1836.2516778523491</v>
      </c>
      <c r="G902" s="8">
        <f t="shared" si="630"/>
        <v>-16.319256403706277</v>
      </c>
      <c r="H902" s="8">
        <f t="shared" si="631"/>
        <v>0</v>
      </c>
      <c r="I902" s="8">
        <f t="shared" si="632"/>
        <v>16.319256403706277</v>
      </c>
      <c r="J902" s="25">
        <f t="shared" si="590"/>
        <v>2.2133312414502582</v>
      </c>
      <c r="K902" s="25">
        <f t="shared" si="591"/>
        <v>16.054005089408911</v>
      </c>
      <c r="L902" s="26">
        <f t="shared" si="588"/>
        <v>0.13786785472682009</v>
      </c>
      <c r="M902" s="25">
        <f t="shared" si="589"/>
        <v>12.11633267906312</v>
      </c>
      <c r="N902" s="25">
        <v>30</v>
      </c>
      <c r="O902" s="25">
        <v>70</v>
      </c>
      <c r="P902" s="9">
        <f t="shared" si="592"/>
        <v>2047.7173256323831</v>
      </c>
      <c r="Q902" s="9">
        <f t="shared" si="593"/>
        <v>1938.6523186955653</v>
      </c>
      <c r="R902" s="9">
        <f t="shared" si="594"/>
        <v>-109.06500693681778</v>
      </c>
      <c r="S902" s="3">
        <f t="shared" si="595"/>
        <v>0</v>
      </c>
      <c r="T902" s="3">
        <f t="shared" si="596"/>
        <v>0</v>
      </c>
      <c r="U902" s="3">
        <f t="shared" si="597"/>
        <v>0</v>
      </c>
      <c r="V902" s="3">
        <f t="shared" si="601"/>
        <v>0</v>
      </c>
      <c r="W902" s="2">
        <f t="shared" si="598"/>
        <v>9912672</v>
      </c>
      <c r="X902" s="2">
        <f t="shared" si="602"/>
        <v>9912672</v>
      </c>
      <c r="Y902" s="14">
        <f t="shared" si="603"/>
        <v>2011.0920840351475</v>
      </c>
      <c r="Z902" s="14">
        <f t="shared" si="604"/>
        <v>1924.6587256191733</v>
      </c>
      <c r="AA902" s="14">
        <f t="shared" si="599"/>
        <v>-86.433358415974226</v>
      </c>
      <c r="AB902" s="14">
        <f t="shared" si="620"/>
        <v>-77.462143228987003</v>
      </c>
      <c r="AC902" s="14">
        <f t="shared" si="614"/>
        <v>-8.971215186987223</v>
      </c>
      <c r="AD902" s="16">
        <f t="shared" si="615"/>
        <v>0</v>
      </c>
      <c r="AE902" s="16">
        <f t="shared" si="616"/>
        <v>1</v>
      </c>
      <c r="AF902" s="16">
        <f t="shared" si="600"/>
        <v>7</v>
      </c>
      <c r="AG902" s="16">
        <f t="shared" si="617"/>
        <v>30</v>
      </c>
      <c r="AH902" s="5">
        <f t="shared" si="618"/>
        <v>9876287</v>
      </c>
      <c r="AI902" s="5">
        <f t="shared" si="619"/>
        <v>9888957</v>
      </c>
      <c r="AJ902" s="39">
        <f t="shared" si="605"/>
        <v>1960.726301849716</v>
      </c>
      <c r="AK902" s="39">
        <f t="shared" si="606"/>
        <v>1911.7152531875647</v>
      </c>
      <c r="AL902" s="39">
        <f t="shared" si="607"/>
        <v>-49.011048662151325</v>
      </c>
      <c r="AM902" s="39">
        <f t="shared" si="608"/>
        <v>0</v>
      </c>
      <c r="AN902" s="39">
        <f t="shared" si="609"/>
        <v>0</v>
      </c>
      <c r="AO902" s="39">
        <f t="shared" si="610"/>
        <v>0</v>
      </c>
      <c r="AP902" s="39">
        <f t="shared" si="611"/>
        <v>0</v>
      </c>
      <c r="AQ902" s="39">
        <f t="shared" si="612"/>
        <v>9922933</v>
      </c>
      <c r="AR902" s="39">
        <f t="shared" si="613"/>
        <v>9922933</v>
      </c>
      <c r="AS902" s="37">
        <f t="shared" si="621"/>
        <v>2184.618771084974</v>
      </c>
      <c r="AT902" s="37">
        <f t="shared" si="622"/>
        <v>2052.5467508096385</v>
      </c>
      <c r="AU902" s="37">
        <f t="shared" si="623"/>
        <v>-132.07202027533549</v>
      </c>
      <c r="AV902" s="34">
        <f t="shared" si="624"/>
        <v>0</v>
      </c>
      <c r="AW902" s="34">
        <f t="shared" si="625"/>
        <v>0</v>
      </c>
      <c r="AX902" s="34">
        <f t="shared" si="626"/>
        <v>0</v>
      </c>
      <c r="AY902" s="34">
        <f t="shared" si="627"/>
        <v>0</v>
      </c>
      <c r="AZ902" s="34">
        <f t="shared" si="628"/>
        <v>9900750</v>
      </c>
      <c r="BA902" s="34">
        <f t="shared" si="629"/>
        <v>9900750</v>
      </c>
    </row>
    <row r="903" spans="1:53" x14ac:dyDescent="0.2">
      <c r="A903" s="1" t="s">
        <v>940</v>
      </c>
      <c r="B903" s="8">
        <v>20843</v>
      </c>
      <c r="C903" s="8">
        <v>1865.1351351351352</v>
      </c>
      <c r="D903" s="8">
        <v>1882</v>
      </c>
      <c r="E903" s="8">
        <v>1837</v>
      </c>
      <c r="F903" s="8">
        <v>1865.3108108108108</v>
      </c>
      <c r="G903" s="8">
        <f t="shared" si="630"/>
        <v>29.05913295846176</v>
      </c>
      <c r="H903" s="8">
        <f t="shared" si="631"/>
        <v>29.05913295846176</v>
      </c>
      <c r="I903" s="8">
        <f t="shared" si="632"/>
        <v>0</v>
      </c>
      <c r="J903" s="25">
        <f t="shared" si="590"/>
        <v>4.1308885069510799</v>
      </c>
      <c r="K903" s="25">
        <f t="shared" si="591"/>
        <v>14.907290440165417</v>
      </c>
      <c r="L903" s="26">
        <f t="shared" si="588"/>
        <v>0.27710525420642723</v>
      </c>
      <c r="M903" s="25">
        <f t="shared" si="589"/>
        <v>21.697918264271493</v>
      </c>
      <c r="N903" s="25">
        <v>30</v>
      </c>
      <c r="O903" s="25">
        <v>70</v>
      </c>
      <c r="P903" s="9">
        <f t="shared" si="592"/>
        <v>2035.5487008447776</v>
      </c>
      <c r="Q903" s="9">
        <f t="shared" si="593"/>
        <v>1922.5063009290454</v>
      </c>
      <c r="R903" s="9">
        <f t="shared" si="594"/>
        <v>-113.04239991573218</v>
      </c>
      <c r="S903" s="3">
        <f t="shared" si="595"/>
        <v>0</v>
      </c>
      <c r="T903" s="3">
        <f t="shared" si="596"/>
        <v>0</v>
      </c>
      <c r="U903" s="3">
        <f t="shared" si="597"/>
        <v>0</v>
      </c>
      <c r="V903" s="3">
        <f t="shared" si="601"/>
        <v>0</v>
      </c>
      <c r="W903" s="2">
        <f t="shared" si="598"/>
        <v>9912672</v>
      </c>
      <c r="X903" s="2">
        <f t="shared" si="602"/>
        <v>9912672</v>
      </c>
      <c r="Y903" s="14">
        <f t="shared" si="603"/>
        <v>2000.2934712037152</v>
      </c>
      <c r="Z903" s="14">
        <f t="shared" si="604"/>
        <v>1915.5282771871175</v>
      </c>
      <c r="AA903" s="14">
        <f t="shared" si="599"/>
        <v>-84.765194016597661</v>
      </c>
      <c r="AB903" s="14">
        <f t="shared" si="620"/>
        <v>-78.922753386509129</v>
      </c>
      <c r="AC903" s="14">
        <f t="shared" si="614"/>
        <v>-5.8424406300885323</v>
      </c>
      <c r="AD903" s="16">
        <f t="shared" si="615"/>
        <v>0</v>
      </c>
      <c r="AE903" s="16">
        <f t="shared" si="616"/>
        <v>1</v>
      </c>
      <c r="AF903" s="16">
        <f t="shared" si="600"/>
        <v>6</v>
      </c>
      <c r="AG903" s="16">
        <f t="shared" si="617"/>
        <v>30</v>
      </c>
      <c r="AH903" s="5">
        <f t="shared" si="618"/>
        <v>9878094</v>
      </c>
      <c r="AI903" s="5">
        <f t="shared" si="619"/>
        <v>9889116</v>
      </c>
      <c r="AJ903" s="39">
        <f t="shared" si="605"/>
        <v>1949.8467975805786</v>
      </c>
      <c r="AK903" s="39">
        <f t="shared" si="606"/>
        <v>1896.369092424442</v>
      </c>
      <c r="AL903" s="39">
        <f t="shared" si="607"/>
        <v>-53.477705156136608</v>
      </c>
      <c r="AM903" s="39">
        <f t="shared" si="608"/>
        <v>0</v>
      </c>
      <c r="AN903" s="39">
        <f t="shared" si="609"/>
        <v>0</v>
      </c>
      <c r="AO903" s="39">
        <f t="shared" si="610"/>
        <v>0</v>
      </c>
      <c r="AP903" s="39">
        <f t="shared" si="611"/>
        <v>0</v>
      </c>
      <c r="AQ903" s="39">
        <f t="shared" si="612"/>
        <v>9922933</v>
      </c>
      <c r="AR903" s="39">
        <f t="shared" si="613"/>
        <v>9922933</v>
      </c>
      <c r="AS903" s="37">
        <f t="shared" si="621"/>
        <v>2175.622676296739</v>
      </c>
      <c r="AT903" s="37">
        <f t="shared" si="622"/>
        <v>2035.9445776659895</v>
      </c>
      <c r="AU903" s="37">
        <f t="shared" si="623"/>
        <v>-139.67809863074945</v>
      </c>
      <c r="AV903" s="34">
        <f t="shared" si="624"/>
        <v>0</v>
      </c>
      <c r="AW903" s="34">
        <f t="shared" si="625"/>
        <v>0</v>
      </c>
      <c r="AX903" s="34">
        <f t="shared" si="626"/>
        <v>0</v>
      </c>
      <c r="AY903" s="34">
        <f t="shared" si="627"/>
        <v>0</v>
      </c>
      <c r="AZ903" s="34">
        <f t="shared" si="628"/>
        <v>9900750</v>
      </c>
      <c r="BA903" s="34">
        <f t="shared" si="629"/>
        <v>9900750</v>
      </c>
    </row>
    <row r="904" spans="1:53" x14ac:dyDescent="0.2">
      <c r="A904" s="1" t="s">
        <v>941</v>
      </c>
      <c r="B904" s="8">
        <v>24452</v>
      </c>
      <c r="C904" s="8">
        <v>1894.2852348993288</v>
      </c>
      <c r="D904" s="8">
        <v>1929</v>
      </c>
      <c r="E904" s="8">
        <v>1861</v>
      </c>
      <c r="F904" s="8">
        <v>1894.5</v>
      </c>
      <c r="G904" s="8">
        <f t="shared" si="630"/>
        <v>29.189189189189165</v>
      </c>
      <c r="H904" s="8">
        <f t="shared" si="631"/>
        <v>29.189189189189165</v>
      </c>
      <c r="I904" s="8">
        <f t="shared" si="632"/>
        <v>0</v>
      </c>
      <c r="J904" s="25">
        <f t="shared" si="590"/>
        <v>5.9207671271109428</v>
      </c>
      <c r="K904" s="25">
        <f t="shared" si="591"/>
        <v>13.842483980153601</v>
      </c>
      <c r="L904" s="26">
        <f t="shared" si="588"/>
        <v>0.42772432574960756</v>
      </c>
      <c r="M904" s="25">
        <f t="shared" si="589"/>
        <v>29.95846733402378</v>
      </c>
      <c r="N904" s="25">
        <v>30</v>
      </c>
      <c r="O904" s="25">
        <v>70</v>
      </c>
      <c r="P904" s="9">
        <f t="shared" si="592"/>
        <v>2023.8435026939273</v>
      </c>
      <c r="Q904" s="9">
        <f t="shared" si="593"/>
        <v>1909.8985416992275</v>
      </c>
      <c r="R904" s="9">
        <f t="shared" si="594"/>
        <v>-113.94496099469984</v>
      </c>
      <c r="S904" s="3">
        <f t="shared" si="595"/>
        <v>0</v>
      </c>
      <c r="T904" s="3">
        <f t="shared" si="596"/>
        <v>0</v>
      </c>
      <c r="U904" s="3">
        <f t="shared" si="597"/>
        <v>0</v>
      </c>
      <c r="V904" s="3">
        <f t="shared" si="601"/>
        <v>0</v>
      </c>
      <c r="W904" s="2">
        <f t="shared" si="598"/>
        <v>9912672</v>
      </c>
      <c r="X904" s="2">
        <f t="shared" si="602"/>
        <v>9912672</v>
      </c>
      <c r="Y904" s="14">
        <f t="shared" si="603"/>
        <v>1992.4569177812177</v>
      </c>
      <c r="Z904" s="14">
        <f t="shared" si="604"/>
        <v>1912.2931576198687</v>
      </c>
      <c r="AA904" s="14">
        <f t="shared" si="599"/>
        <v>-80.163760161349046</v>
      </c>
      <c r="AB904" s="14">
        <f t="shared" si="620"/>
        <v>-79.170954741477118</v>
      </c>
      <c r="AC904" s="14">
        <f t="shared" si="614"/>
        <v>-0.99280541987192805</v>
      </c>
      <c r="AD904" s="16">
        <f t="shared" si="615"/>
        <v>0</v>
      </c>
      <c r="AE904" s="16">
        <f t="shared" si="616"/>
        <v>1</v>
      </c>
      <c r="AF904" s="16">
        <f t="shared" si="600"/>
        <v>5</v>
      </c>
      <c r="AG904" s="16">
        <f t="shared" si="617"/>
        <v>30</v>
      </c>
      <c r="AH904" s="5">
        <f t="shared" si="618"/>
        <v>9879925</v>
      </c>
      <c r="AI904" s="5">
        <f t="shared" si="619"/>
        <v>9889230</v>
      </c>
      <c r="AJ904" s="39">
        <f t="shared" si="605"/>
        <v>1959.5331752333989</v>
      </c>
      <c r="AK904" s="39">
        <f t="shared" si="606"/>
        <v>1895.3667982667812</v>
      </c>
      <c r="AL904" s="39">
        <f t="shared" si="607"/>
        <v>-64.16637696661769</v>
      </c>
      <c r="AM904" s="39">
        <f t="shared" si="608"/>
        <v>0</v>
      </c>
      <c r="AN904" s="39">
        <f t="shared" si="609"/>
        <v>0</v>
      </c>
      <c r="AO904" s="39">
        <f t="shared" si="610"/>
        <v>0</v>
      </c>
      <c r="AP904" s="39">
        <f t="shared" si="611"/>
        <v>0</v>
      </c>
      <c r="AQ904" s="39">
        <f t="shared" si="612"/>
        <v>9922933</v>
      </c>
      <c r="AR904" s="39">
        <f t="shared" si="613"/>
        <v>9922933</v>
      </c>
      <c r="AS904" s="37">
        <f t="shared" si="621"/>
        <v>2166.3868762047105</v>
      </c>
      <c r="AT904" s="37">
        <f t="shared" si="622"/>
        <v>2019.0179665555927</v>
      </c>
      <c r="AU904" s="37">
        <f t="shared" si="623"/>
        <v>-147.36890964911777</v>
      </c>
      <c r="AV904" s="34">
        <f t="shared" si="624"/>
        <v>0</v>
      </c>
      <c r="AW904" s="34">
        <f t="shared" si="625"/>
        <v>0</v>
      </c>
      <c r="AX904" s="34">
        <f t="shared" si="626"/>
        <v>0</v>
      </c>
      <c r="AY904" s="34">
        <f t="shared" si="627"/>
        <v>0</v>
      </c>
      <c r="AZ904" s="34">
        <f t="shared" si="628"/>
        <v>9900750</v>
      </c>
      <c r="BA904" s="34">
        <f t="shared" si="629"/>
        <v>9900750</v>
      </c>
    </row>
    <row r="905" spans="1:53" x14ac:dyDescent="0.2">
      <c r="A905" s="1" t="s">
        <v>942</v>
      </c>
      <c r="B905" s="8">
        <v>20461</v>
      </c>
      <c r="C905" s="8">
        <v>1918.8766666666668</v>
      </c>
      <c r="D905" s="8">
        <v>1937</v>
      </c>
      <c r="E905" s="8">
        <v>1891</v>
      </c>
      <c r="F905" s="8">
        <v>1918.8633333333332</v>
      </c>
      <c r="G905" s="8">
        <f t="shared" si="630"/>
        <v>24.36333333333323</v>
      </c>
      <c r="H905" s="8">
        <f t="shared" si="631"/>
        <v>24.36333333333323</v>
      </c>
      <c r="I905" s="8">
        <f t="shared" si="632"/>
        <v>0</v>
      </c>
      <c r="J905" s="25">
        <f t="shared" si="590"/>
        <v>7.2380932846982491</v>
      </c>
      <c r="K905" s="25">
        <f t="shared" si="591"/>
        <v>12.853735124428344</v>
      </c>
      <c r="L905" s="26">
        <f t="shared" si="588"/>
        <v>0.56311206156274018</v>
      </c>
      <c r="M905" s="25">
        <f t="shared" si="589"/>
        <v>36.025060225033513</v>
      </c>
      <c r="N905" s="25">
        <v>30</v>
      </c>
      <c r="O905" s="25">
        <v>70</v>
      </c>
      <c r="P905" s="9">
        <f t="shared" si="592"/>
        <v>2012.9766935771183</v>
      </c>
      <c r="Q905" s="9">
        <f t="shared" si="593"/>
        <v>1902.3953828544625</v>
      </c>
      <c r="R905" s="9">
        <f t="shared" si="594"/>
        <v>-110.58131072265587</v>
      </c>
      <c r="S905" s="3">
        <f t="shared" si="595"/>
        <v>0</v>
      </c>
      <c r="T905" s="3">
        <f t="shared" si="596"/>
        <v>0</v>
      </c>
      <c r="U905" s="3">
        <f t="shared" si="597"/>
        <v>0</v>
      </c>
      <c r="V905" s="3">
        <f t="shared" si="601"/>
        <v>0</v>
      </c>
      <c r="W905" s="2">
        <f t="shared" si="598"/>
        <v>9912672</v>
      </c>
      <c r="X905" s="2">
        <f t="shared" si="602"/>
        <v>9912672</v>
      </c>
      <c r="Y905" s="14">
        <f t="shared" si="603"/>
        <v>1987.0055411554486</v>
      </c>
      <c r="Z905" s="14">
        <f t="shared" si="604"/>
        <v>1913.3039538834787</v>
      </c>
      <c r="AA905" s="14">
        <f t="shared" si="599"/>
        <v>-73.701587271969856</v>
      </c>
      <c r="AB905" s="14">
        <f t="shared" si="620"/>
        <v>-78.077081247575663</v>
      </c>
      <c r="AC905" s="14">
        <f t="shared" si="614"/>
        <v>4.3754939756058064</v>
      </c>
      <c r="AD905" s="16">
        <f t="shared" si="615"/>
        <v>1</v>
      </c>
      <c r="AE905" s="16">
        <f t="shared" si="616"/>
        <v>0</v>
      </c>
      <c r="AF905" s="16">
        <f t="shared" si="600"/>
        <v>6</v>
      </c>
      <c r="AG905" s="16">
        <f t="shared" si="617"/>
        <v>30</v>
      </c>
      <c r="AH905" s="5">
        <f t="shared" si="618"/>
        <v>9877958</v>
      </c>
      <c r="AI905" s="5">
        <f t="shared" si="619"/>
        <v>9889304</v>
      </c>
      <c r="AJ905" s="39">
        <f t="shared" si="605"/>
        <v>1968.0505592841164</v>
      </c>
      <c r="AK905" s="39">
        <f t="shared" si="606"/>
        <v>1903.9220394285205</v>
      </c>
      <c r="AL905" s="39">
        <f t="shared" si="607"/>
        <v>-64.128519855595869</v>
      </c>
      <c r="AM905" s="39">
        <f t="shared" si="608"/>
        <v>0</v>
      </c>
      <c r="AN905" s="39">
        <f t="shared" si="609"/>
        <v>0</v>
      </c>
      <c r="AO905" s="39">
        <f t="shared" si="610"/>
        <v>0</v>
      </c>
      <c r="AP905" s="39">
        <f t="shared" si="611"/>
        <v>0</v>
      </c>
      <c r="AQ905" s="39">
        <f t="shared" si="612"/>
        <v>9922933</v>
      </c>
      <c r="AR905" s="39">
        <f t="shared" si="613"/>
        <v>9922933</v>
      </c>
      <c r="AS905" s="37">
        <f t="shared" si="621"/>
        <v>2156.9151901210325</v>
      </c>
      <c r="AT905" s="37">
        <f t="shared" si="622"/>
        <v>2002.0788513783493</v>
      </c>
      <c r="AU905" s="37">
        <f t="shared" si="623"/>
        <v>-154.83633874268321</v>
      </c>
      <c r="AV905" s="34">
        <f t="shared" si="624"/>
        <v>0</v>
      </c>
      <c r="AW905" s="34">
        <f t="shared" si="625"/>
        <v>0</v>
      </c>
      <c r="AX905" s="34">
        <f t="shared" si="626"/>
        <v>0</v>
      </c>
      <c r="AY905" s="34">
        <f t="shared" si="627"/>
        <v>0</v>
      </c>
      <c r="AZ905" s="34">
        <f t="shared" si="628"/>
        <v>9900750</v>
      </c>
      <c r="BA905" s="34">
        <f t="shared" si="629"/>
        <v>9900750</v>
      </c>
    </row>
    <row r="906" spans="1:53" x14ac:dyDescent="0.2">
      <c r="A906" s="1" t="s">
        <v>943</v>
      </c>
      <c r="B906" s="8">
        <v>18542</v>
      </c>
      <c r="C906" s="8">
        <v>1943.14</v>
      </c>
      <c r="D906" s="8">
        <v>1964</v>
      </c>
      <c r="E906" s="8">
        <v>1923</v>
      </c>
      <c r="F906" s="8">
        <v>1943.1133333333332</v>
      </c>
      <c r="G906" s="8">
        <f t="shared" si="630"/>
        <v>24.25</v>
      </c>
      <c r="H906" s="8">
        <f t="shared" si="631"/>
        <v>24.25</v>
      </c>
      <c r="I906" s="8">
        <f t="shared" si="632"/>
        <v>0</v>
      </c>
      <c r="J906" s="25">
        <f t="shared" si="590"/>
        <v>8.4532294786483746</v>
      </c>
      <c r="K906" s="25">
        <f t="shared" si="591"/>
        <v>11.935611186969178</v>
      </c>
      <c r="L906" s="26">
        <f t="shared" si="588"/>
        <v>0.7082359961488417</v>
      </c>
      <c r="M906" s="25">
        <f t="shared" si="589"/>
        <v>41.460079154492412</v>
      </c>
      <c r="N906" s="25">
        <v>30</v>
      </c>
      <c r="O906" s="25">
        <v>70</v>
      </c>
      <c r="P906" s="9">
        <f t="shared" si="592"/>
        <v>2003.4677276783807</v>
      </c>
      <c r="Q906" s="9">
        <f t="shared" si="593"/>
        <v>1897.2161239294721</v>
      </c>
      <c r="R906" s="9">
        <f t="shared" si="594"/>
        <v>-106.25160374890856</v>
      </c>
      <c r="S906" s="3">
        <f t="shared" si="595"/>
        <v>0</v>
      </c>
      <c r="T906" s="3">
        <f t="shared" si="596"/>
        <v>0</v>
      </c>
      <c r="U906" s="3">
        <f t="shared" si="597"/>
        <v>0</v>
      </c>
      <c r="V906" s="3">
        <f t="shared" si="601"/>
        <v>0</v>
      </c>
      <c r="W906" s="2">
        <f t="shared" si="598"/>
        <v>9912672</v>
      </c>
      <c r="X906" s="2">
        <f t="shared" si="602"/>
        <v>9912672</v>
      </c>
      <c r="Y906" s="14">
        <f t="shared" si="603"/>
        <v>1983.7542665019585</v>
      </c>
      <c r="Z906" s="14">
        <f t="shared" si="604"/>
        <v>1917.8900122603793</v>
      </c>
      <c r="AA906" s="14">
        <f t="shared" si="599"/>
        <v>-65.864254241579147</v>
      </c>
      <c r="AB906" s="14">
        <f t="shared" si="620"/>
        <v>-75.63451584637636</v>
      </c>
      <c r="AC906" s="14">
        <f t="shared" si="614"/>
        <v>9.7702616047972128</v>
      </c>
      <c r="AD906" s="16">
        <f t="shared" si="615"/>
        <v>1</v>
      </c>
      <c r="AE906" s="16">
        <f t="shared" si="616"/>
        <v>0</v>
      </c>
      <c r="AF906" s="16">
        <f t="shared" si="600"/>
        <v>7</v>
      </c>
      <c r="AG906" s="16">
        <f t="shared" si="617"/>
        <v>30</v>
      </c>
      <c r="AH906" s="5">
        <f t="shared" si="618"/>
        <v>9875964</v>
      </c>
      <c r="AI906" s="5">
        <f t="shared" si="619"/>
        <v>9889425</v>
      </c>
      <c r="AJ906" s="39">
        <f t="shared" si="605"/>
        <v>1976.1716703952272</v>
      </c>
      <c r="AK906" s="39">
        <f t="shared" si="606"/>
        <v>1902.493853076129</v>
      </c>
      <c r="AL906" s="39">
        <f t="shared" si="607"/>
        <v>-73.677817319098267</v>
      </c>
      <c r="AM906" s="39">
        <f t="shared" si="608"/>
        <v>0</v>
      </c>
      <c r="AN906" s="39">
        <f t="shared" si="609"/>
        <v>0</v>
      </c>
      <c r="AO906" s="39">
        <f t="shared" si="610"/>
        <v>0</v>
      </c>
      <c r="AP906" s="39">
        <f t="shared" si="611"/>
        <v>0</v>
      </c>
      <c r="AQ906" s="39">
        <f t="shared" si="612"/>
        <v>9922933</v>
      </c>
      <c r="AR906" s="39">
        <f t="shared" si="613"/>
        <v>9922933</v>
      </c>
      <c r="AS906" s="37">
        <f t="shared" si="621"/>
        <v>2147.2548559177271</v>
      </c>
      <c r="AT906" s="37">
        <f t="shared" si="622"/>
        <v>1985.7249469064652</v>
      </c>
      <c r="AU906" s="37">
        <f t="shared" si="623"/>
        <v>-161.52990901126191</v>
      </c>
      <c r="AV906" s="34">
        <f t="shared" si="624"/>
        <v>0</v>
      </c>
      <c r="AW906" s="34">
        <f t="shared" si="625"/>
        <v>0</v>
      </c>
      <c r="AX906" s="34">
        <f t="shared" si="626"/>
        <v>0</v>
      </c>
      <c r="AY906" s="34">
        <f t="shared" si="627"/>
        <v>0</v>
      </c>
      <c r="AZ906" s="34">
        <f t="shared" si="628"/>
        <v>9900750</v>
      </c>
      <c r="BA906" s="34">
        <f t="shared" si="629"/>
        <v>9900750</v>
      </c>
    </row>
    <row r="907" spans="1:53" x14ac:dyDescent="0.2">
      <c r="A907" s="1" t="s">
        <v>944</v>
      </c>
      <c r="B907" s="8">
        <v>17007</v>
      </c>
      <c r="C907" s="8">
        <v>1924.9724137931034</v>
      </c>
      <c r="D907" s="8">
        <v>1942</v>
      </c>
      <c r="E907" s="8">
        <v>1902</v>
      </c>
      <c r="F907" s="8">
        <v>1925.0379310344827</v>
      </c>
      <c r="G907" s="8">
        <f t="shared" si="630"/>
        <v>-18.075402298850577</v>
      </c>
      <c r="H907" s="8">
        <f t="shared" si="631"/>
        <v>0</v>
      </c>
      <c r="I907" s="8">
        <f t="shared" si="632"/>
        <v>18.075402298850577</v>
      </c>
      <c r="J907" s="25">
        <f t="shared" si="590"/>
        <v>7.8494273730306343</v>
      </c>
      <c r="K907" s="25">
        <f t="shared" si="591"/>
        <v>12.374167694960706</v>
      </c>
      <c r="L907" s="26">
        <f t="shared" si="588"/>
        <v>0.63433982523343846</v>
      </c>
      <c r="M907" s="25">
        <f t="shared" si="589"/>
        <v>38.813214696205151</v>
      </c>
      <c r="N907" s="25">
        <v>30</v>
      </c>
      <c r="O907" s="25">
        <v>70</v>
      </c>
      <c r="P907" s="9">
        <f t="shared" si="592"/>
        <v>1995.1703115048108</v>
      </c>
      <c r="Q907" s="9">
        <f t="shared" si="593"/>
        <v>1896.4450227036916</v>
      </c>
      <c r="R907" s="9">
        <f t="shared" si="594"/>
        <v>-98.725288801119177</v>
      </c>
      <c r="S907" s="3">
        <f t="shared" si="595"/>
        <v>0</v>
      </c>
      <c r="T907" s="3">
        <f t="shared" si="596"/>
        <v>0</v>
      </c>
      <c r="U907" s="3">
        <f t="shared" si="597"/>
        <v>0</v>
      </c>
      <c r="V907" s="3">
        <f t="shared" si="601"/>
        <v>0</v>
      </c>
      <c r="W907" s="2">
        <f t="shared" si="598"/>
        <v>9912672</v>
      </c>
      <c r="X907" s="2">
        <f t="shared" si="602"/>
        <v>9912672</v>
      </c>
      <c r="Y907" s="14">
        <f t="shared" si="603"/>
        <v>1979.4049083191824</v>
      </c>
      <c r="Z907" s="14">
        <f t="shared" si="604"/>
        <v>1918.9896920717799</v>
      </c>
      <c r="AA907" s="14">
        <f t="shared" si="599"/>
        <v>-60.415216247402441</v>
      </c>
      <c r="AB907" s="14">
        <f t="shared" si="620"/>
        <v>-72.590655926581576</v>
      </c>
      <c r="AC907" s="14">
        <f t="shared" si="614"/>
        <v>12.175439679179135</v>
      </c>
      <c r="AD907" s="16">
        <f t="shared" si="615"/>
        <v>1</v>
      </c>
      <c r="AE907" s="16">
        <f t="shared" si="616"/>
        <v>0</v>
      </c>
      <c r="AF907" s="16">
        <f t="shared" si="600"/>
        <v>8</v>
      </c>
      <c r="AG907" s="16">
        <f t="shared" si="617"/>
        <v>30</v>
      </c>
      <c r="AH907" s="5">
        <f t="shared" si="618"/>
        <v>9873992</v>
      </c>
      <c r="AI907" s="5">
        <f t="shared" si="619"/>
        <v>9889208</v>
      </c>
      <c r="AJ907" s="39">
        <f t="shared" si="605"/>
        <v>1984.2550037285607</v>
      </c>
      <c r="AK907" s="39">
        <f t="shared" si="606"/>
        <v>1908.4852050708425</v>
      </c>
      <c r="AL907" s="39">
        <f t="shared" si="607"/>
        <v>-75.769798657718184</v>
      </c>
      <c r="AM907" s="39">
        <f t="shared" si="608"/>
        <v>0</v>
      </c>
      <c r="AN907" s="39">
        <f t="shared" si="609"/>
        <v>0</v>
      </c>
      <c r="AO907" s="39">
        <f t="shared" si="610"/>
        <v>0</v>
      </c>
      <c r="AP907" s="39">
        <f t="shared" si="611"/>
        <v>0</v>
      </c>
      <c r="AQ907" s="39">
        <f t="shared" si="612"/>
        <v>9922933</v>
      </c>
      <c r="AR907" s="39">
        <f t="shared" si="613"/>
        <v>9922933</v>
      </c>
      <c r="AS907" s="37">
        <f t="shared" si="621"/>
        <v>2137.4886747720539</v>
      </c>
      <c r="AT907" s="37">
        <f t="shared" si="622"/>
        <v>1970.2754483544902</v>
      </c>
      <c r="AU907" s="37">
        <f t="shared" si="623"/>
        <v>-167.21322641756365</v>
      </c>
      <c r="AV907" s="34">
        <f t="shared" si="624"/>
        <v>0</v>
      </c>
      <c r="AW907" s="34">
        <f t="shared" si="625"/>
        <v>0</v>
      </c>
      <c r="AX907" s="34">
        <f t="shared" si="626"/>
        <v>0</v>
      </c>
      <c r="AY907" s="34">
        <f t="shared" si="627"/>
        <v>0</v>
      </c>
      <c r="AZ907" s="34">
        <f t="shared" si="628"/>
        <v>9900750</v>
      </c>
      <c r="BA907" s="34">
        <f t="shared" si="629"/>
        <v>9900750</v>
      </c>
    </row>
    <row r="908" spans="1:53" x14ac:dyDescent="0.2">
      <c r="A908" s="1" t="s">
        <v>945</v>
      </c>
      <c r="B908" s="8">
        <v>18290</v>
      </c>
      <c r="C908" s="8">
        <v>1909.9463087248323</v>
      </c>
      <c r="D908" s="8">
        <v>1931</v>
      </c>
      <c r="E908" s="8">
        <v>1893</v>
      </c>
      <c r="F908" s="8">
        <v>1909.9563758389261</v>
      </c>
      <c r="G908" s="8">
        <f t="shared" si="630"/>
        <v>-15.081555195556575</v>
      </c>
      <c r="H908" s="8">
        <f t="shared" si="631"/>
        <v>0</v>
      </c>
      <c r="I908" s="8">
        <f t="shared" si="632"/>
        <v>15.081555195556575</v>
      </c>
      <c r="J908" s="25">
        <f t="shared" si="590"/>
        <v>7.2887539892427311</v>
      </c>
      <c r="K908" s="25">
        <f t="shared" si="591"/>
        <v>12.56755251643184</v>
      </c>
      <c r="L908" s="26">
        <f t="shared" si="588"/>
        <v>0.57996606576442156</v>
      </c>
      <c r="M908" s="25">
        <f t="shared" si="589"/>
        <v>36.707501403444482</v>
      </c>
      <c r="N908" s="25">
        <v>30</v>
      </c>
      <c r="O908" s="25">
        <v>70</v>
      </c>
      <c r="P908" s="9">
        <f t="shared" si="592"/>
        <v>1985.6179242369062</v>
      </c>
      <c r="Q908" s="9">
        <f t="shared" si="593"/>
        <v>1894.6906332876615</v>
      </c>
      <c r="R908" s="9">
        <f t="shared" si="594"/>
        <v>-90.927290949244707</v>
      </c>
      <c r="S908" s="3">
        <f t="shared" si="595"/>
        <v>0</v>
      </c>
      <c r="T908" s="3">
        <f t="shared" si="596"/>
        <v>0</v>
      </c>
      <c r="U908" s="3">
        <f t="shared" si="597"/>
        <v>0</v>
      </c>
      <c r="V908" s="3">
        <f t="shared" si="601"/>
        <v>0</v>
      </c>
      <c r="W908" s="2">
        <f t="shared" si="598"/>
        <v>9912672</v>
      </c>
      <c r="X908" s="2">
        <f t="shared" si="602"/>
        <v>9912672</v>
      </c>
      <c r="Y908" s="14">
        <f t="shared" si="603"/>
        <v>1974.2605725799042</v>
      </c>
      <c r="Z908" s="14">
        <f t="shared" si="604"/>
        <v>1917.5999511128794</v>
      </c>
      <c r="AA908" s="14">
        <f t="shared" si="599"/>
        <v>-56.660621467024839</v>
      </c>
      <c r="AB908" s="14">
        <f t="shared" si="620"/>
        <v>-69.404649034670229</v>
      </c>
      <c r="AC908" s="14">
        <f t="shared" si="614"/>
        <v>12.744027567645389</v>
      </c>
      <c r="AD908" s="16">
        <f t="shared" si="615"/>
        <v>1</v>
      </c>
      <c r="AE908" s="16">
        <f t="shared" si="616"/>
        <v>0</v>
      </c>
      <c r="AF908" s="16">
        <f t="shared" si="600"/>
        <v>9</v>
      </c>
      <c r="AG908" s="16">
        <f t="shared" si="617"/>
        <v>30</v>
      </c>
      <c r="AH908" s="5">
        <f t="shared" si="618"/>
        <v>9872031</v>
      </c>
      <c r="AI908" s="5">
        <f t="shared" si="619"/>
        <v>9889068</v>
      </c>
      <c r="AJ908" s="39">
        <f t="shared" si="605"/>
        <v>1971.6554793850416</v>
      </c>
      <c r="AK908" s="39">
        <f t="shared" si="606"/>
        <v>1901.4676474067217</v>
      </c>
      <c r="AL908" s="39">
        <f t="shared" si="607"/>
        <v>-70.187831978319991</v>
      </c>
      <c r="AM908" s="39">
        <f t="shared" si="608"/>
        <v>0</v>
      </c>
      <c r="AN908" s="39">
        <f t="shared" si="609"/>
        <v>0</v>
      </c>
      <c r="AO908" s="39">
        <f t="shared" si="610"/>
        <v>0</v>
      </c>
      <c r="AP908" s="39">
        <f t="shared" si="611"/>
        <v>0</v>
      </c>
      <c r="AQ908" s="39">
        <f t="shared" si="612"/>
        <v>9922933</v>
      </c>
      <c r="AR908" s="39">
        <f t="shared" si="613"/>
        <v>9922933</v>
      </c>
      <c r="AS908" s="37">
        <f t="shared" si="621"/>
        <v>2127.663369287834</v>
      </c>
      <c r="AT908" s="37">
        <f t="shared" si="622"/>
        <v>1956.1596794310999</v>
      </c>
      <c r="AU908" s="37">
        <f t="shared" si="623"/>
        <v>-171.50368985673413</v>
      </c>
      <c r="AV908" s="34">
        <f t="shared" si="624"/>
        <v>0</v>
      </c>
      <c r="AW908" s="34">
        <f t="shared" si="625"/>
        <v>0</v>
      </c>
      <c r="AX908" s="34">
        <f t="shared" si="626"/>
        <v>0</v>
      </c>
      <c r="AY908" s="34">
        <f t="shared" si="627"/>
        <v>0</v>
      </c>
      <c r="AZ908" s="34">
        <f t="shared" si="628"/>
        <v>9900750</v>
      </c>
      <c r="BA908" s="34">
        <f t="shared" si="629"/>
        <v>9900750</v>
      </c>
    </row>
    <row r="909" spans="1:53" x14ac:dyDescent="0.2">
      <c r="A909" s="1" t="s">
        <v>946</v>
      </c>
      <c r="B909" s="8">
        <v>16862</v>
      </c>
      <c r="C909" s="8">
        <v>1935.6363636363637</v>
      </c>
      <c r="D909" s="8">
        <v>1969</v>
      </c>
      <c r="E909" s="8">
        <v>1903</v>
      </c>
      <c r="F909" s="8">
        <v>1935.7744107744109</v>
      </c>
      <c r="G909" s="8">
        <f t="shared" si="630"/>
        <v>25.818034935484775</v>
      </c>
      <c r="H909" s="8">
        <f t="shared" si="631"/>
        <v>25.818034935484775</v>
      </c>
      <c r="I909" s="8">
        <f t="shared" si="632"/>
        <v>0</v>
      </c>
      <c r="J909" s="25">
        <f t="shared" si="590"/>
        <v>8.6122740568314491</v>
      </c>
      <c r="K909" s="25">
        <f t="shared" si="591"/>
        <v>11.669870193829567</v>
      </c>
      <c r="L909" s="26">
        <f t="shared" si="588"/>
        <v>0.73799227530270051</v>
      </c>
      <c r="M909" s="25">
        <f t="shared" si="589"/>
        <v>42.462344959166558</v>
      </c>
      <c r="N909" s="25">
        <v>30</v>
      </c>
      <c r="O909" s="25">
        <v>70</v>
      </c>
      <c r="P909" s="9">
        <f t="shared" si="592"/>
        <v>1976.2440606434689</v>
      </c>
      <c r="Q909" s="9">
        <f t="shared" si="593"/>
        <v>1893.8906061883281</v>
      </c>
      <c r="R909" s="9">
        <f t="shared" si="594"/>
        <v>-82.353454455140763</v>
      </c>
      <c r="S909" s="3">
        <f t="shared" si="595"/>
        <v>0</v>
      </c>
      <c r="T909" s="3">
        <f t="shared" si="596"/>
        <v>0</v>
      </c>
      <c r="U909" s="3">
        <f t="shared" si="597"/>
        <v>0</v>
      </c>
      <c r="V909" s="3">
        <f t="shared" si="601"/>
        <v>0</v>
      </c>
      <c r="W909" s="2">
        <f t="shared" si="598"/>
        <v>9912672</v>
      </c>
      <c r="X909" s="2">
        <f t="shared" si="602"/>
        <v>9912672</v>
      </c>
      <c r="Y909" s="14">
        <f t="shared" si="603"/>
        <v>1971.4097457794974</v>
      </c>
      <c r="Z909" s="14">
        <f t="shared" si="604"/>
        <v>1920.3960218300381</v>
      </c>
      <c r="AA909" s="14">
        <f t="shared" si="599"/>
        <v>-51.01372394945929</v>
      </c>
      <c r="AB909" s="14">
        <f t="shared" si="620"/>
        <v>-65.726464017628047</v>
      </c>
      <c r="AC909" s="14">
        <f t="shared" si="614"/>
        <v>14.712740068168756</v>
      </c>
      <c r="AD909" s="16">
        <f t="shared" si="615"/>
        <v>1</v>
      </c>
      <c r="AE909" s="16">
        <f t="shared" si="616"/>
        <v>0</v>
      </c>
      <c r="AF909" s="16">
        <f t="shared" si="600"/>
        <v>10</v>
      </c>
      <c r="AG909" s="16">
        <f t="shared" si="617"/>
        <v>30</v>
      </c>
      <c r="AH909" s="5">
        <f t="shared" si="618"/>
        <v>9870032</v>
      </c>
      <c r="AI909" s="5">
        <f t="shared" si="619"/>
        <v>9889062</v>
      </c>
      <c r="AJ909" s="39">
        <f t="shared" si="605"/>
        <v>1966.2211836911581</v>
      </c>
      <c r="AK909" s="39">
        <f t="shared" si="606"/>
        <v>1896.440462341536</v>
      </c>
      <c r="AL909" s="39">
        <f t="shared" si="607"/>
        <v>-69.780721349622127</v>
      </c>
      <c r="AM909" s="39">
        <f t="shared" si="608"/>
        <v>0</v>
      </c>
      <c r="AN909" s="39">
        <f t="shared" si="609"/>
        <v>0</v>
      </c>
      <c r="AO909" s="39">
        <f t="shared" si="610"/>
        <v>0</v>
      </c>
      <c r="AP909" s="39">
        <f t="shared" si="611"/>
        <v>0</v>
      </c>
      <c r="AQ909" s="39">
        <f t="shared" si="612"/>
        <v>9922933</v>
      </c>
      <c r="AR909" s="39">
        <f t="shared" si="613"/>
        <v>9922933</v>
      </c>
      <c r="AS909" s="37">
        <f t="shared" si="621"/>
        <v>2117.7353017419114</v>
      </c>
      <c r="AT909" s="37">
        <f t="shared" si="622"/>
        <v>1943.3308009268969</v>
      </c>
      <c r="AU909" s="37">
        <f t="shared" si="623"/>
        <v>-174.40450081501444</v>
      </c>
      <c r="AV909" s="34">
        <f t="shared" si="624"/>
        <v>0</v>
      </c>
      <c r="AW909" s="34">
        <f t="shared" si="625"/>
        <v>0</v>
      </c>
      <c r="AX909" s="34">
        <f t="shared" si="626"/>
        <v>0</v>
      </c>
      <c r="AY909" s="34">
        <f t="shared" si="627"/>
        <v>0</v>
      </c>
      <c r="AZ909" s="34">
        <f t="shared" si="628"/>
        <v>9900750</v>
      </c>
      <c r="BA909" s="34">
        <f t="shared" si="629"/>
        <v>9900750</v>
      </c>
    </row>
    <row r="910" spans="1:53" x14ac:dyDescent="0.2">
      <c r="A910" s="1" t="s">
        <v>947</v>
      </c>
      <c r="B910" s="8">
        <v>17755</v>
      </c>
      <c r="C910" s="8">
        <v>1967.8493150684931</v>
      </c>
      <c r="D910" s="8">
        <v>1984</v>
      </c>
      <c r="E910" s="8">
        <v>1947</v>
      </c>
      <c r="F910" s="8">
        <v>1967.8630136986301</v>
      </c>
      <c r="G910" s="8">
        <f t="shared" si="630"/>
        <v>32.088602924219231</v>
      </c>
      <c r="H910" s="8">
        <f t="shared" si="631"/>
        <v>32.088602924219231</v>
      </c>
      <c r="I910" s="8">
        <f t="shared" si="632"/>
        <v>0</v>
      </c>
      <c r="J910" s="25">
        <f t="shared" si="590"/>
        <v>10.289154690216291</v>
      </c>
      <c r="K910" s="25">
        <f t="shared" si="591"/>
        <v>10.836308037127456</v>
      </c>
      <c r="L910" s="26">
        <f t="shared" si="588"/>
        <v>0.94950740187188265</v>
      </c>
      <c r="M910" s="25">
        <f t="shared" si="589"/>
        <v>48.704990858725765</v>
      </c>
      <c r="N910" s="25">
        <v>30</v>
      </c>
      <c r="O910" s="25">
        <v>70</v>
      </c>
      <c r="P910" s="9">
        <f t="shared" si="592"/>
        <v>1967.9101726970159</v>
      </c>
      <c r="Q910" s="9">
        <f t="shared" si="593"/>
        <v>1897.5280217754607</v>
      </c>
      <c r="R910" s="9">
        <f t="shared" si="594"/>
        <v>-70.382150921555194</v>
      </c>
      <c r="S910" s="3">
        <f t="shared" si="595"/>
        <v>0</v>
      </c>
      <c r="T910" s="3">
        <f t="shared" si="596"/>
        <v>0</v>
      </c>
      <c r="U910" s="3">
        <f t="shared" si="597"/>
        <v>0</v>
      </c>
      <c r="V910" s="3">
        <f t="shared" si="601"/>
        <v>0</v>
      </c>
      <c r="W910" s="2">
        <f t="shared" si="598"/>
        <v>9912672</v>
      </c>
      <c r="X910" s="2">
        <f t="shared" si="602"/>
        <v>9912672</v>
      </c>
      <c r="Y910" s="14">
        <f t="shared" si="603"/>
        <v>1971.1470248846183</v>
      </c>
      <c r="Z910" s="14">
        <f t="shared" si="604"/>
        <v>1927.6986359636676</v>
      </c>
      <c r="AA910" s="14">
        <f t="shared" si="599"/>
        <v>-43.44838892095072</v>
      </c>
      <c r="AB910" s="14">
        <f t="shared" si="620"/>
        <v>-61.270848998292578</v>
      </c>
      <c r="AC910" s="14">
        <f t="shared" si="614"/>
        <v>17.822460077341859</v>
      </c>
      <c r="AD910" s="16">
        <f t="shared" si="615"/>
        <v>1</v>
      </c>
      <c r="AE910" s="16">
        <f t="shared" si="616"/>
        <v>0</v>
      </c>
      <c r="AF910" s="16">
        <f t="shared" si="600"/>
        <v>11</v>
      </c>
      <c r="AG910" s="16">
        <f t="shared" si="617"/>
        <v>30</v>
      </c>
      <c r="AH910" s="5">
        <f t="shared" si="618"/>
        <v>9868018</v>
      </c>
      <c r="AI910" s="5">
        <f t="shared" si="619"/>
        <v>9889435</v>
      </c>
      <c r="AJ910" s="39">
        <f t="shared" si="605"/>
        <v>1973.3139396546128</v>
      </c>
      <c r="AK910" s="39">
        <f t="shared" si="606"/>
        <v>1905.0464739866977</v>
      </c>
      <c r="AL910" s="39">
        <f t="shared" si="607"/>
        <v>-68.267465667915076</v>
      </c>
      <c r="AM910" s="39">
        <f t="shared" si="608"/>
        <v>0</v>
      </c>
      <c r="AN910" s="39">
        <f t="shared" si="609"/>
        <v>0</v>
      </c>
      <c r="AO910" s="39">
        <f t="shared" si="610"/>
        <v>0</v>
      </c>
      <c r="AP910" s="39">
        <f t="shared" si="611"/>
        <v>0</v>
      </c>
      <c r="AQ910" s="39">
        <f t="shared" si="612"/>
        <v>9922933</v>
      </c>
      <c r="AR910" s="39">
        <f t="shared" si="613"/>
        <v>9922933</v>
      </c>
      <c r="AS910" s="37">
        <f t="shared" si="621"/>
        <v>2107.7414214254732</v>
      </c>
      <c r="AT910" s="37">
        <f t="shared" si="622"/>
        <v>1931.9777573008489</v>
      </c>
      <c r="AU910" s="37">
        <f t="shared" si="623"/>
        <v>-175.76366412462426</v>
      </c>
      <c r="AV910" s="34">
        <f t="shared" si="624"/>
        <v>0</v>
      </c>
      <c r="AW910" s="34">
        <f t="shared" si="625"/>
        <v>0</v>
      </c>
      <c r="AX910" s="34">
        <f t="shared" si="626"/>
        <v>0</v>
      </c>
      <c r="AY910" s="34">
        <f t="shared" si="627"/>
        <v>0</v>
      </c>
      <c r="AZ910" s="34">
        <f t="shared" si="628"/>
        <v>9900750</v>
      </c>
      <c r="BA910" s="34">
        <f t="shared" si="629"/>
        <v>9900750</v>
      </c>
    </row>
    <row r="911" spans="1:53" x14ac:dyDescent="0.2">
      <c r="A911" s="1" t="s">
        <v>948</v>
      </c>
      <c r="B911" s="8">
        <v>24959</v>
      </c>
      <c r="C911" s="8">
        <v>2002.0302013422818</v>
      </c>
      <c r="D911" s="8">
        <v>2020</v>
      </c>
      <c r="E911" s="8">
        <v>1987</v>
      </c>
      <c r="F911" s="8">
        <v>2002.0134228187919</v>
      </c>
      <c r="G911" s="8">
        <f t="shared" si="630"/>
        <v>34.150409120161839</v>
      </c>
      <c r="H911" s="8">
        <f t="shared" si="631"/>
        <v>34.150409120161839</v>
      </c>
      <c r="I911" s="8">
        <f t="shared" si="632"/>
        <v>0</v>
      </c>
      <c r="J911" s="25">
        <f t="shared" si="590"/>
        <v>11.993530006640972</v>
      </c>
      <c r="K911" s="25">
        <f t="shared" si="591"/>
        <v>10.062286034475495</v>
      </c>
      <c r="L911" s="26">
        <f t="shared" si="588"/>
        <v>1.1919289479099116</v>
      </c>
      <c r="M911" s="25">
        <f t="shared" si="589"/>
        <v>54.378083242454622</v>
      </c>
      <c r="N911" s="25">
        <v>30</v>
      </c>
      <c r="O911" s="25">
        <v>70</v>
      </c>
      <c r="P911" s="9">
        <f t="shared" si="592"/>
        <v>1961.2250098132224</v>
      </c>
      <c r="Q911" s="9">
        <f t="shared" si="593"/>
        <v>1903.2022885769684</v>
      </c>
      <c r="R911" s="9">
        <f t="shared" si="594"/>
        <v>-58.022721236254029</v>
      </c>
      <c r="S911" s="3">
        <f t="shared" si="595"/>
        <v>0</v>
      </c>
      <c r="T911" s="3">
        <f t="shared" si="596"/>
        <v>0</v>
      </c>
      <c r="U911" s="3">
        <f t="shared" si="597"/>
        <v>0</v>
      </c>
      <c r="V911" s="3">
        <f t="shared" si="601"/>
        <v>0</v>
      </c>
      <c r="W911" s="2">
        <f t="shared" si="598"/>
        <v>9912672</v>
      </c>
      <c r="X911" s="2">
        <f t="shared" si="602"/>
        <v>9912672</v>
      </c>
      <c r="Y911" s="14">
        <f t="shared" si="603"/>
        <v>1973.4334247315942</v>
      </c>
      <c r="Z911" s="14">
        <f t="shared" si="604"/>
        <v>1939.1316800952252</v>
      </c>
      <c r="AA911" s="14">
        <f t="shared" si="599"/>
        <v>-34.301744636368994</v>
      </c>
      <c r="AB911" s="14">
        <f t="shared" si="620"/>
        <v>-55.877028125907863</v>
      </c>
      <c r="AC911" s="14">
        <f t="shared" si="614"/>
        <v>21.575283489538869</v>
      </c>
      <c r="AD911" s="16">
        <f t="shared" si="615"/>
        <v>1</v>
      </c>
      <c r="AE911" s="16">
        <f t="shared" si="616"/>
        <v>0</v>
      </c>
      <c r="AF911" s="16">
        <f t="shared" si="600"/>
        <v>12</v>
      </c>
      <c r="AG911" s="16">
        <f t="shared" si="617"/>
        <v>30</v>
      </c>
      <c r="AH911" s="5">
        <f t="shared" si="618"/>
        <v>9865968</v>
      </c>
      <c r="AI911" s="5">
        <f t="shared" si="619"/>
        <v>9889812</v>
      </c>
      <c r="AJ911" s="39">
        <f t="shared" si="605"/>
        <v>1984.0101406293525</v>
      </c>
      <c r="AK911" s="39">
        <f t="shared" si="606"/>
        <v>1923.9925684165364</v>
      </c>
      <c r="AL911" s="39">
        <f t="shared" si="607"/>
        <v>-60.017572212816049</v>
      </c>
      <c r="AM911" s="39">
        <f t="shared" si="608"/>
        <v>0</v>
      </c>
      <c r="AN911" s="39">
        <f t="shared" si="609"/>
        <v>0</v>
      </c>
      <c r="AO911" s="39">
        <f t="shared" si="610"/>
        <v>0</v>
      </c>
      <c r="AP911" s="39">
        <f t="shared" si="611"/>
        <v>0</v>
      </c>
      <c r="AQ911" s="39">
        <f t="shared" si="612"/>
        <v>9922933</v>
      </c>
      <c r="AR911" s="39">
        <f t="shared" si="613"/>
        <v>9922933</v>
      </c>
      <c r="AS911" s="37">
        <f t="shared" si="621"/>
        <v>2097.7580463031891</v>
      </c>
      <c r="AT911" s="37">
        <f t="shared" si="622"/>
        <v>1922.704153214064</v>
      </c>
      <c r="AU911" s="37">
        <f t="shared" si="623"/>
        <v>-175.05389308912504</v>
      </c>
      <c r="AV911" s="34">
        <f t="shared" si="624"/>
        <v>0</v>
      </c>
      <c r="AW911" s="34">
        <f t="shared" si="625"/>
        <v>0</v>
      </c>
      <c r="AX911" s="34">
        <f t="shared" si="626"/>
        <v>0</v>
      </c>
      <c r="AY911" s="34">
        <f t="shared" si="627"/>
        <v>0</v>
      </c>
      <c r="AZ911" s="34">
        <f t="shared" si="628"/>
        <v>9900750</v>
      </c>
      <c r="BA911" s="34">
        <f t="shared" si="629"/>
        <v>9900750</v>
      </c>
    </row>
    <row r="912" spans="1:53" x14ac:dyDescent="0.2">
      <c r="A912" s="1" t="s">
        <v>949</v>
      </c>
      <c r="B912" s="8">
        <v>8241</v>
      </c>
      <c r="C912" s="8">
        <v>2004.155303030303</v>
      </c>
      <c r="D912" s="8">
        <v>2037</v>
      </c>
      <c r="E912" s="8">
        <v>1989</v>
      </c>
      <c r="F912" s="8">
        <v>2004.2727272727273</v>
      </c>
      <c r="G912" s="8">
        <f t="shared" si="630"/>
        <v>2.2593044539353286</v>
      </c>
      <c r="H912" s="8">
        <f t="shared" si="631"/>
        <v>2.2593044539353286</v>
      </c>
      <c r="I912" s="8">
        <f t="shared" si="632"/>
        <v>0</v>
      </c>
      <c r="J912" s="25">
        <f t="shared" si="590"/>
        <v>11.298228181447712</v>
      </c>
      <c r="K912" s="25">
        <f t="shared" si="591"/>
        <v>9.3435513177272451</v>
      </c>
      <c r="L912" s="26">
        <f t="shared" si="588"/>
        <v>1.2092006344538309</v>
      </c>
      <c r="M912" s="25">
        <f t="shared" si="589"/>
        <v>54.734758608865562</v>
      </c>
      <c r="N912" s="25">
        <v>30</v>
      </c>
      <c r="O912" s="25">
        <v>70</v>
      </c>
      <c r="P912" s="9">
        <f t="shared" si="592"/>
        <v>1955.6133826009805</v>
      </c>
      <c r="Q912" s="9">
        <f t="shared" si="593"/>
        <v>1910.9488565194899</v>
      </c>
      <c r="R912" s="9">
        <f t="shared" si="594"/>
        <v>-44.664526081490521</v>
      </c>
      <c r="S912" s="3">
        <f t="shared" si="595"/>
        <v>0</v>
      </c>
      <c r="T912" s="3">
        <f t="shared" si="596"/>
        <v>0</v>
      </c>
      <c r="U912" s="3">
        <f t="shared" si="597"/>
        <v>0</v>
      </c>
      <c r="V912" s="3">
        <f t="shared" si="601"/>
        <v>0</v>
      </c>
      <c r="W912" s="2">
        <f t="shared" si="598"/>
        <v>9912672</v>
      </c>
      <c r="X912" s="2">
        <f t="shared" si="602"/>
        <v>9912672</v>
      </c>
      <c r="Y912" s="14">
        <f t="shared" si="603"/>
        <v>1975.7178175124188</v>
      </c>
      <c r="Z912" s="14">
        <f t="shared" si="604"/>
        <v>1949.1533796609947</v>
      </c>
      <c r="AA912" s="14">
        <f t="shared" si="599"/>
        <v>-26.564437851424145</v>
      </c>
      <c r="AB912" s="14">
        <f t="shared" si="620"/>
        <v>-50.014510071011117</v>
      </c>
      <c r="AC912" s="14">
        <f t="shared" si="614"/>
        <v>23.450072219586971</v>
      </c>
      <c r="AD912" s="16">
        <f t="shared" si="615"/>
        <v>1</v>
      </c>
      <c r="AE912" s="16">
        <f t="shared" si="616"/>
        <v>0</v>
      </c>
      <c r="AF912" s="16">
        <f t="shared" si="600"/>
        <v>13</v>
      </c>
      <c r="AG912" s="16">
        <f t="shared" si="617"/>
        <v>30</v>
      </c>
      <c r="AH912" s="5">
        <f t="shared" si="618"/>
        <v>9863901</v>
      </c>
      <c r="AI912" s="5">
        <f t="shared" si="619"/>
        <v>9889758</v>
      </c>
      <c r="AJ912" s="39">
        <f t="shared" si="605"/>
        <v>1992.4968175946058</v>
      </c>
      <c r="AK912" s="39">
        <f t="shared" si="606"/>
        <v>1946.7595078299776</v>
      </c>
      <c r="AL912" s="39">
        <f t="shared" si="607"/>
        <v>-45.737309764628208</v>
      </c>
      <c r="AM912" s="39">
        <f t="shared" si="608"/>
        <v>0</v>
      </c>
      <c r="AN912" s="39">
        <f t="shared" si="609"/>
        <v>0</v>
      </c>
      <c r="AO912" s="39">
        <f t="shared" si="610"/>
        <v>0</v>
      </c>
      <c r="AP912" s="39">
        <f t="shared" si="611"/>
        <v>0</v>
      </c>
      <c r="AQ912" s="39">
        <f t="shared" si="612"/>
        <v>9922933</v>
      </c>
      <c r="AR912" s="39">
        <f t="shared" si="613"/>
        <v>9922933</v>
      </c>
      <c r="AS912" s="37">
        <f t="shared" si="621"/>
        <v>2087.8509383795881</v>
      </c>
      <c r="AT912" s="37">
        <f t="shared" si="622"/>
        <v>1915.5662764998506</v>
      </c>
      <c r="AU912" s="37">
        <f t="shared" si="623"/>
        <v>-172.28466187973754</v>
      </c>
      <c r="AV912" s="34">
        <f t="shared" si="624"/>
        <v>0</v>
      </c>
      <c r="AW912" s="34">
        <f t="shared" si="625"/>
        <v>0</v>
      </c>
      <c r="AX912" s="34">
        <f t="shared" si="626"/>
        <v>0</v>
      </c>
      <c r="AY912" s="34">
        <f t="shared" si="627"/>
        <v>0</v>
      </c>
      <c r="AZ912" s="34">
        <f t="shared" si="628"/>
        <v>9900750</v>
      </c>
      <c r="BA912" s="34">
        <f t="shared" si="629"/>
        <v>9900750</v>
      </c>
    </row>
    <row r="913" spans="1:53" x14ac:dyDescent="0.2">
      <c r="A913" s="1" t="s">
        <v>950</v>
      </c>
      <c r="B913" s="8">
        <v>5974</v>
      </c>
      <c r="C913" s="8">
        <v>2042.8418604651163</v>
      </c>
      <c r="D913" s="8">
        <v>2062</v>
      </c>
      <c r="E913" s="8">
        <v>2022</v>
      </c>
      <c r="F913" s="8">
        <v>2042.7302325581395</v>
      </c>
      <c r="G913" s="8">
        <f t="shared" si="630"/>
        <v>38.457505285412253</v>
      </c>
      <c r="H913" s="8">
        <f t="shared" si="631"/>
        <v>38.457505285412253</v>
      </c>
      <c r="I913" s="8">
        <f t="shared" si="632"/>
        <v>0</v>
      </c>
      <c r="J913" s="25">
        <f t="shared" si="590"/>
        <v>13.238176546016607</v>
      </c>
      <c r="K913" s="25">
        <f t="shared" si="591"/>
        <v>8.676154795032442</v>
      </c>
      <c r="L913" s="26">
        <f t="shared" ref="L913:L976" si="633">J913/K913</f>
        <v>1.5258114751014082</v>
      </c>
      <c r="M913" s="25">
        <f t="shared" ref="M913:M976" si="634">IF(K913=0, 100, 100-(100/(1+L913)))</f>
        <v>60.408763288247741</v>
      </c>
      <c r="N913" s="25">
        <v>30</v>
      </c>
      <c r="O913" s="25">
        <v>70</v>
      </c>
      <c r="P913" s="9">
        <f t="shared" si="592"/>
        <v>1950.4228970302133</v>
      </c>
      <c r="Q913" s="9">
        <f t="shared" si="593"/>
        <v>1921.2939975853208</v>
      </c>
      <c r="R913" s="9">
        <f t="shared" si="594"/>
        <v>-29.128899444892568</v>
      </c>
      <c r="S913" s="3">
        <f t="shared" si="595"/>
        <v>0</v>
      </c>
      <c r="T913" s="3">
        <f t="shared" si="596"/>
        <v>0</v>
      </c>
      <c r="U913" s="3">
        <f t="shared" si="597"/>
        <v>0</v>
      </c>
      <c r="V913" s="3">
        <f t="shared" si="601"/>
        <v>0</v>
      </c>
      <c r="W913" s="2">
        <f t="shared" si="598"/>
        <v>9912672</v>
      </c>
      <c r="X913" s="2">
        <f t="shared" si="602"/>
        <v>9912672</v>
      </c>
      <c r="Y913" s="14">
        <f t="shared" si="603"/>
        <v>1980.6817001083982</v>
      </c>
      <c r="Z913" s="14">
        <f t="shared" si="604"/>
        <v>1963.5498185682477</v>
      </c>
      <c r="AA913" s="14">
        <f t="shared" si="599"/>
        <v>-17.131881540150516</v>
      </c>
      <c r="AB913" s="14">
        <f t="shared" si="620"/>
        <v>-43.437984364838996</v>
      </c>
      <c r="AC913" s="14">
        <f t="shared" si="614"/>
        <v>26.30610282468848</v>
      </c>
      <c r="AD913" s="16">
        <f t="shared" si="615"/>
        <v>1</v>
      </c>
      <c r="AE913" s="16">
        <f t="shared" si="616"/>
        <v>0</v>
      </c>
      <c r="AF913" s="16">
        <f t="shared" si="600"/>
        <v>14</v>
      </c>
      <c r="AG913" s="16">
        <f t="shared" si="617"/>
        <v>30</v>
      </c>
      <c r="AH913" s="5">
        <f t="shared" si="618"/>
        <v>9861809</v>
      </c>
      <c r="AI913" s="5">
        <f t="shared" si="619"/>
        <v>9890117</v>
      </c>
      <c r="AJ913" s="39">
        <f t="shared" si="605"/>
        <v>1979.6534683750253</v>
      </c>
      <c r="AK913" s="39">
        <f t="shared" si="606"/>
        <v>1948.2657107992679</v>
      </c>
      <c r="AL913" s="39">
        <f t="shared" si="607"/>
        <v>-31.387757575757405</v>
      </c>
      <c r="AM913" s="39">
        <f t="shared" si="608"/>
        <v>0</v>
      </c>
      <c r="AN913" s="39">
        <f t="shared" si="609"/>
        <v>0</v>
      </c>
      <c r="AO913" s="39">
        <f t="shared" si="610"/>
        <v>0</v>
      </c>
      <c r="AP913" s="39">
        <f t="shared" si="611"/>
        <v>0</v>
      </c>
      <c r="AQ913" s="39">
        <f t="shared" si="612"/>
        <v>9922933</v>
      </c>
      <c r="AR913" s="39">
        <f t="shared" si="613"/>
        <v>9922933</v>
      </c>
      <c r="AS913" s="37">
        <f t="shared" si="621"/>
        <v>2077.9883664926292</v>
      </c>
      <c r="AT913" s="37">
        <f t="shared" si="622"/>
        <v>1910.3890956731491</v>
      </c>
      <c r="AU913" s="37">
        <f t="shared" si="623"/>
        <v>-167.59927081948013</v>
      </c>
      <c r="AV913" s="34">
        <f t="shared" si="624"/>
        <v>0</v>
      </c>
      <c r="AW913" s="34">
        <f t="shared" si="625"/>
        <v>0</v>
      </c>
      <c r="AX913" s="34">
        <f t="shared" si="626"/>
        <v>0</v>
      </c>
      <c r="AY913" s="34">
        <f t="shared" si="627"/>
        <v>0</v>
      </c>
      <c r="AZ913" s="34">
        <f t="shared" si="628"/>
        <v>9900750</v>
      </c>
      <c r="BA913" s="34">
        <f t="shared" si="629"/>
        <v>9900750</v>
      </c>
    </row>
    <row r="914" spans="1:53" x14ac:dyDescent="0.2">
      <c r="A914" s="1" t="s">
        <v>951</v>
      </c>
      <c r="B914" s="8">
        <v>4058</v>
      </c>
      <c r="C914" s="8">
        <v>2001.8699551569507</v>
      </c>
      <c r="D914" s="8">
        <v>2015</v>
      </c>
      <c r="E914" s="8">
        <v>1986</v>
      </c>
      <c r="F914" s="8">
        <v>2001.7578475336322</v>
      </c>
      <c r="G914" s="8">
        <f t="shared" si="630"/>
        <v>-40.972385024507275</v>
      </c>
      <c r="H914" s="8">
        <f t="shared" si="631"/>
        <v>0</v>
      </c>
      <c r="I914" s="8">
        <f t="shared" si="632"/>
        <v>40.972385024507275</v>
      </c>
      <c r="J914" s="25">
        <f t="shared" ref="J914:J977" si="635">((J913*($L$4-1)+H914)/$L$4)</f>
        <v>12.292592507015422</v>
      </c>
      <c r="K914" s="25">
        <f t="shared" ref="K914:K977" si="636">((K913*($L$4-1)+I914)/$L$4)</f>
        <v>10.983028382852073</v>
      </c>
      <c r="L914" s="26">
        <f t="shared" si="633"/>
        <v>1.1192352490145603</v>
      </c>
      <c r="M914" s="25">
        <f t="shared" si="634"/>
        <v>52.813166897587337</v>
      </c>
      <c r="N914" s="25">
        <v>30</v>
      </c>
      <c r="O914" s="25">
        <v>70</v>
      </c>
      <c r="P914" s="9">
        <f t="shared" si="592"/>
        <v>1948.2803675132188</v>
      </c>
      <c r="Q914" s="9">
        <f t="shared" si="593"/>
        <v>1937.1406057771612</v>
      </c>
      <c r="R914" s="9">
        <f t="shared" si="594"/>
        <v>-11.139761736057608</v>
      </c>
      <c r="S914" s="3">
        <f t="shared" si="595"/>
        <v>0</v>
      </c>
      <c r="T914" s="3">
        <f t="shared" si="596"/>
        <v>0</v>
      </c>
      <c r="U914" s="3">
        <f t="shared" si="597"/>
        <v>0</v>
      </c>
      <c r="V914" s="3">
        <f t="shared" si="601"/>
        <v>0</v>
      </c>
      <c r="W914" s="2">
        <f t="shared" si="598"/>
        <v>9912672</v>
      </c>
      <c r="X914" s="2">
        <f t="shared" si="602"/>
        <v>9912672</v>
      </c>
      <c r="Y914" s="14">
        <f t="shared" si="603"/>
        <v>1982.2428962139711</v>
      </c>
      <c r="Z914" s="14">
        <f t="shared" si="604"/>
        <v>1969.4279768706147</v>
      </c>
      <c r="AA914" s="14">
        <f t="shared" si="599"/>
        <v>-12.814919343356451</v>
      </c>
      <c r="AB914" s="14">
        <f t="shared" si="620"/>
        <v>-37.31337136054249</v>
      </c>
      <c r="AC914" s="14">
        <f t="shared" si="614"/>
        <v>24.49845201718604</v>
      </c>
      <c r="AD914" s="16">
        <f t="shared" si="615"/>
        <v>1</v>
      </c>
      <c r="AE914" s="16">
        <f t="shared" si="616"/>
        <v>0</v>
      </c>
      <c r="AF914" s="16">
        <f t="shared" si="600"/>
        <v>15</v>
      </c>
      <c r="AG914" s="16">
        <f t="shared" si="617"/>
        <v>30</v>
      </c>
      <c r="AH914" s="5">
        <f t="shared" si="618"/>
        <v>9859764</v>
      </c>
      <c r="AI914" s="5">
        <f t="shared" si="619"/>
        <v>9889554</v>
      </c>
      <c r="AJ914" s="39">
        <f t="shared" si="605"/>
        <v>1985.0885437802401</v>
      </c>
      <c r="AK914" s="39">
        <f t="shared" si="606"/>
        <v>1973.9040476562095</v>
      </c>
      <c r="AL914" s="39">
        <f t="shared" si="607"/>
        <v>-11.184496124030602</v>
      </c>
      <c r="AM914" s="39">
        <f t="shared" si="608"/>
        <v>0</v>
      </c>
      <c r="AN914" s="39">
        <f t="shared" si="609"/>
        <v>0</v>
      </c>
      <c r="AO914" s="39">
        <f t="shared" si="610"/>
        <v>0</v>
      </c>
      <c r="AP914" s="39">
        <f t="shared" si="611"/>
        <v>0</v>
      </c>
      <c r="AQ914" s="39">
        <f t="shared" si="612"/>
        <v>9922933</v>
      </c>
      <c r="AR914" s="39">
        <f t="shared" si="613"/>
        <v>9922933</v>
      </c>
      <c r="AS914" s="37">
        <f t="shared" si="621"/>
        <v>2068.1763761989664</v>
      </c>
      <c r="AT914" s="37">
        <f t="shared" si="622"/>
        <v>1907.3890078953918</v>
      </c>
      <c r="AU914" s="37">
        <f t="shared" si="623"/>
        <v>-160.78736830357457</v>
      </c>
      <c r="AV914" s="34">
        <f t="shared" si="624"/>
        <v>0</v>
      </c>
      <c r="AW914" s="34">
        <f t="shared" si="625"/>
        <v>0</v>
      </c>
      <c r="AX914" s="34">
        <f t="shared" si="626"/>
        <v>0</v>
      </c>
      <c r="AY914" s="34">
        <f t="shared" si="627"/>
        <v>0</v>
      </c>
      <c r="AZ914" s="34">
        <f t="shared" si="628"/>
        <v>9900750</v>
      </c>
      <c r="BA914" s="34">
        <f t="shared" si="629"/>
        <v>9900750</v>
      </c>
    </row>
    <row r="915" spans="1:53" x14ac:dyDescent="0.2">
      <c r="A915" s="1" t="s">
        <v>952</v>
      </c>
      <c r="B915" s="8">
        <v>6858</v>
      </c>
      <c r="C915" s="8">
        <v>1964.03125</v>
      </c>
      <c r="D915" s="8">
        <v>1978</v>
      </c>
      <c r="E915" s="8">
        <v>1951</v>
      </c>
      <c r="F915" s="8">
        <v>1964.09375</v>
      </c>
      <c r="G915" s="8">
        <f t="shared" si="630"/>
        <v>-37.66409753363223</v>
      </c>
      <c r="H915" s="8">
        <f t="shared" si="631"/>
        <v>0</v>
      </c>
      <c r="I915" s="8">
        <f t="shared" si="632"/>
        <v>37.66409753363223</v>
      </c>
      <c r="J915" s="25">
        <f t="shared" si="635"/>
        <v>11.41455018508575</v>
      </c>
      <c r="K915" s="25">
        <f t="shared" si="636"/>
        <v>12.888819036479228</v>
      </c>
      <c r="L915" s="26">
        <f t="shared" si="633"/>
        <v>0.8856164519634534</v>
      </c>
      <c r="M915" s="25">
        <f t="shared" si="634"/>
        <v>46.966945533450314</v>
      </c>
      <c r="N915" s="25">
        <v>30</v>
      </c>
      <c r="O915" s="25">
        <v>70</v>
      </c>
      <c r="P915" s="9">
        <f t="shared" si="592"/>
        <v>1945.6752562360223</v>
      </c>
      <c r="Q915" s="9">
        <f t="shared" si="593"/>
        <v>1950.932786583935</v>
      </c>
      <c r="R915" s="9">
        <f t="shared" si="594"/>
        <v>5.2575303479127342</v>
      </c>
      <c r="S915" s="3">
        <f t="shared" si="595"/>
        <v>1</v>
      </c>
      <c r="T915" s="3">
        <f t="shared" si="596"/>
        <v>0</v>
      </c>
      <c r="U915" s="3">
        <f t="shared" si="597"/>
        <v>1</v>
      </c>
      <c r="V915" s="3">
        <f t="shared" si="601"/>
        <v>30</v>
      </c>
      <c r="W915" s="2">
        <f t="shared" si="598"/>
        <v>9910627</v>
      </c>
      <c r="X915" s="2">
        <f t="shared" si="602"/>
        <v>9912578</v>
      </c>
      <c r="Y915" s="14">
        <f t="shared" si="603"/>
        <v>1980.8985150129363</v>
      </c>
      <c r="Z915" s="14">
        <f t="shared" si="604"/>
        <v>1968.6073265828277</v>
      </c>
      <c r="AA915" s="14">
        <f t="shared" si="599"/>
        <v>-12.291188430108605</v>
      </c>
      <c r="AB915" s="14">
        <f t="shared" si="620"/>
        <v>-32.308934774455714</v>
      </c>
      <c r="AC915" s="14">
        <f t="shared" si="614"/>
        <v>20.01774634434711</v>
      </c>
      <c r="AD915" s="16">
        <f t="shared" si="615"/>
        <v>1</v>
      </c>
      <c r="AE915" s="16">
        <f t="shared" si="616"/>
        <v>0</v>
      </c>
      <c r="AF915" s="16">
        <f t="shared" si="600"/>
        <v>16</v>
      </c>
      <c r="AG915" s="16">
        <f t="shared" si="617"/>
        <v>30</v>
      </c>
      <c r="AH915" s="5">
        <f t="shared" si="618"/>
        <v>9857756</v>
      </c>
      <c r="AI915" s="5">
        <f t="shared" si="619"/>
        <v>9888972</v>
      </c>
      <c r="AJ915" s="39">
        <f t="shared" si="605"/>
        <v>1971.4310821054048</v>
      </c>
      <c r="AK915" s="39">
        <f t="shared" si="606"/>
        <v>1969.9329636341943</v>
      </c>
      <c r="AL915" s="39">
        <f t="shared" si="607"/>
        <v>-1.498118471210546</v>
      </c>
      <c r="AM915" s="39">
        <f t="shared" si="608"/>
        <v>0</v>
      </c>
      <c r="AN915" s="39">
        <f t="shared" si="609"/>
        <v>0</v>
      </c>
      <c r="AO915" s="39">
        <f t="shared" si="610"/>
        <v>0</v>
      </c>
      <c r="AP915" s="39">
        <f t="shared" si="611"/>
        <v>0</v>
      </c>
      <c r="AQ915" s="39">
        <f t="shared" si="612"/>
        <v>9922933</v>
      </c>
      <c r="AR915" s="39">
        <f t="shared" si="613"/>
        <v>9922933</v>
      </c>
      <c r="AS915" s="37">
        <f t="shared" si="621"/>
        <v>2058.5403231464629</v>
      </c>
      <c r="AT915" s="37">
        <f t="shared" si="622"/>
        <v>1907.2630318188576</v>
      </c>
      <c r="AU915" s="37">
        <f t="shared" si="623"/>
        <v>-151.27729132760533</v>
      </c>
      <c r="AV915" s="34">
        <f t="shared" si="624"/>
        <v>0</v>
      </c>
      <c r="AW915" s="34">
        <f t="shared" si="625"/>
        <v>0</v>
      </c>
      <c r="AX915" s="34">
        <f t="shared" si="626"/>
        <v>0</v>
      </c>
      <c r="AY915" s="34">
        <f t="shared" si="627"/>
        <v>0</v>
      </c>
      <c r="AZ915" s="34">
        <f t="shared" si="628"/>
        <v>9900750</v>
      </c>
      <c r="BA915" s="34">
        <f t="shared" si="629"/>
        <v>9900750</v>
      </c>
    </row>
    <row r="916" spans="1:53" x14ac:dyDescent="0.2">
      <c r="A916" s="1" t="s">
        <v>953</v>
      </c>
      <c r="B916" s="8">
        <v>7620</v>
      </c>
      <c r="C916" s="8">
        <v>2002.8318965517242</v>
      </c>
      <c r="D916" s="8">
        <v>2014</v>
      </c>
      <c r="E916" s="8">
        <v>1982</v>
      </c>
      <c r="F916" s="8">
        <v>2002.8534482758621</v>
      </c>
      <c r="G916" s="8">
        <f t="shared" si="630"/>
        <v>38.759698275862092</v>
      </c>
      <c r="H916" s="8">
        <f t="shared" si="631"/>
        <v>38.759698275862092</v>
      </c>
      <c r="I916" s="8">
        <f t="shared" si="632"/>
        <v>0</v>
      </c>
      <c r="J916" s="25">
        <f t="shared" si="635"/>
        <v>13.36777504871263</v>
      </c>
      <c r="K916" s="25">
        <f t="shared" si="636"/>
        <v>11.968189105302141</v>
      </c>
      <c r="L916" s="26">
        <f t="shared" si="633"/>
        <v>1.1169421648585454</v>
      </c>
      <c r="M916" s="25">
        <f t="shared" si="634"/>
        <v>52.76205384350591</v>
      </c>
      <c r="N916" s="25">
        <v>30</v>
      </c>
      <c r="O916" s="25">
        <v>70</v>
      </c>
      <c r="P916" s="9">
        <f t="shared" si="592"/>
        <v>1941.3602573540904</v>
      </c>
      <c r="Q916" s="9">
        <f t="shared" si="593"/>
        <v>1959.1646981830338</v>
      </c>
      <c r="R916" s="9">
        <f t="shared" si="594"/>
        <v>17.80444082894337</v>
      </c>
      <c r="S916" s="3">
        <f t="shared" si="595"/>
        <v>1</v>
      </c>
      <c r="T916" s="3">
        <f t="shared" si="596"/>
        <v>0</v>
      </c>
      <c r="U916" s="3">
        <f t="shared" si="597"/>
        <v>2</v>
      </c>
      <c r="V916" s="3">
        <f t="shared" si="601"/>
        <v>30</v>
      </c>
      <c r="W916" s="2">
        <f t="shared" si="598"/>
        <v>9908619</v>
      </c>
      <c r="X916" s="2">
        <f t="shared" si="602"/>
        <v>9912583</v>
      </c>
      <c r="Y916" s="14">
        <f t="shared" si="603"/>
        <v>1982.5248063657457</v>
      </c>
      <c r="Z916" s="14">
        <f t="shared" si="604"/>
        <v>1973.8759606894484</v>
      </c>
      <c r="AA916" s="14">
        <f t="shared" si="599"/>
        <v>-8.6488456762972419</v>
      </c>
      <c r="AB916" s="14">
        <f t="shared" si="620"/>
        <v>-27.576916954824021</v>
      </c>
      <c r="AC916" s="14">
        <f t="shared" si="614"/>
        <v>18.92807127852678</v>
      </c>
      <c r="AD916" s="16">
        <f t="shared" si="615"/>
        <v>1</v>
      </c>
      <c r="AE916" s="16">
        <f t="shared" si="616"/>
        <v>0</v>
      </c>
      <c r="AF916" s="16">
        <f t="shared" si="600"/>
        <v>17</v>
      </c>
      <c r="AG916" s="16">
        <f t="shared" si="617"/>
        <v>30</v>
      </c>
      <c r="AH916" s="5">
        <f t="shared" si="618"/>
        <v>9855712</v>
      </c>
      <c r="AI916" s="5">
        <f t="shared" si="619"/>
        <v>9889406</v>
      </c>
      <c r="AJ916" s="39">
        <f t="shared" si="605"/>
        <v>1947.6918868034961</v>
      </c>
      <c r="AK916" s="39">
        <f t="shared" si="606"/>
        <v>1967.1079941860464</v>
      </c>
      <c r="AL916" s="39">
        <f t="shared" si="607"/>
        <v>19.416107382550308</v>
      </c>
      <c r="AM916" s="39">
        <f t="shared" si="608"/>
        <v>1</v>
      </c>
      <c r="AN916" s="39">
        <f t="shared" si="609"/>
        <v>0</v>
      </c>
      <c r="AO916" s="39">
        <f t="shared" si="610"/>
        <v>1</v>
      </c>
      <c r="AP916" s="39">
        <f t="shared" si="611"/>
        <v>30</v>
      </c>
      <c r="AQ916" s="39">
        <f t="shared" si="612"/>
        <v>9920889</v>
      </c>
      <c r="AR916" s="39">
        <f t="shared" si="613"/>
        <v>9922871</v>
      </c>
      <c r="AS916" s="37">
        <f t="shared" si="621"/>
        <v>2049.1433394328565</v>
      </c>
      <c r="AT916" s="37">
        <f t="shared" si="622"/>
        <v>1909.6319056234315</v>
      </c>
      <c r="AU916" s="37">
        <f t="shared" si="623"/>
        <v>-139.51143380942494</v>
      </c>
      <c r="AV916" s="34">
        <f t="shared" si="624"/>
        <v>0</v>
      </c>
      <c r="AW916" s="34">
        <f t="shared" si="625"/>
        <v>0</v>
      </c>
      <c r="AX916" s="34">
        <f t="shared" si="626"/>
        <v>0</v>
      </c>
      <c r="AY916" s="34">
        <f t="shared" si="627"/>
        <v>0</v>
      </c>
      <c r="AZ916" s="34">
        <f t="shared" si="628"/>
        <v>9900750</v>
      </c>
      <c r="BA916" s="34">
        <f t="shared" si="629"/>
        <v>9900750</v>
      </c>
    </row>
    <row r="917" spans="1:53" x14ac:dyDescent="0.2">
      <c r="A917" s="1" t="s">
        <v>954</v>
      </c>
      <c r="B917" s="8">
        <v>3786</v>
      </c>
      <c r="C917" s="8">
        <v>2024.2850877192982</v>
      </c>
      <c r="D917" s="8">
        <v>2042</v>
      </c>
      <c r="E917" s="8">
        <v>2006</v>
      </c>
      <c r="F917" s="8">
        <v>2024.3464912280701</v>
      </c>
      <c r="G917" s="8">
        <f t="shared" si="630"/>
        <v>21.493042952208043</v>
      </c>
      <c r="H917" s="8">
        <f t="shared" si="631"/>
        <v>21.493042952208043</v>
      </c>
      <c r="I917" s="8">
        <f t="shared" si="632"/>
        <v>0</v>
      </c>
      <c r="J917" s="25">
        <f t="shared" si="635"/>
        <v>13.948151327533733</v>
      </c>
      <c r="K917" s="25">
        <f t="shared" si="636"/>
        <v>11.113318454923416</v>
      </c>
      <c r="L917" s="26">
        <f t="shared" si="633"/>
        <v>1.2550842832506461</v>
      </c>
      <c r="M917" s="25">
        <f t="shared" si="634"/>
        <v>55.655759413190282</v>
      </c>
      <c r="N917" s="25">
        <v>30</v>
      </c>
      <c r="O917" s="25">
        <v>70</v>
      </c>
      <c r="P917" s="9">
        <f t="shared" si="592"/>
        <v>1940.3160095550627</v>
      </c>
      <c r="Q917" s="9">
        <f t="shared" si="593"/>
        <v>1968.1941522060224</v>
      </c>
      <c r="R917" s="9">
        <f t="shared" si="594"/>
        <v>27.878142650959717</v>
      </c>
      <c r="S917" s="3">
        <f t="shared" si="595"/>
        <v>1</v>
      </c>
      <c r="T917" s="3">
        <f t="shared" si="596"/>
        <v>0</v>
      </c>
      <c r="U917" s="3">
        <f t="shared" si="597"/>
        <v>3</v>
      </c>
      <c r="V917" s="3">
        <f t="shared" si="601"/>
        <v>30</v>
      </c>
      <c r="W917" s="2">
        <f t="shared" si="598"/>
        <v>9906575</v>
      </c>
      <c r="X917" s="2">
        <f t="shared" si="602"/>
        <v>9912593</v>
      </c>
      <c r="Y917" s="14">
        <f t="shared" si="603"/>
        <v>1985.6227089481401</v>
      </c>
      <c r="Z917" s="14">
        <f t="shared" si="604"/>
        <v>1981.6406576953902</v>
      </c>
      <c r="AA917" s="14">
        <f t="shared" si="599"/>
        <v>-3.9820512527498977</v>
      </c>
      <c r="AB917" s="14">
        <f t="shared" si="620"/>
        <v>-22.857943814409197</v>
      </c>
      <c r="AC917" s="14">
        <f t="shared" si="614"/>
        <v>18.875892561659299</v>
      </c>
      <c r="AD917" s="16">
        <f t="shared" si="615"/>
        <v>1</v>
      </c>
      <c r="AE917" s="16">
        <f t="shared" si="616"/>
        <v>0</v>
      </c>
      <c r="AF917" s="16">
        <f t="shared" si="600"/>
        <v>18</v>
      </c>
      <c r="AG917" s="16">
        <f t="shared" si="617"/>
        <v>30</v>
      </c>
      <c r="AH917" s="5">
        <f t="shared" si="618"/>
        <v>9853640</v>
      </c>
      <c r="AI917" s="5">
        <f t="shared" si="619"/>
        <v>9889748</v>
      </c>
      <c r="AJ917" s="39">
        <f t="shared" si="605"/>
        <v>1960.6117862287836</v>
      </c>
      <c r="AK917" s="39">
        <f t="shared" si="606"/>
        <v>1985.1800188909758</v>
      </c>
      <c r="AL917" s="39">
        <f t="shared" si="607"/>
        <v>24.568232662192258</v>
      </c>
      <c r="AM917" s="39">
        <f t="shared" si="608"/>
        <v>1</v>
      </c>
      <c r="AN917" s="39">
        <f t="shared" si="609"/>
        <v>0</v>
      </c>
      <c r="AO917" s="39">
        <f t="shared" si="610"/>
        <v>2</v>
      </c>
      <c r="AP917" s="39">
        <f t="shared" si="611"/>
        <v>30</v>
      </c>
      <c r="AQ917" s="39">
        <f t="shared" si="612"/>
        <v>9918817</v>
      </c>
      <c r="AR917" s="39">
        <f t="shared" si="613"/>
        <v>9922829</v>
      </c>
      <c r="AS917" s="37">
        <f t="shared" si="621"/>
        <v>2039.9026539755678</v>
      </c>
      <c r="AT917" s="37">
        <f t="shared" si="622"/>
        <v>1913.7374186637487</v>
      </c>
      <c r="AU917" s="37">
        <f t="shared" si="623"/>
        <v>-126.16523531181906</v>
      </c>
      <c r="AV917" s="34">
        <f t="shared" si="624"/>
        <v>0</v>
      </c>
      <c r="AW917" s="34">
        <f t="shared" si="625"/>
        <v>0</v>
      </c>
      <c r="AX917" s="34">
        <f t="shared" si="626"/>
        <v>0</v>
      </c>
      <c r="AY917" s="34">
        <f t="shared" si="627"/>
        <v>0</v>
      </c>
      <c r="AZ917" s="34">
        <f t="shared" si="628"/>
        <v>9900750</v>
      </c>
      <c r="BA917" s="34">
        <f t="shared" si="629"/>
        <v>9900750</v>
      </c>
    </row>
    <row r="918" spans="1:53" x14ac:dyDescent="0.2">
      <c r="A918" s="1" t="s">
        <v>955</v>
      </c>
      <c r="B918" s="8">
        <v>6314</v>
      </c>
      <c r="C918" s="8">
        <v>2068.2260869565216</v>
      </c>
      <c r="D918" s="8">
        <v>2089</v>
      </c>
      <c r="E918" s="8">
        <v>2050</v>
      </c>
      <c r="F918" s="8">
        <v>2068.3478260869565</v>
      </c>
      <c r="G918" s="8">
        <f t="shared" si="630"/>
        <v>44.001334858886366</v>
      </c>
      <c r="H918" s="8">
        <f t="shared" si="631"/>
        <v>44.001334858886366</v>
      </c>
      <c r="I918" s="8">
        <f t="shared" si="632"/>
        <v>0</v>
      </c>
      <c r="J918" s="25">
        <f t="shared" si="635"/>
        <v>16.094807294058921</v>
      </c>
      <c r="K918" s="25">
        <f t="shared" si="636"/>
        <v>10.319509993857457</v>
      </c>
      <c r="L918" s="26">
        <f t="shared" si="633"/>
        <v>1.5596484042012777</v>
      </c>
      <c r="M918" s="25">
        <f t="shared" si="634"/>
        <v>60.932134336940557</v>
      </c>
      <c r="N918" s="25">
        <v>30</v>
      </c>
      <c r="O918" s="25">
        <v>70</v>
      </c>
      <c r="P918" s="9">
        <f t="shared" si="592"/>
        <v>1940.6138006958104</v>
      </c>
      <c r="Q918" s="9">
        <f t="shared" si="593"/>
        <v>1976.9844153639169</v>
      </c>
      <c r="R918" s="9">
        <f t="shared" si="594"/>
        <v>36.370614668106555</v>
      </c>
      <c r="S918" s="3">
        <f t="shared" si="595"/>
        <v>1</v>
      </c>
      <c r="T918" s="3">
        <f t="shared" si="596"/>
        <v>0</v>
      </c>
      <c r="U918" s="3">
        <f t="shared" si="597"/>
        <v>4</v>
      </c>
      <c r="V918" s="3">
        <f t="shared" si="601"/>
        <v>30</v>
      </c>
      <c r="W918" s="2">
        <f t="shared" si="598"/>
        <v>9904503</v>
      </c>
      <c r="X918" s="2">
        <f t="shared" si="602"/>
        <v>9912703</v>
      </c>
      <c r="Y918" s="14">
        <f t="shared" si="603"/>
        <v>1991.7504954028673</v>
      </c>
      <c r="Z918" s="14">
        <f t="shared" si="604"/>
        <v>1994.9802220633235</v>
      </c>
      <c r="AA918" s="14">
        <f t="shared" si="599"/>
        <v>3.2297266604562083</v>
      </c>
      <c r="AB918" s="14">
        <f t="shared" si="620"/>
        <v>-17.640409719436114</v>
      </c>
      <c r="AC918" s="14">
        <f t="shared" si="614"/>
        <v>20.870136379892323</v>
      </c>
      <c r="AD918" s="16">
        <f t="shared" si="615"/>
        <v>1</v>
      </c>
      <c r="AE918" s="16">
        <f t="shared" si="616"/>
        <v>0</v>
      </c>
      <c r="AF918" s="16">
        <f t="shared" si="600"/>
        <v>19</v>
      </c>
      <c r="AG918" s="16">
        <f t="shared" si="617"/>
        <v>30</v>
      </c>
      <c r="AH918" s="5">
        <f t="shared" si="618"/>
        <v>9851521</v>
      </c>
      <c r="AI918" s="5">
        <f t="shared" si="619"/>
        <v>9890471</v>
      </c>
      <c r="AJ918" s="39">
        <f t="shared" si="605"/>
        <v>1967.7761338795196</v>
      </c>
      <c r="AK918" s="39">
        <f t="shared" si="606"/>
        <v>1992.3443665417119</v>
      </c>
      <c r="AL918" s="39">
        <f t="shared" si="607"/>
        <v>24.568232662192258</v>
      </c>
      <c r="AM918" s="39">
        <f t="shared" si="608"/>
        <v>1</v>
      </c>
      <c r="AN918" s="39">
        <f t="shared" si="609"/>
        <v>0</v>
      </c>
      <c r="AO918" s="39">
        <f t="shared" si="610"/>
        <v>3</v>
      </c>
      <c r="AP918" s="39">
        <f t="shared" si="611"/>
        <v>30</v>
      </c>
      <c r="AQ918" s="39">
        <f t="shared" si="612"/>
        <v>9916698</v>
      </c>
      <c r="AR918" s="39">
        <f t="shared" si="613"/>
        <v>9922848</v>
      </c>
      <c r="AS918" s="37">
        <f t="shared" si="621"/>
        <v>2031.0018712366275</v>
      </c>
      <c r="AT918" s="37">
        <f t="shared" si="622"/>
        <v>1919.2206494430454</v>
      </c>
      <c r="AU918" s="37">
        <f t="shared" si="623"/>
        <v>-111.78122179358206</v>
      </c>
      <c r="AV918" s="34">
        <f t="shared" si="624"/>
        <v>0</v>
      </c>
      <c r="AW918" s="34">
        <f t="shared" si="625"/>
        <v>0</v>
      </c>
      <c r="AX918" s="34">
        <f t="shared" si="626"/>
        <v>0</v>
      </c>
      <c r="AY918" s="34">
        <f t="shared" si="627"/>
        <v>0</v>
      </c>
      <c r="AZ918" s="34">
        <f t="shared" si="628"/>
        <v>9900750</v>
      </c>
      <c r="BA918" s="34">
        <f t="shared" si="629"/>
        <v>9900750</v>
      </c>
    </row>
    <row r="919" spans="1:53" x14ac:dyDescent="0.2">
      <c r="A919" s="1" t="s">
        <v>956</v>
      </c>
      <c r="B919" s="8">
        <v>5076</v>
      </c>
      <c r="C919" s="8">
        <v>2068.9248826291082</v>
      </c>
      <c r="D919" s="8">
        <v>2083</v>
      </c>
      <c r="E919" s="8">
        <v>2058</v>
      </c>
      <c r="F919" s="8">
        <v>2068.9718309859154</v>
      </c>
      <c r="G919" s="8">
        <f t="shared" si="630"/>
        <v>0.62400489895890132</v>
      </c>
      <c r="H919" s="8">
        <f t="shared" si="631"/>
        <v>0.62400489895890132</v>
      </c>
      <c r="I919" s="8">
        <f t="shared" si="632"/>
        <v>0</v>
      </c>
      <c r="J919" s="25">
        <f t="shared" si="635"/>
        <v>14.989749980123205</v>
      </c>
      <c r="K919" s="25">
        <f t="shared" si="636"/>
        <v>9.5824021371533519</v>
      </c>
      <c r="L919" s="26">
        <f t="shared" si="633"/>
        <v>1.5642998243628519</v>
      </c>
      <c r="M919" s="25">
        <f t="shared" si="634"/>
        <v>61.003000097756953</v>
      </c>
      <c r="N919" s="25">
        <v>30</v>
      </c>
      <c r="O919" s="25">
        <v>70</v>
      </c>
      <c r="P919" s="9">
        <f t="shared" si="592"/>
        <v>1943.8372591554175</v>
      </c>
      <c r="Q919" s="9">
        <f t="shared" si="593"/>
        <v>1987.420623093386</v>
      </c>
      <c r="R919" s="9">
        <f t="shared" si="594"/>
        <v>43.583363937968443</v>
      </c>
      <c r="S919" s="3">
        <f t="shared" si="595"/>
        <v>1</v>
      </c>
      <c r="T919" s="3">
        <f t="shared" si="596"/>
        <v>0</v>
      </c>
      <c r="U919" s="3">
        <f t="shared" si="597"/>
        <v>5</v>
      </c>
      <c r="V919" s="3">
        <f t="shared" si="601"/>
        <v>30</v>
      </c>
      <c r="W919" s="2">
        <f t="shared" si="598"/>
        <v>9902384</v>
      </c>
      <c r="X919" s="2">
        <f t="shared" si="602"/>
        <v>9912674</v>
      </c>
      <c r="Y919" s="14">
        <f t="shared" si="603"/>
        <v>1997.470594334945</v>
      </c>
      <c r="Z919" s="14">
        <f t="shared" si="604"/>
        <v>2006.363546512953</v>
      </c>
      <c r="AA919" s="14">
        <f t="shared" si="599"/>
        <v>8.8929521780080449</v>
      </c>
      <c r="AB919" s="14">
        <f t="shared" si="620"/>
        <v>-12.333737339947282</v>
      </c>
      <c r="AC919" s="14">
        <f t="shared" si="614"/>
        <v>21.226689517955329</v>
      </c>
      <c r="AD919" s="16">
        <f t="shared" si="615"/>
        <v>1</v>
      </c>
      <c r="AE919" s="16">
        <f t="shared" si="616"/>
        <v>0</v>
      </c>
      <c r="AF919" s="16">
        <f t="shared" si="600"/>
        <v>20</v>
      </c>
      <c r="AG919" s="16">
        <f t="shared" si="617"/>
        <v>30</v>
      </c>
      <c r="AH919" s="5">
        <f t="shared" si="618"/>
        <v>9849408</v>
      </c>
      <c r="AI919" s="5">
        <f t="shared" si="619"/>
        <v>9890568</v>
      </c>
      <c r="AJ919" s="39">
        <f t="shared" si="605"/>
        <v>1990.9824433420872</v>
      </c>
      <c r="AK919" s="39">
        <f t="shared" si="606"/>
        <v>2015.5506760042797</v>
      </c>
      <c r="AL919" s="39">
        <f t="shared" si="607"/>
        <v>24.568232662192486</v>
      </c>
      <c r="AM919" s="39">
        <f t="shared" si="608"/>
        <v>1</v>
      </c>
      <c r="AN919" s="39">
        <f t="shared" si="609"/>
        <v>0</v>
      </c>
      <c r="AO919" s="39">
        <f t="shared" si="610"/>
        <v>4</v>
      </c>
      <c r="AP919" s="39">
        <f t="shared" si="611"/>
        <v>30</v>
      </c>
      <c r="AQ919" s="39">
        <f t="shared" si="612"/>
        <v>9914585</v>
      </c>
      <c r="AR919" s="39">
        <f t="shared" si="613"/>
        <v>9922817</v>
      </c>
      <c r="AS919" s="37">
        <f t="shared" si="621"/>
        <v>2022.5050255423741</v>
      </c>
      <c r="AT919" s="37">
        <f t="shared" si="622"/>
        <v>1925.8680070625826</v>
      </c>
      <c r="AU919" s="37">
        <f t="shared" si="623"/>
        <v>-96.63701847979155</v>
      </c>
      <c r="AV919" s="34">
        <f t="shared" si="624"/>
        <v>0</v>
      </c>
      <c r="AW919" s="34">
        <f t="shared" si="625"/>
        <v>0</v>
      </c>
      <c r="AX919" s="34">
        <f t="shared" si="626"/>
        <v>0</v>
      </c>
      <c r="AY919" s="34">
        <f t="shared" si="627"/>
        <v>0</v>
      </c>
      <c r="AZ919" s="34">
        <f t="shared" si="628"/>
        <v>9900750</v>
      </c>
      <c r="BA919" s="34">
        <f t="shared" si="629"/>
        <v>9900750</v>
      </c>
    </row>
    <row r="920" spans="1:53" x14ac:dyDescent="0.2">
      <c r="A920" s="1" t="s">
        <v>957</v>
      </c>
      <c r="B920" s="8">
        <v>2359</v>
      </c>
      <c r="C920" s="8">
        <v>2060.1666666666665</v>
      </c>
      <c r="D920" s="8">
        <v>2078</v>
      </c>
      <c r="E920" s="8">
        <v>2044</v>
      </c>
      <c r="F920" s="8">
        <v>2060.2333333333331</v>
      </c>
      <c r="G920" s="8">
        <f t="shared" si="630"/>
        <v>-8.7384976525822822</v>
      </c>
      <c r="H920" s="8">
        <f t="shared" si="631"/>
        <v>0</v>
      </c>
      <c r="I920" s="8">
        <f t="shared" si="632"/>
        <v>8.7384976525822822</v>
      </c>
      <c r="J920" s="25">
        <f t="shared" si="635"/>
        <v>13.919053552971548</v>
      </c>
      <c r="K920" s="25">
        <f t="shared" si="636"/>
        <v>9.5221232453982747</v>
      </c>
      <c r="L920" s="26">
        <f t="shared" si="633"/>
        <v>1.4617594410677432</v>
      </c>
      <c r="M920" s="25">
        <f t="shared" si="634"/>
        <v>59.378646698059647</v>
      </c>
      <c r="N920" s="25">
        <v>30</v>
      </c>
      <c r="O920" s="25">
        <v>70</v>
      </c>
      <c r="P920" s="9">
        <f t="shared" si="592"/>
        <v>1947.2202357151366</v>
      </c>
      <c r="Q920" s="9">
        <f t="shared" si="593"/>
        <v>1999.4151147560051</v>
      </c>
      <c r="R920" s="9">
        <f t="shared" si="594"/>
        <v>52.1948790408685</v>
      </c>
      <c r="S920" s="3">
        <f t="shared" si="595"/>
        <v>1</v>
      </c>
      <c r="T920" s="3">
        <f t="shared" si="596"/>
        <v>0</v>
      </c>
      <c r="U920" s="3">
        <f t="shared" si="597"/>
        <v>6</v>
      </c>
      <c r="V920" s="3">
        <f t="shared" si="601"/>
        <v>30</v>
      </c>
      <c r="W920" s="2">
        <f t="shared" si="598"/>
        <v>9900271</v>
      </c>
      <c r="X920" s="2">
        <f t="shared" si="602"/>
        <v>9912535</v>
      </c>
      <c r="Y920" s="14">
        <f t="shared" si="603"/>
        <v>2002.1196861126034</v>
      </c>
      <c r="Z920" s="14">
        <f t="shared" si="604"/>
        <v>2014.6512060237808</v>
      </c>
      <c r="AA920" s="14">
        <f t="shared" si="599"/>
        <v>12.531519911177384</v>
      </c>
      <c r="AB920" s="14">
        <f t="shared" si="620"/>
        <v>-7.3606858897223484</v>
      </c>
      <c r="AC920" s="14">
        <f t="shared" si="614"/>
        <v>19.892205800899731</v>
      </c>
      <c r="AD920" s="16">
        <f t="shared" si="615"/>
        <v>1</v>
      </c>
      <c r="AE920" s="16">
        <f t="shared" si="616"/>
        <v>0</v>
      </c>
      <c r="AF920" s="16">
        <f t="shared" si="600"/>
        <v>21</v>
      </c>
      <c r="AG920" s="16">
        <f t="shared" si="617"/>
        <v>30</v>
      </c>
      <c r="AH920" s="5">
        <f t="shared" si="618"/>
        <v>9847300</v>
      </c>
      <c r="AI920" s="5">
        <f t="shared" si="619"/>
        <v>9890224</v>
      </c>
      <c r="AJ920" s="39">
        <f t="shared" si="605"/>
        <v>1991.3984466080601</v>
      </c>
      <c r="AK920" s="39">
        <f t="shared" si="606"/>
        <v>2015.9666792702521</v>
      </c>
      <c r="AL920" s="39">
        <f t="shared" si="607"/>
        <v>24.568232662192031</v>
      </c>
      <c r="AM920" s="39">
        <f t="shared" si="608"/>
        <v>1</v>
      </c>
      <c r="AN920" s="39">
        <f t="shared" si="609"/>
        <v>0</v>
      </c>
      <c r="AO920" s="39">
        <f t="shared" si="610"/>
        <v>5</v>
      </c>
      <c r="AP920" s="39">
        <f t="shared" si="611"/>
        <v>30</v>
      </c>
      <c r="AQ920" s="39">
        <f t="shared" si="612"/>
        <v>9912477</v>
      </c>
      <c r="AR920" s="39">
        <f t="shared" si="613"/>
        <v>9922697</v>
      </c>
      <c r="AS920" s="37">
        <f t="shared" si="621"/>
        <v>2014.5604648750029</v>
      </c>
      <c r="AT920" s="37">
        <f t="shared" si="622"/>
        <v>1933.4493070950568</v>
      </c>
      <c r="AU920" s="37">
        <f t="shared" si="623"/>
        <v>-81.111157779946097</v>
      </c>
      <c r="AV920" s="34">
        <f t="shared" si="624"/>
        <v>0</v>
      </c>
      <c r="AW920" s="34">
        <f t="shared" si="625"/>
        <v>0</v>
      </c>
      <c r="AX920" s="34">
        <f t="shared" si="626"/>
        <v>0</v>
      </c>
      <c r="AY920" s="34">
        <f t="shared" si="627"/>
        <v>0</v>
      </c>
      <c r="AZ920" s="34">
        <f t="shared" si="628"/>
        <v>9900750</v>
      </c>
      <c r="BA920" s="34">
        <f t="shared" si="629"/>
        <v>9900750</v>
      </c>
    </row>
    <row r="921" spans="1:53" x14ac:dyDescent="0.2">
      <c r="A921" s="1" t="s">
        <v>958</v>
      </c>
      <c r="B921" s="8">
        <v>4010</v>
      </c>
      <c r="C921" s="8">
        <v>2094.7155963302753</v>
      </c>
      <c r="D921" s="8">
        <v>2101</v>
      </c>
      <c r="E921" s="8">
        <v>2085</v>
      </c>
      <c r="F921" s="8">
        <v>2094.7064220183488</v>
      </c>
      <c r="G921" s="8">
        <f t="shared" si="630"/>
        <v>34.473088685015682</v>
      </c>
      <c r="H921" s="8">
        <f t="shared" si="631"/>
        <v>34.473088685015682</v>
      </c>
      <c r="I921" s="8">
        <f t="shared" si="632"/>
        <v>0</v>
      </c>
      <c r="J921" s="25">
        <f t="shared" si="635"/>
        <v>15.387198919546128</v>
      </c>
      <c r="K921" s="25">
        <f t="shared" si="636"/>
        <v>8.8419715850126828</v>
      </c>
      <c r="L921" s="26">
        <f t="shared" si="633"/>
        <v>1.7402452350817024</v>
      </c>
      <c r="M921" s="25">
        <f t="shared" si="634"/>
        <v>63.50691583375076</v>
      </c>
      <c r="N921" s="25">
        <v>30</v>
      </c>
      <c r="O921" s="25">
        <v>70</v>
      </c>
      <c r="P921" s="9">
        <f t="shared" si="592"/>
        <v>1951.3689582263146</v>
      </c>
      <c r="Q921" s="9">
        <f t="shared" si="593"/>
        <v>2011.938194547206</v>
      </c>
      <c r="R921" s="9">
        <f t="shared" si="594"/>
        <v>60.569236320891378</v>
      </c>
      <c r="S921" s="3">
        <f t="shared" si="595"/>
        <v>1</v>
      </c>
      <c r="T921" s="3">
        <f t="shared" si="596"/>
        <v>0</v>
      </c>
      <c r="U921" s="3">
        <f t="shared" si="597"/>
        <v>7</v>
      </c>
      <c r="V921" s="3">
        <f t="shared" si="601"/>
        <v>30</v>
      </c>
      <c r="W921" s="2">
        <f t="shared" si="598"/>
        <v>9898163</v>
      </c>
      <c r="X921" s="2">
        <f t="shared" si="602"/>
        <v>9912758</v>
      </c>
      <c r="Y921" s="14">
        <f t="shared" si="603"/>
        <v>2008.9779628463623</v>
      </c>
      <c r="Z921" s="14">
        <f t="shared" si="604"/>
        <v>2026.9673930998681</v>
      </c>
      <c r="AA921" s="14">
        <f t="shared" si="599"/>
        <v>17.989430253505816</v>
      </c>
      <c r="AB921" s="14">
        <f t="shared" si="620"/>
        <v>-2.2906626610767153</v>
      </c>
      <c r="AC921" s="14">
        <f t="shared" si="614"/>
        <v>20.280092914582532</v>
      </c>
      <c r="AD921" s="16">
        <f t="shared" si="615"/>
        <v>1</v>
      </c>
      <c r="AE921" s="16">
        <f t="shared" si="616"/>
        <v>0</v>
      </c>
      <c r="AF921" s="16">
        <f t="shared" si="600"/>
        <v>22</v>
      </c>
      <c r="AG921" s="16">
        <f t="shared" si="617"/>
        <v>30</v>
      </c>
      <c r="AH921" s="5">
        <f t="shared" si="618"/>
        <v>9845169</v>
      </c>
      <c r="AI921" s="5">
        <f t="shared" si="619"/>
        <v>9891039</v>
      </c>
      <c r="AJ921" s="39">
        <f t="shared" si="605"/>
        <v>1988.4856140571992</v>
      </c>
      <c r="AK921" s="39">
        <f t="shared" si="606"/>
        <v>2021.659858364553</v>
      </c>
      <c r="AL921" s="39">
        <f t="shared" si="607"/>
        <v>33.174244307353774</v>
      </c>
      <c r="AM921" s="39">
        <f t="shared" si="608"/>
        <v>1</v>
      </c>
      <c r="AN921" s="39">
        <f t="shared" si="609"/>
        <v>0</v>
      </c>
      <c r="AO921" s="39">
        <f t="shared" si="610"/>
        <v>6</v>
      </c>
      <c r="AP921" s="39">
        <f t="shared" si="611"/>
        <v>30</v>
      </c>
      <c r="AQ921" s="39">
        <f t="shared" si="612"/>
        <v>9910346</v>
      </c>
      <c r="AR921" s="39">
        <f t="shared" si="613"/>
        <v>9922856</v>
      </c>
      <c r="AS921" s="37">
        <f t="shared" si="621"/>
        <v>2007.1422415763163</v>
      </c>
      <c r="AT921" s="37">
        <f t="shared" si="622"/>
        <v>1942.1763472174191</v>
      </c>
      <c r="AU921" s="37">
        <f t="shared" si="623"/>
        <v>-64.965894358897231</v>
      </c>
      <c r="AV921" s="34">
        <f t="shared" si="624"/>
        <v>0</v>
      </c>
      <c r="AW921" s="34">
        <f t="shared" si="625"/>
        <v>0</v>
      </c>
      <c r="AX921" s="34">
        <f t="shared" si="626"/>
        <v>0</v>
      </c>
      <c r="AY921" s="34">
        <f t="shared" si="627"/>
        <v>0</v>
      </c>
      <c r="AZ921" s="34">
        <f t="shared" si="628"/>
        <v>9900750</v>
      </c>
      <c r="BA921" s="34">
        <f t="shared" si="629"/>
        <v>9900750</v>
      </c>
    </row>
    <row r="922" spans="1:53" x14ac:dyDescent="0.2">
      <c r="A922" s="1" t="s">
        <v>959</v>
      </c>
      <c r="B922" s="8">
        <v>6716</v>
      </c>
      <c r="C922" s="8">
        <v>2087.2640692640693</v>
      </c>
      <c r="D922" s="8">
        <v>2101</v>
      </c>
      <c r="E922" s="8">
        <v>2070</v>
      </c>
      <c r="F922" s="8">
        <v>2087.1904761904761</v>
      </c>
      <c r="G922" s="8">
        <f t="shared" si="630"/>
        <v>-7.5159458278726561</v>
      </c>
      <c r="H922" s="8">
        <f t="shared" si="631"/>
        <v>0</v>
      </c>
      <c r="I922" s="8">
        <f t="shared" si="632"/>
        <v>7.5159458278726561</v>
      </c>
      <c r="J922" s="25">
        <f t="shared" si="635"/>
        <v>14.28811328243569</v>
      </c>
      <c r="K922" s="25">
        <f t="shared" si="636"/>
        <v>8.7472554595026804</v>
      </c>
      <c r="L922" s="26">
        <f t="shared" si="633"/>
        <v>1.6334395798299952</v>
      </c>
      <c r="M922" s="25">
        <f t="shared" si="634"/>
        <v>62.026848549737522</v>
      </c>
      <c r="N922" s="25">
        <v>30</v>
      </c>
      <c r="O922" s="25">
        <v>70</v>
      </c>
      <c r="P922" s="9">
        <f t="shared" si="592"/>
        <v>1957.0849512259879</v>
      </c>
      <c r="Q922" s="9">
        <f t="shared" si="593"/>
        <v>2025.1825288175341</v>
      </c>
      <c r="R922" s="9">
        <f t="shared" si="594"/>
        <v>68.097577591546269</v>
      </c>
      <c r="S922" s="3">
        <f t="shared" si="595"/>
        <v>1</v>
      </c>
      <c r="T922" s="3">
        <f t="shared" si="596"/>
        <v>0</v>
      </c>
      <c r="U922" s="3">
        <f t="shared" si="597"/>
        <v>8</v>
      </c>
      <c r="V922" s="3">
        <f t="shared" si="601"/>
        <v>30</v>
      </c>
      <c r="W922" s="2">
        <f t="shared" si="598"/>
        <v>9896032</v>
      </c>
      <c r="X922" s="2">
        <f t="shared" si="602"/>
        <v>9912592</v>
      </c>
      <c r="Y922" s="14">
        <f t="shared" si="603"/>
        <v>2014.7714823533338</v>
      </c>
      <c r="Z922" s="14">
        <f t="shared" si="604"/>
        <v>2036.2324828061155</v>
      </c>
      <c r="AA922" s="14">
        <f t="shared" si="599"/>
        <v>21.461000452781718</v>
      </c>
      <c r="AB922" s="14">
        <f t="shared" si="620"/>
        <v>2.4596699616949715</v>
      </c>
      <c r="AC922" s="14">
        <f t="shared" si="614"/>
        <v>19.001330491086748</v>
      </c>
      <c r="AD922" s="16">
        <f t="shared" si="615"/>
        <v>1</v>
      </c>
      <c r="AE922" s="16">
        <f t="shared" si="616"/>
        <v>0</v>
      </c>
      <c r="AF922" s="16">
        <f t="shared" si="600"/>
        <v>23</v>
      </c>
      <c r="AG922" s="16">
        <f t="shared" si="617"/>
        <v>30</v>
      </c>
      <c r="AH922" s="5">
        <f t="shared" si="618"/>
        <v>9843038</v>
      </c>
      <c r="AI922" s="5">
        <f t="shared" si="619"/>
        <v>9890648</v>
      </c>
      <c r="AJ922" s="39">
        <f t="shared" si="605"/>
        <v>2008.5548406296821</v>
      </c>
      <c r="AK922" s="39">
        <f t="shared" si="606"/>
        <v>2051.1688646788994</v>
      </c>
      <c r="AL922" s="39">
        <f t="shared" si="607"/>
        <v>42.614024049217278</v>
      </c>
      <c r="AM922" s="39">
        <f t="shared" si="608"/>
        <v>1</v>
      </c>
      <c r="AN922" s="39">
        <f t="shared" si="609"/>
        <v>0</v>
      </c>
      <c r="AO922" s="39">
        <f t="shared" si="610"/>
        <v>7</v>
      </c>
      <c r="AP922" s="39">
        <f t="shared" si="611"/>
        <v>30</v>
      </c>
      <c r="AQ922" s="39">
        <f t="shared" si="612"/>
        <v>9908215</v>
      </c>
      <c r="AR922" s="39">
        <f t="shared" si="613"/>
        <v>9922705</v>
      </c>
      <c r="AS922" s="37">
        <f t="shared" si="621"/>
        <v>2000.3248270082424</v>
      </c>
      <c r="AT922" s="37">
        <f t="shared" si="622"/>
        <v>1952.0136462473254</v>
      </c>
      <c r="AU922" s="37">
        <f t="shared" si="623"/>
        <v>-48.311180760917068</v>
      </c>
      <c r="AV922" s="34">
        <f t="shared" si="624"/>
        <v>0</v>
      </c>
      <c r="AW922" s="34">
        <f t="shared" si="625"/>
        <v>0</v>
      </c>
      <c r="AX922" s="34">
        <f t="shared" si="626"/>
        <v>0</v>
      </c>
      <c r="AY922" s="34">
        <f t="shared" si="627"/>
        <v>0</v>
      </c>
      <c r="AZ922" s="34">
        <f t="shared" si="628"/>
        <v>9900750</v>
      </c>
      <c r="BA922" s="34">
        <f t="shared" si="629"/>
        <v>9900750</v>
      </c>
    </row>
    <row r="923" spans="1:53" x14ac:dyDescent="0.2">
      <c r="A923" s="1" t="s">
        <v>960</v>
      </c>
      <c r="B923" s="8">
        <v>4939</v>
      </c>
      <c r="C923" s="8">
        <v>2056.3497757847535</v>
      </c>
      <c r="D923" s="8">
        <v>2090</v>
      </c>
      <c r="E923" s="8">
        <v>2017</v>
      </c>
      <c r="F923" s="8">
        <v>2056.2959641255607</v>
      </c>
      <c r="G923" s="8">
        <f t="shared" si="630"/>
        <v>-30.894512064915489</v>
      </c>
      <c r="H923" s="8">
        <f t="shared" si="631"/>
        <v>0</v>
      </c>
      <c r="I923" s="8">
        <f t="shared" si="632"/>
        <v>30.894512064915489</v>
      </c>
      <c r="J923" s="25">
        <f t="shared" si="635"/>
        <v>13.267533762261712</v>
      </c>
      <c r="K923" s="25">
        <f t="shared" si="636"/>
        <v>10.329202359889308</v>
      </c>
      <c r="L923" s="26">
        <f t="shared" si="633"/>
        <v>1.2844683742263223</v>
      </c>
      <c r="M923" s="25">
        <f t="shared" si="634"/>
        <v>56.22613946937792</v>
      </c>
      <c r="N923" s="25">
        <v>30</v>
      </c>
      <c r="O923" s="25">
        <v>70</v>
      </c>
      <c r="P923" s="9">
        <f t="shared" si="592"/>
        <v>1963.5324041167394</v>
      </c>
      <c r="Q923" s="9">
        <f t="shared" si="593"/>
        <v>2035.1264840251879</v>
      </c>
      <c r="R923" s="9">
        <f t="shared" si="594"/>
        <v>71.594079908448521</v>
      </c>
      <c r="S923" s="3">
        <f t="shared" si="595"/>
        <v>1</v>
      </c>
      <c r="T923" s="3">
        <f t="shared" si="596"/>
        <v>0</v>
      </c>
      <c r="U923" s="3">
        <f t="shared" si="597"/>
        <v>9</v>
      </c>
      <c r="V923" s="3">
        <f t="shared" si="601"/>
        <v>30</v>
      </c>
      <c r="W923" s="2">
        <f t="shared" si="598"/>
        <v>9893901</v>
      </c>
      <c r="X923" s="2">
        <f t="shared" si="602"/>
        <v>9912054</v>
      </c>
      <c r="Y923" s="14">
        <f t="shared" si="603"/>
        <v>2017.8473698920172</v>
      </c>
      <c r="Z923" s="14">
        <f t="shared" si="604"/>
        <v>2039.3191722398763</v>
      </c>
      <c r="AA923" s="14">
        <f t="shared" si="599"/>
        <v>21.471802347859011</v>
      </c>
      <c r="AB923" s="14">
        <f t="shared" si="620"/>
        <v>6.26209643892778</v>
      </c>
      <c r="AC923" s="14">
        <f t="shared" si="614"/>
        <v>15.20970590893123</v>
      </c>
      <c r="AD923" s="16">
        <f t="shared" si="615"/>
        <v>1</v>
      </c>
      <c r="AE923" s="16">
        <f t="shared" si="616"/>
        <v>0</v>
      </c>
      <c r="AF923" s="16">
        <f t="shared" si="600"/>
        <v>24</v>
      </c>
      <c r="AG923" s="16">
        <f t="shared" si="617"/>
        <v>30</v>
      </c>
      <c r="AH923" s="5">
        <f t="shared" si="618"/>
        <v>9840918</v>
      </c>
      <c r="AI923" s="5">
        <f t="shared" si="619"/>
        <v>9889326</v>
      </c>
      <c r="AJ923" s="39">
        <f t="shared" si="605"/>
        <v>2006.0495253537247</v>
      </c>
      <c r="AK923" s="39">
        <f t="shared" si="606"/>
        <v>2048.6635494029415</v>
      </c>
      <c r="AL923" s="39">
        <f t="shared" si="607"/>
        <v>42.614024049216823</v>
      </c>
      <c r="AM923" s="39">
        <f t="shared" si="608"/>
        <v>1</v>
      </c>
      <c r="AN923" s="39">
        <f t="shared" si="609"/>
        <v>0</v>
      </c>
      <c r="AO923" s="39">
        <f t="shared" si="610"/>
        <v>8</v>
      </c>
      <c r="AP923" s="39">
        <f t="shared" si="611"/>
        <v>30</v>
      </c>
      <c r="AQ923" s="39">
        <f t="shared" si="612"/>
        <v>9906095</v>
      </c>
      <c r="AR923" s="39">
        <f t="shared" si="613"/>
        <v>9922231</v>
      </c>
      <c r="AS923" s="37">
        <f t="shared" si="621"/>
        <v>1994.1697479036104</v>
      </c>
      <c r="AT923" s="37">
        <f t="shared" si="622"/>
        <v>1962.6515218341649</v>
      </c>
      <c r="AU923" s="37">
        <f t="shared" si="623"/>
        <v>-31.518226069445518</v>
      </c>
      <c r="AV923" s="34">
        <f t="shared" si="624"/>
        <v>0</v>
      </c>
      <c r="AW923" s="34">
        <f t="shared" si="625"/>
        <v>0</v>
      </c>
      <c r="AX923" s="34">
        <f t="shared" si="626"/>
        <v>0</v>
      </c>
      <c r="AY923" s="34">
        <f t="shared" si="627"/>
        <v>0</v>
      </c>
      <c r="AZ923" s="34">
        <f t="shared" si="628"/>
        <v>9900750</v>
      </c>
      <c r="BA923" s="34">
        <f t="shared" si="629"/>
        <v>9900750</v>
      </c>
    </row>
    <row r="924" spans="1:53" x14ac:dyDescent="0.2">
      <c r="A924" s="1" t="s">
        <v>961</v>
      </c>
      <c r="B924" s="8">
        <v>2671</v>
      </c>
      <c r="C924" s="8">
        <v>2045.5047619047618</v>
      </c>
      <c r="D924" s="8">
        <v>2056</v>
      </c>
      <c r="E924" s="8">
        <v>2032</v>
      </c>
      <c r="F924" s="8">
        <v>2045.5047619047618</v>
      </c>
      <c r="G924" s="8">
        <f t="shared" si="630"/>
        <v>-10.791202220798823</v>
      </c>
      <c r="H924" s="8">
        <f t="shared" si="631"/>
        <v>0</v>
      </c>
      <c r="I924" s="8">
        <f t="shared" si="632"/>
        <v>10.791202220798823</v>
      </c>
      <c r="J924" s="25">
        <f t="shared" si="635"/>
        <v>12.319852779243018</v>
      </c>
      <c r="K924" s="25">
        <f t="shared" si="636"/>
        <v>10.362202349954273</v>
      </c>
      <c r="L924" s="26">
        <f t="shared" si="633"/>
        <v>1.1889222351749755</v>
      </c>
      <c r="M924" s="25">
        <f t="shared" si="634"/>
        <v>54.31541678683422</v>
      </c>
      <c r="N924" s="25">
        <v>30</v>
      </c>
      <c r="O924" s="25">
        <v>70</v>
      </c>
      <c r="P924" s="9">
        <f t="shared" ref="P924:P987" si="637">AVERAGE(F898:F923)</f>
        <v>1969.8466556704602</v>
      </c>
      <c r="Q924" s="9">
        <f t="shared" ref="Q924:Q987" si="638">AVERAGE(F912:F923)</f>
        <v>2039.6500291340853</v>
      </c>
      <c r="R924" s="9">
        <f t="shared" ref="R924:R987" si="639">Q924-P924</f>
        <v>69.803373463625121</v>
      </c>
      <c r="S924" s="3">
        <f t="shared" ref="S924:S987" si="640">IF(AND(R924&gt;$T$4,W923-30&gt;=D924),1,0)</f>
        <v>1</v>
      </c>
      <c r="T924" s="3">
        <f t="shared" ref="T924:T987" si="641">IF(AND(R924&lt;$T$5,U923&gt;=1),1,0)</f>
        <v>0</v>
      </c>
      <c r="U924" s="3">
        <f t="shared" ref="U924:U987" si="642">U923+S924-T924</f>
        <v>10</v>
      </c>
      <c r="V924" s="3">
        <f t="shared" si="601"/>
        <v>30</v>
      </c>
      <c r="W924" s="2">
        <f t="shared" ref="W924:W987" si="643">W923-(S924*D923) + (T924*E923) - V924</f>
        <v>9891781</v>
      </c>
      <c r="X924" s="2">
        <f t="shared" si="602"/>
        <v>9912101</v>
      </c>
      <c r="Y924" s="14">
        <f t="shared" si="603"/>
        <v>2019.896065596665</v>
      </c>
      <c r="Z924" s="14">
        <f t="shared" si="604"/>
        <v>2040.2708014190894</v>
      </c>
      <c r="AA924" s="14">
        <f t="shared" ref="AA924:AA987" si="644">Z924-Y924</f>
        <v>20.374735822424327</v>
      </c>
      <c r="AB924" s="14">
        <f t="shared" si="620"/>
        <v>9.0846243156270887</v>
      </c>
      <c r="AC924" s="14">
        <f t="shared" si="614"/>
        <v>11.290111506797238</v>
      </c>
      <c r="AD924" s="16">
        <f t="shared" si="615"/>
        <v>1</v>
      </c>
      <c r="AE924" s="16">
        <f t="shared" si="616"/>
        <v>0</v>
      </c>
      <c r="AF924" s="16">
        <f t="shared" ref="AF924:AF987" si="645">AF923+AD924-AE924</f>
        <v>25</v>
      </c>
      <c r="AG924" s="16">
        <f t="shared" si="617"/>
        <v>30</v>
      </c>
      <c r="AH924" s="5">
        <f t="shared" si="618"/>
        <v>9838832</v>
      </c>
      <c r="AI924" s="5">
        <f t="shared" si="619"/>
        <v>9889632</v>
      </c>
      <c r="AJ924" s="39">
        <f t="shared" si="605"/>
        <v>1995.7513546654197</v>
      </c>
      <c r="AK924" s="39">
        <f t="shared" si="606"/>
        <v>2038.3653787146366</v>
      </c>
      <c r="AL924" s="39">
        <f t="shared" si="607"/>
        <v>42.614024049216823</v>
      </c>
      <c r="AM924" s="39">
        <f t="shared" si="608"/>
        <v>1</v>
      </c>
      <c r="AN924" s="39">
        <f t="shared" si="609"/>
        <v>0</v>
      </c>
      <c r="AO924" s="39">
        <f t="shared" si="610"/>
        <v>9</v>
      </c>
      <c r="AP924" s="39">
        <f t="shared" si="611"/>
        <v>30</v>
      </c>
      <c r="AQ924" s="39">
        <f t="shared" si="612"/>
        <v>9904009</v>
      </c>
      <c r="AR924" s="39">
        <f t="shared" si="613"/>
        <v>9922297</v>
      </c>
      <c r="AS924" s="37">
        <f t="shared" si="621"/>
        <v>1988.6690817042311</v>
      </c>
      <c r="AT924" s="37">
        <f t="shared" si="622"/>
        <v>1973.645204788183</v>
      </c>
      <c r="AU924" s="37">
        <f t="shared" si="623"/>
        <v>-15.023876916048039</v>
      </c>
      <c r="AV924" s="34">
        <f t="shared" si="624"/>
        <v>0</v>
      </c>
      <c r="AW924" s="34">
        <f t="shared" si="625"/>
        <v>0</v>
      </c>
      <c r="AX924" s="34">
        <f t="shared" si="626"/>
        <v>0</v>
      </c>
      <c r="AY924" s="34">
        <f t="shared" si="627"/>
        <v>0</v>
      </c>
      <c r="AZ924" s="34">
        <f t="shared" si="628"/>
        <v>9900750</v>
      </c>
      <c r="BA924" s="34">
        <f t="shared" si="629"/>
        <v>9900750</v>
      </c>
    </row>
    <row r="925" spans="1:53" x14ac:dyDescent="0.2">
      <c r="A925" s="1" t="s">
        <v>962</v>
      </c>
      <c r="B925" s="8">
        <v>3807</v>
      </c>
      <c r="C925" s="8">
        <v>2068.4285714285716</v>
      </c>
      <c r="D925" s="8">
        <v>2083</v>
      </c>
      <c r="E925" s="8">
        <v>2056</v>
      </c>
      <c r="F925" s="8">
        <v>2068.384236453202</v>
      </c>
      <c r="G925" s="8">
        <f t="shared" si="630"/>
        <v>22.879474548440157</v>
      </c>
      <c r="H925" s="8">
        <f t="shared" si="631"/>
        <v>22.879474548440157</v>
      </c>
      <c r="I925" s="8">
        <f t="shared" si="632"/>
        <v>0</v>
      </c>
      <c r="J925" s="25">
        <f t="shared" si="635"/>
        <v>13.074111477042814</v>
      </c>
      <c r="K925" s="25">
        <f t="shared" si="636"/>
        <v>9.6220450392432522</v>
      </c>
      <c r="L925" s="26">
        <f t="shared" si="633"/>
        <v>1.3587663977585225</v>
      </c>
      <c r="M925" s="25">
        <f t="shared" si="634"/>
        <v>57.604958212467523</v>
      </c>
      <c r="N925" s="25">
        <v>30</v>
      </c>
      <c r="O925" s="25">
        <v>70</v>
      </c>
      <c r="P925" s="9">
        <f t="shared" si="637"/>
        <v>1975.4517691252381</v>
      </c>
      <c r="Q925" s="9">
        <f t="shared" si="638"/>
        <v>2043.0860320200882</v>
      </c>
      <c r="R925" s="9">
        <f t="shared" si="639"/>
        <v>67.634262894850053</v>
      </c>
      <c r="S925" s="3">
        <f t="shared" si="640"/>
        <v>1</v>
      </c>
      <c r="T925" s="3">
        <f t="shared" si="641"/>
        <v>0</v>
      </c>
      <c r="U925" s="3">
        <f t="shared" si="642"/>
        <v>11</v>
      </c>
      <c r="V925" s="3">
        <f t="shared" ref="V925:V988" si="646">IF(S925&gt;0, MAX(30, 0.002*S925*D925), IF(T925&gt;0, MAX(30, 0.002*T925*E925), 0))</f>
        <v>30</v>
      </c>
      <c r="W925" s="2">
        <f t="shared" si="643"/>
        <v>9889695</v>
      </c>
      <c r="X925" s="2">
        <f t="shared" ref="X925:X988" si="647">U925*E925 + W925</f>
        <v>9912311</v>
      </c>
      <c r="Y925" s="14">
        <f t="shared" ref="Y925:Y988" si="648">(F925-Y924)*$Z$6+Y924</f>
        <v>2023.4877819564085</v>
      </c>
      <c r="Z925" s="14">
        <f t="shared" ref="Z925:Z988" si="649">(F925-Z924)*$Z$5+Z924</f>
        <v>2044.5959452704913</v>
      </c>
      <c r="AA925" s="14">
        <f t="shared" si="644"/>
        <v>21.108163314082731</v>
      </c>
      <c r="AB925" s="14">
        <f t="shared" si="620"/>
        <v>11.489332115318216</v>
      </c>
      <c r="AC925" s="14">
        <f t="shared" si="614"/>
        <v>9.6188311987645143</v>
      </c>
      <c r="AD925" s="16">
        <f t="shared" si="615"/>
        <v>1</v>
      </c>
      <c r="AE925" s="16">
        <f t="shared" si="616"/>
        <v>0</v>
      </c>
      <c r="AF925" s="16">
        <f t="shared" si="645"/>
        <v>26</v>
      </c>
      <c r="AG925" s="16">
        <f t="shared" si="617"/>
        <v>30</v>
      </c>
      <c r="AH925" s="5">
        <f t="shared" si="618"/>
        <v>9836719</v>
      </c>
      <c r="AI925" s="5">
        <f t="shared" si="619"/>
        <v>9890175</v>
      </c>
      <c r="AJ925" s="39">
        <f t="shared" ref="AJ925:AJ988" si="650" xml:space="preserve"> (MAX(F899:F924) + MIN(F899:F924) + F924 ) / 3</f>
        <v>1992.1542872584866</v>
      </c>
      <c r="AK925" s="39">
        <f t="shared" ref="AK925:AK988" si="651" xml:space="preserve"> (MAX(F913:F924) + MIN(F913:F924) + F924 ) / 3</f>
        <v>2034.7683113077037</v>
      </c>
      <c r="AL925" s="39">
        <f t="shared" ref="AL925:AL988" si="652">AK925 - AJ925</f>
        <v>42.614024049217051</v>
      </c>
      <c r="AM925" s="39">
        <f t="shared" ref="AM925:AM988" si="653">IF(AND(AL925&gt;$AN$4,AQ924-30&gt;=D925),1,0)</f>
        <v>1</v>
      </c>
      <c r="AN925" s="39">
        <f t="shared" ref="AN925:AN988" si="654">IF(AND(AL925&lt;$AN$5,AO924&gt;=1),1,0)</f>
        <v>0</v>
      </c>
      <c r="AO925" s="39">
        <f t="shared" ref="AO925:AO988" si="655">AO924+AM925-AN925</f>
        <v>10</v>
      </c>
      <c r="AP925" s="39">
        <f t="shared" ref="AP925:AP988" si="656">IF(AM925&gt;0, MAX(30, 0.002*AM925*D925), IF(AN925&gt;0, MAX(30, 0.002*AN925*E925), 0))</f>
        <v>30</v>
      </c>
      <c r="AQ925" s="39">
        <f t="shared" ref="AQ925:AQ988" si="657">AQ924-(AM925*D925) + (AN925*E925) - AP925</f>
        <v>9901896</v>
      </c>
      <c r="AR925" s="39">
        <f t="shared" ref="AR925:AR988" si="658">AO925*E925 + AQ925</f>
        <v>9922456</v>
      </c>
      <c r="AS925" s="37">
        <f t="shared" si="621"/>
        <v>1983.8651066588695</v>
      </c>
      <c r="AT925" s="37">
        <f t="shared" si="622"/>
        <v>1984.3703025060659</v>
      </c>
      <c r="AU925" s="37">
        <f t="shared" si="623"/>
        <v>0.50519584719631894</v>
      </c>
      <c r="AV925" s="34">
        <f t="shared" si="624"/>
        <v>0</v>
      </c>
      <c r="AW925" s="34">
        <f t="shared" si="625"/>
        <v>0</v>
      </c>
      <c r="AX925" s="34">
        <f t="shared" si="626"/>
        <v>0</v>
      </c>
      <c r="AY925" s="34">
        <f t="shared" si="627"/>
        <v>0</v>
      </c>
      <c r="AZ925" s="34">
        <f t="shared" si="628"/>
        <v>9900750</v>
      </c>
      <c r="BA925" s="34">
        <f t="shared" si="629"/>
        <v>9900750</v>
      </c>
    </row>
    <row r="926" spans="1:53" x14ac:dyDescent="0.2">
      <c r="A926" s="1" t="s">
        <v>963</v>
      </c>
      <c r="B926" s="8">
        <v>5043</v>
      </c>
      <c r="C926" s="8">
        <v>2069.4285714285716</v>
      </c>
      <c r="D926" s="8">
        <v>2082</v>
      </c>
      <c r="E926" s="8">
        <v>2057</v>
      </c>
      <c r="F926" s="8">
        <v>2069.4190476190474</v>
      </c>
      <c r="G926" s="8">
        <f t="shared" si="630"/>
        <v>1.03481116584544</v>
      </c>
      <c r="H926" s="8">
        <f t="shared" si="631"/>
        <v>1.03481116584544</v>
      </c>
      <c r="I926" s="8">
        <f t="shared" si="632"/>
        <v>0</v>
      </c>
      <c r="J926" s="25">
        <f t="shared" si="635"/>
        <v>12.21416145481443</v>
      </c>
      <c r="K926" s="25">
        <f t="shared" si="636"/>
        <v>8.9347561078687345</v>
      </c>
      <c r="L926" s="26">
        <f t="shared" si="633"/>
        <v>1.3670391566768747</v>
      </c>
      <c r="M926" s="25">
        <f t="shared" si="634"/>
        <v>57.753128114537972</v>
      </c>
      <c r="N926" s="25">
        <v>30</v>
      </c>
      <c r="O926" s="25">
        <v>70</v>
      </c>
      <c r="P926" s="9">
        <f t="shared" si="637"/>
        <v>1981.5798317769561</v>
      </c>
      <c r="Q926" s="9">
        <f t="shared" si="638"/>
        <v>2045.2238656780103</v>
      </c>
      <c r="R926" s="9">
        <f t="shared" si="639"/>
        <v>63.644033901054172</v>
      </c>
      <c r="S926" s="3">
        <f t="shared" si="640"/>
        <v>1</v>
      </c>
      <c r="T926" s="3">
        <f t="shared" si="641"/>
        <v>0</v>
      </c>
      <c r="U926" s="3">
        <f t="shared" si="642"/>
        <v>12</v>
      </c>
      <c r="V926" s="3">
        <f t="shared" si="646"/>
        <v>30</v>
      </c>
      <c r="W926" s="2">
        <f t="shared" si="643"/>
        <v>9887582</v>
      </c>
      <c r="X926" s="2">
        <f t="shared" si="647"/>
        <v>9912266</v>
      </c>
      <c r="Y926" s="14">
        <f t="shared" si="648"/>
        <v>2026.8900979314187</v>
      </c>
      <c r="Z926" s="14">
        <f t="shared" si="649"/>
        <v>2048.4148840933462</v>
      </c>
      <c r="AA926" s="14">
        <f t="shared" si="644"/>
        <v>21.524786161927523</v>
      </c>
      <c r="AB926" s="14">
        <f t="shared" si="620"/>
        <v>13.496422924640077</v>
      </c>
      <c r="AC926" s="14">
        <f t="shared" si="614"/>
        <v>8.0283632372874454</v>
      </c>
      <c r="AD926" s="16">
        <f t="shared" si="615"/>
        <v>1</v>
      </c>
      <c r="AE926" s="16">
        <f t="shared" si="616"/>
        <v>0</v>
      </c>
      <c r="AF926" s="16">
        <f t="shared" si="645"/>
        <v>27</v>
      </c>
      <c r="AG926" s="16">
        <f t="shared" si="617"/>
        <v>30</v>
      </c>
      <c r="AH926" s="5">
        <f t="shared" si="618"/>
        <v>9834607</v>
      </c>
      <c r="AI926" s="5">
        <f t="shared" si="619"/>
        <v>9890146</v>
      </c>
      <c r="AJ926" s="39">
        <f t="shared" si="650"/>
        <v>1999.7807787746333</v>
      </c>
      <c r="AK926" s="39">
        <f t="shared" si="651"/>
        <v>2042.3948028238501</v>
      </c>
      <c r="AL926" s="39">
        <f t="shared" si="652"/>
        <v>42.614024049216823</v>
      </c>
      <c r="AM926" s="39">
        <f t="shared" si="653"/>
        <v>1</v>
      </c>
      <c r="AN926" s="39">
        <f t="shared" si="654"/>
        <v>0</v>
      </c>
      <c r="AO926" s="39">
        <f t="shared" si="655"/>
        <v>11</v>
      </c>
      <c r="AP926" s="39">
        <f t="shared" si="656"/>
        <v>30</v>
      </c>
      <c r="AQ926" s="39">
        <f t="shared" si="657"/>
        <v>9899784</v>
      </c>
      <c r="AR926" s="39">
        <f t="shared" si="658"/>
        <v>9922411</v>
      </c>
      <c r="AS926" s="37">
        <f t="shared" si="621"/>
        <v>1979.724064980262</v>
      </c>
      <c r="AT926" s="37">
        <f t="shared" si="622"/>
        <v>1994.5196387089636</v>
      </c>
      <c r="AU926" s="37">
        <f t="shared" si="623"/>
        <v>14.795573728701584</v>
      </c>
      <c r="AV926" s="34">
        <f t="shared" si="624"/>
        <v>1</v>
      </c>
      <c r="AW926" s="34">
        <f t="shared" si="625"/>
        <v>0</v>
      </c>
      <c r="AX926" s="34">
        <f t="shared" si="626"/>
        <v>1</v>
      </c>
      <c r="AY926" s="34">
        <f t="shared" si="627"/>
        <v>30</v>
      </c>
      <c r="AZ926" s="34">
        <f t="shared" si="628"/>
        <v>9898638</v>
      </c>
      <c r="BA926" s="34">
        <f t="shared" si="629"/>
        <v>9900695</v>
      </c>
    </row>
    <row r="927" spans="1:53" x14ac:dyDescent="0.2">
      <c r="A927" s="1" t="s">
        <v>964</v>
      </c>
      <c r="B927" s="8">
        <v>6534</v>
      </c>
      <c r="C927" s="8">
        <v>2065.5089285714284</v>
      </c>
      <c r="D927" s="8">
        <v>2089</v>
      </c>
      <c r="E927" s="8">
        <v>2041</v>
      </c>
      <c r="F927" s="8">
        <v>2065.4910714285716</v>
      </c>
      <c r="G927" s="8">
        <f t="shared" si="630"/>
        <v>-3.9279761904758743</v>
      </c>
      <c r="H927" s="8">
        <f t="shared" si="631"/>
        <v>0</v>
      </c>
      <c r="I927" s="8">
        <f t="shared" si="632"/>
        <v>3.9279761904758743</v>
      </c>
      <c r="J927" s="25">
        <f t="shared" si="635"/>
        <v>11.341721350899112</v>
      </c>
      <c r="K927" s="25">
        <f t="shared" si="636"/>
        <v>8.577128970912101</v>
      </c>
      <c r="L927" s="26">
        <f t="shared" si="633"/>
        <v>1.3223214188993384</v>
      </c>
      <c r="M927" s="25">
        <f t="shared" si="634"/>
        <v>56.939638421198872</v>
      </c>
      <c r="N927" s="25">
        <v>30</v>
      </c>
      <c r="O927" s="25">
        <v>70</v>
      </c>
      <c r="P927" s="9">
        <f t="shared" si="637"/>
        <v>1988.8601399745057</v>
      </c>
      <c r="Q927" s="9">
        <f t="shared" si="638"/>
        <v>2050.8622990184617</v>
      </c>
      <c r="R927" s="9">
        <f t="shared" si="639"/>
        <v>62.002159043955999</v>
      </c>
      <c r="S927" s="3">
        <f t="shared" si="640"/>
        <v>1</v>
      </c>
      <c r="T927" s="3">
        <f t="shared" si="641"/>
        <v>0</v>
      </c>
      <c r="U927" s="3">
        <f t="shared" si="642"/>
        <v>13</v>
      </c>
      <c r="V927" s="3">
        <f t="shared" si="646"/>
        <v>30</v>
      </c>
      <c r="W927" s="2">
        <f t="shared" si="643"/>
        <v>9885470</v>
      </c>
      <c r="X927" s="2">
        <f t="shared" si="647"/>
        <v>9912003</v>
      </c>
      <c r="Y927" s="14">
        <f t="shared" si="648"/>
        <v>2029.7494293015782</v>
      </c>
      <c r="Z927" s="14">
        <f t="shared" si="649"/>
        <v>2051.041989837227</v>
      </c>
      <c r="AA927" s="14">
        <f t="shared" si="644"/>
        <v>21.292560535648818</v>
      </c>
      <c r="AB927" s="14">
        <f t="shared" si="620"/>
        <v>15.055650446841826</v>
      </c>
      <c r="AC927" s="14">
        <f t="shared" si="614"/>
        <v>6.2369100888069919</v>
      </c>
      <c r="AD927" s="16">
        <f t="shared" si="615"/>
        <v>1</v>
      </c>
      <c r="AE927" s="16">
        <f t="shared" si="616"/>
        <v>0</v>
      </c>
      <c r="AF927" s="16">
        <f t="shared" si="645"/>
        <v>28</v>
      </c>
      <c r="AG927" s="16">
        <f t="shared" si="617"/>
        <v>30</v>
      </c>
      <c r="AH927" s="5">
        <f t="shared" si="618"/>
        <v>9832488</v>
      </c>
      <c r="AI927" s="5">
        <f t="shared" si="619"/>
        <v>9889636</v>
      </c>
      <c r="AJ927" s="39">
        <f t="shared" si="650"/>
        <v>2000.1257158299152</v>
      </c>
      <c r="AK927" s="39">
        <f t="shared" si="651"/>
        <v>2042.739739879132</v>
      </c>
      <c r="AL927" s="39">
        <f t="shared" si="652"/>
        <v>42.614024049216823</v>
      </c>
      <c r="AM927" s="39">
        <f t="shared" si="653"/>
        <v>1</v>
      </c>
      <c r="AN927" s="39">
        <f t="shared" si="654"/>
        <v>0</v>
      </c>
      <c r="AO927" s="39">
        <f t="shared" si="655"/>
        <v>12</v>
      </c>
      <c r="AP927" s="39">
        <f t="shared" si="656"/>
        <v>30</v>
      </c>
      <c r="AQ927" s="39">
        <f t="shared" si="657"/>
        <v>9897665</v>
      </c>
      <c r="AR927" s="39">
        <f t="shared" si="658"/>
        <v>9922157</v>
      </c>
      <c r="AS927" s="37">
        <f t="shared" si="621"/>
        <v>1976.2385231220373</v>
      </c>
      <c r="AT927" s="37">
        <f t="shared" si="622"/>
        <v>2003.5265770340345</v>
      </c>
      <c r="AU927" s="37">
        <f t="shared" si="623"/>
        <v>27.288053911997167</v>
      </c>
      <c r="AV927" s="34">
        <f t="shared" si="624"/>
        <v>1</v>
      </c>
      <c r="AW927" s="34">
        <f t="shared" si="625"/>
        <v>0</v>
      </c>
      <c r="AX927" s="34">
        <f t="shared" si="626"/>
        <v>2</v>
      </c>
      <c r="AY927" s="34">
        <f t="shared" si="627"/>
        <v>30</v>
      </c>
      <c r="AZ927" s="34">
        <f t="shared" si="628"/>
        <v>9896519</v>
      </c>
      <c r="BA927" s="34">
        <f t="shared" si="629"/>
        <v>9900601</v>
      </c>
    </row>
    <row r="928" spans="1:53" x14ac:dyDescent="0.2">
      <c r="A928" s="1" t="s">
        <v>965</v>
      </c>
      <c r="B928" s="8">
        <v>6223</v>
      </c>
      <c r="C928" s="8">
        <v>2050.4514767932487</v>
      </c>
      <c r="D928" s="8">
        <v>2070</v>
      </c>
      <c r="E928" s="8">
        <v>2035</v>
      </c>
      <c r="F928" s="8">
        <v>2050.4050632911394</v>
      </c>
      <c r="G928" s="8">
        <f t="shared" si="630"/>
        <v>-15.086008137432145</v>
      </c>
      <c r="H928" s="8">
        <f t="shared" si="631"/>
        <v>0</v>
      </c>
      <c r="I928" s="8">
        <f t="shared" si="632"/>
        <v>15.086008137432145</v>
      </c>
      <c r="J928" s="25">
        <f t="shared" si="635"/>
        <v>10.531598397263462</v>
      </c>
      <c r="K928" s="25">
        <f t="shared" si="636"/>
        <v>9.0420489113778189</v>
      </c>
      <c r="L928" s="26">
        <f t="shared" si="633"/>
        <v>1.1647358359244562</v>
      </c>
      <c r="M928" s="25">
        <f t="shared" si="634"/>
        <v>53.804987037924313</v>
      </c>
      <c r="N928" s="25">
        <v>30</v>
      </c>
      <c r="O928" s="25">
        <v>70</v>
      </c>
      <c r="P928" s="9">
        <f t="shared" si="637"/>
        <v>1997.0493760196027</v>
      </c>
      <c r="Q928" s="9">
        <f t="shared" si="638"/>
        <v>2059.3120758041759</v>
      </c>
      <c r="R928" s="9">
        <f t="shared" si="639"/>
        <v>62.262699784573215</v>
      </c>
      <c r="S928" s="3">
        <f t="shared" si="640"/>
        <v>1</v>
      </c>
      <c r="T928" s="3">
        <f t="shared" si="641"/>
        <v>0</v>
      </c>
      <c r="U928" s="3">
        <f t="shared" si="642"/>
        <v>14</v>
      </c>
      <c r="V928" s="3">
        <f t="shared" si="646"/>
        <v>30</v>
      </c>
      <c r="W928" s="2">
        <f t="shared" si="643"/>
        <v>9883351</v>
      </c>
      <c r="X928" s="2">
        <f t="shared" si="647"/>
        <v>9911841</v>
      </c>
      <c r="Y928" s="14">
        <f t="shared" si="648"/>
        <v>2031.2794762637679</v>
      </c>
      <c r="Z928" s="14">
        <f t="shared" si="649"/>
        <v>2050.9440011378288</v>
      </c>
      <c r="AA928" s="14">
        <f t="shared" si="644"/>
        <v>19.664524874060817</v>
      </c>
      <c r="AB928" s="14">
        <f t="shared" si="620"/>
        <v>15.977425332285623</v>
      </c>
      <c r="AC928" s="14">
        <f t="shared" si="614"/>
        <v>3.6870995417751935</v>
      </c>
      <c r="AD928" s="16">
        <f t="shared" si="615"/>
        <v>1</v>
      </c>
      <c r="AE928" s="16">
        <f t="shared" si="616"/>
        <v>0</v>
      </c>
      <c r="AF928" s="16">
        <f t="shared" si="645"/>
        <v>29</v>
      </c>
      <c r="AG928" s="16">
        <f t="shared" si="617"/>
        <v>30</v>
      </c>
      <c r="AH928" s="5">
        <f t="shared" si="618"/>
        <v>9830388</v>
      </c>
      <c r="AI928" s="5">
        <f t="shared" si="619"/>
        <v>9889403</v>
      </c>
      <c r="AJ928" s="39">
        <f t="shared" si="650"/>
        <v>1998.8163904330897</v>
      </c>
      <c r="AK928" s="39">
        <f t="shared" si="651"/>
        <v>2054.3503139075942</v>
      </c>
      <c r="AL928" s="39">
        <f t="shared" si="652"/>
        <v>55.533923474504491</v>
      </c>
      <c r="AM928" s="39">
        <f t="shared" si="653"/>
        <v>1</v>
      </c>
      <c r="AN928" s="39">
        <f t="shared" si="654"/>
        <v>0</v>
      </c>
      <c r="AO928" s="39">
        <f t="shared" si="655"/>
        <v>13</v>
      </c>
      <c r="AP928" s="39">
        <f t="shared" si="656"/>
        <v>30</v>
      </c>
      <c r="AQ928" s="39">
        <f t="shared" si="657"/>
        <v>9895565</v>
      </c>
      <c r="AR928" s="39">
        <f t="shared" si="658"/>
        <v>9922020</v>
      </c>
      <c r="AS928" s="37">
        <f t="shared" si="621"/>
        <v>1973.4917540497761</v>
      </c>
      <c r="AT928" s="37">
        <f t="shared" si="622"/>
        <v>2011.8540364035782</v>
      </c>
      <c r="AU928" s="37">
        <f t="shared" si="623"/>
        <v>38.362282353802129</v>
      </c>
      <c r="AV928" s="34">
        <f t="shared" si="624"/>
        <v>1</v>
      </c>
      <c r="AW928" s="34">
        <f t="shared" si="625"/>
        <v>0</v>
      </c>
      <c r="AX928" s="34">
        <f t="shared" si="626"/>
        <v>3</v>
      </c>
      <c r="AY928" s="34">
        <f t="shared" si="627"/>
        <v>30</v>
      </c>
      <c r="AZ928" s="34">
        <f t="shared" si="628"/>
        <v>9894419</v>
      </c>
      <c r="BA928" s="34">
        <f t="shared" si="629"/>
        <v>9900524</v>
      </c>
    </row>
    <row r="929" spans="1:53" x14ac:dyDescent="0.2">
      <c r="A929" s="1" t="s">
        <v>966</v>
      </c>
      <c r="B929" s="8">
        <v>2954</v>
      </c>
      <c r="C929" s="8">
        <v>2046.0784313725489</v>
      </c>
      <c r="D929" s="8">
        <v>2064</v>
      </c>
      <c r="E929" s="8">
        <v>2026</v>
      </c>
      <c r="F929" s="8">
        <v>2046.0245098039215</v>
      </c>
      <c r="G929" s="8">
        <f t="shared" si="630"/>
        <v>-4.3805534872178669</v>
      </c>
      <c r="H929" s="8">
        <f t="shared" si="631"/>
        <v>0</v>
      </c>
      <c r="I929" s="8">
        <f t="shared" si="632"/>
        <v>4.3805534872178669</v>
      </c>
      <c r="J929" s="25">
        <f t="shared" si="635"/>
        <v>9.7793413688875006</v>
      </c>
      <c r="K929" s="25">
        <f t="shared" si="636"/>
        <v>8.7090849525092509</v>
      </c>
      <c r="L929" s="26">
        <f t="shared" si="633"/>
        <v>1.1228896516929587</v>
      </c>
      <c r="M929" s="25">
        <f t="shared" si="634"/>
        <v>52.894395655350174</v>
      </c>
      <c r="N929" s="25">
        <v>30</v>
      </c>
      <c r="O929" s="25">
        <v>70</v>
      </c>
      <c r="P929" s="9">
        <f t="shared" si="637"/>
        <v>2005.2860446903251</v>
      </c>
      <c r="Q929" s="9">
        <f t="shared" si="638"/>
        <v>2063.2747103887818</v>
      </c>
      <c r="R929" s="9">
        <f t="shared" si="639"/>
        <v>57.988665698456771</v>
      </c>
      <c r="S929" s="3">
        <f t="shared" si="640"/>
        <v>1</v>
      </c>
      <c r="T929" s="3">
        <f t="shared" si="641"/>
        <v>0</v>
      </c>
      <c r="U929" s="3">
        <f t="shared" si="642"/>
        <v>15</v>
      </c>
      <c r="V929" s="3">
        <f t="shared" si="646"/>
        <v>30</v>
      </c>
      <c r="W929" s="2">
        <f t="shared" si="643"/>
        <v>9881251</v>
      </c>
      <c r="X929" s="2">
        <f t="shared" si="647"/>
        <v>9911641</v>
      </c>
      <c r="Y929" s="14">
        <f t="shared" si="648"/>
        <v>2032.371700970446</v>
      </c>
      <c r="Z929" s="14">
        <f t="shared" si="649"/>
        <v>2050.1871563172276</v>
      </c>
      <c r="AA929" s="14">
        <f t="shared" si="644"/>
        <v>17.815455346781619</v>
      </c>
      <c r="AB929" s="14">
        <f t="shared" si="620"/>
        <v>16.345031335184821</v>
      </c>
      <c r="AC929" s="14">
        <f t="shared" si="614"/>
        <v>1.4704240115967977</v>
      </c>
      <c r="AD929" s="16">
        <f t="shared" si="615"/>
        <v>1</v>
      </c>
      <c r="AE929" s="16">
        <f t="shared" si="616"/>
        <v>0</v>
      </c>
      <c r="AF929" s="16">
        <f t="shared" si="645"/>
        <v>30</v>
      </c>
      <c r="AG929" s="16">
        <f t="shared" si="617"/>
        <v>30</v>
      </c>
      <c r="AH929" s="5">
        <f t="shared" si="618"/>
        <v>9828294</v>
      </c>
      <c r="AI929" s="5">
        <f t="shared" si="619"/>
        <v>9889074</v>
      </c>
      <c r="AJ929" s="39">
        <f t="shared" si="650"/>
        <v>2003.4740987067664</v>
      </c>
      <c r="AK929" s="39">
        <f t="shared" si="651"/>
        <v>2056.4859921791863</v>
      </c>
      <c r="AL929" s="39">
        <f t="shared" si="652"/>
        <v>53.011893472419843</v>
      </c>
      <c r="AM929" s="39">
        <f t="shared" si="653"/>
        <v>1</v>
      </c>
      <c r="AN929" s="39">
        <f t="shared" si="654"/>
        <v>0</v>
      </c>
      <c r="AO929" s="39">
        <f t="shared" si="655"/>
        <v>14</v>
      </c>
      <c r="AP929" s="39">
        <f t="shared" si="656"/>
        <v>30</v>
      </c>
      <c r="AQ929" s="39">
        <f t="shared" si="657"/>
        <v>9893471</v>
      </c>
      <c r="AR929" s="39">
        <f t="shared" si="658"/>
        <v>9921835</v>
      </c>
      <c r="AS929" s="37">
        <f t="shared" si="621"/>
        <v>1971.5429867569767</v>
      </c>
      <c r="AT929" s="37">
        <f t="shared" si="622"/>
        <v>2020.1996512053402</v>
      </c>
      <c r="AU929" s="37">
        <f t="shared" si="623"/>
        <v>48.656664448363472</v>
      </c>
      <c r="AV929" s="34">
        <f t="shared" si="624"/>
        <v>1</v>
      </c>
      <c r="AW929" s="34">
        <f t="shared" si="625"/>
        <v>0</v>
      </c>
      <c r="AX929" s="34">
        <f t="shared" si="626"/>
        <v>4</v>
      </c>
      <c r="AY929" s="34">
        <f t="shared" si="627"/>
        <v>30</v>
      </c>
      <c r="AZ929" s="34">
        <f t="shared" si="628"/>
        <v>9892325</v>
      </c>
      <c r="BA929" s="34">
        <f t="shared" si="629"/>
        <v>9900429</v>
      </c>
    </row>
    <row r="930" spans="1:53" x14ac:dyDescent="0.2">
      <c r="A930" s="1" t="s">
        <v>967</v>
      </c>
      <c r="B930" s="8">
        <v>5833</v>
      </c>
      <c r="C930" s="8">
        <v>2043.3549783549784</v>
      </c>
      <c r="D930" s="8">
        <v>2055</v>
      </c>
      <c r="E930" s="8">
        <v>2027</v>
      </c>
      <c r="F930" s="8">
        <v>2043.4025974025974</v>
      </c>
      <c r="G930" s="8">
        <f t="shared" si="630"/>
        <v>-2.6219124013241526</v>
      </c>
      <c r="H930" s="8">
        <f t="shared" si="631"/>
        <v>0</v>
      </c>
      <c r="I930" s="8">
        <f t="shared" si="632"/>
        <v>2.6219124013241526</v>
      </c>
      <c r="J930" s="25">
        <f t="shared" si="635"/>
        <v>9.0808169853955363</v>
      </c>
      <c r="K930" s="25">
        <f t="shared" si="636"/>
        <v>8.2742869131388854</v>
      </c>
      <c r="L930" s="26">
        <f t="shared" si="633"/>
        <v>1.0974742694716022</v>
      </c>
      <c r="M930" s="25">
        <f t="shared" si="634"/>
        <v>52.323610613258161</v>
      </c>
      <c r="N930" s="25">
        <v>30</v>
      </c>
      <c r="O930" s="25">
        <v>70</v>
      </c>
      <c r="P930" s="9">
        <f t="shared" si="637"/>
        <v>2012.2365715746757</v>
      </c>
      <c r="Q930" s="9">
        <f t="shared" si="638"/>
        <v>2065.0812119367697</v>
      </c>
      <c r="R930" s="9">
        <f t="shared" si="639"/>
        <v>52.844640362093969</v>
      </c>
      <c r="S930" s="3">
        <f t="shared" si="640"/>
        <v>1</v>
      </c>
      <c r="T930" s="3">
        <f t="shared" si="641"/>
        <v>0</v>
      </c>
      <c r="U930" s="3">
        <f t="shared" si="642"/>
        <v>16</v>
      </c>
      <c r="V930" s="3">
        <f t="shared" si="646"/>
        <v>30</v>
      </c>
      <c r="W930" s="2">
        <f t="shared" si="643"/>
        <v>9879157</v>
      </c>
      <c r="X930" s="2">
        <f t="shared" si="647"/>
        <v>9911589</v>
      </c>
      <c r="Y930" s="14">
        <f t="shared" si="648"/>
        <v>2033.1888044098646</v>
      </c>
      <c r="Z930" s="14">
        <f t="shared" si="649"/>
        <v>2049.1433780226689</v>
      </c>
      <c r="AA930" s="14">
        <f t="shared" si="644"/>
        <v>15.954573612804325</v>
      </c>
      <c r="AB930" s="14">
        <f t="shared" si="620"/>
        <v>16.266939790708722</v>
      </c>
      <c r="AC930" s="14">
        <f t="shared" si="614"/>
        <v>-0.3123661779043978</v>
      </c>
      <c r="AD930" s="16">
        <f t="shared" si="615"/>
        <v>0</v>
      </c>
      <c r="AE930" s="16">
        <f t="shared" si="616"/>
        <v>1</v>
      </c>
      <c r="AF930" s="16">
        <f t="shared" si="645"/>
        <v>29</v>
      </c>
      <c r="AG930" s="16">
        <f t="shared" si="617"/>
        <v>30</v>
      </c>
      <c r="AH930" s="5">
        <f t="shared" si="618"/>
        <v>9830291</v>
      </c>
      <c r="AI930" s="5">
        <f t="shared" si="619"/>
        <v>9889074</v>
      </c>
      <c r="AJ930" s="39">
        <f t="shared" si="650"/>
        <v>2011.7436439407568</v>
      </c>
      <c r="AK930" s="39">
        <f t="shared" si="651"/>
        <v>2062.0785645756773</v>
      </c>
      <c r="AL930" s="39">
        <f t="shared" si="652"/>
        <v>50.334920634920536</v>
      </c>
      <c r="AM930" s="39">
        <f t="shared" si="653"/>
        <v>1</v>
      </c>
      <c r="AN930" s="39">
        <f t="shared" si="654"/>
        <v>0</v>
      </c>
      <c r="AO930" s="39">
        <f t="shared" si="655"/>
        <v>15</v>
      </c>
      <c r="AP930" s="39">
        <f t="shared" si="656"/>
        <v>30</v>
      </c>
      <c r="AQ930" s="39">
        <f t="shared" si="657"/>
        <v>9891386</v>
      </c>
      <c r="AR930" s="39">
        <f t="shared" si="658"/>
        <v>9921791</v>
      </c>
      <c r="AS930" s="37">
        <f t="shared" si="621"/>
        <v>1970.3790384433446</v>
      </c>
      <c r="AT930" s="37">
        <f t="shared" si="622"/>
        <v>2028.1230310539033</v>
      </c>
      <c r="AU930" s="37">
        <f t="shared" si="623"/>
        <v>57.743992610558735</v>
      </c>
      <c r="AV930" s="34">
        <f t="shared" si="624"/>
        <v>1</v>
      </c>
      <c r="AW930" s="34">
        <f t="shared" si="625"/>
        <v>0</v>
      </c>
      <c r="AX930" s="34">
        <f t="shared" si="626"/>
        <v>5</v>
      </c>
      <c r="AY930" s="34">
        <f t="shared" si="627"/>
        <v>30</v>
      </c>
      <c r="AZ930" s="34">
        <f t="shared" si="628"/>
        <v>9890240</v>
      </c>
      <c r="BA930" s="34">
        <f t="shared" si="629"/>
        <v>9900375</v>
      </c>
    </row>
    <row r="931" spans="1:53" x14ac:dyDescent="0.2">
      <c r="A931" s="1" t="s">
        <v>968</v>
      </c>
      <c r="B931" s="8">
        <v>9380</v>
      </c>
      <c r="C931" s="8">
        <v>2007.0676156583629</v>
      </c>
      <c r="D931" s="8">
        <v>2030</v>
      </c>
      <c r="E931" s="8">
        <v>1979</v>
      </c>
      <c r="F931" s="8">
        <v>2006.9964412811387</v>
      </c>
      <c r="G931" s="8">
        <f t="shared" si="630"/>
        <v>-36.406156121458707</v>
      </c>
      <c r="H931" s="8">
        <f t="shared" si="631"/>
        <v>0</v>
      </c>
      <c r="I931" s="8">
        <f t="shared" si="632"/>
        <v>36.406156121458707</v>
      </c>
      <c r="J931" s="25">
        <f t="shared" si="635"/>
        <v>8.4321872007244263</v>
      </c>
      <c r="K931" s="25">
        <f t="shared" si="636"/>
        <v>10.283706142304586</v>
      </c>
      <c r="L931" s="26">
        <f t="shared" si="633"/>
        <v>0.81995606292526424</v>
      </c>
      <c r="M931" s="25">
        <f t="shared" si="634"/>
        <v>45.05361858062259</v>
      </c>
      <c r="N931" s="25">
        <v>30</v>
      </c>
      <c r="O931" s="25">
        <v>70</v>
      </c>
      <c r="P931" s="9">
        <f t="shared" si="637"/>
        <v>2017.9635945516989</v>
      </c>
      <c r="Q931" s="9">
        <f t="shared" si="638"/>
        <v>2063.0024428797396</v>
      </c>
      <c r="R931" s="9">
        <f t="shared" si="639"/>
        <v>45.038848328040785</v>
      </c>
      <c r="S931" s="3">
        <f t="shared" si="640"/>
        <v>1</v>
      </c>
      <c r="T931" s="3">
        <f t="shared" si="641"/>
        <v>0</v>
      </c>
      <c r="U931" s="3">
        <f t="shared" si="642"/>
        <v>17</v>
      </c>
      <c r="V931" s="3">
        <f t="shared" si="646"/>
        <v>30</v>
      </c>
      <c r="W931" s="2">
        <f t="shared" si="643"/>
        <v>9877072</v>
      </c>
      <c r="X931" s="2">
        <f t="shared" si="647"/>
        <v>9910715</v>
      </c>
      <c r="Y931" s="14">
        <f t="shared" si="648"/>
        <v>2031.2486293632924</v>
      </c>
      <c r="Z931" s="14">
        <f t="shared" si="649"/>
        <v>2042.6592339085873</v>
      </c>
      <c r="AA931" s="14">
        <f t="shared" si="644"/>
        <v>11.410604545294973</v>
      </c>
      <c r="AB931" s="14">
        <f t="shared" si="620"/>
        <v>15.295672741625973</v>
      </c>
      <c r="AC931" s="14">
        <f t="shared" si="614"/>
        <v>-3.8850681963309999</v>
      </c>
      <c r="AD931" s="16">
        <f t="shared" si="615"/>
        <v>0</v>
      </c>
      <c r="AE931" s="16">
        <f t="shared" si="616"/>
        <v>1</v>
      </c>
      <c r="AF931" s="16">
        <f t="shared" si="645"/>
        <v>28</v>
      </c>
      <c r="AG931" s="16">
        <f t="shared" si="617"/>
        <v>30</v>
      </c>
      <c r="AH931" s="5">
        <f t="shared" si="618"/>
        <v>9832240</v>
      </c>
      <c r="AI931" s="5">
        <f t="shared" si="619"/>
        <v>9887652</v>
      </c>
      <c r="AJ931" s="39">
        <f t="shared" si="650"/>
        <v>2016.0217984199573</v>
      </c>
      <c r="AK931" s="39">
        <f t="shared" si="651"/>
        <v>2060.5038722745144</v>
      </c>
      <c r="AL931" s="39">
        <f t="shared" si="652"/>
        <v>44.482073854557029</v>
      </c>
      <c r="AM931" s="39">
        <f t="shared" si="653"/>
        <v>1</v>
      </c>
      <c r="AN931" s="39">
        <f t="shared" si="654"/>
        <v>0</v>
      </c>
      <c r="AO931" s="39">
        <f t="shared" si="655"/>
        <v>16</v>
      </c>
      <c r="AP931" s="39">
        <f t="shared" si="656"/>
        <v>30</v>
      </c>
      <c r="AQ931" s="39">
        <f t="shared" si="657"/>
        <v>9889326</v>
      </c>
      <c r="AR931" s="39">
        <f t="shared" si="658"/>
        <v>9920990</v>
      </c>
      <c r="AS931" s="37">
        <f t="shared" si="621"/>
        <v>1969.9326180156806</v>
      </c>
      <c r="AT931" s="37">
        <f t="shared" si="622"/>
        <v>2035.4644307683077</v>
      </c>
      <c r="AU931" s="37">
        <f t="shared" si="623"/>
        <v>65.531812752627047</v>
      </c>
      <c r="AV931" s="34">
        <f t="shared" si="624"/>
        <v>1</v>
      </c>
      <c r="AW931" s="34">
        <f t="shared" si="625"/>
        <v>0</v>
      </c>
      <c r="AX931" s="34">
        <f t="shared" si="626"/>
        <v>6</v>
      </c>
      <c r="AY931" s="34">
        <f t="shared" si="627"/>
        <v>30</v>
      </c>
      <c r="AZ931" s="34">
        <f t="shared" si="628"/>
        <v>9888180</v>
      </c>
      <c r="BA931" s="34">
        <f t="shared" si="629"/>
        <v>9900054</v>
      </c>
    </row>
    <row r="932" spans="1:53" x14ac:dyDescent="0.2">
      <c r="A932" s="1" t="s">
        <v>969</v>
      </c>
      <c r="B932" s="8">
        <v>21995</v>
      </c>
      <c r="C932" s="8">
        <v>1982.1208053691275</v>
      </c>
      <c r="D932" s="8">
        <v>1996</v>
      </c>
      <c r="E932" s="8">
        <v>1969</v>
      </c>
      <c r="F932" s="8">
        <v>1982.1040268456377</v>
      </c>
      <c r="G932" s="8">
        <f t="shared" si="630"/>
        <v>-24.892414435500996</v>
      </c>
      <c r="H932" s="8">
        <f t="shared" si="631"/>
        <v>0</v>
      </c>
      <c r="I932" s="8">
        <f t="shared" si="632"/>
        <v>24.892414435500996</v>
      </c>
      <c r="J932" s="25">
        <f t="shared" si="635"/>
        <v>7.8298881149583952</v>
      </c>
      <c r="K932" s="25">
        <f t="shared" si="636"/>
        <v>11.327185306104329</v>
      </c>
      <c r="L932" s="26">
        <f t="shared" si="633"/>
        <v>0.69124746381069557</v>
      </c>
      <c r="M932" s="25">
        <f t="shared" si="634"/>
        <v>40.872047326130868</v>
      </c>
      <c r="N932" s="25">
        <v>30</v>
      </c>
      <c r="O932" s="25">
        <v>70</v>
      </c>
      <c r="P932" s="9">
        <f t="shared" si="637"/>
        <v>2021.3533294727686</v>
      </c>
      <c r="Q932" s="9">
        <f t="shared" si="638"/>
        <v>2057.8378270710082</v>
      </c>
      <c r="R932" s="9">
        <f t="shared" si="639"/>
        <v>36.484497598239614</v>
      </c>
      <c r="S932" s="3">
        <f t="shared" si="640"/>
        <v>1</v>
      </c>
      <c r="T932" s="3">
        <f t="shared" si="641"/>
        <v>0</v>
      </c>
      <c r="U932" s="3">
        <f t="shared" si="642"/>
        <v>18</v>
      </c>
      <c r="V932" s="3">
        <f t="shared" si="646"/>
        <v>30</v>
      </c>
      <c r="W932" s="2">
        <f t="shared" si="643"/>
        <v>9875012</v>
      </c>
      <c r="X932" s="2">
        <f t="shared" si="647"/>
        <v>9910454</v>
      </c>
      <c r="Y932" s="14">
        <f t="shared" si="648"/>
        <v>2027.6082884360587</v>
      </c>
      <c r="Z932" s="14">
        <f t="shared" si="649"/>
        <v>2033.3430482065951</v>
      </c>
      <c r="AA932" s="14">
        <f t="shared" si="644"/>
        <v>5.7347597705363569</v>
      </c>
      <c r="AB932" s="14">
        <f t="shared" si="620"/>
        <v>13.38349014740805</v>
      </c>
      <c r="AC932" s="14">
        <f t="shared" ref="AC932:AC995" si="659">AA932-AB932</f>
        <v>-7.6487303768716934</v>
      </c>
      <c r="AD932" s="16">
        <f t="shared" ref="AD932:AD995" si="660">IF(AND(AC932&gt;0,AH931-30&gt;=D932),1,0)</f>
        <v>0</v>
      </c>
      <c r="AE932" s="16">
        <f t="shared" ref="AE932:AE995" si="661">IF(AND(AC932&lt;=0,AF931&gt;=1),1,0)</f>
        <v>1</v>
      </c>
      <c r="AF932" s="16">
        <f t="shared" si="645"/>
        <v>27</v>
      </c>
      <c r="AG932" s="16">
        <f t="shared" ref="AG932:AG995" si="662">IF(AD932&gt;0, MAX(30, 0.002*AD932*D932), IF(AE932&gt;0, MAX(30, 0.002*AE932*E932), 0))</f>
        <v>30</v>
      </c>
      <c r="AH932" s="5">
        <f t="shared" ref="AH932:AH995" si="663">AH931-(AD932*D932) + (AE932*E932) - AG932</f>
        <v>9834179</v>
      </c>
      <c r="AI932" s="5">
        <f t="shared" ref="AI932:AI995" si="664">AF932*E932 + AH932</f>
        <v>9887342</v>
      </c>
      <c r="AJ932" s="39">
        <f t="shared" si="650"/>
        <v>2003.8864130461379</v>
      </c>
      <c r="AK932" s="39">
        <f t="shared" si="651"/>
        <v>2036.2331015268755</v>
      </c>
      <c r="AL932" s="39">
        <f t="shared" si="652"/>
        <v>32.346688480737612</v>
      </c>
      <c r="AM932" s="39">
        <f t="shared" si="653"/>
        <v>1</v>
      </c>
      <c r="AN932" s="39">
        <f t="shared" si="654"/>
        <v>0</v>
      </c>
      <c r="AO932" s="39">
        <f t="shared" si="655"/>
        <v>17</v>
      </c>
      <c r="AP932" s="39">
        <f t="shared" si="656"/>
        <v>30</v>
      </c>
      <c r="AQ932" s="39">
        <f t="shared" si="657"/>
        <v>9887300</v>
      </c>
      <c r="AR932" s="39">
        <f t="shared" si="658"/>
        <v>9920773</v>
      </c>
      <c r="AS932" s="37">
        <f t="shared" si="621"/>
        <v>1970.1244218993183</v>
      </c>
      <c r="AT932" s="37">
        <f t="shared" si="622"/>
        <v>2041.7629157505037</v>
      </c>
      <c r="AU932" s="37">
        <f t="shared" si="623"/>
        <v>71.638493851185331</v>
      </c>
      <c r="AV932" s="34">
        <f t="shared" si="624"/>
        <v>1</v>
      </c>
      <c r="AW932" s="34">
        <f t="shared" si="625"/>
        <v>0</v>
      </c>
      <c r="AX932" s="34">
        <f t="shared" si="626"/>
        <v>7</v>
      </c>
      <c r="AY932" s="34">
        <f t="shared" si="627"/>
        <v>30</v>
      </c>
      <c r="AZ932" s="34">
        <f t="shared" si="628"/>
        <v>9886154</v>
      </c>
      <c r="BA932" s="34">
        <f t="shared" si="629"/>
        <v>9899937</v>
      </c>
    </row>
    <row r="933" spans="1:53" x14ac:dyDescent="0.2">
      <c r="A933" s="1" t="s">
        <v>970</v>
      </c>
      <c r="B933" s="8">
        <v>19202</v>
      </c>
      <c r="C933" s="8">
        <v>2002.9295302013422</v>
      </c>
      <c r="D933" s="8">
        <v>2013</v>
      </c>
      <c r="E933" s="8">
        <v>1993</v>
      </c>
      <c r="F933" s="8">
        <v>2002.9429530201342</v>
      </c>
      <c r="G933" s="8">
        <f t="shared" si="630"/>
        <v>20.838926174496464</v>
      </c>
      <c r="H933" s="8">
        <f t="shared" si="631"/>
        <v>20.838926174496464</v>
      </c>
      <c r="I933" s="8">
        <f t="shared" si="632"/>
        <v>0</v>
      </c>
      <c r="J933" s="25">
        <f t="shared" si="635"/>
        <v>8.7591051192111156</v>
      </c>
      <c r="K933" s="25">
        <f t="shared" si="636"/>
        <v>10.518100641382592</v>
      </c>
      <c r="L933" s="26">
        <f t="shared" si="633"/>
        <v>0.83276490859472718</v>
      </c>
      <c r="M933" s="25">
        <f t="shared" si="634"/>
        <v>45.437628399009981</v>
      </c>
      <c r="N933" s="25">
        <v>30</v>
      </c>
      <c r="O933" s="25">
        <v>70</v>
      </c>
      <c r="P933" s="9">
        <f t="shared" si="637"/>
        <v>2022.8529715309342</v>
      </c>
      <c r="Q933" s="9">
        <f t="shared" si="638"/>
        <v>2051.327051530367</v>
      </c>
      <c r="R933" s="9">
        <f t="shared" si="639"/>
        <v>28.474079999432888</v>
      </c>
      <c r="S933" s="3">
        <f t="shared" si="640"/>
        <v>1</v>
      </c>
      <c r="T933" s="3">
        <f t="shared" si="641"/>
        <v>0</v>
      </c>
      <c r="U933" s="3">
        <f t="shared" si="642"/>
        <v>19</v>
      </c>
      <c r="V933" s="3">
        <f t="shared" si="646"/>
        <v>30</v>
      </c>
      <c r="W933" s="2">
        <f t="shared" si="643"/>
        <v>9872986</v>
      </c>
      <c r="X933" s="2">
        <f t="shared" si="647"/>
        <v>9910853</v>
      </c>
      <c r="Y933" s="14">
        <f t="shared" si="648"/>
        <v>2025.7812265533976</v>
      </c>
      <c r="Z933" s="14">
        <f t="shared" si="649"/>
        <v>2028.6661104856012</v>
      </c>
      <c r="AA933" s="14">
        <f t="shared" si="644"/>
        <v>2.8848839322035928</v>
      </c>
      <c r="AB933" s="14">
        <f t="shared" si="620"/>
        <v>11.283768904367159</v>
      </c>
      <c r="AC933" s="14">
        <f t="shared" si="659"/>
        <v>-8.3988849721635663</v>
      </c>
      <c r="AD933" s="16">
        <f t="shared" si="660"/>
        <v>0</v>
      </c>
      <c r="AE933" s="16">
        <f t="shared" si="661"/>
        <v>1</v>
      </c>
      <c r="AF933" s="16">
        <f t="shared" si="645"/>
        <v>26</v>
      </c>
      <c r="AG933" s="16">
        <f t="shared" si="662"/>
        <v>30</v>
      </c>
      <c r="AH933" s="5">
        <f t="shared" si="663"/>
        <v>9836142</v>
      </c>
      <c r="AI933" s="5">
        <f t="shared" si="664"/>
        <v>9887960</v>
      </c>
      <c r="AJ933" s="39">
        <f t="shared" si="650"/>
        <v>1995.5889415676374</v>
      </c>
      <c r="AK933" s="39">
        <f t="shared" si="651"/>
        <v>2019.6381585698746</v>
      </c>
      <c r="AL933" s="39">
        <f t="shared" si="652"/>
        <v>24.049217002237128</v>
      </c>
      <c r="AM933" s="39">
        <f t="shared" si="653"/>
        <v>1</v>
      </c>
      <c r="AN933" s="39">
        <f t="shared" si="654"/>
        <v>0</v>
      </c>
      <c r="AO933" s="39">
        <f t="shared" si="655"/>
        <v>18</v>
      </c>
      <c r="AP933" s="39">
        <f t="shared" si="656"/>
        <v>30</v>
      </c>
      <c r="AQ933" s="39">
        <f t="shared" si="657"/>
        <v>9885257</v>
      </c>
      <c r="AR933" s="39">
        <f t="shared" si="658"/>
        <v>9921131</v>
      </c>
      <c r="AS933" s="37">
        <f t="shared" si="621"/>
        <v>1970.8123296606411</v>
      </c>
      <c r="AT933" s="37">
        <f t="shared" si="622"/>
        <v>2046.6314751100874</v>
      </c>
      <c r="AU933" s="37">
        <f t="shared" si="623"/>
        <v>75.819145449446296</v>
      </c>
      <c r="AV933" s="34">
        <f t="shared" si="624"/>
        <v>1</v>
      </c>
      <c r="AW933" s="34">
        <f t="shared" si="625"/>
        <v>0</v>
      </c>
      <c r="AX933" s="34">
        <f t="shared" si="626"/>
        <v>8</v>
      </c>
      <c r="AY933" s="34">
        <f t="shared" si="627"/>
        <v>30</v>
      </c>
      <c r="AZ933" s="34">
        <f t="shared" si="628"/>
        <v>9884111</v>
      </c>
      <c r="BA933" s="34">
        <f t="shared" si="629"/>
        <v>9900055</v>
      </c>
    </row>
    <row r="934" spans="1:53" x14ac:dyDescent="0.2">
      <c r="A934" s="1" t="s">
        <v>971</v>
      </c>
      <c r="B934" s="8">
        <v>12828</v>
      </c>
      <c r="C934" s="8">
        <v>1991.4083044982699</v>
      </c>
      <c r="D934" s="8">
        <v>1997</v>
      </c>
      <c r="E934" s="8">
        <v>1977</v>
      </c>
      <c r="F934" s="8">
        <v>1991.39446366782</v>
      </c>
      <c r="G934" s="8">
        <f t="shared" si="630"/>
        <v>-11.548489352314164</v>
      </c>
      <c r="H934" s="8">
        <f t="shared" si="631"/>
        <v>0</v>
      </c>
      <c r="I934" s="8">
        <f t="shared" si="632"/>
        <v>11.548489352314164</v>
      </c>
      <c r="J934" s="25">
        <f t="shared" si="635"/>
        <v>8.1334547535531794</v>
      </c>
      <c r="K934" s="25">
        <f t="shared" si="636"/>
        <v>10.591699835020561</v>
      </c>
      <c r="L934" s="26">
        <f t="shared" si="633"/>
        <v>0.76790835090139142</v>
      </c>
      <c r="M934" s="25">
        <f t="shared" si="634"/>
        <v>43.435981877107096</v>
      </c>
      <c r="N934" s="25">
        <v>30</v>
      </c>
      <c r="O934" s="25">
        <v>70</v>
      </c>
      <c r="P934" s="9">
        <f t="shared" si="637"/>
        <v>2025.8493185303819</v>
      </c>
      <c r="Q934" s="9">
        <f t="shared" si="638"/>
        <v>2043.6800957805156</v>
      </c>
      <c r="R934" s="9">
        <f t="shared" si="639"/>
        <v>17.830777250133679</v>
      </c>
      <c r="S934" s="3">
        <f t="shared" si="640"/>
        <v>1</v>
      </c>
      <c r="T934" s="3">
        <f t="shared" si="641"/>
        <v>0</v>
      </c>
      <c r="U934" s="3">
        <f t="shared" si="642"/>
        <v>20</v>
      </c>
      <c r="V934" s="3">
        <f t="shared" si="646"/>
        <v>30</v>
      </c>
      <c r="W934" s="2">
        <f t="shared" si="643"/>
        <v>9870943</v>
      </c>
      <c r="X934" s="2">
        <f t="shared" si="647"/>
        <v>9910483</v>
      </c>
      <c r="Y934" s="14">
        <f t="shared" si="648"/>
        <v>2023.2340589322437</v>
      </c>
      <c r="Z934" s="14">
        <f t="shared" si="649"/>
        <v>2022.9320109751734</v>
      </c>
      <c r="AA934" s="14">
        <f t="shared" si="644"/>
        <v>-0.30204795707027188</v>
      </c>
      <c r="AB934" s="14">
        <f t="shared" ref="AB934:AB997" si="665">(AA934-AB933)*$Z$4+AB933</f>
        <v>8.9666055320796723</v>
      </c>
      <c r="AC934" s="14">
        <f t="shared" si="659"/>
        <v>-9.2686534891499441</v>
      </c>
      <c r="AD934" s="16">
        <f t="shared" si="660"/>
        <v>0</v>
      </c>
      <c r="AE934" s="16">
        <f t="shared" si="661"/>
        <v>1</v>
      </c>
      <c r="AF934" s="16">
        <f t="shared" si="645"/>
        <v>25</v>
      </c>
      <c r="AG934" s="16">
        <f t="shared" si="662"/>
        <v>30</v>
      </c>
      <c r="AH934" s="5">
        <f t="shared" si="663"/>
        <v>9838089</v>
      </c>
      <c r="AI934" s="5">
        <f t="shared" si="664"/>
        <v>9887514</v>
      </c>
      <c r="AJ934" s="39">
        <f t="shared" si="650"/>
        <v>2002.5352502924698</v>
      </c>
      <c r="AK934" s="39">
        <f t="shared" si="651"/>
        <v>2024.0791520187493</v>
      </c>
      <c r="AL934" s="39">
        <f t="shared" si="652"/>
        <v>21.543901726279501</v>
      </c>
      <c r="AM934" s="39">
        <f t="shared" si="653"/>
        <v>1</v>
      </c>
      <c r="AN934" s="39">
        <f t="shared" si="654"/>
        <v>0</v>
      </c>
      <c r="AO934" s="39">
        <f t="shared" si="655"/>
        <v>19</v>
      </c>
      <c r="AP934" s="39">
        <f t="shared" si="656"/>
        <v>30</v>
      </c>
      <c r="AQ934" s="39">
        <f t="shared" si="657"/>
        <v>9883230</v>
      </c>
      <c r="AR934" s="39">
        <f t="shared" si="658"/>
        <v>9920793</v>
      </c>
      <c r="AS934" s="37">
        <f t="shared" si="621"/>
        <v>1971.8770473539532</v>
      </c>
      <c r="AT934" s="37">
        <f t="shared" si="622"/>
        <v>2049.9138798586841</v>
      </c>
      <c r="AU934" s="37">
        <f t="shared" si="623"/>
        <v>78.03683250473091</v>
      </c>
      <c r="AV934" s="34">
        <f t="shared" si="624"/>
        <v>1</v>
      </c>
      <c r="AW934" s="34">
        <f t="shared" si="625"/>
        <v>0</v>
      </c>
      <c r="AX934" s="34">
        <f t="shared" si="626"/>
        <v>9</v>
      </c>
      <c r="AY934" s="34">
        <f t="shared" si="627"/>
        <v>30</v>
      </c>
      <c r="AZ934" s="34">
        <f t="shared" si="628"/>
        <v>9882084</v>
      </c>
      <c r="BA934" s="34">
        <f t="shared" si="629"/>
        <v>9899877</v>
      </c>
    </row>
    <row r="935" spans="1:53" x14ac:dyDescent="0.2">
      <c r="A935" s="1" t="s">
        <v>972</v>
      </c>
      <c r="B935" s="8">
        <v>11697</v>
      </c>
      <c r="C935" s="8">
        <v>1998.1766784452298</v>
      </c>
      <c r="D935" s="8">
        <v>2006</v>
      </c>
      <c r="E935" s="8">
        <v>1990</v>
      </c>
      <c r="F935" s="8">
        <v>1998.208480565371</v>
      </c>
      <c r="G935" s="8">
        <f t="shared" si="630"/>
        <v>6.8140168975510278</v>
      </c>
      <c r="H935" s="8">
        <f t="shared" si="631"/>
        <v>6.8140168975510278</v>
      </c>
      <c r="I935" s="8">
        <f t="shared" si="632"/>
        <v>0</v>
      </c>
      <c r="J935" s="25">
        <f t="shared" si="635"/>
        <v>8.0392091924101674</v>
      </c>
      <c r="K935" s="25">
        <f t="shared" si="636"/>
        <v>9.8351498468048071</v>
      </c>
      <c r="L935" s="26">
        <f t="shared" si="633"/>
        <v>0.81739569987557481</v>
      </c>
      <c r="M935" s="25">
        <f t="shared" si="634"/>
        <v>44.976209635113392</v>
      </c>
      <c r="N935" s="25">
        <v>30</v>
      </c>
      <c r="O935" s="25">
        <v>70</v>
      </c>
      <c r="P935" s="9">
        <f t="shared" si="637"/>
        <v>2028.9815526776476</v>
      </c>
      <c r="Q935" s="9">
        <f t="shared" si="638"/>
        <v>2035.6970947369612</v>
      </c>
      <c r="R935" s="9">
        <f t="shared" si="639"/>
        <v>6.7155420593135204</v>
      </c>
      <c r="S935" s="3">
        <f t="shared" si="640"/>
        <v>1</v>
      </c>
      <c r="T935" s="3">
        <f t="shared" si="641"/>
        <v>0</v>
      </c>
      <c r="U935" s="3">
        <f t="shared" si="642"/>
        <v>21</v>
      </c>
      <c r="V935" s="3">
        <f t="shared" si="646"/>
        <v>30</v>
      </c>
      <c r="W935" s="2">
        <f t="shared" si="643"/>
        <v>9868916</v>
      </c>
      <c r="X935" s="2">
        <f t="shared" si="647"/>
        <v>9910706</v>
      </c>
      <c r="Y935" s="14">
        <f t="shared" si="648"/>
        <v>2021.3803123865493</v>
      </c>
      <c r="Z935" s="14">
        <f t="shared" si="649"/>
        <v>2019.1283909121269</v>
      </c>
      <c r="AA935" s="14">
        <f t="shared" si="644"/>
        <v>-2.2519214744224882</v>
      </c>
      <c r="AB935" s="14">
        <f t="shared" si="665"/>
        <v>6.72290013077924</v>
      </c>
      <c r="AC935" s="14">
        <f t="shared" si="659"/>
        <v>-8.9748216052017291</v>
      </c>
      <c r="AD935" s="16">
        <f t="shared" si="660"/>
        <v>0</v>
      </c>
      <c r="AE935" s="16">
        <f t="shared" si="661"/>
        <v>1</v>
      </c>
      <c r="AF935" s="16">
        <f t="shared" si="645"/>
        <v>24</v>
      </c>
      <c r="AG935" s="16">
        <f t="shared" si="662"/>
        <v>30</v>
      </c>
      <c r="AH935" s="5">
        <f t="shared" si="663"/>
        <v>9840049</v>
      </c>
      <c r="AI935" s="5">
        <f t="shared" si="664"/>
        <v>9887809</v>
      </c>
      <c r="AJ935" s="39">
        <f t="shared" si="650"/>
        <v>2007.2917654868597</v>
      </c>
      <c r="AK935" s="39">
        <f t="shared" si="651"/>
        <v>2014.3058460441682</v>
      </c>
      <c r="AL935" s="39">
        <f t="shared" si="652"/>
        <v>7.014080557308489</v>
      </c>
      <c r="AM935" s="39">
        <f t="shared" si="653"/>
        <v>1</v>
      </c>
      <c r="AN935" s="39">
        <f t="shared" si="654"/>
        <v>0</v>
      </c>
      <c r="AO935" s="39">
        <f t="shared" si="655"/>
        <v>20</v>
      </c>
      <c r="AP935" s="39">
        <f t="shared" si="656"/>
        <v>30</v>
      </c>
      <c r="AQ935" s="39">
        <f t="shared" si="657"/>
        <v>9881194</v>
      </c>
      <c r="AR935" s="39">
        <f t="shared" si="658"/>
        <v>9920994</v>
      </c>
      <c r="AS935" s="37">
        <f t="shared" si="621"/>
        <v>1973.4244086729329</v>
      </c>
      <c r="AT935" s="37">
        <f t="shared" si="622"/>
        <v>2051.4553437722661</v>
      </c>
      <c r="AU935" s="37">
        <f t="shared" si="623"/>
        <v>78.030935099333192</v>
      </c>
      <c r="AV935" s="34">
        <f t="shared" si="624"/>
        <v>1</v>
      </c>
      <c r="AW935" s="34">
        <f t="shared" si="625"/>
        <v>0</v>
      </c>
      <c r="AX935" s="34">
        <f t="shared" si="626"/>
        <v>10</v>
      </c>
      <c r="AY935" s="34">
        <f t="shared" si="627"/>
        <v>30</v>
      </c>
      <c r="AZ935" s="34">
        <f t="shared" si="628"/>
        <v>9880048</v>
      </c>
      <c r="BA935" s="34">
        <f t="shared" si="629"/>
        <v>9899948</v>
      </c>
    </row>
    <row r="936" spans="1:53" x14ac:dyDescent="0.2">
      <c r="A936" s="1" t="s">
        <v>973</v>
      </c>
      <c r="B936" s="8">
        <v>21292</v>
      </c>
      <c r="C936" s="8">
        <v>2030.4241379310345</v>
      </c>
      <c r="D936" s="8">
        <v>2047</v>
      </c>
      <c r="E936" s="8">
        <v>2012</v>
      </c>
      <c r="F936" s="8">
        <v>2030.4931034482759</v>
      </c>
      <c r="G936" s="8">
        <f t="shared" si="630"/>
        <v>32.284622882904841</v>
      </c>
      <c r="H936" s="8">
        <f t="shared" si="631"/>
        <v>32.284622882904841</v>
      </c>
      <c r="I936" s="8">
        <f t="shared" si="632"/>
        <v>0</v>
      </c>
      <c r="J936" s="25">
        <f t="shared" si="635"/>
        <v>9.7710244560169297</v>
      </c>
      <c r="K936" s="25">
        <f t="shared" si="636"/>
        <v>9.1326391434616063</v>
      </c>
      <c r="L936" s="26">
        <f t="shared" si="633"/>
        <v>1.0699015150524553</v>
      </c>
      <c r="M936" s="25">
        <f t="shared" si="634"/>
        <v>51.688522727872012</v>
      </c>
      <c r="N936" s="25">
        <v>30</v>
      </c>
      <c r="O936" s="25">
        <v>70</v>
      </c>
      <c r="P936" s="9">
        <f t="shared" si="637"/>
        <v>2031.3828630542228</v>
      </c>
      <c r="Q936" s="9">
        <f t="shared" si="638"/>
        <v>2030.8564711069455</v>
      </c>
      <c r="R936" s="9">
        <f t="shared" si="639"/>
        <v>-0.52639194727726135</v>
      </c>
      <c r="S936" s="3">
        <f t="shared" si="640"/>
        <v>0</v>
      </c>
      <c r="T936" s="3">
        <f t="shared" si="641"/>
        <v>0</v>
      </c>
      <c r="U936" s="3">
        <f t="shared" si="642"/>
        <v>21</v>
      </c>
      <c r="V936" s="3">
        <f t="shared" si="646"/>
        <v>0</v>
      </c>
      <c r="W936" s="2">
        <f t="shared" si="643"/>
        <v>9868916</v>
      </c>
      <c r="X936" s="2">
        <f t="shared" si="647"/>
        <v>9911168</v>
      </c>
      <c r="Y936" s="14">
        <f t="shared" si="648"/>
        <v>2022.0553339466771</v>
      </c>
      <c r="Z936" s="14">
        <f t="shared" si="649"/>
        <v>2020.8768082253805</v>
      </c>
      <c r="AA936" s="14">
        <f t="shared" si="644"/>
        <v>-1.1785257212966371</v>
      </c>
      <c r="AB936" s="14">
        <f t="shared" si="665"/>
        <v>5.1426149603640647</v>
      </c>
      <c r="AC936" s="14">
        <f t="shared" si="659"/>
        <v>-6.3211406816607019</v>
      </c>
      <c r="AD936" s="16">
        <f t="shared" si="660"/>
        <v>0</v>
      </c>
      <c r="AE936" s="16">
        <f t="shared" si="661"/>
        <v>1</v>
      </c>
      <c r="AF936" s="16">
        <f t="shared" si="645"/>
        <v>23</v>
      </c>
      <c r="AG936" s="16">
        <f t="shared" si="662"/>
        <v>30</v>
      </c>
      <c r="AH936" s="5">
        <f t="shared" si="663"/>
        <v>9842031</v>
      </c>
      <c r="AI936" s="5">
        <f t="shared" si="664"/>
        <v>9888307</v>
      </c>
      <c r="AJ936" s="39">
        <f t="shared" si="650"/>
        <v>2019.0028841945732</v>
      </c>
      <c r="AK936" s="39">
        <f t="shared" si="651"/>
        <v>2016.5771850100189</v>
      </c>
      <c r="AL936" s="39">
        <f t="shared" si="652"/>
        <v>-2.4256991845543325</v>
      </c>
      <c r="AM936" s="39">
        <f t="shared" si="653"/>
        <v>0</v>
      </c>
      <c r="AN936" s="39">
        <f t="shared" si="654"/>
        <v>0</v>
      </c>
      <c r="AO936" s="39">
        <f t="shared" si="655"/>
        <v>20</v>
      </c>
      <c r="AP936" s="39">
        <f t="shared" si="656"/>
        <v>0</v>
      </c>
      <c r="AQ936" s="39">
        <f t="shared" si="657"/>
        <v>9881194</v>
      </c>
      <c r="AR936" s="39">
        <f t="shared" si="658"/>
        <v>9921434</v>
      </c>
      <c r="AS936" s="37">
        <f t="shared" si="621"/>
        <v>1975.4527737511708</v>
      </c>
      <c r="AT936" s="37">
        <f t="shared" si="622"/>
        <v>2051.502894664914</v>
      </c>
      <c r="AU936" s="37">
        <f t="shared" si="623"/>
        <v>76.050120913743285</v>
      </c>
      <c r="AV936" s="34">
        <f t="shared" si="624"/>
        <v>1</v>
      </c>
      <c r="AW936" s="34">
        <f t="shared" si="625"/>
        <v>0</v>
      </c>
      <c r="AX936" s="34">
        <f t="shared" si="626"/>
        <v>11</v>
      </c>
      <c r="AY936" s="34">
        <f t="shared" si="627"/>
        <v>30</v>
      </c>
      <c r="AZ936" s="34">
        <f t="shared" si="628"/>
        <v>9877971</v>
      </c>
      <c r="BA936" s="34">
        <f t="shared" si="629"/>
        <v>9900103</v>
      </c>
    </row>
    <row r="937" spans="1:53" x14ac:dyDescent="0.2">
      <c r="A937" s="1" t="s">
        <v>974</v>
      </c>
      <c r="B937" s="8">
        <v>18191</v>
      </c>
      <c r="C937" s="8">
        <v>2050.7526132404182</v>
      </c>
      <c r="D937" s="8">
        <v>2059</v>
      </c>
      <c r="E937" s="8">
        <v>2037</v>
      </c>
      <c r="F937" s="8">
        <v>2050.7804878048782</v>
      </c>
      <c r="G937" s="8">
        <f t="shared" si="630"/>
        <v>20.287384356602388</v>
      </c>
      <c r="H937" s="8">
        <f t="shared" si="631"/>
        <v>20.287384356602388</v>
      </c>
      <c r="I937" s="8">
        <f t="shared" si="632"/>
        <v>0</v>
      </c>
      <c r="J937" s="25">
        <f t="shared" si="635"/>
        <v>10.522193020344462</v>
      </c>
      <c r="K937" s="25">
        <f t="shared" si="636"/>
        <v>8.4803077760714913</v>
      </c>
      <c r="L937" s="26">
        <f t="shared" si="633"/>
        <v>1.2407796153383097</v>
      </c>
      <c r="M937" s="25">
        <f t="shared" si="634"/>
        <v>55.372675065636862</v>
      </c>
      <c r="N937" s="25">
        <v>30</v>
      </c>
      <c r="O937" s="25">
        <v>70</v>
      </c>
      <c r="P937" s="9">
        <f t="shared" si="637"/>
        <v>2033.7917126599782</v>
      </c>
      <c r="Q937" s="9">
        <f t="shared" si="638"/>
        <v>2029.6054995689049</v>
      </c>
      <c r="R937" s="9">
        <f t="shared" si="639"/>
        <v>-4.1862130910733413</v>
      </c>
      <c r="S937" s="3">
        <f t="shared" si="640"/>
        <v>0</v>
      </c>
      <c r="T937" s="3">
        <f t="shared" si="641"/>
        <v>0</v>
      </c>
      <c r="U937" s="3">
        <f t="shared" si="642"/>
        <v>21</v>
      </c>
      <c r="V937" s="3">
        <f t="shared" si="646"/>
        <v>0</v>
      </c>
      <c r="W937" s="2">
        <f t="shared" si="643"/>
        <v>9868916</v>
      </c>
      <c r="X937" s="2">
        <f t="shared" si="647"/>
        <v>9911693</v>
      </c>
      <c r="Y937" s="14">
        <f t="shared" si="648"/>
        <v>2024.1831231213587</v>
      </c>
      <c r="Z937" s="14">
        <f t="shared" si="649"/>
        <v>2025.477374314534</v>
      </c>
      <c r="AA937" s="14">
        <f t="shared" si="644"/>
        <v>1.2942511931753415</v>
      </c>
      <c r="AB937" s="14">
        <f t="shared" si="665"/>
        <v>4.3729422069263197</v>
      </c>
      <c r="AC937" s="14">
        <f t="shared" si="659"/>
        <v>-3.0786910137509782</v>
      </c>
      <c r="AD937" s="16">
        <f t="shared" si="660"/>
        <v>0</v>
      </c>
      <c r="AE937" s="16">
        <f t="shared" si="661"/>
        <v>1</v>
      </c>
      <c r="AF937" s="16">
        <f t="shared" si="645"/>
        <v>22</v>
      </c>
      <c r="AG937" s="16">
        <f t="shared" si="662"/>
        <v>30</v>
      </c>
      <c r="AH937" s="5">
        <f t="shared" si="663"/>
        <v>9844038</v>
      </c>
      <c r="AI937" s="5">
        <f t="shared" si="664"/>
        <v>9888852</v>
      </c>
      <c r="AJ937" s="39">
        <f t="shared" si="650"/>
        <v>2029.7644251555414</v>
      </c>
      <c r="AK937" s="39">
        <f t="shared" si="651"/>
        <v>2027.3387259709871</v>
      </c>
      <c r="AL937" s="39">
        <f t="shared" si="652"/>
        <v>-2.4256991845543325</v>
      </c>
      <c r="AM937" s="39">
        <f t="shared" si="653"/>
        <v>0</v>
      </c>
      <c r="AN937" s="39">
        <f t="shared" si="654"/>
        <v>0</v>
      </c>
      <c r="AO937" s="39">
        <f t="shared" si="655"/>
        <v>20</v>
      </c>
      <c r="AP937" s="39">
        <f t="shared" si="656"/>
        <v>0</v>
      </c>
      <c r="AQ937" s="39">
        <f t="shared" si="657"/>
        <v>9881194</v>
      </c>
      <c r="AR937" s="39">
        <f t="shared" si="658"/>
        <v>9921934</v>
      </c>
      <c r="AS937" s="37">
        <f t="shared" si="621"/>
        <v>1977.8940310726014</v>
      </c>
      <c r="AT937" s="37">
        <f t="shared" si="622"/>
        <v>2050.7700981626522</v>
      </c>
      <c r="AU937" s="37">
        <f t="shared" si="623"/>
        <v>72.87606709005081</v>
      </c>
      <c r="AV937" s="34">
        <f t="shared" si="624"/>
        <v>1</v>
      </c>
      <c r="AW937" s="34">
        <f t="shared" si="625"/>
        <v>0</v>
      </c>
      <c r="AX937" s="34">
        <f t="shared" si="626"/>
        <v>12</v>
      </c>
      <c r="AY937" s="34">
        <f t="shared" si="627"/>
        <v>30</v>
      </c>
      <c r="AZ937" s="34">
        <f t="shared" si="628"/>
        <v>9875882</v>
      </c>
      <c r="BA937" s="34">
        <f t="shared" si="629"/>
        <v>9900326</v>
      </c>
    </row>
    <row r="938" spans="1:53" x14ac:dyDescent="0.2">
      <c r="A938" s="1" t="s">
        <v>975</v>
      </c>
      <c r="B938" s="8">
        <v>10515</v>
      </c>
      <c r="C938" s="8">
        <v>2034.8676470588234</v>
      </c>
      <c r="D938" s="8">
        <v>2041</v>
      </c>
      <c r="E938" s="8">
        <v>2029</v>
      </c>
      <c r="F938" s="8">
        <v>2034.9154411764705</v>
      </c>
      <c r="G938" s="8">
        <f t="shared" si="630"/>
        <v>-15.865046628407754</v>
      </c>
      <c r="H938" s="8">
        <f t="shared" si="631"/>
        <v>0</v>
      </c>
      <c r="I938" s="8">
        <f t="shared" si="632"/>
        <v>15.865046628407754</v>
      </c>
      <c r="J938" s="25">
        <f t="shared" si="635"/>
        <v>9.7706078046055715</v>
      </c>
      <c r="K938" s="25">
        <f t="shared" si="636"/>
        <v>9.0077891226669387</v>
      </c>
      <c r="L938" s="26">
        <f t="shared" si="633"/>
        <v>1.0846843405802093</v>
      </c>
      <c r="M938" s="25">
        <f t="shared" si="634"/>
        <v>52.031107034570041</v>
      </c>
      <c r="N938" s="25">
        <v>30</v>
      </c>
      <c r="O938" s="25">
        <v>70</v>
      </c>
      <c r="P938" s="9">
        <f t="shared" si="637"/>
        <v>2035.6673690055973</v>
      </c>
      <c r="Q938" s="9">
        <f t="shared" si="638"/>
        <v>2028.1385205148779</v>
      </c>
      <c r="R938" s="9">
        <f t="shared" si="639"/>
        <v>-7.5288484907193833</v>
      </c>
      <c r="S938" s="3">
        <f t="shared" si="640"/>
        <v>0</v>
      </c>
      <c r="T938" s="3">
        <f t="shared" si="641"/>
        <v>1</v>
      </c>
      <c r="U938" s="3">
        <f t="shared" si="642"/>
        <v>20</v>
      </c>
      <c r="V938" s="3">
        <f t="shared" si="646"/>
        <v>30</v>
      </c>
      <c r="W938" s="2">
        <f t="shared" si="643"/>
        <v>9870923</v>
      </c>
      <c r="X938" s="2">
        <f t="shared" si="647"/>
        <v>9911503</v>
      </c>
      <c r="Y938" s="14">
        <f t="shared" si="648"/>
        <v>2024.9781096439594</v>
      </c>
      <c r="Z938" s="14">
        <f t="shared" si="649"/>
        <v>2026.9293846009857</v>
      </c>
      <c r="AA938" s="14">
        <f t="shared" si="644"/>
        <v>1.9512749570262713</v>
      </c>
      <c r="AB938" s="14">
        <f t="shared" si="665"/>
        <v>3.8886087569463101</v>
      </c>
      <c r="AC938" s="14">
        <f t="shared" si="659"/>
        <v>-1.9373337999200388</v>
      </c>
      <c r="AD938" s="16">
        <f t="shared" si="660"/>
        <v>0</v>
      </c>
      <c r="AE938" s="16">
        <f t="shared" si="661"/>
        <v>1</v>
      </c>
      <c r="AF938" s="16">
        <f t="shared" si="645"/>
        <v>21</v>
      </c>
      <c r="AG938" s="16">
        <f t="shared" si="662"/>
        <v>30</v>
      </c>
      <c r="AH938" s="5">
        <f t="shared" si="663"/>
        <v>9846037</v>
      </c>
      <c r="AI938" s="5">
        <f t="shared" si="664"/>
        <v>9888646</v>
      </c>
      <c r="AJ938" s="39">
        <f t="shared" si="650"/>
        <v>2036.5268866077422</v>
      </c>
      <c r="AK938" s="39">
        <f t="shared" si="651"/>
        <v>2034.1011874231879</v>
      </c>
      <c r="AL938" s="39">
        <f t="shared" si="652"/>
        <v>-2.4256991845543325</v>
      </c>
      <c r="AM938" s="39">
        <f t="shared" si="653"/>
        <v>0</v>
      </c>
      <c r="AN938" s="39">
        <f t="shared" si="654"/>
        <v>0</v>
      </c>
      <c r="AO938" s="39">
        <f t="shared" si="655"/>
        <v>20</v>
      </c>
      <c r="AP938" s="39">
        <f t="shared" si="656"/>
        <v>0</v>
      </c>
      <c r="AQ938" s="39">
        <f t="shared" si="657"/>
        <v>9881194</v>
      </c>
      <c r="AR938" s="39">
        <f t="shared" si="658"/>
        <v>9921774</v>
      </c>
      <c r="AS938" s="37">
        <f t="shared" si="621"/>
        <v>1980.685058105169</v>
      </c>
      <c r="AT938" s="37">
        <f t="shared" si="622"/>
        <v>2049.6467204583869</v>
      </c>
      <c r="AU938" s="37">
        <f t="shared" si="623"/>
        <v>68.961662353217889</v>
      </c>
      <c r="AV938" s="34">
        <f t="shared" si="624"/>
        <v>1</v>
      </c>
      <c r="AW938" s="34">
        <f t="shared" si="625"/>
        <v>0</v>
      </c>
      <c r="AX938" s="34">
        <f t="shared" si="626"/>
        <v>13</v>
      </c>
      <c r="AY938" s="34">
        <f t="shared" si="627"/>
        <v>30</v>
      </c>
      <c r="AZ938" s="34">
        <f t="shared" si="628"/>
        <v>9873811</v>
      </c>
      <c r="BA938" s="34">
        <f t="shared" si="629"/>
        <v>9900188</v>
      </c>
    </row>
    <row r="939" spans="1:53" x14ac:dyDescent="0.2">
      <c r="A939" s="1" t="s">
        <v>976</v>
      </c>
      <c r="B939" s="8">
        <v>22162</v>
      </c>
      <c r="C939" s="8">
        <v>2060.8673469387754</v>
      </c>
      <c r="D939" s="8">
        <v>2081</v>
      </c>
      <c r="E939" s="8">
        <v>2036</v>
      </c>
      <c r="F939" s="8">
        <v>2061.017006802721</v>
      </c>
      <c r="G939" s="8">
        <f t="shared" si="630"/>
        <v>26.101565626250476</v>
      </c>
      <c r="H939" s="8">
        <f t="shared" si="631"/>
        <v>26.101565626250476</v>
      </c>
      <c r="I939" s="8">
        <f t="shared" si="632"/>
        <v>0</v>
      </c>
      <c r="J939" s="25">
        <f t="shared" si="635"/>
        <v>10.937104791865922</v>
      </c>
      <c r="K939" s="25">
        <f t="shared" si="636"/>
        <v>8.3643756139050147</v>
      </c>
      <c r="L939" s="26">
        <f t="shared" si="633"/>
        <v>1.3075817367268847</v>
      </c>
      <c r="M939" s="25">
        <f t="shared" si="634"/>
        <v>56.664590290161598</v>
      </c>
      <c r="N939" s="25">
        <v>30</v>
      </c>
      <c r="O939" s="25">
        <v>70</v>
      </c>
      <c r="P939" s="9">
        <f t="shared" si="637"/>
        <v>2036.8459349249715</v>
      </c>
      <c r="Q939" s="9">
        <f t="shared" si="638"/>
        <v>2025.2632199779964</v>
      </c>
      <c r="R939" s="9">
        <f t="shared" si="639"/>
        <v>-11.582714946975102</v>
      </c>
      <c r="S939" s="3">
        <f t="shared" si="640"/>
        <v>0</v>
      </c>
      <c r="T939" s="3">
        <f t="shared" si="641"/>
        <v>1</v>
      </c>
      <c r="U939" s="3">
        <f t="shared" si="642"/>
        <v>19</v>
      </c>
      <c r="V939" s="3">
        <f t="shared" si="646"/>
        <v>30</v>
      </c>
      <c r="W939" s="2">
        <f t="shared" si="643"/>
        <v>9872922</v>
      </c>
      <c r="X939" s="2">
        <f t="shared" si="647"/>
        <v>9911606</v>
      </c>
      <c r="Y939" s="14">
        <f t="shared" si="648"/>
        <v>2027.6476575816455</v>
      </c>
      <c r="Z939" s="14">
        <f t="shared" si="649"/>
        <v>2032.1736341704834</v>
      </c>
      <c r="AA939" s="14">
        <f t="shared" si="644"/>
        <v>4.5259765888379206</v>
      </c>
      <c r="AB939" s="14">
        <f t="shared" si="665"/>
        <v>4.0160823233246319</v>
      </c>
      <c r="AC939" s="14">
        <f t="shared" si="659"/>
        <v>0.50989426551328876</v>
      </c>
      <c r="AD939" s="16">
        <f t="shared" si="660"/>
        <v>1</v>
      </c>
      <c r="AE939" s="16">
        <f t="shared" si="661"/>
        <v>0</v>
      </c>
      <c r="AF939" s="16">
        <f t="shared" si="645"/>
        <v>22</v>
      </c>
      <c r="AG939" s="16">
        <f t="shared" si="662"/>
        <v>30</v>
      </c>
      <c r="AH939" s="5">
        <f t="shared" si="663"/>
        <v>9843926</v>
      </c>
      <c r="AI939" s="5">
        <f t="shared" si="664"/>
        <v>9888718</v>
      </c>
      <c r="AJ939" s="39">
        <f t="shared" si="650"/>
        <v>2031.2385377316066</v>
      </c>
      <c r="AK939" s="39">
        <f t="shared" si="651"/>
        <v>2027.5035131502266</v>
      </c>
      <c r="AL939" s="39">
        <f t="shared" si="652"/>
        <v>-3.7350245813800029</v>
      </c>
      <c r="AM939" s="39">
        <f t="shared" si="653"/>
        <v>0</v>
      </c>
      <c r="AN939" s="39">
        <f t="shared" si="654"/>
        <v>0</v>
      </c>
      <c r="AO939" s="39">
        <f t="shared" si="655"/>
        <v>20</v>
      </c>
      <c r="AP939" s="39">
        <f t="shared" si="656"/>
        <v>0</v>
      </c>
      <c r="AQ939" s="39">
        <f t="shared" si="657"/>
        <v>9881194</v>
      </c>
      <c r="AR939" s="39">
        <f t="shared" si="658"/>
        <v>9921914</v>
      </c>
      <c r="AS939" s="37">
        <f t="shared" si="621"/>
        <v>1983.7640575822697</v>
      </c>
      <c r="AT939" s="37">
        <f t="shared" si="622"/>
        <v>2048.2229416947926</v>
      </c>
      <c r="AU939" s="37">
        <f t="shared" si="623"/>
        <v>64.45888411252281</v>
      </c>
      <c r="AV939" s="34">
        <f t="shared" si="624"/>
        <v>1</v>
      </c>
      <c r="AW939" s="34">
        <f t="shared" si="625"/>
        <v>0</v>
      </c>
      <c r="AX939" s="34">
        <f t="shared" si="626"/>
        <v>14</v>
      </c>
      <c r="AY939" s="34">
        <f t="shared" si="627"/>
        <v>30</v>
      </c>
      <c r="AZ939" s="34">
        <f t="shared" si="628"/>
        <v>9871700</v>
      </c>
      <c r="BA939" s="34">
        <f t="shared" si="629"/>
        <v>9900204</v>
      </c>
    </row>
    <row r="940" spans="1:53" x14ac:dyDescent="0.2">
      <c r="A940" s="1" t="s">
        <v>977</v>
      </c>
      <c r="B940" s="8">
        <v>25873</v>
      </c>
      <c r="C940" s="8">
        <v>2104.2067796610168</v>
      </c>
      <c r="D940" s="8">
        <v>2132</v>
      </c>
      <c r="E940" s="8">
        <v>2086</v>
      </c>
      <c r="F940" s="8">
        <v>2104.2677966101696</v>
      </c>
      <c r="G940" s="8">
        <f t="shared" si="630"/>
        <v>43.250789807448655</v>
      </c>
      <c r="H940" s="8">
        <f t="shared" si="631"/>
        <v>43.250789807448655</v>
      </c>
      <c r="I940" s="8">
        <f t="shared" si="632"/>
        <v>0</v>
      </c>
      <c r="J940" s="25">
        <f t="shared" si="635"/>
        <v>13.245225150121831</v>
      </c>
      <c r="K940" s="25">
        <f t="shared" si="636"/>
        <v>7.7669202129117991</v>
      </c>
      <c r="L940" s="26">
        <f t="shared" si="633"/>
        <v>1.705338124640813</v>
      </c>
      <c r="M940" s="25">
        <f t="shared" si="634"/>
        <v>63.036043779822542</v>
      </c>
      <c r="N940" s="25">
        <v>30</v>
      </c>
      <c r="O940" s="25">
        <v>70</v>
      </c>
      <c r="P940" s="9">
        <f t="shared" si="637"/>
        <v>2037.5492723959169</v>
      </c>
      <c r="Q940" s="9">
        <f t="shared" si="638"/>
        <v>2024.8903812591755</v>
      </c>
      <c r="R940" s="9">
        <f t="shared" si="639"/>
        <v>-12.658891136741431</v>
      </c>
      <c r="S940" s="3">
        <f t="shared" si="640"/>
        <v>0</v>
      </c>
      <c r="T940" s="3">
        <f t="shared" si="641"/>
        <v>1</v>
      </c>
      <c r="U940" s="3">
        <f t="shared" si="642"/>
        <v>18</v>
      </c>
      <c r="V940" s="3">
        <f t="shared" si="646"/>
        <v>30</v>
      </c>
      <c r="W940" s="2">
        <f t="shared" si="643"/>
        <v>9874928</v>
      </c>
      <c r="X940" s="2">
        <f t="shared" si="647"/>
        <v>9912476</v>
      </c>
      <c r="Y940" s="14">
        <f t="shared" si="648"/>
        <v>2033.3232234356103</v>
      </c>
      <c r="Z940" s="14">
        <f t="shared" si="649"/>
        <v>2043.265043776589</v>
      </c>
      <c r="AA940" s="14">
        <f t="shared" si="644"/>
        <v>9.9418203409786656</v>
      </c>
      <c r="AB940" s="14">
        <f t="shared" si="665"/>
        <v>5.2012299268554383</v>
      </c>
      <c r="AC940" s="14">
        <f t="shared" si="659"/>
        <v>4.7405904141232273</v>
      </c>
      <c r="AD940" s="16">
        <f t="shared" si="660"/>
        <v>1</v>
      </c>
      <c r="AE940" s="16">
        <f t="shared" si="661"/>
        <v>0</v>
      </c>
      <c r="AF940" s="16">
        <f t="shared" si="645"/>
        <v>23</v>
      </c>
      <c r="AG940" s="16">
        <f t="shared" si="662"/>
        <v>30</v>
      </c>
      <c r="AH940" s="5">
        <f t="shared" si="663"/>
        <v>9841764</v>
      </c>
      <c r="AI940" s="5">
        <f t="shared" si="664"/>
        <v>9889742</v>
      </c>
      <c r="AJ940" s="39">
        <f t="shared" si="650"/>
        <v>2039.9390596070232</v>
      </c>
      <c r="AK940" s="39">
        <f t="shared" si="651"/>
        <v>2034.71268015036</v>
      </c>
      <c r="AL940" s="39">
        <f t="shared" si="652"/>
        <v>-5.2263794566631532</v>
      </c>
      <c r="AM940" s="39">
        <f t="shared" si="653"/>
        <v>0</v>
      </c>
      <c r="AN940" s="39">
        <f t="shared" si="654"/>
        <v>1</v>
      </c>
      <c r="AO940" s="39">
        <f t="shared" si="655"/>
        <v>19</v>
      </c>
      <c r="AP940" s="39">
        <f t="shared" si="656"/>
        <v>30</v>
      </c>
      <c r="AQ940" s="39">
        <f t="shared" si="657"/>
        <v>9883250</v>
      </c>
      <c r="AR940" s="39">
        <f t="shared" si="658"/>
        <v>9922884</v>
      </c>
      <c r="AS940" s="37">
        <f t="shared" si="621"/>
        <v>1987.0880205782216</v>
      </c>
      <c r="AT940" s="37">
        <f t="shared" si="622"/>
        <v>2046.089685108087</v>
      </c>
      <c r="AU940" s="37">
        <f t="shared" si="623"/>
        <v>59.001664529865366</v>
      </c>
      <c r="AV940" s="34">
        <f t="shared" si="624"/>
        <v>1</v>
      </c>
      <c r="AW940" s="34">
        <f t="shared" si="625"/>
        <v>0</v>
      </c>
      <c r="AX940" s="34">
        <f t="shared" si="626"/>
        <v>15</v>
      </c>
      <c r="AY940" s="34">
        <f t="shared" si="627"/>
        <v>30</v>
      </c>
      <c r="AZ940" s="34">
        <f t="shared" si="628"/>
        <v>9869538</v>
      </c>
      <c r="BA940" s="34">
        <f t="shared" si="629"/>
        <v>9900828</v>
      </c>
    </row>
    <row r="941" spans="1:53" x14ac:dyDescent="0.2">
      <c r="A941" s="1" t="s">
        <v>978</v>
      </c>
      <c r="B941" s="8">
        <v>26184</v>
      </c>
      <c r="C941" s="8">
        <v>2148.9593220338984</v>
      </c>
      <c r="D941" s="8">
        <v>2167</v>
      </c>
      <c r="E941" s="8">
        <v>2135</v>
      </c>
      <c r="F941" s="8">
        <v>2148.9796610169492</v>
      </c>
      <c r="G941" s="8">
        <f t="shared" si="630"/>
        <v>44.711864406779569</v>
      </c>
      <c r="H941" s="8">
        <f t="shared" si="631"/>
        <v>44.711864406779569</v>
      </c>
      <c r="I941" s="8">
        <f t="shared" si="632"/>
        <v>0</v>
      </c>
      <c r="J941" s="25">
        <f t="shared" si="635"/>
        <v>15.492842239883098</v>
      </c>
      <c r="K941" s="25">
        <f t="shared" si="636"/>
        <v>7.2121401977038131</v>
      </c>
      <c r="L941" s="26">
        <f t="shared" si="633"/>
        <v>2.1481615463903041</v>
      </c>
      <c r="M941" s="25">
        <f t="shared" si="634"/>
        <v>68.23542930487146</v>
      </c>
      <c r="N941" s="25">
        <v>30</v>
      </c>
      <c r="O941" s="25">
        <v>70</v>
      </c>
      <c r="P941" s="9">
        <f t="shared" si="637"/>
        <v>2041.4919627450145</v>
      </c>
      <c r="Q941" s="9">
        <f t="shared" si="638"/>
        <v>2029.3789423690948</v>
      </c>
      <c r="R941" s="9">
        <f t="shared" si="639"/>
        <v>-12.113020375919632</v>
      </c>
      <c r="S941" s="3">
        <f t="shared" si="640"/>
        <v>0</v>
      </c>
      <c r="T941" s="3">
        <f t="shared" si="641"/>
        <v>1</v>
      </c>
      <c r="U941" s="3">
        <f t="shared" si="642"/>
        <v>17</v>
      </c>
      <c r="V941" s="3">
        <f t="shared" si="646"/>
        <v>30</v>
      </c>
      <c r="W941" s="2">
        <f t="shared" si="643"/>
        <v>9876984</v>
      </c>
      <c r="X941" s="2">
        <f t="shared" si="647"/>
        <v>9913279</v>
      </c>
      <c r="Y941" s="14">
        <f t="shared" si="648"/>
        <v>2041.8903669601539</v>
      </c>
      <c r="Z941" s="14">
        <f t="shared" si="649"/>
        <v>2059.5288310443366</v>
      </c>
      <c r="AA941" s="14">
        <f t="shared" si="644"/>
        <v>17.638464084182715</v>
      </c>
      <c r="AB941" s="14">
        <f t="shared" si="665"/>
        <v>7.6886767583208933</v>
      </c>
      <c r="AC941" s="14">
        <f t="shared" si="659"/>
        <v>9.9497873258618217</v>
      </c>
      <c r="AD941" s="16">
        <f t="shared" si="660"/>
        <v>1</v>
      </c>
      <c r="AE941" s="16">
        <f t="shared" si="661"/>
        <v>0</v>
      </c>
      <c r="AF941" s="16">
        <f t="shared" si="645"/>
        <v>24</v>
      </c>
      <c r="AG941" s="16">
        <f t="shared" si="662"/>
        <v>30</v>
      </c>
      <c r="AH941" s="5">
        <f t="shared" si="663"/>
        <v>9839567</v>
      </c>
      <c r="AI941" s="5">
        <f t="shared" si="664"/>
        <v>9890807</v>
      </c>
      <c r="AJ941" s="39">
        <f t="shared" si="650"/>
        <v>2057.5431144067798</v>
      </c>
      <c r="AK941" s="39">
        <f t="shared" si="651"/>
        <v>2063.5465400219923</v>
      </c>
      <c r="AL941" s="39">
        <f t="shared" si="652"/>
        <v>6.0034256152125636</v>
      </c>
      <c r="AM941" s="39">
        <f t="shared" si="653"/>
        <v>1</v>
      </c>
      <c r="AN941" s="39">
        <f t="shared" si="654"/>
        <v>0</v>
      </c>
      <c r="AO941" s="39">
        <f t="shared" si="655"/>
        <v>20</v>
      </c>
      <c r="AP941" s="39">
        <f t="shared" si="656"/>
        <v>30</v>
      </c>
      <c r="AQ941" s="39">
        <f t="shared" si="657"/>
        <v>9881053</v>
      </c>
      <c r="AR941" s="39">
        <f t="shared" si="658"/>
        <v>9923753</v>
      </c>
      <c r="AS941" s="37">
        <f t="shared" si="621"/>
        <v>1990.521439996787</v>
      </c>
      <c r="AT941" s="37">
        <f t="shared" si="622"/>
        <v>2043.2212105626702</v>
      </c>
      <c r="AU941" s="37">
        <f t="shared" si="623"/>
        <v>52.699770565883227</v>
      </c>
      <c r="AV941" s="34">
        <f t="shared" si="624"/>
        <v>1</v>
      </c>
      <c r="AW941" s="34">
        <f t="shared" si="625"/>
        <v>0</v>
      </c>
      <c r="AX941" s="34">
        <f t="shared" si="626"/>
        <v>16</v>
      </c>
      <c r="AY941" s="34">
        <f t="shared" si="627"/>
        <v>30</v>
      </c>
      <c r="AZ941" s="34">
        <f t="shared" si="628"/>
        <v>9867341</v>
      </c>
      <c r="BA941" s="34">
        <f t="shared" si="629"/>
        <v>9901501</v>
      </c>
    </row>
    <row r="942" spans="1:53" x14ac:dyDescent="0.2">
      <c r="A942" s="1" t="s">
        <v>979</v>
      </c>
      <c r="B942" s="8">
        <v>21562</v>
      </c>
      <c r="C942" s="8">
        <v>2160.1245791245792</v>
      </c>
      <c r="D942" s="8">
        <v>2176</v>
      </c>
      <c r="E942" s="8">
        <v>2139</v>
      </c>
      <c r="F942" s="8">
        <v>2160.151515151515</v>
      </c>
      <c r="G942" s="8">
        <f t="shared" si="630"/>
        <v>11.17185413456582</v>
      </c>
      <c r="H942" s="8">
        <f t="shared" si="631"/>
        <v>11.17185413456582</v>
      </c>
      <c r="I942" s="8">
        <f t="shared" si="632"/>
        <v>0</v>
      </c>
      <c r="J942" s="25">
        <f t="shared" si="635"/>
        <v>15.184200232360435</v>
      </c>
      <c r="K942" s="25">
        <f t="shared" si="636"/>
        <v>6.6969873264392552</v>
      </c>
      <c r="L942" s="26">
        <f t="shared" si="633"/>
        <v>2.2673180479846864</v>
      </c>
      <c r="M942" s="25">
        <f t="shared" si="634"/>
        <v>69.393858041557678</v>
      </c>
      <c r="N942" s="25">
        <v>30</v>
      </c>
      <c r="O942" s="25">
        <v>70</v>
      </c>
      <c r="P942" s="9">
        <f t="shared" si="637"/>
        <v>2048.6029593225894</v>
      </c>
      <c r="Q942" s="9">
        <f t="shared" si="638"/>
        <v>2037.9585383035139</v>
      </c>
      <c r="R942" s="9">
        <f t="shared" si="639"/>
        <v>-10.64442101907548</v>
      </c>
      <c r="S942" s="3">
        <f t="shared" si="640"/>
        <v>0</v>
      </c>
      <c r="T942" s="3">
        <f t="shared" si="641"/>
        <v>1</v>
      </c>
      <c r="U942" s="3">
        <f t="shared" si="642"/>
        <v>16</v>
      </c>
      <c r="V942" s="3">
        <f t="shared" si="646"/>
        <v>30</v>
      </c>
      <c r="W942" s="2">
        <f t="shared" si="643"/>
        <v>9879089</v>
      </c>
      <c r="X942" s="2">
        <f t="shared" si="647"/>
        <v>9913313</v>
      </c>
      <c r="Y942" s="14">
        <f t="shared" si="648"/>
        <v>2050.6504520113658</v>
      </c>
      <c r="Z942" s="14">
        <f t="shared" si="649"/>
        <v>2075.0092439839027</v>
      </c>
      <c r="AA942" s="14">
        <f t="shared" si="644"/>
        <v>24.358791972536892</v>
      </c>
      <c r="AB942" s="14">
        <f t="shared" si="665"/>
        <v>11.022699801164093</v>
      </c>
      <c r="AC942" s="14">
        <f t="shared" si="659"/>
        <v>13.336092171372799</v>
      </c>
      <c r="AD942" s="16">
        <f t="shared" si="660"/>
        <v>1</v>
      </c>
      <c r="AE942" s="16">
        <f t="shared" si="661"/>
        <v>0</v>
      </c>
      <c r="AF942" s="16">
        <f t="shared" si="645"/>
        <v>25</v>
      </c>
      <c r="AG942" s="16">
        <f t="shared" si="662"/>
        <v>30</v>
      </c>
      <c r="AH942" s="5">
        <f t="shared" si="663"/>
        <v>9837361</v>
      </c>
      <c r="AI942" s="5">
        <f t="shared" si="664"/>
        <v>9890836</v>
      </c>
      <c r="AJ942" s="39">
        <f t="shared" si="650"/>
        <v>2093.3544496265117</v>
      </c>
      <c r="AK942" s="39">
        <f t="shared" si="651"/>
        <v>2093.3544496265117</v>
      </c>
      <c r="AL942" s="39">
        <f t="shared" si="652"/>
        <v>0</v>
      </c>
      <c r="AM942" s="39">
        <f t="shared" si="653"/>
        <v>0</v>
      </c>
      <c r="AN942" s="39">
        <f t="shared" si="654"/>
        <v>0</v>
      </c>
      <c r="AO942" s="39">
        <f t="shared" si="655"/>
        <v>20</v>
      </c>
      <c r="AP942" s="39">
        <f t="shared" si="656"/>
        <v>0</v>
      </c>
      <c r="AQ942" s="39">
        <f t="shared" si="657"/>
        <v>9881053</v>
      </c>
      <c r="AR942" s="39">
        <f t="shared" si="658"/>
        <v>9923833</v>
      </c>
      <c r="AS942" s="37">
        <f t="shared" si="621"/>
        <v>1994.2066979394406</v>
      </c>
      <c r="AT942" s="37">
        <f t="shared" si="622"/>
        <v>2040.3965632276961</v>
      </c>
      <c r="AU942" s="37">
        <f t="shared" si="623"/>
        <v>46.189865288255533</v>
      </c>
      <c r="AV942" s="34">
        <f t="shared" si="624"/>
        <v>1</v>
      </c>
      <c r="AW942" s="34">
        <f t="shared" si="625"/>
        <v>0</v>
      </c>
      <c r="AX942" s="34">
        <f t="shared" si="626"/>
        <v>17</v>
      </c>
      <c r="AY942" s="34">
        <f t="shared" si="627"/>
        <v>30</v>
      </c>
      <c r="AZ942" s="34">
        <f t="shared" si="628"/>
        <v>9865135</v>
      </c>
      <c r="BA942" s="34">
        <f t="shared" si="629"/>
        <v>9901498</v>
      </c>
    </row>
    <row r="943" spans="1:53" x14ac:dyDescent="0.2">
      <c r="A943" s="1" t="s">
        <v>980</v>
      </c>
      <c r="B943" s="8">
        <v>19747</v>
      </c>
      <c r="C943" s="8">
        <v>2191.9827586206898</v>
      </c>
      <c r="D943" s="8">
        <v>2210</v>
      </c>
      <c r="E943" s="8">
        <v>2174</v>
      </c>
      <c r="F943" s="8">
        <v>2191.9896551724137</v>
      </c>
      <c r="G943" s="8">
        <f t="shared" si="630"/>
        <v>31.838140020898663</v>
      </c>
      <c r="H943" s="8">
        <f t="shared" si="631"/>
        <v>31.838140020898663</v>
      </c>
      <c r="I943" s="8">
        <f t="shared" si="632"/>
        <v>0</v>
      </c>
      <c r="J943" s="25">
        <f t="shared" si="635"/>
        <v>16.373767360113167</v>
      </c>
      <c r="K943" s="25">
        <f t="shared" si="636"/>
        <v>6.2186310888364513</v>
      </c>
      <c r="L943" s="26">
        <f t="shared" si="633"/>
        <v>2.6330179626681813</v>
      </c>
      <c r="M943" s="25">
        <f t="shared" si="634"/>
        <v>72.474675042190697</v>
      </c>
      <c r="N943" s="25">
        <v>30</v>
      </c>
      <c r="O943" s="25">
        <v>70</v>
      </c>
      <c r="P943" s="9">
        <f t="shared" si="637"/>
        <v>2054.6528849716533</v>
      </c>
      <c r="Q943" s="9">
        <f t="shared" si="638"/>
        <v>2047.6876147825903</v>
      </c>
      <c r="R943" s="9">
        <f t="shared" si="639"/>
        <v>-6.9652701890629487</v>
      </c>
      <c r="S943" s="3">
        <f t="shared" si="640"/>
        <v>0</v>
      </c>
      <c r="T943" s="3">
        <f t="shared" si="641"/>
        <v>1</v>
      </c>
      <c r="U943" s="3">
        <f t="shared" si="642"/>
        <v>15</v>
      </c>
      <c r="V943" s="3">
        <f t="shared" si="646"/>
        <v>30</v>
      </c>
      <c r="W943" s="2">
        <f t="shared" si="643"/>
        <v>9881198</v>
      </c>
      <c r="X943" s="2">
        <f t="shared" si="647"/>
        <v>9913808</v>
      </c>
      <c r="Y943" s="14">
        <f t="shared" si="648"/>
        <v>2061.120022615888</v>
      </c>
      <c r="Z943" s="14">
        <f t="shared" si="649"/>
        <v>2093.0062303205968</v>
      </c>
      <c r="AA943" s="14">
        <f t="shared" si="644"/>
        <v>31.886207704708795</v>
      </c>
      <c r="AB943" s="14">
        <f t="shared" si="665"/>
        <v>15.195401381873033</v>
      </c>
      <c r="AC943" s="14">
        <f t="shared" si="659"/>
        <v>16.690806322835762</v>
      </c>
      <c r="AD943" s="16">
        <f t="shared" si="660"/>
        <v>1</v>
      </c>
      <c r="AE943" s="16">
        <f t="shared" si="661"/>
        <v>0</v>
      </c>
      <c r="AF943" s="16">
        <f t="shared" si="645"/>
        <v>26</v>
      </c>
      <c r="AG943" s="16">
        <f t="shared" si="662"/>
        <v>30</v>
      </c>
      <c r="AH943" s="5">
        <f t="shared" si="663"/>
        <v>9835121</v>
      </c>
      <c r="AI943" s="5">
        <f t="shared" si="664"/>
        <v>9891645</v>
      </c>
      <c r="AJ943" s="39">
        <f t="shared" si="650"/>
        <v>2100.8023523828892</v>
      </c>
      <c r="AK943" s="39">
        <f t="shared" si="651"/>
        <v>2100.8023523828892</v>
      </c>
      <c r="AL943" s="39">
        <f t="shared" si="652"/>
        <v>0</v>
      </c>
      <c r="AM943" s="39">
        <f t="shared" si="653"/>
        <v>0</v>
      </c>
      <c r="AN943" s="39">
        <f t="shared" si="654"/>
        <v>0</v>
      </c>
      <c r="AO943" s="39">
        <f t="shared" si="655"/>
        <v>20</v>
      </c>
      <c r="AP943" s="39">
        <f t="shared" si="656"/>
        <v>0</v>
      </c>
      <c r="AQ943" s="39">
        <f t="shared" si="657"/>
        <v>9881053</v>
      </c>
      <c r="AR943" s="39">
        <f t="shared" si="658"/>
        <v>9924533</v>
      </c>
      <c r="AS943" s="37">
        <f t="shared" si="621"/>
        <v>1998.3314172459216</v>
      </c>
      <c r="AT943" s="37">
        <f t="shared" si="622"/>
        <v>2038.136340424925</v>
      </c>
      <c r="AU943" s="37">
        <f t="shared" si="623"/>
        <v>39.804923179003481</v>
      </c>
      <c r="AV943" s="34">
        <f t="shared" si="624"/>
        <v>1</v>
      </c>
      <c r="AW943" s="34">
        <f t="shared" si="625"/>
        <v>0</v>
      </c>
      <c r="AX943" s="34">
        <f t="shared" si="626"/>
        <v>18</v>
      </c>
      <c r="AY943" s="34">
        <f t="shared" si="627"/>
        <v>30</v>
      </c>
      <c r="AZ943" s="34">
        <f t="shared" si="628"/>
        <v>9862895</v>
      </c>
      <c r="BA943" s="34">
        <f t="shared" si="629"/>
        <v>9902027</v>
      </c>
    </row>
    <row r="944" spans="1:53" x14ac:dyDescent="0.2">
      <c r="A944" s="1" t="s">
        <v>981</v>
      </c>
      <c r="B944" s="8">
        <v>26392</v>
      </c>
      <c r="C944" s="8">
        <v>2175.428082191781</v>
      </c>
      <c r="D944" s="8">
        <v>2192</v>
      </c>
      <c r="E944" s="8">
        <v>2158</v>
      </c>
      <c r="F944" s="8">
        <v>2175.4315068493152</v>
      </c>
      <c r="G944" s="8">
        <f t="shared" si="630"/>
        <v>-16.558148323098521</v>
      </c>
      <c r="H944" s="8">
        <f t="shared" si="631"/>
        <v>0</v>
      </c>
      <c r="I944" s="8">
        <f t="shared" si="632"/>
        <v>16.558148323098521</v>
      </c>
      <c r="J944" s="25">
        <f t="shared" si="635"/>
        <v>15.204212548676512</v>
      </c>
      <c r="K944" s="25">
        <f t="shared" si="636"/>
        <v>6.957168034140885</v>
      </c>
      <c r="L944" s="26">
        <f t="shared" si="633"/>
        <v>2.1854025192527962</v>
      </c>
      <c r="M944" s="25">
        <f t="shared" si="634"/>
        <v>68.606793208835313</v>
      </c>
      <c r="N944" s="25">
        <v>30</v>
      </c>
      <c r="O944" s="25">
        <v>70</v>
      </c>
      <c r="P944" s="9">
        <f t="shared" si="637"/>
        <v>2061.1006989695125</v>
      </c>
      <c r="Q944" s="9">
        <f t="shared" si="638"/>
        <v>2063.1037159401963</v>
      </c>
      <c r="R944" s="9">
        <f t="shared" si="639"/>
        <v>2.0030169706838024</v>
      </c>
      <c r="S944" s="3">
        <f t="shared" si="640"/>
        <v>0</v>
      </c>
      <c r="T944" s="3">
        <f t="shared" si="641"/>
        <v>0</v>
      </c>
      <c r="U944" s="3">
        <f t="shared" si="642"/>
        <v>15</v>
      </c>
      <c r="V944" s="3">
        <f t="shared" si="646"/>
        <v>0</v>
      </c>
      <c r="W944" s="2">
        <f t="shared" si="643"/>
        <v>9881198</v>
      </c>
      <c r="X944" s="2">
        <f t="shared" si="647"/>
        <v>9913568</v>
      </c>
      <c r="Y944" s="14">
        <f t="shared" si="648"/>
        <v>2069.5875399665124</v>
      </c>
      <c r="Z944" s="14">
        <f t="shared" si="649"/>
        <v>2105.687042094246</v>
      </c>
      <c r="AA944" s="14">
        <f t="shared" si="644"/>
        <v>36.099502127733558</v>
      </c>
      <c r="AB944" s="14">
        <f t="shared" si="665"/>
        <v>19.37622153104514</v>
      </c>
      <c r="AC944" s="14">
        <f t="shared" si="659"/>
        <v>16.723280596688419</v>
      </c>
      <c r="AD944" s="16">
        <f t="shared" si="660"/>
        <v>1</v>
      </c>
      <c r="AE944" s="16">
        <f t="shared" si="661"/>
        <v>0</v>
      </c>
      <c r="AF944" s="16">
        <f t="shared" si="645"/>
        <v>27</v>
      </c>
      <c r="AG944" s="16">
        <f t="shared" si="662"/>
        <v>30</v>
      </c>
      <c r="AH944" s="5">
        <f t="shared" si="663"/>
        <v>9832899</v>
      </c>
      <c r="AI944" s="5">
        <f t="shared" si="664"/>
        <v>9891165</v>
      </c>
      <c r="AJ944" s="39">
        <f t="shared" si="650"/>
        <v>2122.0277790634882</v>
      </c>
      <c r="AK944" s="39">
        <f t="shared" si="651"/>
        <v>2122.0277790634882</v>
      </c>
      <c r="AL944" s="39">
        <f t="shared" si="652"/>
        <v>0</v>
      </c>
      <c r="AM944" s="39">
        <f t="shared" si="653"/>
        <v>0</v>
      </c>
      <c r="AN944" s="39">
        <f t="shared" si="654"/>
        <v>0</v>
      </c>
      <c r="AO944" s="39">
        <f t="shared" si="655"/>
        <v>20</v>
      </c>
      <c r="AP944" s="39">
        <f t="shared" si="656"/>
        <v>0</v>
      </c>
      <c r="AQ944" s="39">
        <f t="shared" si="657"/>
        <v>9881053</v>
      </c>
      <c r="AR944" s="39">
        <f t="shared" si="658"/>
        <v>9924213</v>
      </c>
      <c r="AS944" s="37">
        <f t="shared" si="621"/>
        <v>2002.7289893773288</v>
      </c>
      <c r="AT944" s="37">
        <f t="shared" si="622"/>
        <v>2036.8601047501625</v>
      </c>
      <c r="AU944" s="37">
        <f t="shared" si="623"/>
        <v>34.131115372833619</v>
      </c>
      <c r="AV944" s="34">
        <f t="shared" si="624"/>
        <v>1</v>
      </c>
      <c r="AW944" s="34">
        <f t="shared" si="625"/>
        <v>0</v>
      </c>
      <c r="AX944" s="34">
        <f t="shared" si="626"/>
        <v>19</v>
      </c>
      <c r="AY944" s="34">
        <f t="shared" si="627"/>
        <v>30</v>
      </c>
      <c r="AZ944" s="34">
        <f t="shared" si="628"/>
        <v>9860673</v>
      </c>
      <c r="BA944" s="34">
        <f t="shared" si="629"/>
        <v>9901675</v>
      </c>
    </row>
    <row r="945" spans="1:53" x14ac:dyDescent="0.2">
      <c r="A945" s="1" t="s">
        <v>982</v>
      </c>
      <c r="B945" s="8">
        <v>28030</v>
      </c>
      <c r="C945" s="8">
        <v>2128.9186440677968</v>
      </c>
      <c r="D945" s="8">
        <v>2155</v>
      </c>
      <c r="E945" s="8">
        <v>2108</v>
      </c>
      <c r="F945" s="8">
        <v>2128.9118644067798</v>
      </c>
      <c r="G945" s="8">
        <f t="shared" si="630"/>
        <v>-46.519642442535314</v>
      </c>
      <c r="H945" s="8">
        <f t="shared" si="631"/>
        <v>0</v>
      </c>
      <c r="I945" s="8">
        <f t="shared" si="632"/>
        <v>46.519642442535314</v>
      </c>
      <c r="J945" s="25">
        <f t="shared" si="635"/>
        <v>14.118197366628191</v>
      </c>
      <c r="K945" s="25">
        <f t="shared" si="636"/>
        <v>9.7830590633119154</v>
      </c>
      <c r="L945" s="26">
        <f t="shared" si="633"/>
        <v>1.4431270705063777</v>
      </c>
      <c r="M945" s="25">
        <f t="shared" si="634"/>
        <v>59.068850242294857</v>
      </c>
      <c r="N945" s="25">
        <v>30</v>
      </c>
      <c r="O945" s="25">
        <v>70</v>
      </c>
      <c r="P945" s="9">
        <f t="shared" si="637"/>
        <v>2065.2193020757568</v>
      </c>
      <c r="Q945" s="9">
        <f t="shared" si="638"/>
        <v>2079.2143392738362</v>
      </c>
      <c r="R945" s="9">
        <f t="shared" si="639"/>
        <v>13.995037198079444</v>
      </c>
      <c r="S945" s="3">
        <f t="shared" si="640"/>
        <v>1</v>
      </c>
      <c r="T945" s="3">
        <f t="shared" si="641"/>
        <v>0</v>
      </c>
      <c r="U945" s="3">
        <f t="shared" si="642"/>
        <v>16</v>
      </c>
      <c r="V945" s="3">
        <f t="shared" si="646"/>
        <v>30</v>
      </c>
      <c r="W945" s="2">
        <f t="shared" si="643"/>
        <v>9878976</v>
      </c>
      <c r="X945" s="2">
        <f t="shared" si="647"/>
        <v>9912704</v>
      </c>
      <c r="Y945" s="14">
        <f t="shared" si="648"/>
        <v>2073.9819343694953</v>
      </c>
      <c r="Z945" s="14">
        <f t="shared" si="649"/>
        <v>2109.2600916807896</v>
      </c>
      <c r="AA945" s="14">
        <f t="shared" si="644"/>
        <v>35.278157311294308</v>
      </c>
      <c r="AB945" s="14">
        <f t="shared" si="665"/>
        <v>22.556608687094972</v>
      </c>
      <c r="AC945" s="14">
        <f t="shared" si="659"/>
        <v>12.721548624199336</v>
      </c>
      <c r="AD945" s="16">
        <f t="shared" si="660"/>
        <v>1</v>
      </c>
      <c r="AE945" s="16">
        <f t="shared" si="661"/>
        <v>0</v>
      </c>
      <c r="AF945" s="16">
        <f t="shared" si="645"/>
        <v>28</v>
      </c>
      <c r="AG945" s="16">
        <f t="shared" si="662"/>
        <v>30</v>
      </c>
      <c r="AH945" s="5">
        <f t="shared" si="663"/>
        <v>9830714</v>
      </c>
      <c r="AI945" s="5">
        <f t="shared" si="664"/>
        <v>9889738</v>
      </c>
      <c r="AJ945" s="39">
        <f t="shared" si="650"/>
        <v>2116.5083962891222</v>
      </c>
      <c r="AK945" s="39">
        <f t="shared" si="651"/>
        <v>2119.6052085631832</v>
      </c>
      <c r="AL945" s="39">
        <f t="shared" si="652"/>
        <v>3.0968122740609942</v>
      </c>
      <c r="AM945" s="39">
        <f t="shared" si="653"/>
        <v>0</v>
      </c>
      <c r="AN945" s="39">
        <f t="shared" si="654"/>
        <v>0</v>
      </c>
      <c r="AO945" s="39">
        <f t="shared" si="655"/>
        <v>20</v>
      </c>
      <c r="AP945" s="39">
        <f t="shared" si="656"/>
        <v>0</v>
      </c>
      <c r="AQ945" s="39">
        <f t="shared" si="657"/>
        <v>9881053</v>
      </c>
      <c r="AR945" s="39">
        <f t="shared" si="658"/>
        <v>9923213</v>
      </c>
      <c r="AS945" s="37">
        <f t="shared" si="621"/>
        <v>2007.3631008493942</v>
      </c>
      <c r="AT945" s="37">
        <f t="shared" si="622"/>
        <v>2037.2989288225951</v>
      </c>
      <c r="AU945" s="37">
        <f t="shared" si="623"/>
        <v>29.935827973200958</v>
      </c>
      <c r="AV945" s="34">
        <f t="shared" si="624"/>
        <v>1</v>
      </c>
      <c r="AW945" s="34">
        <f t="shared" si="625"/>
        <v>0</v>
      </c>
      <c r="AX945" s="34">
        <f t="shared" si="626"/>
        <v>20</v>
      </c>
      <c r="AY945" s="34">
        <f t="shared" si="627"/>
        <v>30</v>
      </c>
      <c r="AZ945" s="34">
        <f t="shared" si="628"/>
        <v>9858488</v>
      </c>
      <c r="BA945" s="34">
        <f t="shared" si="629"/>
        <v>9900648</v>
      </c>
    </row>
    <row r="946" spans="1:53" x14ac:dyDescent="0.2">
      <c r="A946" s="1" t="s">
        <v>983</v>
      </c>
      <c r="B946" s="8">
        <v>26860</v>
      </c>
      <c r="C946" s="8">
        <v>2116.885135135135</v>
      </c>
      <c r="D946" s="8">
        <v>2140</v>
      </c>
      <c r="E946" s="8">
        <v>2082</v>
      </c>
      <c r="F946" s="8">
        <v>2116.7432432432433</v>
      </c>
      <c r="G946" s="8">
        <f t="shared" si="630"/>
        <v>-12.1686211635365</v>
      </c>
      <c r="H946" s="8">
        <f t="shared" si="631"/>
        <v>0</v>
      </c>
      <c r="I946" s="8">
        <f t="shared" si="632"/>
        <v>12.1686211635365</v>
      </c>
      <c r="J946" s="25">
        <f t="shared" si="635"/>
        <v>13.109754697583321</v>
      </c>
      <c r="K946" s="25">
        <f t="shared" si="636"/>
        <v>9.9534563561851002</v>
      </c>
      <c r="L946" s="26">
        <f t="shared" si="633"/>
        <v>1.3171057598938374</v>
      </c>
      <c r="M946" s="25">
        <f t="shared" si="634"/>
        <v>56.842712261618267</v>
      </c>
      <c r="N946" s="25">
        <v>30</v>
      </c>
      <c r="O946" s="25">
        <v>70</v>
      </c>
      <c r="P946" s="9">
        <f t="shared" si="637"/>
        <v>2067.5246879765596</v>
      </c>
      <c r="Q946" s="9">
        <f t="shared" si="638"/>
        <v>2089.7117485560566</v>
      </c>
      <c r="R946" s="9">
        <f t="shared" si="639"/>
        <v>22.187060579497029</v>
      </c>
      <c r="S946" s="3">
        <f t="shared" si="640"/>
        <v>1</v>
      </c>
      <c r="T946" s="3">
        <f t="shared" si="641"/>
        <v>0</v>
      </c>
      <c r="U946" s="3">
        <f t="shared" si="642"/>
        <v>17</v>
      </c>
      <c r="V946" s="3">
        <f t="shared" si="646"/>
        <v>30</v>
      </c>
      <c r="W946" s="2">
        <f t="shared" si="643"/>
        <v>9876791</v>
      </c>
      <c r="X946" s="2">
        <f t="shared" si="647"/>
        <v>9912185</v>
      </c>
      <c r="Y946" s="14">
        <f t="shared" si="648"/>
        <v>2077.1494387305138</v>
      </c>
      <c r="Z946" s="14">
        <f t="shared" si="649"/>
        <v>2110.4113457673211</v>
      </c>
      <c r="AA946" s="14">
        <f t="shared" si="644"/>
        <v>33.261907036807315</v>
      </c>
      <c r="AB946" s="14">
        <f t="shared" si="665"/>
        <v>24.69766835703744</v>
      </c>
      <c r="AC946" s="14">
        <f t="shared" si="659"/>
        <v>8.5642386797698755</v>
      </c>
      <c r="AD946" s="16">
        <f t="shared" si="660"/>
        <v>1</v>
      </c>
      <c r="AE946" s="16">
        <f t="shared" si="661"/>
        <v>0</v>
      </c>
      <c r="AF946" s="16">
        <f t="shared" si="645"/>
        <v>29</v>
      </c>
      <c r="AG946" s="16">
        <f t="shared" si="662"/>
        <v>30</v>
      </c>
      <c r="AH946" s="5">
        <f t="shared" si="663"/>
        <v>9828544</v>
      </c>
      <c r="AI946" s="5">
        <f t="shared" si="664"/>
        <v>9888922</v>
      </c>
      <c r="AJ946" s="39">
        <f t="shared" si="650"/>
        <v>2101.0018488082769</v>
      </c>
      <c r="AK946" s="39">
        <f t="shared" si="651"/>
        <v>2104.0986610823379</v>
      </c>
      <c r="AL946" s="39">
        <f t="shared" si="652"/>
        <v>3.0968122740609942</v>
      </c>
      <c r="AM946" s="39">
        <f t="shared" si="653"/>
        <v>0</v>
      </c>
      <c r="AN946" s="39">
        <f t="shared" si="654"/>
        <v>0</v>
      </c>
      <c r="AO946" s="39">
        <f t="shared" si="655"/>
        <v>20</v>
      </c>
      <c r="AP946" s="39">
        <f t="shared" si="656"/>
        <v>0</v>
      </c>
      <c r="AQ946" s="39">
        <f t="shared" si="657"/>
        <v>9881053</v>
      </c>
      <c r="AR946" s="39">
        <f t="shared" si="658"/>
        <v>9922693</v>
      </c>
      <c r="AS946" s="37">
        <f t="shared" si="621"/>
        <v>2012.0316409617149</v>
      </c>
      <c r="AT946" s="37">
        <f t="shared" si="622"/>
        <v>2039.6228694678839</v>
      </c>
      <c r="AU946" s="37">
        <f t="shared" si="623"/>
        <v>27.591228506169045</v>
      </c>
      <c r="AV946" s="34">
        <f t="shared" si="624"/>
        <v>1</v>
      </c>
      <c r="AW946" s="34">
        <f t="shared" si="625"/>
        <v>0</v>
      </c>
      <c r="AX946" s="34">
        <f t="shared" si="626"/>
        <v>21</v>
      </c>
      <c r="AY946" s="34">
        <f t="shared" si="627"/>
        <v>30</v>
      </c>
      <c r="AZ946" s="34">
        <f t="shared" si="628"/>
        <v>9856318</v>
      </c>
      <c r="BA946" s="34">
        <f t="shared" si="629"/>
        <v>9900040</v>
      </c>
    </row>
    <row r="947" spans="1:53" x14ac:dyDescent="0.2">
      <c r="A947" s="1" t="s">
        <v>984</v>
      </c>
      <c r="B947" s="8">
        <v>29342</v>
      </c>
      <c r="C947" s="8">
        <v>2086.4914675767918</v>
      </c>
      <c r="D947" s="8">
        <v>2117</v>
      </c>
      <c r="E947" s="8">
        <v>2058</v>
      </c>
      <c r="F947" s="8">
        <v>2086.3651877133107</v>
      </c>
      <c r="G947" s="8">
        <f t="shared" si="630"/>
        <v>-30.378055529932681</v>
      </c>
      <c r="H947" s="8">
        <f t="shared" si="631"/>
        <v>0</v>
      </c>
      <c r="I947" s="8">
        <f t="shared" si="632"/>
        <v>30.378055529932681</v>
      </c>
      <c r="J947" s="25">
        <f t="shared" si="635"/>
        <v>12.173343647755942</v>
      </c>
      <c r="K947" s="25">
        <f t="shared" si="636"/>
        <v>11.412356297167069</v>
      </c>
      <c r="L947" s="26">
        <f t="shared" si="633"/>
        <v>1.0666810017820576</v>
      </c>
      <c r="M947" s="25">
        <f t="shared" si="634"/>
        <v>51.613238853131179</v>
      </c>
      <c r="N947" s="25">
        <v>30</v>
      </c>
      <c r="O947" s="25">
        <v>70</v>
      </c>
      <c r="P947" s="9">
        <f t="shared" si="637"/>
        <v>2069.6981460500178</v>
      </c>
      <c r="Q947" s="9">
        <f t="shared" si="638"/>
        <v>2100.1574801873417</v>
      </c>
      <c r="R947" s="9">
        <f t="shared" si="639"/>
        <v>30.459334137323822</v>
      </c>
      <c r="S947" s="3">
        <f t="shared" si="640"/>
        <v>1</v>
      </c>
      <c r="T947" s="3">
        <f t="shared" si="641"/>
        <v>0</v>
      </c>
      <c r="U947" s="3">
        <f t="shared" si="642"/>
        <v>18</v>
      </c>
      <c r="V947" s="3">
        <f t="shared" si="646"/>
        <v>30</v>
      </c>
      <c r="W947" s="2">
        <f t="shared" si="643"/>
        <v>9874621</v>
      </c>
      <c r="X947" s="2">
        <f t="shared" si="647"/>
        <v>9911665</v>
      </c>
      <c r="Y947" s="14">
        <f t="shared" si="648"/>
        <v>2077.8320868033134</v>
      </c>
      <c r="Z947" s="14">
        <f t="shared" si="649"/>
        <v>2106.7119368359349</v>
      </c>
      <c r="AA947" s="14">
        <f t="shared" si="644"/>
        <v>28.879850032621562</v>
      </c>
      <c r="AB947" s="14">
        <f t="shared" si="665"/>
        <v>25.534104692154266</v>
      </c>
      <c r="AC947" s="14">
        <f t="shared" si="659"/>
        <v>3.3457453404672961</v>
      </c>
      <c r="AD947" s="16">
        <f t="shared" si="660"/>
        <v>1</v>
      </c>
      <c r="AE947" s="16">
        <f t="shared" si="661"/>
        <v>0</v>
      </c>
      <c r="AF947" s="16">
        <f t="shared" si="645"/>
        <v>30</v>
      </c>
      <c r="AG947" s="16">
        <f t="shared" si="662"/>
        <v>30</v>
      </c>
      <c r="AH947" s="5">
        <f t="shared" si="663"/>
        <v>9826397</v>
      </c>
      <c r="AI947" s="5">
        <f t="shared" si="664"/>
        <v>9888137</v>
      </c>
      <c r="AJ947" s="39">
        <f t="shared" si="650"/>
        <v>2096.9456417537649</v>
      </c>
      <c r="AK947" s="39">
        <f t="shared" si="651"/>
        <v>2102.3137929936761</v>
      </c>
      <c r="AL947" s="39">
        <f t="shared" si="652"/>
        <v>5.3681512399111853</v>
      </c>
      <c r="AM947" s="39">
        <f t="shared" si="653"/>
        <v>1</v>
      </c>
      <c r="AN947" s="39">
        <f t="shared" si="654"/>
        <v>0</v>
      </c>
      <c r="AO947" s="39">
        <f t="shared" si="655"/>
        <v>21</v>
      </c>
      <c r="AP947" s="39">
        <f t="shared" si="656"/>
        <v>30</v>
      </c>
      <c r="AQ947" s="39">
        <f t="shared" si="657"/>
        <v>9878906</v>
      </c>
      <c r="AR947" s="39">
        <f t="shared" si="658"/>
        <v>9922124</v>
      </c>
      <c r="AS947" s="37">
        <f t="shared" si="621"/>
        <v>2016.6587352794618</v>
      </c>
      <c r="AT947" s="37">
        <f t="shared" si="622"/>
        <v>2043.4588405325123</v>
      </c>
      <c r="AU947" s="37">
        <f t="shared" si="623"/>
        <v>26.80010525305056</v>
      </c>
      <c r="AV947" s="34">
        <f t="shared" si="624"/>
        <v>1</v>
      </c>
      <c r="AW947" s="34">
        <f t="shared" si="625"/>
        <v>0</v>
      </c>
      <c r="AX947" s="34">
        <f t="shared" si="626"/>
        <v>22</v>
      </c>
      <c r="AY947" s="34">
        <f t="shared" si="627"/>
        <v>30</v>
      </c>
      <c r="AZ947" s="34">
        <f t="shared" si="628"/>
        <v>9854171</v>
      </c>
      <c r="BA947" s="34">
        <f t="shared" si="629"/>
        <v>9899447</v>
      </c>
    </row>
    <row r="948" spans="1:53" x14ac:dyDescent="0.2">
      <c r="A948" s="1" t="s">
        <v>985</v>
      </c>
      <c r="B948" s="8">
        <v>25158</v>
      </c>
      <c r="C948" s="8">
        <v>2078.0793103448277</v>
      </c>
      <c r="D948" s="8">
        <v>2106</v>
      </c>
      <c r="E948" s="8">
        <v>2062</v>
      </c>
      <c r="F948" s="8">
        <v>2078.1862068965515</v>
      </c>
      <c r="G948" s="8">
        <f t="shared" si="630"/>
        <v>-8.1789808167591218</v>
      </c>
      <c r="H948" s="8">
        <f t="shared" si="631"/>
        <v>0</v>
      </c>
      <c r="I948" s="8">
        <f t="shared" si="632"/>
        <v>8.1789808167591218</v>
      </c>
      <c r="J948" s="25">
        <f t="shared" si="635"/>
        <v>11.30381910148766</v>
      </c>
      <c r="K948" s="25">
        <f t="shared" si="636"/>
        <v>11.181400905709358</v>
      </c>
      <c r="L948" s="26">
        <f t="shared" si="633"/>
        <v>1.0109483772928483</v>
      </c>
      <c r="M948" s="25">
        <f t="shared" si="634"/>
        <v>50.272219252778314</v>
      </c>
      <c r="N948" s="25">
        <v>30</v>
      </c>
      <c r="O948" s="25">
        <v>70</v>
      </c>
      <c r="P948" s="9">
        <f t="shared" si="637"/>
        <v>2069.3773293459776</v>
      </c>
      <c r="Q948" s="9">
        <f t="shared" si="638"/>
        <v>2107.5038724496699</v>
      </c>
      <c r="R948" s="9">
        <f t="shared" si="639"/>
        <v>38.126543103692256</v>
      </c>
      <c r="S948" s="3">
        <f t="shared" si="640"/>
        <v>1</v>
      </c>
      <c r="T948" s="3">
        <f t="shared" si="641"/>
        <v>0</v>
      </c>
      <c r="U948" s="3">
        <f t="shared" si="642"/>
        <v>19</v>
      </c>
      <c r="V948" s="3">
        <f t="shared" si="646"/>
        <v>30</v>
      </c>
      <c r="W948" s="2">
        <f t="shared" si="643"/>
        <v>9872474</v>
      </c>
      <c r="X948" s="2">
        <f t="shared" si="647"/>
        <v>9911652</v>
      </c>
      <c r="Y948" s="14">
        <f t="shared" si="648"/>
        <v>2077.858317921331</v>
      </c>
      <c r="Z948" s="14">
        <f t="shared" si="649"/>
        <v>2102.3233629991068</v>
      </c>
      <c r="AA948" s="14">
        <f t="shared" si="644"/>
        <v>24.465045077775812</v>
      </c>
      <c r="AB948" s="14">
        <f t="shared" si="665"/>
        <v>25.320292769278574</v>
      </c>
      <c r="AC948" s="14">
        <f t="shared" si="659"/>
        <v>-0.85524769150276114</v>
      </c>
      <c r="AD948" s="16">
        <f t="shared" si="660"/>
        <v>0</v>
      </c>
      <c r="AE948" s="16">
        <f t="shared" si="661"/>
        <v>1</v>
      </c>
      <c r="AF948" s="16">
        <f t="shared" si="645"/>
        <v>29</v>
      </c>
      <c r="AG948" s="16">
        <f t="shared" si="662"/>
        <v>30</v>
      </c>
      <c r="AH948" s="5">
        <f t="shared" si="663"/>
        <v>9828429</v>
      </c>
      <c r="AI948" s="5">
        <f t="shared" si="664"/>
        <v>9888227</v>
      </c>
      <c r="AJ948" s="39">
        <f t="shared" si="650"/>
        <v>2086.8196232437872</v>
      </c>
      <c r="AK948" s="39">
        <f t="shared" si="651"/>
        <v>2102.9493154446668</v>
      </c>
      <c r="AL948" s="39">
        <f t="shared" si="652"/>
        <v>16.129692200879617</v>
      </c>
      <c r="AM948" s="39">
        <f t="shared" si="653"/>
        <v>1</v>
      </c>
      <c r="AN948" s="39">
        <f t="shared" si="654"/>
        <v>0</v>
      </c>
      <c r="AO948" s="39">
        <f t="shared" si="655"/>
        <v>22</v>
      </c>
      <c r="AP948" s="39">
        <f t="shared" si="656"/>
        <v>30</v>
      </c>
      <c r="AQ948" s="39">
        <f t="shared" si="657"/>
        <v>9876770</v>
      </c>
      <c r="AR948" s="39">
        <f t="shared" si="658"/>
        <v>9922134</v>
      </c>
      <c r="AS948" s="37">
        <f t="shared" si="621"/>
        <v>2021.2098578880662</v>
      </c>
      <c r="AT948" s="37">
        <f t="shared" si="622"/>
        <v>2048.830539320044</v>
      </c>
      <c r="AU948" s="37">
        <f t="shared" si="623"/>
        <v>27.6206814319778</v>
      </c>
      <c r="AV948" s="34">
        <f t="shared" si="624"/>
        <v>1</v>
      </c>
      <c r="AW948" s="34">
        <f t="shared" si="625"/>
        <v>0</v>
      </c>
      <c r="AX948" s="34">
        <f t="shared" si="626"/>
        <v>23</v>
      </c>
      <c r="AY948" s="34">
        <f t="shared" si="627"/>
        <v>30</v>
      </c>
      <c r="AZ948" s="34">
        <f t="shared" si="628"/>
        <v>9852035</v>
      </c>
      <c r="BA948" s="34">
        <f t="shared" si="629"/>
        <v>9899461</v>
      </c>
    </row>
    <row r="949" spans="1:53" x14ac:dyDescent="0.2">
      <c r="A949" s="1" t="s">
        <v>986</v>
      </c>
      <c r="B949" s="8">
        <v>19262</v>
      </c>
      <c r="C949" s="8">
        <v>2103.9656357388317</v>
      </c>
      <c r="D949" s="8">
        <v>2136</v>
      </c>
      <c r="E949" s="8">
        <v>2090</v>
      </c>
      <c r="F949" s="8">
        <v>2104.0721649484535</v>
      </c>
      <c r="G949" s="8">
        <f t="shared" si="630"/>
        <v>25.88595805190198</v>
      </c>
      <c r="H949" s="8">
        <f t="shared" si="631"/>
        <v>25.88595805190198</v>
      </c>
      <c r="I949" s="8">
        <f t="shared" si="632"/>
        <v>0</v>
      </c>
      <c r="J949" s="25">
        <f t="shared" si="635"/>
        <v>12.345400455088683</v>
      </c>
      <c r="K949" s="25">
        <f t="shared" si="636"/>
        <v>10.382729412444403</v>
      </c>
      <c r="L949" s="26">
        <f t="shared" si="633"/>
        <v>1.1890322828110964</v>
      </c>
      <c r="M949" s="25">
        <f t="shared" si="634"/>
        <v>54.317713454831882</v>
      </c>
      <c r="N949" s="25">
        <v>30</v>
      </c>
      <c r="O949" s="25">
        <v>70</v>
      </c>
      <c r="P949" s="9">
        <f t="shared" si="637"/>
        <v>2069.0310112962115</v>
      </c>
      <c r="Q949" s="9">
        <f t="shared" si="638"/>
        <v>2111.4782977370264</v>
      </c>
      <c r="R949" s="9">
        <f t="shared" si="639"/>
        <v>42.447286440814878</v>
      </c>
      <c r="S949" s="3">
        <f t="shared" si="640"/>
        <v>1</v>
      </c>
      <c r="T949" s="3">
        <f t="shared" si="641"/>
        <v>0</v>
      </c>
      <c r="U949" s="3">
        <f t="shared" si="642"/>
        <v>20</v>
      </c>
      <c r="V949" s="3">
        <f t="shared" si="646"/>
        <v>30</v>
      </c>
      <c r="W949" s="2">
        <f t="shared" si="643"/>
        <v>9870338</v>
      </c>
      <c r="X949" s="2">
        <f t="shared" si="647"/>
        <v>9912138</v>
      </c>
      <c r="Y949" s="14">
        <f t="shared" si="648"/>
        <v>2079.8000843677846</v>
      </c>
      <c r="Z949" s="14">
        <f t="shared" si="649"/>
        <v>2102.5924094528523</v>
      </c>
      <c r="AA949" s="14">
        <f t="shared" si="644"/>
        <v>22.79232508506766</v>
      </c>
      <c r="AB949" s="14">
        <f t="shared" si="665"/>
        <v>24.814699232436389</v>
      </c>
      <c r="AC949" s="14">
        <f t="shared" si="659"/>
        <v>-2.0223741473687298</v>
      </c>
      <c r="AD949" s="16">
        <f t="shared" si="660"/>
        <v>0</v>
      </c>
      <c r="AE949" s="16">
        <f t="shared" si="661"/>
        <v>1</v>
      </c>
      <c r="AF949" s="16">
        <f t="shared" si="645"/>
        <v>28</v>
      </c>
      <c r="AG949" s="16">
        <f t="shared" si="662"/>
        <v>30</v>
      </c>
      <c r="AH949" s="5">
        <f t="shared" si="663"/>
        <v>9830489</v>
      </c>
      <c r="AI949" s="5">
        <f t="shared" si="664"/>
        <v>9889009</v>
      </c>
      <c r="AJ949" s="39">
        <f t="shared" si="650"/>
        <v>2084.0932963048676</v>
      </c>
      <c r="AK949" s="39">
        <f t="shared" si="651"/>
        <v>2101.697101081812</v>
      </c>
      <c r="AL949" s="39">
        <f t="shared" si="652"/>
        <v>17.603804776944344</v>
      </c>
      <c r="AM949" s="39">
        <f t="shared" si="653"/>
        <v>1</v>
      </c>
      <c r="AN949" s="39">
        <f t="shared" si="654"/>
        <v>0</v>
      </c>
      <c r="AO949" s="39">
        <f t="shared" si="655"/>
        <v>23</v>
      </c>
      <c r="AP949" s="39">
        <f t="shared" si="656"/>
        <v>30</v>
      </c>
      <c r="AQ949" s="39">
        <f t="shared" si="657"/>
        <v>9874604</v>
      </c>
      <c r="AR949" s="39">
        <f t="shared" si="658"/>
        <v>9922674</v>
      </c>
      <c r="AS949" s="37">
        <f t="shared" si="621"/>
        <v>2025.5287955080655</v>
      </c>
      <c r="AT949" s="37">
        <f t="shared" si="622"/>
        <v>2055.2178227652712</v>
      </c>
      <c r="AU949" s="37">
        <f t="shared" si="623"/>
        <v>29.68902725720568</v>
      </c>
      <c r="AV949" s="34">
        <f t="shared" si="624"/>
        <v>1</v>
      </c>
      <c r="AW949" s="34">
        <f t="shared" si="625"/>
        <v>0</v>
      </c>
      <c r="AX949" s="34">
        <f t="shared" si="626"/>
        <v>24</v>
      </c>
      <c r="AY949" s="34">
        <f t="shared" si="627"/>
        <v>30</v>
      </c>
      <c r="AZ949" s="34">
        <f t="shared" si="628"/>
        <v>9849869</v>
      </c>
      <c r="BA949" s="34">
        <f t="shared" si="629"/>
        <v>9900029</v>
      </c>
    </row>
    <row r="950" spans="1:53" x14ac:dyDescent="0.2">
      <c r="A950" s="1" t="s">
        <v>987</v>
      </c>
      <c r="B950" s="8">
        <v>19520</v>
      </c>
      <c r="C950" s="8">
        <v>2138.7312925170068</v>
      </c>
      <c r="D950" s="8">
        <v>2151</v>
      </c>
      <c r="E950" s="8">
        <v>2122</v>
      </c>
      <c r="F950" s="8">
        <v>2138.6632653061224</v>
      </c>
      <c r="G950" s="8">
        <f t="shared" si="630"/>
        <v>34.591100357668893</v>
      </c>
      <c r="H950" s="8">
        <f t="shared" si="631"/>
        <v>34.591100357668893</v>
      </c>
      <c r="I950" s="8">
        <f t="shared" si="632"/>
        <v>0</v>
      </c>
      <c r="J950" s="25">
        <f t="shared" si="635"/>
        <v>13.934379019558699</v>
      </c>
      <c r="K950" s="25">
        <f t="shared" si="636"/>
        <v>9.641105882984089</v>
      </c>
      <c r="L950" s="26">
        <f t="shared" si="633"/>
        <v>1.445309198828731</v>
      </c>
      <c r="M950" s="25">
        <f t="shared" si="634"/>
        <v>59.105376102172031</v>
      </c>
      <c r="N950" s="25">
        <v>30</v>
      </c>
      <c r="O950" s="25">
        <v>70</v>
      </c>
      <c r="P950" s="9">
        <f t="shared" si="637"/>
        <v>2070.8685574817073</v>
      </c>
      <c r="Q950" s="9">
        <f t="shared" si="638"/>
        <v>2115.9192708323249</v>
      </c>
      <c r="R950" s="9">
        <f t="shared" si="639"/>
        <v>45.050713350617571</v>
      </c>
      <c r="S950" s="3">
        <f t="shared" si="640"/>
        <v>1</v>
      </c>
      <c r="T950" s="3">
        <f t="shared" si="641"/>
        <v>0</v>
      </c>
      <c r="U950" s="3">
        <f t="shared" si="642"/>
        <v>21</v>
      </c>
      <c r="V950" s="3">
        <f t="shared" si="646"/>
        <v>30</v>
      </c>
      <c r="W950" s="2">
        <f t="shared" si="643"/>
        <v>9868172</v>
      </c>
      <c r="X950" s="2">
        <f t="shared" si="647"/>
        <v>9912734</v>
      </c>
      <c r="Y950" s="14">
        <f t="shared" si="648"/>
        <v>2084.1603199928468</v>
      </c>
      <c r="Z950" s="14">
        <f t="shared" si="649"/>
        <v>2108.1417718918169</v>
      </c>
      <c r="AA950" s="14">
        <f t="shared" si="644"/>
        <v>23.981451898970136</v>
      </c>
      <c r="AB950" s="14">
        <f t="shared" si="665"/>
        <v>24.648049765743139</v>
      </c>
      <c r="AC950" s="14">
        <f t="shared" si="659"/>
        <v>-0.66659786677300303</v>
      </c>
      <c r="AD950" s="16">
        <f t="shared" si="660"/>
        <v>0</v>
      </c>
      <c r="AE950" s="16">
        <f t="shared" si="661"/>
        <v>1</v>
      </c>
      <c r="AF950" s="16">
        <f t="shared" si="645"/>
        <v>27</v>
      </c>
      <c r="AG950" s="16">
        <f t="shared" si="662"/>
        <v>30</v>
      </c>
      <c r="AH950" s="5">
        <f t="shared" si="663"/>
        <v>9832581</v>
      </c>
      <c r="AI950" s="5">
        <f t="shared" si="664"/>
        <v>9889875</v>
      </c>
      <c r="AJ950" s="39">
        <f t="shared" si="650"/>
        <v>2092.7219489888353</v>
      </c>
      <c r="AK950" s="39">
        <f t="shared" si="651"/>
        <v>2110.3257537657792</v>
      </c>
      <c r="AL950" s="39">
        <f t="shared" si="652"/>
        <v>17.603804776943889</v>
      </c>
      <c r="AM950" s="39">
        <f t="shared" si="653"/>
        <v>1</v>
      </c>
      <c r="AN950" s="39">
        <f t="shared" si="654"/>
        <v>0</v>
      </c>
      <c r="AO950" s="39">
        <f t="shared" si="655"/>
        <v>24</v>
      </c>
      <c r="AP950" s="39">
        <f t="shared" si="656"/>
        <v>30</v>
      </c>
      <c r="AQ950" s="39">
        <f t="shared" si="657"/>
        <v>9872423</v>
      </c>
      <c r="AR950" s="39">
        <f t="shared" si="658"/>
        <v>9923351</v>
      </c>
      <c r="AS950" s="37">
        <f t="shared" si="621"/>
        <v>2029.5864342457373</v>
      </c>
      <c r="AT950" s="37">
        <f t="shared" si="622"/>
        <v>2062.0405559459482</v>
      </c>
      <c r="AU950" s="37">
        <f t="shared" si="623"/>
        <v>32.454121700210862</v>
      </c>
      <c r="AV950" s="34">
        <f t="shared" si="624"/>
        <v>1</v>
      </c>
      <c r="AW950" s="34">
        <f t="shared" si="625"/>
        <v>0</v>
      </c>
      <c r="AX950" s="34">
        <f t="shared" si="626"/>
        <v>25</v>
      </c>
      <c r="AY950" s="34">
        <f t="shared" si="627"/>
        <v>30</v>
      </c>
      <c r="AZ950" s="34">
        <f t="shared" si="628"/>
        <v>9847688</v>
      </c>
      <c r="BA950" s="34">
        <f t="shared" si="629"/>
        <v>9900738</v>
      </c>
    </row>
    <row r="951" spans="1:53" x14ac:dyDescent="0.2">
      <c r="A951" s="1" t="s">
        <v>988</v>
      </c>
      <c r="B951" s="8">
        <v>18235</v>
      </c>
      <c r="C951" s="8">
        <v>2097.4206896551723</v>
      </c>
      <c r="D951" s="8">
        <v>2110</v>
      </c>
      <c r="E951" s="8">
        <v>2084</v>
      </c>
      <c r="F951" s="8">
        <v>2097.5206896551722</v>
      </c>
      <c r="G951" s="8">
        <f t="shared" si="630"/>
        <v>-41.142575650950221</v>
      </c>
      <c r="H951" s="8">
        <f t="shared" si="631"/>
        <v>0</v>
      </c>
      <c r="I951" s="8">
        <f t="shared" si="632"/>
        <v>41.142575650950221</v>
      </c>
      <c r="J951" s="25">
        <f t="shared" si="635"/>
        <v>12.939066232447363</v>
      </c>
      <c r="K951" s="25">
        <f t="shared" si="636"/>
        <v>11.891210866410242</v>
      </c>
      <c r="L951" s="26">
        <f t="shared" si="633"/>
        <v>1.0881201567955585</v>
      </c>
      <c r="M951" s="25">
        <f t="shared" si="634"/>
        <v>52.110035586524589</v>
      </c>
      <c r="N951" s="25">
        <v>30</v>
      </c>
      <c r="O951" s="25">
        <v>70</v>
      </c>
      <c r="P951" s="9">
        <f t="shared" si="637"/>
        <v>2074.451576843298</v>
      </c>
      <c r="Q951" s="9">
        <f t="shared" si="638"/>
        <v>2124.5649228431284</v>
      </c>
      <c r="R951" s="9">
        <f t="shared" si="639"/>
        <v>50.113345999830472</v>
      </c>
      <c r="S951" s="3">
        <f t="shared" si="640"/>
        <v>1</v>
      </c>
      <c r="T951" s="3">
        <f t="shared" si="641"/>
        <v>0</v>
      </c>
      <c r="U951" s="3">
        <f t="shared" si="642"/>
        <v>22</v>
      </c>
      <c r="V951" s="3">
        <f t="shared" si="646"/>
        <v>30</v>
      </c>
      <c r="W951" s="2">
        <f t="shared" si="643"/>
        <v>9865991</v>
      </c>
      <c r="X951" s="2">
        <f t="shared" si="647"/>
        <v>9911839</v>
      </c>
      <c r="Y951" s="14">
        <f t="shared" si="648"/>
        <v>2085.1499770048708</v>
      </c>
      <c r="Z951" s="14">
        <f t="shared" si="649"/>
        <v>2106.5077592400253</v>
      </c>
      <c r="AA951" s="14">
        <f t="shared" si="644"/>
        <v>21.357782235154446</v>
      </c>
      <c r="AB951" s="14">
        <f t="shared" si="665"/>
        <v>23.9899962596254</v>
      </c>
      <c r="AC951" s="14">
        <f t="shared" si="659"/>
        <v>-2.6322140244709544</v>
      </c>
      <c r="AD951" s="16">
        <f t="shared" si="660"/>
        <v>0</v>
      </c>
      <c r="AE951" s="16">
        <f t="shared" si="661"/>
        <v>1</v>
      </c>
      <c r="AF951" s="16">
        <f t="shared" si="645"/>
        <v>26</v>
      </c>
      <c r="AG951" s="16">
        <f t="shared" si="662"/>
        <v>30</v>
      </c>
      <c r="AH951" s="5">
        <f t="shared" si="663"/>
        <v>9834635</v>
      </c>
      <c r="AI951" s="5">
        <f t="shared" si="664"/>
        <v>9888819</v>
      </c>
      <c r="AJ951" s="39">
        <f t="shared" si="650"/>
        <v>2104.2523157747246</v>
      </c>
      <c r="AK951" s="39">
        <f t="shared" si="651"/>
        <v>2130.5566424270855</v>
      </c>
      <c r="AL951" s="39">
        <f t="shared" si="652"/>
        <v>26.304326652360942</v>
      </c>
      <c r="AM951" s="39">
        <f t="shared" si="653"/>
        <v>1</v>
      </c>
      <c r="AN951" s="39">
        <f t="shared" si="654"/>
        <v>0</v>
      </c>
      <c r="AO951" s="39">
        <f t="shared" si="655"/>
        <v>25</v>
      </c>
      <c r="AP951" s="39">
        <f t="shared" si="656"/>
        <v>30</v>
      </c>
      <c r="AQ951" s="39">
        <f t="shared" si="657"/>
        <v>9870283</v>
      </c>
      <c r="AR951" s="39">
        <f t="shared" si="658"/>
        <v>9922383</v>
      </c>
      <c r="AS951" s="37">
        <f t="shared" ref="AS951:AS1014" si="666">AVERAGE(P925:P950)</f>
        <v>2033.4718920077087</v>
      </c>
      <c r="AT951" s="37">
        <f t="shared" ref="AT951:AT1014" si="667">AVERAGE(Q939:Q950)</f>
        <v>2069.3556184724021</v>
      </c>
      <c r="AU951" s="37">
        <f t="shared" ref="AU951:AU1014" si="668">AT951-AS951</f>
        <v>35.883726464693382</v>
      </c>
      <c r="AV951" s="34">
        <f t="shared" ref="AV951:AV1014" si="669">IF(AND(AU951&gt;$AW$4,AZ950-30&gt;=D951),1,0)</f>
        <v>1</v>
      </c>
      <c r="AW951" s="34">
        <f t="shared" ref="AW951:AW1014" si="670">IF(AND(AU951&lt;$AW$5,AX950&gt;=1),1,0)</f>
        <v>0</v>
      </c>
      <c r="AX951" s="34">
        <f t="shared" ref="AX951:AX1014" si="671">AX950+AV951-AW951</f>
        <v>26</v>
      </c>
      <c r="AY951" s="34">
        <f t="shared" ref="AY951:AY1014" si="672">IF(AV951&gt;0, MAX(30, 0.002*AV951*D951), IF(AW951&gt;0, MAX(30, 0.002*AW951*E951), 0))</f>
        <v>30</v>
      </c>
      <c r="AZ951" s="34">
        <f t="shared" ref="AZ951:AZ1014" si="673">AZ950-(AV951*D951) + (AW951*E951) - AY951</f>
        <v>9845548</v>
      </c>
      <c r="BA951" s="34">
        <f t="shared" ref="BA951:BA1014" si="674">AX951*E951 + AZ951</f>
        <v>9899732</v>
      </c>
    </row>
    <row r="952" spans="1:53" x14ac:dyDescent="0.2">
      <c r="A952" s="1" t="s">
        <v>989</v>
      </c>
      <c r="B952" s="8">
        <v>18984</v>
      </c>
      <c r="C952" s="8">
        <v>2077.5138888888887</v>
      </c>
      <c r="D952" s="8">
        <v>2098</v>
      </c>
      <c r="E952" s="8">
        <v>2064</v>
      </c>
      <c r="F952" s="8">
        <v>2077.4548611111113</v>
      </c>
      <c r="G952" s="8">
        <f t="shared" si="630"/>
        <v>-20.065828544060878</v>
      </c>
      <c r="H952" s="8">
        <f t="shared" si="631"/>
        <v>0</v>
      </c>
      <c r="I952" s="8">
        <f t="shared" si="632"/>
        <v>20.065828544060878</v>
      </c>
      <c r="J952" s="25">
        <f t="shared" si="635"/>
        <v>12.014847215843981</v>
      </c>
      <c r="K952" s="25">
        <f t="shared" si="636"/>
        <v>12.475112129099573</v>
      </c>
      <c r="L952" s="26">
        <f t="shared" si="633"/>
        <v>0.96310534859386365</v>
      </c>
      <c r="M952" s="25">
        <f t="shared" si="634"/>
        <v>49.060298739633019</v>
      </c>
      <c r="N952" s="25">
        <v>30</v>
      </c>
      <c r="O952" s="25">
        <v>70</v>
      </c>
      <c r="P952" s="9">
        <f t="shared" si="637"/>
        <v>2075.5722096587588</v>
      </c>
      <c r="Q952" s="9">
        <f t="shared" si="638"/>
        <v>2127.6068964141664</v>
      </c>
      <c r="R952" s="9">
        <f t="shared" si="639"/>
        <v>52.03468675540762</v>
      </c>
      <c r="S952" s="3">
        <f t="shared" si="640"/>
        <v>1</v>
      </c>
      <c r="T952" s="3">
        <f t="shared" si="641"/>
        <v>0</v>
      </c>
      <c r="U952" s="3">
        <f t="shared" si="642"/>
        <v>23</v>
      </c>
      <c r="V952" s="3">
        <f t="shared" si="646"/>
        <v>30</v>
      </c>
      <c r="W952" s="2">
        <f t="shared" si="643"/>
        <v>9863851</v>
      </c>
      <c r="X952" s="2">
        <f t="shared" si="647"/>
        <v>9911323</v>
      </c>
      <c r="Y952" s="14">
        <f t="shared" si="648"/>
        <v>2084.5799684201479</v>
      </c>
      <c r="Z952" s="14">
        <f t="shared" si="649"/>
        <v>2102.0380826048076</v>
      </c>
      <c r="AA952" s="14">
        <f t="shared" si="644"/>
        <v>17.458114184659735</v>
      </c>
      <c r="AB952" s="14">
        <f t="shared" si="665"/>
        <v>22.683619844632268</v>
      </c>
      <c r="AC952" s="14">
        <f t="shared" si="659"/>
        <v>-5.2255056599725336</v>
      </c>
      <c r="AD952" s="16">
        <f t="shared" si="660"/>
        <v>0</v>
      </c>
      <c r="AE952" s="16">
        <f t="shared" si="661"/>
        <v>1</v>
      </c>
      <c r="AF952" s="16">
        <f t="shared" si="645"/>
        <v>25</v>
      </c>
      <c r="AG952" s="16">
        <f t="shared" si="662"/>
        <v>30</v>
      </c>
      <c r="AH952" s="5">
        <f t="shared" si="663"/>
        <v>9836669</v>
      </c>
      <c r="AI952" s="5">
        <f t="shared" si="664"/>
        <v>9888269</v>
      </c>
      <c r="AJ952" s="39">
        <f t="shared" si="650"/>
        <v>2090.5381238910745</v>
      </c>
      <c r="AK952" s="39">
        <f t="shared" si="651"/>
        <v>2122.565517241379</v>
      </c>
      <c r="AL952" s="39">
        <f t="shared" si="652"/>
        <v>32.027393350304465</v>
      </c>
      <c r="AM952" s="39">
        <f t="shared" si="653"/>
        <v>1</v>
      </c>
      <c r="AN952" s="39">
        <f t="shared" si="654"/>
        <v>0</v>
      </c>
      <c r="AO952" s="39">
        <f t="shared" si="655"/>
        <v>26</v>
      </c>
      <c r="AP952" s="39">
        <f t="shared" si="656"/>
        <v>30</v>
      </c>
      <c r="AQ952" s="39">
        <f t="shared" si="657"/>
        <v>9868155</v>
      </c>
      <c r="AR952" s="39">
        <f t="shared" si="658"/>
        <v>9921819</v>
      </c>
      <c r="AS952" s="37">
        <f t="shared" si="666"/>
        <v>2037.2795769199415</v>
      </c>
      <c r="AT952" s="37">
        <f t="shared" si="667"/>
        <v>2077.6307603778296</v>
      </c>
      <c r="AU952" s="37">
        <f t="shared" si="668"/>
        <v>40.351183457888055</v>
      </c>
      <c r="AV952" s="34">
        <f t="shared" si="669"/>
        <v>1</v>
      </c>
      <c r="AW952" s="34">
        <f t="shared" si="670"/>
        <v>0</v>
      </c>
      <c r="AX952" s="34">
        <f t="shared" si="671"/>
        <v>27</v>
      </c>
      <c r="AY952" s="34">
        <f t="shared" si="672"/>
        <v>30</v>
      </c>
      <c r="AZ952" s="34">
        <f t="shared" si="673"/>
        <v>9843420</v>
      </c>
      <c r="BA952" s="34">
        <f t="shared" si="674"/>
        <v>9899148</v>
      </c>
    </row>
    <row r="953" spans="1:53" x14ac:dyDescent="0.2">
      <c r="A953" s="1" t="s">
        <v>990</v>
      </c>
      <c r="B953" s="8">
        <v>6520</v>
      </c>
      <c r="C953" s="8">
        <v>2077.5108695652175</v>
      </c>
      <c r="D953" s="8">
        <v>2093</v>
      </c>
      <c r="E953" s="8">
        <v>2064</v>
      </c>
      <c r="F953" s="8">
        <v>2077.5615942028985</v>
      </c>
      <c r="G953" s="8">
        <f t="shared" si="630"/>
        <v>0.10673309178719137</v>
      </c>
      <c r="H953" s="8">
        <f t="shared" si="631"/>
        <v>0.10673309178719137</v>
      </c>
      <c r="I953" s="8">
        <f t="shared" si="632"/>
        <v>0</v>
      </c>
      <c r="J953" s="25">
        <f t="shared" si="635"/>
        <v>11.164267635554211</v>
      </c>
      <c r="K953" s="25">
        <f t="shared" si="636"/>
        <v>11.584032691306746</v>
      </c>
      <c r="L953" s="26">
        <f t="shared" si="633"/>
        <v>0.9637634779753731</v>
      </c>
      <c r="M953" s="25">
        <f t="shared" si="634"/>
        <v>49.077370507420106</v>
      </c>
      <c r="N953" s="25">
        <v>30</v>
      </c>
      <c r="O953" s="25">
        <v>70</v>
      </c>
      <c r="P953" s="9">
        <f t="shared" si="637"/>
        <v>2075.8812794084533</v>
      </c>
      <c r="Q953" s="9">
        <f t="shared" si="638"/>
        <v>2125.3724851225784</v>
      </c>
      <c r="R953" s="9">
        <f t="shared" si="639"/>
        <v>49.491205714125044</v>
      </c>
      <c r="S953" s="3">
        <f t="shared" si="640"/>
        <v>1</v>
      </c>
      <c r="T953" s="3">
        <f t="shared" si="641"/>
        <v>0</v>
      </c>
      <c r="U953" s="3">
        <f t="shared" si="642"/>
        <v>24</v>
      </c>
      <c r="V953" s="3">
        <f t="shared" si="646"/>
        <v>30</v>
      </c>
      <c r="W953" s="2">
        <f t="shared" si="643"/>
        <v>9861723</v>
      </c>
      <c r="X953" s="2">
        <f t="shared" si="647"/>
        <v>9911259</v>
      </c>
      <c r="Y953" s="14">
        <f t="shared" si="648"/>
        <v>2084.0600888484996</v>
      </c>
      <c r="Z953" s="14">
        <f t="shared" si="649"/>
        <v>2098.2724690045138</v>
      </c>
      <c r="AA953" s="14">
        <f t="shared" si="644"/>
        <v>14.212380156014206</v>
      </c>
      <c r="AB953" s="14">
        <f t="shared" si="665"/>
        <v>20.989371906908655</v>
      </c>
      <c r="AC953" s="14">
        <f t="shared" si="659"/>
        <v>-6.7769917508944495</v>
      </c>
      <c r="AD953" s="16">
        <f t="shared" si="660"/>
        <v>0</v>
      </c>
      <c r="AE953" s="16">
        <f t="shared" si="661"/>
        <v>1</v>
      </c>
      <c r="AF953" s="16">
        <f t="shared" si="645"/>
        <v>24</v>
      </c>
      <c r="AG953" s="16">
        <f t="shared" si="662"/>
        <v>30</v>
      </c>
      <c r="AH953" s="5">
        <f t="shared" si="663"/>
        <v>9838703</v>
      </c>
      <c r="AI953" s="5">
        <f t="shared" si="664"/>
        <v>9888239</v>
      </c>
      <c r="AJ953" s="39">
        <f t="shared" si="650"/>
        <v>2083.8495143763876</v>
      </c>
      <c r="AK953" s="39">
        <f t="shared" si="651"/>
        <v>2115.6331257982124</v>
      </c>
      <c r="AL953" s="39">
        <f t="shared" si="652"/>
        <v>31.783611421824844</v>
      </c>
      <c r="AM953" s="39">
        <f t="shared" si="653"/>
        <v>1</v>
      </c>
      <c r="AN953" s="39">
        <f t="shared" si="654"/>
        <v>0</v>
      </c>
      <c r="AO953" s="39">
        <f t="shared" si="655"/>
        <v>27</v>
      </c>
      <c r="AP953" s="39">
        <f t="shared" si="656"/>
        <v>30</v>
      </c>
      <c r="AQ953" s="39">
        <f t="shared" si="657"/>
        <v>9866032</v>
      </c>
      <c r="AR953" s="39">
        <f t="shared" si="658"/>
        <v>9921760</v>
      </c>
      <c r="AS953" s="37">
        <f t="shared" si="666"/>
        <v>2040.8946683769341</v>
      </c>
      <c r="AT953" s="37">
        <f t="shared" si="667"/>
        <v>2086.190469974079</v>
      </c>
      <c r="AU953" s="37">
        <f t="shared" si="668"/>
        <v>45.295801597144873</v>
      </c>
      <c r="AV953" s="34">
        <f t="shared" si="669"/>
        <v>1</v>
      </c>
      <c r="AW953" s="34">
        <f t="shared" si="670"/>
        <v>0</v>
      </c>
      <c r="AX953" s="34">
        <f t="shared" si="671"/>
        <v>28</v>
      </c>
      <c r="AY953" s="34">
        <f t="shared" si="672"/>
        <v>30</v>
      </c>
      <c r="AZ953" s="34">
        <f t="shared" si="673"/>
        <v>9841297</v>
      </c>
      <c r="BA953" s="34">
        <f t="shared" si="674"/>
        <v>9899089</v>
      </c>
    </row>
    <row r="954" spans="1:53" x14ac:dyDescent="0.2">
      <c r="A954" s="1" t="s">
        <v>991</v>
      </c>
      <c r="B954" s="8">
        <v>6028</v>
      </c>
      <c r="C954" s="8">
        <v>2100.6858638743456</v>
      </c>
      <c r="D954" s="8">
        <v>2115</v>
      </c>
      <c r="E954" s="8">
        <v>2085</v>
      </c>
      <c r="F954" s="8">
        <v>2100.8534031413615</v>
      </c>
      <c r="G954" s="8">
        <f t="shared" si="630"/>
        <v>23.291808938462964</v>
      </c>
      <c r="H954" s="8">
        <f t="shared" si="631"/>
        <v>23.291808938462964</v>
      </c>
      <c r="I954" s="8">
        <f t="shared" si="632"/>
        <v>0</v>
      </c>
      <c r="J954" s="25">
        <f t="shared" si="635"/>
        <v>12.030520585761979</v>
      </c>
      <c r="K954" s="25">
        <f t="shared" si="636"/>
        <v>10.756601784784834</v>
      </c>
      <c r="L954" s="26">
        <f t="shared" si="633"/>
        <v>1.11843134351028</v>
      </c>
      <c r="M954" s="25">
        <f t="shared" si="634"/>
        <v>52.795260367372514</v>
      </c>
      <c r="N954" s="25">
        <v>30</v>
      </c>
      <c r="O954" s="25">
        <v>70</v>
      </c>
      <c r="P954" s="9">
        <f t="shared" si="637"/>
        <v>2076.3455302843886</v>
      </c>
      <c r="Q954" s="9">
        <f t="shared" si="638"/>
        <v>2119.4209795547408</v>
      </c>
      <c r="R954" s="9">
        <f t="shared" si="639"/>
        <v>43.075449270352237</v>
      </c>
      <c r="S954" s="3">
        <f t="shared" si="640"/>
        <v>1</v>
      </c>
      <c r="T954" s="3">
        <f t="shared" si="641"/>
        <v>0</v>
      </c>
      <c r="U954" s="3">
        <f t="shared" si="642"/>
        <v>25</v>
      </c>
      <c r="V954" s="3">
        <f t="shared" si="646"/>
        <v>30</v>
      </c>
      <c r="W954" s="2">
        <f t="shared" si="643"/>
        <v>9859600</v>
      </c>
      <c r="X954" s="2">
        <f t="shared" si="647"/>
        <v>9911725</v>
      </c>
      <c r="Y954" s="14">
        <f t="shared" si="648"/>
        <v>2085.3040380553784</v>
      </c>
      <c r="Z954" s="14">
        <f t="shared" si="649"/>
        <v>2098.6695357947979</v>
      </c>
      <c r="AA954" s="14">
        <f t="shared" si="644"/>
        <v>13.365497739419425</v>
      </c>
      <c r="AB954" s="14">
        <f t="shared" si="665"/>
        <v>19.464597073410808</v>
      </c>
      <c r="AC954" s="14">
        <f t="shared" si="659"/>
        <v>-6.0990993339913828</v>
      </c>
      <c r="AD954" s="16">
        <f t="shared" si="660"/>
        <v>0</v>
      </c>
      <c r="AE954" s="16">
        <f t="shared" si="661"/>
        <v>1</v>
      </c>
      <c r="AF954" s="16">
        <f t="shared" si="645"/>
        <v>23</v>
      </c>
      <c r="AG954" s="16">
        <f t="shared" si="662"/>
        <v>30</v>
      </c>
      <c r="AH954" s="5">
        <f t="shared" si="663"/>
        <v>9840758</v>
      </c>
      <c r="AI954" s="5">
        <f t="shared" si="664"/>
        <v>9888713</v>
      </c>
      <c r="AJ954" s="39">
        <f t="shared" si="650"/>
        <v>2083.88509207365</v>
      </c>
      <c r="AK954" s="39">
        <f t="shared" si="651"/>
        <v>2115.6687034954743</v>
      </c>
      <c r="AL954" s="39">
        <f t="shared" si="652"/>
        <v>31.783611421824389</v>
      </c>
      <c r="AM954" s="39">
        <f t="shared" si="653"/>
        <v>1</v>
      </c>
      <c r="AN954" s="39">
        <f t="shared" si="654"/>
        <v>0</v>
      </c>
      <c r="AO954" s="39">
        <f t="shared" si="655"/>
        <v>28</v>
      </c>
      <c r="AP954" s="39">
        <f t="shared" si="656"/>
        <v>30</v>
      </c>
      <c r="AQ954" s="39">
        <f t="shared" si="657"/>
        <v>9863887</v>
      </c>
      <c r="AR954" s="39">
        <f t="shared" si="658"/>
        <v>9922267</v>
      </c>
      <c r="AS954" s="37">
        <f t="shared" si="666"/>
        <v>2044.2416352782395</v>
      </c>
      <c r="AT954" s="37">
        <f t="shared" si="667"/>
        <v>2094.1899318702021</v>
      </c>
      <c r="AU954" s="37">
        <f t="shared" si="668"/>
        <v>49.948296591962617</v>
      </c>
      <c r="AV954" s="34">
        <f t="shared" si="669"/>
        <v>1</v>
      </c>
      <c r="AW954" s="34">
        <f t="shared" si="670"/>
        <v>0</v>
      </c>
      <c r="AX954" s="34">
        <f t="shared" si="671"/>
        <v>29</v>
      </c>
      <c r="AY954" s="34">
        <f t="shared" si="672"/>
        <v>30</v>
      </c>
      <c r="AZ954" s="34">
        <f t="shared" si="673"/>
        <v>9839152</v>
      </c>
      <c r="BA954" s="34">
        <f t="shared" si="674"/>
        <v>9899617</v>
      </c>
    </row>
    <row r="955" spans="1:53" x14ac:dyDescent="0.2">
      <c r="A955" s="1" t="s">
        <v>992</v>
      </c>
      <c r="B955" s="8">
        <v>3955</v>
      </c>
      <c r="C955" s="8">
        <v>2115.9292929292928</v>
      </c>
      <c r="D955" s="8">
        <v>2131</v>
      </c>
      <c r="E955" s="8">
        <v>2100</v>
      </c>
      <c r="F955" s="8">
        <v>2115.9292929292928</v>
      </c>
      <c r="G955" s="8">
        <f t="shared" si="630"/>
        <v>15.075889787931374</v>
      </c>
      <c r="H955" s="8">
        <f t="shared" si="631"/>
        <v>15.075889787931374</v>
      </c>
      <c r="I955" s="8">
        <f t="shared" si="632"/>
        <v>0</v>
      </c>
      <c r="J955" s="25">
        <f t="shared" si="635"/>
        <v>12.248046957345506</v>
      </c>
      <c r="K955" s="25">
        <f t="shared" si="636"/>
        <v>9.9882730858716311</v>
      </c>
      <c r="L955" s="26">
        <f t="shared" si="633"/>
        <v>1.2262427000189167</v>
      </c>
      <c r="M955" s="25">
        <f t="shared" si="634"/>
        <v>55.081267644740493</v>
      </c>
      <c r="N955" s="25">
        <v>30</v>
      </c>
      <c r="O955" s="25">
        <v>70</v>
      </c>
      <c r="P955" s="9">
        <f t="shared" si="637"/>
        <v>2078.2858510478586</v>
      </c>
      <c r="Q955" s="9">
        <f t="shared" si="638"/>
        <v>2114.4794702205613</v>
      </c>
      <c r="R955" s="9">
        <f t="shared" si="639"/>
        <v>36.193619172702711</v>
      </c>
      <c r="S955" s="3">
        <f t="shared" si="640"/>
        <v>1</v>
      </c>
      <c r="T955" s="3">
        <f t="shared" si="641"/>
        <v>0</v>
      </c>
      <c r="U955" s="3">
        <f t="shared" si="642"/>
        <v>26</v>
      </c>
      <c r="V955" s="3">
        <f t="shared" si="646"/>
        <v>30</v>
      </c>
      <c r="W955" s="2">
        <f t="shared" si="643"/>
        <v>9857455</v>
      </c>
      <c r="X955" s="2">
        <f t="shared" si="647"/>
        <v>9912055</v>
      </c>
      <c r="Y955" s="14">
        <f t="shared" si="648"/>
        <v>2087.572575453446</v>
      </c>
      <c r="Z955" s="14">
        <f t="shared" si="649"/>
        <v>2101.3248830462585</v>
      </c>
      <c r="AA955" s="14">
        <f t="shared" si="644"/>
        <v>13.752307592812485</v>
      </c>
      <c r="AB955" s="14">
        <f t="shared" si="665"/>
        <v>18.322139177291142</v>
      </c>
      <c r="AC955" s="14">
        <f t="shared" si="659"/>
        <v>-4.5698315844786563</v>
      </c>
      <c r="AD955" s="16">
        <f t="shared" si="660"/>
        <v>0</v>
      </c>
      <c r="AE955" s="16">
        <f t="shared" si="661"/>
        <v>1</v>
      </c>
      <c r="AF955" s="16">
        <f t="shared" si="645"/>
        <v>22</v>
      </c>
      <c r="AG955" s="16">
        <f t="shared" si="662"/>
        <v>30</v>
      </c>
      <c r="AH955" s="5">
        <f t="shared" si="663"/>
        <v>9842828</v>
      </c>
      <c r="AI955" s="5">
        <f t="shared" si="664"/>
        <v>9889028</v>
      </c>
      <c r="AJ955" s="39">
        <f t="shared" si="650"/>
        <v>2091.6490283864709</v>
      </c>
      <c r="AK955" s="39">
        <f t="shared" si="651"/>
        <v>2123.4326398082958</v>
      </c>
      <c r="AL955" s="39">
        <f t="shared" si="652"/>
        <v>31.783611421824844</v>
      </c>
      <c r="AM955" s="39">
        <f t="shared" si="653"/>
        <v>1</v>
      </c>
      <c r="AN955" s="39">
        <f t="shared" si="654"/>
        <v>0</v>
      </c>
      <c r="AO955" s="39">
        <f t="shared" si="655"/>
        <v>29</v>
      </c>
      <c r="AP955" s="39">
        <f t="shared" si="656"/>
        <v>30</v>
      </c>
      <c r="AQ955" s="39">
        <f t="shared" si="657"/>
        <v>9861726</v>
      </c>
      <c r="AR955" s="39">
        <f t="shared" si="658"/>
        <v>9922626</v>
      </c>
      <c r="AS955" s="37">
        <f t="shared" si="666"/>
        <v>2047.2914873653465</v>
      </c>
      <c r="AT955" s="37">
        <f t="shared" si="667"/>
        <v>2100.9784686411381</v>
      </c>
      <c r="AU955" s="37">
        <f t="shared" si="668"/>
        <v>53.686981275791595</v>
      </c>
      <c r="AV955" s="34">
        <f t="shared" si="669"/>
        <v>1</v>
      </c>
      <c r="AW955" s="34">
        <f t="shared" si="670"/>
        <v>0</v>
      </c>
      <c r="AX955" s="34">
        <f t="shared" si="671"/>
        <v>30</v>
      </c>
      <c r="AY955" s="34">
        <f t="shared" si="672"/>
        <v>30</v>
      </c>
      <c r="AZ955" s="34">
        <f t="shared" si="673"/>
        <v>9836991</v>
      </c>
      <c r="BA955" s="34">
        <f t="shared" si="674"/>
        <v>9899991</v>
      </c>
    </row>
    <row r="956" spans="1:53" x14ac:dyDescent="0.2">
      <c r="A956" s="1" t="s">
        <v>993</v>
      </c>
      <c r="B956" s="8">
        <v>3853</v>
      </c>
      <c r="C956" s="8">
        <v>2093.6436781609195</v>
      </c>
      <c r="D956" s="8">
        <v>2111</v>
      </c>
      <c r="E956" s="8">
        <v>2084</v>
      </c>
      <c r="F956" s="8">
        <v>2093.5632183908046</v>
      </c>
      <c r="G956" s="8">
        <f t="shared" si="630"/>
        <v>-22.366074538488192</v>
      </c>
      <c r="H956" s="8">
        <f t="shared" si="631"/>
        <v>0</v>
      </c>
      <c r="I956" s="8">
        <f t="shared" si="632"/>
        <v>22.366074538488192</v>
      </c>
      <c r="J956" s="25">
        <f t="shared" si="635"/>
        <v>11.373186460392256</v>
      </c>
      <c r="K956" s="25">
        <f t="shared" si="636"/>
        <v>10.872401761058528</v>
      </c>
      <c r="L956" s="26">
        <f t="shared" si="633"/>
        <v>1.0460601723831968</v>
      </c>
      <c r="M956" s="25">
        <f t="shared" si="634"/>
        <v>51.125582057773677</v>
      </c>
      <c r="N956" s="25">
        <v>30</v>
      </c>
      <c r="O956" s="25">
        <v>70</v>
      </c>
      <c r="P956" s="9">
        <f t="shared" si="637"/>
        <v>2080.9744965526811</v>
      </c>
      <c r="Q956" s="9">
        <f t="shared" si="638"/>
        <v>2108.141106700301</v>
      </c>
      <c r="R956" s="9">
        <f t="shared" si="639"/>
        <v>27.166610147619849</v>
      </c>
      <c r="S956" s="3">
        <f t="shared" si="640"/>
        <v>1</v>
      </c>
      <c r="T956" s="3">
        <f t="shared" si="641"/>
        <v>0</v>
      </c>
      <c r="U956" s="3">
        <f t="shared" si="642"/>
        <v>27</v>
      </c>
      <c r="V956" s="3">
        <f t="shared" si="646"/>
        <v>30</v>
      </c>
      <c r="W956" s="2">
        <f t="shared" si="643"/>
        <v>9855294</v>
      </c>
      <c r="X956" s="2">
        <f t="shared" si="647"/>
        <v>9911562</v>
      </c>
      <c r="Y956" s="14">
        <f t="shared" si="648"/>
        <v>2088.0163267821395</v>
      </c>
      <c r="Z956" s="14">
        <f t="shared" si="649"/>
        <v>2100.1307807915732</v>
      </c>
      <c r="AA956" s="14">
        <f t="shared" si="644"/>
        <v>12.114454009433757</v>
      </c>
      <c r="AB956" s="14">
        <f t="shared" si="665"/>
        <v>17.080602143719666</v>
      </c>
      <c r="AC956" s="14">
        <f t="shared" si="659"/>
        <v>-4.9661481342859091</v>
      </c>
      <c r="AD956" s="16">
        <f t="shared" si="660"/>
        <v>0</v>
      </c>
      <c r="AE956" s="16">
        <f t="shared" si="661"/>
        <v>1</v>
      </c>
      <c r="AF956" s="16">
        <f t="shared" si="645"/>
        <v>21</v>
      </c>
      <c r="AG956" s="16">
        <f t="shared" si="662"/>
        <v>30</v>
      </c>
      <c r="AH956" s="5">
        <f t="shared" si="663"/>
        <v>9844882</v>
      </c>
      <c r="AI956" s="5">
        <f t="shared" si="664"/>
        <v>9888646</v>
      </c>
      <c r="AJ956" s="39">
        <f t="shared" si="650"/>
        <v>2096.6743249824481</v>
      </c>
      <c r="AK956" s="39">
        <f t="shared" si="651"/>
        <v>2122.9385536299064</v>
      </c>
      <c r="AL956" s="39">
        <f t="shared" si="652"/>
        <v>26.264228647458367</v>
      </c>
      <c r="AM956" s="39">
        <f t="shared" si="653"/>
        <v>1</v>
      </c>
      <c r="AN956" s="39">
        <f t="shared" si="654"/>
        <v>0</v>
      </c>
      <c r="AO956" s="39">
        <f t="shared" si="655"/>
        <v>30</v>
      </c>
      <c r="AP956" s="39">
        <f t="shared" si="656"/>
        <v>30</v>
      </c>
      <c r="AQ956" s="39">
        <f t="shared" si="657"/>
        <v>9859585</v>
      </c>
      <c r="AR956" s="39">
        <f t="shared" si="658"/>
        <v>9922105</v>
      </c>
      <c r="AS956" s="37">
        <f t="shared" si="666"/>
        <v>2050.0991722252516</v>
      </c>
      <c r="AT956" s="37">
        <f t="shared" si="667"/>
        <v>2106.5444565943021</v>
      </c>
      <c r="AU956" s="37">
        <f t="shared" si="668"/>
        <v>56.445284369050569</v>
      </c>
      <c r="AV956" s="34">
        <f t="shared" si="669"/>
        <v>1</v>
      </c>
      <c r="AW956" s="34">
        <f t="shared" si="670"/>
        <v>0</v>
      </c>
      <c r="AX956" s="34">
        <f t="shared" si="671"/>
        <v>31</v>
      </c>
      <c r="AY956" s="34">
        <f t="shared" si="672"/>
        <v>30</v>
      </c>
      <c r="AZ956" s="34">
        <f t="shared" si="673"/>
        <v>9834850</v>
      </c>
      <c r="BA956" s="34">
        <f t="shared" si="674"/>
        <v>9899454</v>
      </c>
    </row>
    <row r="957" spans="1:53" x14ac:dyDescent="0.2">
      <c r="A957" s="1" t="s">
        <v>994</v>
      </c>
      <c r="B957" s="8">
        <v>3246</v>
      </c>
      <c r="C957" s="8">
        <v>2105.0677966101694</v>
      </c>
      <c r="D957" s="8">
        <v>2114</v>
      </c>
      <c r="E957" s="8">
        <v>2093</v>
      </c>
      <c r="F957" s="8">
        <v>2105.1073446327682</v>
      </c>
      <c r="G957" s="8">
        <f t="shared" si="630"/>
        <v>11.544126241963568</v>
      </c>
      <c r="H957" s="8">
        <f t="shared" si="631"/>
        <v>11.544126241963568</v>
      </c>
      <c r="I957" s="8">
        <f t="shared" si="632"/>
        <v>0</v>
      </c>
      <c r="J957" s="25">
        <f t="shared" si="635"/>
        <v>11.385396444790207</v>
      </c>
      <c r="K957" s="25">
        <f t="shared" si="636"/>
        <v>10.095801635268632</v>
      </c>
      <c r="L957" s="26">
        <f t="shared" si="633"/>
        <v>1.1277357515639481</v>
      </c>
      <c r="M957" s="25">
        <f t="shared" si="634"/>
        <v>53.001682691801811</v>
      </c>
      <c r="N957" s="25">
        <v>30</v>
      </c>
      <c r="O957" s="25">
        <v>70</v>
      </c>
      <c r="P957" s="9">
        <f t="shared" si="637"/>
        <v>2082.9037512060731</v>
      </c>
      <c r="Q957" s="9">
        <f t="shared" si="638"/>
        <v>2101.3187493287587</v>
      </c>
      <c r="R957" s="9">
        <f t="shared" si="639"/>
        <v>18.414998122685574</v>
      </c>
      <c r="S957" s="3">
        <f t="shared" si="640"/>
        <v>1</v>
      </c>
      <c r="T957" s="3">
        <f t="shared" si="641"/>
        <v>0</v>
      </c>
      <c r="U957" s="3">
        <f t="shared" si="642"/>
        <v>28</v>
      </c>
      <c r="V957" s="3">
        <f t="shared" si="646"/>
        <v>30</v>
      </c>
      <c r="W957" s="2">
        <f t="shared" si="643"/>
        <v>9853153</v>
      </c>
      <c r="X957" s="2">
        <f t="shared" si="647"/>
        <v>9911757</v>
      </c>
      <c r="Y957" s="14">
        <f t="shared" si="648"/>
        <v>2089.2823281044084</v>
      </c>
      <c r="Z957" s="14">
        <f t="shared" si="649"/>
        <v>2100.8964059979107</v>
      </c>
      <c r="AA957" s="14">
        <f t="shared" si="644"/>
        <v>11.614077893502326</v>
      </c>
      <c r="AB957" s="14">
        <f t="shared" si="665"/>
        <v>15.987297293676198</v>
      </c>
      <c r="AC957" s="14">
        <f t="shared" si="659"/>
        <v>-4.3732194001738716</v>
      </c>
      <c r="AD957" s="16">
        <f t="shared" si="660"/>
        <v>0</v>
      </c>
      <c r="AE957" s="16">
        <f t="shared" si="661"/>
        <v>1</v>
      </c>
      <c r="AF957" s="16">
        <f t="shared" si="645"/>
        <v>20</v>
      </c>
      <c r="AG957" s="16">
        <f t="shared" si="662"/>
        <v>30</v>
      </c>
      <c r="AH957" s="5">
        <f t="shared" si="663"/>
        <v>9846945</v>
      </c>
      <c r="AI957" s="5">
        <f t="shared" si="664"/>
        <v>9888805</v>
      </c>
      <c r="AJ957" s="39">
        <f t="shared" si="650"/>
        <v>2089.2189668029519</v>
      </c>
      <c r="AK957" s="39">
        <f t="shared" si="651"/>
        <v>2103.2271149360126</v>
      </c>
      <c r="AL957" s="39">
        <f t="shared" si="652"/>
        <v>14.008148133060786</v>
      </c>
      <c r="AM957" s="39">
        <f t="shared" si="653"/>
        <v>1</v>
      </c>
      <c r="AN957" s="39">
        <f t="shared" si="654"/>
        <v>0</v>
      </c>
      <c r="AO957" s="39">
        <f t="shared" si="655"/>
        <v>31</v>
      </c>
      <c r="AP957" s="39">
        <f t="shared" si="656"/>
        <v>30</v>
      </c>
      <c r="AQ957" s="39">
        <f t="shared" si="657"/>
        <v>9857441</v>
      </c>
      <c r="AR957" s="39">
        <f t="shared" si="658"/>
        <v>9922324</v>
      </c>
      <c r="AS957" s="37">
        <f t="shared" si="666"/>
        <v>2052.74293857056</v>
      </c>
      <c r="AT957" s="37">
        <f t="shared" si="667"/>
        <v>2110.2975724909775</v>
      </c>
      <c r="AU957" s="37">
        <f t="shared" si="668"/>
        <v>57.554633920417473</v>
      </c>
      <c r="AV957" s="34">
        <f t="shared" si="669"/>
        <v>1</v>
      </c>
      <c r="AW957" s="34">
        <f t="shared" si="670"/>
        <v>0</v>
      </c>
      <c r="AX957" s="34">
        <f t="shared" si="671"/>
        <v>32</v>
      </c>
      <c r="AY957" s="34">
        <f t="shared" si="672"/>
        <v>30</v>
      </c>
      <c r="AZ957" s="34">
        <f t="shared" si="673"/>
        <v>9832706</v>
      </c>
      <c r="BA957" s="34">
        <f t="shared" si="674"/>
        <v>9899682</v>
      </c>
    </row>
    <row r="958" spans="1:53" x14ac:dyDescent="0.2">
      <c r="A958" s="1" t="s">
        <v>995</v>
      </c>
      <c r="B958" s="8">
        <v>4528</v>
      </c>
      <c r="C958" s="8">
        <v>2085.8427672955977</v>
      </c>
      <c r="D958" s="8">
        <v>2106</v>
      </c>
      <c r="E958" s="8">
        <v>2067</v>
      </c>
      <c r="F958" s="8">
        <v>2085.6226415094338</v>
      </c>
      <c r="G958" s="8">
        <f t="shared" si="630"/>
        <v>-19.484703123334384</v>
      </c>
      <c r="H958" s="8">
        <f t="shared" si="631"/>
        <v>0</v>
      </c>
      <c r="I958" s="8">
        <f t="shared" si="632"/>
        <v>19.484703123334384</v>
      </c>
      <c r="J958" s="25">
        <f t="shared" si="635"/>
        <v>10.572153841590906</v>
      </c>
      <c r="K958" s="25">
        <f t="shared" si="636"/>
        <v>10.766437455844757</v>
      </c>
      <c r="L958" s="26">
        <f t="shared" si="633"/>
        <v>0.98195469810226022</v>
      </c>
      <c r="M958" s="25">
        <f t="shared" si="634"/>
        <v>49.544759980764994</v>
      </c>
      <c r="N958" s="25">
        <v>30</v>
      </c>
      <c r="O958" s="25">
        <v>70</v>
      </c>
      <c r="P958" s="9">
        <f t="shared" si="637"/>
        <v>2086.677247488828</v>
      </c>
      <c r="Q958" s="9">
        <f t="shared" si="638"/>
        <v>2099.3350393475907</v>
      </c>
      <c r="R958" s="9">
        <f t="shared" si="639"/>
        <v>12.657791858762721</v>
      </c>
      <c r="S958" s="3">
        <f t="shared" si="640"/>
        <v>1</v>
      </c>
      <c r="T958" s="3">
        <f t="shared" si="641"/>
        <v>0</v>
      </c>
      <c r="U958" s="3">
        <f t="shared" si="642"/>
        <v>29</v>
      </c>
      <c r="V958" s="3">
        <f t="shared" si="646"/>
        <v>30</v>
      </c>
      <c r="W958" s="2">
        <f t="shared" si="643"/>
        <v>9851009</v>
      </c>
      <c r="X958" s="2">
        <f t="shared" si="647"/>
        <v>9910952</v>
      </c>
      <c r="Y958" s="14">
        <f t="shared" si="648"/>
        <v>2089.0112402084842</v>
      </c>
      <c r="Z958" s="14">
        <f t="shared" si="649"/>
        <v>2098.5465960766064</v>
      </c>
      <c r="AA958" s="14">
        <f t="shared" si="644"/>
        <v>9.5353558681222239</v>
      </c>
      <c r="AB958" s="14">
        <f t="shared" si="665"/>
        <v>14.696909008565402</v>
      </c>
      <c r="AC958" s="14">
        <f t="shared" si="659"/>
        <v>-5.1615531404431785</v>
      </c>
      <c r="AD958" s="16">
        <f t="shared" si="660"/>
        <v>0</v>
      </c>
      <c r="AE958" s="16">
        <f t="shared" si="661"/>
        <v>1</v>
      </c>
      <c r="AF958" s="16">
        <f t="shared" si="645"/>
        <v>19</v>
      </c>
      <c r="AG958" s="16">
        <f t="shared" si="662"/>
        <v>30</v>
      </c>
      <c r="AH958" s="5">
        <f t="shared" si="663"/>
        <v>9848982</v>
      </c>
      <c r="AI958" s="5">
        <f t="shared" si="664"/>
        <v>9888255</v>
      </c>
      <c r="AJ958" s="39">
        <f t="shared" si="650"/>
        <v>2093.0670088836064</v>
      </c>
      <c r="AK958" s="39">
        <f t="shared" si="651"/>
        <v>2107.0751570166672</v>
      </c>
      <c r="AL958" s="39">
        <f t="shared" si="652"/>
        <v>14.008148133060786</v>
      </c>
      <c r="AM958" s="39">
        <f t="shared" si="653"/>
        <v>1</v>
      </c>
      <c r="AN958" s="39">
        <f t="shared" si="654"/>
        <v>0</v>
      </c>
      <c r="AO958" s="39">
        <f t="shared" si="655"/>
        <v>32</v>
      </c>
      <c r="AP958" s="39">
        <f t="shared" si="656"/>
        <v>30</v>
      </c>
      <c r="AQ958" s="39">
        <f t="shared" si="657"/>
        <v>9855305</v>
      </c>
      <c r="AR958" s="39">
        <f t="shared" si="658"/>
        <v>9921449</v>
      </c>
      <c r="AS958" s="37">
        <f t="shared" si="666"/>
        <v>2055.2406369034206</v>
      </c>
      <c r="AT958" s="37">
        <f t="shared" si="667"/>
        <v>2112.139606662221</v>
      </c>
      <c r="AU958" s="37">
        <f t="shared" si="668"/>
        <v>56.898969758800376</v>
      </c>
      <c r="AV958" s="34">
        <f t="shared" si="669"/>
        <v>1</v>
      </c>
      <c r="AW958" s="34">
        <f t="shared" si="670"/>
        <v>0</v>
      </c>
      <c r="AX958" s="34">
        <f t="shared" si="671"/>
        <v>33</v>
      </c>
      <c r="AY958" s="34">
        <f t="shared" si="672"/>
        <v>30</v>
      </c>
      <c r="AZ958" s="34">
        <f t="shared" si="673"/>
        <v>9830570</v>
      </c>
      <c r="BA958" s="34">
        <f t="shared" si="674"/>
        <v>9898781</v>
      </c>
    </row>
    <row r="959" spans="1:53" x14ac:dyDescent="0.2">
      <c r="A959" s="1" t="s">
        <v>996</v>
      </c>
      <c r="B959" s="8">
        <v>5415</v>
      </c>
      <c r="C959" s="8">
        <v>2070.7363184079604</v>
      </c>
      <c r="D959" s="8">
        <v>2089</v>
      </c>
      <c r="E959" s="8">
        <v>2056</v>
      </c>
      <c r="F959" s="8">
        <v>2070.7213930348257</v>
      </c>
      <c r="G959" s="8">
        <f t="shared" si="630"/>
        <v>-14.90124847460811</v>
      </c>
      <c r="H959" s="8">
        <f t="shared" si="631"/>
        <v>0</v>
      </c>
      <c r="I959" s="8">
        <f t="shared" si="632"/>
        <v>14.90124847460811</v>
      </c>
      <c r="J959" s="25">
        <f t="shared" si="635"/>
        <v>9.8169999957629841</v>
      </c>
      <c r="K959" s="25">
        <f t="shared" si="636"/>
        <v>11.06178110004214</v>
      </c>
      <c r="L959" s="26">
        <f t="shared" si="633"/>
        <v>0.88747010151245775</v>
      </c>
      <c r="M959" s="25">
        <f t="shared" si="634"/>
        <v>47.019028317392412</v>
      </c>
      <c r="N959" s="25">
        <v>30</v>
      </c>
      <c r="O959" s="25">
        <v>70</v>
      </c>
      <c r="P959" s="9">
        <f t="shared" si="637"/>
        <v>2090.6587326682052</v>
      </c>
      <c r="Q959" s="9">
        <f t="shared" si="638"/>
        <v>2096.7416558697737</v>
      </c>
      <c r="R959" s="9">
        <f t="shared" si="639"/>
        <v>6.0829232015685193</v>
      </c>
      <c r="S959" s="3">
        <f t="shared" si="640"/>
        <v>1</v>
      </c>
      <c r="T959" s="3">
        <f t="shared" si="641"/>
        <v>0</v>
      </c>
      <c r="U959" s="3">
        <f t="shared" si="642"/>
        <v>30</v>
      </c>
      <c r="V959" s="3">
        <f t="shared" si="646"/>
        <v>30</v>
      </c>
      <c r="W959" s="2">
        <f t="shared" si="643"/>
        <v>9848873</v>
      </c>
      <c r="X959" s="2">
        <f t="shared" si="647"/>
        <v>9910553</v>
      </c>
      <c r="Y959" s="14">
        <f t="shared" si="648"/>
        <v>2087.6564367141391</v>
      </c>
      <c r="Z959" s="14">
        <f t="shared" si="649"/>
        <v>2094.26579560864</v>
      </c>
      <c r="AA959" s="14">
        <f t="shared" si="644"/>
        <v>6.6093588945009287</v>
      </c>
      <c r="AB959" s="14">
        <f t="shared" si="665"/>
        <v>13.079398985752508</v>
      </c>
      <c r="AC959" s="14">
        <f t="shared" si="659"/>
        <v>-6.4700400912515796</v>
      </c>
      <c r="AD959" s="16">
        <f t="shared" si="660"/>
        <v>0</v>
      </c>
      <c r="AE959" s="16">
        <f t="shared" si="661"/>
        <v>1</v>
      </c>
      <c r="AF959" s="16">
        <f t="shared" si="645"/>
        <v>18</v>
      </c>
      <c r="AG959" s="16">
        <f t="shared" si="662"/>
        <v>30</v>
      </c>
      <c r="AH959" s="5">
        <f t="shared" si="663"/>
        <v>9851008</v>
      </c>
      <c r="AI959" s="5">
        <f t="shared" si="664"/>
        <v>9888016</v>
      </c>
      <c r="AJ959" s="39">
        <f t="shared" si="650"/>
        <v>2089.6689201165559</v>
      </c>
      <c r="AK959" s="39">
        <f t="shared" si="651"/>
        <v>2100.5802559755557</v>
      </c>
      <c r="AL959" s="39">
        <f t="shared" si="652"/>
        <v>10.911335858999792</v>
      </c>
      <c r="AM959" s="39">
        <f t="shared" si="653"/>
        <v>1</v>
      </c>
      <c r="AN959" s="39">
        <f t="shared" si="654"/>
        <v>0</v>
      </c>
      <c r="AO959" s="39">
        <f t="shared" si="655"/>
        <v>33</v>
      </c>
      <c r="AP959" s="39">
        <f t="shared" si="656"/>
        <v>30</v>
      </c>
      <c r="AQ959" s="39">
        <f t="shared" si="657"/>
        <v>9853186</v>
      </c>
      <c r="AR959" s="39">
        <f t="shared" si="658"/>
        <v>9921034</v>
      </c>
      <c r="AS959" s="37">
        <f t="shared" si="666"/>
        <v>2057.7530952886536</v>
      </c>
      <c r="AT959" s="37">
        <f t="shared" si="667"/>
        <v>2112.941547561516</v>
      </c>
      <c r="AU959" s="37">
        <f t="shared" si="668"/>
        <v>55.188452272862378</v>
      </c>
      <c r="AV959" s="34">
        <f t="shared" si="669"/>
        <v>1</v>
      </c>
      <c r="AW959" s="34">
        <f t="shared" si="670"/>
        <v>0</v>
      </c>
      <c r="AX959" s="34">
        <f t="shared" si="671"/>
        <v>34</v>
      </c>
      <c r="AY959" s="34">
        <f t="shared" si="672"/>
        <v>30</v>
      </c>
      <c r="AZ959" s="34">
        <f t="shared" si="673"/>
        <v>9828451</v>
      </c>
      <c r="BA959" s="34">
        <f t="shared" si="674"/>
        <v>9898355</v>
      </c>
    </row>
    <row r="960" spans="1:53" x14ac:dyDescent="0.2">
      <c r="A960" s="1" t="s">
        <v>997</v>
      </c>
      <c r="B960" s="8">
        <v>3064</v>
      </c>
      <c r="C960" s="8">
        <v>2089.1256281407036</v>
      </c>
      <c r="D960" s="8">
        <v>2104</v>
      </c>
      <c r="E960" s="8">
        <v>2072</v>
      </c>
      <c r="F960" s="8">
        <v>2089.21608040201</v>
      </c>
      <c r="G960" s="8">
        <f t="shared" si="630"/>
        <v>18.49468736718427</v>
      </c>
      <c r="H960" s="8">
        <f t="shared" si="631"/>
        <v>18.49468736718427</v>
      </c>
      <c r="I960" s="8">
        <f t="shared" si="632"/>
        <v>0</v>
      </c>
      <c r="J960" s="25">
        <f t="shared" si="635"/>
        <v>10.436834808007362</v>
      </c>
      <c r="K960" s="25">
        <f t="shared" si="636"/>
        <v>10.271653878610559</v>
      </c>
      <c r="L960" s="26">
        <f t="shared" si="633"/>
        <v>1.0160812398226122</v>
      </c>
      <c r="M960" s="25">
        <f t="shared" si="634"/>
        <v>50.398824201747622</v>
      </c>
      <c r="N960" s="25">
        <v>30</v>
      </c>
      <c r="O960" s="25">
        <v>70</v>
      </c>
      <c r="P960" s="9">
        <f t="shared" si="637"/>
        <v>2093.2655957456927</v>
      </c>
      <c r="Q960" s="9">
        <f t="shared" si="638"/>
        <v>2095.4380063132335</v>
      </c>
      <c r="R960" s="9">
        <f t="shared" si="639"/>
        <v>2.1724105675407372</v>
      </c>
      <c r="S960" s="3">
        <f t="shared" si="640"/>
        <v>0</v>
      </c>
      <c r="T960" s="3">
        <f t="shared" si="641"/>
        <v>0</v>
      </c>
      <c r="U960" s="3">
        <f t="shared" si="642"/>
        <v>30</v>
      </c>
      <c r="V960" s="3">
        <f t="shared" si="646"/>
        <v>0</v>
      </c>
      <c r="W960" s="2">
        <f t="shared" si="643"/>
        <v>9848873</v>
      </c>
      <c r="X960" s="2">
        <f t="shared" si="647"/>
        <v>9911033</v>
      </c>
      <c r="Y960" s="14">
        <f t="shared" si="648"/>
        <v>2087.7719658762035</v>
      </c>
      <c r="Z960" s="14">
        <f t="shared" si="649"/>
        <v>2093.4889163460816</v>
      </c>
      <c r="AA960" s="14">
        <f t="shared" si="644"/>
        <v>5.7169504698781566</v>
      </c>
      <c r="AB960" s="14">
        <f t="shared" si="665"/>
        <v>11.606909282577638</v>
      </c>
      <c r="AC960" s="14">
        <f t="shared" si="659"/>
        <v>-5.8899588126994811</v>
      </c>
      <c r="AD960" s="16">
        <f t="shared" si="660"/>
        <v>0</v>
      </c>
      <c r="AE960" s="16">
        <f t="shared" si="661"/>
        <v>1</v>
      </c>
      <c r="AF960" s="16">
        <f t="shared" si="645"/>
        <v>17</v>
      </c>
      <c r="AG960" s="16">
        <f t="shared" si="662"/>
        <v>30</v>
      </c>
      <c r="AH960" s="5">
        <f t="shared" si="663"/>
        <v>9853050</v>
      </c>
      <c r="AI960" s="5">
        <f t="shared" si="664"/>
        <v>9888274</v>
      </c>
      <c r="AJ960" s="39">
        <f t="shared" si="650"/>
        <v>2084.7018372916864</v>
      </c>
      <c r="AK960" s="39">
        <f t="shared" si="651"/>
        <v>2093.3686837919249</v>
      </c>
      <c r="AL960" s="39">
        <f t="shared" si="652"/>
        <v>8.6668465002385346</v>
      </c>
      <c r="AM960" s="39">
        <f t="shared" si="653"/>
        <v>1</v>
      </c>
      <c r="AN960" s="39">
        <f t="shared" si="654"/>
        <v>0</v>
      </c>
      <c r="AO960" s="39">
        <f t="shared" si="655"/>
        <v>34</v>
      </c>
      <c r="AP960" s="39">
        <f t="shared" si="656"/>
        <v>30</v>
      </c>
      <c r="AQ960" s="39">
        <f t="shared" si="657"/>
        <v>9851052</v>
      </c>
      <c r="AR960" s="39">
        <f t="shared" si="658"/>
        <v>9921500</v>
      </c>
      <c r="AS960" s="37">
        <f t="shared" si="666"/>
        <v>2060.3610091785486</v>
      </c>
      <c r="AT960" s="37">
        <f t="shared" si="667"/>
        <v>2112.6568955350517</v>
      </c>
      <c r="AU960" s="37">
        <f t="shared" si="668"/>
        <v>52.295886356503161</v>
      </c>
      <c r="AV960" s="34">
        <f t="shared" si="669"/>
        <v>1</v>
      </c>
      <c r="AW960" s="34">
        <f t="shared" si="670"/>
        <v>0</v>
      </c>
      <c r="AX960" s="34">
        <f t="shared" si="671"/>
        <v>35</v>
      </c>
      <c r="AY960" s="34">
        <f t="shared" si="672"/>
        <v>30</v>
      </c>
      <c r="AZ960" s="34">
        <f t="shared" si="673"/>
        <v>9826317</v>
      </c>
      <c r="BA960" s="34">
        <f t="shared" si="674"/>
        <v>9898837</v>
      </c>
    </row>
    <row r="961" spans="1:53" x14ac:dyDescent="0.2">
      <c r="A961" s="1" t="s">
        <v>998</v>
      </c>
      <c r="B961" s="8">
        <v>2101</v>
      </c>
      <c r="C961" s="8">
        <v>2081.6690140845071</v>
      </c>
      <c r="D961" s="8">
        <v>2097</v>
      </c>
      <c r="E961" s="8">
        <v>2063</v>
      </c>
      <c r="F961" s="8">
        <v>2081.5422535211269</v>
      </c>
      <c r="G961" s="8">
        <f t="shared" si="630"/>
        <v>-7.6738268808830981</v>
      </c>
      <c r="H961" s="8">
        <f t="shared" si="631"/>
        <v>0</v>
      </c>
      <c r="I961" s="8">
        <f t="shared" si="632"/>
        <v>7.6738268808830981</v>
      </c>
      <c r="J961" s="25">
        <f t="shared" si="635"/>
        <v>9.6913466074354062</v>
      </c>
      <c r="K961" s="25">
        <f t="shared" si="636"/>
        <v>10.086094807344312</v>
      </c>
      <c r="L961" s="26">
        <f t="shared" si="633"/>
        <v>0.96086213668927001</v>
      </c>
      <c r="M961" s="25">
        <f t="shared" si="634"/>
        <v>49.002024094952169</v>
      </c>
      <c r="N961" s="25">
        <v>30</v>
      </c>
      <c r="O961" s="25">
        <v>70</v>
      </c>
      <c r="P961" s="9">
        <f t="shared" si="637"/>
        <v>2097.0279656200846</v>
      </c>
      <c r="Q961" s="9">
        <f t="shared" si="638"/>
        <v>2096.3571624386882</v>
      </c>
      <c r="R961" s="9">
        <f t="shared" si="639"/>
        <v>-0.67080318139642259</v>
      </c>
      <c r="S961" s="3">
        <f t="shared" si="640"/>
        <v>0</v>
      </c>
      <c r="T961" s="3">
        <f t="shared" si="641"/>
        <v>0</v>
      </c>
      <c r="U961" s="3">
        <f t="shared" si="642"/>
        <v>30</v>
      </c>
      <c r="V961" s="3">
        <f t="shared" si="646"/>
        <v>0</v>
      </c>
      <c r="W961" s="2">
        <f t="shared" si="643"/>
        <v>9848873</v>
      </c>
      <c r="X961" s="2">
        <f t="shared" si="647"/>
        <v>9910763</v>
      </c>
      <c r="Y961" s="14">
        <f t="shared" si="648"/>
        <v>2087.3105057017533</v>
      </c>
      <c r="Z961" s="14">
        <f t="shared" si="649"/>
        <v>2091.6509682191654</v>
      </c>
      <c r="AA961" s="14">
        <f t="shared" si="644"/>
        <v>4.3404625174121065</v>
      </c>
      <c r="AB961" s="14">
        <f t="shared" si="665"/>
        <v>10.153619929544531</v>
      </c>
      <c r="AC961" s="14">
        <f t="shared" si="659"/>
        <v>-5.8131574121324245</v>
      </c>
      <c r="AD961" s="16">
        <f t="shared" si="660"/>
        <v>0</v>
      </c>
      <c r="AE961" s="16">
        <f t="shared" si="661"/>
        <v>1</v>
      </c>
      <c r="AF961" s="16">
        <f t="shared" si="645"/>
        <v>16</v>
      </c>
      <c r="AG961" s="16">
        <f t="shared" si="662"/>
        <v>30</v>
      </c>
      <c r="AH961" s="5">
        <f t="shared" si="663"/>
        <v>9855083</v>
      </c>
      <c r="AI961" s="5">
        <f t="shared" si="664"/>
        <v>9888091</v>
      </c>
      <c r="AJ961" s="39">
        <f t="shared" si="650"/>
        <v>2093.1380720465982</v>
      </c>
      <c r="AK961" s="39">
        <f t="shared" si="651"/>
        <v>2099.533579580986</v>
      </c>
      <c r="AL961" s="39">
        <f t="shared" si="652"/>
        <v>6.3955075343878889</v>
      </c>
      <c r="AM961" s="39">
        <f t="shared" si="653"/>
        <v>1</v>
      </c>
      <c r="AN961" s="39">
        <f t="shared" si="654"/>
        <v>0</v>
      </c>
      <c r="AO961" s="39">
        <f t="shared" si="655"/>
        <v>35</v>
      </c>
      <c r="AP961" s="39">
        <f t="shared" si="656"/>
        <v>30</v>
      </c>
      <c r="AQ961" s="39">
        <f t="shared" si="657"/>
        <v>9848925</v>
      </c>
      <c r="AR961" s="39">
        <f t="shared" si="658"/>
        <v>9921130</v>
      </c>
      <c r="AS961" s="37">
        <f t="shared" si="666"/>
        <v>2062.9539429175993</v>
      </c>
      <c r="AT961" s="37">
        <f t="shared" si="667"/>
        <v>2111.6514066903487</v>
      </c>
      <c r="AU961" s="37">
        <f t="shared" si="668"/>
        <v>48.697463772749416</v>
      </c>
      <c r="AV961" s="34">
        <f t="shared" si="669"/>
        <v>1</v>
      </c>
      <c r="AW961" s="34">
        <f t="shared" si="670"/>
        <v>0</v>
      </c>
      <c r="AX961" s="34">
        <f t="shared" si="671"/>
        <v>36</v>
      </c>
      <c r="AY961" s="34">
        <f t="shared" si="672"/>
        <v>30</v>
      </c>
      <c r="AZ961" s="34">
        <f t="shared" si="673"/>
        <v>9824190</v>
      </c>
      <c r="BA961" s="34">
        <f t="shared" si="674"/>
        <v>9898458</v>
      </c>
    </row>
    <row r="962" spans="1:53" x14ac:dyDescent="0.2">
      <c r="A962" s="1" t="s">
        <v>999</v>
      </c>
      <c r="B962" s="8">
        <v>3389</v>
      </c>
      <c r="C962" s="8">
        <v>2025.590909090909</v>
      </c>
      <c r="D962" s="8">
        <v>2040</v>
      </c>
      <c r="E962" s="8">
        <v>2013</v>
      </c>
      <c r="F962" s="8">
        <v>2025.5404040404039</v>
      </c>
      <c r="G962" s="8">
        <f t="shared" si="630"/>
        <v>-56.001849480722967</v>
      </c>
      <c r="H962" s="8">
        <f t="shared" si="631"/>
        <v>0</v>
      </c>
      <c r="I962" s="8">
        <f t="shared" si="632"/>
        <v>56.001849480722967</v>
      </c>
      <c r="J962" s="25">
        <f t="shared" si="635"/>
        <v>8.9991075640471632</v>
      </c>
      <c r="K962" s="25">
        <f t="shared" si="636"/>
        <v>13.365791569728501</v>
      </c>
      <c r="L962" s="26">
        <f t="shared" si="633"/>
        <v>0.67329402206366762</v>
      </c>
      <c r="M962" s="25">
        <f t="shared" si="634"/>
        <v>40.23763984008599</v>
      </c>
      <c r="N962" s="25">
        <v>30</v>
      </c>
      <c r="O962" s="25">
        <v>70</v>
      </c>
      <c r="P962" s="9">
        <f t="shared" si="637"/>
        <v>2100.2331107337677</v>
      </c>
      <c r="Q962" s="9">
        <f t="shared" si="638"/>
        <v>2094.4796698197438</v>
      </c>
      <c r="R962" s="9">
        <f t="shared" si="639"/>
        <v>-5.7534409140239404</v>
      </c>
      <c r="S962" s="3">
        <f t="shared" si="640"/>
        <v>0</v>
      </c>
      <c r="T962" s="3">
        <f t="shared" si="641"/>
        <v>1</v>
      </c>
      <c r="U962" s="3">
        <f t="shared" si="642"/>
        <v>29</v>
      </c>
      <c r="V962" s="3">
        <f t="shared" si="646"/>
        <v>30</v>
      </c>
      <c r="W962" s="2">
        <f t="shared" si="643"/>
        <v>9850906</v>
      </c>
      <c r="X962" s="2">
        <f t="shared" si="647"/>
        <v>9909283</v>
      </c>
      <c r="Y962" s="14">
        <f t="shared" si="648"/>
        <v>2082.7349426157275</v>
      </c>
      <c r="Z962" s="14">
        <f t="shared" si="649"/>
        <v>2081.4801121916635</v>
      </c>
      <c r="AA962" s="14">
        <f t="shared" si="644"/>
        <v>-1.2548304240640391</v>
      </c>
      <c r="AB962" s="14">
        <f t="shared" si="665"/>
        <v>7.871929858822817</v>
      </c>
      <c r="AC962" s="14">
        <f t="shared" si="659"/>
        <v>-9.1267602828868561</v>
      </c>
      <c r="AD962" s="16">
        <f t="shared" si="660"/>
        <v>0</v>
      </c>
      <c r="AE962" s="16">
        <f t="shared" si="661"/>
        <v>1</v>
      </c>
      <c r="AF962" s="16">
        <f t="shared" si="645"/>
        <v>15</v>
      </c>
      <c r="AG962" s="16">
        <f t="shared" si="662"/>
        <v>30</v>
      </c>
      <c r="AH962" s="5">
        <f t="shared" si="663"/>
        <v>9857066</v>
      </c>
      <c r="AI962" s="5">
        <f t="shared" si="664"/>
        <v>9887261</v>
      </c>
      <c r="AJ962" s="39">
        <f t="shared" si="650"/>
        <v>2101.3416707139386</v>
      </c>
      <c r="AK962" s="39">
        <f t="shared" si="651"/>
        <v>2096.9756372873585</v>
      </c>
      <c r="AL962" s="39">
        <f t="shared" si="652"/>
        <v>-4.3660334265800884</v>
      </c>
      <c r="AM962" s="39">
        <f t="shared" si="653"/>
        <v>0</v>
      </c>
      <c r="AN962" s="39">
        <f t="shared" si="654"/>
        <v>0</v>
      </c>
      <c r="AO962" s="39">
        <f t="shared" si="655"/>
        <v>35</v>
      </c>
      <c r="AP962" s="39">
        <f t="shared" si="656"/>
        <v>0</v>
      </c>
      <c r="AQ962" s="39">
        <f t="shared" si="657"/>
        <v>9848925</v>
      </c>
      <c r="AR962" s="39">
        <f t="shared" si="658"/>
        <v>9919380</v>
      </c>
      <c r="AS962" s="37">
        <f t="shared" si="666"/>
        <v>2065.5711126461542</v>
      </c>
      <c r="AT962" s="37">
        <f t="shared" si="667"/>
        <v>2110.3913120821539</v>
      </c>
      <c r="AU962" s="37">
        <f t="shared" si="668"/>
        <v>44.820199435999712</v>
      </c>
      <c r="AV962" s="34">
        <f t="shared" si="669"/>
        <v>1</v>
      </c>
      <c r="AW962" s="34">
        <f t="shared" si="670"/>
        <v>0</v>
      </c>
      <c r="AX962" s="34">
        <f t="shared" si="671"/>
        <v>37</v>
      </c>
      <c r="AY962" s="34">
        <f t="shared" si="672"/>
        <v>30</v>
      </c>
      <c r="AZ962" s="34">
        <f t="shared" si="673"/>
        <v>9822120</v>
      </c>
      <c r="BA962" s="34">
        <f t="shared" si="674"/>
        <v>9896601</v>
      </c>
    </row>
    <row r="963" spans="1:53" x14ac:dyDescent="0.2">
      <c r="A963" s="1" t="s">
        <v>1000</v>
      </c>
      <c r="B963" s="8">
        <v>6963</v>
      </c>
      <c r="C963" s="8">
        <v>1960.2139737991267</v>
      </c>
      <c r="D963" s="8">
        <v>1992</v>
      </c>
      <c r="E963" s="8">
        <v>1946</v>
      </c>
      <c r="F963" s="8">
        <v>1960.1921397379913</v>
      </c>
      <c r="G963" s="8">
        <f t="shared" si="630"/>
        <v>-65.348264302412645</v>
      </c>
      <c r="H963" s="8">
        <f t="shared" si="631"/>
        <v>0</v>
      </c>
      <c r="I963" s="8">
        <f t="shared" si="632"/>
        <v>65.348264302412645</v>
      </c>
      <c r="J963" s="25">
        <f t="shared" si="635"/>
        <v>8.3563141666152223</v>
      </c>
      <c r="K963" s="25">
        <f t="shared" si="636"/>
        <v>17.078825336348796</v>
      </c>
      <c r="L963" s="26">
        <f t="shared" si="633"/>
        <v>0.48927920990154472</v>
      </c>
      <c r="M963" s="25">
        <f t="shared" si="634"/>
        <v>32.853423766916791</v>
      </c>
      <c r="N963" s="25">
        <v>30</v>
      </c>
      <c r="O963" s="25">
        <v>70</v>
      </c>
      <c r="P963" s="9">
        <f t="shared" si="637"/>
        <v>2100.0426222950036</v>
      </c>
      <c r="Q963" s="9">
        <f t="shared" si="638"/>
        <v>2085.0527647142676</v>
      </c>
      <c r="R963" s="9">
        <f t="shared" si="639"/>
        <v>-14.989857580736043</v>
      </c>
      <c r="S963" s="3">
        <f t="shared" si="640"/>
        <v>0</v>
      </c>
      <c r="T963" s="3">
        <f t="shared" si="641"/>
        <v>1</v>
      </c>
      <c r="U963" s="3">
        <f t="shared" si="642"/>
        <v>28</v>
      </c>
      <c r="V963" s="3">
        <f t="shared" si="646"/>
        <v>30</v>
      </c>
      <c r="W963" s="2">
        <f t="shared" si="643"/>
        <v>9852889</v>
      </c>
      <c r="X963" s="2">
        <f t="shared" si="647"/>
        <v>9907377</v>
      </c>
      <c r="Y963" s="14">
        <f t="shared" si="648"/>
        <v>2073.6576979581173</v>
      </c>
      <c r="Z963" s="14">
        <f t="shared" si="649"/>
        <v>2062.8204241218677</v>
      </c>
      <c r="AA963" s="14">
        <f t="shared" si="644"/>
        <v>-10.837273836249551</v>
      </c>
      <c r="AB963" s="14">
        <f t="shared" si="665"/>
        <v>4.1300891198083427</v>
      </c>
      <c r="AC963" s="14">
        <f t="shared" si="659"/>
        <v>-14.967362956057894</v>
      </c>
      <c r="AD963" s="16">
        <f t="shared" si="660"/>
        <v>0</v>
      </c>
      <c r="AE963" s="16">
        <f t="shared" si="661"/>
        <v>1</v>
      </c>
      <c r="AF963" s="16">
        <f t="shared" si="645"/>
        <v>14</v>
      </c>
      <c r="AG963" s="16">
        <f t="shared" si="662"/>
        <v>30</v>
      </c>
      <c r="AH963" s="5">
        <f t="shared" si="663"/>
        <v>9858982</v>
      </c>
      <c r="AI963" s="5">
        <f t="shared" si="664"/>
        <v>9886226</v>
      </c>
      <c r="AJ963" s="39">
        <f t="shared" si="650"/>
        <v>2081.0234877510738</v>
      </c>
      <c r="AK963" s="39">
        <f t="shared" si="651"/>
        <v>2055.6700336700337</v>
      </c>
      <c r="AL963" s="39">
        <f t="shared" si="652"/>
        <v>-25.353454081040127</v>
      </c>
      <c r="AM963" s="39">
        <f t="shared" si="653"/>
        <v>0</v>
      </c>
      <c r="AN963" s="39">
        <f t="shared" si="654"/>
        <v>1</v>
      </c>
      <c r="AO963" s="39">
        <f t="shared" si="655"/>
        <v>34</v>
      </c>
      <c r="AP963" s="39">
        <f t="shared" si="656"/>
        <v>30</v>
      </c>
      <c r="AQ963" s="39">
        <f t="shared" si="657"/>
        <v>9850841</v>
      </c>
      <c r="AR963" s="39">
        <f t="shared" si="658"/>
        <v>9917005</v>
      </c>
      <c r="AS963" s="37">
        <f t="shared" si="666"/>
        <v>2068.2191990953675</v>
      </c>
      <c r="AT963" s="37">
        <f t="shared" si="667"/>
        <v>2108.6046786644388</v>
      </c>
      <c r="AU963" s="37">
        <f t="shared" si="668"/>
        <v>40.385479569071322</v>
      </c>
      <c r="AV963" s="34">
        <f t="shared" si="669"/>
        <v>1</v>
      </c>
      <c r="AW963" s="34">
        <f t="shared" si="670"/>
        <v>0</v>
      </c>
      <c r="AX963" s="34">
        <f t="shared" si="671"/>
        <v>38</v>
      </c>
      <c r="AY963" s="34">
        <f t="shared" si="672"/>
        <v>30</v>
      </c>
      <c r="AZ963" s="34">
        <f t="shared" si="673"/>
        <v>9820098</v>
      </c>
      <c r="BA963" s="34">
        <f t="shared" si="674"/>
        <v>9894046</v>
      </c>
    </row>
    <row r="964" spans="1:53" x14ac:dyDescent="0.2">
      <c r="A964" s="1" t="s">
        <v>1001</v>
      </c>
      <c r="B964" s="8">
        <v>5595</v>
      </c>
      <c r="C964" s="8">
        <v>1995.8390243902438</v>
      </c>
      <c r="D964" s="8">
        <v>2008</v>
      </c>
      <c r="E964" s="8">
        <v>1988</v>
      </c>
      <c r="F964" s="8">
        <v>1995.8926829268294</v>
      </c>
      <c r="G964" s="8">
        <f t="shared" ref="G964:G1027" si="675">F964-F963</f>
        <v>35.700543188838083</v>
      </c>
      <c r="H964" s="8">
        <f t="shared" ref="H964:H1027" si="676">IF(G964&gt;0, G964, 0)</f>
        <v>35.700543188838083</v>
      </c>
      <c r="I964" s="8">
        <f t="shared" ref="I964:I1027" si="677">IF(G964&lt;0, -G964, 0)</f>
        <v>0</v>
      </c>
      <c r="J964" s="25">
        <f t="shared" si="635"/>
        <v>10.309473382488283</v>
      </c>
      <c r="K964" s="25">
        <f t="shared" si="636"/>
        <v>15.858909240895311</v>
      </c>
      <c r="L964" s="26">
        <f t="shared" si="633"/>
        <v>0.65007455594129271</v>
      </c>
      <c r="M964" s="25">
        <f t="shared" si="634"/>
        <v>39.39667778044457</v>
      </c>
      <c r="N964" s="25">
        <v>30</v>
      </c>
      <c r="O964" s="25">
        <v>70</v>
      </c>
      <c r="P964" s="9">
        <f t="shared" si="637"/>
        <v>2096.5584550616618</v>
      </c>
      <c r="Q964" s="9">
        <f t="shared" si="638"/>
        <v>2073.6087188878355</v>
      </c>
      <c r="R964" s="9">
        <f t="shared" si="639"/>
        <v>-22.949736173826295</v>
      </c>
      <c r="S964" s="3">
        <f t="shared" si="640"/>
        <v>0</v>
      </c>
      <c r="T964" s="3">
        <f t="shared" si="641"/>
        <v>1</v>
      </c>
      <c r="U964" s="3">
        <f t="shared" si="642"/>
        <v>27</v>
      </c>
      <c r="V964" s="3">
        <f t="shared" si="646"/>
        <v>30</v>
      </c>
      <c r="W964" s="2">
        <f t="shared" si="643"/>
        <v>9854805</v>
      </c>
      <c r="X964" s="2">
        <f t="shared" si="647"/>
        <v>9908481</v>
      </c>
      <c r="Y964" s="14">
        <f t="shared" si="648"/>
        <v>2067.8973264743181</v>
      </c>
      <c r="Z964" s="14">
        <f t="shared" si="649"/>
        <v>2052.5238485534005</v>
      </c>
      <c r="AA964" s="14">
        <f t="shared" si="644"/>
        <v>-15.373477920917594</v>
      </c>
      <c r="AB964" s="14">
        <f t="shared" si="665"/>
        <v>0.22937571166315518</v>
      </c>
      <c r="AC964" s="14">
        <f t="shared" si="659"/>
        <v>-15.60285363258075</v>
      </c>
      <c r="AD964" s="16">
        <f t="shared" si="660"/>
        <v>0</v>
      </c>
      <c r="AE964" s="16">
        <f t="shared" si="661"/>
        <v>1</v>
      </c>
      <c r="AF964" s="16">
        <f t="shared" si="645"/>
        <v>13</v>
      </c>
      <c r="AG964" s="16">
        <f t="shared" si="662"/>
        <v>30</v>
      </c>
      <c r="AH964" s="5">
        <f t="shared" si="663"/>
        <v>9860940</v>
      </c>
      <c r="AI964" s="5">
        <f t="shared" si="664"/>
        <v>9886784</v>
      </c>
      <c r="AJ964" s="39">
        <f t="shared" si="650"/>
        <v>2037.457978216132</v>
      </c>
      <c r="AK964" s="39">
        <f t="shared" si="651"/>
        <v>2012.1045241350919</v>
      </c>
      <c r="AL964" s="39">
        <f t="shared" si="652"/>
        <v>-25.353454081040127</v>
      </c>
      <c r="AM964" s="39">
        <f t="shared" si="653"/>
        <v>0</v>
      </c>
      <c r="AN964" s="39">
        <f t="shared" si="654"/>
        <v>1</v>
      </c>
      <c r="AO964" s="39">
        <f t="shared" si="655"/>
        <v>33</v>
      </c>
      <c r="AP964" s="39">
        <f t="shared" si="656"/>
        <v>30</v>
      </c>
      <c r="AQ964" s="39">
        <f t="shared" si="657"/>
        <v>9852799</v>
      </c>
      <c r="AR964" s="39">
        <f t="shared" si="658"/>
        <v>9918403</v>
      </c>
      <c r="AS964" s="37">
        <f t="shared" si="666"/>
        <v>2070.767311004407</v>
      </c>
      <c r="AT964" s="37">
        <f t="shared" si="667"/>
        <v>2105.3119988203671</v>
      </c>
      <c r="AU964" s="37">
        <f t="shared" si="668"/>
        <v>34.54468781596006</v>
      </c>
      <c r="AV964" s="34">
        <f t="shared" si="669"/>
        <v>1</v>
      </c>
      <c r="AW964" s="34">
        <f t="shared" si="670"/>
        <v>0</v>
      </c>
      <c r="AX964" s="34">
        <f t="shared" si="671"/>
        <v>39</v>
      </c>
      <c r="AY964" s="34">
        <f t="shared" si="672"/>
        <v>30</v>
      </c>
      <c r="AZ964" s="34">
        <f t="shared" si="673"/>
        <v>9818060</v>
      </c>
      <c r="BA964" s="34">
        <f t="shared" si="674"/>
        <v>9895592</v>
      </c>
    </row>
    <row r="965" spans="1:53" x14ac:dyDescent="0.2">
      <c r="A965" s="1" t="s">
        <v>1002</v>
      </c>
      <c r="B965" s="8">
        <v>7724</v>
      </c>
      <c r="C965" s="8">
        <v>1997.3183856502242</v>
      </c>
      <c r="D965" s="8">
        <v>2042</v>
      </c>
      <c r="E965" s="8">
        <v>1965</v>
      </c>
      <c r="F965" s="8">
        <v>1997.4618834080718</v>
      </c>
      <c r="G965" s="8">
        <f t="shared" si="675"/>
        <v>1.5692004812424329</v>
      </c>
      <c r="H965" s="8">
        <f t="shared" si="676"/>
        <v>1.5692004812424329</v>
      </c>
      <c r="I965" s="8">
        <f t="shared" si="677"/>
        <v>0</v>
      </c>
      <c r="J965" s="25">
        <f t="shared" si="635"/>
        <v>9.685168175256436</v>
      </c>
      <c r="K965" s="25">
        <f t="shared" si="636"/>
        <v>14.726130009402789</v>
      </c>
      <c r="L965" s="26">
        <f t="shared" si="633"/>
        <v>0.65768590723240616</v>
      </c>
      <c r="M965" s="25">
        <f t="shared" si="634"/>
        <v>39.674941094869254</v>
      </c>
      <c r="N965" s="25">
        <v>30</v>
      </c>
      <c r="O965" s="25">
        <v>70</v>
      </c>
      <c r="P965" s="9">
        <f t="shared" si="637"/>
        <v>2095.057579744368</v>
      </c>
      <c r="Q965" s="9">
        <f t="shared" si="638"/>
        <v>2066.8118707058125</v>
      </c>
      <c r="R965" s="9">
        <f t="shared" si="639"/>
        <v>-28.24570903855556</v>
      </c>
      <c r="S965" s="3">
        <f t="shared" si="640"/>
        <v>0</v>
      </c>
      <c r="T965" s="3">
        <f t="shared" si="641"/>
        <v>1</v>
      </c>
      <c r="U965" s="3">
        <f t="shared" si="642"/>
        <v>26</v>
      </c>
      <c r="V965" s="3">
        <f t="shared" si="646"/>
        <v>30</v>
      </c>
      <c r="W965" s="2">
        <f t="shared" si="643"/>
        <v>9856763</v>
      </c>
      <c r="X965" s="2">
        <f t="shared" si="647"/>
        <v>9907853</v>
      </c>
      <c r="Y965" s="14">
        <f t="shared" si="648"/>
        <v>2062.6798862471887</v>
      </c>
      <c r="Z965" s="14">
        <f t="shared" si="649"/>
        <v>2044.0527769925807</v>
      </c>
      <c r="AA965" s="14">
        <f t="shared" si="644"/>
        <v>-18.627109254608058</v>
      </c>
      <c r="AB965" s="14">
        <f t="shared" si="665"/>
        <v>-3.5419212815910877</v>
      </c>
      <c r="AC965" s="14">
        <f t="shared" si="659"/>
        <v>-15.085187973016971</v>
      </c>
      <c r="AD965" s="16">
        <f t="shared" si="660"/>
        <v>0</v>
      </c>
      <c r="AE965" s="16">
        <f t="shared" si="661"/>
        <v>1</v>
      </c>
      <c r="AF965" s="16">
        <f t="shared" si="645"/>
        <v>12</v>
      </c>
      <c r="AG965" s="16">
        <f t="shared" si="662"/>
        <v>30</v>
      </c>
      <c r="AH965" s="5">
        <f t="shared" si="663"/>
        <v>9862875</v>
      </c>
      <c r="AI965" s="5">
        <f t="shared" si="664"/>
        <v>9886455</v>
      </c>
      <c r="AJ965" s="39">
        <f t="shared" si="650"/>
        <v>2049.3581592790783</v>
      </c>
      <c r="AK965" s="39">
        <f t="shared" si="651"/>
        <v>2024.004705198038</v>
      </c>
      <c r="AL965" s="39">
        <f t="shared" si="652"/>
        <v>-25.353454081040354</v>
      </c>
      <c r="AM965" s="39">
        <f t="shared" si="653"/>
        <v>0</v>
      </c>
      <c r="AN965" s="39">
        <f t="shared" si="654"/>
        <v>1</v>
      </c>
      <c r="AO965" s="39">
        <f t="shared" si="655"/>
        <v>32</v>
      </c>
      <c r="AP965" s="39">
        <f t="shared" si="656"/>
        <v>30</v>
      </c>
      <c r="AQ965" s="39">
        <f t="shared" si="657"/>
        <v>9854734</v>
      </c>
      <c r="AR965" s="39">
        <f t="shared" si="658"/>
        <v>9917614</v>
      </c>
      <c r="AS965" s="37">
        <f t="shared" si="666"/>
        <v>2073.1092758527175</v>
      </c>
      <c r="AT965" s="37">
        <f t="shared" si="667"/>
        <v>2100.8121506931725</v>
      </c>
      <c r="AU965" s="37">
        <f t="shared" si="668"/>
        <v>27.702874840455024</v>
      </c>
      <c r="AV965" s="34">
        <f t="shared" si="669"/>
        <v>1</v>
      </c>
      <c r="AW965" s="34">
        <f t="shared" si="670"/>
        <v>0</v>
      </c>
      <c r="AX965" s="34">
        <f t="shared" si="671"/>
        <v>40</v>
      </c>
      <c r="AY965" s="34">
        <f t="shared" si="672"/>
        <v>30</v>
      </c>
      <c r="AZ965" s="34">
        <f t="shared" si="673"/>
        <v>9815988</v>
      </c>
      <c r="BA965" s="34">
        <f t="shared" si="674"/>
        <v>9894588</v>
      </c>
    </row>
    <row r="966" spans="1:53" x14ac:dyDescent="0.2">
      <c r="A966" s="1" t="s">
        <v>1003</v>
      </c>
      <c r="B966" s="8">
        <v>4610</v>
      </c>
      <c r="C966" s="8">
        <v>2028.6199095022625</v>
      </c>
      <c r="D966" s="8">
        <v>2047</v>
      </c>
      <c r="E966" s="8">
        <v>2011</v>
      </c>
      <c r="F966" s="8">
        <v>2028.6153846153845</v>
      </c>
      <c r="G966" s="8">
        <f t="shared" si="675"/>
        <v>31.153501207312729</v>
      </c>
      <c r="H966" s="8">
        <f t="shared" si="676"/>
        <v>31.153501207312729</v>
      </c>
      <c r="I966" s="8">
        <f t="shared" si="677"/>
        <v>0</v>
      </c>
      <c r="J966" s="25">
        <f t="shared" si="635"/>
        <v>11.218620534689027</v>
      </c>
      <c r="K966" s="25">
        <f t="shared" si="636"/>
        <v>13.674263580159733</v>
      </c>
      <c r="L966" s="26">
        <f t="shared" si="633"/>
        <v>0.82041862575812496</v>
      </c>
      <c r="M966" s="25">
        <f t="shared" si="634"/>
        <v>45.067580288927026</v>
      </c>
      <c r="N966" s="25">
        <v>30</v>
      </c>
      <c r="O966" s="25">
        <v>70</v>
      </c>
      <c r="P966" s="9">
        <f t="shared" si="637"/>
        <v>2092.6131519214969</v>
      </c>
      <c r="Q966" s="9">
        <f t="shared" si="638"/>
        <v>2060.1368948062432</v>
      </c>
      <c r="R966" s="9">
        <f t="shared" si="639"/>
        <v>-32.476257115253702</v>
      </c>
      <c r="S966" s="3">
        <f t="shared" si="640"/>
        <v>0</v>
      </c>
      <c r="T966" s="3">
        <f t="shared" si="641"/>
        <v>1</v>
      </c>
      <c r="U966" s="3">
        <f t="shared" si="642"/>
        <v>25</v>
      </c>
      <c r="V966" s="3">
        <f t="shared" si="646"/>
        <v>30</v>
      </c>
      <c r="W966" s="2">
        <f t="shared" si="643"/>
        <v>9858698</v>
      </c>
      <c r="X966" s="2">
        <f t="shared" si="647"/>
        <v>9908973</v>
      </c>
      <c r="Y966" s="14">
        <f t="shared" si="648"/>
        <v>2060.1565898300182</v>
      </c>
      <c r="Z966" s="14">
        <f t="shared" si="649"/>
        <v>2041.6777935499351</v>
      </c>
      <c r="AA966" s="14">
        <f t="shared" si="644"/>
        <v>-18.478796280083088</v>
      </c>
      <c r="AB966" s="14">
        <f t="shared" si="665"/>
        <v>-6.5292962812894881</v>
      </c>
      <c r="AC966" s="14">
        <f t="shared" si="659"/>
        <v>-11.9494999987936</v>
      </c>
      <c r="AD966" s="16">
        <f t="shared" si="660"/>
        <v>0</v>
      </c>
      <c r="AE966" s="16">
        <f t="shared" si="661"/>
        <v>1</v>
      </c>
      <c r="AF966" s="16">
        <f t="shared" si="645"/>
        <v>11</v>
      </c>
      <c r="AG966" s="16">
        <f t="shared" si="662"/>
        <v>30</v>
      </c>
      <c r="AH966" s="5">
        <f t="shared" si="663"/>
        <v>9864856</v>
      </c>
      <c r="AI966" s="5">
        <f t="shared" si="664"/>
        <v>9886977</v>
      </c>
      <c r="AJ966" s="39">
        <f t="shared" si="650"/>
        <v>2049.8812261061589</v>
      </c>
      <c r="AK966" s="39">
        <f t="shared" si="651"/>
        <v>2024.5277720251188</v>
      </c>
      <c r="AL966" s="39">
        <f t="shared" si="652"/>
        <v>-25.353454081040127</v>
      </c>
      <c r="AM966" s="39">
        <f t="shared" si="653"/>
        <v>0</v>
      </c>
      <c r="AN966" s="39">
        <f t="shared" si="654"/>
        <v>1</v>
      </c>
      <c r="AO966" s="39">
        <f t="shared" si="655"/>
        <v>31</v>
      </c>
      <c r="AP966" s="39">
        <f t="shared" si="656"/>
        <v>30</v>
      </c>
      <c r="AQ966" s="39">
        <f t="shared" si="657"/>
        <v>9856715</v>
      </c>
      <c r="AR966" s="39">
        <f t="shared" si="658"/>
        <v>9919056</v>
      </c>
      <c r="AS966" s="37">
        <f t="shared" si="666"/>
        <v>2075.3481852688483</v>
      </c>
      <c r="AT966" s="37">
        <f t="shared" si="667"/>
        <v>2095.9320994917753</v>
      </c>
      <c r="AU966" s="37">
        <f t="shared" si="668"/>
        <v>20.583914222926978</v>
      </c>
      <c r="AV966" s="34">
        <f t="shared" si="669"/>
        <v>1</v>
      </c>
      <c r="AW966" s="34">
        <f t="shared" si="670"/>
        <v>0</v>
      </c>
      <c r="AX966" s="34">
        <f t="shared" si="671"/>
        <v>41</v>
      </c>
      <c r="AY966" s="34">
        <f t="shared" si="672"/>
        <v>30</v>
      </c>
      <c r="AZ966" s="34">
        <f t="shared" si="673"/>
        <v>9813911</v>
      </c>
      <c r="BA966" s="34">
        <f t="shared" si="674"/>
        <v>9896362</v>
      </c>
    </row>
    <row r="967" spans="1:53" x14ac:dyDescent="0.2">
      <c r="A967" s="1" t="s">
        <v>1004</v>
      </c>
      <c r="B967" s="8">
        <v>2914</v>
      </c>
      <c r="C967" s="8">
        <v>2027.9803921568628</v>
      </c>
      <c r="D967" s="8">
        <v>2038</v>
      </c>
      <c r="E967" s="8">
        <v>2017</v>
      </c>
      <c r="F967" s="8">
        <v>2028.0196078431372</v>
      </c>
      <c r="G967" s="8">
        <f t="shared" si="675"/>
        <v>-0.59577677224729086</v>
      </c>
      <c r="H967" s="8">
        <f t="shared" si="676"/>
        <v>0</v>
      </c>
      <c r="I967" s="8">
        <f t="shared" si="677"/>
        <v>0.59577677224729086</v>
      </c>
      <c r="J967" s="25">
        <f t="shared" si="635"/>
        <v>10.417290496496955</v>
      </c>
      <c r="K967" s="25">
        <f t="shared" si="636"/>
        <v>12.740085951023131</v>
      </c>
      <c r="L967" s="26">
        <f t="shared" si="633"/>
        <v>0.81767819593559044</v>
      </c>
      <c r="M967" s="25">
        <f t="shared" si="634"/>
        <v>44.984761206023997</v>
      </c>
      <c r="N967" s="25">
        <v>30</v>
      </c>
      <c r="O967" s="25">
        <v>70</v>
      </c>
      <c r="P967" s="9">
        <f t="shared" si="637"/>
        <v>2089.7034437678517</v>
      </c>
      <c r="Q967" s="9">
        <f t="shared" si="638"/>
        <v>2054.1170599290786</v>
      </c>
      <c r="R967" s="9">
        <f t="shared" si="639"/>
        <v>-35.586383838773145</v>
      </c>
      <c r="S967" s="3">
        <f t="shared" si="640"/>
        <v>0</v>
      </c>
      <c r="T967" s="3">
        <f t="shared" si="641"/>
        <v>1</v>
      </c>
      <c r="U967" s="3">
        <f t="shared" si="642"/>
        <v>24</v>
      </c>
      <c r="V967" s="3">
        <f t="shared" si="646"/>
        <v>30</v>
      </c>
      <c r="W967" s="2">
        <f t="shared" si="643"/>
        <v>9860679</v>
      </c>
      <c r="X967" s="2">
        <f t="shared" si="647"/>
        <v>9909087</v>
      </c>
      <c r="Y967" s="14">
        <f t="shared" si="648"/>
        <v>2057.776072645805</v>
      </c>
      <c r="Z967" s="14">
        <f t="shared" si="649"/>
        <v>2039.5765342104278</v>
      </c>
      <c r="AA967" s="14">
        <f t="shared" si="644"/>
        <v>-18.199538435377235</v>
      </c>
      <c r="AB967" s="14">
        <f t="shared" si="665"/>
        <v>-8.8633447121070379</v>
      </c>
      <c r="AC967" s="14">
        <f t="shared" si="659"/>
        <v>-9.3361937232701973</v>
      </c>
      <c r="AD967" s="16">
        <f t="shared" si="660"/>
        <v>0</v>
      </c>
      <c r="AE967" s="16">
        <f t="shared" si="661"/>
        <v>1</v>
      </c>
      <c r="AF967" s="16">
        <f t="shared" si="645"/>
        <v>10</v>
      </c>
      <c r="AG967" s="16">
        <f t="shared" si="662"/>
        <v>30</v>
      </c>
      <c r="AH967" s="5">
        <f t="shared" si="663"/>
        <v>9866843</v>
      </c>
      <c r="AI967" s="5">
        <f t="shared" si="664"/>
        <v>9887013</v>
      </c>
      <c r="AJ967" s="39">
        <f t="shared" si="650"/>
        <v>2060.2657265085968</v>
      </c>
      <c r="AK967" s="39">
        <f t="shared" si="651"/>
        <v>2034.9122724275564</v>
      </c>
      <c r="AL967" s="39">
        <f t="shared" si="652"/>
        <v>-25.353454081040354</v>
      </c>
      <c r="AM967" s="39">
        <f t="shared" si="653"/>
        <v>0</v>
      </c>
      <c r="AN967" s="39">
        <f t="shared" si="654"/>
        <v>1</v>
      </c>
      <c r="AO967" s="39">
        <f t="shared" si="655"/>
        <v>30</v>
      </c>
      <c r="AP967" s="39">
        <f t="shared" si="656"/>
        <v>30</v>
      </c>
      <c r="AQ967" s="39">
        <f t="shared" si="657"/>
        <v>9858702</v>
      </c>
      <c r="AR967" s="39">
        <f t="shared" si="658"/>
        <v>9919212</v>
      </c>
      <c r="AS967" s="37">
        <f t="shared" si="666"/>
        <v>2077.4660267890622</v>
      </c>
      <c r="AT967" s="37">
        <f t="shared" si="667"/>
        <v>2090.9917590960677</v>
      </c>
      <c r="AU967" s="37">
        <f t="shared" si="668"/>
        <v>13.525732307005455</v>
      </c>
      <c r="AV967" s="34">
        <f t="shared" si="669"/>
        <v>1</v>
      </c>
      <c r="AW967" s="34">
        <f t="shared" si="670"/>
        <v>0</v>
      </c>
      <c r="AX967" s="34">
        <f t="shared" si="671"/>
        <v>42</v>
      </c>
      <c r="AY967" s="34">
        <f t="shared" si="672"/>
        <v>30</v>
      </c>
      <c r="AZ967" s="34">
        <f t="shared" si="673"/>
        <v>9811843</v>
      </c>
      <c r="BA967" s="34">
        <f t="shared" si="674"/>
        <v>9896557</v>
      </c>
    </row>
    <row r="968" spans="1:53" x14ac:dyDescent="0.2">
      <c r="A968" s="1" t="s">
        <v>1005</v>
      </c>
      <c r="B968" s="8">
        <v>3434</v>
      </c>
      <c r="C968" s="8">
        <v>2052.217391304348</v>
      </c>
      <c r="D968" s="8">
        <v>2065</v>
      </c>
      <c r="E968" s="8">
        <v>2032</v>
      </c>
      <c r="F968" s="8">
        <v>2052.146739130435</v>
      </c>
      <c r="G968" s="8">
        <f t="shared" si="675"/>
        <v>24.127131287297743</v>
      </c>
      <c r="H968" s="8">
        <f t="shared" si="676"/>
        <v>24.127131287297743</v>
      </c>
      <c r="I968" s="8">
        <f t="shared" si="677"/>
        <v>0</v>
      </c>
      <c r="J968" s="25">
        <f t="shared" si="635"/>
        <v>11.396564838697012</v>
      </c>
      <c r="K968" s="25">
        <f t="shared" si="636"/>
        <v>11.830079811664335</v>
      </c>
      <c r="L968" s="26">
        <f t="shared" si="633"/>
        <v>0.96335485644484986</v>
      </c>
      <c r="M968" s="25">
        <f t="shared" si="634"/>
        <v>49.066772279222484</v>
      </c>
      <c r="N968" s="25">
        <v>30</v>
      </c>
      <c r="O968" s="25">
        <v>70</v>
      </c>
      <c r="P968" s="9">
        <f t="shared" si="637"/>
        <v>2085.0511340303974</v>
      </c>
      <c r="Q968" s="9">
        <f t="shared" si="638"/>
        <v>2046.7912528385652</v>
      </c>
      <c r="R968" s="9">
        <f t="shared" si="639"/>
        <v>-38.259881191832164</v>
      </c>
      <c r="S968" s="3">
        <f t="shared" si="640"/>
        <v>0</v>
      </c>
      <c r="T968" s="3">
        <f t="shared" si="641"/>
        <v>1</v>
      </c>
      <c r="U968" s="3">
        <f t="shared" si="642"/>
        <v>23</v>
      </c>
      <c r="V968" s="3">
        <f t="shared" si="646"/>
        <v>30</v>
      </c>
      <c r="W968" s="2">
        <f t="shared" si="643"/>
        <v>9862666</v>
      </c>
      <c r="X968" s="2">
        <f t="shared" si="647"/>
        <v>9909402</v>
      </c>
      <c r="Y968" s="14">
        <f t="shared" si="648"/>
        <v>2057.3590849779998</v>
      </c>
      <c r="Z968" s="14">
        <f t="shared" si="649"/>
        <v>2041.5104118904289</v>
      </c>
      <c r="AA968" s="14">
        <f t="shared" si="644"/>
        <v>-15.848673087570887</v>
      </c>
      <c r="AB968" s="14">
        <f t="shared" si="665"/>
        <v>-10.260410387199808</v>
      </c>
      <c r="AC968" s="14">
        <f t="shared" si="659"/>
        <v>-5.5882627003710788</v>
      </c>
      <c r="AD968" s="16">
        <f t="shared" si="660"/>
        <v>0</v>
      </c>
      <c r="AE968" s="16">
        <f t="shared" si="661"/>
        <v>1</v>
      </c>
      <c r="AF968" s="16">
        <f t="shared" si="645"/>
        <v>9</v>
      </c>
      <c r="AG968" s="16">
        <f t="shared" si="662"/>
        <v>30</v>
      </c>
      <c r="AH968" s="5">
        <f t="shared" si="663"/>
        <v>9868845</v>
      </c>
      <c r="AI968" s="5">
        <f t="shared" si="664"/>
        <v>9887133</v>
      </c>
      <c r="AJ968" s="39">
        <f t="shared" si="650"/>
        <v>2060.067134251181</v>
      </c>
      <c r="AK968" s="39">
        <f t="shared" si="651"/>
        <v>2031.1063640712989</v>
      </c>
      <c r="AL968" s="39">
        <f t="shared" si="652"/>
        <v>-28.960770179882047</v>
      </c>
      <c r="AM968" s="39">
        <f t="shared" si="653"/>
        <v>0</v>
      </c>
      <c r="AN968" s="39">
        <f t="shared" si="654"/>
        <v>1</v>
      </c>
      <c r="AO968" s="39">
        <f t="shared" si="655"/>
        <v>29</v>
      </c>
      <c r="AP968" s="39">
        <f t="shared" si="656"/>
        <v>30</v>
      </c>
      <c r="AQ968" s="39">
        <f t="shared" si="657"/>
        <v>9860704</v>
      </c>
      <c r="AR968" s="39">
        <f t="shared" si="658"/>
        <v>9919632</v>
      </c>
      <c r="AS968" s="37">
        <f t="shared" si="666"/>
        <v>2079.3203145207099</v>
      </c>
      <c r="AT968" s="37">
        <f t="shared" si="667"/>
        <v>2085.961558238444</v>
      </c>
      <c r="AU968" s="37">
        <f t="shared" si="668"/>
        <v>6.6412437177341417</v>
      </c>
      <c r="AV968" s="34">
        <f t="shared" si="669"/>
        <v>1</v>
      </c>
      <c r="AW968" s="34">
        <f t="shared" si="670"/>
        <v>0</v>
      </c>
      <c r="AX968" s="34">
        <f t="shared" si="671"/>
        <v>43</v>
      </c>
      <c r="AY968" s="34">
        <f t="shared" si="672"/>
        <v>30</v>
      </c>
      <c r="AZ968" s="34">
        <f t="shared" si="673"/>
        <v>9809748</v>
      </c>
      <c r="BA968" s="34">
        <f t="shared" si="674"/>
        <v>9897124</v>
      </c>
    </row>
    <row r="969" spans="1:53" x14ac:dyDescent="0.2">
      <c r="A969" s="1" t="s">
        <v>1006</v>
      </c>
      <c r="B969" s="8">
        <v>6864</v>
      </c>
      <c r="C969" s="8">
        <v>2010.6446280991736</v>
      </c>
      <c r="D969" s="8">
        <v>2031</v>
      </c>
      <c r="E969" s="8">
        <v>1983</v>
      </c>
      <c r="F969" s="8">
        <v>2010.5413223140497</v>
      </c>
      <c r="G969" s="8">
        <f t="shared" si="675"/>
        <v>-41.605416816385286</v>
      </c>
      <c r="H969" s="8">
        <f t="shared" si="676"/>
        <v>0</v>
      </c>
      <c r="I969" s="8">
        <f t="shared" si="677"/>
        <v>41.605416816385286</v>
      </c>
      <c r="J969" s="25">
        <f t="shared" si="635"/>
        <v>10.582524493075796</v>
      </c>
      <c r="K969" s="25">
        <f t="shared" si="636"/>
        <v>13.956889597715831</v>
      </c>
      <c r="L969" s="26">
        <f t="shared" si="633"/>
        <v>0.75822943349840077</v>
      </c>
      <c r="M969" s="25">
        <f t="shared" si="634"/>
        <v>43.124601320643883</v>
      </c>
      <c r="N969" s="25">
        <v>30</v>
      </c>
      <c r="O969" s="25">
        <v>70</v>
      </c>
      <c r="P969" s="9">
        <f t="shared" si="637"/>
        <v>2080.8971041834325</v>
      </c>
      <c r="Q969" s="9">
        <f t="shared" si="638"/>
        <v>2043.3398795668681</v>
      </c>
      <c r="R969" s="9">
        <f t="shared" si="639"/>
        <v>-37.557224616564326</v>
      </c>
      <c r="S969" s="3">
        <f t="shared" si="640"/>
        <v>0</v>
      </c>
      <c r="T969" s="3">
        <f t="shared" si="641"/>
        <v>1</v>
      </c>
      <c r="U969" s="3">
        <f t="shared" si="642"/>
        <v>22</v>
      </c>
      <c r="V969" s="3">
        <f t="shared" si="646"/>
        <v>30</v>
      </c>
      <c r="W969" s="2">
        <f t="shared" si="643"/>
        <v>9864668</v>
      </c>
      <c r="X969" s="2">
        <f t="shared" si="647"/>
        <v>9908294</v>
      </c>
      <c r="Y969" s="14">
        <f t="shared" si="648"/>
        <v>2053.891102558448</v>
      </c>
      <c r="Z969" s="14">
        <f t="shared" si="649"/>
        <v>2036.745936570986</v>
      </c>
      <c r="AA969" s="14">
        <f t="shared" si="644"/>
        <v>-17.145165987461951</v>
      </c>
      <c r="AB969" s="14">
        <f t="shared" si="665"/>
        <v>-11.637361507252237</v>
      </c>
      <c r="AC969" s="14">
        <f t="shared" si="659"/>
        <v>-5.5078044802097139</v>
      </c>
      <c r="AD969" s="16">
        <f t="shared" si="660"/>
        <v>0</v>
      </c>
      <c r="AE969" s="16">
        <f t="shared" si="661"/>
        <v>1</v>
      </c>
      <c r="AF969" s="16">
        <f t="shared" si="645"/>
        <v>8</v>
      </c>
      <c r="AG969" s="16">
        <f t="shared" si="662"/>
        <v>30</v>
      </c>
      <c r="AH969" s="5">
        <f t="shared" si="663"/>
        <v>9870798</v>
      </c>
      <c r="AI969" s="5">
        <f t="shared" si="664"/>
        <v>9886662</v>
      </c>
      <c r="AJ969" s="39">
        <f t="shared" si="650"/>
        <v>2068.1095113469469</v>
      </c>
      <c r="AK969" s="39">
        <f t="shared" si="651"/>
        <v>2039.1487411670648</v>
      </c>
      <c r="AL969" s="39">
        <f t="shared" si="652"/>
        <v>-28.960770179882047</v>
      </c>
      <c r="AM969" s="39">
        <f t="shared" si="653"/>
        <v>0</v>
      </c>
      <c r="AN969" s="39">
        <f t="shared" si="654"/>
        <v>1</v>
      </c>
      <c r="AO969" s="39">
        <f t="shared" si="655"/>
        <v>28</v>
      </c>
      <c r="AP969" s="39">
        <f t="shared" si="656"/>
        <v>30</v>
      </c>
      <c r="AQ969" s="39">
        <f t="shared" si="657"/>
        <v>9862657</v>
      </c>
      <c r="AR969" s="39">
        <f t="shared" si="658"/>
        <v>9918181</v>
      </c>
      <c r="AS969" s="37">
        <f t="shared" si="666"/>
        <v>2080.7221673940871</v>
      </c>
      <c r="AT969" s="37">
        <f t="shared" si="667"/>
        <v>2080.8490704166329</v>
      </c>
      <c r="AU969" s="37">
        <f t="shared" si="668"/>
        <v>0.12690302254577546</v>
      </c>
      <c r="AV969" s="34">
        <f t="shared" si="669"/>
        <v>0</v>
      </c>
      <c r="AW969" s="34">
        <f t="shared" si="670"/>
        <v>0</v>
      </c>
      <c r="AX969" s="34">
        <f t="shared" si="671"/>
        <v>43</v>
      </c>
      <c r="AY969" s="34">
        <f t="shared" si="672"/>
        <v>0</v>
      </c>
      <c r="AZ969" s="34">
        <f t="shared" si="673"/>
        <v>9809748</v>
      </c>
      <c r="BA969" s="34">
        <f t="shared" si="674"/>
        <v>9895017</v>
      </c>
    </row>
    <row r="970" spans="1:53" x14ac:dyDescent="0.2">
      <c r="A970" s="1" t="s">
        <v>1007</v>
      </c>
      <c r="B970" s="8">
        <v>8033</v>
      </c>
      <c r="C970" s="8">
        <v>2021.2060085836911</v>
      </c>
      <c r="D970" s="8">
        <v>2041</v>
      </c>
      <c r="E970" s="8">
        <v>2002</v>
      </c>
      <c r="F970" s="8">
        <v>2021.2274678111587</v>
      </c>
      <c r="G970" s="8">
        <f t="shared" si="675"/>
        <v>10.68614549710901</v>
      </c>
      <c r="H970" s="8">
        <f t="shared" si="676"/>
        <v>10.68614549710901</v>
      </c>
      <c r="I970" s="8">
        <f t="shared" si="677"/>
        <v>0</v>
      </c>
      <c r="J970" s="25">
        <f t="shared" si="635"/>
        <v>10.589925993363883</v>
      </c>
      <c r="K970" s="25">
        <f t="shared" si="636"/>
        <v>12.959968912164699</v>
      </c>
      <c r="L970" s="26">
        <f t="shared" si="633"/>
        <v>0.81712587932396907</v>
      </c>
      <c r="M970" s="25">
        <f t="shared" si="634"/>
        <v>44.968039287843226</v>
      </c>
      <c r="N970" s="25">
        <v>30</v>
      </c>
      <c r="O970" s="25">
        <v>70</v>
      </c>
      <c r="P970" s="9">
        <f t="shared" si="637"/>
        <v>2073.9183221504181</v>
      </c>
      <c r="Q970" s="9">
        <f t="shared" si="638"/>
        <v>2035.4593777069749</v>
      </c>
      <c r="R970" s="9">
        <f t="shared" si="639"/>
        <v>-38.458944443443215</v>
      </c>
      <c r="S970" s="3">
        <f t="shared" si="640"/>
        <v>0</v>
      </c>
      <c r="T970" s="3">
        <f t="shared" si="641"/>
        <v>1</v>
      </c>
      <c r="U970" s="3">
        <f t="shared" si="642"/>
        <v>21</v>
      </c>
      <c r="V970" s="3">
        <f t="shared" si="646"/>
        <v>30</v>
      </c>
      <c r="W970" s="2">
        <f t="shared" si="643"/>
        <v>9866621</v>
      </c>
      <c r="X970" s="2">
        <f t="shared" si="647"/>
        <v>9908663</v>
      </c>
      <c r="Y970" s="14">
        <f t="shared" si="648"/>
        <v>2051.4715740586489</v>
      </c>
      <c r="Z970" s="14">
        <f t="shared" si="649"/>
        <v>2034.3584798387049</v>
      </c>
      <c r="AA970" s="14">
        <f t="shared" si="644"/>
        <v>-17.11309421994406</v>
      </c>
      <c r="AB970" s="14">
        <f t="shared" si="665"/>
        <v>-12.732508049790601</v>
      </c>
      <c r="AC970" s="14">
        <f t="shared" si="659"/>
        <v>-4.3805861701534585</v>
      </c>
      <c r="AD970" s="16">
        <f t="shared" si="660"/>
        <v>0</v>
      </c>
      <c r="AE970" s="16">
        <f t="shared" si="661"/>
        <v>1</v>
      </c>
      <c r="AF970" s="16">
        <f t="shared" si="645"/>
        <v>7</v>
      </c>
      <c r="AG970" s="16">
        <f t="shared" si="662"/>
        <v>30</v>
      </c>
      <c r="AH970" s="5">
        <f t="shared" si="663"/>
        <v>9872770</v>
      </c>
      <c r="AI970" s="5">
        <f t="shared" si="664"/>
        <v>9886784</v>
      </c>
      <c r="AJ970" s="39">
        <f t="shared" si="650"/>
        <v>2048.7216563004517</v>
      </c>
      <c r="AK970" s="39">
        <f t="shared" si="651"/>
        <v>2019.983180818017</v>
      </c>
      <c r="AL970" s="39">
        <f t="shared" si="652"/>
        <v>-28.738475482434751</v>
      </c>
      <c r="AM970" s="39">
        <f t="shared" si="653"/>
        <v>0</v>
      </c>
      <c r="AN970" s="39">
        <f t="shared" si="654"/>
        <v>1</v>
      </c>
      <c r="AO970" s="39">
        <f t="shared" si="655"/>
        <v>27</v>
      </c>
      <c r="AP970" s="39">
        <f t="shared" si="656"/>
        <v>30</v>
      </c>
      <c r="AQ970" s="39">
        <f t="shared" si="657"/>
        <v>9864629</v>
      </c>
      <c r="AR970" s="39">
        <f t="shared" si="658"/>
        <v>9918683</v>
      </c>
      <c r="AS970" s="37">
        <f t="shared" si="666"/>
        <v>2081.7315604406945</v>
      </c>
      <c r="AT970" s="37">
        <f t="shared" si="667"/>
        <v>2076.0174979364751</v>
      </c>
      <c r="AU970" s="37">
        <f t="shared" si="668"/>
        <v>-5.7140625042193278</v>
      </c>
      <c r="AV970" s="34">
        <f t="shared" si="669"/>
        <v>0</v>
      </c>
      <c r="AW970" s="34">
        <f t="shared" si="670"/>
        <v>1</v>
      </c>
      <c r="AX970" s="34">
        <f t="shared" si="671"/>
        <v>42</v>
      </c>
      <c r="AY970" s="34">
        <f t="shared" si="672"/>
        <v>30</v>
      </c>
      <c r="AZ970" s="34">
        <f t="shared" si="673"/>
        <v>9811720</v>
      </c>
      <c r="BA970" s="34">
        <f t="shared" si="674"/>
        <v>9895804</v>
      </c>
    </row>
    <row r="971" spans="1:53" x14ac:dyDescent="0.2">
      <c r="A971" s="1" t="s">
        <v>1008</v>
      </c>
      <c r="B971" s="8">
        <v>5048</v>
      </c>
      <c r="C971" s="8">
        <v>2030.5695652173913</v>
      </c>
      <c r="D971" s="8">
        <v>2059</v>
      </c>
      <c r="E971" s="8">
        <v>2013</v>
      </c>
      <c r="F971" s="8">
        <v>2030.6434782608696</v>
      </c>
      <c r="G971" s="8">
        <f t="shared" si="675"/>
        <v>9.4160104497109387</v>
      </c>
      <c r="H971" s="8">
        <f t="shared" si="676"/>
        <v>9.4160104497109387</v>
      </c>
      <c r="I971" s="8">
        <f t="shared" si="677"/>
        <v>0</v>
      </c>
      <c r="J971" s="25">
        <f t="shared" si="635"/>
        <v>10.506074883102958</v>
      </c>
      <c r="K971" s="25">
        <f t="shared" si="636"/>
        <v>12.034256847010079</v>
      </c>
      <c r="L971" s="26">
        <f t="shared" si="633"/>
        <v>0.87301401463050876</v>
      </c>
      <c r="M971" s="25">
        <f t="shared" si="634"/>
        <v>46.610116518681203</v>
      </c>
      <c r="N971" s="25">
        <v>30</v>
      </c>
      <c r="O971" s="25">
        <v>70</v>
      </c>
      <c r="P971" s="9">
        <f t="shared" si="637"/>
        <v>2067.9873975720279</v>
      </c>
      <c r="Q971" s="9">
        <f t="shared" si="638"/>
        <v>2030.0931132321186</v>
      </c>
      <c r="R971" s="9">
        <f t="shared" si="639"/>
        <v>-37.894284339909291</v>
      </c>
      <c r="S971" s="3">
        <f t="shared" si="640"/>
        <v>0</v>
      </c>
      <c r="T971" s="3">
        <f t="shared" si="641"/>
        <v>1</v>
      </c>
      <c r="U971" s="3">
        <f t="shared" si="642"/>
        <v>20</v>
      </c>
      <c r="V971" s="3">
        <f t="shared" si="646"/>
        <v>30</v>
      </c>
      <c r="W971" s="2">
        <f t="shared" si="643"/>
        <v>9868593</v>
      </c>
      <c r="X971" s="2">
        <f t="shared" si="647"/>
        <v>9908853</v>
      </c>
      <c r="Y971" s="14">
        <f t="shared" si="648"/>
        <v>2049.9287521477022</v>
      </c>
      <c r="Z971" s="14">
        <f t="shared" si="649"/>
        <v>2033.7869411344225</v>
      </c>
      <c r="AA971" s="14">
        <f t="shared" si="644"/>
        <v>-16.141811013279721</v>
      </c>
      <c r="AB971" s="14">
        <f t="shared" si="665"/>
        <v>-13.414368642488425</v>
      </c>
      <c r="AC971" s="14">
        <f t="shared" si="659"/>
        <v>-2.7274423707912963</v>
      </c>
      <c r="AD971" s="16">
        <f t="shared" si="660"/>
        <v>0</v>
      </c>
      <c r="AE971" s="16">
        <f t="shared" si="661"/>
        <v>1</v>
      </c>
      <c r="AF971" s="16">
        <f t="shared" si="645"/>
        <v>6</v>
      </c>
      <c r="AG971" s="16">
        <f t="shared" si="662"/>
        <v>30</v>
      </c>
      <c r="AH971" s="5">
        <f t="shared" si="663"/>
        <v>9874753</v>
      </c>
      <c r="AI971" s="5">
        <f t="shared" si="664"/>
        <v>9886831</v>
      </c>
      <c r="AJ971" s="39">
        <f t="shared" si="650"/>
        <v>2040.0276242850907</v>
      </c>
      <c r="AK971" s="39">
        <f t="shared" si="651"/>
        <v>2023.5452293170536</v>
      </c>
      <c r="AL971" s="39">
        <f t="shared" si="652"/>
        <v>-16.48239496803717</v>
      </c>
      <c r="AM971" s="39">
        <f t="shared" si="653"/>
        <v>0</v>
      </c>
      <c r="AN971" s="39">
        <f t="shared" si="654"/>
        <v>1</v>
      </c>
      <c r="AO971" s="39">
        <f t="shared" si="655"/>
        <v>26</v>
      </c>
      <c r="AP971" s="39">
        <f t="shared" si="656"/>
        <v>30</v>
      </c>
      <c r="AQ971" s="39">
        <f t="shared" si="657"/>
        <v>9866612</v>
      </c>
      <c r="AR971" s="39">
        <f t="shared" si="658"/>
        <v>9918950</v>
      </c>
      <c r="AS971" s="37">
        <f t="shared" si="666"/>
        <v>2082.2245459476521</v>
      </c>
      <c r="AT971" s="37">
        <f t="shared" si="667"/>
        <v>2070.6945261330907</v>
      </c>
      <c r="AU971" s="37">
        <f t="shared" si="668"/>
        <v>-11.530019814561456</v>
      </c>
      <c r="AV971" s="34">
        <f t="shared" si="669"/>
        <v>0</v>
      </c>
      <c r="AW971" s="34">
        <f t="shared" si="670"/>
        <v>1</v>
      </c>
      <c r="AX971" s="34">
        <f t="shared" si="671"/>
        <v>41</v>
      </c>
      <c r="AY971" s="34">
        <f t="shared" si="672"/>
        <v>30</v>
      </c>
      <c r="AZ971" s="34">
        <f t="shared" si="673"/>
        <v>9813703</v>
      </c>
      <c r="BA971" s="34">
        <f t="shared" si="674"/>
        <v>9896236</v>
      </c>
    </row>
    <row r="972" spans="1:53" x14ac:dyDescent="0.2">
      <c r="A972" s="1" t="s">
        <v>1009</v>
      </c>
      <c r="B972" s="8">
        <v>5301</v>
      </c>
      <c r="C972" s="8">
        <v>2052.6707317073169</v>
      </c>
      <c r="D972" s="8">
        <v>2079</v>
      </c>
      <c r="E972" s="8">
        <v>2028</v>
      </c>
      <c r="F972" s="8">
        <v>2052.6382113821137</v>
      </c>
      <c r="G972" s="8">
        <f t="shared" si="675"/>
        <v>21.994733121244053</v>
      </c>
      <c r="H972" s="8">
        <f t="shared" si="676"/>
        <v>21.994733121244053</v>
      </c>
      <c r="I972" s="8">
        <f t="shared" si="677"/>
        <v>0</v>
      </c>
      <c r="J972" s="25">
        <f t="shared" si="635"/>
        <v>11.326693328684465</v>
      </c>
      <c r="K972" s="25">
        <f t="shared" si="636"/>
        <v>11.174667072223645</v>
      </c>
      <c r="L972" s="26">
        <f t="shared" si="633"/>
        <v>1.0136045445898523</v>
      </c>
      <c r="M972" s="25">
        <f t="shared" si="634"/>
        <v>50.33781570036691</v>
      </c>
      <c r="N972" s="25">
        <v>30</v>
      </c>
      <c r="O972" s="25">
        <v>70</v>
      </c>
      <c r="P972" s="9">
        <f t="shared" si="637"/>
        <v>2064.2078442587235</v>
      </c>
      <c r="Q972" s="9">
        <f t="shared" si="638"/>
        <v>2026.7532870009557</v>
      </c>
      <c r="R972" s="9">
        <f t="shared" si="639"/>
        <v>-37.454557257767874</v>
      </c>
      <c r="S972" s="3">
        <f t="shared" si="640"/>
        <v>0</v>
      </c>
      <c r="T972" s="3">
        <f t="shared" si="641"/>
        <v>1</v>
      </c>
      <c r="U972" s="3">
        <f t="shared" si="642"/>
        <v>19</v>
      </c>
      <c r="V972" s="3">
        <f t="shared" si="646"/>
        <v>30</v>
      </c>
      <c r="W972" s="2">
        <f t="shared" si="643"/>
        <v>9870576</v>
      </c>
      <c r="X972" s="2">
        <f t="shared" si="647"/>
        <v>9909108</v>
      </c>
      <c r="Y972" s="14">
        <f t="shared" si="648"/>
        <v>2050.1294528317326</v>
      </c>
      <c r="Z972" s="14">
        <f t="shared" si="649"/>
        <v>2036.6871365571442</v>
      </c>
      <c r="AA972" s="14">
        <f t="shared" si="644"/>
        <v>-13.442316274588393</v>
      </c>
      <c r="AB972" s="14">
        <f t="shared" si="665"/>
        <v>-13.419958168908419</v>
      </c>
      <c r="AC972" s="14">
        <f t="shared" si="659"/>
        <v>-2.2358105679973761E-2</v>
      </c>
      <c r="AD972" s="16">
        <f t="shared" si="660"/>
        <v>0</v>
      </c>
      <c r="AE972" s="16">
        <f t="shared" si="661"/>
        <v>1</v>
      </c>
      <c r="AF972" s="16">
        <f t="shared" si="645"/>
        <v>5</v>
      </c>
      <c r="AG972" s="16">
        <f t="shared" si="662"/>
        <v>30</v>
      </c>
      <c r="AH972" s="5">
        <f t="shared" si="663"/>
        <v>9876751</v>
      </c>
      <c r="AI972" s="5">
        <f t="shared" si="664"/>
        <v>9886891</v>
      </c>
      <c r="AJ972" s="39">
        <f t="shared" si="650"/>
        <v>2043.1662944349944</v>
      </c>
      <c r="AK972" s="39">
        <f t="shared" si="651"/>
        <v>2026.683899466957</v>
      </c>
      <c r="AL972" s="39">
        <f t="shared" si="652"/>
        <v>-16.482394968037397</v>
      </c>
      <c r="AM972" s="39">
        <f t="shared" si="653"/>
        <v>0</v>
      </c>
      <c r="AN972" s="39">
        <f t="shared" si="654"/>
        <v>1</v>
      </c>
      <c r="AO972" s="39">
        <f t="shared" si="655"/>
        <v>25</v>
      </c>
      <c r="AP972" s="39">
        <f t="shared" si="656"/>
        <v>30</v>
      </c>
      <c r="AQ972" s="39">
        <f t="shared" si="657"/>
        <v>9868610</v>
      </c>
      <c r="AR972" s="39">
        <f t="shared" si="658"/>
        <v>9919310</v>
      </c>
      <c r="AS972" s="37">
        <f t="shared" si="666"/>
        <v>2082.3310111590467</v>
      </c>
      <c r="AT972" s="37">
        <f t="shared" si="667"/>
        <v>2065.140480913286</v>
      </c>
      <c r="AU972" s="37">
        <f t="shared" si="668"/>
        <v>-17.190530245760783</v>
      </c>
      <c r="AV972" s="34">
        <f t="shared" si="669"/>
        <v>0</v>
      </c>
      <c r="AW972" s="34">
        <f t="shared" si="670"/>
        <v>1</v>
      </c>
      <c r="AX972" s="34">
        <f t="shared" si="671"/>
        <v>40</v>
      </c>
      <c r="AY972" s="34">
        <f t="shared" si="672"/>
        <v>30</v>
      </c>
      <c r="AZ972" s="34">
        <f t="shared" si="673"/>
        <v>9815701</v>
      </c>
      <c r="BA972" s="34">
        <f t="shared" si="674"/>
        <v>9896821</v>
      </c>
    </row>
    <row r="973" spans="1:53" x14ac:dyDescent="0.2">
      <c r="A973" s="1" t="s">
        <v>1010</v>
      </c>
      <c r="B973" s="8">
        <v>6427</v>
      </c>
      <c r="C973" s="8">
        <v>2035.9251968503936</v>
      </c>
      <c r="D973" s="8">
        <v>2049</v>
      </c>
      <c r="E973" s="8">
        <v>2015</v>
      </c>
      <c r="F973" s="8">
        <v>2035.7440944881889</v>
      </c>
      <c r="G973" s="8">
        <f t="shared" si="675"/>
        <v>-16.894116893924775</v>
      </c>
      <c r="H973" s="8">
        <f t="shared" si="676"/>
        <v>0</v>
      </c>
      <c r="I973" s="8">
        <f t="shared" si="677"/>
        <v>16.894116893924775</v>
      </c>
      <c r="J973" s="25">
        <f t="shared" si="635"/>
        <v>10.517643805207003</v>
      </c>
      <c r="K973" s="25">
        <f t="shared" si="636"/>
        <v>11.583199202345154</v>
      </c>
      <c r="L973" s="26">
        <f t="shared" si="633"/>
        <v>0.90800854077322457</v>
      </c>
      <c r="M973" s="25">
        <f t="shared" si="634"/>
        <v>47.589333138165735</v>
      </c>
      <c r="N973" s="25">
        <v>30</v>
      </c>
      <c r="O973" s="25">
        <v>70</v>
      </c>
      <c r="P973" s="9">
        <f t="shared" si="637"/>
        <v>2061.7422661102187</v>
      </c>
      <c r="Q973" s="9">
        <f t="shared" si="638"/>
        <v>2023.7051312492977</v>
      </c>
      <c r="R973" s="9">
        <f t="shared" si="639"/>
        <v>-38.037134860921014</v>
      </c>
      <c r="S973" s="3">
        <f t="shared" si="640"/>
        <v>0</v>
      </c>
      <c r="T973" s="3">
        <f t="shared" si="641"/>
        <v>1</v>
      </c>
      <c r="U973" s="3">
        <f t="shared" si="642"/>
        <v>18</v>
      </c>
      <c r="V973" s="3">
        <f t="shared" si="646"/>
        <v>30</v>
      </c>
      <c r="W973" s="2">
        <f t="shared" si="643"/>
        <v>9872574</v>
      </c>
      <c r="X973" s="2">
        <f t="shared" si="647"/>
        <v>9908844</v>
      </c>
      <c r="Y973" s="14">
        <f t="shared" si="648"/>
        <v>2049.0638707322109</v>
      </c>
      <c r="Z973" s="14">
        <f t="shared" si="649"/>
        <v>2036.5420531619202</v>
      </c>
      <c r="AA973" s="14">
        <f t="shared" si="644"/>
        <v>-12.52181757029075</v>
      </c>
      <c r="AB973" s="14">
        <f t="shared" si="665"/>
        <v>-13.240330049184886</v>
      </c>
      <c r="AC973" s="14">
        <f t="shared" si="659"/>
        <v>0.7185124788941355</v>
      </c>
      <c r="AD973" s="16">
        <f t="shared" si="660"/>
        <v>1</v>
      </c>
      <c r="AE973" s="16">
        <f t="shared" si="661"/>
        <v>0</v>
      </c>
      <c r="AF973" s="16">
        <f t="shared" si="645"/>
        <v>6</v>
      </c>
      <c r="AG973" s="16">
        <f t="shared" si="662"/>
        <v>30</v>
      </c>
      <c r="AH973" s="5">
        <f t="shared" si="663"/>
        <v>9874672</v>
      </c>
      <c r="AI973" s="5">
        <f t="shared" si="664"/>
        <v>9886762</v>
      </c>
      <c r="AJ973" s="39">
        <f t="shared" si="650"/>
        <v>2050.4978721420757</v>
      </c>
      <c r="AK973" s="39">
        <f t="shared" si="651"/>
        <v>2031.4575348804108</v>
      </c>
      <c r="AL973" s="39">
        <f t="shared" si="652"/>
        <v>-19.040337261664945</v>
      </c>
      <c r="AM973" s="39">
        <f t="shared" si="653"/>
        <v>0</v>
      </c>
      <c r="AN973" s="39">
        <f t="shared" si="654"/>
        <v>1</v>
      </c>
      <c r="AO973" s="39">
        <f t="shared" si="655"/>
        <v>24</v>
      </c>
      <c r="AP973" s="39">
        <f t="shared" si="656"/>
        <v>30</v>
      </c>
      <c r="AQ973" s="39">
        <f t="shared" si="657"/>
        <v>9870595</v>
      </c>
      <c r="AR973" s="39">
        <f t="shared" si="658"/>
        <v>9918955</v>
      </c>
      <c r="AS973" s="37">
        <f t="shared" si="666"/>
        <v>2082.2034402468225</v>
      </c>
      <c r="AT973" s="37">
        <f t="shared" si="667"/>
        <v>2059.4167543039298</v>
      </c>
      <c r="AU973" s="37">
        <f t="shared" si="668"/>
        <v>-22.786685942892746</v>
      </c>
      <c r="AV973" s="34">
        <f t="shared" si="669"/>
        <v>0</v>
      </c>
      <c r="AW973" s="34">
        <f t="shared" si="670"/>
        <v>1</v>
      </c>
      <c r="AX973" s="34">
        <f t="shared" si="671"/>
        <v>39</v>
      </c>
      <c r="AY973" s="34">
        <f t="shared" si="672"/>
        <v>30</v>
      </c>
      <c r="AZ973" s="34">
        <f t="shared" si="673"/>
        <v>9817686</v>
      </c>
      <c r="BA973" s="34">
        <f t="shared" si="674"/>
        <v>9896271</v>
      </c>
    </row>
    <row r="974" spans="1:53" x14ac:dyDescent="0.2">
      <c r="A974" s="1" t="s">
        <v>1011</v>
      </c>
      <c r="B974" s="8">
        <v>18197</v>
      </c>
      <c r="C974" s="8">
        <v>1991.4410774410774</v>
      </c>
      <c r="D974" s="8">
        <v>2010</v>
      </c>
      <c r="E974" s="8">
        <v>1973</v>
      </c>
      <c r="F974" s="8">
        <v>1991.3838383838383</v>
      </c>
      <c r="G974" s="8">
        <f t="shared" si="675"/>
        <v>-44.360256104350583</v>
      </c>
      <c r="H974" s="8">
        <f t="shared" si="676"/>
        <v>0</v>
      </c>
      <c r="I974" s="8">
        <f t="shared" si="677"/>
        <v>44.360256104350583</v>
      </c>
      <c r="J974" s="25">
        <f t="shared" si="635"/>
        <v>9.7663835334065023</v>
      </c>
      <c r="K974" s="25">
        <f t="shared" si="636"/>
        <v>13.924417552488398</v>
      </c>
      <c r="L974" s="26">
        <f t="shared" si="633"/>
        <v>0.70138542575241691</v>
      </c>
      <c r="M974" s="25">
        <f t="shared" si="634"/>
        <v>41.224370159526778</v>
      </c>
      <c r="N974" s="25">
        <v>30</v>
      </c>
      <c r="O974" s="25">
        <v>70</v>
      </c>
      <c r="P974" s="9">
        <f t="shared" si="637"/>
        <v>2059.7953009861758</v>
      </c>
      <c r="Q974" s="9">
        <f t="shared" si="638"/>
        <v>2019.8886179965527</v>
      </c>
      <c r="R974" s="9">
        <f t="shared" si="639"/>
        <v>-39.90668298962305</v>
      </c>
      <c r="S974" s="3">
        <f t="shared" si="640"/>
        <v>0</v>
      </c>
      <c r="T974" s="3">
        <f t="shared" si="641"/>
        <v>1</v>
      </c>
      <c r="U974" s="3">
        <f t="shared" si="642"/>
        <v>17</v>
      </c>
      <c r="V974" s="3">
        <f t="shared" si="646"/>
        <v>30</v>
      </c>
      <c r="W974" s="2">
        <f t="shared" si="643"/>
        <v>9874559</v>
      </c>
      <c r="X974" s="2">
        <f t="shared" si="647"/>
        <v>9908100</v>
      </c>
      <c r="Y974" s="14">
        <f t="shared" si="648"/>
        <v>2044.7912757434426</v>
      </c>
      <c r="Z974" s="14">
        <f t="shared" si="649"/>
        <v>2029.5946355037538</v>
      </c>
      <c r="AA974" s="14">
        <f t="shared" si="644"/>
        <v>-15.196640239688804</v>
      </c>
      <c r="AB974" s="14">
        <f t="shared" si="665"/>
        <v>-13.63159208728567</v>
      </c>
      <c r="AC974" s="14">
        <f t="shared" si="659"/>
        <v>-1.5650481524031346</v>
      </c>
      <c r="AD974" s="16">
        <f t="shared" si="660"/>
        <v>0</v>
      </c>
      <c r="AE974" s="16">
        <f t="shared" si="661"/>
        <v>1</v>
      </c>
      <c r="AF974" s="16">
        <f t="shared" si="645"/>
        <v>5</v>
      </c>
      <c r="AG974" s="16">
        <f t="shared" si="662"/>
        <v>30</v>
      </c>
      <c r="AH974" s="5">
        <f t="shared" si="663"/>
        <v>9876615</v>
      </c>
      <c r="AI974" s="5">
        <f t="shared" si="664"/>
        <v>9886480</v>
      </c>
      <c r="AJ974" s="39">
        <f t="shared" si="650"/>
        <v>2044.8664998441009</v>
      </c>
      <c r="AK974" s="39">
        <f t="shared" si="651"/>
        <v>2016.1914818694313</v>
      </c>
      <c r="AL974" s="39">
        <f t="shared" si="652"/>
        <v>-28.675017974669572</v>
      </c>
      <c r="AM974" s="39">
        <f t="shared" si="653"/>
        <v>0</v>
      </c>
      <c r="AN974" s="39">
        <f t="shared" si="654"/>
        <v>1</v>
      </c>
      <c r="AO974" s="39">
        <f t="shared" si="655"/>
        <v>23</v>
      </c>
      <c r="AP974" s="39">
        <f t="shared" si="656"/>
        <v>30</v>
      </c>
      <c r="AQ974" s="39">
        <f t="shared" si="657"/>
        <v>9872538</v>
      </c>
      <c r="AR974" s="39">
        <f t="shared" si="658"/>
        <v>9917917</v>
      </c>
      <c r="AS974" s="37">
        <f t="shared" si="666"/>
        <v>2081.8974448645222</v>
      </c>
      <c r="AT974" s="37">
        <f t="shared" si="667"/>
        <v>2053.3624183714805</v>
      </c>
      <c r="AU974" s="37">
        <f t="shared" si="668"/>
        <v>-28.535026493041642</v>
      </c>
      <c r="AV974" s="34">
        <f t="shared" si="669"/>
        <v>0</v>
      </c>
      <c r="AW974" s="34">
        <f t="shared" si="670"/>
        <v>1</v>
      </c>
      <c r="AX974" s="34">
        <f t="shared" si="671"/>
        <v>38</v>
      </c>
      <c r="AY974" s="34">
        <f t="shared" si="672"/>
        <v>30</v>
      </c>
      <c r="AZ974" s="34">
        <f t="shared" si="673"/>
        <v>9819629</v>
      </c>
      <c r="BA974" s="34">
        <f t="shared" si="674"/>
        <v>9894603</v>
      </c>
    </row>
    <row r="975" spans="1:53" x14ac:dyDescent="0.2">
      <c r="A975" s="1" t="s">
        <v>1012</v>
      </c>
      <c r="B975" s="8">
        <v>23364</v>
      </c>
      <c r="C975" s="8">
        <v>1978.0505050505051</v>
      </c>
      <c r="D975" s="8">
        <v>1995</v>
      </c>
      <c r="E975" s="8">
        <v>1962</v>
      </c>
      <c r="F975" s="8">
        <v>1978.1010101010102</v>
      </c>
      <c r="G975" s="8">
        <f t="shared" si="675"/>
        <v>-13.282828282828177</v>
      </c>
      <c r="H975" s="8">
        <f t="shared" si="676"/>
        <v>0</v>
      </c>
      <c r="I975" s="8">
        <f t="shared" si="677"/>
        <v>13.282828282828177</v>
      </c>
      <c r="J975" s="25">
        <f t="shared" si="635"/>
        <v>9.0687847095917515</v>
      </c>
      <c r="K975" s="25">
        <f t="shared" si="636"/>
        <v>13.878589747512667</v>
      </c>
      <c r="L975" s="26">
        <f t="shared" si="633"/>
        <v>0.65343704760903876</v>
      </c>
      <c r="M975" s="25">
        <f t="shared" si="634"/>
        <v>39.519922972207787</v>
      </c>
      <c r="N975" s="25">
        <v>30</v>
      </c>
      <c r="O975" s="25">
        <v>70</v>
      </c>
      <c r="P975" s="9">
        <f t="shared" si="637"/>
        <v>2056.4567483510709</v>
      </c>
      <c r="Q975" s="9">
        <f t="shared" si="638"/>
        <v>2017.0422375251721</v>
      </c>
      <c r="R975" s="9">
        <f t="shared" si="639"/>
        <v>-39.414510825898788</v>
      </c>
      <c r="S975" s="3">
        <f t="shared" si="640"/>
        <v>0</v>
      </c>
      <c r="T975" s="3">
        <f t="shared" si="641"/>
        <v>1</v>
      </c>
      <c r="U975" s="3">
        <f t="shared" si="642"/>
        <v>16</v>
      </c>
      <c r="V975" s="3">
        <f t="shared" si="646"/>
        <v>30</v>
      </c>
      <c r="W975" s="2">
        <f t="shared" si="643"/>
        <v>9876502</v>
      </c>
      <c r="X975" s="2">
        <f t="shared" si="647"/>
        <v>9907894</v>
      </c>
      <c r="Y975" s="14">
        <f t="shared" si="648"/>
        <v>2039.8512560662255</v>
      </c>
      <c r="Z975" s="14">
        <f t="shared" si="649"/>
        <v>2021.6725392879471</v>
      </c>
      <c r="AA975" s="14">
        <f t="shared" si="644"/>
        <v>-18.178716778278385</v>
      </c>
      <c r="AB975" s="14">
        <f t="shared" si="665"/>
        <v>-14.541017025484212</v>
      </c>
      <c r="AC975" s="14">
        <f t="shared" si="659"/>
        <v>-3.6376997527941732</v>
      </c>
      <c r="AD975" s="16">
        <f t="shared" si="660"/>
        <v>0</v>
      </c>
      <c r="AE975" s="16">
        <f t="shared" si="661"/>
        <v>1</v>
      </c>
      <c r="AF975" s="16">
        <f t="shared" si="645"/>
        <v>4</v>
      </c>
      <c r="AG975" s="16">
        <f t="shared" si="662"/>
        <v>30</v>
      </c>
      <c r="AH975" s="5">
        <f t="shared" si="663"/>
        <v>9878547</v>
      </c>
      <c r="AI975" s="5">
        <f t="shared" si="664"/>
        <v>9886395</v>
      </c>
      <c r="AJ975" s="39">
        <f t="shared" si="650"/>
        <v>2030.0797478093173</v>
      </c>
      <c r="AK975" s="39">
        <f t="shared" si="651"/>
        <v>2001.4047298346477</v>
      </c>
      <c r="AL975" s="39">
        <f t="shared" si="652"/>
        <v>-28.675017974669572</v>
      </c>
      <c r="AM975" s="39">
        <f t="shared" si="653"/>
        <v>0</v>
      </c>
      <c r="AN975" s="39">
        <f t="shared" si="654"/>
        <v>1</v>
      </c>
      <c r="AO975" s="39">
        <f t="shared" si="655"/>
        <v>22</v>
      </c>
      <c r="AP975" s="39">
        <f t="shared" si="656"/>
        <v>30</v>
      </c>
      <c r="AQ975" s="39">
        <f t="shared" si="657"/>
        <v>9874470</v>
      </c>
      <c r="AR975" s="39">
        <f t="shared" si="658"/>
        <v>9917634</v>
      </c>
      <c r="AS975" s="37">
        <f t="shared" si="666"/>
        <v>2081.5289053122224</v>
      </c>
      <c r="AT975" s="37">
        <f t="shared" si="667"/>
        <v>2047.1464973862146</v>
      </c>
      <c r="AU975" s="37">
        <f t="shared" si="668"/>
        <v>-34.382407926007772</v>
      </c>
      <c r="AV975" s="34">
        <f t="shared" si="669"/>
        <v>0</v>
      </c>
      <c r="AW975" s="34">
        <f t="shared" si="670"/>
        <v>1</v>
      </c>
      <c r="AX975" s="34">
        <f t="shared" si="671"/>
        <v>37</v>
      </c>
      <c r="AY975" s="34">
        <f t="shared" si="672"/>
        <v>30</v>
      </c>
      <c r="AZ975" s="34">
        <f t="shared" si="673"/>
        <v>9821561</v>
      </c>
      <c r="BA975" s="34">
        <f t="shared" si="674"/>
        <v>9894155</v>
      </c>
    </row>
    <row r="976" spans="1:53" x14ac:dyDescent="0.2">
      <c r="A976" s="1" t="s">
        <v>1013</v>
      </c>
      <c r="B976" s="8">
        <v>24851</v>
      </c>
      <c r="C976" s="8">
        <v>2008.2986577181207</v>
      </c>
      <c r="D976" s="8">
        <v>2022</v>
      </c>
      <c r="E976" s="8">
        <v>1994</v>
      </c>
      <c r="F976" s="8">
        <v>2008.265100671141</v>
      </c>
      <c r="G976" s="8">
        <f t="shared" si="675"/>
        <v>30.164090570130838</v>
      </c>
      <c r="H976" s="8">
        <f t="shared" si="676"/>
        <v>30.164090570130838</v>
      </c>
      <c r="I976" s="8">
        <f t="shared" si="677"/>
        <v>0</v>
      </c>
      <c r="J976" s="25">
        <f t="shared" si="635"/>
        <v>10.575592271058829</v>
      </c>
      <c r="K976" s="25">
        <f t="shared" si="636"/>
        <v>12.88726190840462</v>
      </c>
      <c r="L976" s="26">
        <f t="shared" si="633"/>
        <v>0.82062367834410188</v>
      </c>
      <c r="M976" s="25">
        <f t="shared" si="634"/>
        <v>45.073767198857787</v>
      </c>
      <c r="N976" s="25">
        <v>30</v>
      </c>
      <c r="O976" s="25">
        <v>70</v>
      </c>
      <c r="P976" s="9">
        <f t="shared" si="637"/>
        <v>2051.6117039338615</v>
      </c>
      <c r="Q976" s="9">
        <f t="shared" si="638"/>
        <v>2018.5346433887573</v>
      </c>
      <c r="R976" s="9">
        <f t="shared" si="639"/>
        <v>-33.077060545104132</v>
      </c>
      <c r="S976" s="3">
        <f t="shared" si="640"/>
        <v>0</v>
      </c>
      <c r="T976" s="3">
        <f t="shared" si="641"/>
        <v>1</v>
      </c>
      <c r="U976" s="3">
        <f t="shared" si="642"/>
        <v>15</v>
      </c>
      <c r="V976" s="3">
        <f t="shared" si="646"/>
        <v>30</v>
      </c>
      <c r="W976" s="2">
        <f t="shared" si="643"/>
        <v>9878434</v>
      </c>
      <c r="X976" s="2">
        <f t="shared" si="647"/>
        <v>9908344</v>
      </c>
      <c r="Y976" s="14">
        <f t="shared" si="648"/>
        <v>2037.5115408517747</v>
      </c>
      <c r="Z976" s="14">
        <f t="shared" si="649"/>
        <v>2019.609856423823</v>
      </c>
      <c r="AA976" s="14">
        <f t="shared" si="644"/>
        <v>-17.90168442795175</v>
      </c>
      <c r="AB976" s="14">
        <f t="shared" si="665"/>
        <v>-15.213150505977719</v>
      </c>
      <c r="AC976" s="14">
        <f t="shared" si="659"/>
        <v>-2.688533921974031</v>
      </c>
      <c r="AD976" s="16">
        <f t="shared" si="660"/>
        <v>0</v>
      </c>
      <c r="AE976" s="16">
        <f t="shared" si="661"/>
        <v>1</v>
      </c>
      <c r="AF976" s="16">
        <f t="shared" si="645"/>
        <v>3</v>
      </c>
      <c r="AG976" s="16">
        <f t="shared" si="662"/>
        <v>30</v>
      </c>
      <c r="AH976" s="5">
        <f t="shared" si="663"/>
        <v>9880511</v>
      </c>
      <c r="AI976" s="5">
        <f t="shared" si="664"/>
        <v>9886493</v>
      </c>
      <c r="AJ976" s="39">
        <f t="shared" si="650"/>
        <v>2025.6521383817078</v>
      </c>
      <c r="AK976" s="39">
        <f t="shared" si="651"/>
        <v>2002.9467438613781</v>
      </c>
      <c r="AL976" s="39">
        <f t="shared" si="652"/>
        <v>-22.705394520329719</v>
      </c>
      <c r="AM976" s="39">
        <f t="shared" si="653"/>
        <v>0</v>
      </c>
      <c r="AN976" s="39">
        <f t="shared" si="654"/>
        <v>1</v>
      </c>
      <c r="AO976" s="39">
        <f t="shared" si="655"/>
        <v>21</v>
      </c>
      <c r="AP976" s="39">
        <f t="shared" si="656"/>
        <v>30</v>
      </c>
      <c r="AQ976" s="39">
        <f t="shared" si="657"/>
        <v>9876434</v>
      </c>
      <c r="AR976" s="39">
        <f t="shared" si="658"/>
        <v>9918308</v>
      </c>
      <c r="AS976" s="37">
        <f t="shared" si="666"/>
        <v>2081.0452798143324</v>
      </c>
      <c r="AT976" s="37">
        <f t="shared" si="667"/>
        <v>2041.4789534537897</v>
      </c>
      <c r="AU976" s="37">
        <f t="shared" si="668"/>
        <v>-39.566326360542689</v>
      </c>
      <c r="AV976" s="34">
        <f t="shared" si="669"/>
        <v>0</v>
      </c>
      <c r="AW976" s="34">
        <f t="shared" si="670"/>
        <v>1</v>
      </c>
      <c r="AX976" s="34">
        <f t="shared" si="671"/>
        <v>36</v>
      </c>
      <c r="AY976" s="34">
        <f t="shared" si="672"/>
        <v>30</v>
      </c>
      <c r="AZ976" s="34">
        <f t="shared" si="673"/>
        <v>9823525</v>
      </c>
      <c r="BA976" s="34">
        <f t="shared" si="674"/>
        <v>9895309</v>
      </c>
    </row>
    <row r="977" spans="1:53" x14ac:dyDescent="0.2">
      <c r="A977" s="1" t="s">
        <v>1014</v>
      </c>
      <c r="B977" s="8">
        <v>17144</v>
      </c>
      <c r="C977" s="8">
        <v>2004.4756944444443</v>
      </c>
      <c r="D977" s="8">
        <v>2013</v>
      </c>
      <c r="E977" s="8">
        <v>1986</v>
      </c>
      <c r="F977" s="8">
        <v>2004.5590277777778</v>
      </c>
      <c r="G977" s="8">
        <f t="shared" si="675"/>
        <v>-3.7060728933631708</v>
      </c>
      <c r="H977" s="8">
        <f t="shared" si="676"/>
        <v>0</v>
      </c>
      <c r="I977" s="8">
        <f t="shared" si="677"/>
        <v>3.7060728933631708</v>
      </c>
      <c r="J977" s="25">
        <f t="shared" si="635"/>
        <v>9.8201928231260549</v>
      </c>
      <c r="K977" s="25">
        <f t="shared" si="636"/>
        <v>12.231462693044516</v>
      </c>
      <c r="L977" s="26">
        <f t="shared" ref="L977:L1040" si="678">J977/K977</f>
        <v>0.80286332628969692</v>
      </c>
      <c r="M977" s="25">
        <f t="shared" ref="M977:M1040" si="679">IF(K977=0, 100, 100-(100/(1+L977)))</f>
        <v>44.532678355712868</v>
      </c>
      <c r="N977" s="25">
        <v>30</v>
      </c>
      <c r="O977" s="25">
        <v>70</v>
      </c>
      <c r="P977" s="9">
        <f t="shared" si="637"/>
        <v>2046.5963899094397</v>
      </c>
      <c r="Q977" s="9">
        <f t="shared" si="638"/>
        <v>2019.5656782007834</v>
      </c>
      <c r="R977" s="9">
        <f t="shared" si="639"/>
        <v>-27.030711708656327</v>
      </c>
      <c r="S977" s="3">
        <f t="shared" si="640"/>
        <v>0</v>
      </c>
      <c r="T977" s="3">
        <f t="shared" si="641"/>
        <v>1</v>
      </c>
      <c r="U977" s="3">
        <f t="shared" si="642"/>
        <v>14</v>
      </c>
      <c r="V977" s="3">
        <f t="shared" si="646"/>
        <v>30</v>
      </c>
      <c r="W977" s="2">
        <f t="shared" si="643"/>
        <v>9880398</v>
      </c>
      <c r="X977" s="2">
        <f t="shared" si="647"/>
        <v>9908202</v>
      </c>
      <c r="Y977" s="14">
        <f t="shared" si="648"/>
        <v>2035.0706139574045</v>
      </c>
      <c r="Z977" s="14">
        <f t="shared" si="649"/>
        <v>2017.2943443244314</v>
      </c>
      <c r="AA977" s="14">
        <f t="shared" si="644"/>
        <v>-17.776269632973026</v>
      </c>
      <c r="AB977" s="14">
        <f t="shared" si="665"/>
        <v>-15.72577433137678</v>
      </c>
      <c r="AC977" s="14">
        <f t="shared" si="659"/>
        <v>-2.0504953015962464</v>
      </c>
      <c r="AD977" s="16">
        <f t="shared" si="660"/>
        <v>0</v>
      </c>
      <c r="AE977" s="16">
        <f t="shared" si="661"/>
        <v>1</v>
      </c>
      <c r="AF977" s="16">
        <f t="shared" si="645"/>
        <v>2</v>
      </c>
      <c r="AG977" s="16">
        <f t="shared" si="662"/>
        <v>30</v>
      </c>
      <c r="AH977" s="5">
        <f t="shared" si="663"/>
        <v>9882467</v>
      </c>
      <c r="AI977" s="5">
        <f t="shared" si="664"/>
        <v>9886439</v>
      </c>
      <c r="AJ977" s="39">
        <f t="shared" si="650"/>
        <v>2028.1288444461418</v>
      </c>
      <c r="AK977" s="39">
        <f t="shared" si="651"/>
        <v>2013.0014407180881</v>
      </c>
      <c r="AL977" s="39">
        <f t="shared" si="652"/>
        <v>-15.12740372805365</v>
      </c>
      <c r="AM977" s="39">
        <f t="shared" si="653"/>
        <v>0</v>
      </c>
      <c r="AN977" s="39">
        <f t="shared" si="654"/>
        <v>1</v>
      </c>
      <c r="AO977" s="39">
        <f t="shared" si="655"/>
        <v>20</v>
      </c>
      <c r="AP977" s="39">
        <f t="shared" si="656"/>
        <v>30</v>
      </c>
      <c r="AQ977" s="39">
        <f t="shared" si="657"/>
        <v>9878390</v>
      </c>
      <c r="AR977" s="39">
        <f t="shared" si="658"/>
        <v>9918110</v>
      </c>
      <c r="AS977" s="37">
        <f t="shared" si="666"/>
        <v>2080.3046316009536</v>
      </c>
      <c r="AT977" s="37">
        <f t="shared" si="667"/>
        <v>2036.8894471621998</v>
      </c>
      <c r="AU977" s="37">
        <f t="shared" si="668"/>
        <v>-43.41518443875384</v>
      </c>
      <c r="AV977" s="34">
        <f t="shared" si="669"/>
        <v>0</v>
      </c>
      <c r="AW977" s="34">
        <f t="shared" si="670"/>
        <v>1</v>
      </c>
      <c r="AX977" s="34">
        <f t="shared" si="671"/>
        <v>35</v>
      </c>
      <c r="AY977" s="34">
        <f t="shared" si="672"/>
        <v>30</v>
      </c>
      <c r="AZ977" s="34">
        <f t="shared" si="673"/>
        <v>9825481</v>
      </c>
      <c r="BA977" s="34">
        <f t="shared" si="674"/>
        <v>9894991</v>
      </c>
    </row>
    <row r="978" spans="1:53" x14ac:dyDescent="0.2">
      <c r="A978" s="1" t="s">
        <v>1015</v>
      </c>
      <c r="B978" s="8">
        <v>12943</v>
      </c>
      <c r="C978" s="8">
        <v>2026.4483985765125</v>
      </c>
      <c r="D978" s="8">
        <v>2033</v>
      </c>
      <c r="E978" s="8">
        <v>2011</v>
      </c>
      <c r="F978" s="8">
        <v>2026.3701067615659</v>
      </c>
      <c r="G978" s="8">
        <f t="shared" si="675"/>
        <v>21.811078983788093</v>
      </c>
      <c r="H978" s="8">
        <f t="shared" si="676"/>
        <v>21.811078983788093</v>
      </c>
      <c r="I978" s="8">
        <f t="shared" si="677"/>
        <v>0</v>
      </c>
      <c r="J978" s="25">
        <f t="shared" ref="J978:J1041" si="680">((J977*($L$4-1)+H978)/$L$4)</f>
        <v>10.676684691744772</v>
      </c>
      <c r="K978" s="25">
        <f t="shared" ref="K978:K1041" si="681">((K977*($L$4-1)+I978)/$L$4)</f>
        <v>11.35778678639848</v>
      </c>
      <c r="L978" s="26">
        <f t="shared" si="678"/>
        <v>0.94003214645045441</v>
      </c>
      <c r="M978" s="25">
        <f t="shared" si="679"/>
        <v>48.454462374263628</v>
      </c>
      <c r="N978" s="25">
        <v>30</v>
      </c>
      <c r="O978" s="25">
        <v>70</v>
      </c>
      <c r="P978" s="9">
        <f t="shared" si="637"/>
        <v>2043.0209413756934</v>
      </c>
      <c r="Q978" s="9">
        <f t="shared" si="638"/>
        <v>2020.1571068982587</v>
      </c>
      <c r="R978" s="9">
        <f t="shared" si="639"/>
        <v>-22.863834477434693</v>
      </c>
      <c r="S978" s="3">
        <f t="shared" si="640"/>
        <v>0</v>
      </c>
      <c r="T978" s="3">
        <f t="shared" si="641"/>
        <v>1</v>
      </c>
      <c r="U978" s="3">
        <f t="shared" si="642"/>
        <v>13</v>
      </c>
      <c r="V978" s="3">
        <f t="shared" si="646"/>
        <v>30</v>
      </c>
      <c r="W978" s="2">
        <f t="shared" si="643"/>
        <v>9882354</v>
      </c>
      <c r="X978" s="2">
        <f t="shared" si="647"/>
        <v>9908497</v>
      </c>
      <c r="Y978" s="14">
        <f t="shared" si="648"/>
        <v>2034.4261319428979</v>
      </c>
      <c r="Z978" s="14">
        <f t="shared" si="649"/>
        <v>2018.690615468606</v>
      </c>
      <c r="AA978" s="14">
        <f t="shared" si="644"/>
        <v>-15.735516474291899</v>
      </c>
      <c r="AB978" s="14">
        <f t="shared" si="665"/>
        <v>-15.727722759959804</v>
      </c>
      <c r="AC978" s="14">
        <f t="shared" si="659"/>
        <v>-7.7937143320951918E-3</v>
      </c>
      <c r="AD978" s="16">
        <f t="shared" si="660"/>
        <v>0</v>
      </c>
      <c r="AE978" s="16">
        <f t="shared" si="661"/>
        <v>1</v>
      </c>
      <c r="AF978" s="16">
        <f t="shared" si="645"/>
        <v>1</v>
      </c>
      <c r="AG978" s="16">
        <f t="shared" si="662"/>
        <v>30</v>
      </c>
      <c r="AH978" s="5">
        <f t="shared" si="663"/>
        <v>9884448</v>
      </c>
      <c r="AI978" s="5">
        <f t="shared" si="664"/>
        <v>9886459</v>
      </c>
      <c r="AJ978" s="39">
        <f t="shared" si="650"/>
        <v>2026.8934868150209</v>
      </c>
      <c r="AK978" s="39">
        <f t="shared" si="651"/>
        <v>2011.7660830869672</v>
      </c>
      <c r="AL978" s="39">
        <f t="shared" si="652"/>
        <v>-15.12740372805365</v>
      </c>
      <c r="AM978" s="39">
        <f t="shared" si="653"/>
        <v>0</v>
      </c>
      <c r="AN978" s="39">
        <f t="shared" si="654"/>
        <v>1</v>
      </c>
      <c r="AO978" s="39">
        <f t="shared" si="655"/>
        <v>19</v>
      </c>
      <c r="AP978" s="39">
        <f t="shared" si="656"/>
        <v>30</v>
      </c>
      <c r="AQ978" s="39">
        <f t="shared" si="657"/>
        <v>9880371</v>
      </c>
      <c r="AR978" s="39">
        <f t="shared" si="658"/>
        <v>9918580</v>
      </c>
      <c r="AS978" s="37">
        <f t="shared" si="666"/>
        <v>2079.2332782573435</v>
      </c>
      <c r="AT978" s="37">
        <f t="shared" si="667"/>
        <v>2032.9522644534472</v>
      </c>
      <c r="AU978" s="37">
        <f t="shared" si="668"/>
        <v>-46.281013803896258</v>
      </c>
      <c r="AV978" s="34">
        <f t="shared" si="669"/>
        <v>0</v>
      </c>
      <c r="AW978" s="34">
        <f t="shared" si="670"/>
        <v>1</v>
      </c>
      <c r="AX978" s="34">
        <f t="shared" si="671"/>
        <v>34</v>
      </c>
      <c r="AY978" s="34">
        <f t="shared" si="672"/>
        <v>30</v>
      </c>
      <c r="AZ978" s="34">
        <f t="shared" si="673"/>
        <v>9827462</v>
      </c>
      <c r="BA978" s="34">
        <f t="shared" si="674"/>
        <v>9895836</v>
      </c>
    </row>
    <row r="979" spans="1:53" x14ac:dyDescent="0.2">
      <c r="A979" s="1" t="s">
        <v>1016</v>
      </c>
      <c r="B979" s="8">
        <v>19619</v>
      </c>
      <c r="C979" s="8">
        <v>2051.1557093425604</v>
      </c>
      <c r="D979" s="8">
        <v>2074</v>
      </c>
      <c r="E979" s="8">
        <v>2019</v>
      </c>
      <c r="F979" s="8">
        <v>2051.2733564013843</v>
      </c>
      <c r="G979" s="8">
        <f t="shared" si="675"/>
        <v>24.903249639818341</v>
      </c>
      <c r="H979" s="8">
        <f t="shared" si="676"/>
        <v>24.903249639818341</v>
      </c>
      <c r="I979" s="8">
        <f t="shared" si="677"/>
        <v>0</v>
      </c>
      <c r="J979" s="25">
        <f t="shared" si="680"/>
        <v>11.692867902321455</v>
      </c>
      <c r="K979" s="25">
        <f t="shared" si="681"/>
        <v>10.54651630165573</v>
      </c>
      <c r="L979" s="26">
        <f t="shared" si="678"/>
        <v>1.1086948114313118</v>
      </c>
      <c r="M979" s="25">
        <f t="shared" si="679"/>
        <v>52.577300680071701</v>
      </c>
      <c r="N979" s="25">
        <v>30</v>
      </c>
      <c r="O979" s="25">
        <v>70</v>
      </c>
      <c r="P979" s="9">
        <f t="shared" si="637"/>
        <v>2041.0561431314804</v>
      </c>
      <c r="Q979" s="9">
        <f t="shared" si="638"/>
        <v>2019.9700004104407</v>
      </c>
      <c r="R979" s="9">
        <f t="shared" si="639"/>
        <v>-21.086142721039778</v>
      </c>
      <c r="S979" s="3">
        <f t="shared" si="640"/>
        <v>0</v>
      </c>
      <c r="T979" s="3">
        <f t="shared" si="641"/>
        <v>1</v>
      </c>
      <c r="U979" s="3">
        <f t="shared" si="642"/>
        <v>12</v>
      </c>
      <c r="V979" s="3">
        <f t="shared" si="646"/>
        <v>30</v>
      </c>
      <c r="W979" s="2">
        <f t="shared" si="643"/>
        <v>9884335</v>
      </c>
      <c r="X979" s="2">
        <f t="shared" si="647"/>
        <v>9908563</v>
      </c>
      <c r="Y979" s="14">
        <f t="shared" si="648"/>
        <v>2035.6740744953784</v>
      </c>
      <c r="Z979" s="14">
        <f t="shared" si="649"/>
        <v>2023.7033448428795</v>
      </c>
      <c r="AA979" s="14">
        <f t="shared" si="644"/>
        <v>-11.970729652498903</v>
      </c>
      <c r="AB979" s="14">
        <f t="shared" si="665"/>
        <v>-14.976324138467623</v>
      </c>
      <c r="AC979" s="14">
        <f t="shared" si="659"/>
        <v>3.0055944859687198</v>
      </c>
      <c r="AD979" s="16">
        <f t="shared" si="660"/>
        <v>1</v>
      </c>
      <c r="AE979" s="16">
        <f t="shared" si="661"/>
        <v>0</v>
      </c>
      <c r="AF979" s="16">
        <f t="shared" si="645"/>
        <v>2</v>
      </c>
      <c r="AG979" s="16">
        <f t="shared" si="662"/>
        <v>30</v>
      </c>
      <c r="AH979" s="5">
        <f t="shared" si="663"/>
        <v>9882344</v>
      </c>
      <c r="AI979" s="5">
        <f t="shared" si="664"/>
        <v>9886382</v>
      </c>
      <c r="AJ979" s="39">
        <f t="shared" si="650"/>
        <v>2034.1638464762834</v>
      </c>
      <c r="AK979" s="39">
        <f t="shared" si="651"/>
        <v>2019.03644274823</v>
      </c>
      <c r="AL979" s="39">
        <f t="shared" si="652"/>
        <v>-15.127403728053423</v>
      </c>
      <c r="AM979" s="39">
        <f t="shared" si="653"/>
        <v>0</v>
      </c>
      <c r="AN979" s="39">
        <f t="shared" si="654"/>
        <v>1</v>
      </c>
      <c r="AO979" s="39">
        <f t="shared" si="655"/>
        <v>18</v>
      </c>
      <c r="AP979" s="39">
        <f t="shared" si="656"/>
        <v>30</v>
      </c>
      <c r="AQ979" s="39">
        <f t="shared" si="657"/>
        <v>9882360</v>
      </c>
      <c r="AR979" s="39">
        <f t="shared" si="658"/>
        <v>9918702</v>
      </c>
      <c r="AS979" s="37">
        <f t="shared" si="666"/>
        <v>2077.9813064003029</v>
      </c>
      <c r="AT979" s="37">
        <f t="shared" si="667"/>
        <v>2029.6206154611154</v>
      </c>
      <c r="AU979" s="37">
        <f t="shared" si="668"/>
        <v>-48.360690939187407</v>
      </c>
      <c r="AV979" s="34">
        <f t="shared" si="669"/>
        <v>0</v>
      </c>
      <c r="AW979" s="34">
        <f t="shared" si="670"/>
        <v>1</v>
      </c>
      <c r="AX979" s="34">
        <f t="shared" si="671"/>
        <v>33</v>
      </c>
      <c r="AY979" s="34">
        <f t="shared" si="672"/>
        <v>30</v>
      </c>
      <c r="AZ979" s="34">
        <f t="shared" si="673"/>
        <v>9829451</v>
      </c>
      <c r="BA979" s="34">
        <f t="shared" si="674"/>
        <v>9896078</v>
      </c>
    </row>
    <row r="980" spans="1:53" x14ac:dyDescent="0.2">
      <c r="A980" s="1" t="s">
        <v>1017</v>
      </c>
      <c r="B980" s="8">
        <v>21242</v>
      </c>
      <c r="C980" s="8">
        <v>2083.7758620689656</v>
      </c>
      <c r="D980" s="8">
        <v>2097</v>
      </c>
      <c r="E980" s="8">
        <v>2066</v>
      </c>
      <c r="F980" s="8">
        <v>2083.8344827586207</v>
      </c>
      <c r="G980" s="8">
        <f t="shared" si="675"/>
        <v>32.56112635723639</v>
      </c>
      <c r="H980" s="8">
        <f t="shared" si="676"/>
        <v>32.56112635723639</v>
      </c>
      <c r="I980" s="8">
        <f t="shared" si="677"/>
        <v>0</v>
      </c>
      <c r="J980" s="25">
        <f t="shared" si="680"/>
        <v>13.183457791958235</v>
      </c>
      <c r="K980" s="25">
        <f t="shared" si="681"/>
        <v>9.7931937086803202</v>
      </c>
      <c r="L980" s="26">
        <f t="shared" si="678"/>
        <v>1.3461857473801331</v>
      </c>
      <c r="M980" s="25">
        <f t="shared" si="679"/>
        <v>57.377628727109546</v>
      </c>
      <c r="N980" s="25">
        <v>30</v>
      </c>
      <c r="O980" s="25">
        <v>70</v>
      </c>
      <c r="P980" s="9">
        <f t="shared" si="637"/>
        <v>2040.0450570621915</v>
      </c>
      <c r="Q980" s="9">
        <f t="shared" si="638"/>
        <v>2021.9078127902942</v>
      </c>
      <c r="R980" s="9">
        <f t="shared" si="639"/>
        <v>-18.137244271897316</v>
      </c>
      <c r="S980" s="3">
        <f t="shared" si="640"/>
        <v>0</v>
      </c>
      <c r="T980" s="3">
        <f t="shared" si="641"/>
        <v>1</v>
      </c>
      <c r="U980" s="3">
        <f t="shared" si="642"/>
        <v>11</v>
      </c>
      <c r="V980" s="3">
        <f t="shared" si="646"/>
        <v>30</v>
      </c>
      <c r="W980" s="2">
        <f t="shared" si="643"/>
        <v>9886324</v>
      </c>
      <c r="X980" s="2">
        <f t="shared" si="647"/>
        <v>9909050</v>
      </c>
      <c r="Y980" s="14">
        <f t="shared" si="648"/>
        <v>2039.2415121445074</v>
      </c>
      <c r="Z980" s="14">
        <f t="shared" si="649"/>
        <v>2032.9542891376088</v>
      </c>
      <c r="AA980" s="14">
        <f t="shared" si="644"/>
        <v>-6.2872230068985573</v>
      </c>
      <c r="AB980" s="14">
        <f t="shared" si="665"/>
        <v>-13.23850391215381</v>
      </c>
      <c r="AC980" s="14">
        <f t="shared" si="659"/>
        <v>6.9512809052552527</v>
      </c>
      <c r="AD980" s="16">
        <f t="shared" si="660"/>
        <v>1</v>
      </c>
      <c r="AE980" s="16">
        <f t="shared" si="661"/>
        <v>0</v>
      </c>
      <c r="AF980" s="16">
        <f t="shared" si="645"/>
        <v>3</v>
      </c>
      <c r="AG980" s="16">
        <f t="shared" si="662"/>
        <v>30</v>
      </c>
      <c r="AH980" s="5">
        <f t="shared" si="663"/>
        <v>9880217</v>
      </c>
      <c r="AI980" s="5">
        <f t="shared" si="664"/>
        <v>9886415</v>
      </c>
      <c r="AJ980" s="39">
        <f t="shared" si="650"/>
        <v>2042.4649296895561</v>
      </c>
      <c r="AK980" s="39">
        <f t="shared" si="651"/>
        <v>2027.3375259615029</v>
      </c>
      <c r="AL980" s="39">
        <f t="shared" si="652"/>
        <v>-15.127403728053196</v>
      </c>
      <c r="AM980" s="39">
        <f t="shared" si="653"/>
        <v>0</v>
      </c>
      <c r="AN980" s="39">
        <f t="shared" si="654"/>
        <v>1</v>
      </c>
      <c r="AO980" s="39">
        <f t="shared" si="655"/>
        <v>17</v>
      </c>
      <c r="AP980" s="39">
        <f t="shared" si="656"/>
        <v>30</v>
      </c>
      <c r="AQ980" s="39">
        <f t="shared" si="657"/>
        <v>9884396</v>
      </c>
      <c r="AR980" s="39">
        <f t="shared" si="658"/>
        <v>9919518</v>
      </c>
      <c r="AS980" s="37">
        <f t="shared" si="666"/>
        <v>2076.6418780819577</v>
      </c>
      <c r="AT980" s="37">
        <f t="shared" si="667"/>
        <v>2026.7750271678954</v>
      </c>
      <c r="AU980" s="37">
        <f t="shared" si="668"/>
        <v>-49.866850914062297</v>
      </c>
      <c r="AV980" s="34">
        <f t="shared" si="669"/>
        <v>0</v>
      </c>
      <c r="AW980" s="34">
        <f t="shared" si="670"/>
        <v>1</v>
      </c>
      <c r="AX980" s="34">
        <f t="shared" si="671"/>
        <v>32</v>
      </c>
      <c r="AY980" s="34">
        <f t="shared" si="672"/>
        <v>30</v>
      </c>
      <c r="AZ980" s="34">
        <f t="shared" si="673"/>
        <v>9831487</v>
      </c>
      <c r="BA980" s="34">
        <f t="shared" si="674"/>
        <v>9897599</v>
      </c>
    </row>
    <row r="981" spans="1:53" x14ac:dyDescent="0.2">
      <c r="A981" s="1" t="s">
        <v>1018</v>
      </c>
      <c r="B981" s="8">
        <v>16724</v>
      </c>
      <c r="C981" s="8">
        <v>2079.8784722222222</v>
      </c>
      <c r="D981" s="8">
        <v>2111</v>
      </c>
      <c r="E981" s="8">
        <v>2059</v>
      </c>
      <c r="F981" s="8">
        <v>2080</v>
      </c>
      <c r="G981" s="8">
        <f t="shared" si="675"/>
        <v>-3.834482758620652</v>
      </c>
      <c r="H981" s="8">
        <f t="shared" si="676"/>
        <v>0</v>
      </c>
      <c r="I981" s="8">
        <f t="shared" si="677"/>
        <v>3.834482758620652</v>
      </c>
      <c r="J981" s="25">
        <f t="shared" si="680"/>
        <v>12.24178223538979</v>
      </c>
      <c r="K981" s="25">
        <f t="shared" si="681"/>
        <v>9.367571497961773</v>
      </c>
      <c r="L981" s="26">
        <f t="shared" si="678"/>
        <v>1.306825599148445</v>
      </c>
      <c r="M981" s="25">
        <f t="shared" si="679"/>
        <v>56.650385691525798</v>
      </c>
      <c r="N981" s="25">
        <v>30</v>
      </c>
      <c r="O981" s="25">
        <v>70</v>
      </c>
      <c r="P981" s="9">
        <f t="shared" si="637"/>
        <v>2039.3904832013166</v>
      </c>
      <c r="Q981" s="9">
        <f t="shared" si="638"/>
        <v>2024.5484580926434</v>
      </c>
      <c r="R981" s="9">
        <f t="shared" si="639"/>
        <v>-14.84202510867317</v>
      </c>
      <c r="S981" s="3">
        <f t="shared" si="640"/>
        <v>0</v>
      </c>
      <c r="T981" s="3">
        <f t="shared" si="641"/>
        <v>1</v>
      </c>
      <c r="U981" s="3">
        <f t="shared" si="642"/>
        <v>10</v>
      </c>
      <c r="V981" s="3">
        <f t="shared" si="646"/>
        <v>30</v>
      </c>
      <c r="W981" s="2">
        <f t="shared" si="643"/>
        <v>9888360</v>
      </c>
      <c r="X981" s="2">
        <f t="shared" si="647"/>
        <v>9908950</v>
      </c>
      <c r="Y981" s="14">
        <f t="shared" si="648"/>
        <v>2042.2606593930625</v>
      </c>
      <c r="Z981" s="14">
        <f t="shared" si="649"/>
        <v>2040.1920908087459</v>
      </c>
      <c r="AA981" s="14">
        <f t="shared" si="644"/>
        <v>-2.0685685843166084</v>
      </c>
      <c r="AB981" s="14">
        <f t="shared" si="665"/>
        <v>-11.00451684658637</v>
      </c>
      <c r="AC981" s="14">
        <f t="shared" si="659"/>
        <v>8.9359482622697612</v>
      </c>
      <c r="AD981" s="16">
        <f t="shared" si="660"/>
        <v>1</v>
      </c>
      <c r="AE981" s="16">
        <f t="shared" si="661"/>
        <v>0</v>
      </c>
      <c r="AF981" s="16">
        <f t="shared" si="645"/>
        <v>4</v>
      </c>
      <c r="AG981" s="16">
        <f t="shared" si="662"/>
        <v>30</v>
      </c>
      <c r="AH981" s="5">
        <f t="shared" si="663"/>
        <v>9878076</v>
      </c>
      <c r="AI981" s="5">
        <f t="shared" si="664"/>
        <v>9886312</v>
      </c>
      <c r="AJ981" s="39">
        <f t="shared" si="650"/>
        <v>2053.3186384753017</v>
      </c>
      <c r="AK981" s="39">
        <f t="shared" si="651"/>
        <v>2048.5899918727505</v>
      </c>
      <c r="AL981" s="39">
        <f t="shared" si="652"/>
        <v>-4.72864660255118</v>
      </c>
      <c r="AM981" s="39">
        <f t="shared" si="653"/>
        <v>0</v>
      </c>
      <c r="AN981" s="39">
        <f t="shared" si="654"/>
        <v>0</v>
      </c>
      <c r="AO981" s="39">
        <f t="shared" si="655"/>
        <v>17</v>
      </c>
      <c r="AP981" s="39">
        <f t="shared" si="656"/>
        <v>0</v>
      </c>
      <c r="AQ981" s="39">
        <f t="shared" si="657"/>
        <v>9884396</v>
      </c>
      <c r="AR981" s="39">
        <f t="shared" si="658"/>
        <v>9919399</v>
      </c>
      <c r="AS981" s="37">
        <f t="shared" si="666"/>
        <v>2075.2457060349502</v>
      </c>
      <c r="AT981" s="37">
        <f t="shared" si="667"/>
        <v>2024.701407163873</v>
      </c>
      <c r="AU981" s="37">
        <f t="shared" si="668"/>
        <v>-50.544298871077217</v>
      </c>
      <c r="AV981" s="34">
        <f t="shared" si="669"/>
        <v>0</v>
      </c>
      <c r="AW981" s="34">
        <f t="shared" si="670"/>
        <v>1</v>
      </c>
      <c r="AX981" s="34">
        <f t="shared" si="671"/>
        <v>31</v>
      </c>
      <c r="AY981" s="34">
        <f t="shared" si="672"/>
        <v>30</v>
      </c>
      <c r="AZ981" s="34">
        <f t="shared" si="673"/>
        <v>9833516</v>
      </c>
      <c r="BA981" s="34">
        <f t="shared" si="674"/>
        <v>9897345</v>
      </c>
    </row>
    <row r="982" spans="1:53" x14ac:dyDescent="0.2">
      <c r="A982" s="1" t="s">
        <v>1019</v>
      </c>
      <c r="B982" s="8">
        <v>17658</v>
      </c>
      <c r="C982" s="8">
        <v>2152.7070707070707</v>
      </c>
      <c r="D982" s="8">
        <v>2167</v>
      </c>
      <c r="E982" s="8">
        <v>2142</v>
      </c>
      <c r="F982" s="8">
        <v>2152.6936026936028</v>
      </c>
      <c r="G982" s="8">
        <f t="shared" si="675"/>
        <v>72.69360269360277</v>
      </c>
      <c r="H982" s="8">
        <f t="shared" si="676"/>
        <v>72.69360269360277</v>
      </c>
      <c r="I982" s="8">
        <f t="shared" si="677"/>
        <v>0</v>
      </c>
      <c r="J982" s="25">
        <f t="shared" si="680"/>
        <v>16.559769410976433</v>
      </c>
      <c r="K982" s="25">
        <f t="shared" si="681"/>
        <v>8.6984592481073602</v>
      </c>
      <c r="L982" s="26">
        <f t="shared" si="678"/>
        <v>1.9037589231195815</v>
      </c>
      <c r="M982" s="25">
        <f t="shared" si="679"/>
        <v>65.561879395770404</v>
      </c>
      <c r="N982" s="25">
        <v>30</v>
      </c>
      <c r="O982" s="25">
        <v>70</v>
      </c>
      <c r="P982" s="9">
        <f t="shared" si="637"/>
        <v>2038.0085873194207</v>
      </c>
      <c r="Q982" s="9">
        <f t="shared" si="638"/>
        <v>2030.3366812331394</v>
      </c>
      <c r="R982" s="9">
        <f t="shared" si="639"/>
        <v>-7.6719060862812967</v>
      </c>
      <c r="S982" s="3">
        <f t="shared" si="640"/>
        <v>0</v>
      </c>
      <c r="T982" s="3">
        <f t="shared" si="641"/>
        <v>1</v>
      </c>
      <c r="U982" s="3">
        <f t="shared" si="642"/>
        <v>9</v>
      </c>
      <c r="V982" s="3">
        <f t="shared" si="646"/>
        <v>30</v>
      </c>
      <c r="W982" s="2">
        <f t="shared" si="643"/>
        <v>9890389</v>
      </c>
      <c r="X982" s="2">
        <f t="shared" si="647"/>
        <v>9909667</v>
      </c>
      <c r="Y982" s="14">
        <f t="shared" si="648"/>
        <v>2050.4408774153248</v>
      </c>
      <c r="Z982" s="14">
        <f t="shared" si="649"/>
        <v>2057.5000157141085</v>
      </c>
      <c r="AA982" s="14">
        <f t="shared" si="644"/>
        <v>7.0591382987836369</v>
      </c>
      <c r="AB982" s="14">
        <f t="shared" si="665"/>
        <v>-7.3917858175123676</v>
      </c>
      <c r="AC982" s="14">
        <f t="shared" si="659"/>
        <v>14.450924116296004</v>
      </c>
      <c r="AD982" s="16">
        <f t="shared" si="660"/>
        <v>1</v>
      </c>
      <c r="AE982" s="16">
        <f t="shared" si="661"/>
        <v>0</v>
      </c>
      <c r="AF982" s="16">
        <f t="shared" si="645"/>
        <v>5</v>
      </c>
      <c r="AG982" s="16">
        <f t="shared" si="662"/>
        <v>30</v>
      </c>
      <c r="AH982" s="5">
        <f t="shared" si="663"/>
        <v>9875879</v>
      </c>
      <c r="AI982" s="5">
        <f t="shared" si="664"/>
        <v>9886589</v>
      </c>
      <c r="AJ982" s="39">
        <f t="shared" si="650"/>
        <v>2048.4331614569196</v>
      </c>
      <c r="AK982" s="39">
        <f t="shared" si="651"/>
        <v>2047.3118309532103</v>
      </c>
      <c r="AL982" s="39">
        <f t="shared" si="652"/>
        <v>-1.1213305037092596</v>
      </c>
      <c r="AM982" s="39">
        <f t="shared" si="653"/>
        <v>0</v>
      </c>
      <c r="AN982" s="39">
        <f t="shared" si="654"/>
        <v>0</v>
      </c>
      <c r="AO982" s="39">
        <f t="shared" si="655"/>
        <v>17</v>
      </c>
      <c r="AP982" s="39">
        <f t="shared" si="656"/>
        <v>0</v>
      </c>
      <c r="AQ982" s="39">
        <f t="shared" si="657"/>
        <v>9884396</v>
      </c>
      <c r="AR982" s="39">
        <f t="shared" si="658"/>
        <v>9920810</v>
      </c>
      <c r="AS982" s="37">
        <f t="shared" si="666"/>
        <v>2073.7497303485443</v>
      </c>
      <c r="AT982" s="37">
        <f t="shared" si="667"/>
        <v>2023.135455374354</v>
      </c>
      <c r="AU982" s="37">
        <f t="shared" si="668"/>
        <v>-50.614274974190266</v>
      </c>
      <c r="AV982" s="34">
        <f t="shared" si="669"/>
        <v>0</v>
      </c>
      <c r="AW982" s="34">
        <f t="shared" si="670"/>
        <v>1</v>
      </c>
      <c r="AX982" s="34">
        <f t="shared" si="671"/>
        <v>30</v>
      </c>
      <c r="AY982" s="34">
        <f t="shared" si="672"/>
        <v>30</v>
      </c>
      <c r="AZ982" s="34">
        <f t="shared" si="673"/>
        <v>9835628</v>
      </c>
      <c r="BA982" s="34">
        <f t="shared" si="674"/>
        <v>9899888</v>
      </c>
    </row>
    <row r="983" spans="1:53" x14ac:dyDescent="0.2">
      <c r="A983" s="1" t="s">
        <v>1020</v>
      </c>
      <c r="B983" s="8">
        <v>20652</v>
      </c>
      <c r="C983" s="8">
        <v>2154.7827586206895</v>
      </c>
      <c r="D983" s="8">
        <v>2164</v>
      </c>
      <c r="E983" s="8">
        <v>2142</v>
      </c>
      <c r="F983" s="8">
        <v>2154.7655172413793</v>
      </c>
      <c r="G983" s="8">
        <f t="shared" si="675"/>
        <v>2.0719145477764869</v>
      </c>
      <c r="H983" s="8">
        <f t="shared" si="676"/>
        <v>2.0719145477764869</v>
      </c>
      <c r="I983" s="8">
        <f t="shared" si="677"/>
        <v>0</v>
      </c>
      <c r="J983" s="25">
        <f t="shared" si="680"/>
        <v>15.52492263503358</v>
      </c>
      <c r="K983" s="25">
        <f t="shared" si="681"/>
        <v>8.0771407303854055</v>
      </c>
      <c r="L983" s="26">
        <f t="shared" si="678"/>
        <v>1.9220814831949571</v>
      </c>
      <c r="M983" s="25">
        <f t="shared" si="679"/>
        <v>65.777819484122801</v>
      </c>
      <c r="N983" s="25">
        <v>30</v>
      </c>
      <c r="O983" s="25">
        <v>70</v>
      </c>
      <c r="P983" s="9">
        <f t="shared" si="637"/>
        <v>2040.2828328695284</v>
      </c>
      <c r="Q983" s="9">
        <f t="shared" si="638"/>
        <v>2041.2921924733425</v>
      </c>
      <c r="R983" s="9">
        <f t="shared" si="639"/>
        <v>1.0093596038141186</v>
      </c>
      <c r="S983" s="3">
        <f t="shared" si="640"/>
        <v>0</v>
      </c>
      <c r="T983" s="3">
        <f t="shared" si="641"/>
        <v>0</v>
      </c>
      <c r="U983" s="3">
        <f t="shared" si="642"/>
        <v>9</v>
      </c>
      <c r="V983" s="3">
        <f t="shared" si="646"/>
        <v>0</v>
      </c>
      <c r="W983" s="2">
        <f t="shared" si="643"/>
        <v>9890389</v>
      </c>
      <c r="X983" s="2">
        <f t="shared" si="647"/>
        <v>9909667</v>
      </c>
      <c r="Y983" s="14">
        <f t="shared" si="648"/>
        <v>2058.1686285135511</v>
      </c>
      <c r="Z983" s="14">
        <f t="shared" si="649"/>
        <v>2072.4639390259963</v>
      </c>
      <c r="AA983" s="14">
        <f t="shared" si="644"/>
        <v>14.295310512445212</v>
      </c>
      <c r="AB983" s="14">
        <f t="shared" si="665"/>
        <v>-3.0543665515208511</v>
      </c>
      <c r="AC983" s="14">
        <f t="shared" si="659"/>
        <v>17.349677063966062</v>
      </c>
      <c r="AD983" s="16">
        <f t="shared" si="660"/>
        <v>1</v>
      </c>
      <c r="AE983" s="16">
        <f t="shared" si="661"/>
        <v>0</v>
      </c>
      <c r="AF983" s="16">
        <f t="shared" si="645"/>
        <v>6</v>
      </c>
      <c r="AG983" s="16">
        <f t="shared" si="662"/>
        <v>30</v>
      </c>
      <c r="AH983" s="5">
        <f t="shared" si="663"/>
        <v>9873685</v>
      </c>
      <c r="AI983" s="5">
        <f t="shared" si="664"/>
        <v>9886537</v>
      </c>
      <c r="AJ983" s="39">
        <f t="shared" si="650"/>
        <v>2088.5264483750657</v>
      </c>
      <c r="AK983" s="39">
        <f t="shared" si="651"/>
        <v>2094.4960718294051</v>
      </c>
      <c r="AL983" s="39">
        <f t="shared" si="652"/>
        <v>5.9696234543393984</v>
      </c>
      <c r="AM983" s="39">
        <f t="shared" si="653"/>
        <v>1</v>
      </c>
      <c r="AN983" s="39">
        <f t="shared" si="654"/>
        <v>0</v>
      </c>
      <c r="AO983" s="39">
        <f t="shared" si="655"/>
        <v>18</v>
      </c>
      <c r="AP983" s="39">
        <f t="shared" si="656"/>
        <v>30</v>
      </c>
      <c r="AQ983" s="39">
        <f t="shared" si="657"/>
        <v>9882202</v>
      </c>
      <c r="AR983" s="39">
        <f t="shared" si="658"/>
        <v>9920758</v>
      </c>
      <c r="AS983" s="37">
        <f t="shared" si="666"/>
        <v>2072.0971953780345</v>
      </c>
      <c r="AT983" s="37">
        <f t="shared" si="667"/>
        <v>2022.7085640015346</v>
      </c>
      <c r="AU983" s="37">
        <f t="shared" si="668"/>
        <v>-49.388631376499916</v>
      </c>
      <c r="AV983" s="34">
        <f t="shared" si="669"/>
        <v>0</v>
      </c>
      <c r="AW983" s="34">
        <f t="shared" si="670"/>
        <v>1</v>
      </c>
      <c r="AX983" s="34">
        <f t="shared" si="671"/>
        <v>29</v>
      </c>
      <c r="AY983" s="34">
        <f t="shared" si="672"/>
        <v>30</v>
      </c>
      <c r="AZ983" s="34">
        <f t="shared" si="673"/>
        <v>9837740</v>
      </c>
      <c r="BA983" s="34">
        <f t="shared" si="674"/>
        <v>9899858</v>
      </c>
    </row>
    <row r="984" spans="1:53" x14ac:dyDescent="0.2">
      <c r="A984" s="1" t="s">
        <v>1021</v>
      </c>
      <c r="B984" s="8">
        <v>12376</v>
      </c>
      <c r="C984" s="8">
        <v>2134.2579505300355</v>
      </c>
      <c r="D984" s="8">
        <v>2147</v>
      </c>
      <c r="E984" s="8">
        <v>2120</v>
      </c>
      <c r="F984" s="8">
        <v>2134.190812720848</v>
      </c>
      <c r="G984" s="8">
        <f t="shared" si="675"/>
        <v>-20.574704520531213</v>
      </c>
      <c r="H984" s="8">
        <f t="shared" si="676"/>
        <v>0</v>
      </c>
      <c r="I984" s="8">
        <f t="shared" si="677"/>
        <v>20.574704520531213</v>
      </c>
      <c r="J984" s="25">
        <f t="shared" si="680"/>
        <v>14.415999589674039</v>
      </c>
      <c r="K984" s="25">
        <f t="shared" si="681"/>
        <v>8.9698238582529637</v>
      </c>
      <c r="L984" s="26">
        <f t="shared" si="678"/>
        <v>1.6071664078899557</v>
      </c>
      <c r="M984" s="25">
        <f t="shared" si="679"/>
        <v>61.644182090803916</v>
      </c>
      <c r="N984" s="25">
        <v>30</v>
      </c>
      <c r="O984" s="25">
        <v>70</v>
      </c>
      <c r="P984" s="9">
        <f t="shared" si="637"/>
        <v>2042.1927625852443</v>
      </c>
      <c r="Q984" s="9">
        <f t="shared" si="638"/>
        <v>2051.6356957217181</v>
      </c>
      <c r="R984" s="9">
        <f t="shared" si="639"/>
        <v>9.4429331364738118</v>
      </c>
      <c r="S984" s="3">
        <f t="shared" si="640"/>
        <v>1</v>
      </c>
      <c r="T984" s="3">
        <f t="shared" si="641"/>
        <v>0</v>
      </c>
      <c r="U984" s="3">
        <f t="shared" si="642"/>
        <v>10</v>
      </c>
      <c r="V984" s="3">
        <f t="shared" si="646"/>
        <v>30</v>
      </c>
      <c r="W984" s="2">
        <f t="shared" si="643"/>
        <v>9888195</v>
      </c>
      <c r="X984" s="2">
        <f t="shared" si="647"/>
        <v>9909395</v>
      </c>
      <c r="Y984" s="14">
        <f t="shared" si="648"/>
        <v>2063.7999014177954</v>
      </c>
      <c r="Z984" s="14">
        <f t="shared" si="649"/>
        <v>2081.9603811328966</v>
      </c>
      <c r="AA984" s="14">
        <f t="shared" si="644"/>
        <v>18.160479715101246</v>
      </c>
      <c r="AB984" s="14">
        <f t="shared" si="665"/>
        <v>1.1886027018035685</v>
      </c>
      <c r="AC984" s="14">
        <f t="shared" si="659"/>
        <v>16.971877013297679</v>
      </c>
      <c r="AD984" s="16">
        <f t="shared" si="660"/>
        <v>1</v>
      </c>
      <c r="AE984" s="16">
        <f t="shared" si="661"/>
        <v>0</v>
      </c>
      <c r="AF984" s="16">
        <f t="shared" si="645"/>
        <v>7</v>
      </c>
      <c r="AG984" s="16">
        <f t="shared" si="662"/>
        <v>30</v>
      </c>
      <c r="AH984" s="5">
        <f t="shared" si="663"/>
        <v>9871508</v>
      </c>
      <c r="AI984" s="5">
        <f t="shared" si="664"/>
        <v>9886348</v>
      </c>
      <c r="AJ984" s="39">
        <f t="shared" si="650"/>
        <v>2089.9077247402497</v>
      </c>
      <c r="AK984" s="39">
        <f t="shared" si="651"/>
        <v>2095.8773481945896</v>
      </c>
      <c r="AL984" s="39">
        <f t="shared" si="652"/>
        <v>5.9696234543398532</v>
      </c>
      <c r="AM984" s="39">
        <f t="shared" si="653"/>
        <v>1</v>
      </c>
      <c r="AN984" s="39">
        <f t="shared" si="654"/>
        <v>0</v>
      </c>
      <c r="AO984" s="39">
        <f t="shared" si="655"/>
        <v>19</v>
      </c>
      <c r="AP984" s="39">
        <f t="shared" si="656"/>
        <v>30</v>
      </c>
      <c r="AQ984" s="39">
        <f t="shared" si="657"/>
        <v>9880025</v>
      </c>
      <c r="AR984" s="39">
        <f t="shared" si="658"/>
        <v>9920305</v>
      </c>
      <c r="AS984" s="37">
        <f t="shared" si="666"/>
        <v>2070.4579292881676</v>
      </c>
      <c r="AT984" s="37">
        <f t="shared" si="667"/>
        <v>2023.6418206049696</v>
      </c>
      <c r="AU984" s="37">
        <f t="shared" si="668"/>
        <v>-46.816108683198081</v>
      </c>
      <c r="AV984" s="34">
        <f t="shared" si="669"/>
        <v>0</v>
      </c>
      <c r="AW984" s="34">
        <f t="shared" si="670"/>
        <v>1</v>
      </c>
      <c r="AX984" s="34">
        <f t="shared" si="671"/>
        <v>28</v>
      </c>
      <c r="AY984" s="34">
        <f t="shared" si="672"/>
        <v>30</v>
      </c>
      <c r="AZ984" s="34">
        <f t="shared" si="673"/>
        <v>9839830</v>
      </c>
      <c r="BA984" s="34">
        <f t="shared" si="674"/>
        <v>9899190</v>
      </c>
    </row>
    <row r="985" spans="1:53" x14ac:dyDescent="0.2">
      <c r="A985" s="1" t="s">
        <v>1022</v>
      </c>
      <c r="B985" s="8">
        <v>18903</v>
      </c>
      <c r="C985" s="8">
        <v>2108.9298245614036</v>
      </c>
      <c r="D985" s="8">
        <v>2144</v>
      </c>
      <c r="E985" s="8">
        <v>2096</v>
      </c>
      <c r="F985" s="8">
        <v>2108.9824561403507</v>
      </c>
      <c r="G985" s="8">
        <f t="shared" si="675"/>
        <v>-25.208356580497366</v>
      </c>
      <c r="H985" s="8">
        <f t="shared" si="676"/>
        <v>0</v>
      </c>
      <c r="I985" s="8">
        <f t="shared" si="677"/>
        <v>25.208356580497366</v>
      </c>
      <c r="J985" s="25">
        <f t="shared" si="680"/>
        <v>13.38628533326875</v>
      </c>
      <c r="K985" s="25">
        <f t="shared" si="681"/>
        <v>10.129719052698992</v>
      </c>
      <c r="L985" s="26">
        <f t="shared" si="678"/>
        <v>1.3214863377382682</v>
      </c>
      <c r="M985" s="25">
        <f t="shared" si="679"/>
        <v>56.924148820351867</v>
      </c>
      <c r="N985" s="25">
        <v>30</v>
      </c>
      <c r="O985" s="25">
        <v>70</v>
      </c>
      <c r="P985" s="9">
        <f t="shared" si="637"/>
        <v>2044.0607691702987</v>
      </c>
      <c r="Q985" s="9">
        <f t="shared" si="638"/>
        <v>2058.4317458332798</v>
      </c>
      <c r="R985" s="9">
        <f t="shared" si="639"/>
        <v>14.370976662981093</v>
      </c>
      <c r="S985" s="3">
        <f t="shared" si="640"/>
        <v>1</v>
      </c>
      <c r="T985" s="3">
        <f t="shared" si="641"/>
        <v>0</v>
      </c>
      <c r="U985" s="3">
        <f t="shared" si="642"/>
        <v>11</v>
      </c>
      <c r="V985" s="3">
        <f t="shared" si="646"/>
        <v>30</v>
      </c>
      <c r="W985" s="2">
        <f t="shared" si="643"/>
        <v>9886018</v>
      </c>
      <c r="X985" s="2">
        <f t="shared" si="647"/>
        <v>9909074</v>
      </c>
      <c r="Y985" s="14">
        <f t="shared" si="648"/>
        <v>2067.1467573231698</v>
      </c>
      <c r="Z985" s="14">
        <f t="shared" si="649"/>
        <v>2086.1176234417358</v>
      </c>
      <c r="AA985" s="14">
        <f t="shared" si="644"/>
        <v>18.970866118565937</v>
      </c>
      <c r="AB985" s="14">
        <f t="shared" si="665"/>
        <v>4.7450553851560429</v>
      </c>
      <c r="AC985" s="14">
        <f t="shared" si="659"/>
        <v>14.225810733409894</v>
      </c>
      <c r="AD985" s="16">
        <f t="shared" si="660"/>
        <v>1</v>
      </c>
      <c r="AE985" s="16">
        <f t="shared" si="661"/>
        <v>0</v>
      </c>
      <c r="AF985" s="16">
        <f t="shared" si="645"/>
        <v>8</v>
      </c>
      <c r="AG985" s="16">
        <f t="shared" si="662"/>
        <v>30</v>
      </c>
      <c r="AH985" s="5">
        <f t="shared" si="663"/>
        <v>9869334</v>
      </c>
      <c r="AI985" s="5">
        <f t="shared" si="664"/>
        <v>9886102</v>
      </c>
      <c r="AJ985" s="39">
        <f t="shared" si="650"/>
        <v>2083.0494899000728</v>
      </c>
      <c r="AK985" s="39">
        <f t="shared" si="651"/>
        <v>2089.0191133544126</v>
      </c>
      <c r="AL985" s="39">
        <f t="shared" si="652"/>
        <v>5.9696234543398532</v>
      </c>
      <c r="AM985" s="39">
        <f t="shared" si="653"/>
        <v>1</v>
      </c>
      <c r="AN985" s="39">
        <f t="shared" si="654"/>
        <v>0</v>
      </c>
      <c r="AO985" s="39">
        <f t="shared" si="655"/>
        <v>20</v>
      </c>
      <c r="AP985" s="39">
        <f t="shared" si="656"/>
        <v>30</v>
      </c>
      <c r="AQ985" s="39">
        <f t="shared" si="657"/>
        <v>9877851</v>
      </c>
      <c r="AR985" s="39">
        <f t="shared" si="658"/>
        <v>9919771</v>
      </c>
      <c r="AS985" s="37">
        <f t="shared" si="666"/>
        <v>2068.7469875611064</v>
      </c>
      <c r="AT985" s="37">
        <f t="shared" si="667"/>
        <v>2025.7153546650334</v>
      </c>
      <c r="AU985" s="37">
        <f t="shared" si="668"/>
        <v>-43.031632896073006</v>
      </c>
      <c r="AV985" s="34">
        <f t="shared" si="669"/>
        <v>0</v>
      </c>
      <c r="AW985" s="34">
        <f t="shared" si="670"/>
        <v>1</v>
      </c>
      <c r="AX985" s="34">
        <f t="shared" si="671"/>
        <v>27</v>
      </c>
      <c r="AY985" s="34">
        <f t="shared" si="672"/>
        <v>30</v>
      </c>
      <c r="AZ985" s="34">
        <f t="shared" si="673"/>
        <v>9841896</v>
      </c>
      <c r="BA985" s="34">
        <f t="shared" si="674"/>
        <v>9898488</v>
      </c>
    </row>
    <row r="986" spans="1:53" x14ac:dyDescent="0.2">
      <c r="A986" s="1" t="s">
        <v>1023</v>
      </c>
      <c r="B986" s="8">
        <v>17614</v>
      </c>
      <c r="C986" s="8">
        <v>2144.574829931973</v>
      </c>
      <c r="D986" s="8">
        <v>2156</v>
      </c>
      <c r="E986" s="8">
        <v>2121</v>
      </c>
      <c r="F986" s="8">
        <v>2144.5578231292516</v>
      </c>
      <c r="G986" s="8">
        <f t="shared" si="675"/>
        <v>35.575366988900896</v>
      </c>
      <c r="H986" s="8">
        <f t="shared" si="676"/>
        <v>35.575366988900896</v>
      </c>
      <c r="I986" s="8">
        <f t="shared" si="677"/>
        <v>0</v>
      </c>
      <c r="J986" s="25">
        <f t="shared" si="680"/>
        <v>14.971219737242475</v>
      </c>
      <c r="K986" s="25">
        <f t="shared" si="681"/>
        <v>9.4061676917919215</v>
      </c>
      <c r="L986" s="26">
        <f t="shared" si="678"/>
        <v>1.5916386171072381</v>
      </c>
      <c r="M986" s="25">
        <f t="shared" si="679"/>
        <v>61.414373385275823</v>
      </c>
      <c r="N986" s="25">
        <v>30</v>
      </c>
      <c r="O986" s="25">
        <v>70</v>
      </c>
      <c r="P986" s="9">
        <f t="shared" si="637"/>
        <v>2045.5323485205115</v>
      </c>
      <c r="Q986" s="9">
        <f t="shared" si="638"/>
        <v>2064.5349426376265</v>
      </c>
      <c r="R986" s="9">
        <f t="shared" si="639"/>
        <v>19.002594117114995</v>
      </c>
      <c r="S986" s="3">
        <f t="shared" si="640"/>
        <v>1</v>
      </c>
      <c r="T986" s="3">
        <f t="shared" si="641"/>
        <v>0</v>
      </c>
      <c r="U986" s="3">
        <f t="shared" si="642"/>
        <v>12</v>
      </c>
      <c r="V986" s="3">
        <f t="shared" si="646"/>
        <v>30</v>
      </c>
      <c r="W986" s="2">
        <f t="shared" si="643"/>
        <v>9883844</v>
      </c>
      <c r="X986" s="2">
        <f t="shared" si="647"/>
        <v>9909296</v>
      </c>
      <c r="Y986" s="14">
        <f t="shared" si="648"/>
        <v>2072.8809103458425</v>
      </c>
      <c r="Z986" s="14">
        <f t="shared" si="649"/>
        <v>2095.1084233936613</v>
      </c>
      <c r="AA986" s="14">
        <f t="shared" si="644"/>
        <v>22.227513047818775</v>
      </c>
      <c r="AB986" s="14">
        <f t="shared" si="665"/>
        <v>8.2415469176885896</v>
      </c>
      <c r="AC986" s="14">
        <f t="shared" si="659"/>
        <v>13.985966130130185</v>
      </c>
      <c r="AD986" s="16">
        <f t="shared" si="660"/>
        <v>1</v>
      </c>
      <c r="AE986" s="16">
        <f t="shared" si="661"/>
        <v>0</v>
      </c>
      <c r="AF986" s="16">
        <f t="shared" si="645"/>
        <v>9</v>
      </c>
      <c r="AG986" s="16">
        <f t="shared" si="662"/>
        <v>30</v>
      </c>
      <c r="AH986" s="5">
        <f t="shared" si="663"/>
        <v>9867148</v>
      </c>
      <c r="AI986" s="5">
        <f t="shared" si="664"/>
        <v>9886237</v>
      </c>
      <c r="AJ986" s="39">
        <f t="shared" si="650"/>
        <v>2074.6467043732405</v>
      </c>
      <c r="AK986" s="39">
        <f t="shared" si="651"/>
        <v>2080.6163278275799</v>
      </c>
      <c r="AL986" s="39">
        <f t="shared" si="652"/>
        <v>5.9696234543393984</v>
      </c>
      <c r="AM986" s="39">
        <f t="shared" si="653"/>
        <v>1</v>
      </c>
      <c r="AN986" s="39">
        <f t="shared" si="654"/>
        <v>0</v>
      </c>
      <c r="AO986" s="39">
        <f t="shared" si="655"/>
        <v>21</v>
      </c>
      <c r="AP986" s="39">
        <f t="shared" si="656"/>
        <v>30</v>
      </c>
      <c r="AQ986" s="39">
        <f t="shared" si="657"/>
        <v>9875665</v>
      </c>
      <c r="AR986" s="39">
        <f t="shared" si="658"/>
        <v>9920206</v>
      </c>
      <c r="AS986" s="37">
        <f t="shared" si="666"/>
        <v>2066.9547581958027</v>
      </c>
      <c r="AT986" s="37">
        <f t="shared" si="667"/>
        <v>2028.6092392136986</v>
      </c>
      <c r="AU986" s="37">
        <f t="shared" si="668"/>
        <v>-38.345518982104068</v>
      </c>
      <c r="AV986" s="34">
        <f t="shared" si="669"/>
        <v>0</v>
      </c>
      <c r="AW986" s="34">
        <f t="shared" si="670"/>
        <v>1</v>
      </c>
      <c r="AX986" s="34">
        <f t="shared" si="671"/>
        <v>26</v>
      </c>
      <c r="AY986" s="34">
        <f t="shared" si="672"/>
        <v>30</v>
      </c>
      <c r="AZ986" s="34">
        <f t="shared" si="673"/>
        <v>9843987</v>
      </c>
      <c r="BA986" s="34">
        <f t="shared" si="674"/>
        <v>9899133</v>
      </c>
    </row>
    <row r="987" spans="1:53" x14ac:dyDescent="0.2">
      <c r="A987" s="1" t="s">
        <v>1024</v>
      </c>
      <c r="B987" s="8">
        <v>25633</v>
      </c>
      <c r="C987" s="8">
        <v>2152.2181208053689</v>
      </c>
      <c r="D987" s="8">
        <v>2169</v>
      </c>
      <c r="E987" s="8">
        <v>2131</v>
      </c>
      <c r="F987" s="8">
        <v>2152.2617449664431</v>
      </c>
      <c r="G987" s="8">
        <f t="shared" si="675"/>
        <v>7.7039218371915013</v>
      </c>
      <c r="H987" s="8">
        <f t="shared" si="676"/>
        <v>7.7039218371915013</v>
      </c>
      <c r="I987" s="8">
        <f t="shared" si="677"/>
        <v>0</v>
      </c>
      <c r="J987" s="25">
        <f t="shared" si="680"/>
        <v>14.452127030095976</v>
      </c>
      <c r="K987" s="25">
        <f t="shared" si="681"/>
        <v>8.7342985709496421</v>
      </c>
      <c r="L987" s="26">
        <f t="shared" si="678"/>
        <v>1.6546408292205494</v>
      </c>
      <c r="M987" s="25">
        <f t="shared" si="679"/>
        <v>62.330120557453419</v>
      </c>
      <c r="N987" s="25">
        <v>30</v>
      </c>
      <c r="O987" s="25">
        <v>70</v>
      </c>
      <c r="P987" s="9">
        <f t="shared" si="637"/>
        <v>2047.6608770869439</v>
      </c>
      <c r="Q987" s="9">
        <f t="shared" si="638"/>
        <v>2077.2994413664114</v>
      </c>
      <c r="R987" s="9">
        <f t="shared" si="639"/>
        <v>29.638564279467573</v>
      </c>
      <c r="S987" s="3">
        <f t="shared" si="640"/>
        <v>1</v>
      </c>
      <c r="T987" s="3">
        <f t="shared" si="641"/>
        <v>0</v>
      </c>
      <c r="U987" s="3">
        <f t="shared" si="642"/>
        <v>13</v>
      </c>
      <c r="V987" s="3">
        <f t="shared" si="646"/>
        <v>30</v>
      </c>
      <c r="W987" s="2">
        <f t="shared" si="643"/>
        <v>9881658</v>
      </c>
      <c r="X987" s="2">
        <f t="shared" si="647"/>
        <v>9909361</v>
      </c>
      <c r="Y987" s="14">
        <f t="shared" si="648"/>
        <v>2078.7609721695908</v>
      </c>
      <c r="Z987" s="14">
        <f t="shared" si="649"/>
        <v>2103.9012420971662</v>
      </c>
      <c r="AA987" s="14">
        <f t="shared" si="644"/>
        <v>25.140269927575446</v>
      </c>
      <c r="AB987" s="14">
        <f t="shared" si="665"/>
        <v>11.621291519665961</v>
      </c>
      <c r="AC987" s="14">
        <f t="shared" si="659"/>
        <v>13.518978407909485</v>
      </c>
      <c r="AD987" s="16">
        <f t="shared" si="660"/>
        <v>1</v>
      </c>
      <c r="AE987" s="16">
        <f t="shared" si="661"/>
        <v>0</v>
      </c>
      <c r="AF987" s="16">
        <f t="shared" si="645"/>
        <v>10</v>
      </c>
      <c r="AG987" s="16">
        <f t="shared" si="662"/>
        <v>30</v>
      </c>
      <c r="AH987" s="5">
        <f t="shared" si="663"/>
        <v>9864949</v>
      </c>
      <c r="AI987" s="5">
        <f t="shared" si="664"/>
        <v>9886259</v>
      </c>
      <c r="AJ987" s="39">
        <f t="shared" si="650"/>
        <v>2086.5051600362076</v>
      </c>
      <c r="AK987" s="39">
        <f t="shared" si="651"/>
        <v>2092.474783490547</v>
      </c>
      <c r="AL987" s="39">
        <f t="shared" si="652"/>
        <v>5.9696234543393984</v>
      </c>
      <c r="AM987" s="39">
        <f t="shared" si="653"/>
        <v>1</v>
      </c>
      <c r="AN987" s="39">
        <f t="shared" si="654"/>
        <v>0</v>
      </c>
      <c r="AO987" s="39">
        <f t="shared" si="655"/>
        <v>22</v>
      </c>
      <c r="AP987" s="39">
        <f t="shared" si="656"/>
        <v>30</v>
      </c>
      <c r="AQ987" s="39">
        <f t="shared" si="657"/>
        <v>9873466</v>
      </c>
      <c r="AR987" s="39">
        <f t="shared" si="658"/>
        <v>9920348</v>
      </c>
      <c r="AS987" s="37">
        <f t="shared" si="666"/>
        <v>2065.1188640717569</v>
      </c>
      <c r="AT987" s="37">
        <f t="shared" si="667"/>
        <v>2032.3297662671214</v>
      </c>
      <c r="AU987" s="37">
        <f t="shared" si="668"/>
        <v>-32.789097804635503</v>
      </c>
      <c r="AV987" s="34">
        <f t="shared" si="669"/>
        <v>0</v>
      </c>
      <c r="AW987" s="34">
        <f t="shared" si="670"/>
        <v>1</v>
      </c>
      <c r="AX987" s="34">
        <f t="shared" si="671"/>
        <v>25</v>
      </c>
      <c r="AY987" s="34">
        <f t="shared" si="672"/>
        <v>30</v>
      </c>
      <c r="AZ987" s="34">
        <f t="shared" si="673"/>
        <v>9846088</v>
      </c>
      <c r="BA987" s="34">
        <f t="shared" si="674"/>
        <v>9899363</v>
      </c>
    </row>
    <row r="988" spans="1:53" x14ac:dyDescent="0.2">
      <c r="A988" s="1" t="s">
        <v>1025</v>
      </c>
      <c r="B988" s="8">
        <v>25308</v>
      </c>
      <c r="C988" s="8">
        <v>2174.3333333333335</v>
      </c>
      <c r="D988" s="8">
        <v>2194</v>
      </c>
      <c r="E988" s="8">
        <v>2149</v>
      </c>
      <c r="F988" s="8">
        <v>2174.48</v>
      </c>
      <c r="G988" s="8">
        <f t="shared" si="675"/>
        <v>22.218255033556943</v>
      </c>
      <c r="H988" s="8">
        <f t="shared" si="676"/>
        <v>22.218255033556943</v>
      </c>
      <c r="I988" s="8">
        <f t="shared" si="677"/>
        <v>0</v>
      </c>
      <c r="J988" s="25">
        <f t="shared" si="680"/>
        <v>15.006850458914617</v>
      </c>
      <c r="K988" s="25">
        <f t="shared" si="681"/>
        <v>8.1104201015960964</v>
      </c>
      <c r="L988" s="26">
        <f t="shared" si="678"/>
        <v>1.8503172796143237</v>
      </c>
      <c r="M988" s="25">
        <f t="shared" si="679"/>
        <v>64.916186448713177</v>
      </c>
      <c r="N988" s="25">
        <v>30</v>
      </c>
      <c r="O988" s="25">
        <v>70</v>
      </c>
      <c r="P988" s="9">
        <f t="shared" ref="P988:P1051" si="682">AVERAGE(F962:F987)</f>
        <v>2050.3808575271478</v>
      </c>
      <c r="Q988" s="9">
        <f t="shared" ref="Q988:Q1051" si="683">AVERAGE(F976:F987)</f>
        <v>2091.8128359385305</v>
      </c>
      <c r="R988" s="9">
        <f t="shared" ref="R988:R1051" si="684">Q988-P988</f>
        <v>41.431978411382715</v>
      </c>
      <c r="S988" s="3">
        <f t="shared" ref="S988:S1051" si="685">IF(AND(R988&gt;$T$4,W987-30&gt;=D988),1,0)</f>
        <v>1</v>
      </c>
      <c r="T988" s="3">
        <f t="shared" ref="T988:T1051" si="686">IF(AND(R988&lt;$T$5,U987&gt;=1),1,0)</f>
        <v>0</v>
      </c>
      <c r="U988" s="3">
        <f t="shared" ref="U988:U1051" si="687">U987+S988-T988</f>
        <v>14</v>
      </c>
      <c r="V988" s="3">
        <f t="shared" si="646"/>
        <v>30</v>
      </c>
      <c r="W988" s="2">
        <f t="shared" ref="W988:W1051" si="688">W987-(S988*D987) + (T988*E987) - V988</f>
        <v>9879459</v>
      </c>
      <c r="X988" s="2">
        <f t="shared" si="647"/>
        <v>9909545</v>
      </c>
      <c r="Y988" s="14">
        <f t="shared" si="648"/>
        <v>2085.8512705273988</v>
      </c>
      <c r="Z988" s="14">
        <f t="shared" si="649"/>
        <v>2114.759512543756</v>
      </c>
      <c r="AA988" s="14">
        <f t="shared" ref="AA988:AA1051" si="689">Z988-Y988</f>
        <v>28.908242016357235</v>
      </c>
      <c r="AB988" s="14">
        <f t="shared" si="665"/>
        <v>15.078681619004216</v>
      </c>
      <c r="AC988" s="14">
        <f t="shared" si="659"/>
        <v>13.829560397353019</v>
      </c>
      <c r="AD988" s="16">
        <f t="shared" si="660"/>
        <v>1</v>
      </c>
      <c r="AE988" s="16">
        <f t="shared" si="661"/>
        <v>0</v>
      </c>
      <c r="AF988" s="16">
        <f t="shared" ref="AF988:AF1051" si="690">AF987+AD988-AE988</f>
        <v>11</v>
      </c>
      <c r="AG988" s="16">
        <f t="shared" si="662"/>
        <v>30</v>
      </c>
      <c r="AH988" s="5">
        <f t="shared" si="663"/>
        <v>9862725</v>
      </c>
      <c r="AI988" s="5">
        <f t="shared" si="664"/>
        <v>9886364</v>
      </c>
      <c r="AJ988" s="39">
        <f t="shared" si="650"/>
        <v>2089.0731339819381</v>
      </c>
      <c r="AK988" s="39">
        <f t="shared" si="651"/>
        <v>2103.8620966618669</v>
      </c>
      <c r="AL988" s="39">
        <f t="shared" si="652"/>
        <v>14.788962679928773</v>
      </c>
      <c r="AM988" s="39">
        <f t="shared" si="653"/>
        <v>1</v>
      </c>
      <c r="AN988" s="39">
        <f t="shared" si="654"/>
        <v>0</v>
      </c>
      <c r="AO988" s="39">
        <f t="shared" si="655"/>
        <v>23</v>
      </c>
      <c r="AP988" s="39">
        <f t="shared" si="656"/>
        <v>30</v>
      </c>
      <c r="AQ988" s="39">
        <f t="shared" si="657"/>
        <v>9871242</v>
      </c>
      <c r="AR988" s="39">
        <f t="shared" si="658"/>
        <v>9920669</v>
      </c>
      <c r="AS988" s="37">
        <f t="shared" si="666"/>
        <v>2063.2201298974051</v>
      </c>
      <c r="AT988" s="37">
        <f t="shared" si="667"/>
        <v>2037.3511999205582</v>
      </c>
      <c r="AU988" s="37">
        <f t="shared" si="668"/>
        <v>-25.868929976846857</v>
      </c>
      <c r="AV988" s="34">
        <f t="shared" si="669"/>
        <v>0</v>
      </c>
      <c r="AW988" s="34">
        <f t="shared" si="670"/>
        <v>1</v>
      </c>
      <c r="AX988" s="34">
        <f t="shared" si="671"/>
        <v>24</v>
      </c>
      <c r="AY988" s="34">
        <f t="shared" si="672"/>
        <v>30</v>
      </c>
      <c r="AZ988" s="34">
        <f t="shared" si="673"/>
        <v>9848207</v>
      </c>
      <c r="BA988" s="34">
        <f t="shared" si="674"/>
        <v>9899783</v>
      </c>
    </row>
    <row r="989" spans="1:53" x14ac:dyDescent="0.2">
      <c r="A989" s="1" t="s">
        <v>1026</v>
      </c>
      <c r="B989" s="8">
        <v>17400</v>
      </c>
      <c r="C989" s="8">
        <v>2222.2983050847456</v>
      </c>
      <c r="D989" s="8">
        <v>2238</v>
      </c>
      <c r="E989" s="8">
        <v>2190</v>
      </c>
      <c r="F989" s="8">
        <v>2222.413559322034</v>
      </c>
      <c r="G989" s="8">
        <f t="shared" si="675"/>
        <v>47.933559322033943</v>
      </c>
      <c r="H989" s="8">
        <f t="shared" si="676"/>
        <v>47.933559322033943</v>
      </c>
      <c r="I989" s="8">
        <f t="shared" si="677"/>
        <v>0</v>
      </c>
      <c r="J989" s="25">
        <f t="shared" si="680"/>
        <v>17.358758234851713</v>
      </c>
      <c r="K989" s="25">
        <f t="shared" si="681"/>
        <v>7.5311043800535185</v>
      </c>
      <c r="L989" s="26">
        <f t="shared" si="678"/>
        <v>2.3049419260244481</v>
      </c>
      <c r="M989" s="25">
        <f t="shared" si="679"/>
        <v>69.742282243279504</v>
      </c>
      <c r="N989" s="25">
        <v>30</v>
      </c>
      <c r="O989" s="25">
        <v>70</v>
      </c>
      <c r="P989" s="9">
        <f t="shared" si="682"/>
        <v>2056.1093035255944</v>
      </c>
      <c r="Q989" s="9">
        <f t="shared" si="683"/>
        <v>2105.6640775492688</v>
      </c>
      <c r="R989" s="9">
        <f t="shared" si="684"/>
        <v>49.554774023674327</v>
      </c>
      <c r="S989" s="3">
        <f t="shared" si="685"/>
        <v>1</v>
      </c>
      <c r="T989" s="3">
        <f t="shared" si="686"/>
        <v>0</v>
      </c>
      <c r="U989" s="3">
        <f t="shared" si="687"/>
        <v>15</v>
      </c>
      <c r="V989" s="3">
        <f t="shared" ref="V989:V1052" si="691">IF(S989&gt;0, MAX(30, 0.002*S989*D989), IF(T989&gt;0, MAX(30, 0.002*T989*E989), 0))</f>
        <v>30</v>
      </c>
      <c r="W989" s="2">
        <f t="shared" si="688"/>
        <v>9877235</v>
      </c>
      <c r="X989" s="2">
        <f t="shared" ref="X989:X1052" si="692">U989*E989 + W989</f>
        <v>9910085</v>
      </c>
      <c r="Y989" s="14">
        <f t="shared" ref="Y989:Y1052" si="693">(F989-Y988)*$Z$6+Y988</f>
        <v>2095.9669956232979</v>
      </c>
      <c r="Z989" s="14">
        <f t="shared" ref="Z989:Z1052" si="694">(F989-Z988)*$Z$5+Z988</f>
        <v>2131.3216735865681</v>
      </c>
      <c r="AA989" s="14">
        <f t="shared" si="689"/>
        <v>35.354677963270206</v>
      </c>
      <c r="AB989" s="14">
        <f t="shared" si="665"/>
        <v>19.133880887857416</v>
      </c>
      <c r="AC989" s="14">
        <f t="shared" si="659"/>
        <v>16.22079707541279</v>
      </c>
      <c r="AD989" s="16">
        <f t="shared" si="660"/>
        <v>1</v>
      </c>
      <c r="AE989" s="16">
        <f t="shared" si="661"/>
        <v>0</v>
      </c>
      <c r="AF989" s="16">
        <f t="shared" si="690"/>
        <v>12</v>
      </c>
      <c r="AG989" s="16">
        <f t="shared" si="662"/>
        <v>30</v>
      </c>
      <c r="AH989" s="5">
        <f t="shared" si="663"/>
        <v>9860457</v>
      </c>
      <c r="AI989" s="5">
        <f t="shared" si="664"/>
        <v>9886737</v>
      </c>
      <c r="AJ989" s="39">
        <f t="shared" ref="AJ989:AJ1052" si="695" xml:space="preserve"> (MAX(F963:F988) + MIN(F963:F988) + F988 ) / 3</f>
        <v>2103.050713245997</v>
      </c>
      <c r="AK989" s="39">
        <f t="shared" ref="AK989:AK1052" si="696" xml:space="preserve"> (MAX(F977:F988) + MIN(F977:F988) + F988 ) / 3</f>
        <v>2117.8396759259263</v>
      </c>
      <c r="AL989" s="39">
        <f t="shared" ref="AL989:AL1052" si="697">AK989 - AJ989</f>
        <v>14.788962679929227</v>
      </c>
      <c r="AM989" s="39">
        <f t="shared" ref="AM989:AM1052" si="698">IF(AND(AL989&gt;$AN$4,AQ988-30&gt;=D989),1,0)</f>
        <v>1</v>
      </c>
      <c r="AN989" s="39">
        <f t="shared" ref="AN989:AN1052" si="699">IF(AND(AL989&lt;$AN$5,AO988&gt;=1),1,0)</f>
        <v>0</v>
      </c>
      <c r="AO989" s="39">
        <f t="shared" ref="AO989:AO1052" si="700">AO988+AM989-AN989</f>
        <v>24</v>
      </c>
      <c r="AP989" s="39">
        <f t="shared" ref="AP989:AP1052" si="701">IF(AM989&gt;0, MAX(30, 0.002*AM989*D989), IF(AN989&gt;0, MAX(30, 0.002*AN989*E989), 0))</f>
        <v>30</v>
      </c>
      <c r="AQ989" s="39">
        <f t="shared" ref="AQ989:AQ1052" si="702">AQ988-(AM989*D989) + (AN989*E989) - AP989</f>
        <v>9868974</v>
      </c>
      <c r="AR989" s="39">
        <f t="shared" ref="AR989:AR1052" si="703">AO989*E989 + AQ989</f>
        <v>9921534</v>
      </c>
      <c r="AS989" s="37">
        <f t="shared" si="666"/>
        <v>2061.3027355433042</v>
      </c>
      <c r="AT989" s="37">
        <f t="shared" si="667"/>
        <v>2043.4577159663722</v>
      </c>
      <c r="AU989" s="37">
        <f t="shared" si="668"/>
        <v>-17.845019576931918</v>
      </c>
      <c r="AV989" s="34">
        <f t="shared" si="669"/>
        <v>0</v>
      </c>
      <c r="AW989" s="34">
        <f t="shared" si="670"/>
        <v>1</v>
      </c>
      <c r="AX989" s="34">
        <f t="shared" si="671"/>
        <v>23</v>
      </c>
      <c r="AY989" s="34">
        <f t="shared" si="672"/>
        <v>30</v>
      </c>
      <c r="AZ989" s="34">
        <f t="shared" si="673"/>
        <v>9850367</v>
      </c>
      <c r="BA989" s="34">
        <f t="shared" si="674"/>
        <v>9900737</v>
      </c>
    </row>
    <row r="990" spans="1:53" x14ac:dyDescent="0.2">
      <c r="A990" s="1" t="s">
        <v>1027</v>
      </c>
      <c r="B990" s="8">
        <v>18271</v>
      </c>
      <c r="C990" s="8">
        <v>2216.7993197278911</v>
      </c>
      <c r="D990" s="8">
        <v>2242</v>
      </c>
      <c r="E990" s="8">
        <v>2200</v>
      </c>
      <c r="F990" s="8">
        <v>2216.6904761904761</v>
      </c>
      <c r="G990" s="8">
        <f t="shared" si="675"/>
        <v>-5.7230831315578143</v>
      </c>
      <c r="H990" s="8">
        <f t="shared" si="676"/>
        <v>0</v>
      </c>
      <c r="I990" s="8">
        <f t="shared" si="677"/>
        <v>5.7230831315578143</v>
      </c>
      <c r="J990" s="25">
        <f t="shared" si="680"/>
        <v>16.118846932362306</v>
      </c>
      <c r="K990" s="25">
        <f t="shared" si="681"/>
        <v>7.4019600051609675</v>
      </c>
      <c r="L990" s="26">
        <f t="shared" si="678"/>
        <v>2.1776457750546538</v>
      </c>
      <c r="M990" s="25">
        <f t="shared" si="679"/>
        <v>68.530161295816541</v>
      </c>
      <c r="N990" s="25">
        <v>30</v>
      </c>
      <c r="O990" s="25">
        <v>70</v>
      </c>
      <c r="P990" s="9">
        <f t="shared" si="682"/>
        <v>2066.1947427403652</v>
      </c>
      <c r="Q990" s="9">
        <f t="shared" si="683"/>
        <v>2123.8186218446235</v>
      </c>
      <c r="R990" s="9">
        <f t="shared" si="684"/>
        <v>57.623879104258322</v>
      </c>
      <c r="S990" s="3">
        <f t="shared" si="685"/>
        <v>1</v>
      </c>
      <c r="T990" s="3">
        <f t="shared" si="686"/>
        <v>0</v>
      </c>
      <c r="U990" s="3">
        <f t="shared" si="687"/>
        <v>16</v>
      </c>
      <c r="V990" s="3">
        <f t="shared" si="691"/>
        <v>30</v>
      </c>
      <c r="W990" s="2">
        <f t="shared" si="688"/>
        <v>9874967</v>
      </c>
      <c r="X990" s="2">
        <f t="shared" si="692"/>
        <v>9910167</v>
      </c>
      <c r="Y990" s="14">
        <f t="shared" si="693"/>
        <v>2104.9094756653112</v>
      </c>
      <c r="Z990" s="14">
        <f t="shared" si="694"/>
        <v>2144.4553355256307</v>
      </c>
      <c r="AA990" s="14">
        <f t="shared" si="689"/>
        <v>39.545859860319524</v>
      </c>
      <c r="AB990" s="14">
        <f t="shared" si="665"/>
        <v>23.216276682349836</v>
      </c>
      <c r="AC990" s="14">
        <f t="shared" si="659"/>
        <v>16.329583177969688</v>
      </c>
      <c r="AD990" s="16">
        <f t="shared" si="660"/>
        <v>1</v>
      </c>
      <c r="AE990" s="16">
        <f t="shared" si="661"/>
        <v>0</v>
      </c>
      <c r="AF990" s="16">
        <f t="shared" si="690"/>
        <v>13</v>
      </c>
      <c r="AG990" s="16">
        <f t="shared" si="662"/>
        <v>30</v>
      </c>
      <c r="AH990" s="5">
        <f t="shared" si="663"/>
        <v>9858185</v>
      </c>
      <c r="AI990" s="5">
        <f t="shared" si="664"/>
        <v>9886785</v>
      </c>
      <c r="AJ990" s="39">
        <f t="shared" si="695"/>
        <v>2140.976042915026</v>
      </c>
      <c r="AK990" s="39">
        <f t="shared" si="696"/>
        <v>2157.0657418018782</v>
      </c>
      <c r="AL990" s="39">
        <f t="shared" si="697"/>
        <v>16.089698886852148</v>
      </c>
      <c r="AM990" s="39">
        <f t="shared" si="698"/>
        <v>1</v>
      </c>
      <c r="AN990" s="39">
        <f t="shared" si="699"/>
        <v>0</v>
      </c>
      <c r="AO990" s="39">
        <f t="shared" si="700"/>
        <v>25</v>
      </c>
      <c r="AP990" s="39">
        <f t="shared" si="701"/>
        <v>30</v>
      </c>
      <c r="AQ990" s="39">
        <f t="shared" si="702"/>
        <v>9866702</v>
      </c>
      <c r="AR990" s="39">
        <f t="shared" si="703"/>
        <v>9921702</v>
      </c>
      <c r="AS990" s="37">
        <f t="shared" si="666"/>
        <v>2059.6129925137116</v>
      </c>
      <c r="AT990" s="37">
        <f t="shared" si="667"/>
        <v>2050.6325825787462</v>
      </c>
      <c r="AU990" s="37">
        <f t="shared" si="668"/>
        <v>-8.980409934965337</v>
      </c>
      <c r="AV990" s="34">
        <f t="shared" si="669"/>
        <v>0</v>
      </c>
      <c r="AW990" s="34">
        <f t="shared" si="670"/>
        <v>1</v>
      </c>
      <c r="AX990" s="34">
        <f t="shared" si="671"/>
        <v>22</v>
      </c>
      <c r="AY990" s="34">
        <f t="shared" si="672"/>
        <v>30</v>
      </c>
      <c r="AZ990" s="34">
        <f t="shared" si="673"/>
        <v>9852537</v>
      </c>
      <c r="BA990" s="34">
        <f t="shared" si="674"/>
        <v>9900937</v>
      </c>
    </row>
    <row r="991" spans="1:53" x14ac:dyDescent="0.2">
      <c r="A991" s="1" t="s">
        <v>1028</v>
      </c>
      <c r="B991" s="8">
        <v>23576</v>
      </c>
      <c r="C991" s="8">
        <v>2208.0347222222222</v>
      </c>
      <c r="D991" s="8">
        <v>2231</v>
      </c>
      <c r="E991" s="8">
        <v>2187</v>
      </c>
      <c r="F991" s="8">
        <v>2208.0659722222222</v>
      </c>
      <c r="G991" s="8">
        <f t="shared" si="675"/>
        <v>-8.6245039682539755</v>
      </c>
      <c r="H991" s="8">
        <f t="shared" si="676"/>
        <v>0</v>
      </c>
      <c r="I991" s="8">
        <f t="shared" si="677"/>
        <v>8.6245039682539755</v>
      </c>
      <c r="J991" s="25">
        <f t="shared" si="680"/>
        <v>14.967500722907856</v>
      </c>
      <c r="K991" s="25">
        <f t="shared" si="681"/>
        <v>7.4892845739533254</v>
      </c>
      <c r="L991" s="26">
        <f t="shared" si="678"/>
        <v>1.9985220984875793</v>
      </c>
      <c r="M991" s="25">
        <f t="shared" si="679"/>
        <v>66.650237445160442</v>
      </c>
      <c r="N991" s="25">
        <v>30</v>
      </c>
      <c r="O991" s="25">
        <v>70</v>
      </c>
      <c r="P991" s="9">
        <f t="shared" si="682"/>
        <v>2074.6869655581977</v>
      </c>
      <c r="Q991" s="9">
        <f t="shared" si="683"/>
        <v>2139.6786526303663</v>
      </c>
      <c r="R991" s="9">
        <f t="shared" si="684"/>
        <v>64.991687072168588</v>
      </c>
      <c r="S991" s="3">
        <f t="shared" si="685"/>
        <v>1</v>
      </c>
      <c r="T991" s="3">
        <f t="shared" si="686"/>
        <v>0</v>
      </c>
      <c r="U991" s="3">
        <f t="shared" si="687"/>
        <v>17</v>
      </c>
      <c r="V991" s="3">
        <f t="shared" si="691"/>
        <v>30</v>
      </c>
      <c r="W991" s="2">
        <f t="shared" si="688"/>
        <v>9872695</v>
      </c>
      <c r="X991" s="2">
        <f t="shared" si="692"/>
        <v>9909874</v>
      </c>
      <c r="Y991" s="14">
        <f t="shared" si="693"/>
        <v>2112.55069763249</v>
      </c>
      <c r="Z991" s="14">
        <f t="shared" si="694"/>
        <v>2154.2415873251061</v>
      </c>
      <c r="AA991" s="14">
        <f t="shared" si="689"/>
        <v>41.690889692616111</v>
      </c>
      <c r="AB991" s="14">
        <f t="shared" si="665"/>
        <v>26.911199284403089</v>
      </c>
      <c r="AC991" s="14">
        <f t="shared" si="659"/>
        <v>14.779690408213021</v>
      </c>
      <c r="AD991" s="16">
        <f t="shared" si="660"/>
        <v>1</v>
      </c>
      <c r="AE991" s="16">
        <f t="shared" si="661"/>
        <v>0</v>
      </c>
      <c r="AF991" s="16">
        <f t="shared" si="690"/>
        <v>14</v>
      </c>
      <c r="AG991" s="16">
        <f t="shared" si="662"/>
        <v>30</v>
      </c>
      <c r="AH991" s="5">
        <f t="shared" si="663"/>
        <v>9855924</v>
      </c>
      <c r="AI991" s="5">
        <f t="shared" si="664"/>
        <v>9886542</v>
      </c>
      <c r="AJ991" s="39">
        <f t="shared" si="695"/>
        <v>2139.0683485378399</v>
      </c>
      <c r="AK991" s="39">
        <f t="shared" si="696"/>
        <v>2163.4591306379648</v>
      </c>
      <c r="AL991" s="39">
        <f t="shared" si="697"/>
        <v>24.390782100124852</v>
      </c>
      <c r="AM991" s="39">
        <f t="shared" si="698"/>
        <v>1</v>
      </c>
      <c r="AN991" s="39">
        <f t="shared" si="699"/>
        <v>0</v>
      </c>
      <c r="AO991" s="39">
        <f t="shared" si="700"/>
        <v>26</v>
      </c>
      <c r="AP991" s="39">
        <f t="shared" si="701"/>
        <v>30</v>
      </c>
      <c r="AQ991" s="39">
        <f t="shared" si="702"/>
        <v>9864441</v>
      </c>
      <c r="AR991" s="39">
        <f t="shared" si="703"/>
        <v>9921303</v>
      </c>
      <c r="AS991" s="37">
        <f t="shared" si="666"/>
        <v>2058.4451574244308</v>
      </c>
      <c r="AT991" s="37">
        <f t="shared" si="667"/>
        <v>2059.2710421576098</v>
      </c>
      <c r="AU991" s="37">
        <f t="shared" si="668"/>
        <v>0.82588473317900934</v>
      </c>
      <c r="AV991" s="34">
        <f t="shared" si="669"/>
        <v>0</v>
      </c>
      <c r="AW991" s="34">
        <f t="shared" si="670"/>
        <v>0</v>
      </c>
      <c r="AX991" s="34">
        <f t="shared" si="671"/>
        <v>22</v>
      </c>
      <c r="AY991" s="34">
        <f t="shared" si="672"/>
        <v>0</v>
      </c>
      <c r="AZ991" s="34">
        <f t="shared" si="673"/>
        <v>9852537</v>
      </c>
      <c r="BA991" s="34">
        <f t="shared" si="674"/>
        <v>9900651</v>
      </c>
    </row>
    <row r="992" spans="1:53" x14ac:dyDescent="0.2">
      <c r="A992" s="1" t="s">
        <v>1029</v>
      </c>
      <c r="B992" s="8">
        <v>12429</v>
      </c>
      <c r="C992" s="8">
        <v>2207.4789915966385</v>
      </c>
      <c r="D992" s="8">
        <v>2230</v>
      </c>
      <c r="E992" s="8">
        <v>2183</v>
      </c>
      <c r="F992" s="8">
        <v>2207.5672268907565</v>
      </c>
      <c r="G992" s="8">
        <f t="shared" si="675"/>
        <v>-0.49874533146567046</v>
      </c>
      <c r="H992" s="8">
        <f t="shared" si="676"/>
        <v>0</v>
      </c>
      <c r="I992" s="8">
        <f t="shared" si="677"/>
        <v>0.49874533146567046</v>
      </c>
      <c r="J992" s="25">
        <f t="shared" si="680"/>
        <v>13.898393528414436</v>
      </c>
      <c r="K992" s="25">
        <f t="shared" si="681"/>
        <v>6.9899603423470635</v>
      </c>
      <c r="L992" s="26">
        <f t="shared" si="678"/>
        <v>1.9883365352181217</v>
      </c>
      <c r="M992" s="25">
        <f t="shared" si="679"/>
        <v>66.53656680849673</v>
      </c>
      <c r="N992" s="25">
        <v>30</v>
      </c>
      <c r="O992" s="25">
        <v>70</v>
      </c>
      <c r="P992" s="9">
        <f t="shared" si="682"/>
        <v>2082.7871228202803</v>
      </c>
      <c r="Q992" s="9">
        <f t="shared" si="683"/>
        <v>2152.7447039487693</v>
      </c>
      <c r="R992" s="9">
        <f t="shared" si="684"/>
        <v>69.957581128488982</v>
      </c>
      <c r="S992" s="3">
        <f t="shared" si="685"/>
        <v>1</v>
      </c>
      <c r="T992" s="3">
        <f t="shared" si="686"/>
        <v>0</v>
      </c>
      <c r="U992" s="3">
        <f t="shared" si="687"/>
        <v>18</v>
      </c>
      <c r="V992" s="3">
        <f t="shared" si="691"/>
        <v>30</v>
      </c>
      <c r="W992" s="2">
        <f t="shared" si="688"/>
        <v>9870434</v>
      </c>
      <c r="X992" s="2">
        <f t="shared" si="692"/>
        <v>9909728</v>
      </c>
      <c r="Y992" s="14">
        <f t="shared" si="693"/>
        <v>2119.5889590590282</v>
      </c>
      <c r="Z992" s="14">
        <f t="shared" si="694"/>
        <v>2162.4455318736677</v>
      </c>
      <c r="AA992" s="14">
        <f t="shared" si="689"/>
        <v>42.856572814639549</v>
      </c>
      <c r="AB992" s="14">
        <f t="shared" si="665"/>
        <v>30.100273990450383</v>
      </c>
      <c r="AC992" s="14">
        <f t="shared" si="659"/>
        <v>12.756298824189166</v>
      </c>
      <c r="AD992" s="16">
        <f t="shared" si="660"/>
        <v>1</v>
      </c>
      <c r="AE992" s="16">
        <f t="shared" si="661"/>
        <v>0</v>
      </c>
      <c r="AF992" s="16">
        <f t="shared" si="690"/>
        <v>15</v>
      </c>
      <c r="AG992" s="16">
        <f t="shared" si="662"/>
        <v>30</v>
      </c>
      <c r="AH992" s="5">
        <f t="shared" si="663"/>
        <v>9853664</v>
      </c>
      <c r="AI992" s="5">
        <f t="shared" si="664"/>
        <v>9886409</v>
      </c>
      <c r="AJ992" s="39">
        <f t="shared" si="695"/>
        <v>2136.1935138817553</v>
      </c>
      <c r="AK992" s="39">
        <f t="shared" si="696"/>
        <v>2170.1598438480855</v>
      </c>
      <c r="AL992" s="39">
        <f t="shared" si="697"/>
        <v>33.96632996633025</v>
      </c>
      <c r="AM992" s="39">
        <f t="shared" si="698"/>
        <v>1</v>
      </c>
      <c r="AN992" s="39">
        <f t="shared" si="699"/>
        <v>0</v>
      </c>
      <c r="AO992" s="39">
        <f t="shared" si="700"/>
        <v>27</v>
      </c>
      <c r="AP992" s="39">
        <f t="shared" si="701"/>
        <v>30</v>
      </c>
      <c r="AQ992" s="39">
        <f t="shared" si="702"/>
        <v>9862181</v>
      </c>
      <c r="AR992" s="39">
        <f t="shared" si="703"/>
        <v>9921122</v>
      </c>
      <c r="AS992" s="37">
        <f t="shared" si="666"/>
        <v>2057.661672263424</v>
      </c>
      <c r="AT992" s="37">
        <f t="shared" si="667"/>
        <v>2069.2467631759373</v>
      </c>
      <c r="AU992" s="37">
        <f t="shared" si="668"/>
        <v>11.585090912513351</v>
      </c>
      <c r="AV992" s="34">
        <f t="shared" si="669"/>
        <v>1</v>
      </c>
      <c r="AW992" s="34">
        <f t="shared" si="670"/>
        <v>0</v>
      </c>
      <c r="AX992" s="34">
        <f t="shared" si="671"/>
        <v>23</v>
      </c>
      <c r="AY992" s="34">
        <f t="shared" si="672"/>
        <v>30</v>
      </c>
      <c r="AZ992" s="34">
        <f t="shared" si="673"/>
        <v>9850277</v>
      </c>
      <c r="BA992" s="34">
        <f t="shared" si="674"/>
        <v>9900486</v>
      </c>
    </row>
    <row r="993" spans="1:53" x14ac:dyDescent="0.2">
      <c r="A993" s="1" t="s">
        <v>1030</v>
      </c>
      <c r="B993" s="8">
        <v>3598</v>
      </c>
      <c r="C993" s="8">
        <v>2195.5401069518716</v>
      </c>
      <c r="D993" s="8">
        <v>2204</v>
      </c>
      <c r="E993" s="8">
        <v>2184</v>
      </c>
      <c r="F993" s="8">
        <v>2195.5187165775401</v>
      </c>
      <c r="G993" s="8">
        <f t="shared" si="675"/>
        <v>-12.048510313216411</v>
      </c>
      <c r="H993" s="8">
        <f t="shared" si="676"/>
        <v>0</v>
      </c>
      <c r="I993" s="8">
        <f t="shared" si="677"/>
        <v>12.048510313216411</v>
      </c>
      <c r="J993" s="25">
        <f t="shared" si="680"/>
        <v>12.905651133527689</v>
      </c>
      <c r="K993" s="25">
        <f t="shared" si="681"/>
        <v>7.3512853402663021</v>
      </c>
      <c r="L993" s="26">
        <f t="shared" si="678"/>
        <v>1.7555638961308744</v>
      </c>
      <c r="M993" s="25">
        <f t="shared" si="679"/>
        <v>63.709787263357825</v>
      </c>
      <c r="N993" s="25">
        <v>30</v>
      </c>
      <c r="O993" s="25">
        <v>70</v>
      </c>
      <c r="P993" s="9">
        <f t="shared" si="682"/>
        <v>2089.6698859847179</v>
      </c>
      <c r="Q993" s="9">
        <f t="shared" si="683"/>
        <v>2163.0557659597803</v>
      </c>
      <c r="R993" s="9">
        <f t="shared" si="684"/>
        <v>73.38587997506238</v>
      </c>
      <c r="S993" s="3">
        <f t="shared" si="685"/>
        <v>1</v>
      </c>
      <c r="T993" s="3">
        <f t="shared" si="686"/>
        <v>0</v>
      </c>
      <c r="U993" s="3">
        <f t="shared" si="687"/>
        <v>19</v>
      </c>
      <c r="V993" s="3">
        <f t="shared" si="691"/>
        <v>30</v>
      </c>
      <c r="W993" s="2">
        <f t="shared" si="688"/>
        <v>9868174</v>
      </c>
      <c r="X993" s="2">
        <f t="shared" si="692"/>
        <v>9909670</v>
      </c>
      <c r="Y993" s="14">
        <f t="shared" si="693"/>
        <v>2125.2133855418811</v>
      </c>
      <c r="Z993" s="14">
        <f t="shared" si="694"/>
        <v>2167.5337141358018</v>
      </c>
      <c r="AA993" s="14">
        <f t="shared" si="689"/>
        <v>42.320328593920749</v>
      </c>
      <c r="AB993" s="14">
        <f t="shared" si="665"/>
        <v>32.544284911144459</v>
      </c>
      <c r="AC993" s="14">
        <f t="shared" si="659"/>
        <v>9.7760436827762902</v>
      </c>
      <c r="AD993" s="16">
        <f t="shared" si="660"/>
        <v>1</v>
      </c>
      <c r="AE993" s="16">
        <f t="shared" si="661"/>
        <v>0</v>
      </c>
      <c r="AF993" s="16">
        <f t="shared" si="690"/>
        <v>16</v>
      </c>
      <c r="AG993" s="16">
        <f t="shared" si="662"/>
        <v>30</v>
      </c>
      <c r="AH993" s="5">
        <f t="shared" si="663"/>
        <v>9851430</v>
      </c>
      <c r="AI993" s="5">
        <f t="shared" si="664"/>
        <v>9886374</v>
      </c>
      <c r="AJ993" s="39">
        <f t="shared" si="695"/>
        <v>2136.0272654379337</v>
      </c>
      <c r="AK993" s="39">
        <f t="shared" si="696"/>
        <v>2169.9935954042635</v>
      </c>
      <c r="AL993" s="39">
        <f t="shared" si="697"/>
        <v>33.966329966329795</v>
      </c>
      <c r="AM993" s="39">
        <f t="shared" si="698"/>
        <v>1</v>
      </c>
      <c r="AN993" s="39">
        <f t="shared" si="699"/>
        <v>0</v>
      </c>
      <c r="AO993" s="39">
        <f t="shared" si="700"/>
        <v>28</v>
      </c>
      <c r="AP993" s="39">
        <f t="shared" si="701"/>
        <v>30</v>
      </c>
      <c r="AQ993" s="39">
        <f t="shared" si="702"/>
        <v>9859947</v>
      </c>
      <c r="AR993" s="39">
        <f t="shared" si="703"/>
        <v>9921099</v>
      </c>
      <c r="AS993" s="37">
        <f t="shared" si="666"/>
        <v>2057.2837480672238</v>
      </c>
      <c r="AT993" s="37">
        <f t="shared" si="667"/>
        <v>2080.1498374391435</v>
      </c>
      <c r="AU993" s="37">
        <f t="shared" si="668"/>
        <v>22.86608937191977</v>
      </c>
      <c r="AV993" s="34">
        <f t="shared" si="669"/>
        <v>1</v>
      </c>
      <c r="AW993" s="34">
        <f t="shared" si="670"/>
        <v>0</v>
      </c>
      <c r="AX993" s="34">
        <f t="shared" si="671"/>
        <v>24</v>
      </c>
      <c r="AY993" s="34">
        <f t="shared" si="672"/>
        <v>30</v>
      </c>
      <c r="AZ993" s="34">
        <f t="shared" si="673"/>
        <v>9848043</v>
      </c>
      <c r="BA993" s="34">
        <f t="shared" si="674"/>
        <v>9900459</v>
      </c>
    </row>
    <row r="994" spans="1:53" x14ac:dyDescent="0.2">
      <c r="A994" s="1" t="s">
        <v>1031</v>
      </c>
      <c r="B994" s="8">
        <v>5798</v>
      </c>
      <c r="C994" s="8">
        <v>2225.9802955665023</v>
      </c>
      <c r="D994" s="8">
        <v>2242</v>
      </c>
      <c r="E994" s="8">
        <v>2207</v>
      </c>
      <c r="F994" s="8">
        <v>2225.9852216748768</v>
      </c>
      <c r="G994" s="8">
        <f t="shared" si="675"/>
        <v>30.466505097336722</v>
      </c>
      <c r="H994" s="8">
        <f t="shared" si="676"/>
        <v>30.466505097336722</v>
      </c>
      <c r="I994" s="8">
        <f t="shared" si="677"/>
        <v>0</v>
      </c>
      <c r="J994" s="25">
        <f t="shared" si="680"/>
        <v>14.159997845228334</v>
      </c>
      <c r="K994" s="25">
        <f t="shared" si="681"/>
        <v>6.8261935302472807</v>
      </c>
      <c r="L994" s="26">
        <f t="shared" si="678"/>
        <v>2.0743622023730381</v>
      </c>
      <c r="M994" s="25">
        <f t="shared" si="679"/>
        <v>67.47292823115896</v>
      </c>
      <c r="N994" s="25">
        <v>30</v>
      </c>
      <c r="O994" s="25">
        <v>70</v>
      </c>
      <c r="P994" s="9">
        <f t="shared" si="682"/>
        <v>2096.1121593975795</v>
      </c>
      <c r="Q994" s="9">
        <f t="shared" si="683"/>
        <v>2172.6823256745752</v>
      </c>
      <c r="R994" s="9">
        <f t="shared" si="684"/>
        <v>76.570166276995678</v>
      </c>
      <c r="S994" s="3">
        <f t="shared" si="685"/>
        <v>1</v>
      </c>
      <c r="T994" s="3">
        <f t="shared" si="686"/>
        <v>0</v>
      </c>
      <c r="U994" s="3">
        <f t="shared" si="687"/>
        <v>20</v>
      </c>
      <c r="V994" s="3">
        <f t="shared" si="691"/>
        <v>30</v>
      </c>
      <c r="W994" s="2">
        <f t="shared" si="688"/>
        <v>9865940</v>
      </c>
      <c r="X994" s="2">
        <f t="shared" si="692"/>
        <v>9910080</v>
      </c>
      <c r="Y994" s="14">
        <f t="shared" si="693"/>
        <v>2132.6779659961771</v>
      </c>
      <c r="Z994" s="14">
        <f t="shared" si="694"/>
        <v>2176.526253757198</v>
      </c>
      <c r="AA994" s="14">
        <f t="shared" si="689"/>
        <v>43.848287761020856</v>
      </c>
      <c r="AB994" s="14">
        <f t="shared" si="665"/>
        <v>34.80508548111974</v>
      </c>
      <c r="AC994" s="14">
        <f t="shared" si="659"/>
        <v>9.0432022799011165</v>
      </c>
      <c r="AD994" s="16">
        <f t="shared" si="660"/>
        <v>1</v>
      </c>
      <c r="AE994" s="16">
        <f t="shared" si="661"/>
        <v>0</v>
      </c>
      <c r="AF994" s="16">
        <f t="shared" si="690"/>
        <v>17</v>
      </c>
      <c r="AG994" s="16">
        <f t="shared" si="662"/>
        <v>30</v>
      </c>
      <c r="AH994" s="5">
        <f t="shared" si="663"/>
        <v>9849158</v>
      </c>
      <c r="AI994" s="5">
        <f t="shared" si="664"/>
        <v>9886677</v>
      </c>
      <c r="AJ994" s="39">
        <f t="shared" si="695"/>
        <v>2132.0110953335279</v>
      </c>
      <c r="AK994" s="39">
        <f t="shared" si="696"/>
        <v>2175.6382440133079</v>
      </c>
      <c r="AL994" s="39">
        <f t="shared" si="697"/>
        <v>43.627148679780021</v>
      </c>
      <c r="AM994" s="39">
        <f t="shared" si="698"/>
        <v>1</v>
      </c>
      <c r="AN994" s="39">
        <f t="shared" si="699"/>
        <v>0</v>
      </c>
      <c r="AO994" s="39">
        <f t="shared" si="700"/>
        <v>29</v>
      </c>
      <c r="AP994" s="39">
        <f t="shared" si="701"/>
        <v>30</v>
      </c>
      <c r="AQ994" s="39">
        <f t="shared" si="702"/>
        <v>9857675</v>
      </c>
      <c r="AR994" s="39">
        <f t="shared" si="703"/>
        <v>9921678</v>
      </c>
      <c r="AS994" s="37">
        <f t="shared" si="666"/>
        <v>2057.2824573832572</v>
      </c>
      <c r="AT994" s="37">
        <f t="shared" si="667"/>
        <v>2091.692113094738</v>
      </c>
      <c r="AU994" s="37">
        <f t="shared" si="668"/>
        <v>34.409655711480809</v>
      </c>
      <c r="AV994" s="34">
        <f t="shared" si="669"/>
        <v>1</v>
      </c>
      <c r="AW994" s="34">
        <f t="shared" si="670"/>
        <v>0</v>
      </c>
      <c r="AX994" s="34">
        <f t="shared" si="671"/>
        <v>25</v>
      </c>
      <c r="AY994" s="34">
        <f t="shared" si="672"/>
        <v>30</v>
      </c>
      <c r="AZ994" s="34">
        <f t="shared" si="673"/>
        <v>9845771</v>
      </c>
      <c r="BA994" s="34">
        <f t="shared" si="674"/>
        <v>9900946</v>
      </c>
    </row>
    <row r="995" spans="1:53" x14ac:dyDescent="0.2">
      <c r="A995" s="1" t="s">
        <v>1032</v>
      </c>
      <c r="B995" s="8">
        <v>5901</v>
      </c>
      <c r="C995" s="8">
        <v>2203.7323943661972</v>
      </c>
      <c r="D995" s="8">
        <v>2226</v>
      </c>
      <c r="E995" s="8">
        <v>2179</v>
      </c>
      <c r="F995" s="8">
        <v>2203.6384976525824</v>
      </c>
      <c r="G995" s="8">
        <f t="shared" si="675"/>
        <v>-22.346724022294438</v>
      </c>
      <c r="H995" s="8">
        <f t="shared" si="676"/>
        <v>0</v>
      </c>
      <c r="I995" s="8">
        <f t="shared" si="677"/>
        <v>22.346724022294438</v>
      </c>
      <c r="J995" s="25">
        <f t="shared" si="680"/>
        <v>13.148569427712024</v>
      </c>
      <c r="K995" s="25">
        <f t="shared" si="681"/>
        <v>7.9348028511077917</v>
      </c>
      <c r="L995" s="26">
        <f t="shared" si="678"/>
        <v>1.6570757553070559</v>
      </c>
      <c r="M995" s="25">
        <f t="shared" si="679"/>
        <v>62.364640977861832</v>
      </c>
      <c r="N995" s="25">
        <v>30</v>
      </c>
      <c r="O995" s="25">
        <v>70</v>
      </c>
      <c r="P995" s="9">
        <f t="shared" si="682"/>
        <v>2102.7982548800578</v>
      </c>
      <c r="Q995" s="9">
        <f t="shared" si="683"/>
        <v>2178.7899605896814</v>
      </c>
      <c r="R995" s="9">
        <f t="shared" si="684"/>
        <v>75.991705709623602</v>
      </c>
      <c r="S995" s="3">
        <f t="shared" si="685"/>
        <v>1</v>
      </c>
      <c r="T995" s="3">
        <f t="shared" si="686"/>
        <v>0</v>
      </c>
      <c r="U995" s="3">
        <f t="shared" si="687"/>
        <v>21</v>
      </c>
      <c r="V995" s="3">
        <f t="shared" si="691"/>
        <v>30</v>
      </c>
      <c r="W995" s="2">
        <f t="shared" si="688"/>
        <v>9863668</v>
      </c>
      <c r="X995" s="2">
        <f t="shared" si="692"/>
        <v>9909427</v>
      </c>
      <c r="Y995" s="14">
        <f t="shared" si="693"/>
        <v>2137.9343016744292</v>
      </c>
      <c r="Z995" s="14">
        <f t="shared" si="694"/>
        <v>2180.6973682026419</v>
      </c>
      <c r="AA995" s="14">
        <f t="shared" si="689"/>
        <v>42.763066528212676</v>
      </c>
      <c r="AB995" s="14">
        <f t="shared" si="665"/>
        <v>36.39668169053833</v>
      </c>
      <c r="AC995" s="14">
        <f t="shared" si="659"/>
        <v>6.3663848376743459</v>
      </c>
      <c r="AD995" s="16">
        <f t="shared" si="660"/>
        <v>1</v>
      </c>
      <c r="AE995" s="16">
        <f t="shared" si="661"/>
        <v>0</v>
      </c>
      <c r="AF995" s="16">
        <f t="shared" si="690"/>
        <v>18</v>
      </c>
      <c r="AG995" s="16">
        <f t="shared" si="662"/>
        <v>30</v>
      </c>
      <c r="AH995" s="5">
        <f t="shared" si="663"/>
        <v>9846902</v>
      </c>
      <c r="AI995" s="5">
        <f t="shared" si="664"/>
        <v>9886124</v>
      </c>
      <c r="AJ995" s="39">
        <f t="shared" si="695"/>
        <v>2143.3571511502546</v>
      </c>
      <c r="AK995" s="39">
        <f t="shared" si="696"/>
        <v>2186.9842998300351</v>
      </c>
      <c r="AL995" s="39">
        <f t="shared" si="697"/>
        <v>43.627148679780476</v>
      </c>
      <c r="AM995" s="39">
        <f t="shared" si="698"/>
        <v>1</v>
      </c>
      <c r="AN995" s="39">
        <f t="shared" si="699"/>
        <v>0</v>
      </c>
      <c r="AO995" s="39">
        <f t="shared" si="700"/>
        <v>30</v>
      </c>
      <c r="AP995" s="39">
        <f t="shared" si="701"/>
        <v>30</v>
      </c>
      <c r="AQ995" s="39">
        <f t="shared" si="702"/>
        <v>9855419</v>
      </c>
      <c r="AR995" s="39">
        <f t="shared" si="703"/>
        <v>9920789</v>
      </c>
      <c r="AS995" s="37">
        <f t="shared" si="666"/>
        <v>2057.707881435841</v>
      </c>
      <c r="AT995" s="37">
        <f t="shared" si="667"/>
        <v>2103.5542501315244</v>
      </c>
      <c r="AU995" s="37">
        <f t="shared" si="668"/>
        <v>45.846368695683395</v>
      </c>
      <c r="AV995" s="34">
        <f t="shared" si="669"/>
        <v>1</v>
      </c>
      <c r="AW995" s="34">
        <f t="shared" si="670"/>
        <v>0</v>
      </c>
      <c r="AX995" s="34">
        <f t="shared" si="671"/>
        <v>26</v>
      </c>
      <c r="AY995" s="34">
        <f t="shared" si="672"/>
        <v>30</v>
      </c>
      <c r="AZ995" s="34">
        <f t="shared" si="673"/>
        <v>9843515</v>
      </c>
      <c r="BA995" s="34">
        <f t="shared" si="674"/>
        <v>9900169</v>
      </c>
    </row>
    <row r="996" spans="1:53" x14ac:dyDescent="0.2">
      <c r="A996" s="1" t="s">
        <v>1033</v>
      </c>
      <c r="B996" s="8">
        <v>2857</v>
      </c>
      <c r="C996" s="8">
        <v>2194.6688741721855</v>
      </c>
      <c r="D996" s="8">
        <v>2210</v>
      </c>
      <c r="E996" s="8">
        <v>2174</v>
      </c>
      <c r="F996" s="8">
        <v>2194.6490066225165</v>
      </c>
      <c r="G996" s="8">
        <f t="shared" si="675"/>
        <v>-8.9894910300658921</v>
      </c>
      <c r="H996" s="8">
        <f t="shared" si="676"/>
        <v>0</v>
      </c>
      <c r="I996" s="8">
        <f t="shared" si="677"/>
        <v>8.9894910300658921</v>
      </c>
      <c r="J996" s="25">
        <f t="shared" si="680"/>
        <v>12.209385897161166</v>
      </c>
      <c r="K996" s="25">
        <f t="shared" si="681"/>
        <v>8.0101377210333702</v>
      </c>
      <c r="L996" s="26">
        <f t="shared" si="678"/>
        <v>1.524241695008717</v>
      </c>
      <c r="M996" s="25">
        <f t="shared" si="679"/>
        <v>60.384142216756047</v>
      </c>
      <c r="N996" s="25">
        <v>30</v>
      </c>
      <c r="O996" s="25">
        <v>70</v>
      </c>
      <c r="P996" s="9">
        <f t="shared" si="682"/>
        <v>2110.2250693161554</v>
      </c>
      <c r="Q996" s="9">
        <f t="shared" si="683"/>
        <v>2182.8627089572819</v>
      </c>
      <c r="R996" s="9">
        <f t="shared" si="684"/>
        <v>72.637639641126498</v>
      </c>
      <c r="S996" s="3">
        <f t="shared" si="685"/>
        <v>1</v>
      </c>
      <c r="T996" s="3">
        <f t="shared" si="686"/>
        <v>0</v>
      </c>
      <c r="U996" s="3">
        <f t="shared" si="687"/>
        <v>22</v>
      </c>
      <c r="V996" s="3">
        <f t="shared" si="691"/>
        <v>30</v>
      </c>
      <c r="W996" s="2">
        <f t="shared" si="688"/>
        <v>9861412</v>
      </c>
      <c r="X996" s="2">
        <f t="shared" si="692"/>
        <v>9909240</v>
      </c>
      <c r="Y996" s="14">
        <f t="shared" si="693"/>
        <v>2142.1353909298432</v>
      </c>
      <c r="Z996" s="14">
        <f t="shared" si="694"/>
        <v>2182.8437741133916</v>
      </c>
      <c r="AA996" s="14">
        <f t="shared" si="689"/>
        <v>40.708383183548449</v>
      </c>
      <c r="AB996" s="14">
        <f t="shared" si="665"/>
        <v>37.259021989140351</v>
      </c>
      <c r="AC996" s="14">
        <f t="shared" ref="AC996:AC1059" si="704">AA996-AB996</f>
        <v>3.4493611944080982</v>
      </c>
      <c r="AD996" s="16">
        <f t="shared" ref="AD996:AD1059" si="705">IF(AND(AC996&gt;0,AH995-30&gt;=D996),1,0)</f>
        <v>1</v>
      </c>
      <c r="AE996" s="16">
        <f t="shared" ref="AE996:AE1059" si="706">IF(AND(AC996&lt;=0,AF995&gt;=1),1,0)</f>
        <v>0</v>
      </c>
      <c r="AF996" s="16">
        <f t="shared" si="690"/>
        <v>19</v>
      </c>
      <c r="AG996" s="16">
        <f t="shared" ref="AG996:AG1059" si="707">IF(AD996&gt;0, MAX(30, 0.002*AD996*D996), IF(AE996&gt;0, MAX(30, 0.002*AE996*E996), 0))</f>
        <v>30</v>
      </c>
      <c r="AH996" s="5">
        <f t="shared" ref="AH996:AH1059" si="708">AH995-(AD996*D996) + (AE996*E996) - AG996</f>
        <v>9844662</v>
      </c>
      <c r="AI996" s="5">
        <f t="shared" ref="AI996:AI1059" si="709">AF996*E996 + AH996</f>
        <v>9885968</v>
      </c>
      <c r="AJ996" s="39">
        <f t="shared" si="695"/>
        <v>2135.9082431428233</v>
      </c>
      <c r="AK996" s="39">
        <f t="shared" si="696"/>
        <v>2179.5353918226033</v>
      </c>
      <c r="AL996" s="39">
        <f t="shared" si="697"/>
        <v>43.627148679780021</v>
      </c>
      <c r="AM996" s="39">
        <f t="shared" si="698"/>
        <v>1</v>
      </c>
      <c r="AN996" s="39">
        <f t="shared" si="699"/>
        <v>0</v>
      </c>
      <c r="AO996" s="39">
        <f t="shared" si="700"/>
        <v>31</v>
      </c>
      <c r="AP996" s="39">
        <f t="shared" si="701"/>
        <v>30</v>
      </c>
      <c r="AQ996" s="39">
        <f t="shared" si="702"/>
        <v>9853179</v>
      </c>
      <c r="AR996" s="39">
        <f t="shared" si="703"/>
        <v>9920573</v>
      </c>
      <c r="AS996" s="37">
        <f t="shared" si="666"/>
        <v>2058.5502333857116</v>
      </c>
      <c r="AT996" s="37">
        <f t="shared" si="667"/>
        <v>2115.0123974745525</v>
      </c>
      <c r="AU996" s="37">
        <f t="shared" si="668"/>
        <v>56.462164088840836</v>
      </c>
      <c r="AV996" s="34">
        <f t="shared" si="669"/>
        <v>1</v>
      </c>
      <c r="AW996" s="34">
        <f t="shared" si="670"/>
        <v>0</v>
      </c>
      <c r="AX996" s="34">
        <f t="shared" si="671"/>
        <v>27</v>
      </c>
      <c r="AY996" s="34">
        <f t="shared" si="672"/>
        <v>30</v>
      </c>
      <c r="AZ996" s="34">
        <f t="shared" si="673"/>
        <v>9841275</v>
      </c>
      <c r="BA996" s="34">
        <f t="shared" si="674"/>
        <v>9899973</v>
      </c>
    </row>
    <row r="997" spans="1:53" x14ac:dyDescent="0.2">
      <c r="A997" s="1" t="s">
        <v>1034</v>
      </c>
      <c r="B997" s="8">
        <v>3845</v>
      </c>
      <c r="C997" s="8">
        <v>2201.0141509433961</v>
      </c>
      <c r="D997" s="8">
        <v>2220</v>
      </c>
      <c r="E997" s="8">
        <v>2173</v>
      </c>
      <c r="F997" s="8">
        <v>2201.0141509433961</v>
      </c>
      <c r="G997" s="8">
        <f t="shared" si="675"/>
        <v>6.3651443208796081</v>
      </c>
      <c r="H997" s="8">
        <f t="shared" si="676"/>
        <v>6.3651443208796081</v>
      </c>
      <c r="I997" s="8">
        <f t="shared" si="677"/>
        <v>0</v>
      </c>
      <c r="J997" s="25">
        <f t="shared" si="680"/>
        <v>11.791940070283912</v>
      </c>
      <c r="K997" s="25">
        <f t="shared" si="681"/>
        <v>7.4379850266738439</v>
      </c>
      <c r="L997" s="26">
        <f t="shared" si="678"/>
        <v>1.5853675461830141</v>
      </c>
      <c r="M997" s="25">
        <f t="shared" si="679"/>
        <v>61.320780038552726</v>
      </c>
      <c r="N997" s="25">
        <v>30</v>
      </c>
      <c r="O997" s="25">
        <v>70</v>
      </c>
      <c r="P997" s="9">
        <f t="shared" si="682"/>
        <v>2116.8951285012072</v>
      </c>
      <c r="Q997" s="9">
        <f t="shared" si="683"/>
        <v>2187.9008917824208</v>
      </c>
      <c r="R997" s="9">
        <f t="shared" si="684"/>
        <v>71.005763281213603</v>
      </c>
      <c r="S997" s="3">
        <f t="shared" si="685"/>
        <v>1</v>
      </c>
      <c r="T997" s="3">
        <f t="shared" si="686"/>
        <v>0</v>
      </c>
      <c r="U997" s="3">
        <f t="shared" si="687"/>
        <v>23</v>
      </c>
      <c r="V997" s="3">
        <f t="shared" si="691"/>
        <v>30</v>
      </c>
      <c r="W997" s="2">
        <f t="shared" si="688"/>
        <v>9859172</v>
      </c>
      <c r="X997" s="2">
        <f t="shared" si="692"/>
        <v>9909151</v>
      </c>
      <c r="Y997" s="14">
        <f t="shared" si="693"/>
        <v>2146.496780560477</v>
      </c>
      <c r="Z997" s="14">
        <f t="shared" si="694"/>
        <v>2185.6392167026229</v>
      </c>
      <c r="AA997" s="14">
        <f t="shared" si="689"/>
        <v>39.142436142145925</v>
      </c>
      <c r="AB997" s="14">
        <f t="shared" si="665"/>
        <v>37.635704819741463</v>
      </c>
      <c r="AC997" s="14">
        <f t="shared" si="704"/>
        <v>1.5067313224044625</v>
      </c>
      <c r="AD997" s="16">
        <f t="shared" si="705"/>
        <v>1</v>
      </c>
      <c r="AE997" s="16">
        <f t="shared" si="706"/>
        <v>0</v>
      </c>
      <c r="AF997" s="16">
        <f t="shared" si="690"/>
        <v>20</v>
      </c>
      <c r="AG997" s="16">
        <f t="shared" si="707"/>
        <v>30</v>
      </c>
      <c r="AH997" s="5">
        <f t="shared" si="708"/>
        <v>9842412</v>
      </c>
      <c r="AI997" s="5">
        <f t="shared" si="709"/>
        <v>9885872</v>
      </c>
      <c r="AJ997" s="39">
        <f t="shared" si="695"/>
        <v>2132.911746132801</v>
      </c>
      <c r="AK997" s="39">
        <f t="shared" si="696"/>
        <v>2176.5388948125815</v>
      </c>
      <c r="AL997" s="39">
        <f t="shared" si="697"/>
        <v>43.627148679780476</v>
      </c>
      <c r="AM997" s="39">
        <f t="shared" si="698"/>
        <v>1</v>
      </c>
      <c r="AN997" s="39">
        <f t="shared" si="699"/>
        <v>0</v>
      </c>
      <c r="AO997" s="39">
        <f t="shared" si="700"/>
        <v>32</v>
      </c>
      <c r="AP997" s="39">
        <f t="shared" si="701"/>
        <v>30</v>
      </c>
      <c r="AQ997" s="39">
        <f t="shared" si="702"/>
        <v>9850929</v>
      </c>
      <c r="AR997" s="39">
        <f t="shared" si="703"/>
        <v>9920465</v>
      </c>
      <c r="AS997" s="37">
        <f t="shared" si="666"/>
        <v>2059.9466467382399</v>
      </c>
      <c r="AT997" s="37">
        <f t="shared" si="667"/>
        <v>2125.9479819108492</v>
      </c>
      <c r="AU997" s="37">
        <f t="shared" si="668"/>
        <v>66.001335172609288</v>
      </c>
      <c r="AV997" s="34">
        <f t="shared" si="669"/>
        <v>1</v>
      </c>
      <c r="AW997" s="34">
        <f t="shared" si="670"/>
        <v>0</v>
      </c>
      <c r="AX997" s="34">
        <f t="shared" si="671"/>
        <v>28</v>
      </c>
      <c r="AY997" s="34">
        <f t="shared" si="672"/>
        <v>30</v>
      </c>
      <c r="AZ997" s="34">
        <f t="shared" si="673"/>
        <v>9839025</v>
      </c>
      <c r="BA997" s="34">
        <f t="shared" si="674"/>
        <v>9899869</v>
      </c>
    </row>
    <row r="998" spans="1:53" x14ac:dyDescent="0.2">
      <c r="A998" s="1" t="s">
        <v>1035</v>
      </c>
      <c r="B998" s="8">
        <v>4559</v>
      </c>
      <c r="C998" s="8">
        <v>2188.7008547008545</v>
      </c>
      <c r="D998" s="8">
        <v>2216</v>
      </c>
      <c r="E998" s="8">
        <v>2156</v>
      </c>
      <c r="F998" s="8">
        <v>2188.5811965811968</v>
      </c>
      <c r="G998" s="8">
        <f t="shared" si="675"/>
        <v>-12.432954362199325</v>
      </c>
      <c r="H998" s="8">
        <f t="shared" si="676"/>
        <v>0</v>
      </c>
      <c r="I998" s="8">
        <f t="shared" si="677"/>
        <v>12.432954362199325</v>
      </c>
      <c r="J998" s="25">
        <f t="shared" si="680"/>
        <v>10.949658636692204</v>
      </c>
      <c r="K998" s="25">
        <f t="shared" si="681"/>
        <v>7.79476855063995</v>
      </c>
      <c r="L998" s="26">
        <f t="shared" si="678"/>
        <v>1.4047445495727051</v>
      </c>
      <c r="M998" s="25">
        <f t="shared" si="679"/>
        <v>58.41554146873154</v>
      </c>
      <c r="N998" s="25">
        <v>30</v>
      </c>
      <c r="O998" s="25">
        <v>70</v>
      </c>
      <c r="P998" s="9">
        <f t="shared" si="682"/>
        <v>2123.4478466813043</v>
      </c>
      <c r="Q998" s="9">
        <f t="shared" si="683"/>
        <v>2195.5701996826742</v>
      </c>
      <c r="R998" s="9">
        <f t="shared" si="684"/>
        <v>72.122353001369902</v>
      </c>
      <c r="S998" s="3">
        <f t="shared" si="685"/>
        <v>1</v>
      </c>
      <c r="T998" s="3">
        <f t="shared" si="686"/>
        <v>0</v>
      </c>
      <c r="U998" s="3">
        <f t="shared" si="687"/>
        <v>24</v>
      </c>
      <c r="V998" s="3">
        <f t="shared" si="691"/>
        <v>30</v>
      </c>
      <c r="W998" s="2">
        <f t="shared" si="688"/>
        <v>9856922</v>
      </c>
      <c r="X998" s="2">
        <f t="shared" si="692"/>
        <v>9908666</v>
      </c>
      <c r="Y998" s="14">
        <f t="shared" si="693"/>
        <v>2149.61414471016</v>
      </c>
      <c r="Z998" s="14">
        <f t="shared" si="694"/>
        <v>2186.0918289916344</v>
      </c>
      <c r="AA998" s="14">
        <f t="shared" si="689"/>
        <v>36.477684281474467</v>
      </c>
      <c r="AB998" s="14">
        <f t="shared" ref="AB998:AB1061" si="710">(AA998-AB997)*$Z$4+AB997</f>
        <v>37.404100712088066</v>
      </c>
      <c r="AC998" s="14">
        <f t="shared" si="704"/>
        <v>-0.92641643061359957</v>
      </c>
      <c r="AD998" s="16">
        <f t="shared" si="705"/>
        <v>0</v>
      </c>
      <c r="AE998" s="16">
        <f t="shared" si="706"/>
        <v>1</v>
      </c>
      <c r="AF998" s="16">
        <f t="shared" si="690"/>
        <v>19</v>
      </c>
      <c r="AG998" s="16">
        <f t="shared" si="707"/>
        <v>30</v>
      </c>
      <c r="AH998" s="5">
        <f t="shared" si="708"/>
        <v>9844538</v>
      </c>
      <c r="AI998" s="5">
        <f t="shared" si="709"/>
        <v>9885502</v>
      </c>
      <c r="AJ998" s="39">
        <f t="shared" si="695"/>
        <v>2135.033460906428</v>
      </c>
      <c r="AK998" s="39">
        <f t="shared" si="696"/>
        <v>2190.5190652491747</v>
      </c>
      <c r="AL998" s="39">
        <f t="shared" si="697"/>
        <v>55.485604342746683</v>
      </c>
      <c r="AM998" s="39">
        <f t="shared" si="698"/>
        <v>1</v>
      </c>
      <c r="AN998" s="39">
        <f t="shared" si="699"/>
        <v>0</v>
      </c>
      <c r="AO998" s="39">
        <f t="shared" si="700"/>
        <v>33</v>
      </c>
      <c r="AP998" s="39">
        <f t="shared" si="701"/>
        <v>30</v>
      </c>
      <c r="AQ998" s="39">
        <f t="shared" si="702"/>
        <v>9848683</v>
      </c>
      <c r="AR998" s="39">
        <f t="shared" si="703"/>
        <v>9919831</v>
      </c>
      <c r="AS998" s="37">
        <f t="shared" si="666"/>
        <v>2061.8277133124388</v>
      </c>
      <c r="AT998" s="37">
        <f t="shared" si="667"/>
        <v>2136.7370774066117</v>
      </c>
      <c r="AU998" s="37">
        <f t="shared" si="668"/>
        <v>74.909364094172815</v>
      </c>
      <c r="AV998" s="34">
        <f t="shared" si="669"/>
        <v>1</v>
      </c>
      <c r="AW998" s="34">
        <f t="shared" si="670"/>
        <v>0</v>
      </c>
      <c r="AX998" s="34">
        <f t="shared" si="671"/>
        <v>29</v>
      </c>
      <c r="AY998" s="34">
        <f t="shared" si="672"/>
        <v>30</v>
      </c>
      <c r="AZ998" s="34">
        <f t="shared" si="673"/>
        <v>9836779</v>
      </c>
      <c r="BA998" s="34">
        <f t="shared" si="674"/>
        <v>9899303</v>
      </c>
    </row>
    <row r="999" spans="1:53" x14ac:dyDescent="0.2">
      <c r="A999" s="1" t="s">
        <v>1036</v>
      </c>
      <c r="B999" s="8">
        <v>5320</v>
      </c>
      <c r="C999" s="8">
        <v>2147.8963963963965</v>
      </c>
      <c r="D999" s="8">
        <v>2167</v>
      </c>
      <c r="E999" s="8">
        <v>2129</v>
      </c>
      <c r="F999" s="8">
        <v>2147.8063063063064</v>
      </c>
      <c r="G999" s="8">
        <f t="shared" si="675"/>
        <v>-40.774890274890367</v>
      </c>
      <c r="H999" s="8">
        <f t="shared" si="676"/>
        <v>0</v>
      </c>
      <c r="I999" s="8">
        <f t="shared" si="677"/>
        <v>40.774890274890367</v>
      </c>
      <c r="J999" s="25">
        <f t="shared" si="680"/>
        <v>10.167540162642762</v>
      </c>
      <c r="K999" s="25">
        <f t="shared" si="681"/>
        <v>10.150491530943551</v>
      </c>
      <c r="L999" s="26">
        <f t="shared" si="678"/>
        <v>1.001679586810869</v>
      </c>
      <c r="M999" s="25">
        <f t="shared" si="679"/>
        <v>50.041954437212027</v>
      </c>
      <c r="N999" s="25">
        <v>30</v>
      </c>
      <c r="O999" s="25">
        <v>70</v>
      </c>
      <c r="P999" s="9">
        <f t="shared" si="682"/>
        <v>2128.6764230351155</v>
      </c>
      <c r="Q999" s="9">
        <f t="shared" si="683"/>
        <v>2199.2388141370034</v>
      </c>
      <c r="R999" s="9">
        <f t="shared" si="684"/>
        <v>70.562391101887897</v>
      </c>
      <c r="S999" s="3">
        <f t="shared" si="685"/>
        <v>1</v>
      </c>
      <c r="T999" s="3">
        <f t="shared" si="686"/>
        <v>0</v>
      </c>
      <c r="U999" s="3">
        <f t="shared" si="687"/>
        <v>25</v>
      </c>
      <c r="V999" s="3">
        <f t="shared" si="691"/>
        <v>30</v>
      </c>
      <c r="W999" s="2">
        <f t="shared" si="688"/>
        <v>9854676</v>
      </c>
      <c r="X999" s="2">
        <f t="shared" si="692"/>
        <v>9907901</v>
      </c>
      <c r="Y999" s="14">
        <f t="shared" si="693"/>
        <v>2149.4802307543191</v>
      </c>
      <c r="Z999" s="14">
        <f t="shared" si="694"/>
        <v>2180.2017485785072</v>
      </c>
      <c r="AA999" s="14">
        <f t="shared" si="689"/>
        <v>30.72151782418814</v>
      </c>
      <c r="AB999" s="14">
        <f t="shared" si="710"/>
        <v>36.067584134508081</v>
      </c>
      <c r="AC999" s="14">
        <f t="shared" si="704"/>
        <v>-5.3460663103199408</v>
      </c>
      <c r="AD999" s="16">
        <f t="shared" si="705"/>
        <v>0</v>
      </c>
      <c r="AE999" s="16">
        <f t="shared" si="706"/>
        <v>1</v>
      </c>
      <c r="AF999" s="16">
        <f t="shared" si="690"/>
        <v>18</v>
      </c>
      <c r="AG999" s="16">
        <f t="shared" si="707"/>
        <v>30</v>
      </c>
      <c r="AH999" s="5">
        <f t="shared" si="708"/>
        <v>9846637</v>
      </c>
      <c r="AI999" s="5">
        <f t="shared" si="709"/>
        <v>9884959</v>
      </c>
      <c r="AJ999" s="39">
        <f t="shared" si="695"/>
        <v>2130.8891427856947</v>
      </c>
      <c r="AK999" s="39">
        <f t="shared" si="696"/>
        <v>2188.9427210741724</v>
      </c>
      <c r="AL999" s="39">
        <f t="shared" si="697"/>
        <v>58.053578288477638</v>
      </c>
      <c r="AM999" s="39">
        <f t="shared" si="698"/>
        <v>1</v>
      </c>
      <c r="AN999" s="39">
        <f t="shared" si="699"/>
        <v>0</v>
      </c>
      <c r="AO999" s="39">
        <f t="shared" si="700"/>
        <v>34</v>
      </c>
      <c r="AP999" s="39">
        <f t="shared" si="701"/>
        <v>30</v>
      </c>
      <c r="AQ999" s="39">
        <f t="shared" si="702"/>
        <v>9846486</v>
      </c>
      <c r="AR999" s="39">
        <f t="shared" si="703"/>
        <v>9918872</v>
      </c>
      <c r="AS999" s="37">
        <f t="shared" si="666"/>
        <v>2064.1061749440769</v>
      </c>
      <c r="AT999" s="37">
        <f t="shared" si="667"/>
        <v>2147.6566821603656</v>
      </c>
      <c r="AU999" s="37">
        <f t="shared" si="668"/>
        <v>83.550507216288679</v>
      </c>
      <c r="AV999" s="34">
        <f t="shared" si="669"/>
        <v>1</v>
      </c>
      <c r="AW999" s="34">
        <f t="shared" si="670"/>
        <v>0</v>
      </c>
      <c r="AX999" s="34">
        <f t="shared" si="671"/>
        <v>30</v>
      </c>
      <c r="AY999" s="34">
        <f t="shared" si="672"/>
        <v>30</v>
      </c>
      <c r="AZ999" s="34">
        <f t="shared" si="673"/>
        <v>9834582</v>
      </c>
      <c r="BA999" s="34">
        <f t="shared" si="674"/>
        <v>9898452</v>
      </c>
    </row>
    <row r="1000" spans="1:53" x14ac:dyDescent="0.2">
      <c r="A1000" s="1" t="s">
        <v>1037</v>
      </c>
      <c r="B1000" s="8">
        <v>4117</v>
      </c>
      <c r="C1000" s="8">
        <v>2119.5</v>
      </c>
      <c r="D1000" s="8">
        <v>2128</v>
      </c>
      <c r="E1000" s="8">
        <v>2110</v>
      </c>
      <c r="F1000" s="8">
        <v>2119.3080357142858</v>
      </c>
      <c r="G1000" s="8">
        <f t="shared" si="675"/>
        <v>-28.498270592020617</v>
      </c>
      <c r="H1000" s="8">
        <f t="shared" si="676"/>
        <v>0</v>
      </c>
      <c r="I1000" s="8">
        <f t="shared" si="677"/>
        <v>28.498270592020617</v>
      </c>
      <c r="J1000" s="25">
        <f t="shared" si="680"/>
        <v>9.4412872938825654</v>
      </c>
      <c r="K1000" s="25">
        <f t="shared" si="681"/>
        <v>11.461047178163341</v>
      </c>
      <c r="L1000" s="26">
        <f t="shared" si="678"/>
        <v>0.82377178517081662</v>
      </c>
      <c r="M1000" s="25">
        <f t="shared" si="679"/>
        <v>45.168578210768906</v>
      </c>
      <c r="N1000" s="25">
        <v>30</v>
      </c>
      <c r="O1000" s="25">
        <v>70</v>
      </c>
      <c r="P1000" s="9">
        <f t="shared" si="682"/>
        <v>2132.986508105043</v>
      </c>
      <c r="Q1000" s="9">
        <f t="shared" si="683"/>
        <v>2198.8675275819919</v>
      </c>
      <c r="R1000" s="9">
        <f t="shared" si="684"/>
        <v>65.88101947694895</v>
      </c>
      <c r="S1000" s="3">
        <f t="shared" si="685"/>
        <v>1</v>
      </c>
      <c r="T1000" s="3">
        <f t="shared" si="686"/>
        <v>0</v>
      </c>
      <c r="U1000" s="3">
        <f t="shared" si="687"/>
        <v>26</v>
      </c>
      <c r="V1000" s="3">
        <f t="shared" si="691"/>
        <v>30</v>
      </c>
      <c r="W1000" s="2">
        <f t="shared" si="688"/>
        <v>9852479</v>
      </c>
      <c r="X1000" s="2">
        <f t="shared" si="692"/>
        <v>9907339</v>
      </c>
      <c r="Y1000" s="14">
        <f t="shared" si="693"/>
        <v>2147.2452533439464</v>
      </c>
      <c r="Z1000" s="14">
        <f t="shared" si="694"/>
        <v>2170.8334850609349</v>
      </c>
      <c r="AA1000" s="14">
        <f t="shared" si="689"/>
        <v>23.588231716988503</v>
      </c>
      <c r="AB1000" s="14">
        <f t="shared" si="710"/>
        <v>33.571713651004167</v>
      </c>
      <c r="AC1000" s="14">
        <f t="shared" si="704"/>
        <v>-9.9834819340156642</v>
      </c>
      <c r="AD1000" s="16">
        <f t="shared" si="705"/>
        <v>0</v>
      </c>
      <c r="AE1000" s="16">
        <f t="shared" si="706"/>
        <v>1</v>
      </c>
      <c r="AF1000" s="16">
        <f t="shared" si="690"/>
        <v>17</v>
      </c>
      <c r="AG1000" s="16">
        <f t="shared" si="707"/>
        <v>30</v>
      </c>
      <c r="AH1000" s="5">
        <f t="shared" si="708"/>
        <v>9848717</v>
      </c>
      <c r="AI1000" s="5">
        <f t="shared" si="709"/>
        <v>9884587</v>
      </c>
      <c r="AJ1000" s="39">
        <f t="shared" si="695"/>
        <v>2117.2975126940646</v>
      </c>
      <c r="AK1000" s="39">
        <f t="shared" si="696"/>
        <v>2173.8659447624964</v>
      </c>
      <c r="AL1000" s="39">
        <f t="shared" si="697"/>
        <v>56.568432068431775</v>
      </c>
      <c r="AM1000" s="39">
        <f t="shared" si="698"/>
        <v>1</v>
      </c>
      <c r="AN1000" s="39">
        <f t="shared" si="699"/>
        <v>0</v>
      </c>
      <c r="AO1000" s="39">
        <f t="shared" si="700"/>
        <v>35</v>
      </c>
      <c r="AP1000" s="39">
        <f t="shared" si="701"/>
        <v>30</v>
      </c>
      <c r="AQ1000" s="39">
        <f t="shared" si="702"/>
        <v>9844328</v>
      </c>
      <c r="AR1000" s="39">
        <f t="shared" si="703"/>
        <v>9918178</v>
      </c>
      <c r="AS1000" s="37">
        <f t="shared" si="666"/>
        <v>2066.6805655950343</v>
      </c>
      <c r="AT1000" s="37">
        <f t="shared" si="667"/>
        <v>2157.8182965579149</v>
      </c>
      <c r="AU1000" s="37">
        <f t="shared" si="668"/>
        <v>91.137730962880596</v>
      </c>
      <c r="AV1000" s="34">
        <f t="shared" si="669"/>
        <v>1</v>
      </c>
      <c r="AW1000" s="34">
        <f t="shared" si="670"/>
        <v>0</v>
      </c>
      <c r="AX1000" s="34">
        <f t="shared" si="671"/>
        <v>31</v>
      </c>
      <c r="AY1000" s="34">
        <f t="shared" si="672"/>
        <v>30</v>
      </c>
      <c r="AZ1000" s="34">
        <f t="shared" si="673"/>
        <v>9832424</v>
      </c>
      <c r="BA1000" s="34">
        <f t="shared" si="674"/>
        <v>9897834</v>
      </c>
    </row>
    <row r="1001" spans="1:53" x14ac:dyDescent="0.2">
      <c r="A1001" s="1" t="s">
        <v>1038</v>
      </c>
      <c r="B1001" s="8">
        <v>4027</v>
      </c>
      <c r="C1001" s="8">
        <v>2084.3399014778324</v>
      </c>
      <c r="D1001" s="8">
        <v>2118</v>
      </c>
      <c r="E1001" s="8">
        <v>2058</v>
      </c>
      <c r="F1001" s="8">
        <v>2084.1773399014778</v>
      </c>
      <c r="G1001" s="8">
        <f t="shared" si="675"/>
        <v>-35.130695812807971</v>
      </c>
      <c r="H1001" s="8">
        <f t="shared" si="676"/>
        <v>0</v>
      </c>
      <c r="I1001" s="8">
        <f t="shared" si="677"/>
        <v>35.130695812807971</v>
      </c>
      <c r="J1001" s="25">
        <f t="shared" si="680"/>
        <v>8.7669096300338101</v>
      </c>
      <c r="K1001" s="25">
        <f t="shared" si="681"/>
        <v>13.151736366352242</v>
      </c>
      <c r="L1001" s="26">
        <f t="shared" si="678"/>
        <v>0.66659712343864408</v>
      </c>
      <c r="M1001" s="25">
        <f t="shared" si="679"/>
        <v>39.997496339323597</v>
      </c>
      <c r="N1001" s="25">
        <v>30</v>
      </c>
      <c r="O1001" s="25">
        <v>70</v>
      </c>
      <c r="P1001" s="9">
        <f t="shared" si="682"/>
        <v>2137.9066695408296</v>
      </c>
      <c r="Q1001" s="9">
        <f t="shared" si="683"/>
        <v>2194.2698638915158</v>
      </c>
      <c r="R1001" s="9">
        <f t="shared" si="684"/>
        <v>56.363194350686172</v>
      </c>
      <c r="S1001" s="3">
        <f t="shared" si="685"/>
        <v>1</v>
      </c>
      <c r="T1001" s="3">
        <f t="shared" si="686"/>
        <v>0</v>
      </c>
      <c r="U1001" s="3">
        <f t="shared" si="687"/>
        <v>27</v>
      </c>
      <c r="V1001" s="3">
        <f t="shared" si="691"/>
        <v>30</v>
      </c>
      <c r="W1001" s="2">
        <f t="shared" si="688"/>
        <v>9850321</v>
      </c>
      <c r="X1001" s="2">
        <f t="shared" si="692"/>
        <v>9905887</v>
      </c>
      <c r="Y1001" s="14">
        <f t="shared" si="693"/>
        <v>2142.5735560519115</v>
      </c>
      <c r="Z1001" s="14">
        <f t="shared" si="694"/>
        <v>2157.5017704210186</v>
      </c>
      <c r="AA1001" s="14">
        <f t="shared" si="689"/>
        <v>14.928214369107081</v>
      </c>
      <c r="AB1001" s="14">
        <f t="shared" si="710"/>
        <v>29.843013794624749</v>
      </c>
      <c r="AC1001" s="14">
        <f t="shared" si="704"/>
        <v>-14.914799425517668</v>
      </c>
      <c r="AD1001" s="16">
        <f t="shared" si="705"/>
        <v>0</v>
      </c>
      <c r="AE1001" s="16">
        <f t="shared" si="706"/>
        <v>1</v>
      </c>
      <c r="AF1001" s="16">
        <f t="shared" si="690"/>
        <v>16</v>
      </c>
      <c r="AG1001" s="16">
        <f t="shared" si="707"/>
        <v>30</v>
      </c>
      <c r="AH1001" s="5">
        <f t="shared" si="708"/>
        <v>9850745</v>
      </c>
      <c r="AI1001" s="5">
        <f t="shared" si="709"/>
        <v>9883673</v>
      </c>
      <c r="AJ1001" s="39">
        <f t="shared" si="695"/>
        <v>2107.7980891633911</v>
      </c>
      <c r="AK1001" s="39">
        <f t="shared" si="696"/>
        <v>2154.8670977011498</v>
      </c>
      <c r="AL1001" s="39">
        <f t="shared" si="697"/>
        <v>47.069008537758691</v>
      </c>
      <c r="AM1001" s="39">
        <f t="shared" si="698"/>
        <v>1</v>
      </c>
      <c r="AN1001" s="39">
        <f t="shared" si="699"/>
        <v>0</v>
      </c>
      <c r="AO1001" s="39">
        <f t="shared" si="700"/>
        <v>36</v>
      </c>
      <c r="AP1001" s="39">
        <f t="shared" si="701"/>
        <v>30</v>
      </c>
      <c r="AQ1001" s="39">
        <f t="shared" si="702"/>
        <v>9842180</v>
      </c>
      <c r="AR1001" s="39">
        <f t="shared" si="703"/>
        <v>9916268</v>
      </c>
      <c r="AS1001" s="37">
        <f t="shared" si="666"/>
        <v>2069.495612022683</v>
      </c>
      <c r="AT1001" s="37">
        <f t="shared" si="667"/>
        <v>2166.7395208615367</v>
      </c>
      <c r="AU1001" s="37">
        <f t="shared" si="668"/>
        <v>97.243908838853713</v>
      </c>
      <c r="AV1001" s="34">
        <f t="shared" si="669"/>
        <v>1</v>
      </c>
      <c r="AW1001" s="34">
        <f t="shared" si="670"/>
        <v>0</v>
      </c>
      <c r="AX1001" s="34">
        <f t="shared" si="671"/>
        <v>32</v>
      </c>
      <c r="AY1001" s="34">
        <f t="shared" si="672"/>
        <v>30</v>
      </c>
      <c r="AZ1001" s="34">
        <f t="shared" si="673"/>
        <v>9830276</v>
      </c>
      <c r="BA1001" s="34">
        <f t="shared" si="674"/>
        <v>9896132</v>
      </c>
    </row>
    <row r="1002" spans="1:53" x14ac:dyDescent="0.2">
      <c r="A1002" s="1" t="s">
        <v>1039</v>
      </c>
      <c r="B1002" s="8">
        <v>5215</v>
      </c>
      <c r="C1002" s="8">
        <v>2052.2811059907835</v>
      </c>
      <c r="D1002" s="8">
        <v>2068</v>
      </c>
      <c r="E1002" s="8">
        <v>2039</v>
      </c>
      <c r="F1002" s="8">
        <v>2052.2488479262674</v>
      </c>
      <c r="G1002" s="8">
        <f t="shared" si="675"/>
        <v>-31.928491975210363</v>
      </c>
      <c r="H1002" s="8">
        <f t="shared" si="676"/>
        <v>0</v>
      </c>
      <c r="I1002" s="8">
        <f t="shared" si="677"/>
        <v>31.928491975210363</v>
      </c>
      <c r="J1002" s="25">
        <f t="shared" si="680"/>
        <v>8.1407017993171102</v>
      </c>
      <c r="K1002" s="25">
        <f t="shared" si="681"/>
        <v>14.492933195556393</v>
      </c>
      <c r="L1002" s="26">
        <f t="shared" si="678"/>
        <v>0.56170146439459823</v>
      </c>
      <c r="M1002" s="25">
        <f t="shared" si="679"/>
        <v>35.967275257204463</v>
      </c>
      <c r="N1002" s="25">
        <v>30</v>
      </c>
      <c r="O1002" s="25">
        <v>70</v>
      </c>
      <c r="P1002" s="9">
        <f t="shared" si="682"/>
        <v>2141.9865283793088</v>
      </c>
      <c r="Q1002" s="9">
        <f t="shared" si="683"/>
        <v>2182.7501789398025</v>
      </c>
      <c r="R1002" s="9">
        <f t="shared" si="684"/>
        <v>40.763650560493716</v>
      </c>
      <c r="S1002" s="3">
        <f t="shared" si="685"/>
        <v>1</v>
      </c>
      <c r="T1002" s="3">
        <f t="shared" si="686"/>
        <v>0</v>
      </c>
      <c r="U1002" s="3">
        <f t="shared" si="687"/>
        <v>28</v>
      </c>
      <c r="V1002" s="3">
        <f t="shared" si="691"/>
        <v>30</v>
      </c>
      <c r="W1002" s="2">
        <f t="shared" si="688"/>
        <v>9848173</v>
      </c>
      <c r="X1002" s="2">
        <f t="shared" si="692"/>
        <v>9905265</v>
      </c>
      <c r="Y1002" s="14">
        <f t="shared" si="693"/>
        <v>2135.8828369314933</v>
      </c>
      <c r="Z1002" s="14">
        <f t="shared" si="694"/>
        <v>2141.3090131141339</v>
      </c>
      <c r="AA1002" s="14">
        <f t="shared" si="689"/>
        <v>5.4261761826405746</v>
      </c>
      <c r="AB1002" s="14">
        <f t="shared" si="710"/>
        <v>24.959646272227914</v>
      </c>
      <c r="AC1002" s="14">
        <f t="shared" si="704"/>
        <v>-19.53347008958734</v>
      </c>
      <c r="AD1002" s="16">
        <f t="shared" si="705"/>
        <v>0</v>
      </c>
      <c r="AE1002" s="16">
        <f t="shared" si="706"/>
        <v>1</v>
      </c>
      <c r="AF1002" s="16">
        <f t="shared" si="690"/>
        <v>15</v>
      </c>
      <c r="AG1002" s="16">
        <f t="shared" si="707"/>
        <v>30</v>
      </c>
      <c r="AH1002" s="5">
        <f t="shared" si="708"/>
        <v>9852754</v>
      </c>
      <c r="AI1002" s="5">
        <f t="shared" si="709"/>
        <v>9883339</v>
      </c>
      <c r="AJ1002" s="39">
        <f t="shared" si="695"/>
        <v>2104.9071964513773</v>
      </c>
      <c r="AK1002" s="39">
        <f t="shared" si="696"/>
        <v>2131.4466338259444</v>
      </c>
      <c r="AL1002" s="39">
        <f t="shared" si="697"/>
        <v>26.539437374567115</v>
      </c>
      <c r="AM1002" s="39">
        <f t="shared" si="698"/>
        <v>1</v>
      </c>
      <c r="AN1002" s="39">
        <f t="shared" si="699"/>
        <v>0</v>
      </c>
      <c r="AO1002" s="39">
        <f t="shared" si="700"/>
        <v>37</v>
      </c>
      <c r="AP1002" s="39">
        <f t="shared" si="701"/>
        <v>30</v>
      </c>
      <c r="AQ1002" s="39">
        <f t="shared" si="702"/>
        <v>9840082</v>
      </c>
      <c r="AR1002" s="39">
        <f t="shared" si="703"/>
        <v>9915525</v>
      </c>
      <c r="AS1002" s="37">
        <f t="shared" si="666"/>
        <v>2072.6283012992126</v>
      </c>
      <c r="AT1002" s="37">
        <f t="shared" si="667"/>
        <v>2174.1233363900569</v>
      </c>
      <c r="AU1002" s="37">
        <f t="shared" si="668"/>
        <v>101.49503509084434</v>
      </c>
      <c r="AV1002" s="34">
        <f t="shared" si="669"/>
        <v>1</v>
      </c>
      <c r="AW1002" s="34">
        <f t="shared" si="670"/>
        <v>0</v>
      </c>
      <c r="AX1002" s="34">
        <f t="shared" si="671"/>
        <v>33</v>
      </c>
      <c r="AY1002" s="34">
        <f t="shared" si="672"/>
        <v>30</v>
      </c>
      <c r="AZ1002" s="34">
        <f t="shared" si="673"/>
        <v>9828178</v>
      </c>
      <c r="BA1002" s="34">
        <f t="shared" si="674"/>
        <v>9895465</v>
      </c>
    </row>
    <row r="1003" spans="1:53" x14ac:dyDescent="0.2">
      <c r="A1003" s="1" t="s">
        <v>1040</v>
      </c>
      <c r="B1003" s="8">
        <v>8316</v>
      </c>
      <c r="C1003" s="8">
        <v>2083.7842323651453</v>
      </c>
      <c r="D1003" s="8">
        <v>2104</v>
      </c>
      <c r="E1003" s="8">
        <v>2051</v>
      </c>
      <c r="F1003" s="8">
        <v>2083.9543568464728</v>
      </c>
      <c r="G1003" s="8">
        <f t="shared" si="675"/>
        <v>31.705508920205375</v>
      </c>
      <c r="H1003" s="8">
        <f t="shared" si="676"/>
        <v>31.705508920205375</v>
      </c>
      <c r="I1003" s="8">
        <f t="shared" si="677"/>
        <v>0</v>
      </c>
      <c r="J1003" s="25">
        <f t="shared" si="680"/>
        <v>9.823902307951986</v>
      </c>
      <c r="K1003" s="25">
        <f t="shared" si="681"/>
        <v>13.45772368158808</v>
      </c>
      <c r="L1003" s="26">
        <f t="shared" si="678"/>
        <v>0.72998246511721476</v>
      </c>
      <c r="M1003" s="25">
        <f t="shared" si="679"/>
        <v>42.195945903287225</v>
      </c>
      <c r="N1003" s="25">
        <v>30</v>
      </c>
      <c r="O1003" s="25">
        <v>70</v>
      </c>
      <c r="P1003" s="9">
        <f t="shared" si="682"/>
        <v>2143.6782109660448</v>
      </c>
      <c r="Q1003" s="9">
        <f t="shared" si="683"/>
        <v>2169.0467099177854</v>
      </c>
      <c r="R1003" s="9">
        <f t="shared" si="684"/>
        <v>25.368498951740548</v>
      </c>
      <c r="S1003" s="3">
        <f t="shared" si="685"/>
        <v>1</v>
      </c>
      <c r="T1003" s="3">
        <f t="shared" si="686"/>
        <v>0</v>
      </c>
      <c r="U1003" s="3">
        <f t="shared" si="687"/>
        <v>29</v>
      </c>
      <c r="V1003" s="3">
        <f t="shared" si="691"/>
        <v>30</v>
      </c>
      <c r="W1003" s="2">
        <f t="shared" si="688"/>
        <v>9846075</v>
      </c>
      <c r="X1003" s="2">
        <f t="shared" si="692"/>
        <v>9905554</v>
      </c>
      <c r="Y1003" s="14">
        <f t="shared" si="693"/>
        <v>2132.0362828511215</v>
      </c>
      <c r="Z1003" s="14">
        <f t="shared" si="694"/>
        <v>2132.4852198421859</v>
      </c>
      <c r="AA1003" s="14">
        <f t="shared" si="689"/>
        <v>0.44893699106432905</v>
      </c>
      <c r="AB1003" s="14">
        <f t="shared" si="710"/>
        <v>20.057504415995197</v>
      </c>
      <c r="AC1003" s="14">
        <f t="shared" si="704"/>
        <v>-19.608567424930868</v>
      </c>
      <c r="AD1003" s="16">
        <f t="shared" si="705"/>
        <v>0</v>
      </c>
      <c r="AE1003" s="16">
        <f t="shared" si="706"/>
        <v>1</v>
      </c>
      <c r="AF1003" s="16">
        <f t="shared" si="690"/>
        <v>14</v>
      </c>
      <c r="AG1003" s="16">
        <f t="shared" si="707"/>
        <v>30</v>
      </c>
      <c r="AH1003" s="5">
        <f t="shared" si="708"/>
        <v>9854775</v>
      </c>
      <c r="AI1003" s="5">
        <f t="shared" si="709"/>
        <v>9883489</v>
      </c>
      <c r="AJ1003" s="39">
        <f t="shared" si="695"/>
        <v>2094.2643657929739</v>
      </c>
      <c r="AK1003" s="39">
        <f t="shared" si="696"/>
        <v>2110.1609725091371</v>
      </c>
      <c r="AL1003" s="39">
        <f t="shared" si="697"/>
        <v>15.896606716163205</v>
      </c>
      <c r="AM1003" s="39">
        <f t="shared" si="698"/>
        <v>1</v>
      </c>
      <c r="AN1003" s="39">
        <f t="shared" si="699"/>
        <v>0</v>
      </c>
      <c r="AO1003" s="39">
        <f t="shared" si="700"/>
        <v>38</v>
      </c>
      <c r="AP1003" s="39">
        <f t="shared" si="701"/>
        <v>30</v>
      </c>
      <c r="AQ1003" s="39">
        <f t="shared" si="702"/>
        <v>9837948</v>
      </c>
      <c r="AR1003" s="39">
        <f t="shared" si="703"/>
        <v>9915886</v>
      </c>
      <c r="AS1003" s="37">
        <f t="shared" si="666"/>
        <v>2076.1042560855758</v>
      </c>
      <c r="AT1003" s="37">
        <f t="shared" si="667"/>
        <v>2179.0342994813223</v>
      </c>
      <c r="AU1003" s="37">
        <f t="shared" si="668"/>
        <v>102.93004339574645</v>
      </c>
      <c r="AV1003" s="34">
        <f t="shared" si="669"/>
        <v>1</v>
      </c>
      <c r="AW1003" s="34">
        <f t="shared" si="670"/>
        <v>0</v>
      </c>
      <c r="AX1003" s="34">
        <f t="shared" si="671"/>
        <v>34</v>
      </c>
      <c r="AY1003" s="34">
        <f t="shared" si="672"/>
        <v>30</v>
      </c>
      <c r="AZ1003" s="34">
        <f t="shared" si="673"/>
        <v>9826044</v>
      </c>
      <c r="BA1003" s="34">
        <f t="shared" si="674"/>
        <v>9895778</v>
      </c>
    </row>
    <row r="1004" spans="1:53" x14ac:dyDescent="0.2">
      <c r="A1004" s="1" t="s">
        <v>1041</v>
      </c>
      <c r="B1004" s="8">
        <v>7609</v>
      </c>
      <c r="C1004" s="8">
        <v>2056.090909090909</v>
      </c>
      <c r="D1004" s="8">
        <v>2069</v>
      </c>
      <c r="E1004" s="8">
        <v>2015</v>
      </c>
      <c r="F1004" s="8">
        <v>2055.9234449760766</v>
      </c>
      <c r="G1004" s="8">
        <f t="shared" si="675"/>
        <v>-28.030911870396267</v>
      </c>
      <c r="H1004" s="8">
        <f t="shared" si="676"/>
        <v>0</v>
      </c>
      <c r="I1004" s="8">
        <f t="shared" si="677"/>
        <v>28.030911870396267</v>
      </c>
      <c r="J1004" s="25">
        <f t="shared" si="680"/>
        <v>9.1221950002411294</v>
      </c>
      <c r="K1004" s="25">
        <f t="shared" si="681"/>
        <v>14.498665695074379</v>
      </c>
      <c r="L1004" s="26">
        <f t="shared" si="678"/>
        <v>0.62917479388052966</v>
      </c>
      <c r="M1004" s="25">
        <f t="shared" si="679"/>
        <v>38.619232033531461</v>
      </c>
      <c r="N1004" s="25">
        <v>30</v>
      </c>
      <c r="O1004" s="25">
        <v>70</v>
      </c>
      <c r="P1004" s="9">
        <f t="shared" si="682"/>
        <v>2146.7318774686869</v>
      </c>
      <c r="Q1004" s="9">
        <f t="shared" si="683"/>
        <v>2158.7040753031397</v>
      </c>
      <c r="R1004" s="9">
        <f t="shared" si="684"/>
        <v>11.9721978344528</v>
      </c>
      <c r="S1004" s="3">
        <f t="shared" si="685"/>
        <v>1</v>
      </c>
      <c r="T1004" s="3">
        <f t="shared" si="686"/>
        <v>0</v>
      </c>
      <c r="U1004" s="3">
        <f t="shared" si="687"/>
        <v>30</v>
      </c>
      <c r="V1004" s="3">
        <f t="shared" si="691"/>
        <v>30</v>
      </c>
      <c r="W1004" s="2">
        <f t="shared" si="688"/>
        <v>9843941</v>
      </c>
      <c r="X1004" s="2">
        <f t="shared" si="692"/>
        <v>9904391</v>
      </c>
      <c r="Y1004" s="14">
        <f t="shared" si="693"/>
        <v>2126.3982948603775</v>
      </c>
      <c r="Z1004" s="14">
        <f t="shared" si="694"/>
        <v>2120.7064852474</v>
      </c>
      <c r="AA1004" s="14">
        <f t="shared" si="689"/>
        <v>-5.6918096129775222</v>
      </c>
      <c r="AB1004" s="14">
        <f t="shared" si="710"/>
        <v>14.907641610200653</v>
      </c>
      <c r="AC1004" s="14">
        <f t="shared" si="704"/>
        <v>-20.599451223178175</v>
      </c>
      <c r="AD1004" s="16">
        <f t="shared" si="705"/>
        <v>0</v>
      </c>
      <c r="AE1004" s="16">
        <f t="shared" si="706"/>
        <v>1</v>
      </c>
      <c r="AF1004" s="16">
        <f t="shared" si="690"/>
        <v>13</v>
      </c>
      <c r="AG1004" s="16">
        <f t="shared" si="707"/>
        <v>30</v>
      </c>
      <c r="AH1004" s="5">
        <f t="shared" si="708"/>
        <v>9856760</v>
      </c>
      <c r="AI1004" s="5">
        <f t="shared" si="709"/>
        <v>9882955</v>
      </c>
      <c r="AJ1004" s="39">
        <f t="shared" si="695"/>
        <v>2112.1032284276384</v>
      </c>
      <c r="AK1004" s="39">
        <f t="shared" si="696"/>
        <v>2120.7294754825393</v>
      </c>
      <c r="AL1004" s="39">
        <f t="shared" si="697"/>
        <v>8.6262470549008867</v>
      </c>
      <c r="AM1004" s="39">
        <f t="shared" si="698"/>
        <v>1</v>
      </c>
      <c r="AN1004" s="39">
        <f t="shared" si="699"/>
        <v>0</v>
      </c>
      <c r="AO1004" s="39">
        <f t="shared" si="700"/>
        <v>39</v>
      </c>
      <c r="AP1004" s="39">
        <f t="shared" si="701"/>
        <v>30</v>
      </c>
      <c r="AQ1004" s="39">
        <f t="shared" si="702"/>
        <v>9835849</v>
      </c>
      <c r="AR1004" s="39">
        <f t="shared" si="703"/>
        <v>9914434</v>
      </c>
      <c r="AS1004" s="37">
        <f t="shared" si="666"/>
        <v>2079.8381722800605</v>
      </c>
      <c r="AT1004" s="37">
        <f t="shared" si="667"/>
        <v>2181.4816375886066</v>
      </c>
      <c r="AU1004" s="37">
        <f t="shared" si="668"/>
        <v>101.64346530854618</v>
      </c>
      <c r="AV1004" s="34">
        <f t="shared" si="669"/>
        <v>1</v>
      </c>
      <c r="AW1004" s="34">
        <f t="shared" si="670"/>
        <v>0</v>
      </c>
      <c r="AX1004" s="34">
        <f t="shared" si="671"/>
        <v>35</v>
      </c>
      <c r="AY1004" s="34">
        <f t="shared" si="672"/>
        <v>30</v>
      </c>
      <c r="AZ1004" s="34">
        <f t="shared" si="673"/>
        <v>9823945</v>
      </c>
      <c r="BA1004" s="34">
        <f t="shared" si="674"/>
        <v>9894470</v>
      </c>
    </row>
    <row r="1005" spans="1:53" x14ac:dyDescent="0.2">
      <c r="A1005" s="1" t="s">
        <v>1042</v>
      </c>
      <c r="B1005" s="8">
        <v>8465</v>
      </c>
      <c r="C1005" s="8">
        <v>2013.831223628692</v>
      </c>
      <c r="D1005" s="8">
        <v>2038</v>
      </c>
      <c r="E1005" s="8">
        <v>1994</v>
      </c>
      <c r="F1005" s="8">
        <v>2013.8396624472573</v>
      </c>
      <c r="G1005" s="8">
        <f t="shared" si="675"/>
        <v>-42.083782528819256</v>
      </c>
      <c r="H1005" s="8">
        <f t="shared" si="676"/>
        <v>0</v>
      </c>
      <c r="I1005" s="8">
        <f t="shared" si="677"/>
        <v>42.083782528819256</v>
      </c>
      <c r="J1005" s="25">
        <f t="shared" si="680"/>
        <v>8.4706096430810494</v>
      </c>
      <c r="K1005" s="25">
        <f t="shared" si="681"/>
        <v>16.469031183199014</v>
      </c>
      <c r="L1005" s="26">
        <f t="shared" si="678"/>
        <v>0.51433563692091344</v>
      </c>
      <c r="M1005" s="25">
        <f t="shared" si="679"/>
        <v>33.964441196583593</v>
      </c>
      <c r="N1005" s="25">
        <v>30</v>
      </c>
      <c r="O1005" s="25">
        <v>70</v>
      </c>
      <c r="P1005" s="9">
        <f t="shared" si="682"/>
        <v>2147.8685443230906</v>
      </c>
      <c r="Q1005" s="9">
        <f t="shared" si="683"/>
        <v>2146.0670934769164</v>
      </c>
      <c r="R1005" s="9">
        <f t="shared" si="684"/>
        <v>-1.801450846174248</v>
      </c>
      <c r="S1005" s="3">
        <f t="shared" si="685"/>
        <v>0</v>
      </c>
      <c r="T1005" s="3">
        <f t="shared" si="686"/>
        <v>0</v>
      </c>
      <c r="U1005" s="3">
        <f t="shared" si="687"/>
        <v>30</v>
      </c>
      <c r="V1005" s="3">
        <f t="shared" si="691"/>
        <v>0</v>
      </c>
      <c r="W1005" s="2">
        <f t="shared" si="688"/>
        <v>9843941</v>
      </c>
      <c r="X1005" s="2">
        <f t="shared" si="692"/>
        <v>9903761</v>
      </c>
      <c r="Y1005" s="14">
        <f t="shared" si="693"/>
        <v>2118.0606183853315</v>
      </c>
      <c r="Z1005" s="14">
        <f t="shared" si="694"/>
        <v>2104.2654355858394</v>
      </c>
      <c r="AA1005" s="14">
        <f t="shared" si="689"/>
        <v>-13.795182799492068</v>
      </c>
      <c r="AB1005" s="14">
        <f t="shared" si="710"/>
        <v>9.1670767282621082</v>
      </c>
      <c r="AC1005" s="14">
        <f t="shared" si="704"/>
        <v>-22.962259527754178</v>
      </c>
      <c r="AD1005" s="16">
        <f t="shared" si="705"/>
        <v>0</v>
      </c>
      <c r="AE1005" s="16">
        <f t="shared" si="706"/>
        <v>1</v>
      </c>
      <c r="AF1005" s="16">
        <f t="shared" si="690"/>
        <v>12</v>
      </c>
      <c r="AG1005" s="16">
        <f t="shared" si="707"/>
        <v>30</v>
      </c>
      <c r="AH1005" s="5">
        <f t="shared" si="708"/>
        <v>9858724</v>
      </c>
      <c r="AI1005" s="5">
        <f t="shared" si="709"/>
        <v>9882652</v>
      </c>
      <c r="AJ1005" s="39">
        <f t="shared" si="695"/>
        <v>2111.0606743507792</v>
      </c>
      <c r="AK1005" s="39">
        <f t="shared" si="696"/>
        <v>2111.3858381924069</v>
      </c>
      <c r="AL1005" s="39">
        <f t="shared" si="697"/>
        <v>0.32516384162772738</v>
      </c>
      <c r="AM1005" s="39">
        <f t="shared" si="698"/>
        <v>0</v>
      </c>
      <c r="AN1005" s="39">
        <f t="shared" si="699"/>
        <v>0</v>
      </c>
      <c r="AO1005" s="39">
        <f t="shared" si="700"/>
        <v>39</v>
      </c>
      <c r="AP1005" s="39">
        <f t="shared" si="701"/>
        <v>0</v>
      </c>
      <c r="AQ1005" s="39">
        <f t="shared" si="702"/>
        <v>9835849</v>
      </c>
      <c r="AR1005" s="39">
        <f t="shared" si="703"/>
        <v>9913615</v>
      </c>
      <c r="AS1005" s="37">
        <f t="shared" si="666"/>
        <v>2083.8270544374836</v>
      </c>
      <c r="AT1005" s="37">
        <f t="shared" si="667"/>
        <v>2181.9782518681377</v>
      </c>
      <c r="AU1005" s="37">
        <f t="shared" si="668"/>
        <v>98.151197430654065</v>
      </c>
      <c r="AV1005" s="34">
        <f t="shared" si="669"/>
        <v>1</v>
      </c>
      <c r="AW1005" s="34">
        <f t="shared" si="670"/>
        <v>0</v>
      </c>
      <c r="AX1005" s="34">
        <f t="shared" si="671"/>
        <v>36</v>
      </c>
      <c r="AY1005" s="34">
        <f t="shared" si="672"/>
        <v>30</v>
      </c>
      <c r="AZ1005" s="34">
        <f t="shared" si="673"/>
        <v>9821877</v>
      </c>
      <c r="BA1005" s="34">
        <f t="shared" si="674"/>
        <v>9893661</v>
      </c>
    </row>
    <row r="1006" spans="1:53" x14ac:dyDescent="0.2">
      <c r="A1006" s="1" t="s">
        <v>1043</v>
      </c>
      <c r="B1006" s="8">
        <v>12841</v>
      </c>
      <c r="C1006" s="8">
        <v>2065.8689138576779</v>
      </c>
      <c r="D1006" s="8">
        <v>2091</v>
      </c>
      <c r="E1006" s="8">
        <v>2048</v>
      </c>
      <c r="F1006" s="8">
        <v>2065.9176029962546</v>
      </c>
      <c r="G1006" s="8">
        <f t="shared" si="675"/>
        <v>52.077940548997276</v>
      </c>
      <c r="H1006" s="8">
        <f t="shared" si="676"/>
        <v>52.077940548997276</v>
      </c>
      <c r="I1006" s="8">
        <f t="shared" si="677"/>
        <v>0</v>
      </c>
      <c r="J1006" s="25">
        <f t="shared" si="680"/>
        <v>11.585418993503637</v>
      </c>
      <c r="K1006" s="25">
        <f t="shared" si="681"/>
        <v>15.292671812970513</v>
      </c>
      <c r="L1006" s="26">
        <f t="shared" si="678"/>
        <v>0.75757978299628714</v>
      </c>
      <c r="M1006" s="25">
        <f t="shared" si="679"/>
        <v>43.103578587185396</v>
      </c>
      <c r="N1006" s="25">
        <v>30</v>
      </c>
      <c r="O1006" s="25">
        <v>70</v>
      </c>
      <c r="P1006" s="9">
        <f t="shared" si="682"/>
        <v>2146.4287868633169</v>
      </c>
      <c r="Q1006" s="9">
        <f t="shared" si="683"/>
        <v>2130.9271722993931</v>
      </c>
      <c r="R1006" s="9">
        <f t="shared" si="684"/>
        <v>-15.501614563923795</v>
      </c>
      <c r="S1006" s="3">
        <f t="shared" si="685"/>
        <v>0</v>
      </c>
      <c r="T1006" s="3">
        <f t="shared" si="686"/>
        <v>1</v>
      </c>
      <c r="U1006" s="3">
        <f t="shared" si="687"/>
        <v>29</v>
      </c>
      <c r="V1006" s="3">
        <f t="shared" si="691"/>
        <v>30</v>
      </c>
      <c r="W1006" s="2">
        <f t="shared" si="688"/>
        <v>9845905</v>
      </c>
      <c r="X1006" s="2">
        <f t="shared" si="692"/>
        <v>9905297</v>
      </c>
      <c r="Y1006" s="14">
        <f t="shared" si="693"/>
        <v>2114.1981728009555</v>
      </c>
      <c r="Z1006" s="14">
        <f t="shared" si="694"/>
        <v>2098.3657690335958</v>
      </c>
      <c r="AA1006" s="14">
        <f t="shared" si="689"/>
        <v>-15.832403767359665</v>
      </c>
      <c r="AB1006" s="14">
        <f t="shared" si="710"/>
        <v>4.1671806291377527</v>
      </c>
      <c r="AC1006" s="14">
        <f t="shared" si="704"/>
        <v>-19.999584396497418</v>
      </c>
      <c r="AD1006" s="16">
        <f t="shared" si="705"/>
        <v>0</v>
      </c>
      <c r="AE1006" s="16">
        <f t="shared" si="706"/>
        <v>1</v>
      </c>
      <c r="AF1006" s="16">
        <f t="shared" si="690"/>
        <v>11</v>
      </c>
      <c r="AG1006" s="16">
        <f t="shared" si="707"/>
        <v>30</v>
      </c>
      <c r="AH1006" s="5">
        <f t="shared" si="708"/>
        <v>9860742</v>
      </c>
      <c r="AI1006" s="5">
        <f t="shared" si="709"/>
        <v>9883270</v>
      </c>
      <c r="AJ1006" s="39">
        <f t="shared" si="695"/>
        <v>2084.5548488564637</v>
      </c>
      <c r="AK1006" s="39">
        <f t="shared" si="696"/>
        <v>2084.5548488564637</v>
      </c>
      <c r="AL1006" s="39">
        <f t="shared" si="697"/>
        <v>0</v>
      </c>
      <c r="AM1006" s="39">
        <f t="shared" si="698"/>
        <v>0</v>
      </c>
      <c r="AN1006" s="39">
        <f t="shared" si="699"/>
        <v>0</v>
      </c>
      <c r="AO1006" s="39">
        <f t="shared" si="700"/>
        <v>39</v>
      </c>
      <c r="AP1006" s="39">
        <f t="shared" si="701"/>
        <v>0</v>
      </c>
      <c r="AQ1006" s="39">
        <f t="shared" si="702"/>
        <v>9835849</v>
      </c>
      <c r="AR1006" s="39">
        <f t="shared" si="703"/>
        <v>9915721</v>
      </c>
      <c r="AS1006" s="37">
        <f t="shared" si="666"/>
        <v>2087.9352237140843</v>
      </c>
      <c r="AT1006" s="37">
        <f t="shared" si="667"/>
        <v>2180.5625291612319</v>
      </c>
      <c r="AU1006" s="37">
        <f t="shared" si="668"/>
        <v>92.627305447147592</v>
      </c>
      <c r="AV1006" s="34">
        <f t="shared" si="669"/>
        <v>1</v>
      </c>
      <c r="AW1006" s="34">
        <f t="shared" si="670"/>
        <v>0</v>
      </c>
      <c r="AX1006" s="34">
        <f t="shared" si="671"/>
        <v>37</v>
      </c>
      <c r="AY1006" s="34">
        <f t="shared" si="672"/>
        <v>30</v>
      </c>
      <c r="AZ1006" s="34">
        <f t="shared" si="673"/>
        <v>9819756</v>
      </c>
      <c r="BA1006" s="34">
        <f t="shared" si="674"/>
        <v>9895532</v>
      </c>
    </row>
    <row r="1007" spans="1:53" x14ac:dyDescent="0.2">
      <c r="A1007" s="1" t="s">
        <v>1044</v>
      </c>
      <c r="B1007" s="8">
        <v>19655</v>
      </c>
      <c r="C1007" s="8">
        <v>2153.9814814814813</v>
      </c>
      <c r="D1007" s="8">
        <v>2206</v>
      </c>
      <c r="E1007" s="8">
        <v>2088</v>
      </c>
      <c r="F1007" s="8">
        <v>2154.448148148148</v>
      </c>
      <c r="G1007" s="8">
        <f t="shared" si="675"/>
        <v>88.530545151893421</v>
      </c>
      <c r="H1007" s="8">
        <f t="shared" si="676"/>
        <v>88.530545151893421</v>
      </c>
      <c r="I1007" s="8">
        <f t="shared" si="677"/>
        <v>0</v>
      </c>
      <c r="J1007" s="25">
        <f t="shared" si="680"/>
        <v>17.081499433388622</v>
      </c>
      <c r="K1007" s="25">
        <f t="shared" si="681"/>
        <v>14.200338112044047</v>
      </c>
      <c r="L1007" s="26">
        <f t="shared" si="678"/>
        <v>1.2028938535555651</v>
      </c>
      <c r="M1007" s="25">
        <f t="shared" si="679"/>
        <v>54.605166363964514</v>
      </c>
      <c r="N1007" s="25">
        <v>30</v>
      </c>
      <c r="O1007" s="25">
        <v>70</v>
      </c>
      <c r="P1007" s="9">
        <f t="shared" si="682"/>
        <v>2145.739676103226</v>
      </c>
      <c r="Q1007" s="9">
        <f t="shared" si="683"/>
        <v>2117.5882040761744</v>
      </c>
      <c r="R1007" s="9">
        <f t="shared" si="684"/>
        <v>-28.151472027051568</v>
      </c>
      <c r="S1007" s="3">
        <f t="shared" si="685"/>
        <v>0</v>
      </c>
      <c r="T1007" s="3">
        <f t="shared" si="686"/>
        <v>1</v>
      </c>
      <c r="U1007" s="3">
        <f t="shared" si="687"/>
        <v>28</v>
      </c>
      <c r="V1007" s="3">
        <f t="shared" si="691"/>
        <v>30</v>
      </c>
      <c r="W1007" s="2">
        <f t="shared" si="688"/>
        <v>9847923</v>
      </c>
      <c r="X1007" s="2">
        <f t="shared" si="692"/>
        <v>9906387</v>
      </c>
      <c r="Y1007" s="14">
        <f t="shared" si="693"/>
        <v>2117.1796524563033</v>
      </c>
      <c r="Z1007" s="14">
        <f t="shared" si="694"/>
        <v>2106.9938273589114</v>
      </c>
      <c r="AA1007" s="14">
        <f t="shared" si="689"/>
        <v>-10.185825097391898</v>
      </c>
      <c r="AB1007" s="14">
        <f t="shared" si="710"/>
        <v>1.2965794838318221</v>
      </c>
      <c r="AC1007" s="14">
        <f t="shared" si="704"/>
        <v>-11.482404581223721</v>
      </c>
      <c r="AD1007" s="16">
        <f t="shared" si="705"/>
        <v>0</v>
      </c>
      <c r="AE1007" s="16">
        <f t="shared" si="706"/>
        <v>1</v>
      </c>
      <c r="AF1007" s="16">
        <f t="shared" si="690"/>
        <v>10</v>
      </c>
      <c r="AG1007" s="16">
        <f t="shared" si="707"/>
        <v>30</v>
      </c>
      <c r="AH1007" s="5">
        <f t="shared" si="708"/>
        <v>9862800</v>
      </c>
      <c r="AI1007" s="5">
        <f t="shared" si="709"/>
        <v>9883680</v>
      </c>
      <c r="AJ1007" s="39">
        <f t="shared" si="695"/>
        <v>2101.914162372796</v>
      </c>
      <c r="AK1007" s="39">
        <f t="shared" si="696"/>
        <v>2094.4652543653647</v>
      </c>
      <c r="AL1007" s="39">
        <f t="shared" si="697"/>
        <v>-7.4489080074313279</v>
      </c>
      <c r="AM1007" s="39">
        <f t="shared" si="698"/>
        <v>0</v>
      </c>
      <c r="AN1007" s="39">
        <f t="shared" si="699"/>
        <v>1</v>
      </c>
      <c r="AO1007" s="39">
        <f t="shared" si="700"/>
        <v>38</v>
      </c>
      <c r="AP1007" s="39">
        <f t="shared" si="701"/>
        <v>30</v>
      </c>
      <c r="AQ1007" s="39">
        <f t="shared" si="702"/>
        <v>9837907</v>
      </c>
      <c r="AR1007" s="39">
        <f t="shared" si="703"/>
        <v>9917251</v>
      </c>
      <c r="AS1007" s="37">
        <f t="shared" si="666"/>
        <v>2092.0269056295119</v>
      </c>
      <c r="AT1007" s="37">
        <f t="shared" si="667"/>
        <v>2177.0829330466336</v>
      </c>
      <c r="AU1007" s="37">
        <f t="shared" si="668"/>
        <v>85.056027417121641</v>
      </c>
      <c r="AV1007" s="34">
        <f t="shared" si="669"/>
        <v>1</v>
      </c>
      <c r="AW1007" s="34">
        <f t="shared" si="670"/>
        <v>0</v>
      </c>
      <c r="AX1007" s="34">
        <f t="shared" si="671"/>
        <v>38</v>
      </c>
      <c r="AY1007" s="34">
        <f t="shared" si="672"/>
        <v>30</v>
      </c>
      <c r="AZ1007" s="34">
        <f t="shared" si="673"/>
        <v>9817520</v>
      </c>
      <c r="BA1007" s="34">
        <f t="shared" si="674"/>
        <v>9896864</v>
      </c>
    </row>
    <row r="1008" spans="1:53" x14ac:dyDescent="0.2">
      <c r="A1008" s="1" t="s">
        <v>1045</v>
      </c>
      <c r="B1008" s="8">
        <v>14201</v>
      </c>
      <c r="C1008" s="8">
        <v>2213.8215613382899</v>
      </c>
      <c r="D1008" s="8">
        <v>2239</v>
      </c>
      <c r="E1008" s="8">
        <v>2177</v>
      </c>
      <c r="F1008" s="8">
        <v>2213.7955390334573</v>
      </c>
      <c r="G1008" s="8">
        <f t="shared" si="675"/>
        <v>59.347390885309323</v>
      </c>
      <c r="H1008" s="8">
        <f t="shared" si="676"/>
        <v>59.347390885309323</v>
      </c>
      <c r="I1008" s="8">
        <f t="shared" si="677"/>
        <v>0</v>
      </c>
      <c r="J1008" s="25">
        <f t="shared" si="680"/>
        <v>20.100491679954384</v>
      </c>
      <c r="K1008" s="25">
        <f t="shared" si="681"/>
        <v>13.186028246898044</v>
      </c>
      <c r="L1008" s="26">
        <f t="shared" si="678"/>
        <v>1.5243780237375828</v>
      </c>
      <c r="M1008" s="25">
        <f t="shared" si="679"/>
        <v>60.386281666348673</v>
      </c>
      <c r="N1008" s="25">
        <v>30</v>
      </c>
      <c r="O1008" s="25">
        <v>70</v>
      </c>
      <c r="P1008" s="9">
        <f t="shared" si="682"/>
        <v>2148.6030664166165</v>
      </c>
      <c r="Q1008" s="9">
        <f t="shared" si="683"/>
        <v>2113.4890082841384</v>
      </c>
      <c r="R1008" s="9">
        <f t="shared" si="684"/>
        <v>-35.114058132478021</v>
      </c>
      <c r="S1008" s="3">
        <f t="shared" si="685"/>
        <v>0</v>
      </c>
      <c r="T1008" s="3">
        <f t="shared" si="686"/>
        <v>1</v>
      </c>
      <c r="U1008" s="3">
        <f t="shared" si="687"/>
        <v>27</v>
      </c>
      <c r="V1008" s="3">
        <f t="shared" si="691"/>
        <v>30</v>
      </c>
      <c r="W1008" s="2">
        <f t="shared" si="688"/>
        <v>9849981</v>
      </c>
      <c r="X1008" s="2">
        <f t="shared" si="692"/>
        <v>9908760</v>
      </c>
      <c r="Y1008" s="14">
        <f t="shared" si="693"/>
        <v>2124.3363847953519</v>
      </c>
      <c r="Z1008" s="14">
        <f t="shared" si="694"/>
        <v>2123.424859924226</v>
      </c>
      <c r="AA1008" s="14">
        <f t="shared" si="689"/>
        <v>-0.91152487112594827</v>
      </c>
      <c r="AB1008" s="14">
        <f t="shared" si="710"/>
        <v>0.85495861284026797</v>
      </c>
      <c r="AC1008" s="14">
        <f t="shared" si="704"/>
        <v>-1.7664834839662162</v>
      </c>
      <c r="AD1008" s="16">
        <f t="shared" si="705"/>
        <v>0</v>
      </c>
      <c r="AE1008" s="16">
        <f t="shared" si="706"/>
        <v>1</v>
      </c>
      <c r="AF1008" s="16">
        <f t="shared" si="690"/>
        <v>9</v>
      </c>
      <c r="AG1008" s="16">
        <f t="shared" si="707"/>
        <v>30</v>
      </c>
      <c r="AH1008" s="5">
        <f t="shared" si="708"/>
        <v>9864947</v>
      </c>
      <c r="AI1008" s="5">
        <f t="shared" si="709"/>
        <v>9884540</v>
      </c>
      <c r="AJ1008" s="39">
        <f t="shared" si="695"/>
        <v>2131.4243440900941</v>
      </c>
      <c r="AK1008" s="39">
        <f t="shared" si="696"/>
        <v>2123.1006538462671</v>
      </c>
      <c r="AL1008" s="39">
        <f t="shared" si="697"/>
        <v>-8.323690243827059</v>
      </c>
      <c r="AM1008" s="39">
        <f t="shared" si="698"/>
        <v>0</v>
      </c>
      <c r="AN1008" s="39">
        <f t="shared" si="699"/>
        <v>1</v>
      </c>
      <c r="AO1008" s="39">
        <f t="shared" si="700"/>
        <v>37</v>
      </c>
      <c r="AP1008" s="39">
        <f t="shared" si="701"/>
        <v>30</v>
      </c>
      <c r="AQ1008" s="39">
        <f t="shared" si="702"/>
        <v>9840054</v>
      </c>
      <c r="AR1008" s="39">
        <f t="shared" si="703"/>
        <v>9920603</v>
      </c>
      <c r="AS1008" s="37">
        <f t="shared" si="666"/>
        <v>2096.1172592026624</v>
      </c>
      <c r="AT1008" s="37">
        <f t="shared" si="667"/>
        <v>2171.9827866705082</v>
      </c>
      <c r="AU1008" s="37">
        <f t="shared" si="668"/>
        <v>75.865527467845823</v>
      </c>
      <c r="AV1008" s="34">
        <f t="shared" si="669"/>
        <v>1</v>
      </c>
      <c r="AW1008" s="34">
        <f t="shared" si="670"/>
        <v>0</v>
      </c>
      <c r="AX1008" s="34">
        <f t="shared" si="671"/>
        <v>39</v>
      </c>
      <c r="AY1008" s="34">
        <f t="shared" si="672"/>
        <v>30</v>
      </c>
      <c r="AZ1008" s="34">
        <f t="shared" si="673"/>
        <v>9815251</v>
      </c>
      <c r="BA1008" s="34">
        <f t="shared" si="674"/>
        <v>9900154</v>
      </c>
    </row>
    <row r="1009" spans="1:53" x14ac:dyDescent="0.2">
      <c r="A1009" s="1" t="s">
        <v>1046</v>
      </c>
      <c r="B1009" s="8">
        <v>12179</v>
      </c>
      <c r="C1009" s="8">
        <v>2226.0881226053639</v>
      </c>
      <c r="D1009" s="8">
        <v>2249</v>
      </c>
      <c r="E1009" s="8">
        <v>2202</v>
      </c>
      <c r="F1009" s="8">
        <v>2225.9885057471265</v>
      </c>
      <c r="G1009" s="8">
        <f t="shared" si="675"/>
        <v>12.192966713669193</v>
      </c>
      <c r="H1009" s="8">
        <f t="shared" si="676"/>
        <v>12.192966713669193</v>
      </c>
      <c r="I1009" s="8">
        <f t="shared" si="677"/>
        <v>0</v>
      </c>
      <c r="J1009" s="25">
        <f t="shared" si="680"/>
        <v>19.535668468076871</v>
      </c>
      <c r="K1009" s="25">
        <f t="shared" si="681"/>
        <v>12.244169086405325</v>
      </c>
      <c r="L1009" s="26">
        <f t="shared" si="678"/>
        <v>1.5955078968786278</v>
      </c>
      <c r="M1009" s="25">
        <f t="shared" si="679"/>
        <v>61.471895300237556</v>
      </c>
      <c r="N1009" s="25">
        <v>30</v>
      </c>
      <c r="O1009" s="25">
        <v>70</v>
      </c>
      <c r="P1009" s="9">
        <f t="shared" si="682"/>
        <v>2150.9531408912258</v>
      </c>
      <c r="Q1009" s="9">
        <f t="shared" si="683"/>
        <v>2115.0845526517164</v>
      </c>
      <c r="R1009" s="9">
        <f t="shared" si="684"/>
        <v>-35.868588239509336</v>
      </c>
      <c r="S1009" s="3">
        <f t="shared" si="685"/>
        <v>0</v>
      </c>
      <c r="T1009" s="3">
        <f t="shared" si="686"/>
        <v>1</v>
      </c>
      <c r="U1009" s="3">
        <f t="shared" si="687"/>
        <v>26</v>
      </c>
      <c r="V1009" s="3">
        <f t="shared" si="691"/>
        <v>30</v>
      </c>
      <c r="W1009" s="2">
        <f t="shared" si="688"/>
        <v>9852128</v>
      </c>
      <c r="X1009" s="2">
        <f t="shared" si="692"/>
        <v>9909380</v>
      </c>
      <c r="Y1009" s="14">
        <f t="shared" si="693"/>
        <v>2131.8661715325206</v>
      </c>
      <c r="Z1009" s="14">
        <f t="shared" si="694"/>
        <v>2139.2038823585185</v>
      </c>
      <c r="AA1009" s="14">
        <f t="shared" si="689"/>
        <v>7.3377108259978741</v>
      </c>
      <c r="AB1009" s="14">
        <f t="shared" si="710"/>
        <v>2.1515090554717893</v>
      </c>
      <c r="AC1009" s="14">
        <f t="shared" si="704"/>
        <v>5.1862017705260843</v>
      </c>
      <c r="AD1009" s="16">
        <f t="shared" si="705"/>
        <v>1</v>
      </c>
      <c r="AE1009" s="16">
        <f t="shared" si="706"/>
        <v>0</v>
      </c>
      <c r="AF1009" s="16">
        <f t="shared" si="690"/>
        <v>10</v>
      </c>
      <c r="AG1009" s="16">
        <f t="shared" si="707"/>
        <v>30</v>
      </c>
      <c r="AH1009" s="5">
        <f t="shared" si="708"/>
        <v>9862668</v>
      </c>
      <c r="AI1009" s="5">
        <f t="shared" si="709"/>
        <v>9884688</v>
      </c>
      <c r="AJ1009" s="39">
        <f t="shared" si="695"/>
        <v>2151.2068077185304</v>
      </c>
      <c r="AK1009" s="39">
        <f t="shared" si="696"/>
        <v>2147.1435801713906</v>
      </c>
      <c r="AL1009" s="39">
        <f t="shared" si="697"/>
        <v>-4.0632275471398316</v>
      </c>
      <c r="AM1009" s="39">
        <f t="shared" si="698"/>
        <v>0</v>
      </c>
      <c r="AN1009" s="39">
        <f t="shared" si="699"/>
        <v>0</v>
      </c>
      <c r="AO1009" s="39">
        <f t="shared" si="700"/>
        <v>37</v>
      </c>
      <c r="AP1009" s="39">
        <f t="shared" si="701"/>
        <v>0</v>
      </c>
      <c r="AQ1009" s="39">
        <f t="shared" si="702"/>
        <v>9840054</v>
      </c>
      <c r="AR1009" s="39">
        <f t="shared" si="703"/>
        <v>9921528</v>
      </c>
      <c r="AS1009" s="37">
        <f t="shared" si="666"/>
        <v>2100.3708930140933</v>
      </c>
      <c r="AT1009" s="37">
        <f t="shared" si="667"/>
        <v>2166.2016449477464</v>
      </c>
      <c r="AU1009" s="37">
        <f t="shared" si="668"/>
        <v>65.830751933653119</v>
      </c>
      <c r="AV1009" s="34">
        <f t="shared" si="669"/>
        <v>1</v>
      </c>
      <c r="AW1009" s="34">
        <f t="shared" si="670"/>
        <v>0</v>
      </c>
      <c r="AX1009" s="34">
        <f t="shared" si="671"/>
        <v>40</v>
      </c>
      <c r="AY1009" s="34">
        <f t="shared" si="672"/>
        <v>30</v>
      </c>
      <c r="AZ1009" s="34">
        <f t="shared" si="673"/>
        <v>9812972</v>
      </c>
      <c r="BA1009" s="34">
        <f t="shared" si="674"/>
        <v>9901052</v>
      </c>
    </row>
    <row r="1010" spans="1:53" x14ac:dyDescent="0.2">
      <c r="A1010" s="1" t="s">
        <v>1047</v>
      </c>
      <c r="B1010" s="8">
        <v>11110</v>
      </c>
      <c r="C1010" s="8">
        <v>2217.0202429149799</v>
      </c>
      <c r="D1010" s="8">
        <v>2238</v>
      </c>
      <c r="E1010" s="8">
        <v>2190</v>
      </c>
      <c r="F1010" s="8">
        <v>2216.8906882591095</v>
      </c>
      <c r="G1010" s="8">
        <f t="shared" si="675"/>
        <v>-9.0978174880169718</v>
      </c>
      <c r="H1010" s="8">
        <f t="shared" si="676"/>
        <v>0</v>
      </c>
      <c r="I1010" s="8">
        <f t="shared" si="677"/>
        <v>9.0978174880169718</v>
      </c>
      <c r="J1010" s="25">
        <f t="shared" si="680"/>
        <v>18.140263577499951</v>
      </c>
      <c r="K1010" s="25">
        <f t="shared" si="681"/>
        <v>12.019429686520443</v>
      </c>
      <c r="L1010" s="26">
        <f t="shared" si="678"/>
        <v>1.5092449517670463</v>
      </c>
      <c r="M1010" s="25">
        <f t="shared" si="679"/>
        <v>60.147374241172201</v>
      </c>
      <c r="N1010" s="25">
        <v>30</v>
      </c>
      <c r="O1010" s="25">
        <v>70</v>
      </c>
      <c r="P1010" s="9">
        <f t="shared" si="682"/>
        <v>2153.6924866029854</v>
      </c>
      <c r="Q1010" s="9">
        <f t="shared" si="683"/>
        <v>2117.1657488853607</v>
      </c>
      <c r="R1010" s="9">
        <f t="shared" si="684"/>
        <v>-36.526737717624655</v>
      </c>
      <c r="S1010" s="3">
        <f t="shared" si="685"/>
        <v>0</v>
      </c>
      <c r="T1010" s="3">
        <f t="shared" si="686"/>
        <v>1</v>
      </c>
      <c r="U1010" s="3">
        <f t="shared" si="687"/>
        <v>25</v>
      </c>
      <c r="V1010" s="3">
        <f t="shared" si="691"/>
        <v>30</v>
      </c>
      <c r="W1010" s="2">
        <f t="shared" si="688"/>
        <v>9854300</v>
      </c>
      <c r="X1010" s="2">
        <f t="shared" si="692"/>
        <v>9909050</v>
      </c>
      <c r="Y1010" s="14">
        <f t="shared" si="693"/>
        <v>2138.1642838826383</v>
      </c>
      <c r="Z1010" s="14">
        <f t="shared" si="694"/>
        <v>2151.1556986509172</v>
      </c>
      <c r="AA1010" s="14">
        <f t="shared" si="689"/>
        <v>12.991414768278901</v>
      </c>
      <c r="AB1010" s="14">
        <f t="shared" si="710"/>
        <v>4.3194901980332112</v>
      </c>
      <c r="AC1010" s="14">
        <f t="shared" si="704"/>
        <v>8.6719245702456895</v>
      </c>
      <c r="AD1010" s="16">
        <f t="shared" si="705"/>
        <v>1</v>
      </c>
      <c r="AE1010" s="16">
        <f t="shared" si="706"/>
        <v>0</v>
      </c>
      <c r="AF1010" s="16">
        <f t="shared" si="690"/>
        <v>11</v>
      </c>
      <c r="AG1010" s="16">
        <f t="shared" si="707"/>
        <v>30</v>
      </c>
      <c r="AH1010" s="5">
        <f t="shared" si="708"/>
        <v>9860400</v>
      </c>
      <c r="AI1010" s="5">
        <f t="shared" si="709"/>
        <v>9884490</v>
      </c>
      <c r="AJ1010" s="39">
        <f t="shared" si="695"/>
        <v>2155.2722246471699</v>
      </c>
      <c r="AK1010" s="39">
        <f t="shared" si="696"/>
        <v>2155.2722246471699</v>
      </c>
      <c r="AL1010" s="39">
        <f t="shared" si="697"/>
        <v>0</v>
      </c>
      <c r="AM1010" s="39">
        <f t="shared" si="698"/>
        <v>0</v>
      </c>
      <c r="AN1010" s="39">
        <f t="shared" si="699"/>
        <v>0</v>
      </c>
      <c r="AO1010" s="39">
        <f t="shared" si="700"/>
        <v>37</v>
      </c>
      <c r="AP1010" s="39">
        <f t="shared" si="701"/>
        <v>0</v>
      </c>
      <c r="AQ1010" s="39">
        <f t="shared" si="702"/>
        <v>9840054</v>
      </c>
      <c r="AR1010" s="39">
        <f t="shared" si="703"/>
        <v>9921084</v>
      </c>
      <c r="AS1010" s="37">
        <f t="shared" si="666"/>
        <v>2104.6274433226199</v>
      </c>
      <c r="AT1010" s="37">
        <f t="shared" si="667"/>
        <v>2160.1336166868546</v>
      </c>
      <c r="AU1010" s="37">
        <f t="shared" si="668"/>
        <v>55.506173364234655</v>
      </c>
      <c r="AV1010" s="34">
        <f t="shared" si="669"/>
        <v>1</v>
      </c>
      <c r="AW1010" s="34">
        <f t="shared" si="670"/>
        <v>0</v>
      </c>
      <c r="AX1010" s="34">
        <f t="shared" si="671"/>
        <v>41</v>
      </c>
      <c r="AY1010" s="34">
        <f t="shared" si="672"/>
        <v>30</v>
      </c>
      <c r="AZ1010" s="34">
        <f t="shared" si="673"/>
        <v>9810704</v>
      </c>
      <c r="BA1010" s="34">
        <f t="shared" si="674"/>
        <v>9900494</v>
      </c>
    </row>
    <row r="1011" spans="1:53" x14ac:dyDescent="0.2">
      <c r="A1011" s="1" t="s">
        <v>1048</v>
      </c>
      <c r="B1011" s="8">
        <v>11560</v>
      </c>
      <c r="C1011" s="8">
        <v>2193.6083333333331</v>
      </c>
      <c r="D1011" s="8">
        <v>2210</v>
      </c>
      <c r="E1011" s="8">
        <v>2168</v>
      </c>
      <c r="F1011" s="8">
        <v>2193.4708333333333</v>
      </c>
      <c r="G1011" s="8">
        <f t="shared" si="675"/>
        <v>-23.419854925776235</v>
      </c>
      <c r="H1011" s="8">
        <f t="shared" si="676"/>
        <v>0</v>
      </c>
      <c r="I1011" s="8">
        <f t="shared" si="677"/>
        <v>23.419854925776235</v>
      </c>
      <c r="J1011" s="25">
        <f t="shared" si="680"/>
        <v>16.844530464821382</v>
      </c>
      <c r="K1011" s="25">
        <f t="shared" si="681"/>
        <v>12.833745775038713</v>
      </c>
      <c r="L1011" s="26">
        <f t="shared" si="678"/>
        <v>1.312518633303734</v>
      </c>
      <c r="M1011" s="25">
        <f t="shared" si="679"/>
        <v>56.757105192645739</v>
      </c>
      <c r="N1011" s="25">
        <v>30</v>
      </c>
      <c r="O1011" s="25">
        <v>70</v>
      </c>
      <c r="P1011" s="9">
        <f t="shared" si="682"/>
        <v>2156.8732510467648</v>
      </c>
      <c r="Q1011" s="9">
        <f t="shared" si="683"/>
        <v>2119.5248731918537</v>
      </c>
      <c r="R1011" s="9">
        <f t="shared" si="684"/>
        <v>-37.348377854911178</v>
      </c>
      <c r="S1011" s="3">
        <f t="shared" si="685"/>
        <v>0</v>
      </c>
      <c r="T1011" s="3">
        <f t="shared" si="686"/>
        <v>1</v>
      </c>
      <c r="U1011" s="3">
        <f t="shared" si="687"/>
        <v>24</v>
      </c>
      <c r="V1011" s="3">
        <f t="shared" si="691"/>
        <v>30</v>
      </c>
      <c r="W1011" s="2">
        <f t="shared" si="688"/>
        <v>9856460</v>
      </c>
      <c r="X1011" s="2">
        <f t="shared" si="692"/>
        <v>9908492</v>
      </c>
      <c r="Y1011" s="14">
        <f t="shared" si="693"/>
        <v>2142.2610653234306</v>
      </c>
      <c r="Z1011" s="14">
        <f t="shared" si="694"/>
        <v>2157.665719371289</v>
      </c>
      <c r="AA1011" s="14">
        <f t="shared" si="689"/>
        <v>15.404654047858457</v>
      </c>
      <c r="AB1011" s="14">
        <f t="shared" si="710"/>
        <v>6.5365229679982608</v>
      </c>
      <c r="AC1011" s="14">
        <f t="shared" si="704"/>
        <v>8.8681310798601967</v>
      </c>
      <c r="AD1011" s="16">
        <f t="shared" si="705"/>
        <v>1</v>
      </c>
      <c r="AE1011" s="16">
        <f t="shared" si="706"/>
        <v>0</v>
      </c>
      <c r="AF1011" s="16">
        <f t="shared" si="690"/>
        <v>12</v>
      </c>
      <c r="AG1011" s="16">
        <f t="shared" si="707"/>
        <v>30</v>
      </c>
      <c r="AH1011" s="5">
        <f t="shared" si="708"/>
        <v>9858160</v>
      </c>
      <c r="AI1011" s="5">
        <f t="shared" si="709"/>
        <v>9884176</v>
      </c>
      <c r="AJ1011" s="39">
        <f t="shared" si="695"/>
        <v>2152.2396188178313</v>
      </c>
      <c r="AK1011" s="39">
        <f t="shared" si="696"/>
        <v>2152.2396188178313</v>
      </c>
      <c r="AL1011" s="39">
        <f t="shared" si="697"/>
        <v>0</v>
      </c>
      <c r="AM1011" s="39">
        <f t="shared" si="698"/>
        <v>0</v>
      </c>
      <c r="AN1011" s="39">
        <f t="shared" si="699"/>
        <v>0</v>
      </c>
      <c r="AO1011" s="39">
        <f t="shared" si="700"/>
        <v>37</v>
      </c>
      <c r="AP1011" s="39">
        <f t="shared" si="701"/>
        <v>0</v>
      </c>
      <c r="AQ1011" s="39">
        <f t="shared" si="702"/>
        <v>9840054</v>
      </c>
      <c r="AR1011" s="39">
        <f t="shared" si="703"/>
        <v>9920270</v>
      </c>
      <c r="AS1011" s="37">
        <f t="shared" si="666"/>
        <v>2108.9158942463791</v>
      </c>
      <c r="AT1011" s="37">
        <f t="shared" si="667"/>
        <v>2153.5999124537448</v>
      </c>
      <c r="AU1011" s="37">
        <f t="shared" si="668"/>
        <v>44.684018207365625</v>
      </c>
      <c r="AV1011" s="34">
        <f t="shared" si="669"/>
        <v>1</v>
      </c>
      <c r="AW1011" s="34">
        <f t="shared" si="670"/>
        <v>0</v>
      </c>
      <c r="AX1011" s="34">
        <f t="shared" si="671"/>
        <v>42</v>
      </c>
      <c r="AY1011" s="34">
        <f t="shared" si="672"/>
        <v>30</v>
      </c>
      <c r="AZ1011" s="34">
        <f t="shared" si="673"/>
        <v>9808464</v>
      </c>
      <c r="BA1011" s="34">
        <f t="shared" si="674"/>
        <v>9899520</v>
      </c>
    </row>
    <row r="1012" spans="1:53" x14ac:dyDescent="0.2">
      <c r="A1012" s="1" t="s">
        <v>1049</v>
      </c>
      <c r="B1012" s="8">
        <v>8542</v>
      </c>
      <c r="C1012" s="8">
        <v>2185.2244094488187</v>
      </c>
      <c r="D1012" s="8">
        <v>2203</v>
      </c>
      <c r="E1012" s="8">
        <v>2170</v>
      </c>
      <c r="F1012" s="8">
        <v>2185.2559055118109</v>
      </c>
      <c r="G1012" s="8">
        <f t="shared" si="675"/>
        <v>-8.2149278215224513</v>
      </c>
      <c r="H1012" s="8">
        <f t="shared" si="676"/>
        <v>0</v>
      </c>
      <c r="I1012" s="8">
        <f t="shared" si="677"/>
        <v>8.2149278215224513</v>
      </c>
      <c r="J1012" s="25">
        <f t="shared" si="680"/>
        <v>15.64134971733414</v>
      </c>
      <c r="K1012" s="25">
        <f t="shared" si="681"/>
        <v>12.503830206930408</v>
      </c>
      <c r="L1012" s="26">
        <f t="shared" si="678"/>
        <v>1.250924673358466</v>
      </c>
      <c r="M1012" s="25">
        <f t="shared" si="679"/>
        <v>55.573813205043351</v>
      </c>
      <c r="N1012" s="25">
        <v>30</v>
      </c>
      <c r="O1012" s="25">
        <v>70</v>
      </c>
      <c r="P1012" s="9">
        <f t="shared" si="682"/>
        <v>2160.1228040157257</v>
      </c>
      <c r="Q1012" s="9">
        <f t="shared" si="683"/>
        <v>2123.3302504441058</v>
      </c>
      <c r="R1012" s="9">
        <f t="shared" si="684"/>
        <v>-36.792553571619919</v>
      </c>
      <c r="S1012" s="3">
        <f t="shared" si="685"/>
        <v>0</v>
      </c>
      <c r="T1012" s="3">
        <f t="shared" si="686"/>
        <v>1</v>
      </c>
      <c r="U1012" s="3">
        <f t="shared" si="687"/>
        <v>23</v>
      </c>
      <c r="V1012" s="3">
        <f t="shared" si="691"/>
        <v>30</v>
      </c>
      <c r="W1012" s="2">
        <f t="shared" si="688"/>
        <v>9858598</v>
      </c>
      <c r="X1012" s="2">
        <f t="shared" si="692"/>
        <v>9908508</v>
      </c>
      <c r="Y1012" s="14">
        <f t="shared" si="693"/>
        <v>2145.4458683003477</v>
      </c>
      <c r="Z1012" s="14">
        <f t="shared" si="694"/>
        <v>2161.9103633929076</v>
      </c>
      <c r="AA1012" s="14">
        <f t="shared" si="689"/>
        <v>16.464495092559901</v>
      </c>
      <c r="AB1012" s="14">
        <f t="shared" si="710"/>
        <v>8.5221173929105891</v>
      </c>
      <c r="AC1012" s="14">
        <f t="shared" si="704"/>
        <v>7.9423776996493114</v>
      </c>
      <c r="AD1012" s="16">
        <f t="shared" si="705"/>
        <v>1</v>
      </c>
      <c r="AE1012" s="16">
        <f t="shared" si="706"/>
        <v>0</v>
      </c>
      <c r="AF1012" s="16">
        <f t="shared" si="690"/>
        <v>13</v>
      </c>
      <c r="AG1012" s="16">
        <f t="shared" si="707"/>
        <v>30</v>
      </c>
      <c r="AH1012" s="5">
        <f t="shared" si="708"/>
        <v>9855927</v>
      </c>
      <c r="AI1012" s="5">
        <f t="shared" si="709"/>
        <v>9884137</v>
      </c>
      <c r="AJ1012" s="39">
        <f t="shared" si="695"/>
        <v>2144.4330005092393</v>
      </c>
      <c r="AK1012" s="39">
        <f t="shared" si="696"/>
        <v>2144.4330005092393</v>
      </c>
      <c r="AL1012" s="39">
        <f t="shared" si="697"/>
        <v>0</v>
      </c>
      <c r="AM1012" s="39">
        <f t="shared" si="698"/>
        <v>0</v>
      </c>
      <c r="AN1012" s="39">
        <f t="shared" si="699"/>
        <v>0</v>
      </c>
      <c r="AO1012" s="39">
        <f t="shared" si="700"/>
        <v>37</v>
      </c>
      <c r="AP1012" s="39">
        <f t="shared" si="701"/>
        <v>0</v>
      </c>
      <c r="AQ1012" s="39">
        <f t="shared" si="702"/>
        <v>9840054</v>
      </c>
      <c r="AR1012" s="39">
        <f t="shared" si="703"/>
        <v>9920344</v>
      </c>
      <c r="AS1012" s="37">
        <f t="shared" si="666"/>
        <v>2113.2548358570125</v>
      </c>
      <c r="AT1012" s="37">
        <f t="shared" si="667"/>
        <v>2146.9570840416486</v>
      </c>
      <c r="AU1012" s="37">
        <f t="shared" si="668"/>
        <v>33.702248184636119</v>
      </c>
      <c r="AV1012" s="34">
        <f t="shared" si="669"/>
        <v>1</v>
      </c>
      <c r="AW1012" s="34">
        <f t="shared" si="670"/>
        <v>0</v>
      </c>
      <c r="AX1012" s="34">
        <f t="shared" si="671"/>
        <v>43</v>
      </c>
      <c r="AY1012" s="34">
        <f t="shared" si="672"/>
        <v>30</v>
      </c>
      <c r="AZ1012" s="34">
        <f t="shared" si="673"/>
        <v>9806231</v>
      </c>
      <c r="BA1012" s="34">
        <f t="shared" si="674"/>
        <v>9899541</v>
      </c>
    </row>
    <row r="1013" spans="1:53" x14ac:dyDescent="0.2">
      <c r="A1013" s="1" t="s">
        <v>1050</v>
      </c>
      <c r="B1013" s="8">
        <v>9653</v>
      </c>
      <c r="C1013" s="8">
        <v>2196.3490196078433</v>
      </c>
      <c r="D1013" s="8">
        <v>2212</v>
      </c>
      <c r="E1013" s="8">
        <v>2179</v>
      </c>
      <c r="F1013" s="8">
        <v>2196.2156862745096</v>
      </c>
      <c r="G1013" s="8">
        <f t="shared" si="675"/>
        <v>10.959780762698756</v>
      </c>
      <c r="H1013" s="8">
        <f t="shared" si="676"/>
        <v>10.959780762698756</v>
      </c>
      <c r="I1013" s="8">
        <f t="shared" si="677"/>
        <v>0</v>
      </c>
      <c r="J1013" s="25">
        <f t="shared" si="680"/>
        <v>15.306951934860184</v>
      </c>
      <c r="K1013" s="25">
        <f t="shared" si="681"/>
        <v>11.61069947786395</v>
      </c>
      <c r="L1013" s="26">
        <f t="shared" si="678"/>
        <v>1.3183488181778555</v>
      </c>
      <c r="M1013" s="25">
        <f t="shared" si="679"/>
        <v>56.865852448124414</v>
      </c>
      <c r="N1013" s="25">
        <v>30</v>
      </c>
      <c r="O1013" s="25">
        <v>70</v>
      </c>
      <c r="P1013" s="9">
        <f t="shared" si="682"/>
        <v>2161.6881148765938</v>
      </c>
      <c r="Q1013" s="9">
        <f t="shared" si="683"/>
        <v>2128.8259062605662</v>
      </c>
      <c r="R1013" s="9">
        <f t="shared" si="684"/>
        <v>-32.862208616027601</v>
      </c>
      <c r="S1013" s="3">
        <f t="shared" si="685"/>
        <v>0</v>
      </c>
      <c r="T1013" s="3">
        <f t="shared" si="686"/>
        <v>1</v>
      </c>
      <c r="U1013" s="3">
        <f t="shared" si="687"/>
        <v>22</v>
      </c>
      <c r="V1013" s="3">
        <f t="shared" si="691"/>
        <v>30</v>
      </c>
      <c r="W1013" s="2">
        <f t="shared" si="688"/>
        <v>9860738</v>
      </c>
      <c r="X1013" s="2">
        <f t="shared" si="692"/>
        <v>9908676</v>
      </c>
      <c r="Y1013" s="14">
        <f t="shared" si="693"/>
        <v>2149.2065955576932</v>
      </c>
      <c r="Z1013" s="14">
        <f t="shared" si="694"/>
        <v>2167.1881053746924</v>
      </c>
      <c r="AA1013" s="14">
        <f t="shared" si="689"/>
        <v>17.981509816999278</v>
      </c>
      <c r="AB1013" s="14">
        <f t="shared" si="710"/>
        <v>10.413995877728327</v>
      </c>
      <c r="AC1013" s="14">
        <f t="shared" si="704"/>
        <v>7.5675139392709507</v>
      </c>
      <c r="AD1013" s="16">
        <f t="shared" si="705"/>
        <v>1</v>
      </c>
      <c r="AE1013" s="16">
        <f t="shared" si="706"/>
        <v>0</v>
      </c>
      <c r="AF1013" s="16">
        <f t="shared" si="690"/>
        <v>14</v>
      </c>
      <c r="AG1013" s="16">
        <f t="shared" si="707"/>
        <v>30</v>
      </c>
      <c r="AH1013" s="5">
        <f t="shared" si="708"/>
        <v>9853685</v>
      </c>
      <c r="AI1013" s="5">
        <f t="shared" si="709"/>
        <v>9884191</v>
      </c>
      <c r="AJ1013" s="39">
        <f t="shared" si="695"/>
        <v>2141.6946912353983</v>
      </c>
      <c r="AK1013" s="39">
        <f t="shared" si="696"/>
        <v>2141.6946912353983</v>
      </c>
      <c r="AL1013" s="39">
        <f t="shared" si="697"/>
        <v>0</v>
      </c>
      <c r="AM1013" s="39">
        <f t="shared" si="698"/>
        <v>0</v>
      </c>
      <c r="AN1013" s="39">
        <f t="shared" si="699"/>
        <v>0</v>
      </c>
      <c r="AO1013" s="39">
        <f t="shared" si="700"/>
        <v>37</v>
      </c>
      <c r="AP1013" s="39">
        <f t="shared" si="701"/>
        <v>0</v>
      </c>
      <c r="AQ1013" s="39">
        <f t="shared" si="702"/>
        <v>9840054</v>
      </c>
      <c r="AR1013" s="39">
        <f t="shared" si="703"/>
        <v>9920677</v>
      </c>
      <c r="AS1013" s="37">
        <f t="shared" si="666"/>
        <v>2117.6621610683669</v>
      </c>
      <c r="AT1013" s="37">
        <f t="shared" si="667"/>
        <v>2140.6623109468251</v>
      </c>
      <c r="AU1013" s="37">
        <f t="shared" si="668"/>
        <v>23.00014987845816</v>
      </c>
      <c r="AV1013" s="34">
        <f t="shared" si="669"/>
        <v>1</v>
      </c>
      <c r="AW1013" s="34">
        <f t="shared" si="670"/>
        <v>0</v>
      </c>
      <c r="AX1013" s="34">
        <f t="shared" si="671"/>
        <v>44</v>
      </c>
      <c r="AY1013" s="34">
        <f t="shared" si="672"/>
        <v>30</v>
      </c>
      <c r="AZ1013" s="34">
        <f t="shared" si="673"/>
        <v>9803989</v>
      </c>
      <c r="BA1013" s="34">
        <f t="shared" si="674"/>
        <v>9899865</v>
      </c>
    </row>
    <row r="1014" spans="1:53" x14ac:dyDescent="0.2">
      <c r="A1014" s="1" t="s">
        <v>1051</v>
      </c>
      <c r="B1014" s="8">
        <v>15334</v>
      </c>
      <c r="C1014" s="8">
        <v>2213.0531914893618</v>
      </c>
      <c r="D1014" s="8">
        <v>2224</v>
      </c>
      <c r="E1014" s="8">
        <v>2202</v>
      </c>
      <c r="F1014" s="8">
        <v>2213.0957446808511</v>
      </c>
      <c r="G1014" s="8">
        <f t="shared" si="675"/>
        <v>16.880058406341504</v>
      </c>
      <c r="H1014" s="8">
        <f t="shared" si="676"/>
        <v>16.880058406341504</v>
      </c>
      <c r="I1014" s="8">
        <f t="shared" si="677"/>
        <v>0</v>
      </c>
      <c r="J1014" s="25">
        <f t="shared" si="680"/>
        <v>15.419316682823135</v>
      </c>
      <c r="K1014" s="25">
        <f t="shared" si="681"/>
        <v>10.781363800873667</v>
      </c>
      <c r="L1014" s="26">
        <f t="shared" si="678"/>
        <v>1.4301823932120381</v>
      </c>
      <c r="M1014" s="25">
        <f t="shared" si="679"/>
        <v>58.850825238747916</v>
      </c>
      <c r="N1014" s="25">
        <v>30</v>
      </c>
      <c r="O1014" s="25">
        <v>70</v>
      </c>
      <c r="P1014" s="9">
        <f t="shared" si="682"/>
        <v>2163.3786510807495</v>
      </c>
      <c r="Q1014" s="9">
        <f t="shared" si="683"/>
        <v>2138.1624351249852</v>
      </c>
      <c r="R1014" s="9">
        <f t="shared" si="684"/>
        <v>-25.216215955764255</v>
      </c>
      <c r="S1014" s="3">
        <f t="shared" si="685"/>
        <v>0</v>
      </c>
      <c r="T1014" s="3">
        <f t="shared" si="686"/>
        <v>1</v>
      </c>
      <c r="U1014" s="3">
        <f t="shared" si="687"/>
        <v>21</v>
      </c>
      <c r="V1014" s="3">
        <f t="shared" si="691"/>
        <v>30</v>
      </c>
      <c r="W1014" s="2">
        <f t="shared" si="688"/>
        <v>9862887</v>
      </c>
      <c r="X1014" s="2">
        <f t="shared" si="692"/>
        <v>9909129</v>
      </c>
      <c r="Y1014" s="14">
        <f t="shared" si="693"/>
        <v>2153.9391251223715</v>
      </c>
      <c r="Z1014" s="14">
        <f t="shared" si="694"/>
        <v>2174.2508191141014</v>
      </c>
      <c r="AA1014" s="14">
        <f t="shared" si="689"/>
        <v>20.311693991729953</v>
      </c>
      <c r="AB1014" s="14">
        <f t="shared" si="710"/>
        <v>12.393535500528653</v>
      </c>
      <c r="AC1014" s="14">
        <f t="shared" si="704"/>
        <v>7.9181584912013001</v>
      </c>
      <c r="AD1014" s="16">
        <f t="shared" si="705"/>
        <v>1</v>
      </c>
      <c r="AE1014" s="16">
        <f t="shared" si="706"/>
        <v>0</v>
      </c>
      <c r="AF1014" s="16">
        <f t="shared" si="690"/>
        <v>15</v>
      </c>
      <c r="AG1014" s="16">
        <f t="shared" si="707"/>
        <v>30</v>
      </c>
      <c r="AH1014" s="5">
        <f t="shared" si="708"/>
        <v>9851431</v>
      </c>
      <c r="AI1014" s="5">
        <f t="shared" si="709"/>
        <v>9884461</v>
      </c>
      <c r="AJ1014" s="39">
        <f t="shared" si="695"/>
        <v>2145.3479514896312</v>
      </c>
      <c r="AK1014" s="39">
        <f t="shared" si="696"/>
        <v>2145.3479514896312</v>
      </c>
      <c r="AL1014" s="39">
        <f t="shared" si="697"/>
        <v>0</v>
      </c>
      <c r="AM1014" s="39">
        <f t="shared" si="698"/>
        <v>0</v>
      </c>
      <c r="AN1014" s="39">
        <f t="shared" si="699"/>
        <v>0</v>
      </c>
      <c r="AO1014" s="39">
        <f t="shared" si="700"/>
        <v>37</v>
      </c>
      <c r="AP1014" s="39">
        <f t="shared" si="701"/>
        <v>0</v>
      </c>
      <c r="AQ1014" s="39">
        <f t="shared" si="702"/>
        <v>9840054</v>
      </c>
      <c r="AR1014" s="39">
        <f t="shared" si="703"/>
        <v>9921528</v>
      </c>
      <c r="AS1014" s="37">
        <f t="shared" si="666"/>
        <v>2122.0478240602761</v>
      </c>
      <c r="AT1014" s="37">
        <f t="shared" si="667"/>
        <v>2135.2086478109122</v>
      </c>
      <c r="AU1014" s="37">
        <f t="shared" si="668"/>
        <v>13.160823750636155</v>
      </c>
      <c r="AV1014" s="34">
        <f t="shared" si="669"/>
        <v>1</v>
      </c>
      <c r="AW1014" s="34">
        <f t="shared" si="670"/>
        <v>0</v>
      </c>
      <c r="AX1014" s="34">
        <f t="shared" si="671"/>
        <v>45</v>
      </c>
      <c r="AY1014" s="34">
        <f t="shared" si="672"/>
        <v>30</v>
      </c>
      <c r="AZ1014" s="34">
        <f t="shared" si="673"/>
        <v>9801735</v>
      </c>
      <c r="BA1014" s="34">
        <f t="shared" si="674"/>
        <v>9900825</v>
      </c>
    </row>
    <row r="1015" spans="1:53" x14ac:dyDescent="0.2">
      <c r="A1015" s="1" t="s">
        <v>1052</v>
      </c>
      <c r="B1015" s="8">
        <v>13212</v>
      </c>
      <c r="C1015" s="8">
        <v>2201.7586206896553</v>
      </c>
      <c r="D1015" s="8">
        <v>2218</v>
      </c>
      <c r="E1015" s="8">
        <v>2187</v>
      </c>
      <c r="F1015" s="8">
        <v>2201.7068965517242</v>
      </c>
      <c r="G1015" s="8">
        <f t="shared" si="675"/>
        <v>-11.388848129126927</v>
      </c>
      <c r="H1015" s="8">
        <f t="shared" si="676"/>
        <v>0</v>
      </c>
      <c r="I1015" s="8">
        <f t="shared" si="677"/>
        <v>11.388848129126927</v>
      </c>
      <c r="J1015" s="25">
        <f t="shared" si="680"/>
        <v>14.317936919764339</v>
      </c>
      <c r="K1015" s="25">
        <f t="shared" si="681"/>
        <v>10.824755538606043</v>
      </c>
      <c r="L1015" s="26">
        <f t="shared" si="678"/>
        <v>1.3227030272138718</v>
      </c>
      <c r="M1015" s="25">
        <f t="shared" si="679"/>
        <v>56.94671301998001</v>
      </c>
      <c r="N1015" s="25">
        <v>30</v>
      </c>
      <c r="O1015" s="25">
        <v>70</v>
      </c>
      <c r="P1015" s="9">
        <f t="shared" si="682"/>
        <v>2164.8638720300132</v>
      </c>
      <c r="Q1015" s="9">
        <f t="shared" si="683"/>
        <v>2151.566343187867</v>
      </c>
      <c r="R1015" s="9">
        <f t="shared" si="684"/>
        <v>-13.297528842146221</v>
      </c>
      <c r="S1015" s="3">
        <f t="shared" si="685"/>
        <v>0</v>
      </c>
      <c r="T1015" s="3">
        <f t="shared" si="686"/>
        <v>1</v>
      </c>
      <c r="U1015" s="3">
        <f t="shared" si="687"/>
        <v>20</v>
      </c>
      <c r="V1015" s="3">
        <f t="shared" si="691"/>
        <v>30</v>
      </c>
      <c r="W1015" s="2">
        <f t="shared" si="688"/>
        <v>9865059</v>
      </c>
      <c r="X1015" s="2">
        <f t="shared" si="692"/>
        <v>9908799</v>
      </c>
      <c r="Y1015" s="14">
        <f t="shared" si="693"/>
        <v>2157.4774785615828</v>
      </c>
      <c r="Z1015" s="14">
        <f t="shared" si="694"/>
        <v>2178.4748310275818</v>
      </c>
      <c r="AA1015" s="14">
        <f t="shared" si="689"/>
        <v>20.997352465999029</v>
      </c>
      <c r="AB1015" s="14">
        <f t="shared" si="710"/>
        <v>14.114298893622728</v>
      </c>
      <c r="AC1015" s="14">
        <f t="shared" si="704"/>
        <v>6.8830535723763013</v>
      </c>
      <c r="AD1015" s="16">
        <f t="shared" si="705"/>
        <v>1</v>
      </c>
      <c r="AE1015" s="16">
        <f t="shared" si="706"/>
        <v>0</v>
      </c>
      <c r="AF1015" s="16">
        <f t="shared" si="690"/>
        <v>16</v>
      </c>
      <c r="AG1015" s="16">
        <f t="shared" si="707"/>
        <v>30</v>
      </c>
      <c r="AH1015" s="5">
        <f t="shared" si="708"/>
        <v>9849183</v>
      </c>
      <c r="AI1015" s="5">
        <f t="shared" si="709"/>
        <v>9884175</v>
      </c>
      <c r="AJ1015" s="39">
        <f t="shared" si="695"/>
        <v>2150.9746376250782</v>
      </c>
      <c r="AK1015" s="39">
        <f t="shared" si="696"/>
        <v>2150.9746376250782</v>
      </c>
      <c r="AL1015" s="39">
        <f t="shared" si="697"/>
        <v>0</v>
      </c>
      <c r="AM1015" s="39">
        <f t="shared" si="698"/>
        <v>0</v>
      </c>
      <c r="AN1015" s="39">
        <f t="shared" si="699"/>
        <v>0</v>
      </c>
      <c r="AO1015" s="39">
        <f t="shared" si="700"/>
        <v>37</v>
      </c>
      <c r="AP1015" s="39">
        <f t="shared" si="701"/>
        <v>0</v>
      </c>
      <c r="AQ1015" s="39">
        <f t="shared" si="702"/>
        <v>9840054</v>
      </c>
      <c r="AR1015" s="39">
        <f t="shared" si="703"/>
        <v>9920973</v>
      </c>
      <c r="AS1015" s="37">
        <f t="shared" ref="AS1015:AS1078" si="711">AVERAGE(P989:P1014)</f>
        <v>2126.3938930431073</v>
      </c>
      <c r="AT1015" s="37">
        <f t="shared" ref="AT1015:AT1078" si="712">AVERAGE(Q1003:Q1014)</f>
        <v>2131.4930024930113</v>
      </c>
      <c r="AU1015" s="37">
        <f t="shared" ref="AU1015:AU1078" si="713">AT1015-AS1015</f>
        <v>5.0991094499040628</v>
      </c>
      <c r="AV1015" s="34">
        <f t="shared" ref="AV1015:AV1078" si="714">IF(AND(AU1015&gt;$AW$4,AZ1014-30&gt;=D1015),1,0)</f>
        <v>1</v>
      </c>
      <c r="AW1015" s="34">
        <f t="shared" ref="AW1015:AW1078" si="715">IF(AND(AU1015&lt;$AW$5,AX1014&gt;=1),1,0)</f>
        <v>0</v>
      </c>
      <c r="AX1015" s="34">
        <f t="shared" ref="AX1015:AX1078" si="716">AX1014+AV1015-AW1015</f>
        <v>46</v>
      </c>
      <c r="AY1015" s="34">
        <f t="shared" ref="AY1015:AY1078" si="717">IF(AV1015&gt;0, MAX(30, 0.002*AV1015*D1015), IF(AW1015&gt;0, MAX(30, 0.002*AW1015*E1015), 0))</f>
        <v>30</v>
      </c>
      <c r="AZ1015" s="34">
        <f t="shared" ref="AZ1015:AZ1078" si="718">AZ1014-(AV1015*D1015) + (AW1015*E1015) - AY1015</f>
        <v>9799487</v>
      </c>
      <c r="BA1015" s="34">
        <f t="shared" ref="BA1015:BA1078" si="719">AX1015*E1015 + AZ1015</f>
        <v>9900089</v>
      </c>
    </row>
    <row r="1016" spans="1:53" x14ac:dyDescent="0.2">
      <c r="A1016" s="1" t="s">
        <v>1053</v>
      </c>
      <c r="B1016" s="8">
        <v>5182</v>
      </c>
      <c r="C1016" s="8">
        <v>2205.8644067796608</v>
      </c>
      <c r="D1016" s="8">
        <v>2215</v>
      </c>
      <c r="E1016" s="8">
        <v>2192</v>
      </c>
      <c r="F1016" s="8">
        <v>2205.8898305084745</v>
      </c>
      <c r="G1016" s="8">
        <f t="shared" si="675"/>
        <v>4.1829339567502757</v>
      </c>
      <c r="H1016" s="8">
        <f t="shared" si="676"/>
        <v>4.1829339567502757</v>
      </c>
      <c r="I1016" s="8">
        <f t="shared" si="677"/>
        <v>0</v>
      </c>
      <c r="J1016" s="25">
        <f t="shared" si="680"/>
        <v>13.594008136691906</v>
      </c>
      <c r="K1016" s="25">
        <f t="shared" si="681"/>
        <v>10.051558714419897</v>
      </c>
      <c r="L1016" s="26">
        <f t="shared" si="678"/>
        <v>1.3524278694397949</v>
      </c>
      <c r="M1016" s="25">
        <f t="shared" si="679"/>
        <v>57.490726368662727</v>
      </c>
      <c r="N1016" s="25">
        <v>30</v>
      </c>
      <c r="O1016" s="25">
        <v>70</v>
      </c>
      <c r="P1016" s="9">
        <f t="shared" si="682"/>
        <v>2164.0674619234628</v>
      </c>
      <c r="Q1016" s="9">
        <f t="shared" si="683"/>
        <v>2161.3790548299717</v>
      </c>
      <c r="R1016" s="9">
        <f t="shared" si="684"/>
        <v>-2.6884070934911506</v>
      </c>
      <c r="S1016" s="3">
        <f t="shared" si="685"/>
        <v>0</v>
      </c>
      <c r="T1016" s="3">
        <f t="shared" si="686"/>
        <v>0</v>
      </c>
      <c r="U1016" s="3">
        <f t="shared" si="687"/>
        <v>20</v>
      </c>
      <c r="V1016" s="3">
        <f t="shared" si="691"/>
        <v>0</v>
      </c>
      <c r="W1016" s="2">
        <f t="shared" si="688"/>
        <v>9865059</v>
      </c>
      <c r="X1016" s="2">
        <f t="shared" si="692"/>
        <v>9908899</v>
      </c>
      <c r="Y1016" s="14">
        <f t="shared" si="693"/>
        <v>2161.0635787057968</v>
      </c>
      <c r="Z1016" s="14">
        <f t="shared" si="694"/>
        <v>2182.6925232554113</v>
      </c>
      <c r="AA1016" s="14">
        <f t="shared" si="689"/>
        <v>21.628944549614516</v>
      </c>
      <c r="AB1016" s="14">
        <f t="shared" si="710"/>
        <v>15.617228024821085</v>
      </c>
      <c r="AC1016" s="14">
        <f t="shared" si="704"/>
        <v>6.0117165247934317</v>
      </c>
      <c r="AD1016" s="16">
        <f t="shared" si="705"/>
        <v>1</v>
      </c>
      <c r="AE1016" s="16">
        <f t="shared" si="706"/>
        <v>0</v>
      </c>
      <c r="AF1016" s="16">
        <f t="shared" si="690"/>
        <v>17</v>
      </c>
      <c r="AG1016" s="16">
        <f t="shared" si="707"/>
        <v>30</v>
      </c>
      <c r="AH1016" s="5">
        <f t="shared" si="708"/>
        <v>9846938</v>
      </c>
      <c r="AI1016" s="5">
        <f t="shared" si="709"/>
        <v>9884202</v>
      </c>
      <c r="AJ1016" s="39">
        <f t="shared" si="695"/>
        <v>2147.1783549153693</v>
      </c>
      <c r="AK1016" s="39">
        <f t="shared" si="696"/>
        <v>2147.1783549153693</v>
      </c>
      <c r="AL1016" s="39">
        <f t="shared" si="697"/>
        <v>0</v>
      </c>
      <c r="AM1016" s="39">
        <f t="shared" si="698"/>
        <v>0</v>
      </c>
      <c r="AN1016" s="39">
        <f t="shared" si="699"/>
        <v>0</v>
      </c>
      <c r="AO1016" s="39">
        <f t="shared" si="700"/>
        <v>37</v>
      </c>
      <c r="AP1016" s="39">
        <f t="shared" si="701"/>
        <v>0</v>
      </c>
      <c r="AQ1016" s="39">
        <f t="shared" si="702"/>
        <v>9840054</v>
      </c>
      <c r="AR1016" s="39">
        <f t="shared" si="703"/>
        <v>9921158</v>
      </c>
      <c r="AS1016" s="37">
        <f t="shared" si="711"/>
        <v>2130.5767610625085</v>
      </c>
      <c r="AT1016" s="37">
        <f t="shared" si="712"/>
        <v>2130.036305265518</v>
      </c>
      <c r="AU1016" s="37">
        <f t="shared" si="713"/>
        <v>-0.54045579699049995</v>
      </c>
      <c r="AV1016" s="34">
        <f t="shared" si="714"/>
        <v>0</v>
      </c>
      <c r="AW1016" s="34">
        <f t="shared" si="715"/>
        <v>0</v>
      </c>
      <c r="AX1016" s="34">
        <f t="shared" si="716"/>
        <v>46</v>
      </c>
      <c r="AY1016" s="34">
        <f t="shared" si="717"/>
        <v>0</v>
      </c>
      <c r="AZ1016" s="34">
        <f t="shared" si="718"/>
        <v>9799487</v>
      </c>
      <c r="BA1016" s="34">
        <f t="shared" si="719"/>
        <v>9900319</v>
      </c>
    </row>
    <row r="1017" spans="1:53" x14ac:dyDescent="0.2">
      <c r="A1017" s="1" t="s">
        <v>1054</v>
      </c>
      <c r="B1017" s="8">
        <v>20521</v>
      </c>
      <c r="C1017" s="8">
        <v>2155.7953020134228</v>
      </c>
      <c r="D1017" s="8">
        <v>2194</v>
      </c>
      <c r="E1017" s="8">
        <v>2140</v>
      </c>
      <c r="F1017" s="8">
        <v>2155.6912751677851</v>
      </c>
      <c r="G1017" s="8">
        <f t="shared" si="675"/>
        <v>-50.198555340689381</v>
      </c>
      <c r="H1017" s="8">
        <f t="shared" si="676"/>
        <v>0</v>
      </c>
      <c r="I1017" s="8">
        <f t="shared" si="677"/>
        <v>50.198555340689381</v>
      </c>
      <c r="J1017" s="25">
        <f t="shared" si="680"/>
        <v>12.623007555499628</v>
      </c>
      <c r="K1017" s="25">
        <f t="shared" si="681"/>
        <v>12.919201330582004</v>
      </c>
      <c r="L1017" s="26">
        <f t="shared" si="678"/>
        <v>0.97707336796577093</v>
      </c>
      <c r="M1017" s="25">
        <f t="shared" si="679"/>
        <v>49.420187626678256</v>
      </c>
      <c r="N1017" s="25">
        <v>30</v>
      </c>
      <c r="O1017" s="25">
        <v>70</v>
      </c>
      <c r="P1017" s="9">
        <f t="shared" si="682"/>
        <v>2163.652052474155</v>
      </c>
      <c r="Q1017" s="9">
        <f t="shared" si="683"/>
        <v>2173.876253624338</v>
      </c>
      <c r="R1017" s="9">
        <f t="shared" si="684"/>
        <v>10.224201150183035</v>
      </c>
      <c r="S1017" s="3">
        <f t="shared" si="685"/>
        <v>1</v>
      </c>
      <c r="T1017" s="3">
        <f t="shared" si="686"/>
        <v>0</v>
      </c>
      <c r="U1017" s="3">
        <f t="shared" si="687"/>
        <v>21</v>
      </c>
      <c r="V1017" s="3">
        <f t="shared" si="691"/>
        <v>30</v>
      </c>
      <c r="W1017" s="2">
        <f t="shared" si="688"/>
        <v>9862814</v>
      </c>
      <c r="X1017" s="2">
        <f t="shared" si="692"/>
        <v>9907754</v>
      </c>
      <c r="Y1017" s="14">
        <f t="shared" si="693"/>
        <v>2160.6656302955735</v>
      </c>
      <c r="Z1017" s="14">
        <f t="shared" si="694"/>
        <v>2178.5384850880841</v>
      </c>
      <c r="AA1017" s="14">
        <f t="shared" si="689"/>
        <v>17.87285479251068</v>
      </c>
      <c r="AB1017" s="14">
        <f t="shared" si="710"/>
        <v>16.068353378359003</v>
      </c>
      <c r="AC1017" s="14">
        <f t="shared" si="704"/>
        <v>1.8045014141516766</v>
      </c>
      <c r="AD1017" s="16">
        <f t="shared" si="705"/>
        <v>1</v>
      </c>
      <c r="AE1017" s="16">
        <f t="shared" si="706"/>
        <v>0</v>
      </c>
      <c r="AF1017" s="16">
        <f t="shared" si="690"/>
        <v>18</v>
      </c>
      <c r="AG1017" s="16">
        <f t="shared" si="707"/>
        <v>30</v>
      </c>
      <c r="AH1017" s="5">
        <f t="shared" si="708"/>
        <v>9844714</v>
      </c>
      <c r="AI1017" s="5">
        <f t="shared" si="709"/>
        <v>9883234</v>
      </c>
      <c r="AJ1017" s="39">
        <f t="shared" si="695"/>
        <v>2148.5726662342859</v>
      </c>
      <c r="AK1017" s="39">
        <f t="shared" si="696"/>
        <v>2148.5726662342859</v>
      </c>
      <c r="AL1017" s="39">
        <f t="shared" si="697"/>
        <v>0</v>
      </c>
      <c r="AM1017" s="39">
        <f t="shared" si="698"/>
        <v>0</v>
      </c>
      <c r="AN1017" s="39">
        <f t="shared" si="699"/>
        <v>0</v>
      </c>
      <c r="AO1017" s="39">
        <f t="shared" si="700"/>
        <v>37</v>
      </c>
      <c r="AP1017" s="39">
        <f t="shared" si="701"/>
        <v>0</v>
      </c>
      <c r="AQ1017" s="39">
        <f t="shared" si="702"/>
        <v>9840054</v>
      </c>
      <c r="AR1017" s="39">
        <f t="shared" si="703"/>
        <v>9919234</v>
      </c>
      <c r="AS1017" s="37">
        <f t="shared" si="711"/>
        <v>2134.3410964157042</v>
      </c>
      <c r="AT1017" s="37">
        <f t="shared" si="712"/>
        <v>2130.2592202260876</v>
      </c>
      <c r="AU1017" s="37">
        <f t="shared" si="713"/>
        <v>-4.0818761896166507</v>
      </c>
      <c r="AV1017" s="34">
        <f t="shared" si="714"/>
        <v>0</v>
      </c>
      <c r="AW1017" s="34">
        <f t="shared" si="715"/>
        <v>0</v>
      </c>
      <c r="AX1017" s="34">
        <f t="shared" si="716"/>
        <v>46</v>
      </c>
      <c r="AY1017" s="34">
        <f t="shared" si="717"/>
        <v>0</v>
      </c>
      <c r="AZ1017" s="34">
        <f t="shared" si="718"/>
        <v>9799487</v>
      </c>
      <c r="BA1017" s="34">
        <f t="shared" si="719"/>
        <v>9897927</v>
      </c>
    </row>
    <row r="1018" spans="1:53" x14ac:dyDescent="0.2">
      <c r="A1018" s="1" t="s">
        <v>1055</v>
      </c>
      <c r="B1018" s="8">
        <v>21741</v>
      </c>
      <c r="C1018" s="8">
        <v>2133.658620689655</v>
      </c>
      <c r="D1018" s="8">
        <v>2162</v>
      </c>
      <c r="E1018" s="8">
        <v>2119</v>
      </c>
      <c r="F1018" s="8">
        <v>2133.7172413793105</v>
      </c>
      <c r="G1018" s="8">
        <f t="shared" si="675"/>
        <v>-21.974033788474571</v>
      </c>
      <c r="H1018" s="8">
        <f t="shared" si="676"/>
        <v>0</v>
      </c>
      <c r="I1018" s="8">
        <f t="shared" si="677"/>
        <v>21.974033788474571</v>
      </c>
      <c r="J1018" s="25">
        <f t="shared" si="680"/>
        <v>11.721364158678226</v>
      </c>
      <c r="K1018" s="25">
        <f t="shared" si="681"/>
        <v>13.565975077574331</v>
      </c>
      <c r="L1018" s="26">
        <f t="shared" si="678"/>
        <v>0.86402666167761144</v>
      </c>
      <c r="M1018" s="25">
        <f t="shared" si="679"/>
        <v>46.352698673311529</v>
      </c>
      <c r="N1018" s="25">
        <v>30</v>
      </c>
      <c r="O1018" s="25">
        <v>70</v>
      </c>
      <c r="P1018" s="9">
        <f t="shared" si="682"/>
        <v>2161.6376410489847</v>
      </c>
      <c r="Q1018" s="9">
        <f t="shared" si="683"/>
        <v>2185.6972213510485</v>
      </c>
      <c r="R1018" s="9">
        <f t="shared" si="684"/>
        <v>24.05958030206375</v>
      </c>
      <c r="S1018" s="3">
        <f t="shared" si="685"/>
        <v>1</v>
      </c>
      <c r="T1018" s="3">
        <f t="shared" si="686"/>
        <v>0</v>
      </c>
      <c r="U1018" s="3">
        <f t="shared" si="687"/>
        <v>22</v>
      </c>
      <c r="V1018" s="3">
        <f t="shared" si="691"/>
        <v>30</v>
      </c>
      <c r="W1018" s="2">
        <f t="shared" si="688"/>
        <v>9860590</v>
      </c>
      <c r="X1018" s="2">
        <f t="shared" si="692"/>
        <v>9907208</v>
      </c>
      <c r="Y1018" s="14">
        <f t="shared" si="693"/>
        <v>2158.6694533388131</v>
      </c>
      <c r="Z1018" s="14">
        <f t="shared" si="694"/>
        <v>2171.6429091328882</v>
      </c>
      <c r="AA1018" s="14">
        <f t="shared" si="689"/>
        <v>12.973455794075107</v>
      </c>
      <c r="AB1018" s="14">
        <f t="shared" si="710"/>
        <v>15.449373861502224</v>
      </c>
      <c r="AC1018" s="14">
        <f t="shared" si="704"/>
        <v>-2.4759180674271164</v>
      </c>
      <c r="AD1018" s="16">
        <f t="shared" si="705"/>
        <v>0</v>
      </c>
      <c r="AE1018" s="16">
        <f t="shared" si="706"/>
        <v>1</v>
      </c>
      <c r="AF1018" s="16">
        <f t="shared" si="690"/>
        <v>17</v>
      </c>
      <c r="AG1018" s="16">
        <f t="shared" si="707"/>
        <v>30</v>
      </c>
      <c r="AH1018" s="5">
        <f t="shared" si="708"/>
        <v>9846803</v>
      </c>
      <c r="AI1018" s="5">
        <f t="shared" si="709"/>
        <v>9882826</v>
      </c>
      <c r="AJ1018" s="39">
        <f t="shared" si="695"/>
        <v>2131.8398144540565</v>
      </c>
      <c r="AK1018" s="39">
        <f t="shared" si="696"/>
        <v>2149.1991279703889</v>
      </c>
      <c r="AL1018" s="39">
        <f t="shared" si="697"/>
        <v>17.35931351633235</v>
      </c>
      <c r="AM1018" s="39">
        <f t="shared" si="698"/>
        <v>1</v>
      </c>
      <c r="AN1018" s="39">
        <f t="shared" si="699"/>
        <v>0</v>
      </c>
      <c r="AO1018" s="39">
        <f t="shared" si="700"/>
        <v>38</v>
      </c>
      <c r="AP1018" s="39">
        <f t="shared" si="701"/>
        <v>30</v>
      </c>
      <c r="AQ1018" s="39">
        <f t="shared" si="702"/>
        <v>9837862</v>
      </c>
      <c r="AR1018" s="39">
        <f t="shared" si="703"/>
        <v>9918384</v>
      </c>
      <c r="AS1018" s="37">
        <f t="shared" si="711"/>
        <v>2137.7628305278567</v>
      </c>
      <c r="AT1018" s="37">
        <f t="shared" si="712"/>
        <v>2132.5766502383726</v>
      </c>
      <c r="AU1018" s="37">
        <f t="shared" si="713"/>
        <v>-5.1861802894841276</v>
      </c>
      <c r="AV1018" s="34">
        <f t="shared" si="714"/>
        <v>0</v>
      </c>
      <c r="AW1018" s="34">
        <f t="shared" si="715"/>
        <v>1</v>
      </c>
      <c r="AX1018" s="34">
        <f t="shared" si="716"/>
        <v>45</v>
      </c>
      <c r="AY1018" s="34">
        <f t="shared" si="717"/>
        <v>30</v>
      </c>
      <c r="AZ1018" s="34">
        <f t="shared" si="718"/>
        <v>9801576</v>
      </c>
      <c r="BA1018" s="34">
        <f t="shared" si="719"/>
        <v>9896931</v>
      </c>
    </row>
    <row r="1019" spans="1:53" x14ac:dyDescent="0.2">
      <c r="A1019" s="1" t="s">
        <v>1056</v>
      </c>
      <c r="B1019" s="8">
        <v>28288</v>
      </c>
      <c r="C1019" s="8">
        <v>2164.0802675585282</v>
      </c>
      <c r="D1019" s="8">
        <v>2179</v>
      </c>
      <c r="E1019" s="8">
        <v>2145</v>
      </c>
      <c r="F1019" s="8">
        <v>2164.0200668896323</v>
      </c>
      <c r="G1019" s="8">
        <f t="shared" si="675"/>
        <v>30.302825510321782</v>
      </c>
      <c r="H1019" s="8">
        <f t="shared" si="676"/>
        <v>30.302825510321782</v>
      </c>
      <c r="I1019" s="8">
        <f t="shared" si="677"/>
        <v>0</v>
      </c>
      <c r="J1019" s="25">
        <f t="shared" si="680"/>
        <v>13.048611398081336</v>
      </c>
      <c r="K1019" s="25">
        <f t="shared" si="681"/>
        <v>12.596976857747594</v>
      </c>
      <c r="L1019" s="26">
        <f t="shared" si="678"/>
        <v>1.0358526133241224</v>
      </c>
      <c r="M1019" s="25">
        <f t="shared" si="679"/>
        <v>50.880530670282226</v>
      </c>
      <c r="N1019" s="25">
        <v>30</v>
      </c>
      <c r="O1019" s="25">
        <v>70</v>
      </c>
      <c r="P1019" s="9">
        <f t="shared" si="682"/>
        <v>2158.797256990852</v>
      </c>
      <c r="Q1019" s="9">
        <f t="shared" si="683"/>
        <v>2191.3471912163027</v>
      </c>
      <c r="R1019" s="9">
        <f t="shared" si="684"/>
        <v>32.54993422545067</v>
      </c>
      <c r="S1019" s="3">
        <f t="shared" si="685"/>
        <v>1</v>
      </c>
      <c r="T1019" s="3">
        <f t="shared" si="686"/>
        <v>0</v>
      </c>
      <c r="U1019" s="3">
        <f t="shared" si="687"/>
        <v>23</v>
      </c>
      <c r="V1019" s="3">
        <f t="shared" si="691"/>
        <v>30</v>
      </c>
      <c r="W1019" s="2">
        <f t="shared" si="688"/>
        <v>9858398</v>
      </c>
      <c r="X1019" s="2">
        <f t="shared" si="692"/>
        <v>9907733</v>
      </c>
      <c r="Y1019" s="14">
        <f t="shared" si="693"/>
        <v>2159.0657950833183</v>
      </c>
      <c r="Z1019" s="14">
        <f t="shared" si="694"/>
        <v>2170.4701641723873</v>
      </c>
      <c r="AA1019" s="14">
        <f t="shared" si="689"/>
        <v>11.40436908906895</v>
      </c>
      <c r="AB1019" s="14">
        <f t="shared" si="710"/>
        <v>14.640372907015569</v>
      </c>
      <c r="AC1019" s="14">
        <f t="shared" si="704"/>
        <v>-3.2360038179466191</v>
      </c>
      <c r="AD1019" s="16">
        <f t="shared" si="705"/>
        <v>0</v>
      </c>
      <c r="AE1019" s="16">
        <f t="shared" si="706"/>
        <v>1</v>
      </c>
      <c r="AF1019" s="16">
        <f t="shared" si="690"/>
        <v>16</v>
      </c>
      <c r="AG1019" s="16">
        <f t="shared" si="707"/>
        <v>30</v>
      </c>
      <c r="AH1019" s="5">
        <f t="shared" si="708"/>
        <v>9848918</v>
      </c>
      <c r="AI1019" s="5">
        <f t="shared" si="709"/>
        <v>9883238</v>
      </c>
      <c r="AJ1019" s="39">
        <f t="shared" si="695"/>
        <v>2124.5151365245647</v>
      </c>
      <c r="AK1019" s="39">
        <f t="shared" si="696"/>
        <v>2164.4743295019157</v>
      </c>
      <c r="AL1019" s="39">
        <f t="shared" si="697"/>
        <v>39.959192977350995</v>
      </c>
      <c r="AM1019" s="39">
        <f t="shared" si="698"/>
        <v>1</v>
      </c>
      <c r="AN1019" s="39">
        <f t="shared" si="699"/>
        <v>0</v>
      </c>
      <c r="AO1019" s="39">
        <f t="shared" si="700"/>
        <v>39</v>
      </c>
      <c r="AP1019" s="39">
        <f t="shared" si="701"/>
        <v>30</v>
      </c>
      <c r="AQ1019" s="39">
        <f t="shared" si="702"/>
        <v>9835653</v>
      </c>
      <c r="AR1019" s="39">
        <f t="shared" si="703"/>
        <v>9919308</v>
      </c>
      <c r="AS1019" s="37">
        <f t="shared" si="711"/>
        <v>2140.7955427674215</v>
      </c>
      <c r="AT1019" s="37">
        <f t="shared" si="712"/>
        <v>2137.1408209926776</v>
      </c>
      <c r="AU1019" s="37">
        <f t="shared" si="713"/>
        <v>-3.6547217747438481</v>
      </c>
      <c r="AV1019" s="34">
        <f t="shared" si="714"/>
        <v>0</v>
      </c>
      <c r="AW1019" s="34">
        <f t="shared" si="715"/>
        <v>0</v>
      </c>
      <c r="AX1019" s="34">
        <f t="shared" si="716"/>
        <v>45</v>
      </c>
      <c r="AY1019" s="34">
        <f t="shared" si="717"/>
        <v>0</v>
      </c>
      <c r="AZ1019" s="34">
        <f t="shared" si="718"/>
        <v>9801576</v>
      </c>
      <c r="BA1019" s="34">
        <f t="shared" si="719"/>
        <v>9898101</v>
      </c>
    </row>
    <row r="1020" spans="1:53" x14ac:dyDescent="0.2">
      <c r="A1020" s="1" t="s">
        <v>1057</v>
      </c>
      <c r="B1020" s="8">
        <v>22112</v>
      </c>
      <c r="C1020" s="8">
        <v>2172.6283783783783</v>
      </c>
      <c r="D1020" s="8">
        <v>2187</v>
      </c>
      <c r="E1020" s="8">
        <v>2159</v>
      </c>
      <c r="F1020" s="8">
        <v>2172.6418918918921</v>
      </c>
      <c r="G1020" s="8">
        <f t="shared" si="675"/>
        <v>8.6218250022598113</v>
      </c>
      <c r="H1020" s="8">
        <f t="shared" si="676"/>
        <v>8.6218250022598113</v>
      </c>
      <c r="I1020" s="8">
        <f t="shared" si="677"/>
        <v>0</v>
      </c>
      <c r="J1020" s="25">
        <f t="shared" si="680"/>
        <v>12.732412369808371</v>
      </c>
      <c r="K1020" s="25">
        <f t="shared" si="681"/>
        <v>11.697192796479909</v>
      </c>
      <c r="L1020" s="26">
        <f t="shared" si="678"/>
        <v>1.0885015397574702</v>
      </c>
      <c r="M1020" s="25">
        <f t="shared" si="679"/>
        <v>52.118780811809877</v>
      </c>
      <c r="N1020" s="25">
        <v>30</v>
      </c>
      <c r="O1020" s="25">
        <v>70</v>
      </c>
      <c r="P1020" s="9">
        <f t="shared" si="682"/>
        <v>2157.585770464394</v>
      </c>
      <c r="Q1020" s="9">
        <f t="shared" si="683"/>
        <v>2192.1448511114272</v>
      </c>
      <c r="R1020" s="9">
        <f t="shared" si="684"/>
        <v>34.55908064703317</v>
      </c>
      <c r="S1020" s="3">
        <f t="shared" si="685"/>
        <v>1</v>
      </c>
      <c r="T1020" s="3">
        <f t="shared" si="686"/>
        <v>0</v>
      </c>
      <c r="U1020" s="3">
        <f t="shared" si="687"/>
        <v>24</v>
      </c>
      <c r="V1020" s="3">
        <f t="shared" si="691"/>
        <v>30</v>
      </c>
      <c r="W1020" s="2">
        <f t="shared" si="688"/>
        <v>9856189</v>
      </c>
      <c r="X1020" s="2">
        <f t="shared" si="692"/>
        <v>9908005</v>
      </c>
      <c r="Y1020" s="14">
        <f t="shared" si="693"/>
        <v>2160.0714318839532</v>
      </c>
      <c r="Z1020" s="14">
        <f t="shared" si="694"/>
        <v>2170.804276129234</v>
      </c>
      <c r="AA1020" s="14">
        <f t="shared" si="689"/>
        <v>10.73284424528083</v>
      </c>
      <c r="AB1020" s="14">
        <f t="shared" si="710"/>
        <v>13.858867174668621</v>
      </c>
      <c r="AC1020" s="14">
        <f t="shared" si="704"/>
        <v>-3.1260229293877906</v>
      </c>
      <c r="AD1020" s="16">
        <f t="shared" si="705"/>
        <v>0</v>
      </c>
      <c r="AE1020" s="16">
        <f t="shared" si="706"/>
        <v>1</v>
      </c>
      <c r="AF1020" s="16">
        <f t="shared" si="690"/>
        <v>15</v>
      </c>
      <c r="AG1020" s="16">
        <f t="shared" si="707"/>
        <v>30</v>
      </c>
      <c r="AH1020" s="5">
        <f t="shared" si="708"/>
        <v>9851047</v>
      </c>
      <c r="AI1020" s="5">
        <f t="shared" si="709"/>
        <v>9883432</v>
      </c>
      <c r="AJ1020" s="39">
        <f t="shared" si="695"/>
        <v>2134.6160783613386</v>
      </c>
      <c r="AK1020" s="39">
        <f t="shared" si="696"/>
        <v>2174.5752713386896</v>
      </c>
      <c r="AL1020" s="39">
        <f t="shared" si="697"/>
        <v>39.959192977350995</v>
      </c>
      <c r="AM1020" s="39">
        <f t="shared" si="698"/>
        <v>1</v>
      </c>
      <c r="AN1020" s="39">
        <f t="shared" si="699"/>
        <v>0</v>
      </c>
      <c r="AO1020" s="39">
        <f t="shared" si="700"/>
        <v>40</v>
      </c>
      <c r="AP1020" s="39">
        <f t="shared" si="701"/>
        <v>30</v>
      </c>
      <c r="AQ1020" s="39">
        <f t="shared" si="702"/>
        <v>9833436</v>
      </c>
      <c r="AR1020" s="39">
        <f t="shared" si="703"/>
        <v>9919796</v>
      </c>
      <c r="AS1020" s="37">
        <f t="shared" si="711"/>
        <v>2143.4542878061193</v>
      </c>
      <c r="AT1020" s="37">
        <f t="shared" si="712"/>
        <v>2143.2874032543546</v>
      </c>
      <c r="AU1020" s="37">
        <f t="shared" si="713"/>
        <v>-0.16688455176472416</v>
      </c>
      <c r="AV1020" s="34">
        <f t="shared" si="714"/>
        <v>0</v>
      </c>
      <c r="AW1020" s="34">
        <f t="shared" si="715"/>
        <v>0</v>
      </c>
      <c r="AX1020" s="34">
        <f t="shared" si="716"/>
        <v>45</v>
      </c>
      <c r="AY1020" s="34">
        <f t="shared" si="717"/>
        <v>0</v>
      </c>
      <c r="AZ1020" s="34">
        <f t="shared" si="718"/>
        <v>9801576</v>
      </c>
      <c r="BA1020" s="34">
        <f t="shared" si="719"/>
        <v>9898731</v>
      </c>
    </row>
    <row r="1021" spans="1:53" x14ac:dyDescent="0.2">
      <c r="A1021" s="1" t="s">
        <v>1058</v>
      </c>
      <c r="B1021" s="8">
        <v>25032</v>
      </c>
      <c r="C1021" s="8">
        <v>2209.0574324324325</v>
      </c>
      <c r="D1021" s="8">
        <v>2224</v>
      </c>
      <c r="E1021" s="8">
        <v>2180</v>
      </c>
      <c r="F1021" s="8">
        <v>2209.1385135135133</v>
      </c>
      <c r="G1021" s="8">
        <f t="shared" si="675"/>
        <v>36.496621621621216</v>
      </c>
      <c r="H1021" s="8">
        <f t="shared" si="676"/>
        <v>36.496621621621216</v>
      </c>
      <c r="I1021" s="8">
        <f t="shared" si="677"/>
        <v>0</v>
      </c>
      <c r="J1021" s="25">
        <f t="shared" si="680"/>
        <v>14.429855887795002</v>
      </c>
      <c r="K1021" s="25">
        <f t="shared" si="681"/>
        <v>10.861679025302774</v>
      </c>
      <c r="L1021" s="26">
        <f t="shared" si="678"/>
        <v>1.32851061554848</v>
      </c>
      <c r="M1021" s="25">
        <f t="shared" si="679"/>
        <v>57.054093147672845</v>
      </c>
      <c r="N1021" s="25">
        <v>30</v>
      </c>
      <c r="O1021" s="25">
        <v>70</v>
      </c>
      <c r="P1021" s="9">
        <f t="shared" si="682"/>
        <v>2155.5341039342793</v>
      </c>
      <c r="Q1021" s="9">
        <f t="shared" si="683"/>
        <v>2188.715380516297</v>
      </c>
      <c r="R1021" s="9">
        <f t="shared" si="684"/>
        <v>33.181276582017745</v>
      </c>
      <c r="S1021" s="3">
        <f t="shared" si="685"/>
        <v>1</v>
      </c>
      <c r="T1021" s="3">
        <f t="shared" si="686"/>
        <v>0</v>
      </c>
      <c r="U1021" s="3">
        <f t="shared" si="687"/>
        <v>25</v>
      </c>
      <c r="V1021" s="3">
        <f t="shared" si="691"/>
        <v>30</v>
      </c>
      <c r="W1021" s="2">
        <f t="shared" si="688"/>
        <v>9853972</v>
      </c>
      <c r="X1021" s="2">
        <f t="shared" si="692"/>
        <v>9908472</v>
      </c>
      <c r="Y1021" s="14">
        <f t="shared" si="693"/>
        <v>2163.7060305231798</v>
      </c>
      <c r="Z1021" s="14">
        <f t="shared" si="694"/>
        <v>2176.7018511114306</v>
      </c>
      <c r="AA1021" s="14">
        <f t="shared" si="689"/>
        <v>12.995820588250808</v>
      </c>
      <c r="AB1021" s="14">
        <f t="shared" si="710"/>
        <v>13.686257857385058</v>
      </c>
      <c r="AC1021" s="14">
        <f t="shared" si="704"/>
        <v>-0.69043726913425019</v>
      </c>
      <c r="AD1021" s="16">
        <f t="shared" si="705"/>
        <v>0</v>
      </c>
      <c r="AE1021" s="16">
        <f t="shared" si="706"/>
        <v>1</v>
      </c>
      <c r="AF1021" s="16">
        <f t="shared" si="690"/>
        <v>14</v>
      </c>
      <c r="AG1021" s="16">
        <f t="shared" si="707"/>
        <v>30</v>
      </c>
      <c r="AH1021" s="5">
        <f t="shared" si="708"/>
        <v>9853197</v>
      </c>
      <c r="AI1021" s="5">
        <f t="shared" si="709"/>
        <v>9883717</v>
      </c>
      <c r="AJ1021" s="39">
        <f t="shared" si="695"/>
        <v>2137.4900200287589</v>
      </c>
      <c r="AK1021" s="39">
        <f t="shared" si="696"/>
        <v>2177.4492130061099</v>
      </c>
      <c r="AL1021" s="39">
        <f t="shared" si="697"/>
        <v>39.959192977350995</v>
      </c>
      <c r="AM1021" s="39">
        <f t="shared" si="698"/>
        <v>1</v>
      </c>
      <c r="AN1021" s="39">
        <f t="shared" si="699"/>
        <v>0</v>
      </c>
      <c r="AO1021" s="39">
        <f t="shared" si="700"/>
        <v>41</v>
      </c>
      <c r="AP1021" s="39">
        <f t="shared" si="701"/>
        <v>30</v>
      </c>
      <c r="AQ1021" s="39">
        <f t="shared" si="702"/>
        <v>9831182</v>
      </c>
      <c r="AR1021" s="39">
        <f t="shared" si="703"/>
        <v>9920562</v>
      </c>
      <c r="AS1021" s="37">
        <f t="shared" si="711"/>
        <v>2145.8186574625356</v>
      </c>
      <c r="AT1021" s="37">
        <f t="shared" si="712"/>
        <v>2149.8420568232955</v>
      </c>
      <c r="AU1021" s="37">
        <f t="shared" si="713"/>
        <v>4.0233993607598677</v>
      </c>
      <c r="AV1021" s="34">
        <f t="shared" si="714"/>
        <v>0</v>
      </c>
      <c r="AW1021" s="34">
        <f t="shared" si="715"/>
        <v>0</v>
      </c>
      <c r="AX1021" s="34">
        <f t="shared" si="716"/>
        <v>45</v>
      </c>
      <c r="AY1021" s="34">
        <f t="shared" si="717"/>
        <v>0</v>
      </c>
      <c r="AZ1021" s="34">
        <f t="shared" si="718"/>
        <v>9801576</v>
      </c>
      <c r="BA1021" s="34">
        <f t="shared" si="719"/>
        <v>9899676</v>
      </c>
    </row>
    <row r="1022" spans="1:53" x14ac:dyDescent="0.2">
      <c r="A1022" s="1" t="s">
        <v>1059</v>
      </c>
      <c r="B1022" s="8">
        <v>25707</v>
      </c>
      <c r="C1022" s="8">
        <v>2263.7692307692309</v>
      </c>
      <c r="D1022" s="8">
        <v>2282</v>
      </c>
      <c r="E1022" s="8">
        <v>2238</v>
      </c>
      <c r="F1022" s="8">
        <v>2263.8093645484951</v>
      </c>
      <c r="G1022" s="8">
        <f t="shared" si="675"/>
        <v>54.670851034981752</v>
      </c>
      <c r="H1022" s="8">
        <f t="shared" si="676"/>
        <v>54.670851034981752</v>
      </c>
      <c r="I1022" s="8">
        <f t="shared" si="677"/>
        <v>0</v>
      </c>
      <c r="J1022" s="25">
        <f t="shared" si="680"/>
        <v>17.304212684022627</v>
      </c>
      <c r="K1022" s="25">
        <f t="shared" si="681"/>
        <v>10.085844809209718</v>
      </c>
      <c r="L1022" s="26">
        <f t="shared" si="678"/>
        <v>1.7156929351343557</v>
      </c>
      <c r="M1022" s="25">
        <f t="shared" si="679"/>
        <v>63.176985620779462</v>
      </c>
      <c r="N1022" s="25">
        <v>30</v>
      </c>
      <c r="O1022" s="25">
        <v>70</v>
      </c>
      <c r="P1022" s="9">
        <f t="shared" si="682"/>
        <v>2155.7456430058537</v>
      </c>
      <c r="Q1022" s="9">
        <f t="shared" si="683"/>
        <v>2187.3112144968295</v>
      </c>
      <c r="R1022" s="9">
        <f t="shared" si="684"/>
        <v>31.565571490975799</v>
      </c>
      <c r="S1022" s="3">
        <f t="shared" si="685"/>
        <v>1</v>
      </c>
      <c r="T1022" s="3">
        <f t="shared" si="686"/>
        <v>0</v>
      </c>
      <c r="U1022" s="3">
        <f t="shared" si="687"/>
        <v>26</v>
      </c>
      <c r="V1022" s="3">
        <f t="shared" si="691"/>
        <v>30</v>
      </c>
      <c r="W1022" s="2">
        <f t="shared" si="688"/>
        <v>9851718</v>
      </c>
      <c r="X1022" s="2">
        <f t="shared" si="692"/>
        <v>9909906</v>
      </c>
      <c r="Y1022" s="14">
        <f t="shared" si="693"/>
        <v>2171.1210923028329</v>
      </c>
      <c r="Z1022" s="14">
        <f t="shared" si="694"/>
        <v>2190.1030070248253</v>
      </c>
      <c r="AA1022" s="14">
        <f t="shared" si="689"/>
        <v>18.981914721992325</v>
      </c>
      <c r="AB1022" s="14">
        <f t="shared" si="710"/>
        <v>14.745389230306511</v>
      </c>
      <c r="AC1022" s="14">
        <f t="shared" si="704"/>
        <v>4.2365254916858142</v>
      </c>
      <c r="AD1022" s="16">
        <f t="shared" si="705"/>
        <v>1</v>
      </c>
      <c r="AE1022" s="16">
        <f t="shared" si="706"/>
        <v>0</v>
      </c>
      <c r="AF1022" s="16">
        <f t="shared" si="690"/>
        <v>15</v>
      </c>
      <c r="AG1022" s="16">
        <f t="shared" si="707"/>
        <v>30</v>
      </c>
      <c r="AH1022" s="5">
        <f t="shared" si="708"/>
        <v>9850885</v>
      </c>
      <c r="AI1022" s="5">
        <f t="shared" si="709"/>
        <v>9884455</v>
      </c>
      <c r="AJ1022" s="39">
        <f t="shared" si="695"/>
        <v>2149.6555605692988</v>
      </c>
      <c r="AK1022" s="39">
        <f t="shared" si="696"/>
        <v>2186.5821477173108</v>
      </c>
      <c r="AL1022" s="39">
        <f t="shared" si="697"/>
        <v>36.926587148012004</v>
      </c>
      <c r="AM1022" s="39">
        <f t="shared" si="698"/>
        <v>1</v>
      </c>
      <c r="AN1022" s="39">
        <f t="shared" si="699"/>
        <v>0</v>
      </c>
      <c r="AO1022" s="39">
        <f t="shared" si="700"/>
        <v>42</v>
      </c>
      <c r="AP1022" s="39">
        <f t="shared" si="701"/>
        <v>30</v>
      </c>
      <c r="AQ1022" s="39">
        <f t="shared" si="702"/>
        <v>9828870</v>
      </c>
      <c r="AR1022" s="39">
        <f t="shared" si="703"/>
        <v>9922866</v>
      </c>
      <c r="AS1022" s="37">
        <f t="shared" si="711"/>
        <v>2147.8469593492364</v>
      </c>
      <c r="AT1022" s="37">
        <f t="shared" si="712"/>
        <v>2155.9779591453439</v>
      </c>
      <c r="AU1022" s="37">
        <f t="shared" si="713"/>
        <v>8.1309997961075169</v>
      </c>
      <c r="AV1022" s="34">
        <f t="shared" si="714"/>
        <v>1</v>
      </c>
      <c r="AW1022" s="34">
        <f t="shared" si="715"/>
        <v>0</v>
      </c>
      <c r="AX1022" s="34">
        <f t="shared" si="716"/>
        <v>46</v>
      </c>
      <c r="AY1022" s="34">
        <f t="shared" si="717"/>
        <v>30</v>
      </c>
      <c r="AZ1022" s="34">
        <f t="shared" si="718"/>
        <v>9799264</v>
      </c>
      <c r="BA1022" s="34">
        <f t="shared" si="719"/>
        <v>9902212</v>
      </c>
    </row>
    <row r="1023" spans="1:53" x14ac:dyDescent="0.2">
      <c r="A1023" s="1" t="s">
        <v>1060</v>
      </c>
      <c r="B1023" s="8">
        <v>27170</v>
      </c>
      <c r="C1023" s="8">
        <v>2260.7859531772574</v>
      </c>
      <c r="D1023" s="8">
        <v>2285</v>
      </c>
      <c r="E1023" s="8">
        <v>2231</v>
      </c>
      <c r="F1023" s="8">
        <v>2260.8996655518395</v>
      </c>
      <c r="G1023" s="8">
        <f t="shared" si="675"/>
        <v>-2.9096989966556066</v>
      </c>
      <c r="H1023" s="8">
        <f t="shared" si="676"/>
        <v>0</v>
      </c>
      <c r="I1023" s="8">
        <f t="shared" si="677"/>
        <v>2.9096989966556066</v>
      </c>
      <c r="J1023" s="25">
        <f t="shared" si="680"/>
        <v>16.068197492306727</v>
      </c>
      <c r="K1023" s="25">
        <f t="shared" si="681"/>
        <v>9.5732629654558536</v>
      </c>
      <c r="L1023" s="26">
        <f t="shared" si="678"/>
        <v>1.6784452229388438</v>
      </c>
      <c r="M1023" s="25">
        <f t="shared" si="679"/>
        <v>62.664907557721868</v>
      </c>
      <c r="N1023" s="25">
        <v>30</v>
      </c>
      <c r="O1023" s="25">
        <v>70</v>
      </c>
      <c r="P1023" s="9">
        <f t="shared" si="682"/>
        <v>2158.4056567722373</v>
      </c>
      <c r="Q1023" s="9">
        <f t="shared" si="683"/>
        <v>2191.2211041876112</v>
      </c>
      <c r="R1023" s="9">
        <f t="shared" si="684"/>
        <v>32.81544741537391</v>
      </c>
      <c r="S1023" s="3">
        <f t="shared" si="685"/>
        <v>1</v>
      </c>
      <c r="T1023" s="3">
        <f t="shared" si="686"/>
        <v>0</v>
      </c>
      <c r="U1023" s="3">
        <f t="shared" si="687"/>
        <v>27</v>
      </c>
      <c r="V1023" s="3">
        <f t="shared" si="691"/>
        <v>30</v>
      </c>
      <c r="W1023" s="2">
        <f t="shared" si="688"/>
        <v>9849406</v>
      </c>
      <c r="X1023" s="2">
        <f t="shared" si="692"/>
        <v>9909643</v>
      </c>
      <c r="Y1023" s="14">
        <f t="shared" si="693"/>
        <v>2177.7713569879447</v>
      </c>
      <c r="Z1023" s="14">
        <f t="shared" si="694"/>
        <v>2200.994800644366</v>
      </c>
      <c r="AA1023" s="14">
        <f t="shared" si="689"/>
        <v>23.223443656421296</v>
      </c>
      <c r="AB1023" s="14">
        <f t="shared" si="710"/>
        <v>16.441000115529469</v>
      </c>
      <c r="AC1023" s="14">
        <f t="shared" si="704"/>
        <v>6.7824435408918262</v>
      </c>
      <c r="AD1023" s="16">
        <f t="shared" si="705"/>
        <v>1</v>
      </c>
      <c r="AE1023" s="16">
        <f t="shared" si="706"/>
        <v>0</v>
      </c>
      <c r="AF1023" s="16">
        <f t="shared" si="690"/>
        <v>16</v>
      </c>
      <c r="AG1023" s="16">
        <f t="shared" si="707"/>
        <v>30</v>
      </c>
      <c r="AH1023" s="5">
        <f t="shared" si="708"/>
        <v>9848570</v>
      </c>
      <c r="AI1023" s="5">
        <f t="shared" si="709"/>
        <v>9884266</v>
      </c>
      <c r="AJ1023" s="39">
        <f t="shared" si="695"/>
        <v>2180.4861305147492</v>
      </c>
      <c r="AK1023" s="39">
        <f t="shared" si="696"/>
        <v>2220.4453234921002</v>
      </c>
      <c r="AL1023" s="39">
        <f t="shared" si="697"/>
        <v>39.959192977350995</v>
      </c>
      <c r="AM1023" s="39">
        <f t="shared" si="698"/>
        <v>1</v>
      </c>
      <c r="AN1023" s="39">
        <f t="shared" si="699"/>
        <v>0</v>
      </c>
      <c r="AO1023" s="39">
        <f t="shared" si="700"/>
        <v>43</v>
      </c>
      <c r="AP1023" s="39">
        <f t="shared" si="701"/>
        <v>30</v>
      </c>
      <c r="AQ1023" s="39">
        <f t="shared" si="702"/>
        <v>9826555</v>
      </c>
      <c r="AR1023" s="39">
        <f t="shared" si="703"/>
        <v>9922488</v>
      </c>
      <c r="AS1023" s="37">
        <f t="shared" si="711"/>
        <v>2149.5977506449935</v>
      </c>
      <c r="AT1023" s="37">
        <f t="shared" si="712"/>
        <v>2161.8234146129662</v>
      </c>
      <c r="AU1023" s="37">
        <f t="shared" si="713"/>
        <v>12.22566396797265</v>
      </c>
      <c r="AV1023" s="34">
        <f t="shared" si="714"/>
        <v>1</v>
      </c>
      <c r="AW1023" s="34">
        <f t="shared" si="715"/>
        <v>0</v>
      </c>
      <c r="AX1023" s="34">
        <f t="shared" si="716"/>
        <v>47</v>
      </c>
      <c r="AY1023" s="34">
        <f t="shared" si="717"/>
        <v>30</v>
      </c>
      <c r="AZ1023" s="34">
        <f t="shared" si="718"/>
        <v>9796949</v>
      </c>
      <c r="BA1023" s="34">
        <f t="shared" si="719"/>
        <v>9901806</v>
      </c>
    </row>
    <row r="1024" spans="1:53" x14ac:dyDescent="0.2">
      <c r="A1024" s="1" t="s">
        <v>1061</v>
      </c>
      <c r="B1024" s="8">
        <v>23359</v>
      </c>
      <c r="C1024" s="8">
        <v>2278.3254237288133</v>
      </c>
      <c r="D1024" s="8">
        <v>2303</v>
      </c>
      <c r="E1024" s="8">
        <v>2257</v>
      </c>
      <c r="F1024" s="8">
        <v>2278.1999999999998</v>
      </c>
      <c r="G1024" s="8">
        <f t="shared" si="675"/>
        <v>17.300334448160356</v>
      </c>
      <c r="H1024" s="8">
        <f t="shared" si="676"/>
        <v>17.300334448160356</v>
      </c>
      <c r="I1024" s="8">
        <f t="shared" si="677"/>
        <v>0</v>
      </c>
      <c r="J1024" s="25">
        <f t="shared" si="680"/>
        <v>16.1562072748677</v>
      </c>
      <c r="K1024" s="25">
        <f t="shared" si="681"/>
        <v>8.8894584679232924</v>
      </c>
      <c r="L1024" s="26">
        <f t="shared" si="678"/>
        <v>1.8174568600737304</v>
      </c>
      <c r="M1024" s="25">
        <f t="shared" si="679"/>
        <v>64.506998699038434</v>
      </c>
      <c r="N1024" s="25">
        <v>30</v>
      </c>
      <c r="O1024" s="25">
        <v>70</v>
      </c>
      <c r="P1024" s="9">
        <f t="shared" si="682"/>
        <v>2160.708945795639</v>
      </c>
      <c r="Q1024" s="9">
        <f t="shared" si="683"/>
        <v>2196.8401735391531</v>
      </c>
      <c r="R1024" s="9">
        <f t="shared" si="684"/>
        <v>36.131227743514046</v>
      </c>
      <c r="S1024" s="3">
        <f t="shared" si="685"/>
        <v>1</v>
      </c>
      <c r="T1024" s="3">
        <f t="shared" si="686"/>
        <v>0</v>
      </c>
      <c r="U1024" s="3">
        <f t="shared" si="687"/>
        <v>28</v>
      </c>
      <c r="V1024" s="3">
        <f t="shared" si="691"/>
        <v>30</v>
      </c>
      <c r="W1024" s="2">
        <f t="shared" si="688"/>
        <v>9847091</v>
      </c>
      <c r="X1024" s="2">
        <f t="shared" si="692"/>
        <v>9910287</v>
      </c>
      <c r="Y1024" s="14">
        <f t="shared" si="693"/>
        <v>2185.2105157295782</v>
      </c>
      <c r="Z1024" s="14">
        <f t="shared" si="694"/>
        <v>2212.8725236221558</v>
      </c>
      <c r="AA1024" s="14">
        <f t="shared" si="689"/>
        <v>27.662007892577549</v>
      </c>
      <c r="AB1024" s="14">
        <f t="shared" si="710"/>
        <v>18.685201670939087</v>
      </c>
      <c r="AC1024" s="14">
        <f t="shared" si="704"/>
        <v>8.9768062216384621</v>
      </c>
      <c r="AD1024" s="16">
        <f t="shared" si="705"/>
        <v>1</v>
      </c>
      <c r="AE1024" s="16">
        <f t="shared" si="706"/>
        <v>0</v>
      </c>
      <c r="AF1024" s="16">
        <f t="shared" si="690"/>
        <v>17</v>
      </c>
      <c r="AG1024" s="16">
        <f t="shared" si="707"/>
        <v>30</v>
      </c>
      <c r="AH1024" s="5">
        <f t="shared" si="708"/>
        <v>9846237</v>
      </c>
      <c r="AI1024" s="5">
        <f t="shared" si="709"/>
        <v>9884606</v>
      </c>
      <c r="AJ1024" s="39">
        <f t="shared" si="695"/>
        <v>2179.5162308491972</v>
      </c>
      <c r="AK1024" s="39">
        <f t="shared" si="696"/>
        <v>2219.4754238265482</v>
      </c>
      <c r="AL1024" s="39">
        <f t="shared" si="697"/>
        <v>39.959192977350995</v>
      </c>
      <c r="AM1024" s="39">
        <f t="shared" si="698"/>
        <v>1</v>
      </c>
      <c r="AN1024" s="39">
        <f t="shared" si="699"/>
        <v>0</v>
      </c>
      <c r="AO1024" s="39">
        <f t="shared" si="700"/>
        <v>44</v>
      </c>
      <c r="AP1024" s="39">
        <f t="shared" si="701"/>
        <v>30</v>
      </c>
      <c r="AQ1024" s="39">
        <f t="shared" si="702"/>
        <v>9824222</v>
      </c>
      <c r="AR1024" s="39">
        <f t="shared" si="703"/>
        <v>9923530</v>
      </c>
      <c r="AS1024" s="37">
        <f t="shared" si="711"/>
        <v>2151.1943094246485</v>
      </c>
      <c r="AT1024" s="37">
        <f t="shared" si="712"/>
        <v>2167.7981005292791</v>
      </c>
      <c r="AU1024" s="37">
        <f t="shared" si="713"/>
        <v>16.603791104630545</v>
      </c>
      <c r="AV1024" s="34">
        <f t="shared" si="714"/>
        <v>1</v>
      </c>
      <c r="AW1024" s="34">
        <f t="shared" si="715"/>
        <v>0</v>
      </c>
      <c r="AX1024" s="34">
        <f t="shared" si="716"/>
        <v>48</v>
      </c>
      <c r="AY1024" s="34">
        <f t="shared" si="717"/>
        <v>30</v>
      </c>
      <c r="AZ1024" s="34">
        <f t="shared" si="718"/>
        <v>9794616</v>
      </c>
      <c r="BA1024" s="34">
        <f t="shared" si="719"/>
        <v>9902952</v>
      </c>
    </row>
    <row r="1025" spans="1:53" x14ac:dyDescent="0.2">
      <c r="A1025" s="1" t="s">
        <v>1062</v>
      </c>
      <c r="B1025" s="8">
        <v>26126</v>
      </c>
      <c r="C1025" s="8">
        <v>2250.2356902356901</v>
      </c>
      <c r="D1025" s="8">
        <v>2267</v>
      </c>
      <c r="E1025" s="8">
        <v>2223</v>
      </c>
      <c r="F1025" s="8">
        <v>2250.1784511784513</v>
      </c>
      <c r="G1025" s="8">
        <f t="shared" si="675"/>
        <v>-28.021548821548549</v>
      </c>
      <c r="H1025" s="8">
        <f t="shared" si="676"/>
        <v>0</v>
      </c>
      <c r="I1025" s="8">
        <f t="shared" si="677"/>
        <v>28.021548821548549</v>
      </c>
      <c r="J1025" s="25">
        <f t="shared" si="680"/>
        <v>15.002192469520008</v>
      </c>
      <c r="K1025" s="25">
        <f t="shared" si="681"/>
        <v>10.256036350325095</v>
      </c>
      <c r="L1025" s="26">
        <f t="shared" si="678"/>
        <v>1.4627670921861027</v>
      </c>
      <c r="M1025" s="25">
        <f t="shared" si="679"/>
        <v>59.395267089088037</v>
      </c>
      <c r="N1025" s="25">
        <v>30</v>
      </c>
      <c r="O1025" s="25">
        <v>70</v>
      </c>
      <c r="P1025" s="9">
        <f t="shared" si="682"/>
        <v>2164.1558228502086</v>
      </c>
      <c r="Q1025" s="9">
        <f t="shared" si="683"/>
        <v>2204.5855147465022</v>
      </c>
      <c r="R1025" s="9">
        <f t="shared" si="684"/>
        <v>40.429691896293662</v>
      </c>
      <c r="S1025" s="3">
        <f t="shared" si="685"/>
        <v>1</v>
      </c>
      <c r="T1025" s="3">
        <f t="shared" si="686"/>
        <v>0</v>
      </c>
      <c r="U1025" s="3">
        <f t="shared" si="687"/>
        <v>29</v>
      </c>
      <c r="V1025" s="3">
        <f t="shared" si="691"/>
        <v>30</v>
      </c>
      <c r="W1025" s="2">
        <f t="shared" si="688"/>
        <v>9844758</v>
      </c>
      <c r="X1025" s="2">
        <f t="shared" si="692"/>
        <v>9909225</v>
      </c>
      <c r="Y1025" s="14">
        <f t="shared" si="693"/>
        <v>2190.0229553924578</v>
      </c>
      <c r="Z1025" s="14">
        <f t="shared" si="694"/>
        <v>2218.6118970923549</v>
      </c>
      <c r="AA1025" s="14">
        <f t="shared" si="689"/>
        <v>28.588941699897077</v>
      </c>
      <c r="AB1025" s="14">
        <f t="shared" si="710"/>
        <v>20.665949676730683</v>
      </c>
      <c r="AC1025" s="14">
        <f t="shared" si="704"/>
        <v>7.9229920231663939</v>
      </c>
      <c r="AD1025" s="16">
        <f t="shared" si="705"/>
        <v>1</v>
      </c>
      <c r="AE1025" s="16">
        <f t="shared" si="706"/>
        <v>0</v>
      </c>
      <c r="AF1025" s="16">
        <f t="shared" si="690"/>
        <v>18</v>
      </c>
      <c r="AG1025" s="16">
        <f t="shared" si="707"/>
        <v>30</v>
      </c>
      <c r="AH1025" s="5">
        <f t="shared" si="708"/>
        <v>9843940</v>
      </c>
      <c r="AI1025" s="5">
        <f t="shared" si="709"/>
        <v>9883954</v>
      </c>
      <c r="AJ1025" s="39">
        <f t="shared" si="695"/>
        <v>2190.0798874824191</v>
      </c>
      <c r="AK1025" s="39">
        <f t="shared" si="696"/>
        <v>2230.03908045977</v>
      </c>
      <c r="AL1025" s="39">
        <f t="shared" si="697"/>
        <v>39.959192977350995</v>
      </c>
      <c r="AM1025" s="39">
        <f t="shared" si="698"/>
        <v>1</v>
      </c>
      <c r="AN1025" s="39">
        <f t="shared" si="699"/>
        <v>0</v>
      </c>
      <c r="AO1025" s="39">
        <f t="shared" si="700"/>
        <v>45</v>
      </c>
      <c r="AP1025" s="39">
        <f t="shared" si="701"/>
        <v>30</v>
      </c>
      <c r="AQ1025" s="39">
        <f t="shared" si="702"/>
        <v>9821925</v>
      </c>
      <c r="AR1025" s="39">
        <f t="shared" si="703"/>
        <v>9921960</v>
      </c>
      <c r="AS1025" s="37">
        <f t="shared" si="711"/>
        <v>2152.6274286213538</v>
      </c>
      <c r="AT1025" s="37">
        <f t="shared" si="712"/>
        <v>2173.9239274538663</v>
      </c>
      <c r="AU1025" s="37">
        <f t="shared" si="713"/>
        <v>21.296498832512498</v>
      </c>
      <c r="AV1025" s="34">
        <f t="shared" si="714"/>
        <v>1</v>
      </c>
      <c r="AW1025" s="34">
        <f t="shared" si="715"/>
        <v>0</v>
      </c>
      <c r="AX1025" s="34">
        <f t="shared" si="716"/>
        <v>49</v>
      </c>
      <c r="AY1025" s="34">
        <f t="shared" si="717"/>
        <v>30</v>
      </c>
      <c r="AZ1025" s="34">
        <f t="shared" si="718"/>
        <v>9792319</v>
      </c>
      <c r="BA1025" s="34">
        <f t="shared" si="719"/>
        <v>9901246</v>
      </c>
    </row>
    <row r="1026" spans="1:53" x14ac:dyDescent="0.2">
      <c r="A1026" s="1" t="s">
        <v>1063</v>
      </c>
      <c r="B1026" s="8">
        <v>27753</v>
      </c>
      <c r="C1026" s="8">
        <v>2188.2929292929293</v>
      </c>
      <c r="D1026" s="8">
        <v>2210</v>
      </c>
      <c r="E1026" s="8">
        <v>2160</v>
      </c>
      <c r="F1026" s="8">
        <v>2188.3131313131312</v>
      </c>
      <c r="G1026" s="8">
        <f t="shared" si="675"/>
        <v>-61.865319865320089</v>
      </c>
      <c r="H1026" s="8">
        <f t="shared" si="676"/>
        <v>0</v>
      </c>
      <c r="I1026" s="8">
        <f t="shared" si="677"/>
        <v>61.865319865320089</v>
      </c>
      <c r="J1026" s="25">
        <f t="shared" si="680"/>
        <v>13.930607293125721</v>
      </c>
      <c r="K1026" s="25">
        <f t="shared" si="681"/>
        <v>13.94241374425331</v>
      </c>
      <c r="L1026" s="26">
        <f t="shared" si="678"/>
        <v>0.99915319891202803</v>
      </c>
      <c r="M1026" s="25">
        <f t="shared" si="679"/>
        <v>49.978821005602953</v>
      </c>
      <c r="N1026" s="25">
        <v>30</v>
      </c>
      <c r="O1026" s="25">
        <v>70</v>
      </c>
      <c r="P1026" s="9">
        <f t="shared" si="682"/>
        <v>2168.0932130375982</v>
      </c>
      <c r="Q1026" s="9">
        <f t="shared" si="683"/>
        <v>2209.0824118218306</v>
      </c>
      <c r="R1026" s="9">
        <f t="shared" si="684"/>
        <v>40.989198784232485</v>
      </c>
      <c r="S1026" s="3">
        <f t="shared" si="685"/>
        <v>1</v>
      </c>
      <c r="T1026" s="3">
        <f t="shared" si="686"/>
        <v>0</v>
      </c>
      <c r="U1026" s="3">
        <f t="shared" si="687"/>
        <v>30</v>
      </c>
      <c r="V1026" s="3">
        <f t="shared" si="691"/>
        <v>30</v>
      </c>
      <c r="W1026" s="2">
        <f t="shared" si="688"/>
        <v>9842461</v>
      </c>
      <c r="X1026" s="2">
        <f t="shared" si="692"/>
        <v>9907261</v>
      </c>
      <c r="Y1026" s="14">
        <f t="shared" si="693"/>
        <v>2189.8963017569522</v>
      </c>
      <c r="Z1026" s="14">
        <f t="shared" si="694"/>
        <v>2213.9505485109357</v>
      </c>
      <c r="AA1026" s="14">
        <f t="shared" si="689"/>
        <v>24.054246753983534</v>
      </c>
      <c r="AB1026" s="14">
        <f t="shared" si="710"/>
        <v>21.343609092181254</v>
      </c>
      <c r="AC1026" s="14">
        <f t="shared" si="704"/>
        <v>2.7106376618022807</v>
      </c>
      <c r="AD1026" s="16">
        <f t="shared" si="705"/>
        <v>1</v>
      </c>
      <c r="AE1026" s="16">
        <f t="shared" si="706"/>
        <v>0</v>
      </c>
      <c r="AF1026" s="16">
        <f t="shared" si="690"/>
        <v>19</v>
      </c>
      <c r="AG1026" s="16">
        <f t="shared" si="707"/>
        <v>30</v>
      </c>
      <c r="AH1026" s="5">
        <f t="shared" si="708"/>
        <v>9841700</v>
      </c>
      <c r="AI1026" s="5">
        <f t="shared" si="709"/>
        <v>9882740</v>
      </c>
      <c r="AJ1026" s="39">
        <f t="shared" si="695"/>
        <v>2180.7393712085691</v>
      </c>
      <c r="AK1026" s="39">
        <f t="shared" si="696"/>
        <v>2220.6985641859205</v>
      </c>
      <c r="AL1026" s="39">
        <f t="shared" si="697"/>
        <v>39.959192977351449</v>
      </c>
      <c r="AM1026" s="39">
        <f t="shared" si="698"/>
        <v>1</v>
      </c>
      <c r="AN1026" s="39">
        <f t="shared" si="699"/>
        <v>0</v>
      </c>
      <c r="AO1026" s="39">
        <f t="shared" si="700"/>
        <v>46</v>
      </c>
      <c r="AP1026" s="39">
        <f t="shared" si="701"/>
        <v>30</v>
      </c>
      <c r="AQ1026" s="39">
        <f t="shared" si="702"/>
        <v>9819685</v>
      </c>
      <c r="AR1026" s="39">
        <f t="shared" si="703"/>
        <v>9919045</v>
      </c>
      <c r="AS1026" s="37">
        <f t="shared" si="711"/>
        <v>2153.992020921934</v>
      </c>
      <c r="AT1026" s="37">
        <f t="shared" si="712"/>
        <v>2180.2372281610274</v>
      </c>
      <c r="AU1026" s="37">
        <f t="shared" si="713"/>
        <v>26.245207239093361</v>
      </c>
      <c r="AV1026" s="34">
        <f t="shared" si="714"/>
        <v>1</v>
      </c>
      <c r="AW1026" s="34">
        <f t="shared" si="715"/>
        <v>0</v>
      </c>
      <c r="AX1026" s="34">
        <f t="shared" si="716"/>
        <v>50</v>
      </c>
      <c r="AY1026" s="34">
        <f t="shared" si="717"/>
        <v>30</v>
      </c>
      <c r="AZ1026" s="34">
        <f t="shared" si="718"/>
        <v>9790079</v>
      </c>
      <c r="BA1026" s="34">
        <f t="shared" si="719"/>
        <v>9898079</v>
      </c>
    </row>
    <row r="1027" spans="1:53" x14ac:dyDescent="0.2">
      <c r="A1027" s="1" t="s">
        <v>1064</v>
      </c>
      <c r="B1027" s="8">
        <v>32600</v>
      </c>
      <c r="C1027" s="8">
        <v>2183.8193979933112</v>
      </c>
      <c r="D1027" s="8">
        <v>2215</v>
      </c>
      <c r="E1027" s="8">
        <v>2156</v>
      </c>
      <c r="F1027" s="8">
        <v>2183.7224080267561</v>
      </c>
      <c r="G1027" s="8">
        <f t="shared" si="675"/>
        <v>-4.5907232863751233</v>
      </c>
      <c r="H1027" s="8">
        <f t="shared" si="676"/>
        <v>0</v>
      </c>
      <c r="I1027" s="8">
        <f t="shared" si="677"/>
        <v>4.5907232863751233</v>
      </c>
      <c r="J1027" s="25">
        <f t="shared" si="680"/>
        <v>12.935563915045313</v>
      </c>
      <c r="K1027" s="25">
        <f t="shared" si="681"/>
        <v>13.274435854404869</v>
      </c>
      <c r="L1027" s="26">
        <f t="shared" si="678"/>
        <v>0.97447183872246379</v>
      </c>
      <c r="M1027" s="25">
        <f t="shared" si="679"/>
        <v>49.353544558679204</v>
      </c>
      <c r="N1027" s="25">
        <v>30</v>
      </c>
      <c r="O1027" s="25">
        <v>70</v>
      </c>
      <c r="P1027" s="9">
        <f t="shared" si="682"/>
        <v>2170.7472551760156</v>
      </c>
      <c r="Q1027" s="9">
        <f t="shared" si="683"/>
        <v>2207.0171940411874</v>
      </c>
      <c r="R1027" s="9">
        <f t="shared" si="684"/>
        <v>36.269938865171753</v>
      </c>
      <c r="S1027" s="3">
        <f t="shared" si="685"/>
        <v>1</v>
      </c>
      <c r="T1027" s="3">
        <f t="shared" si="686"/>
        <v>0</v>
      </c>
      <c r="U1027" s="3">
        <f t="shared" si="687"/>
        <v>31</v>
      </c>
      <c r="V1027" s="3">
        <f t="shared" si="691"/>
        <v>30</v>
      </c>
      <c r="W1027" s="2">
        <f t="shared" si="688"/>
        <v>9840221</v>
      </c>
      <c r="X1027" s="2">
        <f t="shared" si="692"/>
        <v>9907057</v>
      </c>
      <c r="Y1027" s="14">
        <f t="shared" si="693"/>
        <v>2189.4389762954561</v>
      </c>
      <c r="Z1027" s="14">
        <f t="shared" si="694"/>
        <v>2209.3000653595236</v>
      </c>
      <c r="AA1027" s="14">
        <f t="shared" si="689"/>
        <v>19.861089064067528</v>
      </c>
      <c r="AB1027" s="14">
        <f t="shared" si="710"/>
        <v>21.04710508655851</v>
      </c>
      <c r="AC1027" s="14">
        <f t="shared" si="704"/>
        <v>-1.1860160224909819</v>
      </c>
      <c r="AD1027" s="16">
        <f t="shared" si="705"/>
        <v>0</v>
      </c>
      <c r="AE1027" s="16">
        <f t="shared" si="706"/>
        <v>1</v>
      </c>
      <c r="AF1027" s="16">
        <f t="shared" si="690"/>
        <v>18</v>
      </c>
      <c r="AG1027" s="16">
        <f t="shared" si="707"/>
        <v>30</v>
      </c>
      <c r="AH1027" s="5">
        <f t="shared" si="708"/>
        <v>9843826</v>
      </c>
      <c r="AI1027" s="5">
        <f t="shared" si="709"/>
        <v>9882634</v>
      </c>
      <c r="AJ1027" s="39">
        <f t="shared" si="695"/>
        <v>2160.1175979201294</v>
      </c>
      <c r="AK1027" s="39">
        <f t="shared" si="696"/>
        <v>2200.0767908974808</v>
      </c>
      <c r="AL1027" s="39">
        <f t="shared" si="697"/>
        <v>39.959192977351449</v>
      </c>
      <c r="AM1027" s="39">
        <f t="shared" si="698"/>
        <v>1</v>
      </c>
      <c r="AN1027" s="39">
        <f t="shared" si="699"/>
        <v>0</v>
      </c>
      <c r="AO1027" s="39">
        <f t="shared" si="700"/>
        <v>47</v>
      </c>
      <c r="AP1027" s="39">
        <f t="shared" si="701"/>
        <v>30</v>
      </c>
      <c r="AQ1027" s="39">
        <f t="shared" si="702"/>
        <v>9817440</v>
      </c>
      <c r="AR1027" s="39">
        <f t="shared" si="703"/>
        <v>9918772</v>
      </c>
      <c r="AS1027" s="37">
        <f t="shared" si="711"/>
        <v>2155.3422788039557</v>
      </c>
      <c r="AT1027" s="37">
        <f t="shared" si="712"/>
        <v>2186.1472262190978</v>
      </c>
      <c r="AU1027" s="37">
        <f t="shared" si="713"/>
        <v>30.804947415142124</v>
      </c>
      <c r="AV1027" s="34">
        <f t="shared" si="714"/>
        <v>1</v>
      </c>
      <c r="AW1027" s="34">
        <f t="shared" si="715"/>
        <v>0</v>
      </c>
      <c r="AX1027" s="34">
        <f t="shared" si="716"/>
        <v>51</v>
      </c>
      <c r="AY1027" s="34">
        <f t="shared" si="717"/>
        <v>30</v>
      </c>
      <c r="AZ1027" s="34">
        <f t="shared" si="718"/>
        <v>9787834</v>
      </c>
      <c r="BA1027" s="34">
        <f t="shared" si="719"/>
        <v>9897790</v>
      </c>
    </row>
    <row r="1028" spans="1:53" x14ac:dyDescent="0.2">
      <c r="A1028" s="1" t="s">
        <v>1065</v>
      </c>
      <c r="B1028" s="8">
        <v>26117</v>
      </c>
      <c r="C1028" s="8">
        <v>2147.6734693877552</v>
      </c>
      <c r="D1028" s="8">
        <v>2179</v>
      </c>
      <c r="E1028" s="8">
        <v>2124</v>
      </c>
      <c r="F1028" s="8">
        <v>2147.612244897959</v>
      </c>
      <c r="G1028" s="8">
        <f t="shared" ref="G1028:G1091" si="720">F1028-F1027</f>
        <v>-36.110163128797012</v>
      </c>
      <c r="H1028" s="8">
        <f t="shared" ref="H1028:H1091" si="721">IF(G1028&gt;0, G1028, 0)</f>
        <v>0</v>
      </c>
      <c r="I1028" s="8">
        <f t="shared" ref="I1028:I1091" si="722">IF(G1028&lt;0, -G1028, 0)</f>
        <v>36.110163128797012</v>
      </c>
      <c r="J1028" s="25">
        <f t="shared" si="680"/>
        <v>12.011595063970647</v>
      </c>
      <c r="K1028" s="25">
        <f t="shared" si="681"/>
        <v>14.905559231147166</v>
      </c>
      <c r="L1028" s="26">
        <f t="shared" si="678"/>
        <v>0.80584665611678685</v>
      </c>
      <c r="M1028" s="25">
        <f t="shared" si="679"/>
        <v>44.6243125565071</v>
      </c>
      <c r="N1028" s="25">
        <v>30</v>
      </c>
      <c r="O1028" s="25">
        <v>70</v>
      </c>
      <c r="P1028" s="9">
        <f t="shared" si="682"/>
        <v>2174.5759116423719</v>
      </c>
      <c r="Q1028" s="9">
        <f t="shared" si="683"/>
        <v>2205.5184866641066</v>
      </c>
      <c r="R1028" s="9">
        <f t="shared" si="684"/>
        <v>30.942575021734683</v>
      </c>
      <c r="S1028" s="3">
        <f t="shared" si="685"/>
        <v>1</v>
      </c>
      <c r="T1028" s="3">
        <f t="shared" si="686"/>
        <v>0</v>
      </c>
      <c r="U1028" s="3">
        <f t="shared" si="687"/>
        <v>32</v>
      </c>
      <c r="V1028" s="3">
        <f t="shared" si="691"/>
        <v>30</v>
      </c>
      <c r="W1028" s="2">
        <f t="shared" si="688"/>
        <v>9837976</v>
      </c>
      <c r="X1028" s="2">
        <f t="shared" si="692"/>
        <v>9905944</v>
      </c>
      <c r="Y1028" s="14">
        <f t="shared" si="693"/>
        <v>2186.3406998956416</v>
      </c>
      <c r="Z1028" s="14">
        <f t="shared" si="694"/>
        <v>2199.8096314423597</v>
      </c>
      <c r="AA1028" s="14">
        <f t="shared" si="689"/>
        <v>13.468931546718068</v>
      </c>
      <c r="AB1028" s="14">
        <f t="shared" si="710"/>
        <v>19.53147037859042</v>
      </c>
      <c r="AC1028" s="14">
        <f t="shared" si="704"/>
        <v>-6.0625388318723523</v>
      </c>
      <c r="AD1028" s="16">
        <f t="shared" si="705"/>
        <v>0</v>
      </c>
      <c r="AE1028" s="16">
        <f t="shared" si="706"/>
        <v>1</v>
      </c>
      <c r="AF1028" s="16">
        <f t="shared" si="690"/>
        <v>17</v>
      </c>
      <c r="AG1028" s="16">
        <f t="shared" si="707"/>
        <v>30</v>
      </c>
      <c r="AH1028" s="5">
        <f t="shared" si="708"/>
        <v>9845920</v>
      </c>
      <c r="AI1028" s="5">
        <f t="shared" si="709"/>
        <v>9882028</v>
      </c>
      <c r="AJ1028" s="39">
        <f t="shared" si="695"/>
        <v>2158.5873568246711</v>
      </c>
      <c r="AK1028" s="39">
        <f t="shared" si="696"/>
        <v>2198.5465498020221</v>
      </c>
      <c r="AL1028" s="39">
        <f t="shared" si="697"/>
        <v>39.959192977350995</v>
      </c>
      <c r="AM1028" s="39">
        <f t="shared" si="698"/>
        <v>1</v>
      </c>
      <c r="AN1028" s="39">
        <f t="shared" si="699"/>
        <v>0</v>
      </c>
      <c r="AO1028" s="39">
        <f t="shared" si="700"/>
        <v>48</v>
      </c>
      <c r="AP1028" s="39">
        <f t="shared" si="701"/>
        <v>30</v>
      </c>
      <c r="AQ1028" s="39">
        <f t="shared" si="702"/>
        <v>9815231</v>
      </c>
      <c r="AR1028" s="39">
        <f t="shared" si="703"/>
        <v>9917183</v>
      </c>
      <c r="AS1028" s="37">
        <f t="shared" si="711"/>
        <v>2156.6053782514628</v>
      </c>
      <c r="AT1028" s="37">
        <f t="shared" si="712"/>
        <v>2190.7681304568746</v>
      </c>
      <c r="AU1028" s="37">
        <f t="shared" si="713"/>
        <v>34.162752205411834</v>
      </c>
      <c r="AV1028" s="34">
        <f t="shared" si="714"/>
        <v>1</v>
      </c>
      <c r="AW1028" s="34">
        <f t="shared" si="715"/>
        <v>0</v>
      </c>
      <c r="AX1028" s="34">
        <f t="shared" si="716"/>
        <v>52</v>
      </c>
      <c r="AY1028" s="34">
        <f t="shared" si="717"/>
        <v>30</v>
      </c>
      <c r="AZ1028" s="34">
        <f t="shared" si="718"/>
        <v>9785625</v>
      </c>
      <c r="BA1028" s="34">
        <f t="shared" si="719"/>
        <v>9896073</v>
      </c>
    </row>
    <row r="1029" spans="1:53" x14ac:dyDescent="0.2">
      <c r="A1029" s="1" t="s">
        <v>1066</v>
      </c>
      <c r="B1029" s="8">
        <v>22655</v>
      </c>
      <c r="C1029" s="8">
        <v>2157.0169491525426</v>
      </c>
      <c r="D1029" s="8">
        <v>2183</v>
      </c>
      <c r="E1029" s="8">
        <v>2140</v>
      </c>
      <c r="F1029" s="8">
        <v>2157.1389830508474</v>
      </c>
      <c r="G1029" s="8">
        <f t="shared" si="720"/>
        <v>9.5267381528883561</v>
      </c>
      <c r="H1029" s="8">
        <f t="shared" si="721"/>
        <v>9.5267381528883561</v>
      </c>
      <c r="I1029" s="8">
        <f t="shared" si="722"/>
        <v>0</v>
      </c>
      <c r="J1029" s="25">
        <f t="shared" si="680"/>
        <v>11.834105284607627</v>
      </c>
      <c r="K1029" s="25">
        <f t="shared" si="681"/>
        <v>13.840876428922368</v>
      </c>
      <c r="L1029" s="26">
        <f t="shared" si="678"/>
        <v>0.8550112664743309</v>
      </c>
      <c r="M1029" s="25">
        <f t="shared" si="679"/>
        <v>46.09197161909325</v>
      </c>
      <c r="N1029" s="25">
        <v>30</v>
      </c>
      <c r="O1029" s="25">
        <v>70</v>
      </c>
      <c r="P1029" s="9">
        <f t="shared" si="682"/>
        <v>2178.2437346028219</v>
      </c>
      <c r="Q1029" s="9">
        <f t="shared" si="683"/>
        <v>2200.6620211965633</v>
      </c>
      <c r="R1029" s="9">
        <f t="shared" si="684"/>
        <v>22.418286593741414</v>
      </c>
      <c r="S1029" s="3">
        <f t="shared" si="685"/>
        <v>1</v>
      </c>
      <c r="T1029" s="3">
        <f t="shared" si="686"/>
        <v>0</v>
      </c>
      <c r="U1029" s="3">
        <f t="shared" si="687"/>
        <v>33</v>
      </c>
      <c r="V1029" s="3">
        <f t="shared" si="691"/>
        <v>30</v>
      </c>
      <c r="W1029" s="2">
        <f t="shared" si="688"/>
        <v>9835767</v>
      </c>
      <c r="X1029" s="2">
        <f t="shared" si="692"/>
        <v>9906387</v>
      </c>
      <c r="Y1029" s="14">
        <f t="shared" si="693"/>
        <v>2184.17760975899</v>
      </c>
      <c r="Z1029" s="14">
        <f t="shared" si="694"/>
        <v>2193.2449163052038</v>
      </c>
      <c r="AA1029" s="14">
        <f t="shared" si="689"/>
        <v>9.0673065462137856</v>
      </c>
      <c r="AB1029" s="14">
        <f t="shared" si="710"/>
        <v>17.438637612115095</v>
      </c>
      <c r="AC1029" s="14">
        <f t="shared" si="704"/>
        <v>-8.3713310659013089</v>
      </c>
      <c r="AD1029" s="16">
        <f t="shared" si="705"/>
        <v>0</v>
      </c>
      <c r="AE1029" s="16">
        <f t="shared" si="706"/>
        <v>1</v>
      </c>
      <c r="AF1029" s="16">
        <f t="shared" si="690"/>
        <v>16</v>
      </c>
      <c r="AG1029" s="16">
        <f t="shared" si="707"/>
        <v>30</v>
      </c>
      <c r="AH1029" s="5">
        <f t="shared" si="708"/>
        <v>9848030</v>
      </c>
      <c r="AI1029" s="5">
        <f t="shared" si="709"/>
        <v>9882270</v>
      </c>
      <c r="AJ1029" s="39">
        <f t="shared" si="695"/>
        <v>2146.5506357817389</v>
      </c>
      <c r="AK1029" s="39">
        <f t="shared" si="696"/>
        <v>2186.5098287590899</v>
      </c>
      <c r="AL1029" s="39">
        <f t="shared" si="697"/>
        <v>39.959192977350995</v>
      </c>
      <c r="AM1029" s="39">
        <f t="shared" si="698"/>
        <v>1</v>
      </c>
      <c r="AN1029" s="39">
        <f t="shared" si="699"/>
        <v>0</v>
      </c>
      <c r="AO1029" s="39">
        <f t="shared" si="700"/>
        <v>49</v>
      </c>
      <c r="AP1029" s="39">
        <f t="shared" si="701"/>
        <v>30</v>
      </c>
      <c r="AQ1029" s="39">
        <f t="shared" si="702"/>
        <v>9813018</v>
      </c>
      <c r="AR1029" s="39">
        <f t="shared" si="703"/>
        <v>9917878</v>
      </c>
      <c r="AS1029" s="37">
        <f t="shared" si="711"/>
        <v>2157.8588160692725</v>
      </c>
      <c r="AT1029" s="37">
        <f t="shared" si="712"/>
        <v>2194.4464164430524</v>
      </c>
      <c r="AU1029" s="37">
        <f t="shared" si="713"/>
        <v>36.587600373779878</v>
      </c>
      <c r="AV1029" s="34">
        <f t="shared" si="714"/>
        <v>1</v>
      </c>
      <c r="AW1029" s="34">
        <f t="shared" si="715"/>
        <v>0</v>
      </c>
      <c r="AX1029" s="34">
        <f t="shared" si="716"/>
        <v>53</v>
      </c>
      <c r="AY1029" s="34">
        <f t="shared" si="717"/>
        <v>30</v>
      </c>
      <c r="AZ1029" s="34">
        <f t="shared" si="718"/>
        <v>9783412</v>
      </c>
      <c r="BA1029" s="34">
        <f t="shared" si="719"/>
        <v>9896832</v>
      </c>
    </row>
    <row r="1030" spans="1:53" x14ac:dyDescent="0.2">
      <c r="A1030" s="1" t="s">
        <v>1067</v>
      </c>
      <c r="B1030" s="8">
        <v>20198</v>
      </c>
      <c r="C1030" s="8">
        <v>2159.0237288135595</v>
      </c>
      <c r="D1030" s="8">
        <v>2174</v>
      </c>
      <c r="E1030" s="8">
        <v>2137</v>
      </c>
      <c r="F1030" s="8">
        <v>2158.9491525423728</v>
      </c>
      <c r="G1030" s="8">
        <f t="shared" si="720"/>
        <v>1.8101694915253574</v>
      </c>
      <c r="H1030" s="8">
        <f t="shared" si="721"/>
        <v>1.8101694915253574</v>
      </c>
      <c r="I1030" s="8">
        <f t="shared" si="722"/>
        <v>0</v>
      </c>
      <c r="J1030" s="25">
        <f t="shared" si="680"/>
        <v>11.118109870816037</v>
      </c>
      <c r="K1030" s="25">
        <f t="shared" si="681"/>
        <v>12.852242398285055</v>
      </c>
      <c r="L1030" s="26">
        <f t="shared" si="678"/>
        <v>0.86507159811268319</v>
      </c>
      <c r="M1030" s="25">
        <f t="shared" si="679"/>
        <v>46.382755438883571</v>
      </c>
      <c r="N1030" s="25">
        <v>30</v>
      </c>
      <c r="O1030" s="25">
        <v>70</v>
      </c>
      <c r="P1030" s="9">
        <f t="shared" si="682"/>
        <v>2181.0585279183747</v>
      </c>
      <c r="Q1030" s="9">
        <f t="shared" si="683"/>
        <v>2200.7826635201523</v>
      </c>
      <c r="R1030" s="9">
        <f t="shared" si="684"/>
        <v>19.724135601777562</v>
      </c>
      <c r="S1030" s="3">
        <f t="shared" si="685"/>
        <v>1</v>
      </c>
      <c r="T1030" s="3">
        <f t="shared" si="686"/>
        <v>0</v>
      </c>
      <c r="U1030" s="3">
        <f t="shared" si="687"/>
        <v>34</v>
      </c>
      <c r="V1030" s="3">
        <f t="shared" si="691"/>
        <v>30</v>
      </c>
      <c r="W1030" s="2">
        <f t="shared" si="688"/>
        <v>9833554</v>
      </c>
      <c r="X1030" s="2">
        <f t="shared" si="692"/>
        <v>9906212</v>
      </c>
      <c r="Y1030" s="14">
        <f t="shared" si="693"/>
        <v>2182.3088351503516</v>
      </c>
      <c r="Z1030" s="14">
        <f t="shared" si="694"/>
        <v>2187.9686449570759</v>
      </c>
      <c r="AA1030" s="14">
        <f t="shared" si="689"/>
        <v>5.6598098067242972</v>
      </c>
      <c r="AB1030" s="14">
        <f t="shared" si="710"/>
        <v>15.082872051036935</v>
      </c>
      <c r="AC1030" s="14">
        <f t="shared" si="704"/>
        <v>-9.4230622443126375</v>
      </c>
      <c r="AD1030" s="16">
        <f t="shared" si="705"/>
        <v>0</v>
      </c>
      <c r="AE1030" s="16">
        <f t="shared" si="706"/>
        <v>1</v>
      </c>
      <c r="AF1030" s="16">
        <f t="shared" si="690"/>
        <v>15</v>
      </c>
      <c r="AG1030" s="16">
        <f t="shared" si="707"/>
        <v>30</v>
      </c>
      <c r="AH1030" s="5">
        <f t="shared" si="708"/>
        <v>9850137</v>
      </c>
      <c r="AI1030" s="5">
        <f t="shared" si="709"/>
        <v>9882192</v>
      </c>
      <c r="AJ1030" s="39">
        <f t="shared" si="695"/>
        <v>2149.7262151660348</v>
      </c>
      <c r="AK1030" s="39">
        <f t="shared" si="696"/>
        <v>2189.6854081433862</v>
      </c>
      <c r="AL1030" s="39">
        <f t="shared" si="697"/>
        <v>39.959192977351449</v>
      </c>
      <c r="AM1030" s="39">
        <f t="shared" si="698"/>
        <v>1</v>
      </c>
      <c r="AN1030" s="39">
        <f t="shared" si="699"/>
        <v>0</v>
      </c>
      <c r="AO1030" s="39">
        <f t="shared" si="700"/>
        <v>50</v>
      </c>
      <c r="AP1030" s="39">
        <f t="shared" si="701"/>
        <v>30</v>
      </c>
      <c r="AQ1030" s="39">
        <f t="shared" si="702"/>
        <v>9810814</v>
      </c>
      <c r="AR1030" s="39">
        <f t="shared" si="703"/>
        <v>9917664</v>
      </c>
      <c r="AS1030" s="37">
        <f t="shared" si="711"/>
        <v>2159.188259286072</v>
      </c>
      <c r="AT1030" s="37">
        <f t="shared" si="712"/>
        <v>2196.6785637407379</v>
      </c>
      <c r="AU1030" s="37">
        <f t="shared" si="713"/>
        <v>37.490304454665875</v>
      </c>
      <c r="AV1030" s="34">
        <f t="shared" si="714"/>
        <v>1</v>
      </c>
      <c r="AW1030" s="34">
        <f t="shared" si="715"/>
        <v>0</v>
      </c>
      <c r="AX1030" s="34">
        <f t="shared" si="716"/>
        <v>54</v>
      </c>
      <c r="AY1030" s="34">
        <f t="shared" si="717"/>
        <v>30</v>
      </c>
      <c r="AZ1030" s="34">
        <f t="shared" si="718"/>
        <v>9781208</v>
      </c>
      <c r="BA1030" s="34">
        <f t="shared" si="719"/>
        <v>9896606</v>
      </c>
    </row>
    <row r="1031" spans="1:53" x14ac:dyDescent="0.2">
      <c r="A1031" s="1" t="s">
        <v>1068</v>
      </c>
      <c r="B1031" s="8">
        <v>16469</v>
      </c>
      <c r="C1031" s="8">
        <v>2144.1609589041095</v>
      </c>
      <c r="D1031" s="8">
        <v>2154</v>
      </c>
      <c r="E1031" s="8">
        <v>2130</v>
      </c>
      <c r="F1031" s="8">
        <v>2144.1917808219177</v>
      </c>
      <c r="G1031" s="8">
        <f t="shared" si="720"/>
        <v>-14.757371720455012</v>
      </c>
      <c r="H1031" s="8">
        <f t="shared" si="721"/>
        <v>0</v>
      </c>
      <c r="I1031" s="8">
        <f t="shared" si="722"/>
        <v>14.757371720455012</v>
      </c>
      <c r="J1031" s="25">
        <f t="shared" si="680"/>
        <v>10.323959165757747</v>
      </c>
      <c r="K1031" s="25">
        <f t="shared" si="681"/>
        <v>12.988323064154338</v>
      </c>
      <c r="L1031" s="26">
        <f t="shared" si="678"/>
        <v>0.79486467304237274</v>
      </c>
      <c r="M1031" s="25">
        <f t="shared" si="679"/>
        <v>44.285493217438116</v>
      </c>
      <c r="N1031" s="25">
        <v>30</v>
      </c>
      <c r="O1031" s="25">
        <v>70</v>
      </c>
      <c r="P1031" s="9">
        <f t="shared" si="682"/>
        <v>2185.0210551324626</v>
      </c>
      <c r="Q1031" s="9">
        <f t="shared" si="683"/>
        <v>2202.8853227837412</v>
      </c>
      <c r="R1031" s="9">
        <f t="shared" si="684"/>
        <v>17.864267651278624</v>
      </c>
      <c r="S1031" s="3">
        <f t="shared" si="685"/>
        <v>1</v>
      </c>
      <c r="T1031" s="3">
        <f t="shared" si="686"/>
        <v>0</v>
      </c>
      <c r="U1031" s="3">
        <f t="shared" si="687"/>
        <v>35</v>
      </c>
      <c r="V1031" s="3">
        <f t="shared" si="691"/>
        <v>30</v>
      </c>
      <c r="W1031" s="2">
        <f t="shared" si="688"/>
        <v>9831350</v>
      </c>
      <c r="X1031" s="2">
        <f t="shared" si="692"/>
        <v>9905900</v>
      </c>
      <c r="Y1031" s="14">
        <f t="shared" si="693"/>
        <v>2179.4853496445417</v>
      </c>
      <c r="Z1031" s="14">
        <f t="shared" si="694"/>
        <v>2181.2337427824364</v>
      </c>
      <c r="AA1031" s="14">
        <f t="shared" si="689"/>
        <v>1.7483931378947091</v>
      </c>
      <c r="AB1031" s="14">
        <f t="shared" si="710"/>
        <v>12.415976268408489</v>
      </c>
      <c r="AC1031" s="14">
        <f t="shared" si="704"/>
        <v>-10.66758313051378</v>
      </c>
      <c r="AD1031" s="16">
        <f t="shared" si="705"/>
        <v>0</v>
      </c>
      <c r="AE1031" s="16">
        <f t="shared" si="706"/>
        <v>1</v>
      </c>
      <c r="AF1031" s="16">
        <f t="shared" si="690"/>
        <v>14</v>
      </c>
      <c r="AG1031" s="16">
        <f t="shared" si="707"/>
        <v>30</v>
      </c>
      <c r="AH1031" s="5">
        <f t="shared" si="708"/>
        <v>9852237</v>
      </c>
      <c r="AI1031" s="5">
        <f t="shared" si="709"/>
        <v>9882057</v>
      </c>
      <c r="AJ1031" s="39">
        <f t="shared" si="695"/>
        <v>2150.3296049965434</v>
      </c>
      <c r="AK1031" s="39">
        <f t="shared" si="696"/>
        <v>2194.920465813444</v>
      </c>
      <c r="AL1031" s="39">
        <f t="shared" si="697"/>
        <v>44.590860816900658</v>
      </c>
      <c r="AM1031" s="39">
        <f t="shared" si="698"/>
        <v>1</v>
      </c>
      <c r="AN1031" s="39">
        <f t="shared" si="699"/>
        <v>0</v>
      </c>
      <c r="AO1031" s="39">
        <f t="shared" si="700"/>
        <v>51</v>
      </c>
      <c r="AP1031" s="39">
        <f t="shared" si="701"/>
        <v>30</v>
      </c>
      <c r="AQ1031" s="39">
        <f t="shared" si="702"/>
        <v>9808630</v>
      </c>
      <c r="AR1031" s="39">
        <f t="shared" si="703"/>
        <v>9917260</v>
      </c>
      <c r="AS1031" s="37">
        <f t="shared" si="711"/>
        <v>2160.5085150725981</v>
      </c>
      <c r="AT1031" s="37">
        <f t="shared" si="712"/>
        <v>2197.935683921497</v>
      </c>
      <c r="AU1031" s="37">
        <f t="shared" si="713"/>
        <v>37.427168848898873</v>
      </c>
      <c r="AV1031" s="34">
        <f t="shared" si="714"/>
        <v>1</v>
      </c>
      <c r="AW1031" s="34">
        <f t="shared" si="715"/>
        <v>0</v>
      </c>
      <c r="AX1031" s="34">
        <f t="shared" si="716"/>
        <v>55</v>
      </c>
      <c r="AY1031" s="34">
        <f t="shared" si="717"/>
        <v>30</v>
      </c>
      <c r="AZ1031" s="34">
        <f t="shared" si="718"/>
        <v>9779024</v>
      </c>
      <c r="BA1031" s="34">
        <f t="shared" si="719"/>
        <v>9896174</v>
      </c>
    </row>
    <row r="1032" spans="1:53" x14ac:dyDescent="0.2">
      <c r="A1032" s="1" t="s">
        <v>1069</v>
      </c>
      <c r="B1032" s="8">
        <v>8906</v>
      </c>
      <c r="C1032" s="8">
        <v>2106.9241877256318</v>
      </c>
      <c r="D1032" s="8">
        <v>2131</v>
      </c>
      <c r="E1032" s="8">
        <v>2083</v>
      </c>
      <c r="F1032" s="8">
        <v>2106.7653429602888</v>
      </c>
      <c r="G1032" s="8">
        <f t="shared" si="720"/>
        <v>-37.426437861628983</v>
      </c>
      <c r="H1032" s="8">
        <f t="shared" si="721"/>
        <v>0</v>
      </c>
      <c r="I1032" s="8">
        <f t="shared" si="722"/>
        <v>37.426437861628983</v>
      </c>
      <c r="J1032" s="25">
        <f t="shared" si="680"/>
        <v>9.5865335110607646</v>
      </c>
      <c r="K1032" s="25">
        <f t="shared" si="681"/>
        <v>14.733902692545385</v>
      </c>
      <c r="L1032" s="26">
        <f t="shared" si="678"/>
        <v>0.65064455162385926</v>
      </c>
      <c r="M1032" s="25">
        <f t="shared" si="679"/>
        <v>39.417605139990485</v>
      </c>
      <c r="N1032" s="25">
        <v>30</v>
      </c>
      <c r="O1032" s="25">
        <v>70</v>
      </c>
      <c r="P1032" s="9">
        <f t="shared" si="682"/>
        <v>2190.0345981468727</v>
      </c>
      <c r="Q1032" s="9">
        <f t="shared" si="683"/>
        <v>2201.2329656114316</v>
      </c>
      <c r="R1032" s="9">
        <f t="shared" si="684"/>
        <v>11.198367464558942</v>
      </c>
      <c r="S1032" s="3">
        <f t="shared" si="685"/>
        <v>1</v>
      </c>
      <c r="T1032" s="3">
        <f t="shared" si="686"/>
        <v>0</v>
      </c>
      <c r="U1032" s="3">
        <f t="shared" si="687"/>
        <v>36</v>
      </c>
      <c r="V1032" s="3">
        <f t="shared" si="691"/>
        <v>30</v>
      </c>
      <c r="W1032" s="2">
        <f t="shared" si="688"/>
        <v>9829166</v>
      </c>
      <c r="X1032" s="2">
        <f t="shared" si="692"/>
        <v>9904154</v>
      </c>
      <c r="Y1032" s="14">
        <f t="shared" si="693"/>
        <v>2174.0986824827451</v>
      </c>
      <c r="Z1032" s="14">
        <f t="shared" si="694"/>
        <v>2169.7770658867212</v>
      </c>
      <c r="AA1032" s="14">
        <f t="shared" si="689"/>
        <v>-4.3216165960238868</v>
      </c>
      <c r="AB1032" s="14">
        <f t="shared" si="710"/>
        <v>9.0684576955220138</v>
      </c>
      <c r="AC1032" s="14">
        <f t="shared" si="704"/>
        <v>-13.390074291545901</v>
      </c>
      <c r="AD1032" s="16">
        <f t="shared" si="705"/>
        <v>0</v>
      </c>
      <c r="AE1032" s="16">
        <f t="shared" si="706"/>
        <v>1</v>
      </c>
      <c r="AF1032" s="16">
        <f t="shared" si="690"/>
        <v>13</v>
      </c>
      <c r="AG1032" s="16">
        <f t="shared" si="707"/>
        <v>30</v>
      </c>
      <c r="AH1032" s="5">
        <f t="shared" si="708"/>
        <v>9854290</v>
      </c>
      <c r="AI1032" s="5">
        <f t="shared" si="709"/>
        <v>9881369</v>
      </c>
      <c r="AJ1032" s="39">
        <f t="shared" si="695"/>
        <v>2162.7697946060575</v>
      </c>
      <c r="AK1032" s="39">
        <f t="shared" si="696"/>
        <v>2188.8611872146116</v>
      </c>
      <c r="AL1032" s="39">
        <f t="shared" si="697"/>
        <v>26.091392608554088</v>
      </c>
      <c r="AM1032" s="39">
        <f t="shared" si="698"/>
        <v>1</v>
      </c>
      <c r="AN1032" s="39">
        <f t="shared" si="699"/>
        <v>0</v>
      </c>
      <c r="AO1032" s="39">
        <f t="shared" si="700"/>
        <v>52</v>
      </c>
      <c r="AP1032" s="39">
        <f t="shared" si="701"/>
        <v>30</v>
      </c>
      <c r="AQ1032" s="39">
        <f t="shared" si="702"/>
        <v>9806469</v>
      </c>
      <c r="AR1032" s="39">
        <f t="shared" si="703"/>
        <v>9914785</v>
      </c>
      <c r="AS1032" s="37">
        <f t="shared" si="711"/>
        <v>2161.9374577960361</v>
      </c>
      <c r="AT1032" s="37">
        <f t="shared" si="712"/>
        <v>2198.8971948854505</v>
      </c>
      <c r="AU1032" s="37">
        <f t="shared" si="713"/>
        <v>36.959737089414375</v>
      </c>
      <c r="AV1032" s="34">
        <f t="shared" si="714"/>
        <v>1</v>
      </c>
      <c r="AW1032" s="34">
        <f t="shared" si="715"/>
        <v>0</v>
      </c>
      <c r="AX1032" s="34">
        <f t="shared" si="716"/>
        <v>56</v>
      </c>
      <c r="AY1032" s="34">
        <f t="shared" si="717"/>
        <v>30</v>
      </c>
      <c r="AZ1032" s="34">
        <f t="shared" si="718"/>
        <v>9776863</v>
      </c>
      <c r="BA1032" s="34">
        <f t="shared" si="719"/>
        <v>9893511</v>
      </c>
    </row>
    <row r="1033" spans="1:53" x14ac:dyDescent="0.2">
      <c r="A1033" s="1" t="s">
        <v>1070</v>
      </c>
      <c r="B1033" s="8">
        <v>7917</v>
      </c>
      <c r="C1033" s="8">
        <v>2089.7695167286247</v>
      </c>
      <c r="D1033" s="8">
        <v>2124</v>
      </c>
      <c r="E1033" s="8">
        <v>2049</v>
      </c>
      <c r="F1033" s="8">
        <v>2089.6059479553905</v>
      </c>
      <c r="G1033" s="8">
        <f t="shared" si="720"/>
        <v>-17.159395004898215</v>
      </c>
      <c r="H1033" s="8">
        <f t="shared" si="721"/>
        <v>0</v>
      </c>
      <c r="I1033" s="8">
        <f t="shared" si="722"/>
        <v>17.159395004898215</v>
      </c>
      <c r="J1033" s="25">
        <f t="shared" si="680"/>
        <v>8.9017811174135666</v>
      </c>
      <c r="K1033" s="25">
        <f t="shared" si="681"/>
        <v>14.907152143427728</v>
      </c>
      <c r="L1033" s="26">
        <f t="shared" si="678"/>
        <v>0.59714833737295614</v>
      </c>
      <c r="M1033" s="25">
        <f t="shared" si="679"/>
        <v>37.388408039491559</v>
      </c>
      <c r="N1033" s="25">
        <v>30</v>
      </c>
      <c r="O1033" s="25">
        <v>70</v>
      </c>
      <c r="P1033" s="9">
        <f t="shared" si="682"/>
        <v>2191.6056650685664</v>
      </c>
      <c r="Q1033" s="9">
        <f t="shared" si="683"/>
        <v>2195.7432532004646</v>
      </c>
      <c r="R1033" s="9">
        <f t="shared" si="684"/>
        <v>4.1375881318981556</v>
      </c>
      <c r="S1033" s="3">
        <f t="shared" si="685"/>
        <v>0</v>
      </c>
      <c r="T1033" s="3">
        <f t="shared" si="686"/>
        <v>0</v>
      </c>
      <c r="U1033" s="3">
        <f t="shared" si="687"/>
        <v>36</v>
      </c>
      <c r="V1033" s="3">
        <f t="shared" si="691"/>
        <v>0</v>
      </c>
      <c r="W1033" s="2">
        <f t="shared" si="688"/>
        <v>9829166</v>
      </c>
      <c r="X1033" s="2">
        <f t="shared" si="692"/>
        <v>9902930</v>
      </c>
      <c r="Y1033" s="14">
        <f t="shared" si="693"/>
        <v>2167.8399614066448</v>
      </c>
      <c r="Z1033" s="14">
        <f t="shared" si="694"/>
        <v>2157.4430477434394</v>
      </c>
      <c r="AA1033" s="14">
        <f t="shared" si="689"/>
        <v>-10.396913663205396</v>
      </c>
      <c r="AB1033" s="14">
        <f t="shared" si="710"/>
        <v>5.1753834237765322</v>
      </c>
      <c r="AC1033" s="14">
        <f t="shared" si="704"/>
        <v>-15.572297086981928</v>
      </c>
      <c r="AD1033" s="16">
        <f t="shared" si="705"/>
        <v>0</v>
      </c>
      <c r="AE1033" s="16">
        <f t="shared" si="706"/>
        <v>1</v>
      </c>
      <c r="AF1033" s="16">
        <f t="shared" si="690"/>
        <v>12</v>
      </c>
      <c r="AG1033" s="16">
        <f t="shared" si="707"/>
        <v>30</v>
      </c>
      <c r="AH1033" s="5">
        <f t="shared" si="708"/>
        <v>9856309</v>
      </c>
      <c r="AI1033" s="5">
        <f t="shared" si="709"/>
        <v>9880897</v>
      </c>
      <c r="AJ1033" s="39">
        <f t="shared" si="695"/>
        <v>2163.9102286401926</v>
      </c>
      <c r="AK1033" s="39">
        <f t="shared" si="696"/>
        <v>2163.9102286401926</v>
      </c>
      <c r="AL1033" s="39">
        <f t="shared" si="697"/>
        <v>0</v>
      </c>
      <c r="AM1033" s="39">
        <f t="shared" si="698"/>
        <v>0</v>
      </c>
      <c r="AN1033" s="39">
        <f t="shared" si="699"/>
        <v>0</v>
      </c>
      <c r="AO1033" s="39">
        <f t="shared" si="700"/>
        <v>52</v>
      </c>
      <c r="AP1033" s="39">
        <f t="shared" si="701"/>
        <v>0</v>
      </c>
      <c r="AQ1033" s="39">
        <f t="shared" si="702"/>
        <v>9806469</v>
      </c>
      <c r="AR1033" s="39">
        <f t="shared" si="703"/>
        <v>9913017</v>
      </c>
      <c r="AS1033" s="37">
        <f t="shared" si="711"/>
        <v>2163.6146043838648</v>
      </c>
      <c r="AT1033" s="37">
        <f t="shared" si="712"/>
        <v>2199.6545377604507</v>
      </c>
      <c r="AU1033" s="37">
        <f t="shared" si="713"/>
        <v>36.03993337658585</v>
      </c>
      <c r="AV1033" s="34">
        <f t="shared" si="714"/>
        <v>1</v>
      </c>
      <c r="AW1033" s="34">
        <f t="shared" si="715"/>
        <v>0</v>
      </c>
      <c r="AX1033" s="34">
        <f t="shared" si="716"/>
        <v>57</v>
      </c>
      <c r="AY1033" s="34">
        <f t="shared" si="717"/>
        <v>30</v>
      </c>
      <c r="AZ1033" s="34">
        <f t="shared" si="718"/>
        <v>9774709</v>
      </c>
      <c r="BA1033" s="34">
        <f t="shared" si="719"/>
        <v>9891502</v>
      </c>
    </row>
    <row r="1034" spans="1:53" x14ac:dyDescent="0.2">
      <c r="A1034" s="1" t="s">
        <v>1071</v>
      </c>
      <c r="B1034" s="8">
        <v>5838</v>
      </c>
      <c r="C1034" s="8">
        <v>2066.0607287449393</v>
      </c>
      <c r="D1034" s="8">
        <v>2106</v>
      </c>
      <c r="E1034" s="8">
        <v>2038</v>
      </c>
      <c r="F1034" s="8">
        <v>2066.2105263157896</v>
      </c>
      <c r="G1034" s="8">
        <f t="shared" si="720"/>
        <v>-23.395421639600954</v>
      </c>
      <c r="H1034" s="8">
        <f t="shared" si="721"/>
        <v>0</v>
      </c>
      <c r="I1034" s="8">
        <f t="shared" si="722"/>
        <v>23.395421639600954</v>
      </c>
      <c r="J1034" s="25">
        <f t="shared" si="680"/>
        <v>8.2659396090268835</v>
      </c>
      <c r="K1034" s="25">
        <f t="shared" si="681"/>
        <v>15.513457107440102</v>
      </c>
      <c r="L1034" s="26">
        <f t="shared" si="678"/>
        <v>0.53282382848518139</v>
      </c>
      <c r="M1034" s="25">
        <f t="shared" si="679"/>
        <v>34.760930681234669</v>
      </c>
      <c r="N1034" s="25">
        <v>30</v>
      </c>
      <c r="O1034" s="25">
        <v>70</v>
      </c>
      <c r="P1034" s="9">
        <f t="shared" si="682"/>
        <v>2189.1117342919219</v>
      </c>
      <c r="Q1034" s="9">
        <f t="shared" si="683"/>
        <v>2185.7822060706212</v>
      </c>
      <c r="R1034" s="9">
        <f t="shared" si="684"/>
        <v>-3.329528221300734</v>
      </c>
      <c r="S1034" s="3">
        <f t="shared" si="685"/>
        <v>0</v>
      </c>
      <c r="T1034" s="3">
        <f t="shared" si="686"/>
        <v>0</v>
      </c>
      <c r="U1034" s="3">
        <f t="shared" si="687"/>
        <v>36</v>
      </c>
      <c r="V1034" s="3">
        <f t="shared" si="691"/>
        <v>0</v>
      </c>
      <c r="W1034" s="2">
        <f t="shared" si="688"/>
        <v>9829166</v>
      </c>
      <c r="X1034" s="2">
        <f t="shared" si="692"/>
        <v>9902534</v>
      </c>
      <c r="Y1034" s="14">
        <f t="shared" si="693"/>
        <v>2160.3118551036187</v>
      </c>
      <c r="Z1034" s="14">
        <f t="shared" si="694"/>
        <v>2143.4072752161087</v>
      </c>
      <c r="AA1034" s="14">
        <f t="shared" si="689"/>
        <v>-16.904579887509954</v>
      </c>
      <c r="AB1034" s="14">
        <f t="shared" si="710"/>
        <v>0.75939076151923501</v>
      </c>
      <c r="AC1034" s="14">
        <f t="shared" si="704"/>
        <v>-17.663970649029189</v>
      </c>
      <c r="AD1034" s="16">
        <f t="shared" si="705"/>
        <v>0</v>
      </c>
      <c r="AE1034" s="16">
        <f t="shared" si="706"/>
        <v>1</v>
      </c>
      <c r="AF1034" s="16">
        <f t="shared" si="690"/>
        <v>11</v>
      </c>
      <c r="AG1034" s="16">
        <f t="shared" si="707"/>
        <v>30</v>
      </c>
      <c r="AH1034" s="5">
        <f t="shared" si="708"/>
        <v>9858317</v>
      </c>
      <c r="AI1034" s="5">
        <f t="shared" si="709"/>
        <v>9880735</v>
      </c>
      <c r="AJ1034" s="39">
        <f t="shared" si="695"/>
        <v>2152.4706319702605</v>
      </c>
      <c r="AK1034" s="39">
        <f t="shared" si="696"/>
        <v>2152.4706319702605</v>
      </c>
      <c r="AL1034" s="39">
        <f t="shared" si="697"/>
        <v>0</v>
      </c>
      <c r="AM1034" s="39">
        <f t="shared" si="698"/>
        <v>0</v>
      </c>
      <c r="AN1034" s="39">
        <f t="shared" si="699"/>
        <v>0</v>
      </c>
      <c r="AO1034" s="39">
        <f t="shared" si="700"/>
        <v>52</v>
      </c>
      <c r="AP1034" s="39">
        <f t="shared" si="701"/>
        <v>0</v>
      </c>
      <c r="AQ1034" s="39">
        <f t="shared" si="702"/>
        <v>9806469</v>
      </c>
      <c r="AR1034" s="39">
        <f t="shared" si="703"/>
        <v>9912445</v>
      </c>
      <c r="AS1034" s="37">
        <f t="shared" si="711"/>
        <v>2165.3786808825316</v>
      </c>
      <c r="AT1034" s="37">
        <f t="shared" si="712"/>
        <v>2200.2401938174644</v>
      </c>
      <c r="AU1034" s="37">
        <f t="shared" si="713"/>
        <v>34.861512934932762</v>
      </c>
      <c r="AV1034" s="34">
        <f t="shared" si="714"/>
        <v>1</v>
      </c>
      <c r="AW1034" s="34">
        <f t="shared" si="715"/>
        <v>0</v>
      </c>
      <c r="AX1034" s="34">
        <f t="shared" si="716"/>
        <v>58</v>
      </c>
      <c r="AY1034" s="34">
        <f t="shared" si="717"/>
        <v>30</v>
      </c>
      <c r="AZ1034" s="34">
        <f t="shared" si="718"/>
        <v>9772573</v>
      </c>
      <c r="BA1034" s="34">
        <f t="shared" si="719"/>
        <v>9890777</v>
      </c>
    </row>
    <row r="1035" spans="1:53" x14ac:dyDescent="0.2">
      <c r="A1035" s="1" t="s">
        <v>1072</v>
      </c>
      <c r="B1035" s="8">
        <v>5499</v>
      </c>
      <c r="C1035" s="8">
        <v>2104.9296875</v>
      </c>
      <c r="D1035" s="8">
        <v>2133</v>
      </c>
      <c r="E1035" s="8">
        <v>2079</v>
      </c>
      <c r="F1035" s="8">
        <v>2104.8984375</v>
      </c>
      <c r="G1035" s="8">
        <f t="shared" si="720"/>
        <v>38.687911184210407</v>
      </c>
      <c r="H1035" s="8">
        <f t="shared" si="721"/>
        <v>38.687911184210407</v>
      </c>
      <c r="I1035" s="8">
        <f t="shared" si="722"/>
        <v>0</v>
      </c>
      <c r="J1035" s="25">
        <f t="shared" si="680"/>
        <v>10.43893757868285</v>
      </c>
      <c r="K1035" s="25">
        <f t="shared" si="681"/>
        <v>14.405353028337236</v>
      </c>
      <c r="L1035" s="26">
        <f t="shared" si="678"/>
        <v>0.72465683820091586</v>
      </c>
      <c r="M1035" s="25">
        <f t="shared" si="679"/>
        <v>42.017450784983119</v>
      </c>
      <c r="N1035" s="25">
        <v>30</v>
      </c>
      <c r="O1035" s="25">
        <v>70</v>
      </c>
      <c r="P1035" s="9">
        <f t="shared" si="682"/>
        <v>2183.4353876489349</v>
      </c>
      <c r="Q1035" s="9">
        <f t="shared" si="683"/>
        <v>2169.3156362178956</v>
      </c>
      <c r="R1035" s="9">
        <f t="shared" si="684"/>
        <v>-14.119751431039276</v>
      </c>
      <c r="S1035" s="3">
        <f t="shared" si="685"/>
        <v>0</v>
      </c>
      <c r="T1035" s="3">
        <f t="shared" si="686"/>
        <v>1</v>
      </c>
      <c r="U1035" s="3">
        <f t="shared" si="687"/>
        <v>35</v>
      </c>
      <c r="V1035" s="3">
        <f t="shared" si="691"/>
        <v>30</v>
      </c>
      <c r="W1035" s="2">
        <f t="shared" si="688"/>
        <v>9831174</v>
      </c>
      <c r="X1035" s="2">
        <f t="shared" si="692"/>
        <v>9903939</v>
      </c>
      <c r="Y1035" s="14">
        <f t="shared" si="693"/>
        <v>2156.2071575033506</v>
      </c>
      <c r="Z1035" s="14">
        <f t="shared" si="694"/>
        <v>2137.4828386443996</v>
      </c>
      <c r="AA1035" s="14">
        <f t="shared" si="689"/>
        <v>-18.724318858950937</v>
      </c>
      <c r="AB1035" s="14">
        <f t="shared" si="710"/>
        <v>-3.1373511625747996</v>
      </c>
      <c r="AC1035" s="14">
        <f t="shared" si="704"/>
        <v>-15.586967696376139</v>
      </c>
      <c r="AD1035" s="16">
        <f t="shared" si="705"/>
        <v>0</v>
      </c>
      <c r="AE1035" s="16">
        <f t="shared" si="706"/>
        <v>1</v>
      </c>
      <c r="AF1035" s="16">
        <f t="shared" si="690"/>
        <v>10</v>
      </c>
      <c r="AG1035" s="16">
        <f t="shared" si="707"/>
        <v>30</v>
      </c>
      <c r="AH1035" s="5">
        <f t="shared" si="708"/>
        <v>9860366</v>
      </c>
      <c r="AI1035" s="5">
        <f t="shared" si="709"/>
        <v>9881156</v>
      </c>
      <c r="AJ1035" s="39">
        <f t="shared" si="695"/>
        <v>2136.8736842105263</v>
      </c>
      <c r="AK1035" s="39">
        <f t="shared" si="696"/>
        <v>2136.8736842105263</v>
      </c>
      <c r="AL1035" s="39">
        <f t="shared" si="697"/>
        <v>0</v>
      </c>
      <c r="AM1035" s="39">
        <f t="shared" si="698"/>
        <v>0</v>
      </c>
      <c r="AN1035" s="39">
        <f t="shared" si="699"/>
        <v>0</v>
      </c>
      <c r="AO1035" s="39">
        <f t="shared" si="700"/>
        <v>52</v>
      </c>
      <c r="AP1035" s="39">
        <f t="shared" si="701"/>
        <v>0</v>
      </c>
      <c r="AQ1035" s="39">
        <f t="shared" si="702"/>
        <v>9806469</v>
      </c>
      <c r="AR1035" s="39">
        <f t="shared" si="703"/>
        <v>9914577</v>
      </c>
      <c r="AS1035" s="37">
        <f t="shared" si="711"/>
        <v>2166.936706570043</v>
      </c>
      <c r="AT1035" s="37">
        <f t="shared" si="712"/>
        <v>2200.1127764486137</v>
      </c>
      <c r="AU1035" s="37">
        <f t="shared" si="713"/>
        <v>33.176069878570615</v>
      </c>
      <c r="AV1035" s="34">
        <f t="shared" si="714"/>
        <v>1</v>
      </c>
      <c r="AW1035" s="34">
        <f t="shared" si="715"/>
        <v>0</v>
      </c>
      <c r="AX1035" s="34">
        <f t="shared" si="716"/>
        <v>59</v>
      </c>
      <c r="AY1035" s="34">
        <f t="shared" si="717"/>
        <v>30</v>
      </c>
      <c r="AZ1035" s="34">
        <f t="shared" si="718"/>
        <v>9770410</v>
      </c>
      <c r="BA1035" s="34">
        <f t="shared" si="719"/>
        <v>9893071</v>
      </c>
    </row>
    <row r="1036" spans="1:53" x14ac:dyDescent="0.2">
      <c r="A1036" s="1" t="s">
        <v>1073</v>
      </c>
      <c r="B1036" s="8">
        <v>4881</v>
      </c>
      <c r="C1036" s="8">
        <v>2102.1290322580644</v>
      </c>
      <c r="D1036" s="8">
        <v>2121</v>
      </c>
      <c r="E1036" s="8">
        <v>2069</v>
      </c>
      <c r="F1036" s="8">
        <v>2101.9400921658985</v>
      </c>
      <c r="G1036" s="8">
        <f t="shared" si="720"/>
        <v>-2.9583453341015229</v>
      </c>
      <c r="H1036" s="8">
        <f t="shared" si="721"/>
        <v>0</v>
      </c>
      <c r="I1036" s="8">
        <f t="shared" si="722"/>
        <v>2.9583453341015229</v>
      </c>
      <c r="J1036" s="25">
        <f t="shared" si="680"/>
        <v>9.6932991802055035</v>
      </c>
      <c r="K1036" s="25">
        <f t="shared" si="681"/>
        <v>13.587709621606113</v>
      </c>
      <c r="L1036" s="26">
        <f t="shared" si="678"/>
        <v>0.71338727792592638</v>
      </c>
      <c r="M1036" s="25">
        <f t="shared" si="679"/>
        <v>41.636078843160853</v>
      </c>
      <c r="N1036" s="25">
        <v>30</v>
      </c>
      <c r="O1036" s="25">
        <v>70</v>
      </c>
      <c r="P1036" s="9">
        <f t="shared" si="682"/>
        <v>2178.7780773317377</v>
      </c>
      <c r="Q1036" s="9">
        <f t="shared" si="683"/>
        <v>2156.3155338802421</v>
      </c>
      <c r="R1036" s="9">
        <f t="shared" si="684"/>
        <v>-22.462543451495549</v>
      </c>
      <c r="S1036" s="3">
        <f t="shared" si="685"/>
        <v>0</v>
      </c>
      <c r="T1036" s="3">
        <f t="shared" si="686"/>
        <v>1</v>
      </c>
      <c r="U1036" s="3">
        <f t="shared" si="687"/>
        <v>34</v>
      </c>
      <c r="V1036" s="3">
        <f t="shared" si="691"/>
        <v>30</v>
      </c>
      <c r="W1036" s="2">
        <f t="shared" si="688"/>
        <v>9833223</v>
      </c>
      <c r="X1036" s="2">
        <f t="shared" si="692"/>
        <v>9903569</v>
      </c>
      <c r="Y1036" s="14">
        <f t="shared" si="693"/>
        <v>2152.1873748857615</v>
      </c>
      <c r="Z1036" s="14">
        <f t="shared" si="694"/>
        <v>2132.0147238015534</v>
      </c>
      <c r="AA1036" s="14">
        <f t="shared" si="689"/>
        <v>-20.172651084208155</v>
      </c>
      <c r="AB1036" s="14">
        <f t="shared" si="710"/>
        <v>-6.5444111469014707</v>
      </c>
      <c r="AC1036" s="14">
        <f t="shared" si="704"/>
        <v>-13.628239937306684</v>
      </c>
      <c r="AD1036" s="16">
        <f t="shared" si="705"/>
        <v>0</v>
      </c>
      <c r="AE1036" s="16">
        <f t="shared" si="706"/>
        <v>1</v>
      </c>
      <c r="AF1036" s="16">
        <f t="shared" si="690"/>
        <v>9</v>
      </c>
      <c r="AG1036" s="16">
        <f t="shared" si="707"/>
        <v>30</v>
      </c>
      <c r="AH1036" s="5">
        <f t="shared" si="708"/>
        <v>9862405</v>
      </c>
      <c r="AI1036" s="5">
        <f t="shared" si="709"/>
        <v>9881026</v>
      </c>
      <c r="AJ1036" s="39">
        <f t="shared" si="695"/>
        <v>2149.769654605263</v>
      </c>
      <c r="AK1036" s="39">
        <f t="shared" si="696"/>
        <v>2149.769654605263</v>
      </c>
      <c r="AL1036" s="39">
        <f t="shared" si="697"/>
        <v>0</v>
      </c>
      <c r="AM1036" s="39">
        <f t="shared" si="698"/>
        <v>0</v>
      </c>
      <c r="AN1036" s="39">
        <f t="shared" si="699"/>
        <v>0</v>
      </c>
      <c r="AO1036" s="39">
        <f t="shared" si="700"/>
        <v>52</v>
      </c>
      <c r="AP1036" s="39">
        <f t="shared" si="701"/>
        <v>0</v>
      </c>
      <c r="AQ1036" s="39">
        <f t="shared" si="702"/>
        <v>9806469</v>
      </c>
      <c r="AR1036" s="39">
        <f t="shared" si="703"/>
        <v>9914057</v>
      </c>
      <c r="AS1036" s="37">
        <f t="shared" si="711"/>
        <v>2168.1860237530318</v>
      </c>
      <c r="AT1036" s="37">
        <f t="shared" si="712"/>
        <v>2198.2873207844709</v>
      </c>
      <c r="AU1036" s="37">
        <f t="shared" si="713"/>
        <v>30.101297031439117</v>
      </c>
      <c r="AV1036" s="34">
        <f t="shared" si="714"/>
        <v>1</v>
      </c>
      <c r="AW1036" s="34">
        <f t="shared" si="715"/>
        <v>0</v>
      </c>
      <c r="AX1036" s="34">
        <f t="shared" si="716"/>
        <v>60</v>
      </c>
      <c r="AY1036" s="34">
        <f t="shared" si="717"/>
        <v>30</v>
      </c>
      <c r="AZ1036" s="34">
        <f t="shared" si="718"/>
        <v>9768259</v>
      </c>
      <c r="BA1036" s="34">
        <f t="shared" si="719"/>
        <v>9892399</v>
      </c>
    </row>
    <row r="1037" spans="1:53" x14ac:dyDescent="0.2">
      <c r="A1037" s="1" t="s">
        <v>1074</v>
      </c>
      <c r="B1037" s="8">
        <v>4264</v>
      </c>
      <c r="C1037" s="8">
        <v>2108.3959390862942</v>
      </c>
      <c r="D1037" s="8">
        <v>2121</v>
      </c>
      <c r="E1037" s="8">
        <v>2089</v>
      </c>
      <c r="F1037" s="8">
        <v>2108.3857868020305</v>
      </c>
      <c r="G1037" s="8">
        <f t="shared" si="720"/>
        <v>6.4456946361319751</v>
      </c>
      <c r="H1037" s="8">
        <f t="shared" si="721"/>
        <v>6.4456946361319751</v>
      </c>
      <c r="I1037" s="8">
        <f t="shared" si="722"/>
        <v>0</v>
      </c>
      <c r="J1037" s="25">
        <f t="shared" si="680"/>
        <v>9.4613274270573946</v>
      </c>
      <c r="K1037" s="25">
        <f t="shared" si="681"/>
        <v>12.617158934348534</v>
      </c>
      <c r="L1037" s="26">
        <f t="shared" si="678"/>
        <v>0.74987780341739141</v>
      </c>
      <c r="M1037" s="25">
        <f t="shared" si="679"/>
        <v>42.853152486015389</v>
      </c>
      <c r="N1037" s="25">
        <v>30</v>
      </c>
      <c r="O1037" s="25">
        <v>70</v>
      </c>
      <c r="P1037" s="9">
        <f t="shared" si="682"/>
        <v>2174.3569005589216</v>
      </c>
      <c r="Q1037" s="9">
        <f t="shared" si="683"/>
        <v>2141.6272082274004</v>
      </c>
      <c r="R1037" s="9">
        <f t="shared" si="684"/>
        <v>-32.729692331521164</v>
      </c>
      <c r="S1037" s="3">
        <f t="shared" si="685"/>
        <v>0</v>
      </c>
      <c r="T1037" s="3">
        <f t="shared" si="686"/>
        <v>1</v>
      </c>
      <c r="U1037" s="3">
        <f t="shared" si="687"/>
        <v>33</v>
      </c>
      <c r="V1037" s="3">
        <f t="shared" si="691"/>
        <v>30</v>
      </c>
      <c r="W1037" s="2">
        <f t="shared" si="688"/>
        <v>9835262</v>
      </c>
      <c r="X1037" s="2">
        <f t="shared" si="692"/>
        <v>9904199</v>
      </c>
      <c r="Y1037" s="14">
        <f t="shared" si="693"/>
        <v>2148.9428128054851</v>
      </c>
      <c r="Z1037" s="14">
        <f t="shared" si="694"/>
        <v>2128.3795027247038</v>
      </c>
      <c r="AA1037" s="14">
        <f t="shared" si="689"/>
        <v>-20.563310080781321</v>
      </c>
      <c r="AB1037" s="14">
        <f t="shared" si="710"/>
        <v>-9.34819093367744</v>
      </c>
      <c r="AC1037" s="14">
        <f t="shared" si="704"/>
        <v>-11.215119147103881</v>
      </c>
      <c r="AD1037" s="16">
        <f t="shared" si="705"/>
        <v>0</v>
      </c>
      <c r="AE1037" s="16">
        <f t="shared" si="706"/>
        <v>1</v>
      </c>
      <c r="AF1037" s="16">
        <f t="shared" si="690"/>
        <v>8</v>
      </c>
      <c r="AG1037" s="16">
        <f t="shared" si="707"/>
        <v>30</v>
      </c>
      <c r="AH1037" s="5">
        <f t="shared" si="708"/>
        <v>9864464</v>
      </c>
      <c r="AI1037" s="5">
        <f t="shared" si="709"/>
        <v>9881176</v>
      </c>
      <c r="AJ1037" s="39">
        <f t="shared" si="695"/>
        <v>2148.7835394938957</v>
      </c>
      <c r="AK1037" s="39">
        <f t="shared" si="696"/>
        <v>2139.4430232200466</v>
      </c>
      <c r="AL1037" s="39">
        <f t="shared" si="697"/>
        <v>-9.3405162738490617</v>
      </c>
      <c r="AM1037" s="39">
        <f t="shared" si="698"/>
        <v>0</v>
      </c>
      <c r="AN1037" s="39">
        <f t="shared" si="699"/>
        <v>1</v>
      </c>
      <c r="AO1037" s="39">
        <f t="shared" si="700"/>
        <v>51</v>
      </c>
      <c r="AP1037" s="39">
        <f t="shared" si="701"/>
        <v>30</v>
      </c>
      <c r="AQ1037" s="39">
        <f t="shared" si="702"/>
        <v>9808528</v>
      </c>
      <c r="AR1037" s="39">
        <f t="shared" si="703"/>
        <v>9915067</v>
      </c>
      <c r="AS1037" s="37">
        <f t="shared" si="711"/>
        <v>2169.1508541656763</v>
      </c>
      <c r="AT1037" s="37">
        <f t="shared" si="712"/>
        <v>2194.9102674795618</v>
      </c>
      <c r="AU1037" s="37">
        <f t="shared" si="713"/>
        <v>25.759413313885489</v>
      </c>
      <c r="AV1037" s="34">
        <f t="shared" si="714"/>
        <v>1</v>
      </c>
      <c r="AW1037" s="34">
        <f t="shared" si="715"/>
        <v>0</v>
      </c>
      <c r="AX1037" s="34">
        <f t="shared" si="716"/>
        <v>61</v>
      </c>
      <c r="AY1037" s="34">
        <f t="shared" si="717"/>
        <v>30</v>
      </c>
      <c r="AZ1037" s="34">
        <f t="shared" si="718"/>
        <v>9766108</v>
      </c>
      <c r="BA1037" s="34">
        <f t="shared" si="719"/>
        <v>9893537</v>
      </c>
    </row>
    <row r="1038" spans="1:53" x14ac:dyDescent="0.2">
      <c r="A1038" s="1" t="s">
        <v>1075</v>
      </c>
      <c r="B1038" s="8">
        <v>3549</v>
      </c>
      <c r="C1038" s="8">
        <v>2080.1384615384613</v>
      </c>
      <c r="D1038" s="8">
        <v>2105</v>
      </c>
      <c r="E1038" s="8">
        <v>2065</v>
      </c>
      <c r="F1038" s="8">
        <v>2079.9435897435897</v>
      </c>
      <c r="G1038" s="8">
        <f t="shared" si="720"/>
        <v>-28.442197058440797</v>
      </c>
      <c r="H1038" s="8">
        <f t="shared" si="721"/>
        <v>0</v>
      </c>
      <c r="I1038" s="8">
        <f t="shared" si="722"/>
        <v>28.442197058440797</v>
      </c>
      <c r="J1038" s="25">
        <f t="shared" si="680"/>
        <v>8.7855183251247233</v>
      </c>
      <c r="K1038" s="25">
        <f t="shared" si="681"/>
        <v>13.747518800355124</v>
      </c>
      <c r="L1038" s="26">
        <f t="shared" si="678"/>
        <v>0.63906210660339502</v>
      </c>
      <c r="M1038" s="25">
        <f t="shared" si="679"/>
        <v>38.989499179363882</v>
      </c>
      <c r="N1038" s="25">
        <v>30</v>
      </c>
      <c r="O1038" s="25">
        <v>70</v>
      </c>
      <c r="P1038" s="9">
        <f t="shared" si="682"/>
        <v>2171.084398769256</v>
      </c>
      <c r="Q1038" s="9">
        <f t="shared" si="683"/>
        <v>2129.8111528626987</v>
      </c>
      <c r="R1038" s="9">
        <f t="shared" si="684"/>
        <v>-41.273245906557349</v>
      </c>
      <c r="S1038" s="3">
        <f t="shared" si="685"/>
        <v>0</v>
      </c>
      <c r="T1038" s="3">
        <f t="shared" si="686"/>
        <v>1</v>
      </c>
      <c r="U1038" s="3">
        <f t="shared" si="687"/>
        <v>32</v>
      </c>
      <c r="V1038" s="3">
        <f t="shared" si="691"/>
        <v>30</v>
      </c>
      <c r="W1038" s="2">
        <f t="shared" si="688"/>
        <v>9837321</v>
      </c>
      <c r="X1038" s="2">
        <f t="shared" si="692"/>
        <v>9903401</v>
      </c>
      <c r="Y1038" s="14">
        <f t="shared" si="693"/>
        <v>2143.8317592453445</v>
      </c>
      <c r="Z1038" s="14">
        <f t="shared" si="694"/>
        <v>2120.9278238045322</v>
      </c>
      <c r="AA1038" s="14">
        <f t="shared" si="689"/>
        <v>-22.903935440812347</v>
      </c>
      <c r="AB1038" s="14">
        <f t="shared" si="710"/>
        <v>-12.059339835104421</v>
      </c>
      <c r="AC1038" s="14">
        <f t="shared" si="704"/>
        <v>-10.844595605707926</v>
      </c>
      <c r="AD1038" s="16">
        <f t="shared" si="705"/>
        <v>0</v>
      </c>
      <c r="AE1038" s="16">
        <f t="shared" si="706"/>
        <v>1</v>
      </c>
      <c r="AF1038" s="16">
        <f t="shared" si="690"/>
        <v>7</v>
      </c>
      <c r="AG1038" s="16">
        <f t="shared" si="707"/>
        <v>30</v>
      </c>
      <c r="AH1038" s="5">
        <f t="shared" si="708"/>
        <v>9866499</v>
      </c>
      <c r="AI1038" s="5">
        <f t="shared" si="709"/>
        <v>9880954</v>
      </c>
      <c r="AJ1038" s="39">
        <f t="shared" si="695"/>
        <v>2150.9321043726063</v>
      </c>
      <c r="AK1038" s="39">
        <f t="shared" si="696"/>
        <v>2120.9698148103171</v>
      </c>
      <c r="AL1038" s="39">
        <f t="shared" si="697"/>
        <v>-29.962289562289243</v>
      </c>
      <c r="AM1038" s="39">
        <f t="shared" si="698"/>
        <v>0</v>
      </c>
      <c r="AN1038" s="39">
        <f t="shared" si="699"/>
        <v>1</v>
      </c>
      <c r="AO1038" s="39">
        <f t="shared" si="700"/>
        <v>50</v>
      </c>
      <c r="AP1038" s="39">
        <f t="shared" si="701"/>
        <v>30</v>
      </c>
      <c r="AQ1038" s="39">
        <f t="shared" si="702"/>
        <v>9810563</v>
      </c>
      <c r="AR1038" s="39">
        <f t="shared" si="703"/>
        <v>9913813</v>
      </c>
      <c r="AS1038" s="37">
        <f t="shared" si="711"/>
        <v>2169.8233022238364</v>
      </c>
      <c r="AT1038" s="37">
        <f t="shared" si="712"/>
        <v>2189.6637419363028</v>
      </c>
      <c r="AU1038" s="37">
        <f t="shared" si="713"/>
        <v>19.840439712466377</v>
      </c>
      <c r="AV1038" s="34">
        <f t="shared" si="714"/>
        <v>1</v>
      </c>
      <c r="AW1038" s="34">
        <f t="shared" si="715"/>
        <v>0</v>
      </c>
      <c r="AX1038" s="34">
        <f t="shared" si="716"/>
        <v>62</v>
      </c>
      <c r="AY1038" s="34">
        <f t="shared" si="717"/>
        <v>30</v>
      </c>
      <c r="AZ1038" s="34">
        <f t="shared" si="718"/>
        <v>9763973</v>
      </c>
      <c r="BA1038" s="34">
        <f t="shared" si="719"/>
        <v>9892003</v>
      </c>
    </row>
    <row r="1039" spans="1:53" x14ac:dyDescent="0.2">
      <c r="A1039" s="1" t="s">
        <v>1076</v>
      </c>
      <c r="B1039" s="8">
        <v>3009</v>
      </c>
      <c r="C1039" s="8">
        <v>2073.5526315789475</v>
      </c>
      <c r="D1039" s="8">
        <v>2085</v>
      </c>
      <c r="E1039" s="8">
        <v>2061</v>
      </c>
      <c r="F1039" s="8">
        <v>2073.5789473684213</v>
      </c>
      <c r="G1039" s="8">
        <f t="shared" si="720"/>
        <v>-6.3646423751683869</v>
      </c>
      <c r="H1039" s="8">
        <f t="shared" si="721"/>
        <v>0</v>
      </c>
      <c r="I1039" s="8">
        <f t="shared" si="722"/>
        <v>6.3646423751683869</v>
      </c>
      <c r="J1039" s="25">
        <f t="shared" si="680"/>
        <v>8.157981301901529</v>
      </c>
      <c r="K1039" s="25">
        <f t="shared" si="681"/>
        <v>13.220170484270357</v>
      </c>
      <c r="L1039" s="26">
        <f t="shared" si="678"/>
        <v>0.61708593785595056</v>
      </c>
      <c r="M1039" s="25">
        <f t="shared" si="679"/>
        <v>38.16036757292737</v>
      </c>
      <c r="N1039" s="25">
        <v>30</v>
      </c>
      <c r="O1039" s="25">
        <v>70</v>
      </c>
      <c r="P1039" s="9">
        <f t="shared" si="682"/>
        <v>2167.0339250858628</v>
      </c>
      <c r="Q1039" s="9">
        <f t="shared" si="683"/>
        <v>2120.7803577319037</v>
      </c>
      <c r="R1039" s="9">
        <f t="shared" si="684"/>
        <v>-46.25356735395917</v>
      </c>
      <c r="S1039" s="3">
        <f t="shared" si="685"/>
        <v>0</v>
      </c>
      <c r="T1039" s="3">
        <f t="shared" si="686"/>
        <v>1</v>
      </c>
      <c r="U1039" s="3">
        <f t="shared" si="687"/>
        <v>31</v>
      </c>
      <c r="V1039" s="3">
        <f t="shared" si="691"/>
        <v>30</v>
      </c>
      <c r="W1039" s="2">
        <f t="shared" si="688"/>
        <v>9839356</v>
      </c>
      <c r="X1039" s="2">
        <f t="shared" si="692"/>
        <v>9903247</v>
      </c>
      <c r="Y1039" s="14">
        <f t="shared" si="693"/>
        <v>2138.6278472544614</v>
      </c>
      <c r="Z1039" s="14">
        <f t="shared" si="694"/>
        <v>2113.6433812758996</v>
      </c>
      <c r="AA1039" s="14">
        <f t="shared" si="689"/>
        <v>-24.98446597856173</v>
      </c>
      <c r="AB1039" s="14">
        <f t="shared" si="710"/>
        <v>-14.644365063795883</v>
      </c>
      <c r="AC1039" s="14">
        <f t="shared" si="704"/>
        <v>-10.340100914765847</v>
      </c>
      <c r="AD1039" s="16">
        <f t="shared" si="705"/>
        <v>0</v>
      </c>
      <c r="AE1039" s="16">
        <f t="shared" si="706"/>
        <v>1</v>
      </c>
      <c r="AF1039" s="16">
        <f t="shared" si="690"/>
        <v>6</v>
      </c>
      <c r="AG1039" s="16">
        <f t="shared" si="707"/>
        <v>30</v>
      </c>
      <c r="AH1039" s="5">
        <f t="shared" si="708"/>
        <v>9868530</v>
      </c>
      <c r="AI1039" s="5">
        <f t="shared" si="709"/>
        <v>9880896</v>
      </c>
      <c r="AJ1039" s="39">
        <f t="shared" si="695"/>
        <v>2141.4513720197929</v>
      </c>
      <c r="AK1039" s="39">
        <f t="shared" si="696"/>
        <v>2109.958841362045</v>
      </c>
      <c r="AL1039" s="39">
        <f t="shared" si="697"/>
        <v>-31.49253065774792</v>
      </c>
      <c r="AM1039" s="39">
        <f t="shared" si="698"/>
        <v>0</v>
      </c>
      <c r="AN1039" s="39">
        <f t="shared" si="699"/>
        <v>1</v>
      </c>
      <c r="AO1039" s="39">
        <f t="shared" si="700"/>
        <v>49</v>
      </c>
      <c r="AP1039" s="39">
        <f t="shared" si="701"/>
        <v>30</v>
      </c>
      <c r="AQ1039" s="39">
        <f t="shared" si="702"/>
        <v>9812594</v>
      </c>
      <c r="AR1039" s="39">
        <f t="shared" si="703"/>
        <v>9913583</v>
      </c>
      <c r="AS1039" s="37">
        <f t="shared" si="711"/>
        <v>2170.2449020220488</v>
      </c>
      <c r="AT1039" s="37">
        <f t="shared" si="712"/>
        <v>2183.0578036897086</v>
      </c>
      <c r="AU1039" s="37">
        <f t="shared" si="713"/>
        <v>12.812901667659844</v>
      </c>
      <c r="AV1039" s="34">
        <f t="shared" si="714"/>
        <v>1</v>
      </c>
      <c r="AW1039" s="34">
        <f t="shared" si="715"/>
        <v>0</v>
      </c>
      <c r="AX1039" s="34">
        <f t="shared" si="716"/>
        <v>63</v>
      </c>
      <c r="AY1039" s="34">
        <f t="shared" si="717"/>
        <v>30</v>
      </c>
      <c r="AZ1039" s="34">
        <f t="shared" si="718"/>
        <v>9761858</v>
      </c>
      <c r="BA1039" s="34">
        <f t="shared" si="719"/>
        <v>9891701</v>
      </c>
    </row>
    <row r="1040" spans="1:53" x14ac:dyDescent="0.2">
      <c r="A1040" s="1" t="s">
        <v>1077</v>
      </c>
      <c r="B1040" s="8">
        <v>3952</v>
      </c>
      <c r="C1040" s="8">
        <v>2105.4945054945056</v>
      </c>
      <c r="D1040" s="8">
        <v>2115</v>
      </c>
      <c r="E1040" s="8">
        <v>2078</v>
      </c>
      <c r="F1040" s="8">
        <v>2105.6428571428573</v>
      </c>
      <c r="G1040" s="8">
        <f t="shared" si="720"/>
        <v>32.06390977443607</v>
      </c>
      <c r="H1040" s="8">
        <f t="shared" si="721"/>
        <v>32.06390977443607</v>
      </c>
      <c r="I1040" s="8">
        <f t="shared" si="722"/>
        <v>0</v>
      </c>
      <c r="J1040" s="25">
        <f t="shared" si="680"/>
        <v>9.8655476213682824</v>
      </c>
      <c r="K1040" s="25">
        <f t="shared" si="681"/>
        <v>12.275872592536759</v>
      </c>
      <c r="L1040" s="26">
        <f t="shared" si="678"/>
        <v>0.80365347122991015</v>
      </c>
      <c r="M1040" s="25">
        <f t="shared" si="679"/>
        <v>44.556977493126737</v>
      </c>
      <c r="N1040" s="25">
        <v>30</v>
      </c>
      <c r="O1040" s="25">
        <v>70</v>
      </c>
      <c r="P1040" s="9">
        <f t="shared" si="682"/>
        <v>2162.3171274356287</v>
      </c>
      <c r="Q1040" s="9">
        <f t="shared" si="683"/>
        <v>2111.6017360103756</v>
      </c>
      <c r="R1040" s="9">
        <f t="shared" si="684"/>
        <v>-50.715391425253074</v>
      </c>
      <c r="S1040" s="3">
        <f t="shared" si="685"/>
        <v>0</v>
      </c>
      <c r="T1040" s="3">
        <f t="shared" si="686"/>
        <v>1</v>
      </c>
      <c r="U1040" s="3">
        <f t="shared" si="687"/>
        <v>30</v>
      </c>
      <c r="V1040" s="3">
        <f t="shared" si="691"/>
        <v>30</v>
      </c>
      <c r="W1040" s="2">
        <f t="shared" si="688"/>
        <v>9841387</v>
      </c>
      <c r="X1040" s="2">
        <f t="shared" si="692"/>
        <v>9903727</v>
      </c>
      <c r="Y1040" s="14">
        <f t="shared" si="693"/>
        <v>2136.1845146536016</v>
      </c>
      <c r="Z1040" s="14">
        <f t="shared" si="694"/>
        <v>2112.4125314092776</v>
      </c>
      <c r="AA1040" s="14">
        <f t="shared" si="689"/>
        <v>-23.771983244324019</v>
      </c>
      <c r="AB1040" s="14">
        <f t="shared" si="710"/>
        <v>-16.46988869990151</v>
      </c>
      <c r="AC1040" s="14">
        <f t="shared" si="704"/>
        <v>-7.3020945444225092</v>
      </c>
      <c r="AD1040" s="16">
        <f t="shared" si="705"/>
        <v>0</v>
      </c>
      <c r="AE1040" s="16">
        <f t="shared" si="706"/>
        <v>1</v>
      </c>
      <c r="AF1040" s="16">
        <f t="shared" si="690"/>
        <v>5</v>
      </c>
      <c r="AG1040" s="16">
        <f t="shared" si="707"/>
        <v>30</v>
      </c>
      <c r="AH1040" s="5">
        <f t="shared" si="708"/>
        <v>9870578</v>
      </c>
      <c r="AI1040" s="5">
        <f t="shared" si="709"/>
        <v>9880968</v>
      </c>
      <c r="AJ1040" s="39">
        <f t="shared" si="695"/>
        <v>2139.3298245614037</v>
      </c>
      <c r="AK1040" s="39">
        <f t="shared" si="696"/>
        <v>2099.579542075528</v>
      </c>
      <c r="AL1040" s="39">
        <f t="shared" si="697"/>
        <v>-39.750282485875687</v>
      </c>
      <c r="AM1040" s="39">
        <f t="shared" si="698"/>
        <v>0</v>
      </c>
      <c r="AN1040" s="39">
        <f t="shared" si="699"/>
        <v>1</v>
      </c>
      <c r="AO1040" s="39">
        <f t="shared" si="700"/>
        <v>48</v>
      </c>
      <c r="AP1040" s="39">
        <f t="shared" si="701"/>
        <v>30</v>
      </c>
      <c r="AQ1040" s="39">
        <f t="shared" si="702"/>
        <v>9814642</v>
      </c>
      <c r="AR1040" s="39">
        <f t="shared" si="703"/>
        <v>9914386</v>
      </c>
      <c r="AS1040" s="37">
        <f t="shared" si="711"/>
        <v>2170.4505101070208</v>
      </c>
      <c r="AT1040" s="37">
        <f t="shared" si="712"/>
        <v>2175.8714006639352</v>
      </c>
      <c r="AU1040" s="37">
        <f t="shared" si="713"/>
        <v>5.4208905569144008</v>
      </c>
      <c r="AV1040" s="34">
        <f t="shared" si="714"/>
        <v>1</v>
      </c>
      <c r="AW1040" s="34">
        <f t="shared" si="715"/>
        <v>0</v>
      </c>
      <c r="AX1040" s="34">
        <f t="shared" si="716"/>
        <v>64</v>
      </c>
      <c r="AY1040" s="34">
        <f t="shared" si="717"/>
        <v>30</v>
      </c>
      <c r="AZ1040" s="34">
        <f t="shared" si="718"/>
        <v>9759713</v>
      </c>
      <c r="BA1040" s="34">
        <f t="shared" si="719"/>
        <v>9892705</v>
      </c>
    </row>
    <row r="1041" spans="1:53" x14ac:dyDescent="0.2">
      <c r="A1041" s="1" t="s">
        <v>1078</v>
      </c>
      <c r="B1041" s="8">
        <v>2976</v>
      </c>
      <c r="C1041" s="8">
        <v>2077.8238341968913</v>
      </c>
      <c r="D1041" s="8">
        <v>2094</v>
      </c>
      <c r="E1041" s="8">
        <v>2063</v>
      </c>
      <c r="F1041" s="8">
        <v>2077.7409326424872</v>
      </c>
      <c r="G1041" s="8">
        <f t="shared" si="720"/>
        <v>-27.901924500370114</v>
      </c>
      <c r="H1041" s="8">
        <f t="shared" si="721"/>
        <v>0</v>
      </c>
      <c r="I1041" s="8">
        <f t="shared" si="722"/>
        <v>27.901924500370114</v>
      </c>
      <c r="J1041" s="25">
        <f t="shared" si="680"/>
        <v>9.1608656484134059</v>
      </c>
      <c r="K1041" s="25">
        <f t="shared" si="681"/>
        <v>13.392019157381998</v>
      </c>
      <c r="L1041" s="26">
        <f t="shared" ref="L1041:L1104" si="723">J1041/K1041</f>
        <v>0.68405410272757261</v>
      </c>
      <c r="M1041" s="25">
        <f t="shared" ref="M1041:M1104" si="724">IF(K1041=0, 100, 100-(100/(1+L1041)))</f>
        <v>40.619484945266706</v>
      </c>
      <c r="N1041" s="25">
        <v>30</v>
      </c>
      <c r="O1041" s="25">
        <v>70</v>
      </c>
      <c r="P1041" s="9">
        <f t="shared" si="682"/>
        <v>2158.1843240687826</v>
      </c>
      <c r="Q1041" s="9">
        <f t="shared" si="683"/>
        <v>2108.1042870307842</v>
      </c>
      <c r="R1041" s="9">
        <f t="shared" si="684"/>
        <v>-50.080037037998409</v>
      </c>
      <c r="S1041" s="3">
        <f t="shared" si="685"/>
        <v>0</v>
      </c>
      <c r="T1041" s="3">
        <f t="shared" si="686"/>
        <v>1</v>
      </c>
      <c r="U1041" s="3">
        <f t="shared" si="687"/>
        <v>29</v>
      </c>
      <c r="V1041" s="3">
        <f t="shared" si="691"/>
        <v>30</v>
      </c>
      <c r="W1041" s="2">
        <f t="shared" si="688"/>
        <v>9843435</v>
      </c>
      <c r="X1041" s="2">
        <f t="shared" si="692"/>
        <v>9903262</v>
      </c>
      <c r="Y1041" s="14">
        <f t="shared" si="693"/>
        <v>2131.8553604305562</v>
      </c>
      <c r="Z1041" s="14">
        <f t="shared" si="694"/>
        <v>2107.0784392913097</v>
      </c>
      <c r="AA1041" s="14">
        <f t="shared" si="689"/>
        <v>-24.776921139246497</v>
      </c>
      <c r="AB1041" s="14">
        <f t="shared" si="710"/>
        <v>-18.131295187770508</v>
      </c>
      <c r="AC1041" s="14">
        <f t="shared" si="704"/>
        <v>-6.6456259514759886</v>
      </c>
      <c r="AD1041" s="16">
        <f t="shared" si="705"/>
        <v>0</v>
      </c>
      <c r="AE1041" s="16">
        <f t="shared" si="706"/>
        <v>1</v>
      </c>
      <c r="AF1041" s="16">
        <f t="shared" si="690"/>
        <v>4</v>
      </c>
      <c r="AG1041" s="16">
        <f t="shared" si="707"/>
        <v>30</v>
      </c>
      <c r="AH1041" s="5">
        <f t="shared" si="708"/>
        <v>9872611</v>
      </c>
      <c r="AI1041" s="5">
        <f t="shared" si="709"/>
        <v>9880863</v>
      </c>
      <c r="AJ1041" s="39">
        <f t="shared" si="695"/>
        <v>2150.0177944862153</v>
      </c>
      <c r="AK1041" s="39">
        <f t="shared" si="696"/>
        <v>2110.26751200034</v>
      </c>
      <c r="AL1041" s="39">
        <f t="shared" si="697"/>
        <v>-39.750282485875232</v>
      </c>
      <c r="AM1041" s="39">
        <f t="shared" si="698"/>
        <v>0</v>
      </c>
      <c r="AN1041" s="39">
        <f t="shared" si="699"/>
        <v>1</v>
      </c>
      <c r="AO1041" s="39">
        <f t="shared" si="700"/>
        <v>47</v>
      </c>
      <c r="AP1041" s="39">
        <f t="shared" si="701"/>
        <v>30</v>
      </c>
      <c r="AQ1041" s="39">
        <f t="shared" si="702"/>
        <v>9816675</v>
      </c>
      <c r="AR1041" s="39">
        <f t="shared" si="703"/>
        <v>9913636</v>
      </c>
      <c r="AS1041" s="37">
        <f t="shared" si="711"/>
        <v>2170.4096822745164</v>
      </c>
      <c r="AT1041" s="37">
        <f t="shared" si="712"/>
        <v>2168.0450047761242</v>
      </c>
      <c r="AU1041" s="37">
        <f t="shared" si="713"/>
        <v>-2.3646774983922114</v>
      </c>
      <c r="AV1041" s="34">
        <f t="shared" si="714"/>
        <v>0</v>
      </c>
      <c r="AW1041" s="34">
        <f t="shared" si="715"/>
        <v>0</v>
      </c>
      <c r="AX1041" s="34">
        <f t="shared" si="716"/>
        <v>64</v>
      </c>
      <c r="AY1041" s="34">
        <f t="shared" si="717"/>
        <v>0</v>
      </c>
      <c r="AZ1041" s="34">
        <f t="shared" si="718"/>
        <v>9759713</v>
      </c>
      <c r="BA1041" s="34">
        <f t="shared" si="719"/>
        <v>9891745</v>
      </c>
    </row>
    <row r="1042" spans="1:53" x14ac:dyDescent="0.2">
      <c r="A1042" s="1" t="s">
        <v>1079</v>
      </c>
      <c r="B1042" s="8">
        <v>2751</v>
      </c>
      <c r="C1042" s="8">
        <v>2089.1950000000002</v>
      </c>
      <c r="D1042" s="8">
        <v>2108</v>
      </c>
      <c r="E1042" s="8">
        <v>2057</v>
      </c>
      <c r="F1042" s="8">
        <v>2089.25</v>
      </c>
      <c r="G1042" s="8">
        <f t="shared" si="720"/>
        <v>11.509067357512777</v>
      </c>
      <c r="H1042" s="8">
        <f t="shared" si="721"/>
        <v>11.509067357512777</v>
      </c>
      <c r="I1042" s="8">
        <f t="shared" si="722"/>
        <v>0</v>
      </c>
      <c r="J1042" s="25">
        <f t="shared" ref="J1042:J1105" si="725">((J1041*($L$4-1)+H1042)/$L$4)</f>
        <v>9.3285943419205033</v>
      </c>
      <c r="K1042" s="25">
        <f t="shared" ref="K1042:K1105" si="726">((K1041*($L$4-1)+I1042)/$L$4)</f>
        <v>12.435446360426141</v>
      </c>
      <c r="L1042" s="26">
        <f t="shared" si="723"/>
        <v>0.75016160027896484</v>
      </c>
      <c r="M1042" s="25">
        <f t="shared" si="724"/>
        <v>42.862419113720343</v>
      </c>
      <c r="N1042" s="25">
        <v>30</v>
      </c>
      <c r="O1042" s="25">
        <v>70</v>
      </c>
      <c r="P1042" s="9">
        <f t="shared" si="682"/>
        <v>2153.4164023799658</v>
      </c>
      <c r="Q1042" s="9">
        <f t="shared" si="683"/>
        <v>2101.4877828300869</v>
      </c>
      <c r="R1042" s="9">
        <f t="shared" si="684"/>
        <v>-51.928619549878931</v>
      </c>
      <c r="S1042" s="3">
        <f t="shared" si="685"/>
        <v>0</v>
      </c>
      <c r="T1042" s="3">
        <f t="shared" si="686"/>
        <v>1</v>
      </c>
      <c r="U1042" s="3">
        <f t="shared" si="687"/>
        <v>28</v>
      </c>
      <c r="V1042" s="3">
        <f t="shared" si="691"/>
        <v>30</v>
      </c>
      <c r="W1042" s="2">
        <f t="shared" si="688"/>
        <v>9845468</v>
      </c>
      <c r="X1042" s="2">
        <f t="shared" si="692"/>
        <v>9903064</v>
      </c>
      <c r="Y1042" s="14">
        <f t="shared" si="693"/>
        <v>2128.6994078060707</v>
      </c>
      <c r="Z1042" s="14">
        <f t="shared" si="694"/>
        <v>2104.335602477262</v>
      </c>
      <c r="AA1042" s="14">
        <f t="shared" si="689"/>
        <v>-24.363805328808667</v>
      </c>
      <c r="AB1042" s="14">
        <f t="shared" si="710"/>
        <v>-19.377797215978141</v>
      </c>
      <c r="AC1042" s="14">
        <f t="shared" si="704"/>
        <v>-4.9860081128305254</v>
      </c>
      <c r="AD1042" s="16">
        <f t="shared" si="705"/>
        <v>0</v>
      </c>
      <c r="AE1042" s="16">
        <f t="shared" si="706"/>
        <v>1</v>
      </c>
      <c r="AF1042" s="16">
        <f t="shared" si="690"/>
        <v>3</v>
      </c>
      <c r="AG1042" s="16">
        <f t="shared" si="707"/>
        <v>30</v>
      </c>
      <c r="AH1042" s="5">
        <f t="shared" si="708"/>
        <v>9874638</v>
      </c>
      <c r="AI1042" s="5">
        <f t="shared" si="709"/>
        <v>9880809</v>
      </c>
      <c r="AJ1042" s="39">
        <f t="shared" si="695"/>
        <v>2140.7171529860921</v>
      </c>
      <c r="AK1042" s="39">
        <f t="shared" si="696"/>
        <v>2100.9668705002168</v>
      </c>
      <c r="AL1042" s="39">
        <f t="shared" si="697"/>
        <v>-39.750282485875232</v>
      </c>
      <c r="AM1042" s="39">
        <f t="shared" si="698"/>
        <v>0</v>
      </c>
      <c r="AN1042" s="39">
        <f t="shared" si="699"/>
        <v>1</v>
      </c>
      <c r="AO1042" s="39">
        <f t="shared" si="700"/>
        <v>46</v>
      </c>
      <c r="AP1042" s="39">
        <f t="shared" si="701"/>
        <v>30</v>
      </c>
      <c r="AQ1042" s="39">
        <f t="shared" si="702"/>
        <v>9818702</v>
      </c>
      <c r="AR1042" s="39">
        <f t="shared" si="703"/>
        <v>9913324</v>
      </c>
      <c r="AS1042" s="37">
        <f t="shared" si="711"/>
        <v>2170.1527765836995</v>
      </c>
      <c r="AT1042" s="37">
        <f t="shared" si="712"/>
        <v>2160.331860262309</v>
      </c>
      <c r="AU1042" s="37">
        <f t="shared" si="713"/>
        <v>-9.8209163213905413</v>
      </c>
      <c r="AV1042" s="34">
        <f t="shared" si="714"/>
        <v>0</v>
      </c>
      <c r="AW1042" s="34">
        <f t="shared" si="715"/>
        <v>1</v>
      </c>
      <c r="AX1042" s="34">
        <f t="shared" si="716"/>
        <v>63</v>
      </c>
      <c r="AY1042" s="34">
        <f t="shared" si="717"/>
        <v>30</v>
      </c>
      <c r="AZ1042" s="34">
        <f t="shared" si="718"/>
        <v>9761740</v>
      </c>
      <c r="BA1042" s="34">
        <f t="shared" si="719"/>
        <v>9891331</v>
      </c>
    </row>
    <row r="1043" spans="1:53" x14ac:dyDescent="0.2">
      <c r="A1043" s="1" t="s">
        <v>1080</v>
      </c>
      <c r="B1043" s="8">
        <v>3239</v>
      </c>
      <c r="C1043" s="8">
        <v>2082.9278350515465</v>
      </c>
      <c r="D1043" s="8">
        <v>2097</v>
      </c>
      <c r="E1043" s="8">
        <v>2072</v>
      </c>
      <c r="F1043" s="8">
        <v>2082.8144329896909</v>
      </c>
      <c r="G1043" s="8">
        <f t="shared" si="720"/>
        <v>-6.4355670103091143</v>
      </c>
      <c r="H1043" s="8">
        <f t="shared" si="721"/>
        <v>0</v>
      </c>
      <c r="I1043" s="8">
        <f t="shared" si="722"/>
        <v>6.4355670103091143</v>
      </c>
      <c r="J1043" s="25">
        <f t="shared" si="725"/>
        <v>8.6622661746404681</v>
      </c>
      <c r="K1043" s="25">
        <f t="shared" si="726"/>
        <v>12.006883549703497</v>
      </c>
      <c r="L1043" s="26">
        <f t="shared" si="723"/>
        <v>0.72144167458460762</v>
      </c>
      <c r="M1043" s="25">
        <f t="shared" si="724"/>
        <v>41.909155868362205</v>
      </c>
      <c r="N1043" s="25">
        <v>30</v>
      </c>
      <c r="O1043" s="25">
        <v>70</v>
      </c>
      <c r="P1043" s="9">
        <f t="shared" si="682"/>
        <v>2148.9302550527168</v>
      </c>
      <c r="Q1043" s="9">
        <f t="shared" si="683"/>
        <v>2095.6795201182226</v>
      </c>
      <c r="R1043" s="9">
        <f t="shared" si="684"/>
        <v>-53.250734934494176</v>
      </c>
      <c r="S1043" s="3">
        <f t="shared" si="685"/>
        <v>0</v>
      </c>
      <c r="T1043" s="3">
        <f t="shared" si="686"/>
        <v>1</v>
      </c>
      <c r="U1043" s="3">
        <f t="shared" si="687"/>
        <v>27</v>
      </c>
      <c r="V1043" s="3">
        <f t="shared" si="691"/>
        <v>30</v>
      </c>
      <c r="W1043" s="2">
        <f t="shared" si="688"/>
        <v>9847495</v>
      </c>
      <c r="X1043" s="2">
        <f t="shared" si="692"/>
        <v>9903439</v>
      </c>
      <c r="Y1043" s="14">
        <f t="shared" si="693"/>
        <v>2125.300520782635</v>
      </c>
      <c r="Z1043" s="14">
        <f t="shared" si="694"/>
        <v>2101.024653325328</v>
      </c>
      <c r="AA1043" s="14">
        <f t="shared" si="689"/>
        <v>-24.275867457306958</v>
      </c>
      <c r="AB1043" s="14">
        <f t="shared" si="710"/>
        <v>-20.357411264243904</v>
      </c>
      <c r="AC1043" s="14">
        <f t="shared" si="704"/>
        <v>-3.9184561930630544</v>
      </c>
      <c r="AD1043" s="16">
        <f t="shared" si="705"/>
        <v>0</v>
      </c>
      <c r="AE1043" s="16">
        <f t="shared" si="706"/>
        <v>1</v>
      </c>
      <c r="AF1043" s="16">
        <f t="shared" si="690"/>
        <v>2</v>
      </c>
      <c r="AG1043" s="16">
        <f t="shared" si="707"/>
        <v>30</v>
      </c>
      <c r="AH1043" s="5">
        <f t="shared" si="708"/>
        <v>9876680</v>
      </c>
      <c r="AI1043" s="5">
        <f t="shared" si="709"/>
        <v>9880824</v>
      </c>
      <c r="AJ1043" s="39">
        <f t="shared" si="695"/>
        <v>2144.5535087719295</v>
      </c>
      <c r="AK1043" s="39">
        <f t="shared" si="696"/>
        <v>2099.8841023792356</v>
      </c>
      <c r="AL1043" s="39">
        <f t="shared" si="697"/>
        <v>-44.669406392693872</v>
      </c>
      <c r="AM1043" s="39">
        <f t="shared" si="698"/>
        <v>0</v>
      </c>
      <c r="AN1043" s="39">
        <f t="shared" si="699"/>
        <v>1</v>
      </c>
      <c r="AO1043" s="39">
        <f t="shared" si="700"/>
        <v>45</v>
      </c>
      <c r="AP1043" s="39">
        <f t="shared" si="701"/>
        <v>30</v>
      </c>
      <c r="AQ1043" s="39">
        <f t="shared" si="702"/>
        <v>9820744</v>
      </c>
      <c r="AR1043" s="39">
        <f t="shared" si="703"/>
        <v>9913984</v>
      </c>
      <c r="AS1043" s="37">
        <f t="shared" si="711"/>
        <v>2169.7431204474115</v>
      </c>
      <c r="AT1043" s="37">
        <f t="shared" si="712"/>
        <v>2152.0572868714703</v>
      </c>
      <c r="AU1043" s="37">
        <f t="shared" si="713"/>
        <v>-17.68583357594116</v>
      </c>
      <c r="AV1043" s="34">
        <f t="shared" si="714"/>
        <v>0</v>
      </c>
      <c r="AW1043" s="34">
        <f t="shared" si="715"/>
        <v>1</v>
      </c>
      <c r="AX1043" s="34">
        <f t="shared" si="716"/>
        <v>62</v>
      </c>
      <c r="AY1043" s="34">
        <f t="shared" si="717"/>
        <v>30</v>
      </c>
      <c r="AZ1043" s="34">
        <f t="shared" si="718"/>
        <v>9763782</v>
      </c>
      <c r="BA1043" s="34">
        <f t="shared" si="719"/>
        <v>9892246</v>
      </c>
    </row>
    <row r="1044" spans="1:53" x14ac:dyDescent="0.2">
      <c r="A1044" s="1" t="s">
        <v>1081</v>
      </c>
      <c r="B1044" s="8">
        <v>3848</v>
      </c>
      <c r="C1044" s="8">
        <v>2075.5260115606939</v>
      </c>
      <c r="D1044" s="8">
        <v>2093</v>
      </c>
      <c r="E1044" s="8">
        <v>2063</v>
      </c>
      <c r="F1044" s="8">
        <v>2075.4161849710981</v>
      </c>
      <c r="G1044" s="8">
        <f t="shared" si="720"/>
        <v>-7.398248018592767</v>
      </c>
      <c r="H1044" s="8">
        <f t="shared" si="721"/>
        <v>0</v>
      </c>
      <c r="I1044" s="8">
        <f t="shared" si="722"/>
        <v>7.398248018592767</v>
      </c>
      <c r="J1044" s="25">
        <f t="shared" si="725"/>
        <v>8.043532876451863</v>
      </c>
      <c r="K1044" s="25">
        <f t="shared" si="726"/>
        <v>11.677695297481304</v>
      </c>
      <c r="L1044" s="26">
        <f t="shared" si="723"/>
        <v>0.68879454991317746</v>
      </c>
      <c r="M1044" s="25">
        <f t="shared" si="724"/>
        <v>40.786166082108032</v>
      </c>
      <c r="N1044" s="25">
        <v>30</v>
      </c>
      <c r="O1044" s="25">
        <v>70</v>
      </c>
      <c r="P1044" s="9">
        <f t="shared" si="682"/>
        <v>2146.1272995843287</v>
      </c>
      <c r="Q1044" s="9">
        <f t="shared" si="683"/>
        <v>2090.5647411322034</v>
      </c>
      <c r="R1044" s="9">
        <f t="shared" si="684"/>
        <v>-55.562558452125359</v>
      </c>
      <c r="S1044" s="3">
        <f t="shared" si="685"/>
        <v>0</v>
      </c>
      <c r="T1044" s="3">
        <f t="shared" si="686"/>
        <v>1</v>
      </c>
      <c r="U1044" s="3">
        <f t="shared" si="687"/>
        <v>26</v>
      </c>
      <c r="V1044" s="3">
        <f t="shared" si="691"/>
        <v>30</v>
      </c>
      <c r="W1044" s="2">
        <f t="shared" si="688"/>
        <v>9849537</v>
      </c>
      <c r="X1044" s="2">
        <f t="shared" si="692"/>
        <v>9903175</v>
      </c>
      <c r="Y1044" s="14">
        <f t="shared" si="693"/>
        <v>2121.605384796595</v>
      </c>
      <c r="Z1044" s="14">
        <f t="shared" si="694"/>
        <v>2097.0848889631388</v>
      </c>
      <c r="AA1044" s="14">
        <f t="shared" si="689"/>
        <v>-24.520495833456152</v>
      </c>
      <c r="AB1044" s="14">
        <f t="shared" si="710"/>
        <v>-21.190028178086354</v>
      </c>
      <c r="AC1044" s="14">
        <f t="shared" si="704"/>
        <v>-3.3304676553697981</v>
      </c>
      <c r="AD1044" s="16">
        <f t="shared" si="705"/>
        <v>0</v>
      </c>
      <c r="AE1044" s="16">
        <f t="shared" si="706"/>
        <v>1</v>
      </c>
      <c r="AF1044" s="16">
        <f t="shared" si="690"/>
        <v>1</v>
      </c>
      <c r="AG1044" s="16">
        <f t="shared" si="707"/>
        <v>30</v>
      </c>
      <c r="AH1044" s="5">
        <f t="shared" si="708"/>
        <v>9878713</v>
      </c>
      <c r="AI1044" s="5">
        <f t="shared" si="709"/>
        <v>9880776</v>
      </c>
      <c r="AJ1044" s="39">
        <f t="shared" si="695"/>
        <v>2142.4083197684936</v>
      </c>
      <c r="AK1044" s="39">
        <f t="shared" si="696"/>
        <v>2085.8035820358368</v>
      </c>
      <c r="AL1044" s="39">
        <f t="shared" si="697"/>
        <v>-56.604737732656758</v>
      </c>
      <c r="AM1044" s="39">
        <f t="shared" si="698"/>
        <v>0</v>
      </c>
      <c r="AN1044" s="39">
        <f t="shared" si="699"/>
        <v>1</v>
      </c>
      <c r="AO1044" s="39">
        <f t="shared" si="700"/>
        <v>44</v>
      </c>
      <c r="AP1044" s="39">
        <f t="shared" si="701"/>
        <v>30</v>
      </c>
      <c r="AQ1044" s="39">
        <f t="shared" si="702"/>
        <v>9822777</v>
      </c>
      <c r="AR1044" s="39">
        <f t="shared" si="703"/>
        <v>9913549</v>
      </c>
      <c r="AS1044" s="37">
        <f t="shared" si="711"/>
        <v>2169.1768974696638</v>
      </c>
      <c r="AT1044" s="37">
        <f t="shared" si="712"/>
        <v>2143.1234699826773</v>
      </c>
      <c r="AU1044" s="37">
        <f t="shared" si="713"/>
        <v>-26.053427486986493</v>
      </c>
      <c r="AV1044" s="34">
        <f t="shared" si="714"/>
        <v>0</v>
      </c>
      <c r="AW1044" s="34">
        <f t="shared" si="715"/>
        <v>1</v>
      </c>
      <c r="AX1044" s="34">
        <f t="shared" si="716"/>
        <v>61</v>
      </c>
      <c r="AY1044" s="34">
        <f t="shared" si="717"/>
        <v>30</v>
      </c>
      <c r="AZ1044" s="34">
        <f t="shared" si="718"/>
        <v>9765815</v>
      </c>
      <c r="BA1044" s="34">
        <f t="shared" si="719"/>
        <v>9891658</v>
      </c>
    </row>
    <row r="1045" spans="1:53" x14ac:dyDescent="0.2">
      <c r="A1045" s="1" t="s">
        <v>1082</v>
      </c>
      <c r="B1045" s="8">
        <v>3473</v>
      </c>
      <c r="C1045" s="8">
        <v>2077.065934065934</v>
      </c>
      <c r="D1045" s="8">
        <v>2087</v>
      </c>
      <c r="E1045" s="8">
        <v>2066</v>
      </c>
      <c r="F1045" s="8">
        <v>2077</v>
      </c>
      <c r="G1045" s="8">
        <f t="shared" si="720"/>
        <v>1.5838150289018813</v>
      </c>
      <c r="H1045" s="8">
        <f t="shared" si="721"/>
        <v>1.5838150289018813</v>
      </c>
      <c r="I1045" s="8">
        <f t="shared" si="722"/>
        <v>0</v>
      </c>
      <c r="J1045" s="25">
        <f t="shared" si="725"/>
        <v>7.5821244587697212</v>
      </c>
      <c r="K1045" s="25">
        <f t="shared" si="726"/>
        <v>10.843574204804067</v>
      </c>
      <c r="L1045" s="26">
        <f t="shared" si="723"/>
        <v>0.69922742405456917</v>
      </c>
      <c r="M1045" s="25">
        <f t="shared" si="724"/>
        <v>41.149725702173825</v>
      </c>
      <c r="N1045" s="25">
        <v>30</v>
      </c>
      <c r="O1045" s="25">
        <v>70</v>
      </c>
      <c r="P1045" s="9">
        <f t="shared" si="682"/>
        <v>2143.8849512609358</v>
      </c>
      <c r="Q1045" s="9">
        <f t="shared" si="683"/>
        <v>2087.9523112997708</v>
      </c>
      <c r="R1045" s="9">
        <f t="shared" si="684"/>
        <v>-55.932639961165023</v>
      </c>
      <c r="S1045" s="3">
        <f t="shared" si="685"/>
        <v>0</v>
      </c>
      <c r="T1045" s="3">
        <f t="shared" si="686"/>
        <v>1</v>
      </c>
      <c r="U1045" s="3">
        <f t="shared" si="687"/>
        <v>25</v>
      </c>
      <c r="V1045" s="3">
        <f t="shared" si="691"/>
        <v>30</v>
      </c>
      <c r="W1045" s="2">
        <f t="shared" si="688"/>
        <v>9851570</v>
      </c>
      <c r="X1045" s="2">
        <f t="shared" si="692"/>
        <v>9903220</v>
      </c>
      <c r="Y1045" s="14">
        <f t="shared" si="693"/>
        <v>2118.3012822190694</v>
      </c>
      <c r="Z1045" s="14">
        <f t="shared" si="694"/>
        <v>2093.9949060457329</v>
      </c>
      <c r="AA1045" s="14">
        <f t="shared" si="689"/>
        <v>-24.306376173336503</v>
      </c>
      <c r="AB1045" s="14">
        <f t="shared" si="710"/>
        <v>-21.813297777136384</v>
      </c>
      <c r="AC1045" s="14">
        <f t="shared" si="704"/>
        <v>-2.4930783962001186</v>
      </c>
      <c r="AD1045" s="16">
        <f t="shared" si="705"/>
        <v>0</v>
      </c>
      <c r="AE1045" s="16">
        <f t="shared" si="706"/>
        <v>1</v>
      </c>
      <c r="AF1045" s="16">
        <f t="shared" si="690"/>
        <v>0</v>
      </c>
      <c r="AG1045" s="16">
        <f t="shared" si="707"/>
        <v>30</v>
      </c>
      <c r="AH1045" s="5">
        <f t="shared" si="708"/>
        <v>9880749</v>
      </c>
      <c r="AI1045" s="5">
        <f t="shared" si="709"/>
        <v>9880749</v>
      </c>
      <c r="AJ1045" s="39">
        <f t="shared" si="695"/>
        <v>2139.942237095629</v>
      </c>
      <c r="AK1045" s="39">
        <f t="shared" si="696"/>
        <v>2083.3374993629727</v>
      </c>
      <c r="AL1045" s="39">
        <f t="shared" si="697"/>
        <v>-56.604737732656304</v>
      </c>
      <c r="AM1045" s="39">
        <f t="shared" si="698"/>
        <v>0</v>
      </c>
      <c r="AN1045" s="39">
        <f t="shared" si="699"/>
        <v>1</v>
      </c>
      <c r="AO1045" s="39">
        <f t="shared" si="700"/>
        <v>43</v>
      </c>
      <c r="AP1045" s="39">
        <f t="shared" si="701"/>
        <v>30</v>
      </c>
      <c r="AQ1045" s="39">
        <f t="shared" si="702"/>
        <v>9824813</v>
      </c>
      <c r="AR1045" s="39">
        <f t="shared" si="703"/>
        <v>9913651</v>
      </c>
      <c r="AS1045" s="37">
        <f t="shared" si="711"/>
        <v>2168.5803458748696</v>
      </c>
      <c r="AT1045" s="37">
        <f t="shared" si="712"/>
        <v>2133.9011179427416</v>
      </c>
      <c r="AU1045" s="37">
        <f t="shared" si="713"/>
        <v>-34.679227932128015</v>
      </c>
      <c r="AV1045" s="34">
        <f t="shared" si="714"/>
        <v>0</v>
      </c>
      <c r="AW1045" s="34">
        <f t="shared" si="715"/>
        <v>1</v>
      </c>
      <c r="AX1045" s="34">
        <f t="shared" si="716"/>
        <v>60</v>
      </c>
      <c r="AY1045" s="34">
        <f t="shared" si="717"/>
        <v>30</v>
      </c>
      <c r="AZ1045" s="34">
        <f t="shared" si="718"/>
        <v>9767851</v>
      </c>
      <c r="BA1045" s="34">
        <f t="shared" si="719"/>
        <v>9891811</v>
      </c>
    </row>
    <row r="1046" spans="1:53" x14ac:dyDescent="0.2">
      <c r="A1046" s="1" t="s">
        <v>1083</v>
      </c>
      <c r="B1046" s="8">
        <v>1144</v>
      </c>
      <c r="C1046" s="8">
        <v>2094.8942307692309</v>
      </c>
      <c r="D1046" s="8">
        <v>2104</v>
      </c>
      <c r="E1046" s="8">
        <v>2085</v>
      </c>
      <c r="F1046" s="8">
        <v>2094.9615384615386</v>
      </c>
      <c r="G1046" s="8">
        <f t="shared" si="720"/>
        <v>17.961538461538566</v>
      </c>
      <c r="H1046" s="8">
        <f t="shared" si="721"/>
        <v>17.961538461538566</v>
      </c>
      <c r="I1046" s="8">
        <f t="shared" si="722"/>
        <v>0</v>
      </c>
      <c r="J1046" s="25">
        <f t="shared" si="725"/>
        <v>8.3235111732532108</v>
      </c>
      <c r="K1046" s="25">
        <f t="shared" si="726"/>
        <v>10.069033190175205</v>
      </c>
      <c r="L1046" s="26">
        <f t="shared" si="723"/>
        <v>0.82664452644518283</v>
      </c>
      <c r="M1046" s="25">
        <f t="shared" si="724"/>
        <v>45.254810910249113</v>
      </c>
      <c r="N1046" s="25">
        <v>30</v>
      </c>
      <c r="O1046" s="25">
        <v>70</v>
      </c>
      <c r="P1046" s="9">
        <f t="shared" si="682"/>
        <v>2140.5380256113353</v>
      </c>
      <c r="Q1046" s="9">
        <f t="shared" si="683"/>
        <v>2086.9018156368215</v>
      </c>
      <c r="R1046" s="9">
        <f t="shared" si="684"/>
        <v>-53.636209974513804</v>
      </c>
      <c r="S1046" s="3">
        <f t="shared" si="685"/>
        <v>0</v>
      </c>
      <c r="T1046" s="3">
        <f t="shared" si="686"/>
        <v>1</v>
      </c>
      <c r="U1046" s="3">
        <f t="shared" si="687"/>
        <v>24</v>
      </c>
      <c r="V1046" s="3">
        <f t="shared" si="691"/>
        <v>30</v>
      </c>
      <c r="W1046" s="2">
        <f t="shared" si="688"/>
        <v>9853606</v>
      </c>
      <c r="X1046" s="2">
        <f t="shared" si="692"/>
        <v>9903646</v>
      </c>
      <c r="Y1046" s="14">
        <f t="shared" si="693"/>
        <v>2116.572412311104</v>
      </c>
      <c r="Z1046" s="14">
        <f t="shared" si="694"/>
        <v>2094.1436187250874</v>
      </c>
      <c r="AA1046" s="14">
        <f t="shared" si="689"/>
        <v>-22.428793586016582</v>
      </c>
      <c r="AB1046" s="14">
        <f t="shared" si="710"/>
        <v>-21.936396938912424</v>
      </c>
      <c r="AC1046" s="14">
        <f t="shared" si="704"/>
        <v>-0.49239664710415809</v>
      </c>
      <c r="AD1046" s="16">
        <f t="shared" si="705"/>
        <v>0</v>
      </c>
      <c r="AE1046" s="16">
        <f t="shared" si="706"/>
        <v>0</v>
      </c>
      <c r="AF1046" s="16">
        <f t="shared" si="690"/>
        <v>0</v>
      </c>
      <c r="AG1046" s="16">
        <f t="shared" si="707"/>
        <v>0</v>
      </c>
      <c r="AH1046" s="5">
        <f t="shared" si="708"/>
        <v>9880749</v>
      </c>
      <c r="AI1046" s="5">
        <f t="shared" si="709"/>
        <v>9880749</v>
      </c>
      <c r="AJ1046" s="39">
        <f t="shared" si="695"/>
        <v>2140.4701754385965</v>
      </c>
      <c r="AK1046" s="39">
        <f t="shared" si="696"/>
        <v>2083.8654377059397</v>
      </c>
      <c r="AL1046" s="39">
        <f t="shared" si="697"/>
        <v>-56.604737732656758</v>
      </c>
      <c r="AM1046" s="39">
        <f t="shared" si="698"/>
        <v>0</v>
      </c>
      <c r="AN1046" s="39">
        <f t="shared" si="699"/>
        <v>1</v>
      </c>
      <c r="AO1046" s="39">
        <f t="shared" si="700"/>
        <v>42</v>
      </c>
      <c r="AP1046" s="39">
        <f t="shared" si="701"/>
        <v>30</v>
      </c>
      <c r="AQ1046" s="39">
        <f t="shared" si="702"/>
        <v>9826868</v>
      </c>
      <c r="AR1046" s="39">
        <f t="shared" si="703"/>
        <v>9914438</v>
      </c>
      <c r="AS1046" s="37">
        <f t="shared" si="711"/>
        <v>2168.0067956544881</v>
      </c>
      <c r="AT1046" s="37">
        <f t="shared" si="712"/>
        <v>2124.9185394510168</v>
      </c>
      <c r="AU1046" s="37">
        <f t="shared" si="713"/>
        <v>-43.088256203471246</v>
      </c>
      <c r="AV1046" s="34">
        <f t="shared" si="714"/>
        <v>0</v>
      </c>
      <c r="AW1046" s="34">
        <f t="shared" si="715"/>
        <v>1</v>
      </c>
      <c r="AX1046" s="34">
        <f t="shared" si="716"/>
        <v>59</v>
      </c>
      <c r="AY1046" s="34">
        <f t="shared" si="717"/>
        <v>30</v>
      </c>
      <c r="AZ1046" s="34">
        <f t="shared" si="718"/>
        <v>9769906</v>
      </c>
      <c r="BA1046" s="34">
        <f t="shared" si="719"/>
        <v>9892921</v>
      </c>
    </row>
    <row r="1047" spans="1:53" x14ac:dyDescent="0.2">
      <c r="A1047" s="1" t="s">
        <v>1084</v>
      </c>
      <c r="B1047" s="8">
        <v>6269</v>
      </c>
      <c r="C1047" s="8">
        <v>2133.457142857143</v>
      </c>
      <c r="D1047" s="8">
        <v>2158</v>
      </c>
      <c r="E1047" s="8">
        <v>2110</v>
      </c>
      <c r="F1047" s="8">
        <v>2133.6285714285714</v>
      </c>
      <c r="G1047" s="8">
        <f t="shared" si="720"/>
        <v>38.66703296703281</v>
      </c>
      <c r="H1047" s="8">
        <f t="shared" si="721"/>
        <v>38.66703296703281</v>
      </c>
      <c r="I1047" s="8">
        <f t="shared" si="722"/>
        <v>0</v>
      </c>
      <c r="J1047" s="25">
        <f t="shared" si="725"/>
        <v>10.490905587094611</v>
      </c>
      <c r="K1047" s="25">
        <f t="shared" si="726"/>
        <v>9.3498165337341188</v>
      </c>
      <c r="L1047" s="26">
        <f t="shared" si="723"/>
        <v>1.1220440047399267</v>
      </c>
      <c r="M1047" s="25">
        <f t="shared" si="724"/>
        <v>52.875623796380317</v>
      </c>
      <c r="N1047" s="25">
        <v>30</v>
      </c>
      <c r="O1047" s="25">
        <v>70</v>
      </c>
      <c r="P1047" s="9">
        <f t="shared" si="682"/>
        <v>2137.550319710168</v>
      </c>
      <c r="Q1047" s="9">
        <f t="shared" si="683"/>
        <v>2089.2977333156346</v>
      </c>
      <c r="R1047" s="9">
        <f t="shared" si="684"/>
        <v>-48.252586394533409</v>
      </c>
      <c r="S1047" s="3">
        <f t="shared" si="685"/>
        <v>0</v>
      </c>
      <c r="T1047" s="3">
        <f t="shared" si="686"/>
        <v>1</v>
      </c>
      <c r="U1047" s="3">
        <f t="shared" si="687"/>
        <v>23</v>
      </c>
      <c r="V1047" s="3">
        <f t="shared" si="691"/>
        <v>30</v>
      </c>
      <c r="W1047" s="2">
        <f t="shared" si="688"/>
        <v>9855661</v>
      </c>
      <c r="X1047" s="2">
        <f t="shared" si="692"/>
        <v>9904191</v>
      </c>
      <c r="Y1047" s="14">
        <f t="shared" si="693"/>
        <v>2117.8358315049904</v>
      </c>
      <c r="Z1047" s="14">
        <f t="shared" si="694"/>
        <v>2100.2182268333158</v>
      </c>
      <c r="AA1047" s="14">
        <f t="shared" si="689"/>
        <v>-17.617604671674599</v>
      </c>
      <c r="AB1047" s="14">
        <f t="shared" si="710"/>
        <v>-21.072638485464857</v>
      </c>
      <c r="AC1047" s="14">
        <f t="shared" si="704"/>
        <v>3.4550338137902585</v>
      </c>
      <c r="AD1047" s="16">
        <f t="shared" si="705"/>
        <v>1</v>
      </c>
      <c r="AE1047" s="16">
        <f t="shared" si="706"/>
        <v>0</v>
      </c>
      <c r="AF1047" s="16">
        <f t="shared" si="690"/>
        <v>1</v>
      </c>
      <c r="AG1047" s="16">
        <f t="shared" si="707"/>
        <v>30</v>
      </c>
      <c r="AH1047" s="5">
        <f t="shared" si="708"/>
        <v>9878561</v>
      </c>
      <c r="AI1047" s="5">
        <f t="shared" si="709"/>
        <v>9880671</v>
      </c>
      <c r="AJ1047" s="39">
        <f t="shared" si="695"/>
        <v>2146.4573549257761</v>
      </c>
      <c r="AK1047" s="39">
        <f t="shared" si="696"/>
        <v>2092.3087575439968</v>
      </c>
      <c r="AL1047" s="39">
        <f t="shared" si="697"/>
        <v>-54.148597381779382</v>
      </c>
      <c r="AM1047" s="39">
        <f t="shared" si="698"/>
        <v>0</v>
      </c>
      <c r="AN1047" s="39">
        <f t="shared" si="699"/>
        <v>1</v>
      </c>
      <c r="AO1047" s="39">
        <f t="shared" si="700"/>
        <v>41</v>
      </c>
      <c r="AP1047" s="39">
        <f t="shared" si="701"/>
        <v>30</v>
      </c>
      <c r="AQ1047" s="39">
        <f t="shared" si="702"/>
        <v>9828948</v>
      </c>
      <c r="AR1047" s="39">
        <f t="shared" si="703"/>
        <v>9915458</v>
      </c>
      <c r="AS1047" s="37">
        <f t="shared" si="711"/>
        <v>2167.3511131601399</v>
      </c>
      <c r="AT1047" s="37">
        <f t="shared" si="712"/>
        <v>2116.6785069148668</v>
      </c>
      <c r="AU1047" s="37">
        <f t="shared" si="713"/>
        <v>-50.672606245273073</v>
      </c>
      <c r="AV1047" s="34">
        <f t="shared" si="714"/>
        <v>0</v>
      </c>
      <c r="AW1047" s="34">
        <f t="shared" si="715"/>
        <v>1</v>
      </c>
      <c r="AX1047" s="34">
        <f t="shared" si="716"/>
        <v>58</v>
      </c>
      <c r="AY1047" s="34">
        <f t="shared" si="717"/>
        <v>30</v>
      </c>
      <c r="AZ1047" s="34">
        <f t="shared" si="718"/>
        <v>9771986</v>
      </c>
      <c r="BA1047" s="34">
        <f t="shared" si="719"/>
        <v>9894366</v>
      </c>
    </row>
    <row r="1048" spans="1:53" x14ac:dyDescent="0.2">
      <c r="A1048" s="1" t="s">
        <v>1085</v>
      </c>
      <c r="B1048" s="8">
        <v>5492</v>
      </c>
      <c r="C1048" s="8">
        <v>2127.0443349753696</v>
      </c>
      <c r="D1048" s="8">
        <v>2141</v>
      </c>
      <c r="E1048" s="8">
        <v>2113</v>
      </c>
      <c r="F1048" s="8">
        <v>2127.0541871921182</v>
      </c>
      <c r="G1048" s="8">
        <f t="shared" si="720"/>
        <v>-6.5743842364531702</v>
      </c>
      <c r="H1048" s="8">
        <f t="shared" si="721"/>
        <v>0</v>
      </c>
      <c r="I1048" s="8">
        <f t="shared" si="722"/>
        <v>6.5743842364531702</v>
      </c>
      <c r="J1048" s="25">
        <f t="shared" si="725"/>
        <v>9.7415551880164237</v>
      </c>
      <c r="K1048" s="25">
        <f t="shared" si="726"/>
        <v>9.1515713696426229</v>
      </c>
      <c r="L1048" s="26">
        <f t="shared" si="723"/>
        <v>1.064468034454813</v>
      </c>
      <c r="M1048" s="25">
        <f t="shared" si="724"/>
        <v>51.561371582869718</v>
      </c>
      <c r="N1048" s="25">
        <v>30</v>
      </c>
      <c r="O1048" s="25">
        <v>70</v>
      </c>
      <c r="P1048" s="9">
        <f t="shared" si="682"/>
        <v>2134.6460911684399</v>
      </c>
      <c r="Q1048" s="9">
        <f t="shared" si="683"/>
        <v>2091.6919111430157</v>
      </c>
      <c r="R1048" s="9">
        <f t="shared" si="684"/>
        <v>-42.954180025424193</v>
      </c>
      <c r="S1048" s="3">
        <f t="shared" si="685"/>
        <v>0</v>
      </c>
      <c r="T1048" s="3">
        <f t="shared" si="686"/>
        <v>1</v>
      </c>
      <c r="U1048" s="3">
        <f t="shared" si="687"/>
        <v>22</v>
      </c>
      <c r="V1048" s="3">
        <f t="shared" si="691"/>
        <v>30</v>
      </c>
      <c r="W1048" s="2">
        <f t="shared" si="688"/>
        <v>9857741</v>
      </c>
      <c r="X1048" s="2">
        <f t="shared" si="692"/>
        <v>9904227</v>
      </c>
      <c r="Y1048" s="14">
        <f t="shared" si="693"/>
        <v>2118.5186726669999</v>
      </c>
      <c r="Z1048" s="14">
        <f t="shared" si="694"/>
        <v>2104.3468361192854</v>
      </c>
      <c r="AA1048" s="14">
        <f t="shared" si="689"/>
        <v>-14.17183654771452</v>
      </c>
      <c r="AB1048" s="14">
        <f t="shared" si="710"/>
        <v>-19.69247809791479</v>
      </c>
      <c r="AC1048" s="14">
        <f t="shared" si="704"/>
        <v>5.5206415502002706</v>
      </c>
      <c r="AD1048" s="16">
        <f t="shared" si="705"/>
        <v>1</v>
      </c>
      <c r="AE1048" s="16">
        <f t="shared" si="706"/>
        <v>0</v>
      </c>
      <c r="AF1048" s="16">
        <f t="shared" si="690"/>
        <v>2</v>
      </c>
      <c r="AG1048" s="16">
        <f t="shared" si="707"/>
        <v>30</v>
      </c>
      <c r="AH1048" s="5">
        <f t="shared" si="708"/>
        <v>9876390</v>
      </c>
      <c r="AI1048" s="5">
        <f t="shared" si="709"/>
        <v>9880616</v>
      </c>
      <c r="AJ1048" s="39">
        <f t="shared" si="695"/>
        <v>2159.3463659147869</v>
      </c>
      <c r="AK1048" s="39">
        <f t="shared" si="696"/>
        <v>2113.6120300751882</v>
      </c>
      <c r="AL1048" s="39">
        <f t="shared" si="697"/>
        <v>-45.734335839598771</v>
      </c>
      <c r="AM1048" s="39">
        <f t="shared" si="698"/>
        <v>0</v>
      </c>
      <c r="AN1048" s="39">
        <f t="shared" si="699"/>
        <v>1</v>
      </c>
      <c r="AO1048" s="39">
        <f t="shared" si="700"/>
        <v>40</v>
      </c>
      <c r="AP1048" s="39">
        <f t="shared" si="701"/>
        <v>30</v>
      </c>
      <c r="AQ1048" s="39">
        <f t="shared" si="702"/>
        <v>9831031</v>
      </c>
      <c r="AR1048" s="39">
        <f t="shared" si="703"/>
        <v>9915551</v>
      </c>
      <c r="AS1048" s="37">
        <f t="shared" si="711"/>
        <v>2166.6594291515203</v>
      </c>
      <c r="AT1048" s="37">
        <f t="shared" si="712"/>
        <v>2110.0103483396783</v>
      </c>
      <c r="AU1048" s="37">
        <f t="shared" si="713"/>
        <v>-56.649080811841941</v>
      </c>
      <c r="AV1048" s="34">
        <f t="shared" si="714"/>
        <v>0</v>
      </c>
      <c r="AW1048" s="34">
        <f t="shared" si="715"/>
        <v>1</v>
      </c>
      <c r="AX1048" s="34">
        <f t="shared" si="716"/>
        <v>57</v>
      </c>
      <c r="AY1048" s="34">
        <f t="shared" si="717"/>
        <v>30</v>
      </c>
      <c r="AZ1048" s="34">
        <f t="shared" si="718"/>
        <v>9774069</v>
      </c>
      <c r="BA1048" s="34">
        <f t="shared" si="719"/>
        <v>9894510</v>
      </c>
    </row>
    <row r="1049" spans="1:53" x14ac:dyDescent="0.2">
      <c r="A1049" s="1" t="s">
        <v>1086</v>
      </c>
      <c r="B1049" s="8">
        <v>5880</v>
      </c>
      <c r="C1049" s="8">
        <v>2096.1941747572814</v>
      </c>
      <c r="D1049" s="8">
        <v>2115</v>
      </c>
      <c r="E1049" s="8">
        <v>2080</v>
      </c>
      <c r="F1049" s="8">
        <v>2096.0582524271845</v>
      </c>
      <c r="G1049" s="8">
        <f t="shared" si="720"/>
        <v>-30.995934764933736</v>
      </c>
      <c r="H1049" s="8">
        <f t="shared" si="721"/>
        <v>0</v>
      </c>
      <c r="I1049" s="8">
        <f t="shared" si="722"/>
        <v>30.995934764933736</v>
      </c>
      <c r="J1049" s="25">
        <f t="shared" si="725"/>
        <v>9.0457298174438225</v>
      </c>
      <c r="K1049" s="25">
        <f t="shared" si="726"/>
        <v>10.711883040734845</v>
      </c>
      <c r="L1049" s="26">
        <f t="shared" si="723"/>
        <v>0.84445748549017741</v>
      </c>
      <c r="M1049" s="25">
        <f t="shared" si="724"/>
        <v>45.78351586486999</v>
      </c>
      <c r="N1049" s="25">
        <v>30</v>
      </c>
      <c r="O1049" s="25">
        <v>70</v>
      </c>
      <c r="P1049" s="9">
        <f t="shared" si="682"/>
        <v>2129.3862766547322</v>
      </c>
      <c r="Q1049" s="9">
        <f t="shared" si="683"/>
        <v>2093.7847523952</v>
      </c>
      <c r="R1049" s="9">
        <f t="shared" si="684"/>
        <v>-35.601524259532198</v>
      </c>
      <c r="S1049" s="3">
        <f t="shared" si="685"/>
        <v>0</v>
      </c>
      <c r="T1049" s="3">
        <f t="shared" si="686"/>
        <v>1</v>
      </c>
      <c r="U1049" s="3">
        <f t="shared" si="687"/>
        <v>21</v>
      </c>
      <c r="V1049" s="3">
        <f t="shared" si="691"/>
        <v>30</v>
      </c>
      <c r="W1049" s="2">
        <f t="shared" si="688"/>
        <v>9859824</v>
      </c>
      <c r="X1049" s="2">
        <f t="shared" si="692"/>
        <v>9903504</v>
      </c>
      <c r="Y1049" s="14">
        <f t="shared" si="693"/>
        <v>2116.854937834421</v>
      </c>
      <c r="Z1049" s="14">
        <f t="shared" si="694"/>
        <v>2103.0716693974236</v>
      </c>
      <c r="AA1049" s="14">
        <f t="shared" si="689"/>
        <v>-13.783268436997332</v>
      </c>
      <c r="AB1049" s="14">
        <f t="shared" si="710"/>
        <v>-18.510636165731299</v>
      </c>
      <c r="AC1049" s="14">
        <f t="shared" si="704"/>
        <v>4.7273677287339666</v>
      </c>
      <c r="AD1049" s="16">
        <f t="shared" si="705"/>
        <v>1</v>
      </c>
      <c r="AE1049" s="16">
        <f t="shared" si="706"/>
        <v>0</v>
      </c>
      <c r="AF1049" s="16">
        <f t="shared" si="690"/>
        <v>3</v>
      </c>
      <c r="AG1049" s="16">
        <f t="shared" si="707"/>
        <v>30</v>
      </c>
      <c r="AH1049" s="5">
        <f t="shared" si="708"/>
        <v>9874245</v>
      </c>
      <c r="AI1049" s="5">
        <f t="shared" si="709"/>
        <v>9880485</v>
      </c>
      <c r="AJ1049" s="39">
        <f t="shared" si="695"/>
        <v>2157.1549045026354</v>
      </c>
      <c r="AK1049" s="39">
        <f t="shared" si="696"/>
        <v>2111.4205686630371</v>
      </c>
      <c r="AL1049" s="39">
        <f t="shared" si="697"/>
        <v>-45.734335839598316</v>
      </c>
      <c r="AM1049" s="39">
        <f t="shared" si="698"/>
        <v>0</v>
      </c>
      <c r="AN1049" s="39">
        <f t="shared" si="699"/>
        <v>1</v>
      </c>
      <c r="AO1049" s="39">
        <f t="shared" si="700"/>
        <v>39</v>
      </c>
      <c r="AP1049" s="39">
        <f t="shared" si="701"/>
        <v>30</v>
      </c>
      <c r="AQ1049" s="39">
        <f t="shared" si="702"/>
        <v>9833081</v>
      </c>
      <c r="AR1049" s="39">
        <f t="shared" si="703"/>
        <v>9914201</v>
      </c>
      <c r="AS1049" s="37">
        <f t="shared" si="711"/>
        <v>2165.8479079270041</v>
      </c>
      <c r="AT1049" s="37">
        <f t="shared" si="712"/>
        <v>2104.6250464449099</v>
      </c>
      <c r="AU1049" s="37">
        <f t="shared" si="713"/>
        <v>-61.222861482094231</v>
      </c>
      <c r="AV1049" s="34">
        <f t="shared" si="714"/>
        <v>0</v>
      </c>
      <c r="AW1049" s="34">
        <f t="shared" si="715"/>
        <v>1</v>
      </c>
      <c r="AX1049" s="34">
        <f t="shared" si="716"/>
        <v>56</v>
      </c>
      <c r="AY1049" s="34">
        <f t="shared" si="717"/>
        <v>30</v>
      </c>
      <c r="AZ1049" s="34">
        <f t="shared" si="718"/>
        <v>9776119</v>
      </c>
      <c r="BA1049" s="34">
        <f t="shared" si="719"/>
        <v>9892599</v>
      </c>
    </row>
    <row r="1050" spans="1:53" x14ac:dyDescent="0.2">
      <c r="A1050" s="1" t="s">
        <v>1087</v>
      </c>
      <c r="B1050" s="8">
        <v>7456</v>
      </c>
      <c r="C1050" s="8">
        <v>2053.0090090090089</v>
      </c>
      <c r="D1050" s="8">
        <v>2074</v>
      </c>
      <c r="E1050" s="8">
        <v>2033</v>
      </c>
      <c r="F1050" s="8">
        <v>2052.8558558558557</v>
      </c>
      <c r="G1050" s="8">
        <f t="shared" si="720"/>
        <v>-43.202396571328791</v>
      </c>
      <c r="H1050" s="8">
        <f t="shared" si="721"/>
        <v>0</v>
      </c>
      <c r="I1050" s="8">
        <f t="shared" si="722"/>
        <v>43.202396571328791</v>
      </c>
      <c r="J1050" s="25">
        <f t="shared" si="725"/>
        <v>8.3996062590549787</v>
      </c>
      <c r="K1050" s="25">
        <f t="shared" si="726"/>
        <v>13.032634007205841</v>
      </c>
      <c r="L1050" s="26">
        <f t="shared" si="723"/>
        <v>0.6445056505393133</v>
      </c>
      <c r="M1050" s="25">
        <f t="shared" si="724"/>
        <v>39.191452478618636</v>
      </c>
      <c r="N1050" s="25">
        <v>30</v>
      </c>
      <c r="O1050" s="25">
        <v>70</v>
      </c>
      <c r="P1050" s="9">
        <f t="shared" si="682"/>
        <v>2123.0462223037839</v>
      </c>
      <c r="Q1050" s="9">
        <f t="shared" si="683"/>
        <v>2092.7574578639633</v>
      </c>
      <c r="R1050" s="9">
        <f t="shared" si="684"/>
        <v>-30.288764439820625</v>
      </c>
      <c r="S1050" s="3">
        <f t="shared" si="685"/>
        <v>0</v>
      </c>
      <c r="T1050" s="3">
        <f t="shared" si="686"/>
        <v>1</v>
      </c>
      <c r="U1050" s="3">
        <f t="shared" si="687"/>
        <v>20</v>
      </c>
      <c r="V1050" s="3">
        <f t="shared" si="691"/>
        <v>30</v>
      </c>
      <c r="W1050" s="2">
        <f t="shared" si="688"/>
        <v>9861874</v>
      </c>
      <c r="X1050" s="2">
        <f t="shared" si="692"/>
        <v>9902534</v>
      </c>
      <c r="Y1050" s="14">
        <f t="shared" si="693"/>
        <v>2112.1142650952679</v>
      </c>
      <c r="Z1050" s="14">
        <f t="shared" si="694"/>
        <v>2095.3461596217976</v>
      </c>
      <c r="AA1050" s="14">
        <f t="shared" si="689"/>
        <v>-16.768105473470314</v>
      </c>
      <c r="AB1050" s="14">
        <f t="shared" si="710"/>
        <v>-18.162130027279101</v>
      </c>
      <c r="AC1050" s="14">
        <f t="shared" si="704"/>
        <v>1.3940245538087872</v>
      </c>
      <c r="AD1050" s="16">
        <f t="shared" si="705"/>
        <v>1</v>
      </c>
      <c r="AE1050" s="16">
        <f t="shared" si="706"/>
        <v>0</v>
      </c>
      <c r="AF1050" s="16">
        <f t="shared" si="690"/>
        <v>4</v>
      </c>
      <c r="AG1050" s="16">
        <f t="shared" si="707"/>
        <v>30</v>
      </c>
      <c r="AH1050" s="5">
        <f t="shared" si="708"/>
        <v>9872141</v>
      </c>
      <c r="AI1050" s="5">
        <f t="shared" si="709"/>
        <v>9880273</v>
      </c>
      <c r="AJ1050" s="39">
        <f t="shared" si="695"/>
        <v>2146.822926247658</v>
      </c>
      <c r="AK1050" s="39">
        <f t="shared" si="696"/>
        <v>2101.0885904080592</v>
      </c>
      <c r="AL1050" s="39">
        <f t="shared" si="697"/>
        <v>-45.734335839598771</v>
      </c>
      <c r="AM1050" s="39">
        <f t="shared" si="698"/>
        <v>0</v>
      </c>
      <c r="AN1050" s="39">
        <f t="shared" si="699"/>
        <v>1</v>
      </c>
      <c r="AO1050" s="39">
        <f t="shared" si="700"/>
        <v>38</v>
      </c>
      <c r="AP1050" s="39">
        <f t="shared" si="701"/>
        <v>30</v>
      </c>
      <c r="AQ1050" s="39">
        <f t="shared" si="702"/>
        <v>9835084</v>
      </c>
      <c r="AR1050" s="39">
        <f t="shared" si="703"/>
        <v>9912338</v>
      </c>
      <c r="AS1050" s="37">
        <f t="shared" si="711"/>
        <v>2164.7317779224845</v>
      </c>
      <c r="AT1050" s="37">
        <f t="shared" si="712"/>
        <v>2100.6381751255599</v>
      </c>
      <c r="AU1050" s="37">
        <f t="shared" si="713"/>
        <v>-64.093602796924642</v>
      </c>
      <c r="AV1050" s="34">
        <f t="shared" si="714"/>
        <v>0</v>
      </c>
      <c r="AW1050" s="34">
        <f t="shared" si="715"/>
        <v>1</v>
      </c>
      <c r="AX1050" s="34">
        <f t="shared" si="716"/>
        <v>55</v>
      </c>
      <c r="AY1050" s="34">
        <f t="shared" si="717"/>
        <v>30</v>
      </c>
      <c r="AZ1050" s="34">
        <f t="shared" si="718"/>
        <v>9778122</v>
      </c>
      <c r="BA1050" s="34">
        <f t="shared" si="719"/>
        <v>9889937</v>
      </c>
    </row>
    <row r="1051" spans="1:53" x14ac:dyDescent="0.2">
      <c r="A1051" s="1" t="s">
        <v>1088</v>
      </c>
      <c r="B1051" s="8">
        <v>5879</v>
      </c>
      <c r="C1051" s="8">
        <v>2033.706611570248</v>
      </c>
      <c r="D1051" s="8">
        <v>2052</v>
      </c>
      <c r="E1051" s="8">
        <v>2006</v>
      </c>
      <c r="F1051" s="8">
        <v>2033.7685950413222</v>
      </c>
      <c r="G1051" s="8">
        <f t="shared" si="720"/>
        <v>-19.087260814533465</v>
      </c>
      <c r="H1051" s="8">
        <f t="shared" si="721"/>
        <v>0</v>
      </c>
      <c r="I1051" s="8">
        <f t="shared" si="722"/>
        <v>19.087260814533465</v>
      </c>
      <c r="J1051" s="25">
        <f t="shared" si="725"/>
        <v>7.7996343834081951</v>
      </c>
      <c r="K1051" s="25">
        <f t="shared" si="726"/>
        <v>13.465107350586385</v>
      </c>
      <c r="L1051" s="26">
        <f t="shared" si="723"/>
        <v>0.57924784261512274</v>
      </c>
      <c r="M1051" s="25">
        <f t="shared" si="724"/>
        <v>36.678716727320598</v>
      </c>
      <c r="N1051" s="25">
        <v>30</v>
      </c>
      <c r="O1051" s="25">
        <v>70</v>
      </c>
      <c r="P1051" s="9">
        <f t="shared" si="682"/>
        <v>2114.3791398367016</v>
      </c>
      <c r="Q1051" s="9">
        <f t="shared" si="683"/>
        <v>2090.5001467066518</v>
      </c>
      <c r="R1051" s="9">
        <f t="shared" si="684"/>
        <v>-23.878993130049821</v>
      </c>
      <c r="S1051" s="3">
        <f t="shared" si="685"/>
        <v>0</v>
      </c>
      <c r="T1051" s="3">
        <f t="shared" si="686"/>
        <v>1</v>
      </c>
      <c r="U1051" s="3">
        <f t="shared" si="687"/>
        <v>19</v>
      </c>
      <c r="V1051" s="3">
        <f t="shared" si="691"/>
        <v>30</v>
      </c>
      <c r="W1051" s="2">
        <f t="shared" si="688"/>
        <v>9863877</v>
      </c>
      <c r="X1051" s="2">
        <f t="shared" si="692"/>
        <v>9901991</v>
      </c>
      <c r="Y1051" s="14">
        <f t="shared" si="693"/>
        <v>2106.310882128309</v>
      </c>
      <c r="Z1051" s="14">
        <f t="shared" si="694"/>
        <v>2085.8726881478783</v>
      </c>
      <c r="AA1051" s="14">
        <f t="shared" si="689"/>
        <v>-20.438193980430697</v>
      </c>
      <c r="AB1051" s="14">
        <f t="shared" si="710"/>
        <v>-18.617342817909421</v>
      </c>
      <c r="AC1051" s="14">
        <f t="shared" si="704"/>
        <v>-1.8208511625212758</v>
      </c>
      <c r="AD1051" s="16">
        <f t="shared" si="705"/>
        <v>0</v>
      </c>
      <c r="AE1051" s="16">
        <f t="shared" si="706"/>
        <v>1</v>
      </c>
      <c r="AF1051" s="16">
        <f t="shared" si="690"/>
        <v>3</v>
      </c>
      <c r="AG1051" s="16">
        <f t="shared" si="707"/>
        <v>30</v>
      </c>
      <c r="AH1051" s="5">
        <f t="shared" si="708"/>
        <v>9874117</v>
      </c>
      <c r="AI1051" s="5">
        <f t="shared" si="709"/>
        <v>9880135</v>
      </c>
      <c r="AJ1051" s="39">
        <f t="shared" si="695"/>
        <v>2118.6300542967206</v>
      </c>
      <c r="AK1051" s="39">
        <f t="shared" si="696"/>
        <v>2079.7800943800944</v>
      </c>
      <c r="AL1051" s="39">
        <f t="shared" si="697"/>
        <v>-38.849959916626176</v>
      </c>
      <c r="AM1051" s="39">
        <f t="shared" si="698"/>
        <v>0</v>
      </c>
      <c r="AN1051" s="39">
        <f t="shared" si="699"/>
        <v>1</v>
      </c>
      <c r="AO1051" s="39">
        <f t="shared" si="700"/>
        <v>37</v>
      </c>
      <c r="AP1051" s="39">
        <f t="shared" si="701"/>
        <v>30</v>
      </c>
      <c r="AQ1051" s="39">
        <f t="shared" si="702"/>
        <v>9837060</v>
      </c>
      <c r="AR1051" s="39">
        <f t="shared" si="703"/>
        <v>9911282</v>
      </c>
      <c r="AS1051" s="37">
        <f t="shared" si="711"/>
        <v>2163.2832116343366</v>
      </c>
      <c r="AT1051" s="37">
        <f t="shared" si="712"/>
        <v>2097.5503672089985</v>
      </c>
      <c r="AU1051" s="37">
        <f t="shared" si="713"/>
        <v>-65.732844425338044</v>
      </c>
      <c r="AV1051" s="34">
        <f t="shared" si="714"/>
        <v>0</v>
      </c>
      <c r="AW1051" s="34">
        <f t="shared" si="715"/>
        <v>1</v>
      </c>
      <c r="AX1051" s="34">
        <f t="shared" si="716"/>
        <v>54</v>
      </c>
      <c r="AY1051" s="34">
        <f t="shared" si="717"/>
        <v>30</v>
      </c>
      <c r="AZ1051" s="34">
        <f t="shared" si="718"/>
        <v>9780098</v>
      </c>
      <c r="BA1051" s="34">
        <f t="shared" si="719"/>
        <v>9888422</v>
      </c>
    </row>
    <row r="1052" spans="1:53" x14ac:dyDescent="0.2">
      <c r="A1052" s="1" t="s">
        <v>1089</v>
      </c>
      <c r="B1052" s="8">
        <v>6707</v>
      </c>
      <c r="C1052" s="8">
        <v>2059.6810344827586</v>
      </c>
      <c r="D1052" s="8">
        <v>2074</v>
      </c>
      <c r="E1052" s="8">
        <v>2042</v>
      </c>
      <c r="F1052" s="8">
        <v>2059.7155172413795</v>
      </c>
      <c r="G1052" s="8">
        <f t="shared" si="720"/>
        <v>25.946922200057315</v>
      </c>
      <c r="H1052" s="8">
        <f t="shared" si="721"/>
        <v>25.946922200057315</v>
      </c>
      <c r="I1052" s="8">
        <f t="shared" si="722"/>
        <v>0</v>
      </c>
      <c r="J1052" s="25">
        <f t="shared" si="725"/>
        <v>9.0958692274545605</v>
      </c>
      <c r="K1052" s="25">
        <f t="shared" si="726"/>
        <v>12.503313968401642</v>
      </c>
      <c r="L1052" s="26">
        <f t="shared" si="723"/>
        <v>0.72747667142020334</v>
      </c>
      <c r="M1052" s="25">
        <f t="shared" si="724"/>
        <v>42.112098151931967</v>
      </c>
      <c r="N1052" s="25">
        <v>30</v>
      </c>
      <c r="O1052" s="25">
        <v>70</v>
      </c>
      <c r="P1052" s="9">
        <f t="shared" ref="P1052:P1115" si="727">AVERAGE(F1026:F1051)</f>
        <v>2106.0556838314274</v>
      </c>
      <c r="Q1052" s="9">
        <f t="shared" ref="Q1052:Q1115" si="728">AVERAGE(F1040:F1051)</f>
        <v>2087.1826173460604</v>
      </c>
      <c r="R1052" s="9">
        <f t="shared" ref="R1052:R1115" si="729">Q1052-P1052</f>
        <v>-18.873066485366962</v>
      </c>
      <c r="S1052" s="3">
        <f t="shared" ref="S1052:S1115" si="730">IF(AND(R1052&gt;$T$4,W1051-30&gt;=D1052),1,0)</f>
        <v>0</v>
      </c>
      <c r="T1052" s="3">
        <f t="shared" ref="T1052:T1115" si="731">IF(AND(R1052&lt;$T$5,U1051&gt;=1),1,0)</f>
        <v>1</v>
      </c>
      <c r="U1052" s="3">
        <f t="shared" ref="U1052:U1115" si="732">U1051+S1052-T1052</f>
        <v>18</v>
      </c>
      <c r="V1052" s="3">
        <f t="shared" si="691"/>
        <v>30</v>
      </c>
      <c r="W1052" s="2">
        <f t="shared" ref="W1052:W1115" si="733">W1051-(S1052*D1051) + (T1052*E1051) - V1052</f>
        <v>9865853</v>
      </c>
      <c r="X1052" s="2">
        <f t="shared" si="692"/>
        <v>9902609</v>
      </c>
      <c r="Y1052" s="14">
        <f t="shared" si="693"/>
        <v>2102.859373618166</v>
      </c>
      <c r="Z1052" s="14">
        <f t="shared" si="694"/>
        <v>2081.848508008417</v>
      </c>
      <c r="AA1052" s="14">
        <f t="shared" ref="AA1052:AA1115" si="734">Z1052-Y1052</f>
        <v>-21.010865609749089</v>
      </c>
      <c r="AB1052" s="14">
        <f t="shared" si="710"/>
        <v>-19.096047376277355</v>
      </c>
      <c r="AC1052" s="14">
        <f t="shared" si="704"/>
        <v>-1.9148182334717347</v>
      </c>
      <c r="AD1052" s="16">
        <f t="shared" si="705"/>
        <v>0</v>
      </c>
      <c r="AE1052" s="16">
        <f t="shared" si="706"/>
        <v>1</v>
      </c>
      <c r="AF1052" s="16">
        <f t="shared" ref="AF1052:AF1115" si="735">AF1051+AD1052-AE1052</f>
        <v>2</v>
      </c>
      <c r="AG1052" s="16">
        <f t="shared" si="707"/>
        <v>30</v>
      </c>
      <c r="AH1052" s="5">
        <f t="shared" si="708"/>
        <v>9876129</v>
      </c>
      <c r="AI1052" s="5">
        <f t="shared" si="709"/>
        <v>9880213</v>
      </c>
      <c r="AJ1052" s="39">
        <f t="shared" si="695"/>
        <v>2085.2834404652585</v>
      </c>
      <c r="AK1052" s="39">
        <f t="shared" si="696"/>
        <v>2067.0552538370721</v>
      </c>
      <c r="AL1052" s="39">
        <f t="shared" si="697"/>
        <v>-18.22818662818645</v>
      </c>
      <c r="AM1052" s="39">
        <f t="shared" si="698"/>
        <v>0</v>
      </c>
      <c r="AN1052" s="39">
        <f t="shared" si="699"/>
        <v>1</v>
      </c>
      <c r="AO1052" s="39">
        <f t="shared" si="700"/>
        <v>36</v>
      </c>
      <c r="AP1052" s="39">
        <f t="shared" si="701"/>
        <v>30</v>
      </c>
      <c r="AQ1052" s="39">
        <f t="shared" si="702"/>
        <v>9839072</v>
      </c>
      <c r="AR1052" s="39">
        <f t="shared" si="703"/>
        <v>9912584</v>
      </c>
      <c r="AS1052" s="37">
        <f t="shared" si="711"/>
        <v>2161.3687238261246</v>
      </c>
      <c r="AT1052" s="37">
        <f t="shared" si="712"/>
        <v>2095.0270162902275</v>
      </c>
      <c r="AU1052" s="37">
        <f t="shared" si="713"/>
        <v>-66.341707535897058</v>
      </c>
      <c r="AV1052" s="34">
        <f t="shared" si="714"/>
        <v>0</v>
      </c>
      <c r="AW1052" s="34">
        <f t="shared" si="715"/>
        <v>1</v>
      </c>
      <c r="AX1052" s="34">
        <f t="shared" si="716"/>
        <v>53</v>
      </c>
      <c r="AY1052" s="34">
        <f t="shared" si="717"/>
        <v>30</v>
      </c>
      <c r="AZ1052" s="34">
        <f t="shared" si="718"/>
        <v>9782110</v>
      </c>
      <c r="BA1052" s="34">
        <f t="shared" si="719"/>
        <v>9890336</v>
      </c>
    </row>
    <row r="1053" spans="1:53" x14ac:dyDescent="0.2">
      <c r="A1053" s="1" t="s">
        <v>1090</v>
      </c>
      <c r="B1053" s="8">
        <v>12658</v>
      </c>
      <c r="C1053" s="8">
        <v>2035.4464944649446</v>
      </c>
      <c r="D1053" s="8">
        <v>2069</v>
      </c>
      <c r="E1053" s="8">
        <v>2014</v>
      </c>
      <c r="F1053" s="8">
        <v>2035.5018450184502</v>
      </c>
      <c r="G1053" s="8">
        <f t="shared" si="720"/>
        <v>-24.21367222292929</v>
      </c>
      <c r="H1053" s="8">
        <f t="shared" si="721"/>
        <v>0</v>
      </c>
      <c r="I1053" s="8">
        <f t="shared" si="722"/>
        <v>24.21367222292929</v>
      </c>
      <c r="J1053" s="25">
        <f t="shared" si="725"/>
        <v>8.4461642826363779</v>
      </c>
      <c r="K1053" s="25">
        <f t="shared" si="726"/>
        <v>13.339768129439332</v>
      </c>
      <c r="L1053" s="26">
        <f t="shared" si="723"/>
        <v>0.63315675360178614</v>
      </c>
      <c r="M1053" s="25">
        <f t="shared" si="724"/>
        <v>38.768890506402009</v>
      </c>
      <c r="N1053" s="25">
        <v>30</v>
      </c>
      <c r="O1053" s="25">
        <v>70</v>
      </c>
      <c r="P1053" s="9">
        <f t="shared" si="727"/>
        <v>2101.1096217517447</v>
      </c>
      <c r="Q1053" s="9">
        <f t="shared" si="728"/>
        <v>2083.3553390209372</v>
      </c>
      <c r="R1053" s="9">
        <f t="shared" si="729"/>
        <v>-17.754282730807518</v>
      </c>
      <c r="S1053" s="3">
        <f t="shared" si="730"/>
        <v>0</v>
      </c>
      <c r="T1053" s="3">
        <f t="shared" si="731"/>
        <v>1</v>
      </c>
      <c r="U1053" s="3">
        <f t="shared" si="732"/>
        <v>17</v>
      </c>
      <c r="V1053" s="3">
        <f t="shared" ref="V1053:V1116" si="736">IF(S1053&gt;0, MAX(30, 0.002*S1053*D1053), IF(T1053&gt;0, MAX(30, 0.002*T1053*E1053), 0))</f>
        <v>30</v>
      </c>
      <c r="W1053" s="2">
        <f t="shared" si="733"/>
        <v>9867865</v>
      </c>
      <c r="X1053" s="2">
        <f t="shared" ref="X1053:X1116" si="737">U1053*E1053 + W1053</f>
        <v>9902103</v>
      </c>
      <c r="Y1053" s="14">
        <f t="shared" ref="Y1053:Y1116" si="738">(F1053-Y1052)*$Z$6+Y1052</f>
        <v>2097.8699270552243</v>
      </c>
      <c r="Z1053" s="14">
        <f t="shared" ref="Z1053:Z1116" si="739">(F1053-Z1052)*$Z$5+Z1052</f>
        <v>2074.7182521638065</v>
      </c>
      <c r="AA1053" s="14">
        <f t="shared" si="734"/>
        <v>-23.15167489141777</v>
      </c>
      <c r="AB1053" s="14">
        <f t="shared" si="710"/>
        <v>-19.907172879305438</v>
      </c>
      <c r="AC1053" s="14">
        <f t="shared" si="704"/>
        <v>-3.2445020121123314</v>
      </c>
      <c r="AD1053" s="16">
        <f t="shared" si="705"/>
        <v>0</v>
      </c>
      <c r="AE1053" s="16">
        <f t="shared" si="706"/>
        <v>1</v>
      </c>
      <c r="AF1053" s="16">
        <f t="shared" si="735"/>
        <v>1</v>
      </c>
      <c r="AG1053" s="16">
        <f t="shared" si="707"/>
        <v>30</v>
      </c>
      <c r="AH1053" s="5">
        <f t="shared" si="708"/>
        <v>9878113</v>
      </c>
      <c r="AI1053" s="5">
        <f t="shared" si="709"/>
        <v>9880127</v>
      </c>
      <c r="AJ1053" s="39">
        <f t="shared" ref="AJ1053:AJ1116" si="740" xml:space="preserve"> (MAX(F1027:F1052) + MIN(F1027:F1052) + F1052 ) / 3</f>
        <v>2092.402173436486</v>
      </c>
      <c r="AK1053" s="39">
        <f t="shared" ref="AK1053:AK1116" si="741" xml:space="preserve"> (MAX(F1041:F1052) + MIN(F1041:F1052) + F1052 ) / 3</f>
        <v>2075.7042279037578</v>
      </c>
      <c r="AL1053" s="39">
        <f t="shared" ref="AL1053:AL1116" si="742">AK1053 - AJ1053</f>
        <v>-16.697945532728227</v>
      </c>
      <c r="AM1053" s="39">
        <f t="shared" ref="AM1053:AM1116" si="743">IF(AND(AL1053&gt;$AN$4,AQ1052-30&gt;=D1053),1,0)</f>
        <v>0</v>
      </c>
      <c r="AN1053" s="39">
        <f t="shared" ref="AN1053:AN1116" si="744">IF(AND(AL1053&lt;$AN$5,AO1052&gt;=1),1,0)</f>
        <v>1</v>
      </c>
      <c r="AO1053" s="39">
        <f t="shared" ref="AO1053:AO1116" si="745">AO1052+AM1053-AN1053</f>
        <v>35</v>
      </c>
      <c r="AP1053" s="39">
        <f t="shared" ref="AP1053:AP1116" si="746">IF(AM1053&gt;0, MAX(30, 0.002*AM1053*D1053), IF(AN1053&gt;0, MAX(30, 0.002*AN1053*E1053), 0))</f>
        <v>30</v>
      </c>
      <c r="AQ1053" s="39">
        <f t="shared" ref="AQ1053:AQ1116" si="747">AQ1052-(AM1053*D1053) + (AN1053*E1053) - AP1053</f>
        <v>9841056</v>
      </c>
      <c r="AR1053" s="39">
        <f t="shared" ref="AR1053:AR1116" si="748">AO1053*E1053 + AQ1053</f>
        <v>9911546</v>
      </c>
      <c r="AS1053" s="37">
        <f t="shared" si="711"/>
        <v>2158.9826650105028</v>
      </c>
      <c r="AT1053" s="37">
        <f t="shared" si="712"/>
        <v>2092.9920897348679</v>
      </c>
      <c r="AU1053" s="37">
        <f t="shared" si="713"/>
        <v>-65.99057527563491</v>
      </c>
      <c r="AV1053" s="34">
        <f t="shared" si="714"/>
        <v>0</v>
      </c>
      <c r="AW1053" s="34">
        <f t="shared" si="715"/>
        <v>1</v>
      </c>
      <c r="AX1053" s="34">
        <f t="shared" si="716"/>
        <v>52</v>
      </c>
      <c r="AY1053" s="34">
        <f t="shared" si="717"/>
        <v>30</v>
      </c>
      <c r="AZ1053" s="34">
        <f t="shared" si="718"/>
        <v>9784094</v>
      </c>
      <c r="BA1053" s="34">
        <f t="shared" si="719"/>
        <v>9888822</v>
      </c>
    </row>
    <row r="1054" spans="1:53" x14ac:dyDescent="0.2">
      <c r="A1054" s="1" t="s">
        <v>1091</v>
      </c>
      <c r="B1054" s="8">
        <v>10149</v>
      </c>
      <c r="C1054" s="8">
        <v>2081.6299212598424</v>
      </c>
      <c r="D1054" s="8">
        <v>2093</v>
      </c>
      <c r="E1054" s="8">
        <v>2066</v>
      </c>
      <c r="F1054" s="8">
        <v>2081.5944881889764</v>
      </c>
      <c r="G1054" s="8">
        <f t="shared" si="720"/>
        <v>46.092643170526117</v>
      </c>
      <c r="H1054" s="8">
        <f t="shared" si="721"/>
        <v>46.092643170526117</v>
      </c>
      <c r="I1054" s="8">
        <f t="shared" si="722"/>
        <v>0</v>
      </c>
      <c r="J1054" s="25">
        <f t="shared" si="725"/>
        <v>11.135198488914215</v>
      </c>
      <c r="K1054" s="25">
        <f t="shared" si="726"/>
        <v>12.386927548765092</v>
      </c>
      <c r="L1054" s="26">
        <f t="shared" si="723"/>
        <v>0.89894757558538663</v>
      </c>
      <c r="M1054" s="25">
        <f t="shared" si="724"/>
        <v>47.339251864721383</v>
      </c>
      <c r="N1054" s="25">
        <v>30</v>
      </c>
      <c r="O1054" s="25">
        <v>70</v>
      </c>
      <c r="P1054" s="9">
        <f t="shared" si="727"/>
        <v>2095.4088308668101</v>
      </c>
      <c r="Q1054" s="9">
        <f t="shared" si="728"/>
        <v>2079.8354150522673</v>
      </c>
      <c r="R1054" s="9">
        <f t="shared" si="729"/>
        <v>-15.573415814542841</v>
      </c>
      <c r="S1054" s="3">
        <f t="shared" si="730"/>
        <v>0</v>
      </c>
      <c r="T1054" s="3">
        <f t="shared" si="731"/>
        <v>1</v>
      </c>
      <c r="U1054" s="3">
        <f t="shared" si="732"/>
        <v>16</v>
      </c>
      <c r="V1054" s="3">
        <f t="shared" si="736"/>
        <v>30</v>
      </c>
      <c r="W1054" s="2">
        <f t="shared" si="733"/>
        <v>9869849</v>
      </c>
      <c r="X1054" s="2">
        <f t="shared" si="737"/>
        <v>9902905</v>
      </c>
      <c r="Y1054" s="14">
        <f t="shared" si="738"/>
        <v>2096.6643389910578</v>
      </c>
      <c r="Z1054" s="14">
        <f t="shared" si="739"/>
        <v>2075.7761346292173</v>
      </c>
      <c r="AA1054" s="14">
        <f t="shared" si="734"/>
        <v>-20.888204361840508</v>
      </c>
      <c r="AB1054" s="14">
        <f t="shared" si="710"/>
        <v>-20.103379175812453</v>
      </c>
      <c r="AC1054" s="14">
        <f t="shared" si="704"/>
        <v>-0.78482518602805484</v>
      </c>
      <c r="AD1054" s="16">
        <f t="shared" si="705"/>
        <v>0</v>
      </c>
      <c r="AE1054" s="16">
        <f t="shared" si="706"/>
        <v>1</v>
      </c>
      <c r="AF1054" s="16">
        <f t="shared" si="735"/>
        <v>0</v>
      </c>
      <c r="AG1054" s="16">
        <f t="shared" si="707"/>
        <v>30</v>
      </c>
      <c r="AH1054" s="5">
        <f t="shared" si="708"/>
        <v>9880149</v>
      </c>
      <c r="AI1054" s="5">
        <f t="shared" si="709"/>
        <v>9880149</v>
      </c>
      <c r="AJ1054" s="39">
        <f t="shared" si="740"/>
        <v>2076.0731975340482</v>
      </c>
      <c r="AK1054" s="39">
        <f t="shared" si="741"/>
        <v>2067.6330038294477</v>
      </c>
      <c r="AL1054" s="39">
        <f t="shared" si="742"/>
        <v>-8.4401937046004605</v>
      </c>
      <c r="AM1054" s="39">
        <f t="shared" si="743"/>
        <v>0</v>
      </c>
      <c r="AN1054" s="39">
        <f t="shared" si="744"/>
        <v>1</v>
      </c>
      <c r="AO1054" s="39">
        <f t="shared" si="745"/>
        <v>34</v>
      </c>
      <c r="AP1054" s="39">
        <f t="shared" si="746"/>
        <v>30</v>
      </c>
      <c r="AQ1054" s="39">
        <f t="shared" si="747"/>
        <v>9843092</v>
      </c>
      <c r="AR1054" s="39">
        <f t="shared" si="748"/>
        <v>9913336</v>
      </c>
      <c r="AS1054" s="37">
        <f t="shared" si="711"/>
        <v>2156.3042944941849</v>
      </c>
      <c r="AT1054" s="37">
        <f t="shared" si="712"/>
        <v>2090.9296774007139</v>
      </c>
      <c r="AU1054" s="37">
        <f t="shared" si="713"/>
        <v>-65.374617093470988</v>
      </c>
      <c r="AV1054" s="34">
        <f t="shared" si="714"/>
        <v>0</v>
      </c>
      <c r="AW1054" s="34">
        <f t="shared" si="715"/>
        <v>1</v>
      </c>
      <c r="AX1054" s="34">
        <f t="shared" si="716"/>
        <v>51</v>
      </c>
      <c r="AY1054" s="34">
        <f t="shared" si="717"/>
        <v>30</v>
      </c>
      <c r="AZ1054" s="34">
        <f t="shared" si="718"/>
        <v>9786130</v>
      </c>
      <c r="BA1054" s="34">
        <f t="shared" si="719"/>
        <v>9891496</v>
      </c>
    </row>
    <row r="1055" spans="1:53" x14ac:dyDescent="0.2">
      <c r="A1055" s="1" t="s">
        <v>1092</v>
      </c>
      <c r="B1055" s="8">
        <v>16606</v>
      </c>
      <c r="C1055" s="8">
        <v>2078.0758620689653</v>
      </c>
      <c r="D1055" s="8">
        <v>2100</v>
      </c>
      <c r="E1055" s="8">
        <v>2060</v>
      </c>
      <c r="F1055" s="8">
        <v>2077.9758620689654</v>
      </c>
      <c r="G1055" s="8">
        <f t="shared" si="720"/>
        <v>-3.6186261200109584</v>
      </c>
      <c r="H1055" s="8">
        <f t="shared" si="721"/>
        <v>0</v>
      </c>
      <c r="I1055" s="8">
        <f t="shared" si="722"/>
        <v>3.6186261200109584</v>
      </c>
      <c r="J1055" s="25">
        <f t="shared" si="725"/>
        <v>10.339827168277484</v>
      </c>
      <c r="K1055" s="25">
        <f t="shared" si="726"/>
        <v>11.760620303854083</v>
      </c>
      <c r="L1055" s="26">
        <f t="shared" si="723"/>
        <v>0.8791906295018308</v>
      </c>
      <c r="M1055" s="25">
        <f t="shared" si="724"/>
        <v>46.78560097625126</v>
      </c>
      <c r="N1055" s="25">
        <v>30</v>
      </c>
      <c r="O1055" s="25">
        <v>70</v>
      </c>
      <c r="P1055" s="9">
        <f t="shared" si="727"/>
        <v>2092.8696863780028</v>
      </c>
      <c r="Q1055" s="9">
        <f t="shared" si="728"/>
        <v>2079.1974557346825</v>
      </c>
      <c r="R1055" s="9">
        <f t="shared" si="729"/>
        <v>-13.67223064332029</v>
      </c>
      <c r="S1055" s="3">
        <f t="shared" si="730"/>
        <v>0</v>
      </c>
      <c r="T1055" s="3">
        <f t="shared" si="731"/>
        <v>1</v>
      </c>
      <c r="U1055" s="3">
        <f t="shared" si="732"/>
        <v>15</v>
      </c>
      <c r="V1055" s="3">
        <f t="shared" si="736"/>
        <v>30</v>
      </c>
      <c r="W1055" s="2">
        <f t="shared" si="733"/>
        <v>9871885</v>
      </c>
      <c r="X1055" s="2">
        <f t="shared" si="737"/>
        <v>9902785</v>
      </c>
      <c r="Y1055" s="14">
        <f t="shared" si="738"/>
        <v>2095.2800073671992</v>
      </c>
      <c r="Z1055" s="14">
        <f t="shared" si="739"/>
        <v>2076.1145542353324</v>
      </c>
      <c r="AA1055" s="14">
        <f t="shared" si="734"/>
        <v>-19.165453131866798</v>
      </c>
      <c r="AB1055" s="14">
        <f t="shared" si="710"/>
        <v>-19.915793967023323</v>
      </c>
      <c r="AC1055" s="14">
        <f t="shared" si="704"/>
        <v>0.75034083515652483</v>
      </c>
      <c r="AD1055" s="16">
        <f t="shared" si="705"/>
        <v>1</v>
      </c>
      <c r="AE1055" s="16">
        <f t="shared" si="706"/>
        <v>0</v>
      </c>
      <c r="AF1055" s="16">
        <f t="shared" si="735"/>
        <v>1</v>
      </c>
      <c r="AG1055" s="16">
        <f t="shared" si="707"/>
        <v>30</v>
      </c>
      <c r="AH1055" s="5">
        <f t="shared" si="708"/>
        <v>9878019</v>
      </c>
      <c r="AI1055" s="5">
        <f t="shared" si="709"/>
        <v>9880079</v>
      </c>
      <c r="AJ1055" s="39">
        <f t="shared" si="740"/>
        <v>2091.4374119242239</v>
      </c>
      <c r="AK1055" s="39">
        <f t="shared" si="741"/>
        <v>2082.9972182196234</v>
      </c>
      <c r="AL1055" s="39">
        <f t="shared" si="742"/>
        <v>-8.4401937046004605</v>
      </c>
      <c r="AM1055" s="39">
        <f t="shared" si="743"/>
        <v>0</v>
      </c>
      <c r="AN1055" s="39">
        <f t="shared" si="744"/>
        <v>1</v>
      </c>
      <c r="AO1055" s="39">
        <f t="shared" si="745"/>
        <v>33</v>
      </c>
      <c r="AP1055" s="39">
        <f t="shared" si="746"/>
        <v>30</v>
      </c>
      <c r="AQ1055" s="39">
        <f t="shared" si="747"/>
        <v>9845122</v>
      </c>
      <c r="AR1055" s="39">
        <f t="shared" si="748"/>
        <v>9913102</v>
      </c>
      <c r="AS1055" s="37">
        <f t="shared" si="711"/>
        <v>2153.2594067720474</v>
      </c>
      <c r="AT1055" s="37">
        <f t="shared" si="712"/>
        <v>2089.1253134192289</v>
      </c>
      <c r="AU1055" s="37">
        <f t="shared" si="713"/>
        <v>-64.134093352818581</v>
      </c>
      <c r="AV1055" s="34">
        <f t="shared" si="714"/>
        <v>0</v>
      </c>
      <c r="AW1055" s="34">
        <f t="shared" si="715"/>
        <v>1</v>
      </c>
      <c r="AX1055" s="34">
        <f t="shared" si="716"/>
        <v>50</v>
      </c>
      <c r="AY1055" s="34">
        <f t="shared" si="717"/>
        <v>30</v>
      </c>
      <c r="AZ1055" s="34">
        <f t="shared" si="718"/>
        <v>9788160</v>
      </c>
      <c r="BA1055" s="34">
        <f t="shared" si="719"/>
        <v>9891160</v>
      </c>
    </row>
    <row r="1056" spans="1:53" x14ac:dyDescent="0.2">
      <c r="A1056" s="1" t="s">
        <v>1093</v>
      </c>
      <c r="B1056" s="8">
        <v>17610</v>
      </c>
      <c r="C1056" s="8">
        <v>2062.2147651006712</v>
      </c>
      <c r="D1056" s="8">
        <v>2082</v>
      </c>
      <c r="E1056" s="8">
        <v>2051</v>
      </c>
      <c r="F1056" s="8">
        <v>2062.2214765100671</v>
      </c>
      <c r="G1056" s="8">
        <f t="shared" si="720"/>
        <v>-15.754385558898321</v>
      </c>
      <c r="H1056" s="8">
        <f t="shared" si="721"/>
        <v>0</v>
      </c>
      <c r="I1056" s="8">
        <f t="shared" si="722"/>
        <v>15.754385558898321</v>
      </c>
      <c r="J1056" s="25">
        <f t="shared" si="725"/>
        <v>9.6012680848290923</v>
      </c>
      <c r="K1056" s="25">
        <f t="shared" si="726"/>
        <v>12.045889250642956</v>
      </c>
      <c r="L1056" s="26">
        <f t="shared" si="723"/>
        <v>0.79705764224227937</v>
      </c>
      <c r="M1056" s="25">
        <f t="shared" si="724"/>
        <v>44.353482242659197</v>
      </c>
      <c r="N1056" s="25">
        <v>30</v>
      </c>
      <c r="O1056" s="25">
        <v>70</v>
      </c>
      <c r="P1056" s="9">
        <f t="shared" si="727"/>
        <v>2089.8249509556226</v>
      </c>
      <c r="Q1056" s="9">
        <f t="shared" si="728"/>
        <v>2078.7942414912886</v>
      </c>
      <c r="R1056" s="9">
        <f t="shared" si="729"/>
        <v>-11.030709464333995</v>
      </c>
      <c r="S1056" s="3">
        <f t="shared" si="730"/>
        <v>0</v>
      </c>
      <c r="T1056" s="3">
        <f t="shared" si="731"/>
        <v>1</v>
      </c>
      <c r="U1056" s="3">
        <f t="shared" si="732"/>
        <v>14</v>
      </c>
      <c r="V1056" s="3">
        <f t="shared" si="736"/>
        <v>30</v>
      </c>
      <c r="W1056" s="2">
        <f t="shared" si="733"/>
        <v>9873915</v>
      </c>
      <c r="X1056" s="2">
        <f t="shared" si="737"/>
        <v>9902629</v>
      </c>
      <c r="Y1056" s="14">
        <f t="shared" si="738"/>
        <v>2092.8312273037081</v>
      </c>
      <c r="Z1056" s="14">
        <f t="shared" si="739"/>
        <v>2073.9771576622147</v>
      </c>
      <c r="AA1056" s="14">
        <f t="shared" si="734"/>
        <v>-18.854069641493425</v>
      </c>
      <c r="AB1056" s="14">
        <f t="shared" si="710"/>
        <v>-19.703449101917343</v>
      </c>
      <c r="AC1056" s="14">
        <f t="shared" si="704"/>
        <v>0.84937946042391843</v>
      </c>
      <c r="AD1056" s="16">
        <f t="shared" si="705"/>
        <v>1</v>
      </c>
      <c r="AE1056" s="16">
        <f t="shared" si="706"/>
        <v>0</v>
      </c>
      <c r="AF1056" s="16">
        <f t="shared" si="735"/>
        <v>2</v>
      </c>
      <c r="AG1056" s="16">
        <f t="shared" si="707"/>
        <v>30</v>
      </c>
      <c r="AH1056" s="5">
        <f t="shared" si="708"/>
        <v>9875907</v>
      </c>
      <c r="AI1056" s="5">
        <f t="shared" si="709"/>
        <v>9880009</v>
      </c>
      <c r="AJ1056" s="39">
        <f t="shared" si="740"/>
        <v>2090.2312032175537</v>
      </c>
      <c r="AK1056" s="39">
        <f t="shared" si="741"/>
        <v>2081.7910095129532</v>
      </c>
      <c r="AL1056" s="39">
        <f t="shared" si="742"/>
        <v>-8.4401937046004605</v>
      </c>
      <c r="AM1056" s="39">
        <f t="shared" si="743"/>
        <v>0</v>
      </c>
      <c r="AN1056" s="39">
        <f t="shared" si="744"/>
        <v>1</v>
      </c>
      <c r="AO1056" s="39">
        <f t="shared" si="745"/>
        <v>32</v>
      </c>
      <c r="AP1056" s="39">
        <f t="shared" si="746"/>
        <v>30</v>
      </c>
      <c r="AQ1056" s="39">
        <f t="shared" si="747"/>
        <v>9847143</v>
      </c>
      <c r="AR1056" s="39">
        <f t="shared" si="748"/>
        <v>9912775</v>
      </c>
      <c r="AS1056" s="37">
        <f t="shared" si="711"/>
        <v>2149.975789532632</v>
      </c>
      <c r="AT1056" s="37">
        <f t="shared" si="712"/>
        <v>2087.7518080539344</v>
      </c>
      <c r="AU1056" s="37">
        <f t="shared" si="713"/>
        <v>-62.223981478697624</v>
      </c>
      <c r="AV1056" s="34">
        <f t="shared" si="714"/>
        <v>0</v>
      </c>
      <c r="AW1056" s="34">
        <f t="shared" si="715"/>
        <v>1</v>
      </c>
      <c r="AX1056" s="34">
        <f t="shared" si="716"/>
        <v>49</v>
      </c>
      <c r="AY1056" s="34">
        <f t="shared" si="717"/>
        <v>30</v>
      </c>
      <c r="AZ1056" s="34">
        <f t="shared" si="718"/>
        <v>9790181</v>
      </c>
      <c r="BA1056" s="34">
        <f t="shared" si="719"/>
        <v>9890680</v>
      </c>
    </row>
    <row r="1057" spans="1:53" x14ac:dyDescent="0.2">
      <c r="A1057" s="1" t="s">
        <v>1094</v>
      </c>
      <c r="B1057" s="8">
        <v>17786</v>
      </c>
      <c r="C1057" s="8">
        <v>2082.2718120805371</v>
      </c>
      <c r="D1057" s="8">
        <v>2097</v>
      </c>
      <c r="E1057" s="8">
        <v>2070</v>
      </c>
      <c r="F1057" s="8">
        <v>2082.2315436241611</v>
      </c>
      <c r="G1057" s="8">
        <f t="shared" si="720"/>
        <v>20.010067114093999</v>
      </c>
      <c r="H1057" s="8">
        <f t="shared" si="721"/>
        <v>20.010067114093999</v>
      </c>
      <c r="I1057" s="8">
        <f t="shared" si="722"/>
        <v>0</v>
      </c>
      <c r="J1057" s="25">
        <f t="shared" si="725"/>
        <v>10.344753729776585</v>
      </c>
      <c r="K1057" s="25">
        <f t="shared" si="726"/>
        <v>11.185468589882746</v>
      </c>
      <c r="L1057" s="26">
        <f t="shared" si="723"/>
        <v>0.92483865531868847</v>
      </c>
      <c r="M1057" s="25">
        <f t="shared" si="724"/>
        <v>48.047593639247978</v>
      </c>
      <c r="N1057" s="25">
        <v>30</v>
      </c>
      <c r="O1057" s="25">
        <v>70</v>
      </c>
      <c r="P1057" s="9">
        <f t="shared" si="727"/>
        <v>2086.1046557236104</v>
      </c>
      <c r="Q1057" s="9">
        <f t="shared" si="728"/>
        <v>2077.6946824528691</v>
      </c>
      <c r="R1057" s="9">
        <f t="shared" si="729"/>
        <v>-8.409973270741375</v>
      </c>
      <c r="S1057" s="3">
        <f t="shared" si="730"/>
        <v>0</v>
      </c>
      <c r="T1057" s="3">
        <f t="shared" si="731"/>
        <v>1</v>
      </c>
      <c r="U1057" s="3">
        <f t="shared" si="732"/>
        <v>13</v>
      </c>
      <c r="V1057" s="3">
        <f t="shared" si="736"/>
        <v>30</v>
      </c>
      <c r="W1057" s="2">
        <f t="shared" si="733"/>
        <v>9875936</v>
      </c>
      <c r="X1057" s="2">
        <f t="shared" si="737"/>
        <v>9902846</v>
      </c>
      <c r="Y1057" s="14">
        <f t="shared" si="738"/>
        <v>2092.0460655496677</v>
      </c>
      <c r="Z1057" s="14">
        <f t="shared" si="739"/>
        <v>2075.2470631948217</v>
      </c>
      <c r="AA1057" s="14">
        <f t="shared" si="734"/>
        <v>-16.799002354845925</v>
      </c>
      <c r="AB1057" s="14">
        <f t="shared" si="710"/>
        <v>-19.122559752503058</v>
      </c>
      <c r="AC1057" s="14">
        <f t="shared" si="704"/>
        <v>2.3235573976571331</v>
      </c>
      <c r="AD1057" s="16">
        <f t="shared" si="705"/>
        <v>1</v>
      </c>
      <c r="AE1057" s="16">
        <f t="shared" si="706"/>
        <v>0</v>
      </c>
      <c r="AF1057" s="16">
        <f t="shared" si="735"/>
        <v>3</v>
      </c>
      <c r="AG1057" s="16">
        <f t="shared" si="707"/>
        <v>30</v>
      </c>
      <c r="AH1057" s="5">
        <f t="shared" si="708"/>
        <v>9873780</v>
      </c>
      <c r="AI1057" s="5">
        <f t="shared" si="709"/>
        <v>9879990</v>
      </c>
      <c r="AJ1057" s="39">
        <f t="shared" si="740"/>
        <v>2080.0606174577692</v>
      </c>
      <c r="AK1057" s="39">
        <f t="shared" si="741"/>
        <v>2076.539547659987</v>
      </c>
      <c r="AL1057" s="39">
        <f t="shared" si="742"/>
        <v>-3.5210697977822747</v>
      </c>
      <c r="AM1057" s="39">
        <f t="shared" si="743"/>
        <v>0</v>
      </c>
      <c r="AN1057" s="39">
        <f t="shared" si="744"/>
        <v>0</v>
      </c>
      <c r="AO1057" s="39">
        <f t="shared" si="745"/>
        <v>32</v>
      </c>
      <c r="AP1057" s="39">
        <f t="shared" si="746"/>
        <v>0</v>
      </c>
      <c r="AQ1057" s="39">
        <f t="shared" si="747"/>
        <v>9847143</v>
      </c>
      <c r="AR1057" s="39">
        <f t="shared" si="748"/>
        <v>9913383</v>
      </c>
      <c r="AS1057" s="37">
        <f t="shared" si="711"/>
        <v>2146.4668058032953</v>
      </c>
      <c r="AT1057" s="37">
        <f t="shared" si="712"/>
        <v>2086.7709330838584</v>
      </c>
      <c r="AU1057" s="37">
        <f t="shared" si="713"/>
        <v>-59.69587271943692</v>
      </c>
      <c r="AV1057" s="34">
        <f t="shared" si="714"/>
        <v>0</v>
      </c>
      <c r="AW1057" s="34">
        <f t="shared" si="715"/>
        <v>1</v>
      </c>
      <c r="AX1057" s="34">
        <f t="shared" si="716"/>
        <v>48</v>
      </c>
      <c r="AY1057" s="34">
        <f t="shared" si="717"/>
        <v>30</v>
      </c>
      <c r="AZ1057" s="34">
        <f t="shared" si="718"/>
        <v>9792221</v>
      </c>
      <c r="BA1057" s="34">
        <f t="shared" si="719"/>
        <v>9891581</v>
      </c>
    </row>
    <row r="1058" spans="1:53" x14ac:dyDescent="0.2">
      <c r="A1058" s="1" t="s">
        <v>1095</v>
      </c>
      <c r="B1058" s="8">
        <v>21885</v>
      </c>
      <c r="C1058" s="8">
        <v>2106.1799307958477</v>
      </c>
      <c r="D1058" s="8">
        <v>2120</v>
      </c>
      <c r="E1058" s="8">
        <v>2084</v>
      </c>
      <c r="F1058" s="8">
        <v>2106.2214532871972</v>
      </c>
      <c r="G1058" s="8">
        <f t="shared" si="720"/>
        <v>23.989909663036087</v>
      </c>
      <c r="H1058" s="8">
        <f t="shared" si="721"/>
        <v>23.989909663036087</v>
      </c>
      <c r="I1058" s="8">
        <f t="shared" si="722"/>
        <v>0</v>
      </c>
      <c r="J1058" s="25">
        <f t="shared" si="725"/>
        <v>11.319407725009407</v>
      </c>
      <c r="K1058" s="25">
        <f t="shared" si="726"/>
        <v>10.386506547748265</v>
      </c>
      <c r="L1058" s="26">
        <f t="shared" si="723"/>
        <v>1.089818571140591</v>
      </c>
      <c r="M1058" s="25">
        <f t="shared" si="724"/>
        <v>52.148956191244139</v>
      </c>
      <c r="N1058" s="25">
        <v>30</v>
      </c>
      <c r="O1058" s="25">
        <v>70</v>
      </c>
      <c r="P1058" s="9">
        <f t="shared" si="727"/>
        <v>2083.7215696775429</v>
      </c>
      <c r="Q1058" s="9">
        <f t="shared" si="728"/>
        <v>2078.1306444215493</v>
      </c>
      <c r="R1058" s="9">
        <f t="shared" si="729"/>
        <v>-5.5909252559936249</v>
      </c>
      <c r="S1058" s="3">
        <f t="shared" si="730"/>
        <v>0</v>
      </c>
      <c r="T1058" s="3">
        <f t="shared" si="731"/>
        <v>1</v>
      </c>
      <c r="U1058" s="3">
        <f t="shared" si="732"/>
        <v>12</v>
      </c>
      <c r="V1058" s="3">
        <f t="shared" si="736"/>
        <v>30</v>
      </c>
      <c r="W1058" s="2">
        <f t="shared" si="733"/>
        <v>9877976</v>
      </c>
      <c r="X1058" s="2">
        <f t="shared" si="737"/>
        <v>9902984</v>
      </c>
      <c r="Y1058" s="14">
        <f t="shared" si="738"/>
        <v>2093.0960942709662</v>
      </c>
      <c r="Z1058" s="14">
        <f t="shared" si="739"/>
        <v>2080.0123539782639</v>
      </c>
      <c r="AA1058" s="14">
        <f t="shared" si="734"/>
        <v>-13.083740292702259</v>
      </c>
      <c r="AB1058" s="14">
        <f t="shared" si="710"/>
        <v>-17.914795860542899</v>
      </c>
      <c r="AC1058" s="14">
        <f t="shared" si="704"/>
        <v>4.8310555678406395</v>
      </c>
      <c r="AD1058" s="16">
        <f t="shared" si="705"/>
        <v>1</v>
      </c>
      <c r="AE1058" s="16">
        <f t="shared" si="706"/>
        <v>0</v>
      </c>
      <c r="AF1058" s="16">
        <f t="shared" si="735"/>
        <v>4</v>
      </c>
      <c r="AG1058" s="16">
        <f t="shared" si="707"/>
        <v>30</v>
      </c>
      <c r="AH1058" s="5">
        <f t="shared" si="708"/>
        <v>9871630</v>
      </c>
      <c r="AI1058" s="5">
        <f t="shared" si="709"/>
        <v>9879966</v>
      </c>
      <c r="AJ1058" s="39">
        <f t="shared" si="740"/>
        <v>2083.2095700313516</v>
      </c>
      <c r="AK1058" s="39">
        <f t="shared" si="741"/>
        <v>2083.2095700313516</v>
      </c>
      <c r="AL1058" s="39">
        <f t="shared" si="742"/>
        <v>0</v>
      </c>
      <c r="AM1058" s="39">
        <f t="shared" si="743"/>
        <v>0</v>
      </c>
      <c r="AN1058" s="39">
        <f t="shared" si="744"/>
        <v>0</v>
      </c>
      <c r="AO1058" s="39">
        <f t="shared" si="745"/>
        <v>32</v>
      </c>
      <c r="AP1058" s="39">
        <f t="shared" si="746"/>
        <v>0</v>
      </c>
      <c r="AQ1058" s="39">
        <f t="shared" si="747"/>
        <v>9847143</v>
      </c>
      <c r="AR1058" s="39">
        <f t="shared" si="748"/>
        <v>9913831</v>
      </c>
      <c r="AS1058" s="37">
        <f t="shared" si="711"/>
        <v>2142.6623289029544</v>
      </c>
      <c r="AT1058" s="37">
        <f t="shared" si="712"/>
        <v>2085.9161306799497</v>
      </c>
      <c r="AU1058" s="37">
        <f t="shared" si="713"/>
        <v>-56.74619822300474</v>
      </c>
      <c r="AV1058" s="34">
        <f t="shared" si="714"/>
        <v>0</v>
      </c>
      <c r="AW1058" s="34">
        <f t="shared" si="715"/>
        <v>1</v>
      </c>
      <c r="AX1058" s="34">
        <f t="shared" si="716"/>
        <v>47</v>
      </c>
      <c r="AY1058" s="34">
        <f t="shared" si="717"/>
        <v>30</v>
      </c>
      <c r="AZ1058" s="34">
        <f t="shared" si="718"/>
        <v>9794275</v>
      </c>
      <c r="BA1058" s="34">
        <f t="shared" si="719"/>
        <v>9892223</v>
      </c>
    </row>
    <row r="1059" spans="1:53" x14ac:dyDescent="0.2">
      <c r="A1059" s="1" t="s">
        <v>1096</v>
      </c>
      <c r="B1059" s="8">
        <v>26047</v>
      </c>
      <c r="C1059" s="8">
        <v>2074.6564625850342</v>
      </c>
      <c r="D1059" s="8">
        <v>2089</v>
      </c>
      <c r="E1059" s="8">
        <v>2062</v>
      </c>
      <c r="F1059" s="8">
        <v>2074.6428571428573</v>
      </c>
      <c r="G1059" s="8">
        <f t="shared" si="720"/>
        <v>-31.578596144339826</v>
      </c>
      <c r="H1059" s="8">
        <f t="shared" si="721"/>
        <v>0</v>
      </c>
      <c r="I1059" s="8">
        <f t="shared" si="722"/>
        <v>31.578596144339826</v>
      </c>
      <c r="J1059" s="25">
        <f t="shared" si="725"/>
        <v>10.510878601794449</v>
      </c>
      <c r="K1059" s="25">
        <f t="shared" si="726"/>
        <v>11.900227233219089</v>
      </c>
      <c r="L1059" s="26">
        <f t="shared" si="723"/>
        <v>0.88325024352927317</v>
      </c>
      <c r="M1059" s="25">
        <f t="shared" si="724"/>
        <v>46.900312189740276</v>
      </c>
      <c r="N1059" s="25">
        <v>30</v>
      </c>
      <c r="O1059" s="25">
        <v>70</v>
      </c>
      <c r="P1059" s="9">
        <f t="shared" si="727"/>
        <v>2083.7006508439626</v>
      </c>
      <c r="Q1059" s="9">
        <f t="shared" si="728"/>
        <v>2079.0689706570206</v>
      </c>
      <c r="R1059" s="9">
        <f t="shared" si="729"/>
        <v>-4.6316801869420487</v>
      </c>
      <c r="S1059" s="3">
        <f t="shared" si="730"/>
        <v>0</v>
      </c>
      <c r="T1059" s="3">
        <f t="shared" si="731"/>
        <v>0</v>
      </c>
      <c r="U1059" s="3">
        <f t="shared" si="732"/>
        <v>12</v>
      </c>
      <c r="V1059" s="3">
        <f t="shared" si="736"/>
        <v>0</v>
      </c>
      <c r="W1059" s="2">
        <f t="shared" si="733"/>
        <v>9877976</v>
      </c>
      <c r="X1059" s="2">
        <f t="shared" si="737"/>
        <v>9902720</v>
      </c>
      <c r="Y1059" s="14">
        <f t="shared" si="738"/>
        <v>2091.7291878170322</v>
      </c>
      <c r="Z1059" s="14">
        <f t="shared" si="739"/>
        <v>2079.1862775420477</v>
      </c>
      <c r="AA1059" s="14">
        <f t="shared" si="734"/>
        <v>-12.542910274984479</v>
      </c>
      <c r="AB1059" s="14">
        <f t="shared" si="710"/>
        <v>-16.840418743431215</v>
      </c>
      <c r="AC1059" s="14">
        <f t="shared" si="704"/>
        <v>4.2975084684467362</v>
      </c>
      <c r="AD1059" s="16">
        <f t="shared" si="705"/>
        <v>1</v>
      </c>
      <c r="AE1059" s="16">
        <f t="shared" si="706"/>
        <v>0</v>
      </c>
      <c r="AF1059" s="16">
        <f t="shared" si="735"/>
        <v>5</v>
      </c>
      <c r="AG1059" s="16">
        <f t="shared" si="707"/>
        <v>30</v>
      </c>
      <c r="AH1059" s="5">
        <f t="shared" si="708"/>
        <v>9869511</v>
      </c>
      <c r="AI1059" s="5">
        <f t="shared" si="709"/>
        <v>9879821</v>
      </c>
      <c r="AJ1059" s="39">
        <f t="shared" si="740"/>
        <v>2091.2062065856971</v>
      </c>
      <c r="AK1059" s="39">
        <f t="shared" si="741"/>
        <v>2091.2062065856971</v>
      </c>
      <c r="AL1059" s="39">
        <f t="shared" si="742"/>
        <v>0</v>
      </c>
      <c r="AM1059" s="39">
        <f t="shared" si="743"/>
        <v>0</v>
      </c>
      <c r="AN1059" s="39">
        <f t="shared" si="744"/>
        <v>0</v>
      </c>
      <c r="AO1059" s="39">
        <f t="shared" si="745"/>
        <v>32</v>
      </c>
      <c r="AP1059" s="39">
        <f t="shared" si="746"/>
        <v>0</v>
      </c>
      <c r="AQ1059" s="39">
        <f t="shared" si="747"/>
        <v>9847143</v>
      </c>
      <c r="AR1059" s="39">
        <f t="shared" si="748"/>
        <v>9913127</v>
      </c>
      <c r="AS1059" s="37">
        <f t="shared" si="711"/>
        <v>2138.5733662695188</v>
      </c>
      <c r="AT1059" s="37">
        <f t="shared" si="712"/>
        <v>2085.1851997453432</v>
      </c>
      <c r="AU1059" s="37">
        <f t="shared" si="713"/>
        <v>-53.388166524175631</v>
      </c>
      <c r="AV1059" s="34">
        <f t="shared" si="714"/>
        <v>0</v>
      </c>
      <c r="AW1059" s="34">
        <f t="shared" si="715"/>
        <v>1</v>
      </c>
      <c r="AX1059" s="34">
        <f t="shared" si="716"/>
        <v>46</v>
      </c>
      <c r="AY1059" s="34">
        <f t="shared" si="717"/>
        <v>30</v>
      </c>
      <c r="AZ1059" s="34">
        <f t="shared" si="718"/>
        <v>9796307</v>
      </c>
      <c r="BA1059" s="34">
        <f t="shared" si="719"/>
        <v>9891159</v>
      </c>
    </row>
    <row r="1060" spans="1:53" x14ac:dyDescent="0.2">
      <c r="A1060" s="1" t="s">
        <v>1097</v>
      </c>
      <c r="B1060" s="8">
        <v>20157</v>
      </c>
      <c r="C1060" s="8">
        <v>2075.1979166666665</v>
      </c>
      <c r="D1060" s="8">
        <v>2087</v>
      </c>
      <c r="E1060" s="8">
        <v>2059</v>
      </c>
      <c r="F1060" s="8">
        <v>2075.1909722222222</v>
      </c>
      <c r="G1060" s="8">
        <f t="shared" si="720"/>
        <v>0.54811507936483395</v>
      </c>
      <c r="H1060" s="8">
        <f t="shared" si="721"/>
        <v>0.54811507936483395</v>
      </c>
      <c r="I1060" s="8">
        <f t="shared" si="722"/>
        <v>0</v>
      </c>
      <c r="J1060" s="25">
        <f t="shared" si="725"/>
        <v>9.7992526359066208</v>
      </c>
      <c r="K1060" s="25">
        <f t="shared" si="726"/>
        <v>11.050211002274867</v>
      </c>
      <c r="L1060" s="26">
        <f t="shared" si="723"/>
        <v>0.88679325977479373</v>
      </c>
      <c r="M1060" s="25">
        <f t="shared" si="724"/>
        <v>47.000022667064258</v>
      </c>
      <c r="N1060" s="25">
        <v>30</v>
      </c>
      <c r="O1060" s="25">
        <v>70</v>
      </c>
      <c r="P1060" s="9">
        <f t="shared" si="727"/>
        <v>2083.1251473511734</v>
      </c>
      <c r="Q1060" s="9">
        <f t="shared" si="728"/>
        <v>2074.153494466545</v>
      </c>
      <c r="R1060" s="9">
        <f t="shared" si="729"/>
        <v>-8.9716528846283836</v>
      </c>
      <c r="S1060" s="3">
        <f t="shared" si="730"/>
        <v>0</v>
      </c>
      <c r="T1060" s="3">
        <f t="shared" si="731"/>
        <v>1</v>
      </c>
      <c r="U1060" s="3">
        <f t="shared" si="732"/>
        <v>11</v>
      </c>
      <c r="V1060" s="3">
        <f t="shared" si="736"/>
        <v>30</v>
      </c>
      <c r="W1060" s="2">
        <f t="shared" si="733"/>
        <v>9880008</v>
      </c>
      <c r="X1060" s="2">
        <f t="shared" si="737"/>
        <v>9902657</v>
      </c>
      <c r="Y1060" s="14">
        <f t="shared" si="738"/>
        <v>2090.5041348100094</v>
      </c>
      <c r="Z1060" s="14">
        <f t="shared" si="739"/>
        <v>2078.5716151851516</v>
      </c>
      <c r="AA1060" s="14">
        <f t="shared" si="734"/>
        <v>-11.932519624857832</v>
      </c>
      <c r="AB1060" s="14">
        <f t="shared" si="710"/>
        <v>-15.858838919716538</v>
      </c>
      <c r="AC1060" s="14">
        <f t="shared" ref="AC1060:AC1123" si="749">AA1060-AB1060</f>
        <v>3.9263192948587058</v>
      </c>
      <c r="AD1060" s="16">
        <f t="shared" ref="AD1060:AD1123" si="750">IF(AND(AC1060&gt;0,AH1059-30&gt;=D1060),1,0)</f>
        <v>1</v>
      </c>
      <c r="AE1060" s="16">
        <f t="shared" ref="AE1060:AE1123" si="751">IF(AND(AC1060&lt;=0,AF1059&gt;=1),1,0)</f>
        <v>0</v>
      </c>
      <c r="AF1060" s="16">
        <f t="shared" si="735"/>
        <v>6</v>
      </c>
      <c r="AG1060" s="16">
        <f t="shared" ref="AG1060:AG1123" si="752">IF(AD1060&gt;0, MAX(30, 0.002*AD1060*D1060), IF(AE1060&gt;0, MAX(30, 0.002*AE1060*E1060), 0))</f>
        <v>30</v>
      </c>
      <c r="AH1060" s="5">
        <f t="shared" ref="AH1060:AH1123" si="753">AH1059-(AD1060*D1060) + (AE1060*E1060) - AG1060</f>
        <v>9867394</v>
      </c>
      <c r="AI1060" s="5">
        <f t="shared" ref="AI1060:AI1123" si="754">AF1060*E1060 + AH1060</f>
        <v>9879748</v>
      </c>
      <c r="AJ1060" s="39">
        <f t="shared" si="740"/>
        <v>2080.6800078709171</v>
      </c>
      <c r="AK1060" s="39">
        <f t="shared" si="741"/>
        <v>2078.488546458766</v>
      </c>
      <c r="AL1060" s="39">
        <f t="shared" si="742"/>
        <v>-2.1914614121510567</v>
      </c>
      <c r="AM1060" s="39">
        <f t="shared" si="743"/>
        <v>0</v>
      </c>
      <c r="AN1060" s="39">
        <f t="shared" si="744"/>
        <v>0</v>
      </c>
      <c r="AO1060" s="39">
        <f t="shared" si="745"/>
        <v>32</v>
      </c>
      <c r="AP1060" s="39">
        <f t="shared" si="746"/>
        <v>0</v>
      </c>
      <c r="AQ1060" s="39">
        <f t="shared" si="747"/>
        <v>9847143</v>
      </c>
      <c r="AR1060" s="39">
        <f t="shared" si="748"/>
        <v>9913031</v>
      </c>
      <c r="AS1060" s="37">
        <f t="shared" si="711"/>
        <v>2134.4231734147261</v>
      </c>
      <c r="AT1060" s="37">
        <f t="shared" si="712"/>
        <v>2084.3328028571254</v>
      </c>
      <c r="AU1060" s="37">
        <f t="shared" si="713"/>
        <v>-50.090370557600636</v>
      </c>
      <c r="AV1060" s="34">
        <f t="shared" si="714"/>
        <v>0</v>
      </c>
      <c r="AW1060" s="34">
        <f t="shared" si="715"/>
        <v>1</v>
      </c>
      <c r="AX1060" s="34">
        <f t="shared" si="716"/>
        <v>45</v>
      </c>
      <c r="AY1060" s="34">
        <f t="shared" si="717"/>
        <v>30</v>
      </c>
      <c r="AZ1060" s="34">
        <f t="shared" si="718"/>
        <v>9798336</v>
      </c>
      <c r="BA1060" s="34">
        <f t="shared" si="719"/>
        <v>9890991</v>
      </c>
    </row>
    <row r="1061" spans="1:53" x14ac:dyDescent="0.2">
      <c r="A1061" s="1" t="s">
        <v>1098</v>
      </c>
      <c r="B1061" s="8">
        <v>21123</v>
      </c>
      <c r="C1061" s="8">
        <v>2080.8989547038327</v>
      </c>
      <c r="D1061" s="8">
        <v>2099</v>
      </c>
      <c r="E1061" s="8">
        <v>2067</v>
      </c>
      <c r="F1061" s="8">
        <v>2080.8710801393727</v>
      </c>
      <c r="G1061" s="8">
        <f t="shared" si="720"/>
        <v>5.680107917150508</v>
      </c>
      <c r="H1061" s="8">
        <f t="shared" si="721"/>
        <v>5.680107917150508</v>
      </c>
      <c r="I1061" s="8">
        <f t="shared" si="722"/>
        <v>0</v>
      </c>
      <c r="J1061" s="25">
        <f t="shared" si="725"/>
        <v>9.5050280131383271</v>
      </c>
      <c r="K1061" s="25">
        <f t="shared" si="726"/>
        <v>10.260910216398091</v>
      </c>
      <c r="L1061" s="26">
        <f t="shared" si="723"/>
        <v>0.92633380593743242</v>
      </c>
      <c r="M1061" s="25">
        <f t="shared" si="724"/>
        <v>48.087917217786703</v>
      </c>
      <c r="N1061" s="25">
        <v>30</v>
      </c>
      <c r="O1061" s="25">
        <v>70</v>
      </c>
      <c r="P1061" s="9">
        <f t="shared" si="727"/>
        <v>2083.4705491168052</v>
      </c>
      <c r="Q1061" s="9">
        <f t="shared" si="728"/>
        <v>2069.8315598857203</v>
      </c>
      <c r="R1061" s="9">
        <f t="shared" si="729"/>
        <v>-13.638989231084906</v>
      </c>
      <c r="S1061" s="3">
        <f t="shared" si="730"/>
        <v>0</v>
      </c>
      <c r="T1061" s="3">
        <f t="shared" si="731"/>
        <v>1</v>
      </c>
      <c r="U1061" s="3">
        <f t="shared" si="732"/>
        <v>10</v>
      </c>
      <c r="V1061" s="3">
        <f t="shared" si="736"/>
        <v>30</v>
      </c>
      <c r="W1061" s="2">
        <f t="shared" si="733"/>
        <v>9882037</v>
      </c>
      <c r="X1061" s="2">
        <f t="shared" si="737"/>
        <v>9902707</v>
      </c>
      <c r="Y1061" s="14">
        <f t="shared" si="738"/>
        <v>2089.7905752047773</v>
      </c>
      <c r="Z1061" s="14">
        <f t="shared" si="739"/>
        <v>2078.9253790242624</v>
      </c>
      <c r="AA1061" s="14">
        <f t="shared" si="734"/>
        <v>-10.865196180514886</v>
      </c>
      <c r="AB1061" s="14">
        <f t="shared" si="710"/>
        <v>-14.860110371876207</v>
      </c>
      <c r="AC1061" s="14">
        <f t="shared" si="749"/>
        <v>3.9949141913613211</v>
      </c>
      <c r="AD1061" s="16">
        <f t="shared" si="750"/>
        <v>1</v>
      </c>
      <c r="AE1061" s="16">
        <f t="shared" si="751"/>
        <v>0</v>
      </c>
      <c r="AF1061" s="16">
        <f t="shared" si="735"/>
        <v>7</v>
      </c>
      <c r="AG1061" s="16">
        <f t="shared" si="752"/>
        <v>30</v>
      </c>
      <c r="AH1061" s="5">
        <f t="shared" si="753"/>
        <v>9865265</v>
      </c>
      <c r="AI1061" s="5">
        <f t="shared" si="754"/>
        <v>9879734</v>
      </c>
      <c r="AJ1061" s="39">
        <f t="shared" si="740"/>
        <v>2080.8627128973717</v>
      </c>
      <c r="AK1061" s="39">
        <f t="shared" si="741"/>
        <v>2071.7270068502471</v>
      </c>
      <c r="AL1061" s="39">
        <f t="shared" si="742"/>
        <v>-9.1357060471245859</v>
      </c>
      <c r="AM1061" s="39">
        <f t="shared" si="743"/>
        <v>0</v>
      </c>
      <c r="AN1061" s="39">
        <f t="shared" si="744"/>
        <v>1</v>
      </c>
      <c r="AO1061" s="39">
        <f t="shared" si="745"/>
        <v>31</v>
      </c>
      <c r="AP1061" s="39">
        <f t="shared" si="746"/>
        <v>30</v>
      </c>
      <c r="AQ1061" s="39">
        <f t="shared" si="747"/>
        <v>9849180</v>
      </c>
      <c r="AR1061" s="39">
        <f t="shared" si="748"/>
        <v>9913257</v>
      </c>
      <c r="AS1061" s="37">
        <f t="shared" si="711"/>
        <v>2130.3467662246976</v>
      </c>
      <c r="AT1061" s="37">
        <f t="shared" si="712"/>
        <v>2082.8712681340862</v>
      </c>
      <c r="AU1061" s="37">
        <f t="shared" si="713"/>
        <v>-47.475498090611381</v>
      </c>
      <c r="AV1061" s="34">
        <f t="shared" si="714"/>
        <v>0</v>
      </c>
      <c r="AW1061" s="34">
        <f t="shared" si="715"/>
        <v>1</v>
      </c>
      <c r="AX1061" s="34">
        <f t="shared" si="716"/>
        <v>44</v>
      </c>
      <c r="AY1061" s="34">
        <f t="shared" si="717"/>
        <v>30</v>
      </c>
      <c r="AZ1061" s="34">
        <f t="shared" si="718"/>
        <v>9800373</v>
      </c>
      <c r="BA1061" s="34">
        <f t="shared" si="719"/>
        <v>9891321</v>
      </c>
    </row>
    <row r="1062" spans="1:53" x14ac:dyDescent="0.2">
      <c r="A1062" s="1" t="s">
        <v>1099</v>
      </c>
      <c r="B1062" s="8">
        <v>25067</v>
      </c>
      <c r="C1062" s="8">
        <v>2048.2053872053871</v>
      </c>
      <c r="D1062" s="8">
        <v>2070</v>
      </c>
      <c r="E1062" s="8">
        <v>2030</v>
      </c>
      <c r="F1062" s="8">
        <v>2048.037037037037</v>
      </c>
      <c r="G1062" s="8">
        <f t="shared" si="720"/>
        <v>-32.834043102335727</v>
      </c>
      <c r="H1062" s="8">
        <f t="shared" si="721"/>
        <v>0</v>
      </c>
      <c r="I1062" s="8">
        <f t="shared" si="722"/>
        <v>32.834043102335727</v>
      </c>
      <c r="J1062" s="25">
        <f t="shared" si="725"/>
        <v>8.8260974407713029</v>
      </c>
      <c r="K1062" s="25">
        <f t="shared" si="726"/>
        <v>11.873276851107923</v>
      </c>
      <c r="L1062" s="26">
        <f t="shared" si="723"/>
        <v>0.74335817748136812</v>
      </c>
      <c r="M1062" s="25">
        <f t="shared" si="724"/>
        <v>42.63944076915385</v>
      </c>
      <c r="N1062" s="25">
        <v>30</v>
      </c>
      <c r="O1062" s="25">
        <v>70</v>
      </c>
      <c r="P1062" s="9">
        <f t="shared" si="727"/>
        <v>2082.5464199875505</v>
      </c>
      <c r="Q1062" s="9">
        <f t="shared" si="728"/>
        <v>2068.565962195069</v>
      </c>
      <c r="R1062" s="9">
        <f t="shared" si="729"/>
        <v>-13.980457792481502</v>
      </c>
      <c r="S1062" s="3">
        <f t="shared" si="730"/>
        <v>0</v>
      </c>
      <c r="T1062" s="3">
        <f t="shared" si="731"/>
        <v>1</v>
      </c>
      <c r="U1062" s="3">
        <f t="shared" si="732"/>
        <v>9</v>
      </c>
      <c r="V1062" s="3">
        <f t="shared" si="736"/>
        <v>30</v>
      </c>
      <c r="W1062" s="2">
        <f t="shared" si="733"/>
        <v>9884074</v>
      </c>
      <c r="X1062" s="2">
        <f t="shared" si="737"/>
        <v>9902344</v>
      </c>
      <c r="Y1062" s="14">
        <f t="shared" si="738"/>
        <v>2086.6977205256853</v>
      </c>
      <c r="Z1062" s="14">
        <f t="shared" si="739"/>
        <v>2074.1733264108429</v>
      </c>
      <c r="AA1062" s="14">
        <f t="shared" si="734"/>
        <v>-12.52439411484238</v>
      </c>
      <c r="AB1062" s="14">
        <f t="shared" ref="AB1062:AB1125" si="755">(AA1062-AB1061)*$Z$4+AB1061</f>
        <v>-14.392967120469441</v>
      </c>
      <c r="AC1062" s="14">
        <f t="shared" si="749"/>
        <v>1.8685730056270611</v>
      </c>
      <c r="AD1062" s="16">
        <f t="shared" si="750"/>
        <v>1</v>
      </c>
      <c r="AE1062" s="16">
        <f t="shared" si="751"/>
        <v>0</v>
      </c>
      <c r="AF1062" s="16">
        <f t="shared" si="735"/>
        <v>8</v>
      </c>
      <c r="AG1062" s="16">
        <f t="shared" si="752"/>
        <v>30</v>
      </c>
      <c r="AH1062" s="5">
        <f t="shared" si="753"/>
        <v>9863165</v>
      </c>
      <c r="AI1062" s="5">
        <f t="shared" si="754"/>
        <v>9879405</v>
      </c>
      <c r="AJ1062" s="39">
        <f t="shared" si="740"/>
        <v>2082.7560822030887</v>
      </c>
      <c r="AK1062" s="39">
        <f t="shared" si="741"/>
        <v>2073.6203761559641</v>
      </c>
      <c r="AL1062" s="39">
        <f t="shared" si="742"/>
        <v>-9.1357060471245859</v>
      </c>
      <c r="AM1062" s="39">
        <f t="shared" si="743"/>
        <v>0</v>
      </c>
      <c r="AN1062" s="39">
        <f t="shared" si="744"/>
        <v>1</v>
      </c>
      <c r="AO1062" s="39">
        <f t="shared" si="745"/>
        <v>30</v>
      </c>
      <c r="AP1062" s="39">
        <f t="shared" si="746"/>
        <v>30</v>
      </c>
      <c r="AQ1062" s="39">
        <f t="shared" si="747"/>
        <v>9851180</v>
      </c>
      <c r="AR1062" s="39">
        <f t="shared" si="748"/>
        <v>9912080</v>
      </c>
      <c r="AS1062" s="37">
        <f t="shared" si="711"/>
        <v>2126.5019647426921</v>
      </c>
      <c r="AT1062" s="37">
        <f t="shared" si="712"/>
        <v>2080.8751687582958</v>
      </c>
      <c r="AU1062" s="37">
        <f t="shared" si="713"/>
        <v>-45.626795984396267</v>
      </c>
      <c r="AV1062" s="34">
        <f t="shared" si="714"/>
        <v>0</v>
      </c>
      <c r="AW1062" s="34">
        <f t="shared" si="715"/>
        <v>1</v>
      </c>
      <c r="AX1062" s="34">
        <f t="shared" si="716"/>
        <v>43</v>
      </c>
      <c r="AY1062" s="34">
        <f t="shared" si="717"/>
        <v>30</v>
      </c>
      <c r="AZ1062" s="34">
        <f t="shared" si="718"/>
        <v>9802373</v>
      </c>
      <c r="BA1062" s="34">
        <f t="shared" si="719"/>
        <v>9889663</v>
      </c>
    </row>
    <row r="1063" spans="1:53" x14ac:dyDescent="0.2">
      <c r="A1063" s="1" t="s">
        <v>1100</v>
      </c>
      <c r="B1063" s="8">
        <v>29708</v>
      </c>
      <c r="C1063" s="8">
        <v>2015.7946127946127</v>
      </c>
      <c r="D1063" s="8">
        <v>2038</v>
      </c>
      <c r="E1063" s="8">
        <v>1998</v>
      </c>
      <c r="F1063" s="8">
        <v>2015.7508417508418</v>
      </c>
      <c r="G1063" s="8">
        <f t="shared" si="720"/>
        <v>-32.286195286195152</v>
      </c>
      <c r="H1063" s="8">
        <f t="shared" si="721"/>
        <v>0</v>
      </c>
      <c r="I1063" s="8">
        <f t="shared" si="722"/>
        <v>32.286195286195152</v>
      </c>
      <c r="J1063" s="25">
        <f t="shared" si="725"/>
        <v>8.1956619092876384</v>
      </c>
      <c r="K1063" s="25">
        <f t="shared" si="726"/>
        <v>13.331342453614154</v>
      </c>
      <c r="L1063" s="26">
        <f t="shared" si="723"/>
        <v>0.61476643764902894</v>
      </c>
      <c r="M1063" s="25">
        <f t="shared" si="724"/>
        <v>38.07153922173908</v>
      </c>
      <c r="N1063" s="25">
        <v>30</v>
      </c>
      <c r="O1063" s="25">
        <v>70</v>
      </c>
      <c r="P1063" s="9">
        <f t="shared" si="727"/>
        <v>2080.4732255595172</v>
      </c>
      <c r="Q1063" s="9">
        <f t="shared" si="728"/>
        <v>2068.1643939601677</v>
      </c>
      <c r="R1063" s="9">
        <f t="shared" si="729"/>
        <v>-12.30883159934956</v>
      </c>
      <c r="S1063" s="3">
        <f t="shared" si="730"/>
        <v>0</v>
      </c>
      <c r="T1063" s="3">
        <f t="shared" si="731"/>
        <v>1</v>
      </c>
      <c r="U1063" s="3">
        <f t="shared" si="732"/>
        <v>8</v>
      </c>
      <c r="V1063" s="3">
        <f t="shared" si="736"/>
        <v>30</v>
      </c>
      <c r="W1063" s="2">
        <f t="shared" si="733"/>
        <v>9886074</v>
      </c>
      <c r="X1063" s="2">
        <f t="shared" si="737"/>
        <v>9902058</v>
      </c>
      <c r="Y1063" s="14">
        <f t="shared" si="738"/>
        <v>2081.4423961719931</v>
      </c>
      <c r="Z1063" s="14">
        <f t="shared" si="739"/>
        <v>2065.1852518477658</v>
      </c>
      <c r="AA1063" s="14">
        <f t="shared" si="734"/>
        <v>-16.257144324227284</v>
      </c>
      <c r="AB1063" s="14">
        <f t="shared" si="755"/>
        <v>-14.76580256122101</v>
      </c>
      <c r="AC1063" s="14">
        <f t="shared" si="749"/>
        <v>-1.4913417630062735</v>
      </c>
      <c r="AD1063" s="16">
        <f t="shared" si="750"/>
        <v>0</v>
      </c>
      <c r="AE1063" s="16">
        <f t="shared" si="751"/>
        <v>1</v>
      </c>
      <c r="AF1063" s="16">
        <f t="shared" si="735"/>
        <v>7</v>
      </c>
      <c r="AG1063" s="16">
        <f t="shared" si="752"/>
        <v>30</v>
      </c>
      <c r="AH1063" s="5">
        <f t="shared" si="753"/>
        <v>9865133</v>
      </c>
      <c r="AI1063" s="5">
        <f t="shared" si="754"/>
        <v>9879119</v>
      </c>
      <c r="AJ1063" s="39">
        <f t="shared" si="740"/>
        <v>2071.8114011689772</v>
      </c>
      <c r="AK1063" s="39">
        <f t="shared" si="741"/>
        <v>2062.6756951218522</v>
      </c>
      <c r="AL1063" s="39">
        <f t="shared" si="742"/>
        <v>-9.1357060471250406</v>
      </c>
      <c r="AM1063" s="39">
        <f t="shared" si="743"/>
        <v>0</v>
      </c>
      <c r="AN1063" s="39">
        <f t="shared" si="744"/>
        <v>1</v>
      </c>
      <c r="AO1063" s="39">
        <f t="shared" si="745"/>
        <v>29</v>
      </c>
      <c r="AP1063" s="39">
        <f t="shared" si="746"/>
        <v>30</v>
      </c>
      <c r="AQ1063" s="39">
        <f t="shared" si="747"/>
        <v>9853148</v>
      </c>
      <c r="AR1063" s="39">
        <f t="shared" si="748"/>
        <v>9911090</v>
      </c>
      <c r="AS1063" s="37">
        <f t="shared" si="711"/>
        <v>2122.8007471525311</v>
      </c>
      <c r="AT1063" s="37">
        <f t="shared" si="712"/>
        <v>2078.8592107858881</v>
      </c>
      <c r="AU1063" s="37">
        <f t="shared" si="713"/>
        <v>-43.941536366643049</v>
      </c>
      <c r="AV1063" s="34">
        <f t="shared" si="714"/>
        <v>0</v>
      </c>
      <c r="AW1063" s="34">
        <f t="shared" si="715"/>
        <v>1</v>
      </c>
      <c r="AX1063" s="34">
        <f t="shared" si="716"/>
        <v>42</v>
      </c>
      <c r="AY1063" s="34">
        <f t="shared" si="717"/>
        <v>30</v>
      </c>
      <c r="AZ1063" s="34">
        <f t="shared" si="718"/>
        <v>9804341</v>
      </c>
      <c r="BA1063" s="34">
        <f t="shared" si="719"/>
        <v>9888257</v>
      </c>
    </row>
    <row r="1064" spans="1:53" x14ac:dyDescent="0.2">
      <c r="A1064" s="1" t="s">
        <v>1101</v>
      </c>
      <c r="B1064" s="8">
        <v>19227</v>
      </c>
      <c r="C1064" s="8">
        <v>2004.6700680272108</v>
      </c>
      <c r="D1064" s="8">
        <v>2016</v>
      </c>
      <c r="E1064" s="8">
        <v>1993</v>
      </c>
      <c r="F1064" s="8">
        <v>2004.639455782313</v>
      </c>
      <c r="G1064" s="8">
        <f t="shared" si="720"/>
        <v>-11.111385968528793</v>
      </c>
      <c r="H1064" s="8">
        <f t="shared" si="721"/>
        <v>0</v>
      </c>
      <c r="I1064" s="8">
        <f t="shared" si="722"/>
        <v>11.111385968528793</v>
      </c>
      <c r="J1064" s="25">
        <f t="shared" si="725"/>
        <v>7.610257487195665</v>
      </c>
      <c r="K1064" s="25">
        <f t="shared" si="726"/>
        <v>13.172774133250913</v>
      </c>
      <c r="L1064" s="26">
        <f t="shared" si="723"/>
        <v>0.57772625645996156</v>
      </c>
      <c r="M1064" s="25">
        <f t="shared" si="724"/>
        <v>36.617648599969449</v>
      </c>
      <c r="N1064" s="25">
        <v>30</v>
      </c>
      <c r="O1064" s="25">
        <v>70</v>
      </c>
      <c r="P1064" s="9">
        <f t="shared" si="727"/>
        <v>2076.9103430575483</v>
      </c>
      <c r="Q1064" s="9">
        <f t="shared" si="728"/>
        <v>2066.6629145192942</v>
      </c>
      <c r="R1064" s="9">
        <f t="shared" si="729"/>
        <v>-10.247428538254098</v>
      </c>
      <c r="S1064" s="3">
        <f t="shared" si="730"/>
        <v>0</v>
      </c>
      <c r="T1064" s="3">
        <f t="shared" si="731"/>
        <v>1</v>
      </c>
      <c r="U1064" s="3">
        <f t="shared" si="732"/>
        <v>7</v>
      </c>
      <c r="V1064" s="3">
        <f t="shared" si="736"/>
        <v>30</v>
      </c>
      <c r="W1064" s="2">
        <f t="shared" si="733"/>
        <v>9888042</v>
      </c>
      <c r="X1064" s="2">
        <f t="shared" si="737"/>
        <v>9901993</v>
      </c>
      <c r="Y1064" s="14">
        <f t="shared" si="738"/>
        <v>2075.7532894764613</v>
      </c>
      <c r="Z1064" s="14">
        <f t="shared" si="739"/>
        <v>2055.8705139915423</v>
      </c>
      <c r="AA1064" s="14">
        <f t="shared" si="734"/>
        <v>-19.882775484918966</v>
      </c>
      <c r="AB1064" s="14">
        <f t="shared" si="755"/>
        <v>-15.789197145960602</v>
      </c>
      <c r="AC1064" s="14">
        <f t="shared" si="749"/>
        <v>-4.0935783389583644</v>
      </c>
      <c r="AD1064" s="16">
        <f t="shared" si="750"/>
        <v>0</v>
      </c>
      <c r="AE1064" s="16">
        <f t="shared" si="751"/>
        <v>1</v>
      </c>
      <c r="AF1064" s="16">
        <f t="shared" si="735"/>
        <v>6</v>
      </c>
      <c r="AG1064" s="16">
        <f t="shared" si="752"/>
        <v>30</v>
      </c>
      <c r="AH1064" s="5">
        <f t="shared" si="753"/>
        <v>9867096</v>
      </c>
      <c r="AI1064" s="5">
        <f t="shared" si="754"/>
        <v>9879054</v>
      </c>
      <c r="AJ1064" s="39">
        <f t="shared" si="740"/>
        <v>2055.0434183100847</v>
      </c>
      <c r="AK1064" s="39">
        <f t="shared" si="741"/>
        <v>2045.9077122629603</v>
      </c>
      <c r="AL1064" s="39">
        <f t="shared" si="742"/>
        <v>-9.1357060471243585</v>
      </c>
      <c r="AM1064" s="39">
        <f t="shared" si="743"/>
        <v>0</v>
      </c>
      <c r="AN1064" s="39">
        <f t="shared" si="744"/>
        <v>1</v>
      </c>
      <c r="AO1064" s="39">
        <f t="shared" si="745"/>
        <v>28</v>
      </c>
      <c r="AP1064" s="39">
        <f t="shared" si="746"/>
        <v>30</v>
      </c>
      <c r="AQ1064" s="39">
        <f t="shared" si="747"/>
        <v>9855111</v>
      </c>
      <c r="AR1064" s="39">
        <f t="shared" si="748"/>
        <v>9910915</v>
      </c>
      <c r="AS1064" s="37">
        <f t="shared" si="711"/>
        <v>2119.189836575631</v>
      </c>
      <c r="AT1064" s="37">
        <f t="shared" si="712"/>
        <v>2076.9978980570145</v>
      </c>
      <c r="AU1064" s="37">
        <f t="shared" si="713"/>
        <v>-42.191938518616553</v>
      </c>
      <c r="AV1064" s="34">
        <f t="shared" si="714"/>
        <v>0</v>
      </c>
      <c r="AW1064" s="34">
        <f t="shared" si="715"/>
        <v>1</v>
      </c>
      <c r="AX1064" s="34">
        <f t="shared" si="716"/>
        <v>41</v>
      </c>
      <c r="AY1064" s="34">
        <f t="shared" si="717"/>
        <v>30</v>
      </c>
      <c r="AZ1064" s="34">
        <f t="shared" si="718"/>
        <v>9806304</v>
      </c>
      <c r="BA1064" s="34">
        <f t="shared" si="719"/>
        <v>9888017</v>
      </c>
    </row>
    <row r="1065" spans="1:53" x14ac:dyDescent="0.2">
      <c r="A1065" s="1" t="s">
        <v>1102</v>
      </c>
      <c r="B1065" s="8">
        <v>12777</v>
      </c>
      <c r="C1065" s="8">
        <v>2021.6245614035088</v>
      </c>
      <c r="D1065" s="8">
        <v>2031</v>
      </c>
      <c r="E1065" s="8">
        <v>2015</v>
      </c>
      <c r="F1065" s="8">
        <v>2021.6491228070176</v>
      </c>
      <c r="G1065" s="8">
        <f t="shared" si="720"/>
        <v>17.00966702470464</v>
      </c>
      <c r="H1065" s="8">
        <f t="shared" si="721"/>
        <v>17.00966702470464</v>
      </c>
      <c r="I1065" s="8">
        <f t="shared" si="722"/>
        <v>0</v>
      </c>
      <c r="J1065" s="25">
        <f t="shared" si="725"/>
        <v>8.2816438827320216</v>
      </c>
      <c r="K1065" s="25">
        <f t="shared" si="726"/>
        <v>12.231861695161561</v>
      </c>
      <c r="L1065" s="26">
        <f t="shared" si="723"/>
        <v>0.67705506235472823</v>
      </c>
      <c r="M1065" s="25">
        <f t="shared" si="724"/>
        <v>40.37166563893765</v>
      </c>
      <c r="N1065" s="25">
        <v>30</v>
      </c>
      <c r="O1065" s="25">
        <v>70</v>
      </c>
      <c r="P1065" s="9">
        <f t="shared" si="727"/>
        <v>2074.0140302128839</v>
      </c>
      <c r="Q1065" s="9">
        <f t="shared" si="728"/>
        <v>2062.0732427310381</v>
      </c>
      <c r="R1065" s="9">
        <f t="shared" si="729"/>
        <v>-11.940787481845746</v>
      </c>
      <c r="S1065" s="3">
        <f t="shared" si="730"/>
        <v>0</v>
      </c>
      <c r="T1065" s="3">
        <f t="shared" si="731"/>
        <v>1</v>
      </c>
      <c r="U1065" s="3">
        <f t="shared" si="732"/>
        <v>6</v>
      </c>
      <c r="V1065" s="3">
        <f t="shared" si="736"/>
        <v>30</v>
      </c>
      <c r="W1065" s="2">
        <f t="shared" si="733"/>
        <v>9890005</v>
      </c>
      <c r="X1065" s="2">
        <f t="shared" si="737"/>
        <v>9902095</v>
      </c>
      <c r="Y1065" s="14">
        <f t="shared" si="738"/>
        <v>2071.7455734268729</v>
      </c>
      <c r="Z1065" s="14">
        <f t="shared" si="739"/>
        <v>2050.6056845785383</v>
      </c>
      <c r="AA1065" s="14">
        <f t="shared" si="734"/>
        <v>-21.139888848334522</v>
      </c>
      <c r="AB1065" s="14">
        <f t="shared" si="755"/>
        <v>-16.859335486435384</v>
      </c>
      <c r="AC1065" s="14">
        <f t="shared" si="749"/>
        <v>-4.2805533618991376</v>
      </c>
      <c r="AD1065" s="16">
        <f t="shared" si="750"/>
        <v>0</v>
      </c>
      <c r="AE1065" s="16">
        <f t="shared" si="751"/>
        <v>1</v>
      </c>
      <c r="AF1065" s="16">
        <f t="shared" si="735"/>
        <v>5</v>
      </c>
      <c r="AG1065" s="16">
        <f t="shared" si="752"/>
        <v>30</v>
      </c>
      <c r="AH1065" s="5">
        <f t="shared" si="753"/>
        <v>9869081</v>
      </c>
      <c r="AI1065" s="5">
        <f t="shared" si="754"/>
        <v>9879156</v>
      </c>
      <c r="AJ1065" s="39">
        <f t="shared" si="740"/>
        <v>2047.6358276643994</v>
      </c>
      <c r="AK1065" s="39">
        <f t="shared" si="741"/>
        <v>2038.5001216172743</v>
      </c>
      <c r="AL1065" s="39">
        <f t="shared" si="742"/>
        <v>-9.1357060471250406</v>
      </c>
      <c r="AM1065" s="39">
        <f t="shared" si="743"/>
        <v>0</v>
      </c>
      <c r="AN1065" s="39">
        <f t="shared" si="744"/>
        <v>1</v>
      </c>
      <c r="AO1065" s="39">
        <f t="shared" si="745"/>
        <v>27</v>
      </c>
      <c r="AP1065" s="39">
        <f t="shared" si="746"/>
        <v>30</v>
      </c>
      <c r="AQ1065" s="39">
        <f t="shared" si="747"/>
        <v>9857096</v>
      </c>
      <c r="AR1065" s="39">
        <f t="shared" si="748"/>
        <v>9911501</v>
      </c>
      <c r="AS1065" s="37">
        <f t="shared" si="711"/>
        <v>2115.5677575097961</v>
      </c>
      <c r="AT1065" s="37">
        <f t="shared" si="712"/>
        <v>2075.2879228214506</v>
      </c>
      <c r="AU1065" s="37">
        <f t="shared" si="713"/>
        <v>-40.279834688345545</v>
      </c>
      <c r="AV1065" s="34">
        <f t="shared" si="714"/>
        <v>0</v>
      </c>
      <c r="AW1065" s="34">
        <f t="shared" si="715"/>
        <v>1</v>
      </c>
      <c r="AX1065" s="34">
        <f t="shared" si="716"/>
        <v>40</v>
      </c>
      <c r="AY1065" s="34">
        <f t="shared" si="717"/>
        <v>30</v>
      </c>
      <c r="AZ1065" s="34">
        <f t="shared" si="718"/>
        <v>9808289</v>
      </c>
      <c r="BA1065" s="34">
        <f t="shared" si="719"/>
        <v>9888889</v>
      </c>
    </row>
    <row r="1066" spans="1:53" x14ac:dyDescent="0.2">
      <c r="A1066" s="1" t="s">
        <v>1103</v>
      </c>
      <c r="B1066" s="8">
        <v>25737</v>
      </c>
      <c r="C1066" s="8">
        <v>2074.3959044368603</v>
      </c>
      <c r="D1066" s="8">
        <v>2091</v>
      </c>
      <c r="E1066" s="8">
        <v>2062</v>
      </c>
      <c r="F1066" s="8">
        <v>2074.358361774744</v>
      </c>
      <c r="G1066" s="8">
        <f t="shared" si="720"/>
        <v>52.709238967726378</v>
      </c>
      <c r="H1066" s="8">
        <f t="shared" si="721"/>
        <v>52.709238967726378</v>
      </c>
      <c r="I1066" s="8">
        <f t="shared" si="722"/>
        <v>0</v>
      </c>
      <c r="J1066" s="25">
        <f t="shared" si="725"/>
        <v>11.45504353166019</v>
      </c>
      <c r="K1066" s="25">
        <f t="shared" si="726"/>
        <v>11.358157288364307</v>
      </c>
      <c r="L1066" s="26">
        <f t="shared" si="723"/>
        <v>1.0085301022724114</v>
      </c>
      <c r="M1066" s="25">
        <f t="shared" si="724"/>
        <v>50.21234688648083</v>
      </c>
      <c r="N1066" s="25">
        <v>30</v>
      </c>
      <c r="O1066" s="25">
        <v>70</v>
      </c>
      <c r="P1066" s="9">
        <f t="shared" si="727"/>
        <v>2072.0167292682145</v>
      </c>
      <c r="Q1066" s="9">
        <f t="shared" si="728"/>
        <v>2060.918849213419</v>
      </c>
      <c r="R1066" s="9">
        <f t="shared" si="729"/>
        <v>-11.097880054795496</v>
      </c>
      <c r="S1066" s="3">
        <f t="shared" si="730"/>
        <v>0</v>
      </c>
      <c r="T1066" s="3">
        <f t="shared" si="731"/>
        <v>1</v>
      </c>
      <c r="U1066" s="3">
        <f t="shared" si="732"/>
        <v>5</v>
      </c>
      <c r="V1066" s="3">
        <f t="shared" si="736"/>
        <v>30</v>
      </c>
      <c r="W1066" s="2">
        <f t="shared" si="733"/>
        <v>9891990</v>
      </c>
      <c r="X1066" s="2">
        <f t="shared" si="737"/>
        <v>9902300</v>
      </c>
      <c r="Y1066" s="14">
        <f t="shared" si="738"/>
        <v>2071.9391133044928</v>
      </c>
      <c r="Z1066" s="14">
        <f t="shared" si="739"/>
        <v>2054.259942608724</v>
      </c>
      <c r="AA1066" s="14">
        <f t="shared" si="734"/>
        <v>-17.679170695768789</v>
      </c>
      <c r="AB1066" s="14">
        <f t="shared" si="755"/>
        <v>-17.023302528302064</v>
      </c>
      <c r="AC1066" s="14">
        <f t="shared" si="749"/>
        <v>-0.65586816746672483</v>
      </c>
      <c r="AD1066" s="16">
        <f t="shared" si="750"/>
        <v>0</v>
      </c>
      <c r="AE1066" s="16">
        <f t="shared" si="751"/>
        <v>1</v>
      </c>
      <c r="AF1066" s="16">
        <f t="shared" si="735"/>
        <v>4</v>
      </c>
      <c r="AG1066" s="16">
        <f t="shared" si="752"/>
        <v>30</v>
      </c>
      <c r="AH1066" s="5">
        <f t="shared" si="753"/>
        <v>9871113</v>
      </c>
      <c r="AI1066" s="5">
        <f t="shared" si="754"/>
        <v>9879361</v>
      </c>
      <c r="AJ1066" s="39">
        <f t="shared" si="740"/>
        <v>2053.3057166726339</v>
      </c>
      <c r="AK1066" s="39">
        <f t="shared" si="741"/>
        <v>2044.1700106255091</v>
      </c>
      <c r="AL1066" s="39">
        <f t="shared" si="742"/>
        <v>-9.1357060471248133</v>
      </c>
      <c r="AM1066" s="39">
        <f t="shared" si="743"/>
        <v>0</v>
      </c>
      <c r="AN1066" s="39">
        <f t="shared" si="744"/>
        <v>1</v>
      </c>
      <c r="AO1066" s="39">
        <f t="shared" si="745"/>
        <v>26</v>
      </c>
      <c r="AP1066" s="39">
        <f t="shared" si="746"/>
        <v>30</v>
      </c>
      <c r="AQ1066" s="39">
        <f t="shared" si="747"/>
        <v>9859128</v>
      </c>
      <c r="AR1066" s="39">
        <f t="shared" si="748"/>
        <v>9912740</v>
      </c>
      <c r="AS1066" s="37">
        <f t="shared" si="711"/>
        <v>2111.9900692454507</v>
      </c>
      <c r="AT1066" s="37">
        <f t="shared" si="712"/>
        <v>2073.5144147972928</v>
      </c>
      <c r="AU1066" s="37">
        <f t="shared" si="713"/>
        <v>-38.475654448157911</v>
      </c>
      <c r="AV1066" s="34">
        <f t="shared" si="714"/>
        <v>0</v>
      </c>
      <c r="AW1066" s="34">
        <f t="shared" si="715"/>
        <v>1</v>
      </c>
      <c r="AX1066" s="34">
        <f t="shared" si="716"/>
        <v>39</v>
      </c>
      <c r="AY1066" s="34">
        <f t="shared" si="717"/>
        <v>30</v>
      </c>
      <c r="AZ1066" s="34">
        <f t="shared" si="718"/>
        <v>9810321</v>
      </c>
      <c r="BA1066" s="34">
        <f t="shared" si="719"/>
        <v>9890739</v>
      </c>
    </row>
    <row r="1067" spans="1:53" x14ac:dyDescent="0.2">
      <c r="A1067" s="1" t="s">
        <v>1104</v>
      </c>
      <c r="B1067" s="8">
        <v>22359</v>
      </c>
      <c r="C1067" s="8">
        <v>2107.4731543624162</v>
      </c>
      <c r="D1067" s="8">
        <v>2123</v>
      </c>
      <c r="E1067" s="8">
        <v>2092</v>
      </c>
      <c r="F1067" s="8">
        <v>2107.4932885906042</v>
      </c>
      <c r="G1067" s="8">
        <f t="shared" si="720"/>
        <v>33.134926815860126</v>
      </c>
      <c r="H1067" s="8">
        <f t="shared" si="721"/>
        <v>33.134926815860126</v>
      </c>
      <c r="I1067" s="8">
        <f t="shared" si="722"/>
        <v>0</v>
      </c>
      <c r="J1067" s="25">
        <f t="shared" si="725"/>
        <v>13.003606623388757</v>
      </c>
      <c r="K1067" s="25">
        <f t="shared" si="726"/>
        <v>10.546860339195428</v>
      </c>
      <c r="L1067" s="26">
        <f t="shared" si="723"/>
        <v>1.2329362677785058</v>
      </c>
      <c r="M1067" s="25">
        <f t="shared" si="724"/>
        <v>55.21591841065505</v>
      </c>
      <c r="N1067" s="25">
        <v>30</v>
      </c>
      <c r="O1067" s="25">
        <v>70</v>
      </c>
      <c r="P1067" s="9">
        <f t="shared" si="727"/>
        <v>2070.813479446364</v>
      </c>
      <c r="Q1067" s="9">
        <f t="shared" si="728"/>
        <v>2060.3158386788996</v>
      </c>
      <c r="R1067" s="9">
        <f t="shared" si="729"/>
        <v>-10.497640767464418</v>
      </c>
      <c r="S1067" s="3">
        <f t="shared" si="730"/>
        <v>0</v>
      </c>
      <c r="T1067" s="3">
        <f t="shared" si="731"/>
        <v>1</v>
      </c>
      <c r="U1067" s="3">
        <f t="shared" si="732"/>
        <v>4</v>
      </c>
      <c r="V1067" s="3">
        <f t="shared" si="736"/>
        <v>30</v>
      </c>
      <c r="W1067" s="2">
        <f t="shared" si="733"/>
        <v>9894022</v>
      </c>
      <c r="X1067" s="2">
        <f t="shared" si="737"/>
        <v>9902390</v>
      </c>
      <c r="Y1067" s="14">
        <f t="shared" si="738"/>
        <v>2074.5727559182787</v>
      </c>
      <c r="Z1067" s="14">
        <f t="shared" si="739"/>
        <v>2062.4496881443979</v>
      </c>
      <c r="AA1067" s="14">
        <f t="shared" si="734"/>
        <v>-12.123067773880848</v>
      </c>
      <c r="AB1067" s="14">
        <f t="shared" si="755"/>
        <v>-16.04325557741782</v>
      </c>
      <c r="AC1067" s="14">
        <f t="shared" si="749"/>
        <v>3.9201878035369724</v>
      </c>
      <c r="AD1067" s="16">
        <f t="shared" si="750"/>
        <v>1</v>
      </c>
      <c r="AE1067" s="16">
        <f t="shared" si="751"/>
        <v>0</v>
      </c>
      <c r="AF1067" s="16">
        <f t="shared" si="735"/>
        <v>5</v>
      </c>
      <c r="AG1067" s="16">
        <f t="shared" si="752"/>
        <v>30</v>
      </c>
      <c r="AH1067" s="5">
        <f t="shared" si="753"/>
        <v>9868960</v>
      </c>
      <c r="AI1067" s="5">
        <f t="shared" si="754"/>
        <v>9879420</v>
      </c>
      <c r="AJ1067" s="39">
        <f t="shared" si="740"/>
        <v>2070.8754629952095</v>
      </c>
      <c r="AK1067" s="39">
        <f t="shared" si="741"/>
        <v>2061.739756948085</v>
      </c>
      <c r="AL1067" s="39">
        <f t="shared" si="742"/>
        <v>-9.1357060471245859</v>
      </c>
      <c r="AM1067" s="39">
        <f t="shared" si="743"/>
        <v>0</v>
      </c>
      <c r="AN1067" s="39">
        <f t="shared" si="744"/>
        <v>1</v>
      </c>
      <c r="AO1067" s="39">
        <f t="shared" si="745"/>
        <v>25</v>
      </c>
      <c r="AP1067" s="39">
        <f t="shared" si="746"/>
        <v>30</v>
      </c>
      <c r="AQ1067" s="39">
        <f t="shared" si="747"/>
        <v>9861190</v>
      </c>
      <c r="AR1067" s="39">
        <f t="shared" si="748"/>
        <v>9913490</v>
      </c>
      <c r="AS1067" s="37">
        <f t="shared" si="711"/>
        <v>2108.5169770082425</v>
      </c>
      <c r="AT1067" s="37">
        <f t="shared" si="712"/>
        <v>2071.9380343107223</v>
      </c>
      <c r="AU1067" s="37">
        <f t="shared" si="713"/>
        <v>-36.578942697520233</v>
      </c>
      <c r="AV1067" s="34">
        <f t="shared" si="714"/>
        <v>0</v>
      </c>
      <c r="AW1067" s="34">
        <f t="shared" si="715"/>
        <v>1</v>
      </c>
      <c r="AX1067" s="34">
        <f t="shared" si="716"/>
        <v>38</v>
      </c>
      <c r="AY1067" s="34">
        <f t="shared" si="717"/>
        <v>30</v>
      </c>
      <c r="AZ1067" s="34">
        <f t="shared" si="718"/>
        <v>9812383</v>
      </c>
      <c r="BA1067" s="34">
        <f t="shared" si="719"/>
        <v>9891879</v>
      </c>
    </row>
    <row r="1068" spans="1:53" x14ac:dyDescent="0.2">
      <c r="A1068" s="1" t="s">
        <v>1105</v>
      </c>
      <c r="B1068" s="8">
        <v>12230</v>
      </c>
      <c r="C1068" s="8">
        <v>2091.4444444444443</v>
      </c>
      <c r="D1068" s="8">
        <v>2102</v>
      </c>
      <c r="E1068" s="8">
        <v>2084</v>
      </c>
      <c r="F1068" s="8">
        <v>2091.4551971326164</v>
      </c>
      <c r="G1068" s="8">
        <f t="shared" si="720"/>
        <v>-16.038091457987775</v>
      </c>
      <c r="H1068" s="8">
        <f t="shared" si="721"/>
        <v>0</v>
      </c>
      <c r="I1068" s="8">
        <f t="shared" si="722"/>
        <v>16.038091457987775</v>
      </c>
      <c r="J1068" s="25">
        <f t="shared" si="725"/>
        <v>12.074777578860989</v>
      </c>
      <c r="K1068" s="25">
        <f t="shared" si="726"/>
        <v>10.939091133394882</v>
      </c>
      <c r="L1068" s="26">
        <f t="shared" si="723"/>
        <v>1.1038190862126636</v>
      </c>
      <c r="M1068" s="25">
        <f t="shared" si="724"/>
        <v>52.467395768320564</v>
      </c>
      <c r="N1068" s="25">
        <v>30</v>
      </c>
      <c r="O1068" s="25">
        <v>70</v>
      </c>
      <c r="P1068" s="9">
        <f t="shared" si="727"/>
        <v>2071.9578008289836</v>
      </c>
      <c r="Q1068" s="9">
        <f t="shared" si="728"/>
        <v>2062.7756242223695</v>
      </c>
      <c r="R1068" s="9">
        <f t="shared" si="729"/>
        <v>-9.1821766066141208</v>
      </c>
      <c r="S1068" s="3">
        <f t="shared" si="730"/>
        <v>0</v>
      </c>
      <c r="T1068" s="3">
        <f t="shared" si="731"/>
        <v>1</v>
      </c>
      <c r="U1068" s="3">
        <f t="shared" si="732"/>
        <v>3</v>
      </c>
      <c r="V1068" s="3">
        <f t="shared" si="736"/>
        <v>30</v>
      </c>
      <c r="W1068" s="2">
        <f t="shared" si="733"/>
        <v>9896084</v>
      </c>
      <c r="X1068" s="2">
        <f t="shared" si="737"/>
        <v>9902336</v>
      </c>
      <c r="Y1068" s="14">
        <f t="shared" si="738"/>
        <v>2075.8233071193408</v>
      </c>
      <c r="Z1068" s="14">
        <f t="shared" si="739"/>
        <v>2066.9120741425854</v>
      </c>
      <c r="AA1068" s="14">
        <f t="shared" si="734"/>
        <v>-8.9112329767554002</v>
      </c>
      <c r="AB1068" s="14">
        <f t="shared" si="755"/>
        <v>-14.616851057285336</v>
      </c>
      <c r="AC1068" s="14">
        <f t="shared" si="749"/>
        <v>5.7056180805299359</v>
      </c>
      <c r="AD1068" s="16">
        <f t="shared" si="750"/>
        <v>1</v>
      </c>
      <c r="AE1068" s="16">
        <f t="shared" si="751"/>
        <v>0</v>
      </c>
      <c r="AF1068" s="16">
        <f t="shared" si="735"/>
        <v>6</v>
      </c>
      <c r="AG1068" s="16">
        <f t="shared" si="752"/>
        <v>30</v>
      </c>
      <c r="AH1068" s="5">
        <f t="shared" si="753"/>
        <v>9866828</v>
      </c>
      <c r="AI1068" s="5">
        <f t="shared" si="754"/>
        <v>9879332</v>
      </c>
      <c r="AJ1068" s="39">
        <f t="shared" si="740"/>
        <v>2081.9204386004963</v>
      </c>
      <c r="AK1068" s="39">
        <f t="shared" si="741"/>
        <v>2073.208677654507</v>
      </c>
      <c r="AL1068" s="39">
        <f t="shared" si="742"/>
        <v>-8.7117609459892265</v>
      </c>
      <c r="AM1068" s="39">
        <f t="shared" si="743"/>
        <v>0</v>
      </c>
      <c r="AN1068" s="39">
        <f t="shared" si="744"/>
        <v>1</v>
      </c>
      <c r="AO1068" s="39">
        <f t="shared" si="745"/>
        <v>24</v>
      </c>
      <c r="AP1068" s="39">
        <f t="shared" si="746"/>
        <v>30</v>
      </c>
      <c r="AQ1068" s="39">
        <f t="shared" si="747"/>
        <v>9863244</v>
      </c>
      <c r="AR1068" s="39">
        <f t="shared" si="748"/>
        <v>9913260</v>
      </c>
      <c r="AS1068" s="37">
        <f t="shared" si="711"/>
        <v>2105.1565599073801</v>
      </c>
      <c r="AT1068" s="37">
        <f t="shared" si="712"/>
        <v>2070.3645662227405</v>
      </c>
      <c r="AU1068" s="37">
        <f t="shared" si="713"/>
        <v>-34.791993684639692</v>
      </c>
      <c r="AV1068" s="34">
        <f t="shared" si="714"/>
        <v>0</v>
      </c>
      <c r="AW1068" s="34">
        <f t="shared" si="715"/>
        <v>1</v>
      </c>
      <c r="AX1068" s="34">
        <f t="shared" si="716"/>
        <v>37</v>
      </c>
      <c r="AY1068" s="34">
        <f t="shared" si="717"/>
        <v>30</v>
      </c>
      <c r="AZ1068" s="34">
        <f t="shared" si="718"/>
        <v>9814437</v>
      </c>
      <c r="BA1068" s="34">
        <f t="shared" si="719"/>
        <v>9891545</v>
      </c>
    </row>
    <row r="1069" spans="1:53" x14ac:dyDescent="0.2">
      <c r="A1069" s="1" t="s">
        <v>1106</v>
      </c>
      <c r="B1069" s="8">
        <v>15651</v>
      </c>
      <c r="C1069" s="8">
        <v>2076.3724137931035</v>
      </c>
      <c r="D1069" s="8">
        <v>2086</v>
      </c>
      <c r="E1069" s="8">
        <v>2064</v>
      </c>
      <c r="F1069" s="8">
        <v>2076.3620689655172</v>
      </c>
      <c r="G1069" s="8">
        <f t="shared" si="720"/>
        <v>-15.093128167099167</v>
      </c>
      <c r="H1069" s="8">
        <f t="shared" si="721"/>
        <v>0</v>
      </c>
      <c r="I1069" s="8">
        <f t="shared" si="722"/>
        <v>15.093128167099167</v>
      </c>
      <c r="J1069" s="25">
        <f t="shared" si="725"/>
        <v>11.212293466085203</v>
      </c>
      <c r="K1069" s="25">
        <f t="shared" si="726"/>
        <v>11.235808064373758</v>
      </c>
      <c r="L1069" s="26">
        <f t="shared" si="723"/>
        <v>0.99790717337339407</v>
      </c>
      <c r="M1069" s="25">
        <f t="shared" si="724"/>
        <v>49.947624527943596</v>
      </c>
      <c r="N1069" s="25">
        <v>30</v>
      </c>
      <c r="O1069" s="25">
        <v>70</v>
      </c>
      <c r="P1069" s="9">
        <f t="shared" si="727"/>
        <v>2072.0426161033151</v>
      </c>
      <c r="Q1069" s="9">
        <f t="shared" si="728"/>
        <v>2065.2117676075818</v>
      </c>
      <c r="R1069" s="9">
        <f t="shared" si="729"/>
        <v>-6.8308484957333349</v>
      </c>
      <c r="S1069" s="3">
        <f t="shared" si="730"/>
        <v>0</v>
      </c>
      <c r="T1069" s="3">
        <f t="shared" si="731"/>
        <v>1</v>
      </c>
      <c r="U1069" s="3">
        <f t="shared" si="732"/>
        <v>2</v>
      </c>
      <c r="V1069" s="3">
        <f t="shared" si="736"/>
        <v>30</v>
      </c>
      <c r="W1069" s="2">
        <f t="shared" si="733"/>
        <v>9898138</v>
      </c>
      <c r="X1069" s="2">
        <f t="shared" si="737"/>
        <v>9902266</v>
      </c>
      <c r="Y1069" s="14">
        <f t="shared" si="738"/>
        <v>2075.863215404243</v>
      </c>
      <c r="Z1069" s="14">
        <f t="shared" si="739"/>
        <v>2068.3659194999595</v>
      </c>
      <c r="AA1069" s="14">
        <f t="shared" si="734"/>
        <v>-7.4972959042834191</v>
      </c>
      <c r="AB1069" s="14">
        <f t="shared" si="755"/>
        <v>-13.192940026684953</v>
      </c>
      <c r="AC1069" s="14">
        <f t="shared" si="749"/>
        <v>5.6956441224015339</v>
      </c>
      <c r="AD1069" s="16">
        <f t="shared" si="750"/>
        <v>1</v>
      </c>
      <c r="AE1069" s="16">
        <f t="shared" si="751"/>
        <v>0</v>
      </c>
      <c r="AF1069" s="16">
        <f t="shared" si="735"/>
        <v>7</v>
      </c>
      <c r="AG1069" s="16">
        <f t="shared" si="752"/>
        <v>30</v>
      </c>
      <c r="AH1069" s="5">
        <f t="shared" si="753"/>
        <v>9864712</v>
      </c>
      <c r="AI1069" s="5">
        <f t="shared" si="754"/>
        <v>9879160</v>
      </c>
      <c r="AJ1069" s="39">
        <f t="shared" si="740"/>
        <v>2076.5744081145003</v>
      </c>
      <c r="AK1069" s="39">
        <f t="shared" si="741"/>
        <v>2067.8626471685111</v>
      </c>
      <c r="AL1069" s="39">
        <f t="shared" si="742"/>
        <v>-8.7117609459892265</v>
      </c>
      <c r="AM1069" s="39">
        <f t="shared" si="743"/>
        <v>0</v>
      </c>
      <c r="AN1069" s="39">
        <f t="shared" si="744"/>
        <v>1</v>
      </c>
      <c r="AO1069" s="39">
        <f t="shared" si="745"/>
        <v>23</v>
      </c>
      <c r="AP1069" s="39">
        <f t="shared" si="746"/>
        <v>30</v>
      </c>
      <c r="AQ1069" s="39">
        <f t="shared" si="747"/>
        <v>9865278</v>
      </c>
      <c r="AR1069" s="39">
        <f t="shared" si="748"/>
        <v>9912750</v>
      </c>
      <c r="AS1069" s="37">
        <f t="shared" si="711"/>
        <v>2102.0235367708037</v>
      </c>
      <c r="AT1069" s="37">
        <f t="shared" si="712"/>
        <v>2069.0296814503304</v>
      </c>
      <c r="AU1069" s="37">
        <f t="shared" si="713"/>
        <v>-32.993855320473358</v>
      </c>
      <c r="AV1069" s="34">
        <f t="shared" si="714"/>
        <v>0</v>
      </c>
      <c r="AW1069" s="34">
        <f t="shared" si="715"/>
        <v>1</v>
      </c>
      <c r="AX1069" s="34">
        <f t="shared" si="716"/>
        <v>36</v>
      </c>
      <c r="AY1069" s="34">
        <f t="shared" si="717"/>
        <v>30</v>
      </c>
      <c r="AZ1069" s="34">
        <f t="shared" si="718"/>
        <v>9816471</v>
      </c>
      <c r="BA1069" s="34">
        <f t="shared" si="719"/>
        <v>9890775</v>
      </c>
    </row>
    <row r="1070" spans="1:53" x14ac:dyDescent="0.2">
      <c r="A1070" s="1" t="s">
        <v>1107</v>
      </c>
      <c r="B1070" s="8">
        <v>16202</v>
      </c>
      <c r="C1070" s="8">
        <v>2103.030100334448</v>
      </c>
      <c r="D1070" s="8">
        <v>2119</v>
      </c>
      <c r="E1070" s="8">
        <v>2093</v>
      </c>
      <c r="F1070" s="8">
        <v>2103.0334448160534</v>
      </c>
      <c r="G1070" s="8">
        <f t="shared" si="720"/>
        <v>26.671375850536151</v>
      </c>
      <c r="H1070" s="8">
        <f t="shared" si="721"/>
        <v>26.671375850536151</v>
      </c>
      <c r="I1070" s="8">
        <f t="shared" si="722"/>
        <v>0</v>
      </c>
      <c r="J1070" s="25">
        <f t="shared" si="725"/>
        <v>12.316513636403128</v>
      </c>
      <c r="K1070" s="25">
        <f t="shared" si="726"/>
        <v>10.433250345489919</v>
      </c>
      <c r="L1070" s="26">
        <f t="shared" si="723"/>
        <v>1.180505904540794</v>
      </c>
      <c r="M1070" s="25">
        <f t="shared" si="724"/>
        <v>54.139083140405617</v>
      </c>
      <c r="N1070" s="25">
        <v>30</v>
      </c>
      <c r="O1070" s="25">
        <v>70</v>
      </c>
      <c r="P1070" s="9">
        <f t="shared" si="727"/>
        <v>2071.7944482562316</v>
      </c>
      <c r="Q1070" s="9">
        <f t="shared" si="728"/>
        <v>2064.7226447193616</v>
      </c>
      <c r="R1070" s="9">
        <f t="shared" si="729"/>
        <v>-7.071803536869993</v>
      </c>
      <c r="S1070" s="3">
        <f t="shared" si="730"/>
        <v>0</v>
      </c>
      <c r="T1070" s="3">
        <f t="shared" si="731"/>
        <v>1</v>
      </c>
      <c r="U1070" s="3">
        <f t="shared" si="732"/>
        <v>1</v>
      </c>
      <c r="V1070" s="3">
        <f t="shared" si="736"/>
        <v>30</v>
      </c>
      <c r="W1070" s="2">
        <f t="shared" si="733"/>
        <v>9900172</v>
      </c>
      <c r="X1070" s="2">
        <f t="shared" si="737"/>
        <v>9902265</v>
      </c>
      <c r="Y1070" s="14">
        <f t="shared" si="738"/>
        <v>2077.875824990303</v>
      </c>
      <c r="Z1070" s="14">
        <f t="shared" si="739"/>
        <v>2073.6993849332048</v>
      </c>
      <c r="AA1070" s="14">
        <f t="shared" si="734"/>
        <v>-4.1764400570982616</v>
      </c>
      <c r="AB1070" s="14">
        <f t="shared" si="755"/>
        <v>-11.389640032767614</v>
      </c>
      <c r="AC1070" s="14">
        <f t="shared" si="749"/>
        <v>7.2131999756693528</v>
      </c>
      <c r="AD1070" s="16">
        <f t="shared" si="750"/>
        <v>1</v>
      </c>
      <c r="AE1070" s="16">
        <f t="shared" si="751"/>
        <v>0</v>
      </c>
      <c r="AF1070" s="16">
        <f t="shared" si="735"/>
        <v>8</v>
      </c>
      <c r="AG1070" s="16">
        <f t="shared" si="752"/>
        <v>30</v>
      </c>
      <c r="AH1070" s="5">
        <f t="shared" si="753"/>
        <v>9862563</v>
      </c>
      <c r="AI1070" s="5">
        <f t="shared" si="754"/>
        <v>9879307</v>
      </c>
      <c r="AJ1070" s="39">
        <f t="shared" si="740"/>
        <v>2071.5433653921341</v>
      </c>
      <c r="AK1070" s="39">
        <f t="shared" si="741"/>
        <v>2062.8316044461449</v>
      </c>
      <c r="AL1070" s="39">
        <f t="shared" si="742"/>
        <v>-8.7117609459892265</v>
      </c>
      <c r="AM1070" s="39">
        <f t="shared" si="743"/>
        <v>0</v>
      </c>
      <c r="AN1070" s="39">
        <f t="shared" si="744"/>
        <v>1</v>
      </c>
      <c r="AO1070" s="39">
        <f t="shared" si="745"/>
        <v>22</v>
      </c>
      <c r="AP1070" s="39">
        <f t="shared" si="746"/>
        <v>30</v>
      </c>
      <c r="AQ1070" s="39">
        <f t="shared" si="747"/>
        <v>9867341</v>
      </c>
      <c r="AR1070" s="39">
        <f t="shared" si="748"/>
        <v>9913387</v>
      </c>
      <c r="AS1070" s="37">
        <f t="shared" si="711"/>
        <v>2099.0663198881348</v>
      </c>
      <c r="AT1070" s="37">
        <f t="shared" si="712"/>
        <v>2067.9894385465564</v>
      </c>
      <c r="AU1070" s="37">
        <f t="shared" si="713"/>
        <v>-31.076881341578428</v>
      </c>
      <c r="AV1070" s="34">
        <f t="shared" si="714"/>
        <v>0</v>
      </c>
      <c r="AW1070" s="34">
        <f t="shared" si="715"/>
        <v>1</v>
      </c>
      <c r="AX1070" s="34">
        <f t="shared" si="716"/>
        <v>35</v>
      </c>
      <c r="AY1070" s="34">
        <f t="shared" si="717"/>
        <v>30</v>
      </c>
      <c r="AZ1070" s="34">
        <f t="shared" si="718"/>
        <v>9818534</v>
      </c>
      <c r="BA1070" s="34">
        <f t="shared" si="719"/>
        <v>9891789</v>
      </c>
    </row>
    <row r="1071" spans="1:53" x14ac:dyDescent="0.2">
      <c r="A1071" s="1" t="s">
        <v>1108</v>
      </c>
      <c r="B1071" s="8">
        <v>21913</v>
      </c>
      <c r="C1071" s="8">
        <v>2135.8724832214766</v>
      </c>
      <c r="D1071" s="8">
        <v>2153</v>
      </c>
      <c r="E1071" s="8">
        <v>2118</v>
      </c>
      <c r="F1071" s="8">
        <v>2135.9429530201342</v>
      </c>
      <c r="G1071" s="8">
        <f t="shared" si="720"/>
        <v>32.909508204080794</v>
      </c>
      <c r="H1071" s="8">
        <f t="shared" si="721"/>
        <v>32.909508204080794</v>
      </c>
      <c r="I1071" s="8">
        <f t="shared" si="722"/>
        <v>0</v>
      </c>
      <c r="J1071" s="25">
        <f t="shared" si="725"/>
        <v>13.787441819808675</v>
      </c>
      <c r="K1071" s="25">
        <f t="shared" si="726"/>
        <v>9.688018177954925</v>
      </c>
      <c r="L1071" s="26">
        <f t="shared" si="723"/>
        <v>1.4231436777422637</v>
      </c>
      <c r="M1071" s="25">
        <f t="shared" si="724"/>
        <v>58.731295664162246</v>
      </c>
      <c r="N1071" s="25">
        <v>30</v>
      </c>
      <c r="O1071" s="25">
        <v>70</v>
      </c>
      <c r="P1071" s="9">
        <f t="shared" si="727"/>
        <v>2072.8566505579606</v>
      </c>
      <c r="Q1071" s="9">
        <f t="shared" si="728"/>
        <v>2064.4569773467665</v>
      </c>
      <c r="R1071" s="9">
        <f t="shared" si="729"/>
        <v>-8.3996732111941128</v>
      </c>
      <c r="S1071" s="3">
        <f t="shared" si="730"/>
        <v>0</v>
      </c>
      <c r="T1071" s="3">
        <f t="shared" si="731"/>
        <v>1</v>
      </c>
      <c r="U1071" s="3">
        <f t="shared" si="732"/>
        <v>0</v>
      </c>
      <c r="V1071" s="3">
        <f t="shared" si="736"/>
        <v>30</v>
      </c>
      <c r="W1071" s="2">
        <f t="shared" si="733"/>
        <v>9902235</v>
      </c>
      <c r="X1071" s="2">
        <f t="shared" si="737"/>
        <v>9902235</v>
      </c>
      <c r="Y1071" s="14">
        <f t="shared" si="738"/>
        <v>2082.1770937332535</v>
      </c>
      <c r="Z1071" s="14">
        <f t="shared" si="739"/>
        <v>2083.2753184850399</v>
      </c>
      <c r="AA1071" s="14">
        <f t="shared" si="734"/>
        <v>1.098224751786347</v>
      </c>
      <c r="AB1071" s="14">
        <f t="shared" si="755"/>
        <v>-8.8920670758568221</v>
      </c>
      <c r="AC1071" s="14">
        <f t="shared" si="749"/>
        <v>9.9902918276431691</v>
      </c>
      <c r="AD1071" s="16">
        <f t="shared" si="750"/>
        <v>1</v>
      </c>
      <c r="AE1071" s="16">
        <f t="shared" si="751"/>
        <v>0</v>
      </c>
      <c r="AF1071" s="16">
        <f t="shared" si="735"/>
        <v>9</v>
      </c>
      <c r="AG1071" s="16">
        <f t="shared" si="752"/>
        <v>30</v>
      </c>
      <c r="AH1071" s="5">
        <f t="shared" si="753"/>
        <v>9860380</v>
      </c>
      <c r="AI1071" s="5">
        <f t="shared" si="754"/>
        <v>9879442</v>
      </c>
      <c r="AJ1071" s="39">
        <f t="shared" si="740"/>
        <v>2080.4338240089796</v>
      </c>
      <c r="AK1071" s="39">
        <f t="shared" si="741"/>
        <v>2071.7220630629904</v>
      </c>
      <c r="AL1071" s="39">
        <f t="shared" si="742"/>
        <v>-8.7117609459892265</v>
      </c>
      <c r="AM1071" s="39">
        <f t="shared" si="743"/>
        <v>0</v>
      </c>
      <c r="AN1071" s="39">
        <f t="shared" si="744"/>
        <v>1</v>
      </c>
      <c r="AO1071" s="39">
        <f t="shared" si="745"/>
        <v>21</v>
      </c>
      <c r="AP1071" s="39">
        <f t="shared" si="746"/>
        <v>30</v>
      </c>
      <c r="AQ1071" s="39">
        <f t="shared" si="747"/>
        <v>9869429</v>
      </c>
      <c r="AR1071" s="39">
        <f t="shared" si="748"/>
        <v>9913907</v>
      </c>
      <c r="AS1071" s="37">
        <f t="shared" si="711"/>
        <v>2096.2073640678236</v>
      </c>
      <c r="AT1071" s="37">
        <f t="shared" si="712"/>
        <v>2066.8721052380406</v>
      </c>
      <c r="AU1071" s="37">
        <f t="shared" si="713"/>
        <v>-29.335258829783015</v>
      </c>
      <c r="AV1071" s="34">
        <f t="shared" si="714"/>
        <v>0</v>
      </c>
      <c r="AW1071" s="34">
        <f t="shared" si="715"/>
        <v>1</v>
      </c>
      <c r="AX1071" s="34">
        <f t="shared" si="716"/>
        <v>34</v>
      </c>
      <c r="AY1071" s="34">
        <f t="shared" si="717"/>
        <v>30</v>
      </c>
      <c r="AZ1071" s="34">
        <f t="shared" si="718"/>
        <v>9820622</v>
      </c>
      <c r="BA1071" s="34">
        <f t="shared" si="719"/>
        <v>9892634</v>
      </c>
    </row>
    <row r="1072" spans="1:53" x14ac:dyDescent="0.2">
      <c r="A1072" s="1" t="s">
        <v>1109</v>
      </c>
      <c r="B1072" s="8">
        <v>17265</v>
      </c>
      <c r="C1072" s="8">
        <v>2134.7818791946311</v>
      </c>
      <c r="D1072" s="8">
        <v>2156</v>
      </c>
      <c r="E1072" s="8">
        <v>2116</v>
      </c>
      <c r="F1072" s="8">
        <v>2134.7852348993288</v>
      </c>
      <c r="G1072" s="8">
        <f t="shared" si="720"/>
        <v>-1.1577181208053844</v>
      </c>
      <c r="H1072" s="8">
        <f t="shared" si="721"/>
        <v>0</v>
      </c>
      <c r="I1072" s="8">
        <f t="shared" si="722"/>
        <v>1.1577181208053844</v>
      </c>
      <c r="J1072" s="25">
        <f t="shared" si="725"/>
        <v>12.8026245469652</v>
      </c>
      <c r="K1072" s="25">
        <f t="shared" si="726"/>
        <v>9.078711031015672</v>
      </c>
      <c r="L1072" s="26">
        <f t="shared" si="723"/>
        <v>1.4101808619337584</v>
      </c>
      <c r="M1072" s="25">
        <f t="shared" si="724"/>
        <v>58.509337793111889</v>
      </c>
      <c r="N1072" s="25">
        <v>30</v>
      </c>
      <c r="O1072" s="25">
        <v>70</v>
      </c>
      <c r="P1072" s="9">
        <f t="shared" si="727"/>
        <v>2075.123687212581</v>
      </c>
      <c r="Q1072" s="9">
        <f t="shared" si="728"/>
        <v>2069.5653186698732</v>
      </c>
      <c r="R1072" s="9">
        <f t="shared" si="729"/>
        <v>-5.5583685427077398</v>
      </c>
      <c r="S1072" s="3">
        <f t="shared" si="730"/>
        <v>0</v>
      </c>
      <c r="T1072" s="3">
        <f t="shared" si="731"/>
        <v>0</v>
      </c>
      <c r="U1072" s="3">
        <f t="shared" si="732"/>
        <v>0</v>
      </c>
      <c r="V1072" s="3">
        <f t="shared" si="736"/>
        <v>0</v>
      </c>
      <c r="W1072" s="2">
        <f t="shared" si="733"/>
        <v>9902235</v>
      </c>
      <c r="X1072" s="2">
        <f t="shared" si="737"/>
        <v>9902235</v>
      </c>
      <c r="Y1072" s="14">
        <f t="shared" si="738"/>
        <v>2086.0739930788886</v>
      </c>
      <c r="Z1072" s="14">
        <f t="shared" si="739"/>
        <v>2091.1999210103149</v>
      </c>
      <c r="AA1072" s="14">
        <f t="shared" si="734"/>
        <v>5.125927931426304</v>
      </c>
      <c r="AB1072" s="14">
        <f t="shared" si="755"/>
        <v>-6.0884680744001969</v>
      </c>
      <c r="AC1072" s="14">
        <f t="shared" si="749"/>
        <v>11.214396005826501</v>
      </c>
      <c r="AD1072" s="16">
        <f t="shared" si="750"/>
        <v>1</v>
      </c>
      <c r="AE1072" s="16">
        <f t="shared" si="751"/>
        <v>0</v>
      </c>
      <c r="AF1072" s="16">
        <f t="shared" si="735"/>
        <v>10</v>
      </c>
      <c r="AG1072" s="16">
        <f t="shared" si="752"/>
        <v>30</v>
      </c>
      <c r="AH1072" s="5">
        <f t="shared" si="753"/>
        <v>9858194</v>
      </c>
      <c r="AI1072" s="5">
        <f t="shared" si="754"/>
        <v>9879354</v>
      </c>
      <c r="AJ1072" s="39">
        <f t="shared" si="740"/>
        <v>2092.1751206075273</v>
      </c>
      <c r="AK1072" s="39">
        <f t="shared" si="741"/>
        <v>2092.1751206075273</v>
      </c>
      <c r="AL1072" s="39">
        <f t="shared" si="742"/>
        <v>0</v>
      </c>
      <c r="AM1072" s="39">
        <f t="shared" si="743"/>
        <v>0</v>
      </c>
      <c r="AN1072" s="39">
        <f t="shared" si="744"/>
        <v>0</v>
      </c>
      <c r="AO1072" s="39">
        <f t="shared" si="745"/>
        <v>21</v>
      </c>
      <c r="AP1072" s="39">
        <f t="shared" si="746"/>
        <v>0</v>
      </c>
      <c r="AQ1072" s="39">
        <f t="shared" si="747"/>
        <v>9869429</v>
      </c>
      <c r="AR1072" s="39">
        <f t="shared" si="748"/>
        <v>9913865</v>
      </c>
      <c r="AS1072" s="37">
        <f t="shared" si="711"/>
        <v>2093.4755063484781</v>
      </c>
      <c r="AT1072" s="37">
        <f t="shared" si="712"/>
        <v>2065.654439128853</v>
      </c>
      <c r="AU1072" s="37">
        <f t="shared" si="713"/>
        <v>-27.821067219625093</v>
      </c>
      <c r="AV1072" s="34">
        <f t="shared" si="714"/>
        <v>0</v>
      </c>
      <c r="AW1072" s="34">
        <f t="shared" si="715"/>
        <v>1</v>
      </c>
      <c r="AX1072" s="34">
        <f t="shared" si="716"/>
        <v>33</v>
      </c>
      <c r="AY1072" s="34">
        <f t="shared" si="717"/>
        <v>30</v>
      </c>
      <c r="AZ1072" s="34">
        <f t="shared" si="718"/>
        <v>9822708</v>
      </c>
      <c r="BA1072" s="34">
        <f t="shared" si="719"/>
        <v>9892536</v>
      </c>
    </row>
    <row r="1073" spans="1:53" x14ac:dyDescent="0.2">
      <c r="A1073" s="1" t="s">
        <v>1110</v>
      </c>
      <c r="B1073" s="8">
        <v>18026</v>
      </c>
      <c r="C1073" s="8">
        <v>2109.5335570469797</v>
      </c>
      <c r="D1073" s="8">
        <v>2131</v>
      </c>
      <c r="E1073" s="8">
        <v>2094</v>
      </c>
      <c r="F1073" s="8">
        <v>2109.5167785234898</v>
      </c>
      <c r="G1073" s="8">
        <f t="shared" si="720"/>
        <v>-25.268456375838923</v>
      </c>
      <c r="H1073" s="8">
        <f t="shared" si="721"/>
        <v>0</v>
      </c>
      <c r="I1073" s="8">
        <f t="shared" si="722"/>
        <v>25.268456375838923</v>
      </c>
      <c r="J1073" s="25">
        <f t="shared" si="725"/>
        <v>11.888151365039116</v>
      </c>
      <c r="K1073" s="25">
        <f t="shared" si="726"/>
        <v>10.235121412788761</v>
      </c>
      <c r="L1073" s="26">
        <f t="shared" si="723"/>
        <v>1.1615056515289499</v>
      </c>
      <c r="M1073" s="25">
        <f t="shared" si="724"/>
        <v>53.735952561926176</v>
      </c>
      <c r="N1073" s="25">
        <v>30</v>
      </c>
      <c r="O1073" s="25">
        <v>70</v>
      </c>
      <c r="P1073" s="9">
        <f t="shared" si="727"/>
        <v>2076.655367844804</v>
      </c>
      <c r="Q1073" s="9">
        <f t="shared" si="728"/>
        <v>2074.5315072262983</v>
      </c>
      <c r="R1073" s="9">
        <f t="shared" si="729"/>
        <v>-2.1238606185056597</v>
      </c>
      <c r="S1073" s="3">
        <f t="shared" si="730"/>
        <v>0</v>
      </c>
      <c r="T1073" s="3">
        <f t="shared" si="731"/>
        <v>0</v>
      </c>
      <c r="U1073" s="3">
        <f t="shared" si="732"/>
        <v>0</v>
      </c>
      <c r="V1073" s="3">
        <f t="shared" si="736"/>
        <v>0</v>
      </c>
      <c r="W1073" s="2">
        <f t="shared" si="733"/>
        <v>9902235</v>
      </c>
      <c r="X1073" s="2">
        <f t="shared" si="737"/>
        <v>9902235</v>
      </c>
      <c r="Y1073" s="14">
        <f t="shared" si="738"/>
        <v>2087.8104957044147</v>
      </c>
      <c r="Z1073" s="14">
        <f t="shared" si="739"/>
        <v>2094.017899089265</v>
      </c>
      <c r="AA1073" s="14">
        <f t="shared" si="734"/>
        <v>6.207403384850295</v>
      </c>
      <c r="AB1073" s="14">
        <f t="shared" si="755"/>
        <v>-3.6292937825500982</v>
      </c>
      <c r="AC1073" s="14">
        <f t="shared" si="749"/>
        <v>9.8366971674003931</v>
      </c>
      <c r="AD1073" s="16">
        <f t="shared" si="750"/>
        <v>1</v>
      </c>
      <c r="AE1073" s="16">
        <f t="shared" si="751"/>
        <v>0</v>
      </c>
      <c r="AF1073" s="16">
        <f t="shared" si="735"/>
        <v>11</v>
      </c>
      <c r="AG1073" s="16">
        <f t="shared" si="752"/>
        <v>30</v>
      </c>
      <c r="AH1073" s="5">
        <f t="shared" si="753"/>
        <v>9856033</v>
      </c>
      <c r="AI1073" s="5">
        <f t="shared" si="754"/>
        <v>9879067</v>
      </c>
      <c r="AJ1073" s="39">
        <f t="shared" si="740"/>
        <v>2091.789214567259</v>
      </c>
      <c r="AK1073" s="39">
        <f t="shared" si="741"/>
        <v>2091.789214567259</v>
      </c>
      <c r="AL1073" s="39">
        <f t="shared" si="742"/>
        <v>0</v>
      </c>
      <c r="AM1073" s="39">
        <f t="shared" si="743"/>
        <v>0</v>
      </c>
      <c r="AN1073" s="39">
        <f t="shared" si="744"/>
        <v>0</v>
      </c>
      <c r="AO1073" s="39">
        <f t="shared" si="745"/>
        <v>21</v>
      </c>
      <c r="AP1073" s="39">
        <f t="shared" si="746"/>
        <v>0</v>
      </c>
      <c r="AQ1073" s="39">
        <f t="shared" si="747"/>
        <v>9869429</v>
      </c>
      <c r="AR1073" s="39">
        <f t="shared" si="748"/>
        <v>9913403</v>
      </c>
      <c r="AS1073" s="37">
        <f t="shared" si="711"/>
        <v>2090.9595702562183</v>
      </c>
      <c r="AT1073" s="37">
        <f t="shared" si="712"/>
        <v>2065.2720911457968</v>
      </c>
      <c r="AU1073" s="37">
        <f t="shared" si="713"/>
        <v>-25.687479110421464</v>
      </c>
      <c r="AV1073" s="34">
        <f t="shared" si="714"/>
        <v>0</v>
      </c>
      <c r="AW1073" s="34">
        <f t="shared" si="715"/>
        <v>1</v>
      </c>
      <c r="AX1073" s="34">
        <f t="shared" si="716"/>
        <v>32</v>
      </c>
      <c r="AY1073" s="34">
        <f t="shared" si="717"/>
        <v>30</v>
      </c>
      <c r="AZ1073" s="34">
        <f t="shared" si="718"/>
        <v>9824772</v>
      </c>
      <c r="BA1073" s="34">
        <f t="shared" si="719"/>
        <v>9891780</v>
      </c>
    </row>
    <row r="1074" spans="1:53" x14ac:dyDescent="0.2">
      <c r="A1074" s="1" t="s">
        <v>1111</v>
      </c>
      <c r="B1074" s="8">
        <v>14515</v>
      </c>
      <c r="C1074" s="8">
        <v>2123.0034246575342</v>
      </c>
      <c r="D1074" s="8">
        <v>2141</v>
      </c>
      <c r="E1074" s="8">
        <v>2105</v>
      </c>
      <c r="F1074" s="8">
        <v>2122.9143835616437</v>
      </c>
      <c r="G1074" s="8">
        <f t="shared" si="720"/>
        <v>13.39760503815387</v>
      </c>
      <c r="H1074" s="8">
        <f t="shared" si="721"/>
        <v>13.39760503815387</v>
      </c>
      <c r="I1074" s="8">
        <f t="shared" si="722"/>
        <v>0</v>
      </c>
      <c r="J1074" s="25">
        <f t="shared" si="725"/>
        <v>11.995969484547313</v>
      </c>
      <c r="K1074" s="25">
        <f t="shared" si="726"/>
        <v>9.5040413118752785</v>
      </c>
      <c r="L1074" s="26">
        <f t="shared" si="723"/>
        <v>1.2621966899026813</v>
      </c>
      <c r="M1074" s="25">
        <f t="shared" si="724"/>
        <v>55.795178886809367</v>
      </c>
      <c r="N1074" s="25">
        <v>30</v>
      </c>
      <c r="O1074" s="25">
        <v>70</v>
      </c>
      <c r="P1074" s="9">
        <f t="shared" si="727"/>
        <v>2075.727991194608</v>
      </c>
      <c r="Q1074" s="9">
        <f t="shared" si="728"/>
        <v>2076.9186487583083</v>
      </c>
      <c r="R1074" s="9">
        <f t="shared" si="729"/>
        <v>1.1906575637003698</v>
      </c>
      <c r="S1074" s="3">
        <f t="shared" si="730"/>
        <v>0</v>
      </c>
      <c r="T1074" s="3">
        <f t="shared" si="731"/>
        <v>0</v>
      </c>
      <c r="U1074" s="3">
        <f t="shared" si="732"/>
        <v>0</v>
      </c>
      <c r="V1074" s="3">
        <f t="shared" si="736"/>
        <v>0</v>
      </c>
      <c r="W1074" s="2">
        <f t="shared" si="733"/>
        <v>9902235</v>
      </c>
      <c r="X1074" s="2">
        <f t="shared" si="737"/>
        <v>9902235</v>
      </c>
      <c r="Y1074" s="14">
        <f t="shared" si="738"/>
        <v>2090.4107836938392</v>
      </c>
      <c r="Z1074" s="14">
        <f t="shared" si="739"/>
        <v>2098.4635120850157</v>
      </c>
      <c r="AA1074" s="14">
        <f t="shared" si="734"/>
        <v>8.0527283911765153</v>
      </c>
      <c r="AB1074" s="14">
        <f t="shared" si="755"/>
        <v>-1.2928893478047754</v>
      </c>
      <c r="AC1074" s="14">
        <f t="shared" si="749"/>
        <v>9.3456177389812911</v>
      </c>
      <c r="AD1074" s="16">
        <f t="shared" si="750"/>
        <v>1</v>
      </c>
      <c r="AE1074" s="16">
        <f t="shared" si="751"/>
        <v>0</v>
      </c>
      <c r="AF1074" s="16">
        <f t="shared" si="735"/>
        <v>12</v>
      </c>
      <c r="AG1074" s="16">
        <f t="shared" si="752"/>
        <v>30</v>
      </c>
      <c r="AH1074" s="5">
        <f t="shared" si="753"/>
        <v>9853862</v>
      </c>
      <c r="AI1074" s="5">
        <f t="shared" si="754"/>
        <v>9879122</v>
      </c>
      <c r="AJ1074" s="39">
        <f t="shared" si="740"/>
        <v>2083.3663957753124</v>
      </c>
      <c r="AK1074" s="39">
        <f t="shared" si="741"/>
        <v>2083.3663957753124</v>
      </c>
      <c r="AL1074" s="39">
        <f t="shared" si="742"/>
        <v>0</v>
      </c>
      <c r="AM1074" s="39">
        <f t="shared" si="743"/>
        <v>0</v>
      </c>
      <c r="AN1074" s="39">
        <f t="shared" si="744"/>
        <v>0</v>
      </c>
      <c r="AO1074" s="39">
        <f t="shared" si="745"/>
        <v>21</v>
      </c>
      <c r="AP1074" s="39">
        <f t="shared" si="746"/>
        <v>0</v>
      </c>
      <c r="AQ1074" s="39">
        <f t="shared" si="747"/>
        <v>9869429</v>
      </c>
      <c r="AR1074" s="39">
        <f t="shared" si="748"/>
        <v>9913634</v>
      </c>
      <c r="AS1074" s="37">
        <f t="shared" si="711"/>
        <v>2088.617456722935</v>
      </c>
      <c r="AT1074" s="37">
        <f t="shared" si="712"/>
        <v>2065.6637534241781</v>
      </c>
      <c r="AU1074" s="37">
        <f t="shared" si="713"/>
        <v>-22.953703298756864</v>
      </c>
      <c r="AV1074" s="34">
        <f t="shared" si="714"/>
        <v>0</v>
      </c>
      <c r="AW1074" s="34">
        <f t="shared" si="715"/>
        <v>1</v>
      </c>
      <c r="AX1074" s="34">
        <f t="shared" si="716"/>
        <v>31</v>
      </c>
      <c r="AY1074" s="34">
        <f t="shared" si="717"/>
        <v>30</v>
      </c>
      <c r="AZ1074" s="34">
        <f t="shared" si="718"/>
        <v>9826847</v>
      </c>
      <c r="BA1074" s="34">
        <f t="shared" si="719"/>
        <v>9892102</v>
      </c>
    </row>
    <row r="1075" spans="1:53" x14ac:dyDescent="0.2">
      <c r="A1075" s="1" t="s">
        <v>1112</v>
      </c>
      <c r="B1075" s="8">
        <v>3537</v>
      </c>
      <c r="C1075" s="8">
        <v>2107.1310043668122</v>
      </c>
      <c r="D1075" s="8">
        <v>2116</v>
      </c>
      <c r="E1075" s="8">
        <v>2095</v>
      </c>
      <c r="F1075" s="8">
        <v>2107.1441048034935</v>
      </c>
      <c r="G1075" s="8">
        <f t="shared" si="720"/>
        <v>-15.770278758150198</v>
      </c>
      <c r="H1075" s="8">
        <f t="shared" si="721"/>
        <v>0</v>
      </c>
      <c r="I1075" s="8">
        <f t="shared" si="722"/>
        <v>15.770278758150198</v>
      </c>
      <c r="J1075" s="25">
        <f t="shared" si="725"/>
        <v>11.139114521365361</v>
      </c>
      <c r="K1075" s="25">
        <f t="shared" si="726"/>
        <v>9.9516297008949142</v>
      </c>
      <c r="L1075" s="26">
        <f t="shared" si="723"/>
        <v>1.1193256638521889</v>
      </c>
      <c r="M1075" s="25">
        <f t="shared" si="724"/>
        <v>52.815179985960654</v>
      </c>
      <c r="N1075" s="25">
        <v>30</v>
      </c>
      <c r="O1075" s="25">
        <v>70</v>
      </c>
      <c r="P1075" s="9">
        <f t="shared" si="727"/>
        <v>2075.5687679780513</v>
      </c>
      <c r="Q1075" s="9">
        <f t="shared" si="728"/>
        <v>2083.1584276353592</v>
      </c>
      <c r="R1075" s="9">
        <f t="shared" si="729"/>
        <v>7.5896596573079478</v>
      </c>
      <c r="S1075" s="3">
        <f t="shared" si="730"/>
        <v>1</v>
      </c>
      <c r="T1075" s="3">
        <f t="shared" si="731"/>
        <v>0</v>
      </c>
      <c r="U1075" s="3">
        <f t="shared" si="732"/>
        <v>1</v>
      </c>
      <c r="V1075" s="3">
        <f t="shared" si="736"/>
        <v>30</v>
      </c>
      <c r="W1075" s="2">
        <f t="shared" si="733"/>
        <v>9900064</v>
      </c>
      <c r="X1075" s="2">
        <f t="shared" si="737"/>
        <v>9902159</v>
      </c>
      <c r="Y1075" s="14">
        <f t="shared" si="738"/>
        <v>2091.6502889612211</v>
      </c>
      <c r="Z1075" s="14">
        <f t="shared" si="739"/>
        <v>2099.7989878878584</v>
      </c>
      <c r="AA1075" s="14">
        <f t="shared" si="734"/>
        <v>8.1486989266372802</v>
      </c>
      <c r="AB1075" s="14">
        <f t="shared" si="755"/>
        <v>0.59542830708363592</v>
      </c>
      <c r="AC1075" s="14">
        <f t="shared" si="749"/>
        <v>7.5532706195536443</v>
      </c>
      <c r="AD1075" s="16">
        <f t="shared" si="750"/>
        <v>1</v>
      </c>
      <c r="AE1075" s="16">
        <f t="shared" si="751"/>
        <v>0</v>
      </c>
      <c r="AF1075" s="16">
        <f t="shared" si="735"/>
        <v>13</v>
      </c>
      <c r="AG1075" s="16">
        <f t="shared" si="752"/>
        <v>30</v>
      </c>
      <c r="AH1075" s="5">
        <f t="shared" si="753"/>
        <v>9851716</v>
      </c>
      <c r="AI1075" s="5">
        <f t="shared" si="754"/>
        <v>9878951</v>
      </c>
      <c r="AJ1075" s="39">
        <f t="shared" si="740"/>
        <v>2087.8322641213636</v>
      </c>
      <c r="AK1075" s="39">
        <f t="shared" si="741"/>
        <v>2087.8322641213636</v>
      </c>
      <c r="AL1075" s="39">
        <f t="shared" si="742"/>
        <v>0</v>
      </c>
      <c r="AM1075" s="39">
        <f t="shared" si="743"/>
        <v>0</v>
      </c>
      <c r="AN1075" s="39">
        <f t="shared" si="744"/>
        <v>0</v>
      </c>
      <c r="AO1075" s="39">
        <f t="shared" si="745"/>
        <v>21</v>
      </c>
      <c r="AP1075" s="39">
        <f t="shared" si="746"/>
        <v>0</v>
      </c>
      <c r="AQ1075" s="39">
        <f t="shared" si="747"/>
        <v>9869429</v>
      </c>
      <c r="AR1075" s="39">
        <f t="shared" si="748"/>
        <v>9913424</v>
      </c>
      <c r="AS1075" s="37">
        <f t="shared" si="711"/>
        <v>2086.3513759547109</v>
      </c>
      <c r="AT1075" s="37">
        <f t="shared" si="712"/>
        <v>2066.3598106377813</v>
      </c>
      <c r="AU1075" s="37">
        <f t="shared" si="713"/>
        <v>-19.991565316929609</v>
      </c>
      <c r="AV1075" s="34">
        <f t="shared" si="714"/>
        <v>0</v>
      </c>
      <c r="AW1075" s="34">
        <f t="shared" si="715"/>
        <v>1</v>
      </c>
      <c r="AX1075" s="34">
        <f t="shared" si="716"/>
        <v>30</v>
      </c>
      <c r="AY1075" s="34">
        <f t="shared" si="717"/>
        <v>30</v>
      </c>
      <c r="AZ1075" s="34">
        <f t="shared" si="718"/>
        <v>9828912</v>
      </c>
      <c r="BA1075" s="34">
        <f t="shared" si="719"/>
        <v>9891762</v>
      </c>
    </row>
    <row r="1076" spans="1:53" x14ac:dyDescent="0.2">
      <c r="A1076" s="1" t="s">
        <v>1113</v>
      </c>
      <c r="B1076" s="8">
        <v>3153</v>
      </c>
      <c r="C1076" s="8">
        <v>2094.4926108374384</v>
      </c>
      <c r="D1076" s="8">
        <v>2103</v>
      </c>
      <c r="E1076" s="8">
        <v>2084</v>
      </c>
      <c r="F1076" s="8">
        <v>2094.4729064039407</v>
      </c>
      <c r="G1076" s="8">
        <f t="shared" si="720"/>
        <v>-12.67119839955285</v>
      </c>
      <c r="H1076" s="8">
        <f t="shared" si="721"/>
        <v>0</v>
      </c>
      <c r="I1076" s="8">
        <f t="shared" si="722"/>
        <v>12.67119839955285</v>
      </c>
      <c r="J1076" s="25">
        <f t="shared" si="725"/>
        <v>10.343463484124978</v>
      </c>
      <c r="K1076" s="25">
        <f t="shared" si="726"/>
        <v>10.145884607941909</v>
      </c>
      <c r="L1076" s="26">
        <f t="shared" si="723"/>
        <v>1.0194737949245363</v>
      </c>
      <c r="M1076" s="25">
        <f t="shared" si="724"/>
        <v>50.482150225803359</v>
      </c>
      <c r="N1076" s="25">
        <v>30</v>
      </c>
      <c r="O1076" s="25">
        <v>70</v>
      </c>
      <c r="P1076" s="9">
        <f t="shared" si="727"/>
        <v>2075.9951469156013</v>
      </c>
      <c r="Q1076" s="9">
        <f t="shared" si="728"/>
        <v>2090.7745328897468</v>
      </c>
      <c r="R1076" s="9">
        <f t="shared" si="729"/>
        <v>14.779385974145498</v>
      </c>
      <c r="S1076" s="3">
        <f t="shared" si="730"/>
        <v>1</v>
      </c>
      <c r="T1076" s="3">
        <f t="shared" si="731"/>
        <v>0</v>
      </c>
      <c r="U1076" s="3">
        <f t="shared" si="732"/>
        <v>2</v>
      </c>
      <c r="V1076" s="3">
        <f t="shared" si="736"/>
        <v>30</v>
      </c>
      <c r="W1076" s="2">
        <f t="shared" si="733"/>
        <v>9897918</v>
      </c>
      <c r="X1076" s="2">
        <f t="shared" si="737"/>
        <v>9902086</v>
      </c>
      <c r="Y1076" s="14">
        <f t="shared" si="738"/>
        <v>2091.8593717347558</v>
      </c>
      <c r="Z1076" s="14">
        <f t="shared" si="739"/>
        <v>2098.9795907364864</v>
      </c>
      <c r="AA1076" s="14">
        <f t="shared" si="734"/>
        <v>7.1202190017306748</v>
      </c>
      <c r="AB1076" s="14">
        <f t="shared" si="755"/>
        <v>1.9003864460130437</v>
      </c>
      <c r="AC1076" s="14">
        <f t="shared" si="749"/>
        <v>5.2198325557176313</v>
      </c>
      <c r="AD1076" s="16">
        <f t="shared" si="750"/>
        <v>1</v>
      </c>
      <c r="AE1076" s="16">
        <f t="shared" si="751"/>
        <v>0</v>
      </c>
      <c r="AF1076" s="16">
        <f t="shared" si="735"/>
        <v>14</v>
      </c>
      <c r="AG1076" s="16">
        <f t="shared" si="752"/>
        <v>30</v>
      </c>
      <c r="AH1076" s="5">
        <f t="shared" si="753"/>
        <v>9849583</v>
      </c>
      <c r="AI1076" s="5">
        <f t="shared" si="754"/>
        <v>9878759</v>
      </c>
      <c r="AJ1076" s="39">
        <f t="shared" si="740"/>
        <v>2082.5755045353139</v>
      </c>
      <c r="AK1076" s="39">
        <f t="shared" si="741"/>
        <v>2082.5755045353139</v>
      </c>
      <c r="AL1076" s="39">
        <f t="shared" si="742"/>
        <v>0</v>
      </c>
      <c r="AM1076" s="39">
        <f t="shared" si="743"/>
        <v>0</v>
      </c>
      <c r="AN1076" s="39">
        <f t="shared" si="744"/>
        <v>0</v>
      </c>
      <c r="AO1076" s="39">
        <f t="shared" si="745"/>
        <v>21</v>
      </c>
      <c r="AP1076" s="39">
        <f t="shared" si="746"/>
        <v>0</v>
      </c>
      <c r="AQ1076" s="39">
        <f t="shared" si="747"/>
        <v>9869429</v>
      </c>
      <c r="AR1076" s="39">
        <f t="shared" si="748"/>
        <v>9913193</v>
      </c>
      <c r="AS1076" s="37">
        <f t="shared" si="711"/>
        <v>2084.2814717748388</v>
      </c>
      <c r="AT1076" s="37">
        <f t="shared" si="712"/>
        <v>2067.6093134440471</v>
      </c>
      <c r="AU1076" s="37">
        <f t="shared" si="713"/>
        <v>-16.672158330791717</v>
      </c>
      <c r="AV1076" s="34">
        <f t="shared" si="714"/>
        <v>0</v>
      </c>
      <c r="AW1076" s="34">
        <f t="shared" si="715"/>
        <v>1</v>
      </c>
      <c r="AX1076" s="34">
        <f t="shared" si="716"/>
        <v>29</v>
      </c>
      <c r="AY1076" s="34">
        <f t="shared" si="717"/>
        <v>30</v>
      </c>
      <c r="AZ1076" s="34">
        <f t="shared" si="718"/>
        <v>9830966</v>
      </c>
      <c r="BA1076" s="34">
        <f t="shared" si="719"/>
        <v>9891402</v>
      </c>
    </row>
    <row r="1077" spans="1:53" x14ac:dyDescent="0.2">
      <c r="A1077" s="1" t="s">
        <v>1114</v>
      </c>
      <c r="B1077" s="8">
        <v>3176</v>
      </c>
      <c r="C1077" s="8">
        <v>2074.6397515527951</v>
      </c>
      <c r="D1077" s="8">
        <v>2081</v>
      </c>
      <c r="E1077" s="8">
        <v>2061</v>
      </c>
      <c r="F1077" s="8">
        <v>2074.5838509316768</v>
      </c>
      <c r="G1077" s="8">
        <f t="shared" si="720"/>
        <v>-19.889055472263863</v>
      </c>
      <c r="H1077" s="8">
        <f t="shared" si="721"/>
        <v>0</v>
      </c>
      <c r="I1077" s="8">
        <f t="shared" si="722"/>
        <v>19.889055472263863</v>
      </c>
      <c r="J1077" s="25">
        <f t="shared" si="725"/>
        <v>9.6046446638303369</v>
      </c>
      <c r="K1077" s="25">
        <f t="shared" si="726"/>
        <v>10.841825383964906</v>
      </c>
      <c r="L1077" s="26">
        <f t="shared" si="723"/>
        <v>0.8858881529336966</v>
      </c>
      <c r="M1077" s="25">
        <f t="shared" si="724"/>
        <v>46.974586035529455</v>
      </c>
      <c r="N1077" s="25">
        <v>30</v>
      </c>
      <c r="O1077" s="25">
        <v>70</v>
      </c>
      <c r="P1077" s="9">
        <f t="shared" si="727"/>
        <v>2077.5958027059128</v>
      </c>
      <c r="Q1077" s="9">
        <f t="shared" si="728"/>
        <v>2098.260653774882</v>
      </c>
      <c r="R1077" s="9">
        <f t="shared" si="729"/>
        <v>20.664851068969256</v>
      </c>
      <c r="S1077" s="3">
        <f t="shared" si="730"/>
        <v>1</v>
      </c>
      <c r="T1077" s="3">
        <f t="shared" si="731"/>
        <v>0</v>
      </c>
      <c r="U1077" s="3">
        <f t="shared" si="732"/>
        <v>3</v>
      </c>
      <c r="V1077" s="3">
        <f t="shared" si="736"/>
        <v>30</v>
      </c>
      <c r="W1077" s="2">
        <f t="shared" si="733"/>
        <v>9895785</v>
      </c>
      <c r="X1077" s="2">
        <f t="shared" si="737"/>
        <v>9901968</v>
      </c>
      <c r="Y1077" s="14">
        <f t="shared" si="738"/>
        <v>2090.5797035271203</v>
      </c>
      <c r="Z1077" s="14">
        <f t="shared" si="739"/>
        <v>2095.2263999972852</v>
      </c>
      <c r="AA1077" s="14">
        <f t="shared" si="734"/>
        <v>4.6466964701648976</v>
      </c>
      <c r="AB1077" s="14">
        <f t="shared" si="755"/>
        <v>2.4496484508434144</v>
      </c>
      <c r="AC1077" s="14">
        <f t="shared" si="749"/>
        <v>2.1970480193214832</v>
      </c>
      <c r="AD1077" s="16">
        <f t="shared" si="750"/>
        <v>1</v>
      </c>
      <c r="AE1077" s="16">
        <f t="shared" si="751"/>
        <v>0</v>
      </c>
      <c r="AF1077" s="16">
        <f t="shared" si="735"/>
        <v>15</v>
      </c>
      <c r="AG1077" s="16">
        <f t="shared" si="752"/>
        <v>30</v>
      </c>
      <c r="AH1077" s="5">
        <f t="shared" si="753"/>
        <v>9847472</v>
      </c>
      <c r="AI1077" s="5">
        <f t="shared" si="754"/>
        <v>9878387</v>
      </c>
      <c r="AJ1077" s="39">
        <f t="shared" si="740"/>
        <v>2078.3517717354625</v>
      </c>
      <c r="AK1077" s="39">
        <f t="shared" si="741"/>
        <v>2084.0216607436973</v>
      </c>
      <c r="AL1077" s="39">
        <f t="shared" si="742"/>
        <v>5.6698890082348044</v>
      </c>
      <c r="AM1077" s="39">
        <f t="shared" si="743"/>
        <v>1</v>
      </c>
      <c r="AN1077" s="39">
        <f t="shared" si="744"/>
        <v>0</v>
      </c>
      <c r="AO1077" s="39">
        <f t="shared" si="745"/>
        <v>22</v>
      </c>
      <c r="AP1077" s="39">
        <f t="shared" si="746"/>
        <v>30</v>
      </c>
      <c r="AQ1077" s="39">
        <f t="shared" si="747"/>
        <v>9867318</v>
      </c>
      <c r="AR1077" s="39">
        <f t="shared" si="748"/>
        <v>9912660</v>
      </c>
      <c r="AS1077" s="37">
        <f t="shared" si="711"/>
        <v>2082.4718150291392</v>
      </c>
      <c r="AT1077" s="37">
        <f t="shared" si="712"/>
        <v>2069.6186149749183</v>
      </c>
      <c r="AU1077" s="37">
        <f t="shared" si="713"/>
        <v>-12.853200054220906</v>
      </c>
      <c r="AV1077" s="34">
        <f t="shared" si="714"/>
        <v>0</v>
      </c>
      <c r="AW1077" s="34">
        <f t="shared" si="715"/>
        <v>1</v>
      </c>
      <c r="AX1077" s="34">
        <f t="shared" si="716"/>
        <v>28</v>
      </c>
      <c r="AY1077" s="34">
        <f t="shared" si="717"/>
        <v>30</v>
      </c>
      <c r="AZ1077" s="34">
        <f t="shared" si="718"/>
        <v>9832997</v>
      </c>
      <c r="BA1077" s="34">
        <f t="shared" si="719"/>
        <v>9890705</v>
      </c>
    </row>
    <row r="1078" spans="1:53" x14ac:dyDescent="0.2">
      <c r="A1078" s="1" t="s">
        <v>1115</v>
      </c>
      <c r="B1078" s="8">
        <v>2831</v>
      </c>
      <c r="C1078" s="8">
        <v>2078.151515151515</v>
      </c>
      <c r="D1078" s="8">
        <v>2097</v>
      </c>
      <c r="E1078" s="8">
        <v>2065</v>
      </c>
      <c r="F1078" s="8">
        <v>2078.181818181818</v>
      </c>
      <c r="G1078" s="8">
        <f t="shared" si="720"/>
        <v>3.5979672501412097</v>
      </c>
      <c r="H1078" s="8">
        <f t="shared" si="721"/>
        <v>3.5979672501412097</v>
      </c>
      <c r="I1078" s="8">
        <f t="shared" si="722"/>
        <v>0</v>
      </c>
      <c r="J1078" s="25">
        <f t="shared" si="725"/>
        <v>9.175596277138256</v>
      </c>
      <c r="K1078" s="25">
        <f t="shared" si="726"/>
        <v>10.067409285110271</v>
      </c>
      <c r="L1078" s="26">
        <f t="shared" si="723"/>
        <v>0.91141583870132215</v>
      </c>
      <c r="M1078" s="25">
        <f t="shared" si="724"/>
        <v>47.682760613753601</v>
      </c>
      <c r="N1078" s="25">
        <v>30</v>
      </c>
      <c r="O1078" s="25">
        <v>70</v>
      </c>
      <c r="P1078" s="9">
        <f t="shared" si="727"/>
        <v>2079.1656202401568</v>
      </c>
      <c r="Q1078" s="9">
        <f t="shared" si="728"/>
        <v>2102.6718811186042</v>
      </c>
      <c r="R1078" s="9">
        <f t="shared" si="729"/>
        <v>23.506260878447392</v>
      </c>
      <c r="S1078" s="3">
        <f t="shared" si="730"/>
        <v>1</v>
      </c>
      <c r="T1078" s="3">
        <f t="shared" si="731"/>
        <v>0</v>
      </c>
      <c r="U1078" s="3">
        <f t="shared" si="732"/>
        <v>4</v>
      </c>
      <c r="V1078" s="3">
        <f t="shared" si="736"/>
        <v>30</v>
      </c>
      <c r="W1078" s="2">
        <f t="shared" si="733"/>
        <v>9893674</v>
      </c>
      <c r="X1078" s="2">
        <f t="shared" si="737"/>
        <v>9901934</v>
      </c>
      <c r="Y1078" s="14">
        <f t="shared" si="738"/>
        <v>2089.6613416496903</v>
      </c>
      <c r="Z1078" s="14">
        <f t="shared" si="739"/>
        <v>2092.6041566410595</v>
      </c>
      <c r="AA1078" s="14">
        <f t="shared" si="734"/>
        <v>2.9428149913692323</v>
      </c>
      <c r="AB1078" s="14">
        <f t="shared" si="755"/>
        <v>2.548281758948578</v>
      </c>
      <c r="AC1078" s="14">
        <f t="shared" si="749"/>
        <v>0.3945332324206543</v>
      </c>
      <c r="AD1078" s="16">
        <f t="shared" si="750"/>
        <v>1</v>
      </c>
      <c r="AE1078" s="16">
        <f t="shared" si="751"/>
        <v>0</v>
      </c>
      <c r="AF1078" s="16">
        <f t="shared" si="735"/>
        <v>16</v>
      </c>
      <c r="AG1078" s="16">
        <f t="shared" si="752"/>
        <v>30</v>
      </c>
      <c r="AH1078" s="5">
        <f t="shared" si="753"/>
        <v>9845345</v>
      </c>
      <c r="AI1078" s="5">
        <f t="shared" si="754"/>
        <v>9878385</v>
      </c>
      <c r="AJ1078" s="39">
        <f t="shared" si="740"/>
        <v>2071.7220865780414</v>
      </c>
      <c r="AK1078" s="39">
        <f t="shared" si="741"/>
        <v>2094.9617219088518</v>
      </c>
      <c r="AL1078" s="39">
        <f t="shared" si="742"/>
        <v>23.239635330810415</v>
      </c>
      <c r="AM1078" s="39">
        <f t="shared" si="743"/>
        <v>1</v>
      </c>
      <c r="AN1078" s="39">
        <f t="shared" si="744"/>
        <v>0</v>
      </c>
      <c r="AO1078" s="39">
        <f t="shared" si="745"/>
        <v>23</v>
      </c>
      <c r="AP1078" s="39">
        <f t="shared" si="746"/>
        <v>30</v>
      </c>
      <c r="AQ1078" s="39">
        <f t="shared" si="747"/>
        <v>9865191</v>
      </c>
      <c r="AR1078" s="39">
        <f t="shared" si="748"/>
        <v>9912686</v>
      </c>
      <c r="AS1078" s="37">
        <f t="shared" si="711"/>
        <v>2081.0570712933395</v>
      </c>
      <c r="AT1078" s="37">
        <f t="shared" si="712"/>
        <v>2072.6342325619057</v>
      </c>
      <c r="AU1078" s="37">
        <f t="shared" si="713"/>
        <v>-8.4228387314337851</v>
      </c>
      <c r="AV1078" s="34">
        <f t="shared" si="714"/>
        <v>0</v>
      </c>
      <c r="AW1078" s="34">
        <f t="shared" si="715"/>
        <v>1</v>
      </c>
      <c r="AX1078" s="34">
        <f t="shared" si="716"/>
        <v>27</v>
      </c>
      <c r="AY1078" s="34">
        <f t="shared" si="717"/>
        <v>30</v>
      </c>
      <c r="AZ1078" s="34">
        <f t="shared" si="718"/>
        <v>9835032</v>
      </c>
      <c r="BA1078" s="34">
        <f t="shared" si="719"/>
        <v>9890787</v>
      </c>
    </row>
    <row r="1079" spans="1:53" x14ac:dyDescent="0.2">
      <c r="A1079" s="1" t="s">
        <v>1116</v>
      </c>
      <c r="B1079" s="8">
        <v>2640</v>
      </c>
      <c r="C1079" s="8">
        <v>2071.3953488372094</v>
      </c>
      <c r="D1079" s="8">
        <v>2086</v>
      </c>
      <c r="E1079" s="8">
        <v>2061</v>
      </c>
      <c r="F1079" s="8">
        <v>2071.3798449612405</v>
      </c>
      <c r="G1079" s="8">
        <f t="shared" si="720"/>
        <v>-6.8019732205775654</v>
      </c>
      <c r="H1079" s="8">
        <f t="shared" si="721"/>
        <v>0</v>
      </c>
      <c r="I1079" s="8">
        <f t="shared" si="722"/>
        <v>6.8019732205775654</v>
      </c>
      <c r="J1079" s="25">
        <f t="shared" si="725"/>
        <v>8.5201965430569526</v>
      </c>
      <c r="K1079" s="25">
        <f t="shared" si="726"/>
        <v>9.8341638519293628</v>
      </c>
      <c r="L1079" s="26">
        <f t="shared" si="723"/>
        <v>0.86638749072554622</v>
      </c>
      <c r="M1079" s="25">
        <f t="shared" si="724"/>
        <v>46.420558165482753</v>
      </c>
      <c r="N1079" s="25">
        <v>30</v>
      </c>
      <c r="O1079" s="25">
        <v>70</v>
      </c>
      <c r="P1079" s="9">
        <f t="shared" si="727"/>
        <v>2079.8758625840201</v>
      </c>
      <c r="Q1079" s="9">
        <f t="shared" si="728"/>
        <v>2102.9905024858599</v>
      </c>
      <c r="R1079" s="9">
        <f t="shared" si="729"/>
        <v>23.114639901839837</v>
      </c>
      <c r="S1079" s="3">
        <f t="shared" si="730"/>
        <v>1</v>
      </c>
      <c r="T1079" s="3">
        <f t="shared" si="731"/>
        <v>0</v>
      </c>
      <c r="U1079" s="3">
        <f t="shared" si="732"/>
        <v>5</v>
      </c>
      <c r="V1079" s="3">
        <f t="shared" si="736"/>
        <v>30</v>
      </c>
      <c r="W1079" s="2">
        <f t="shared" si="733"/>
        <v>9891547</v>
      </c>
      <c r="X1079" s="2">
        <f t="shared" si="737"/>
        <v>9901852</v>
      </c>
      <c r="Y1079" s="14">
        <f t="shared" si="738"/>
        <v>2088.307156709805</v>
      </c>
      <c r="Z1079" s="14">
        <f t="shared" si="739"/>
        <v>2089.3388779210873</v>
      </c>
      <c r="AA1079" s="14">
        <f t="shared" si="734"/>
        <v>1.0317212112822745</v>
      </c>
      <c r="AB1079" s="14">
        <f t="shared" si="755"/>
        <v>2.2449696494153173</v>
      </c>
      <c r="AC1079" s="14">
        <f t="shared" si="749"/>
        <v>-1.2132484381330428</v>
      </c>
      <c r="AD1079" s="16">
        <f t="shared" si="750"/>
        <v>0</v>
      </c>
      <c r="AE1079" s="16">
        <f t="shared" si="751"/>
        <v>1</v>
      </c>
      <c r="AF1079" s="16">
        <f t="shared" si="735"/>
        <v>15</v>
      </c>
      <c r="AG1079" s="16">
        <f t="shared" si="752"/>
        <v>30</v>
      </c>
      <c r="AH1079" s="5">
        <f t="shared" si="753"/>
        <v>9847376</v>
      </c>
      <c r="AI1079" s="5">
        <f t="shared" si="754"/>
        <v>9878291</v>
      </c>
      <c r="AJ1079" s="39">
        <f t="shared" si="740"/>
        <v>2072.921408994755</v>
      </c>
      <c r="AK1079" s="39">
        <f t="shared" si="741"/>
        <v>2096.2362073778763</v>
      </c>
      <c r="AL1079" s="39">
        <f t="shared" si="742"/>
        <v>23.314798383121342</v>
      </c>
      <c r="AM1079" s="39">
        <f t="shared" si="743"/>
        <v>1</v>
      </c>
      <c r="AN1079" s="39">
        <f t="shared" si="744"/>
        <v>0</v>
      </c>
      <c r="AO1079" s="39">
        <f t="shared" si="745"/>
        <v>24</v>
      </c>
      <c r="AP1079" s="39">
        <f t="shared" si="746"/>
        <v>30</v>
      </c>
      <c r="AQ1079" s="39">
        <f t="shared" si="747"/>
        <v>9863075</v>
      </c>
      <c r="AR1079" s="39">
        <f t="shared" si="748"/>
        <v>9912539</v>
      </c>
      <c r="AS1079" s="37">
        <f t="shared" ref="AS1079:AS1142" si="756">AVERAGE(P1053:P1078)</f>
        <v>2080.0228380782905</v>
      </c>
      <c r="AT1079" s="37">
        <f t="shared" ref="AT1079:AT1142" si="757">AVERAGE(Q1067:Q1078)</f>
        <v>2076.1136518873377</v>
      </c>
      <c r="AU1079" s="37">
        <f t="shared" ref="AU1079:AU1142" si="758">AT1079-AS1079</f>
        <v>-3.9091861909528234</v>
      </c>
      <c r="AV1079" s="34">
        <f t="shared" ref="AV1079:AV1142" si="759">IF(AND(AU1079&gt;$AW$4,AZ1078-30&gt;=D1079),1,0)</f>
        <v>0</v>
      </c>
      <c r="AW1079" s="34">
        <f t="shared" ref="AW1079:AW1142" si="760">IF(AND(AU1079&lt;$AW$5,AX1078&gt;=1),1,0)</f>
        <v>0</v>
      </c>
      <c r="AX1079" s="34">
        <f t="shared" ref="AX1079:AX1142" si="761">AX1078+AV1079-AW1079</f>
        <v>27</v>
      </c>
      <c r="AY1079" s="34">
        <f t="shared" ref="AY1079:AY1142" si="762">IF(AV1079&gt;0, MAX(30, 0.002*AV1079*D1079), IF(AW1079&gt;0, MAX(30, 0.002*AW1079*E1079), 0))</f>
        <v>0</v>
      </c>
      <c r="AZ1079" s="34">
        <f t="shared" ref="AZ1079:AZ1142" si="763">AZ1078-(AV1079*D1079) + (AW1079*E1079) - AY1079</f>
        <v>9835032</v>
      </c>
      <c r="BA1079" s="34">
        <f t="shared" ref="BA1079:BA1142" si="764">AX1079*E1079 + AZ1079</f>
        <v>9890679</v>
      </c>
    </row>
    <row r="1080" spans="1:53" x14ac:dyDescent="0.2">
      <c r="A1080" s="1" t="s">
        <v>1117</v>
      </c>
      <c r="B1080" s="8">
        <v>2020</v>
      </c>
      <c r="C1080" s="8">
        <v>2069.8032786885246</v>
      </c>
      <c r="D1080" s="8">
        <v>2081</v>
      </c>
      <c r="E1080" s="8">
        <v>2055</v>
      </c>
      <c r="F1080" s="8">
        <v>2069.811475409836</v>
      </c>
      <c r="G1080" s="8">
        <f t="shared" si="720"/>
        <v>-1.5683695514044302</v>
      </c>
      <c r="H1080" s="8">
        <f t="shared" si="721"/>
        <v>0</v>
      </c>
      <c r="I1080" s="8">
        <f t="shared" si="722"/>
        <v>1.5683695514044302</v>
      </c>
      <c r="J1080" s="25">
        <f t="shared" si="725"/>
        <v>7.911611075695741</v>
      </c>
      <c r="K1080" s="25">
        <f t="shared" si="726"/>
        <v>9.2437499733204387</v>
      </c>
      <c r="L1080" s="26">
        <f t="shared" si="723"/>
        <v>0.85588761038868932</v>
      </c>
      <c r="M1080" s="25">
        <f t="shared" si="724"/>
        <v>46.117426809559653</v>
      </c>
      <c r="N1080" s="25">
        <v>30</v>
      </c>
      <c r="O1080" s="25">
        <v>70</v>
      </c>
      <c r="P1080" s="9">
        <f t="shared" si="727"/>
        <v>2081.2557856587423</v>
      </c>
      <c r="Q1080" s="9">
        <f t="shared" si="728"/>
        <v>2099.9810488500798</v>
      </c>
      <c r="R1080" s="9">
        <f t="shared" si="729"/>
        <v>18.72526319133749</v>
      </c>
      <c r="S1080" s="3">
        <f t="shared" si="730"/>
        <v>1</v>
      </c>
      <c r="T1080" s="3">
        <f t="shared" si="731"/>
        <v>0</v>
      </c>
      <c r="U1080" s="3">
        <f t="shared" si="732"/>
        <v>6</v>
      </c>
      <c r="V1080" s="3">
        <f t="shared" si="736"/>
        <v>30</v>
      </c>
      <c r="W1080" s="2">
        <f t="shared" si="733"/>
        <v>9889431</v>
      </c>
      <c r="X1080" s="2">
        <f t="shared" si="737"/>
        <v>9901761</v>
      </c>
      <c r="Y1080" s="14">
        <f t="shared" si="738"/>
        <v>2086.9371062431405</v>
      </c>
      <c r="Z1080" s="14">
        <f t="shared" si="739"/>
        <v>2086.3346621501255</v>
      </c>
      <c r="AA1080" s="14">
        <f t="shared" si="734"/>
        <v>-0.60244409301503765</v>
      </c>
      <c r="AB1080" s="14">
        <f t="shared" si="755"/>
        <v>1.6754869009292461</v>
      </c>
      <c r="AC1080" s="14">
        <f t="shared" si="749"/>
        <v>-2.2779309939442838</v>
      </c>
      <c r="AD1080" s="16">
        <f t="shared" si="750"/>
        <v>0</v>
      </c>
      <c r="AE1080" s="16">
        <f t="shared" si="751"/>
        <v>1</v>
      </c>
      <c r="AF1080" s="16">
        <f t="shared" si="735"/>
        <v>14</v>
      </c>
      <c r="AG1080" s="16">
        <f t="shared" si="752"/>
        <v>30</v>
      </c>
      <c r="AH1080" s="5">
        <f t="shared" si="753"/>
        <v>9849401</v>
      </c>
      <c r="AI1080" s="5">
        <f t="shared" si="754"/>
        <v>9878171</v>
      </c>
      <c r="AJ1080" s="39">
        <f t="shared" si="740"/>
        <v>2070.6540845878958</v>
      </c>
      <c r="AK1080" s="39">
        <f t="shared" si="741"/>
        <v>2092.9008809808715</v>
      </c>
      <c r="AL1080" s="39">
        <f t="shared" si="742"/>
        <v>22.246796392975739</v>
      </c>
      <c r="AM1080" s="39">
        <f t="shared" si="743"/>
        <v>1</v>
      </c>
      <c r="AN1080" s="39">
        <f t="shared" si="744"/>
        <v>0</v>
      </c>
      <c r="AO1080" s="39">
        <f t="shared" si="745"/>
        <v>25</v>
      </c>
      <c r="AP1080" s="39">
        <f t="shared" si="746"/>
        <v>30</v>
      </c>
      <c r="AQ1080" s="39">
        <f t="shared" si="747"/>
        <v>9860964</v>
      </c>
      <c r="AR1080" s="39">
        <f t="shared" si="748"/>
        <v>9912339</v>
      </c>
      <c r="AS1080" s="37">
        <f t="shared" si="756"/>
        <v>2079.2061550333783</v>
      </c>
      <c r="AT1080" s="37">
        <f t="shared" si="757"/>
        <v>2079.6698738712512</v>
      </c>
      <c r="AU1080" s="37">
        <f t="shared" si="758"/>
        <v>0.46371883787287516</v>
      </c>
      <c r="AV1080" s="34">
        <f t="shared" si="759"/>
        <v>0</v>
      </c>
      <c r="AW1080" s="34">
        <f t="shared" si="760"/>
        <v>0</v>
      </c>
      <c r="AX1080" s="34">
        <f t="shared" si="761"/>
        <v>27</v>
      </c>
      <c r="AY1080" s="34">
        <f t="shared" si="762"/>
        <v>0</v>
      </c>
      <c r="AZ1080" s="34">
        <f t="shared" si="763"/>
        <v>9835032</v>
      </c>
      <c r="BA1080" s="34">
        <f t="shared" si="764"/>
        <v>9890517</v>
      </c>
    </row>
    <row r="1081" spans="1:53" x14ac:dyDescent="0.2">
      <c r="A1081" s="1" t="s">
        <v>1118</v>
      </c>
      <c r="B1081" s="8">
        <v>5593</v>
      </c>
      <c r="C1081" s="8">
        <v>2114.9795918367345</v>
      </c>
      <c r="D1081" s="8">
        <v>2125</v>
      </c>
      <c r="E1081" s="8">
        <v>2087</v>
      </c>
      <c r="F1081" s="8">
        <v>2115.112244897959</v>
      </c>
      <c r="G1081" s="8">
        <f t="shared" si="720"/>
        <v>45.300769488123024</v>
      </c>
      <c r="H1081" s="8">
        <f t="shared" si="721"/>
        <v>45.300769488123024</v>
      </c>
      <c r="I1081" s="8">
        <f t="shared" si="722"/>
        <v>0</v>
      </c>
      <c r="J1081" s="25">
        <f t="shared" si="725"/>
        <v>10.582265248011977</v>
      </c>
      <c r="K1081" s="25">
        <f t="shared" si="726"/>
        <v>8.5834821180832641</v>
      </c>
      <c r="L1081" s="26">
        <f t="shared" si="723"/>
        <v>1.232863900970653</v>
      </c>
      <c r="M1081" s="25">
        <f t="shared" si="724"/>
        <v>55.214466964811962</v>
      </c>
      <c r="N1081" s="25">
        <v>30</v>
      </c>
      <c r="O1081" s="25">
        <v>70</v>
      </c>
      <c r="P1081" s="9">
        <f t="shared" si="727"/>
        <v>2080.8025928595453</v>
      </c>
      <c r="Q1081" s="9">
        <f t="shared" si="728"/>
        <v>2098.177405373181</v>
      </c>
      <c r="R1081" s="9">
        <f t="shared" si="729"/>
        <v>17.374812513635788</v>
      </c>
      <c r="S1081" s="3">
        <f t="shared" si="730"/>
        <v>1</v>
      </c>
      <c r="T1081" s="3">
        <f t="shared" si="731"/>
        <v>0</v>
      </c>
      <c r="U1081" s="3">
        <f t="shared" si="732"/>
        <v>7</v>
      </c>
      <c r="V1081" s="3">
        <f t="shared" si="736"/>
        <v>30</v>
      </c>
      <c r="W1081" s="2">
        <f t="shared" si="733"/>
        <v>9887320</v>
      </c>
      <c r="X1081" s="2">
        <f t="shared" si="737"/>
        <v>9901929</v>
      </c>
      <c r="Y1081" s="14">
        <f t="shared" si="738"/>
        <v>2089.0241535509049</v>
      </c>
      <c r="Z1081" s="14">
        <f t="shared" si="739"/>
        <v>2090.7619825728693</v>
      </c>
      <c r="AA1081" s="14">
        <f t="shared" si="734"/>
        <v>1.7378290219644441</v>
      </c>
      <c r="AB1081" s="14">
        <f t="shared" si="755"/>
        <v>1.6879553251362858</v>
      </c>
      <c r="AC1081" s="14">
        <f t="shared" si="749"/>
        <v>4.9873696828158343E-2</v>
      </c>
      <c r="AD1081" s="16">
        <f t="shared" si="750"/>
        <v>1</v>
      </c>
      <c r="AE1081" s="16">
        <f t="shared" si="751"/>
        <v>0</v>
      </c>
      <c r="AF1081" s="16">
        <f t="shared" si="735"/>
        <v>15</v>
      </c>
      <c r="AG1081" s="16">
        <f t="shared" si="752"/>
        <v>30</v>
      </c>
      <c r="AH1081" s="5">
        <f t="shared" si="753"/>
        <v>9847246</v>
      </c>
      <c r="AI1081" s="5">
        <f t="shared" si="754"/>
        <v>9878551</v>
      </c>
      <c r="AJ1081" s="39">
        <f t="shared" si="740"/>
        <v>2070.1312947374277</v>
      </c>
      <c r="AK1081" s="39">
        <f t="shared" si="741"/>
        <v>2091.8553012799352</v>
      </c>
      <c r="AL1081" s="39">
        <f t="shared" si="742"/>
        <v>21.724006542507595</v>
      </c>
      <c r="AM1081" s="39">
        <f t="shared" si="743"/>
        <v>1</v>
      </c>
      <c r="AN1081" s="39">
        <f t="shared" si="744"/>
        <v>0</v>
      </c>
      <c r="AO1081" s="39">
        <f t="shared" si="745"/>
        <v>26</v>
      </c>
      <c r="AP1081" s="39">
        <f t="shared" si="746"/>
        <v>30</v>
      </c>
      <c r="AQ1081" s="39">
        <f t="shared" si="747"/>
        <v>9858809</v>
      </c>
      <c r="AR1081" s="39">
        <f t="shared" si="748"/>
        <v>9913071</v>
      </c>
      <c r="AS1081" s="37">
        <f t="shared" si="756"/>
        <v>2078.6618071407602</v>
      </c>
      <c r="AT1081" s="37">
        <f t="shared" si="757"/>
        <v>2082.77032592356</v>
      </c>
      <c r="AU1081" s="37">
        <f t="shared" si="758"/>
        <v>4.1085187827998197</v>
      </c>
      <c r="AV1081" s="34">
        <f t="shared" si="759"/>
        <v>0</v>
      </c>
      <c r="AW1081" s="34">
        <f t="shared" si="760"/>
        <v>0</v>
      </c>
      <c r="AX1081" s="34">
        <f t="shared" si="761"/>
        <v>27</v>
      </c>
      <c r="AY1081" s="34">
        <f t="shared" si="762"/>
        <v>0</v>
      </c>
      <c r="AZ1081" s="34">
        <f t="shared" si="763"/>
        <v>9835032</v>
      </c>
      <c r="BA1081" s="34">
        <f t="shared" si="764"/>
        <v>9891381</v>
      </c>
    </row>
    <row r="1082" spans="1:53" x14ac:dyDescent="0.2">
      <c r="A1082" s="1" t="s">
        <v>1119</v>
      </c>
      <c r="B1082" s="8">
        <v>2993</v>
      </c>
      <c r="C1082" s="8">
        <v>2114.7692307692309</v>
      </c>
      <c r="D1082" s="8">
        <v>2129</v>
      </c>
      <c r="E1082" s="8">
        <v>2101</v>
      </c>
      <c r="F1082" s="8">
        <v>2114.7396449704142</v>
      </c>
      <c r="G1082" s="8">
        <f t="shared" si="720"/>
        <v>-0.37259992754479754</v>
      </c>
      <c r="H1082" s="8">
        <f t="shared" si="721"/>
        <v>0</v>
      </c>
      <c r="I1082" s="8">
        <f t="shared" si="722"/>
        <v>0.37259992754479754</v>
      </c>
      <c r="J1082" s="25">
        <f t="shared" si="725"/>
        <v>9.826389158868265</v>
      </c>
      <c r="K1082" s="25">
        <f t="shared" si="726"/>
        <v>7.9969905330448023</v>
      </c>
      <c r="L1082" s="26">
        <f t="shared" si="723"/>
        <v>1.2287608842681637</v>
      </c>
      <c r="M1082" s="25">
        <f t="shared" si="724"/>
        <v>55.132019452667301</v>
      </c>
      <c r="N1082" s="25">
        <v>30</v>
      </c>
      <c r="O1082" s="25">
        <v>70</v>
      </c>
      <c r="P1082" s="9">
        <f t="shared" si="727"/>
        <v>2082.2309152760449</v>
      </c>
      <c r="Q1082" s="9">
        <f t="shared" si="728"/>
        <v>2101.4065867008844</v>
      </c>
      <c r="R1082" s="9">
        <f t="shared" si="729"/>
        <v>19.175671424839493</v>
      </c>
      <c r="S1082" s="3">
        <f t="shared" si="730"/>
        <v>1</v>
      </c>
      <c r="T1082" s="3">
        <f t="shared" si="731"/>
        <v>0</v>
      </c>
      <c r="U1082" s="3">
        <f t="shared" si="732"/>
        <v>8</v>
      </c>
      <c r="V1082" s="3">
        <f t="shared" si="736"/>
        <v>30</v>
      </c>
      <c r="W1082" s="2">
        <f t="shared" si="733"/>
        <v>9885165</v>
      </c>
      <c r="X1082" s="2">
        <f t="shared" si="737"/>
        <v>9901973</v>
      </c>
      <c r="Y1082" s="14">
        <f t="shared" si="738"/>
        <v>2090.9290047671648</v>
      </c>
      <c r="Z1082" s="14">
        <f t="shared" si="739"/>
        <v>2094.4508537109532</v>
      </c>
      <c r="AA1082" s="14">
        <f t="shared" si="734"/>
        <v>3.5218489437884273</v>
      </c>
      <c r="AB1082" s="14">
        <f t="shared" si="755"/>
        <v>2.0547340488667141</v>
      </c>
      <c r="AC1082" s="14">
        <f t="shared" si="749"/>
        <v>1.4671148949217132</v>
      </c>
      <c r="AD1082" s="16">
        <f t="shared" si="750"/>
        <v>1</v>
      </c>
      <c r="AE1082" s="16">
        <f t="shared" si="751"/>
        <v>0</v>
      </c>
      <c r="AF1082" s="16">
        <f t="shared" si="735"/>
        <v>16</v>
      </c>
      <c r="AG1082" s="16">
        <f t="shared" si="752"/>
        <v>30</v>
      </c>
      <c r="AH1082" s="5">
        <f t="shared" si="753"/>
        <v>9845087</v>
      </c>
      <c r="AI1082" s="5">
        <f t="shared" si="754"/>
        <v>9878703</v>
      </c>
      <c r="AJ1082" s="39">
        <f t="shared" si="740"/>
        <v>2085.2315512334685</v>
      </c>
      <c r="AK1082" s="39">
        <f t="shared" si="741"/>
        <v>2106.9555577759766</v>
      </c>
      <c r="AL1082" s="39">
        <f t="shared" si="742"/>
        <v>21.72400654250805</v>
      </c>
      <c r="AM1082" s="39">
        <f t="shared" si="743"/>
        <v>1</v>
      </c>
      <c r="AN1082" s="39">
        <f t="shared" si="744"/>
        <v>0</v>
      </c>
      <c r="AO1082" s="39">
        <f t="shared" si="745"/>
        <v>27</v>
      </c>
      <c r="AP1082" s="39">
        <f t="shared" si="746"/>
        <v>30</v>
      </c>
      <c r="AQ1082" s="39">
        <f t="shared" si="747"/>
        <v>9856650</v>
      </c>
      <c r="AR1082" s="39">
        <f t="shared" si="748"/>
        <v>9913377</v>
      </c>
      <c r="AS1082" s="37">
        <f t="shared" si="756"/>
        <v>2078.1976881592814</v>
      </c>
      <c r="AT1082" s="37">
        <f t="shared" si="757"/>
        <v>2085.5174624040269</v>
      </c>
      <c r="AU1082" s="37">
        <f t="shared" si="758"/>
        <v>7.3197742447455312</v>
      </c>
      <c r="AV1082" s="34">
        <f t="shared" si="759"/>
        <v>1</v>
      </c>
      <c r="AW1082" s="34">
        <f t="shared" si="760"/>
        <v>0</v>
      </c>
      <c r="AX1082" s="34">
        <f t="shared" si="761"/>
        <v>28</v>
      </c>
      <c r="AY1082" s="34">
        <f t="shared" si="762"/>
        <v>30</v>
      </c>
      <c r="AZ1082" s="34">
        <f t="shared" si="763"/>
        <v>9832873</v>
      </c>
      <c r="BA1082" s="34">
        <f t="shared" si="764"/>
        <v>9891701</v>
      </c>
    </row>
    <row r="1083" spans="1:53" x14ac:dyDescent="0.2">
      <c r="A1083" s="1" t="s">
        <v>1120</v>
      </c>
      <c r="B1083" s="8">
        <v>6996</v>
      </c>
      <c r="C1083" s="8">
        <v>2142.772277227723</v>
      </c>
      <c r="D1083" s="8">
        <v>2151</v>
      </c>
      <c r="E1083" s="8">
        <v>2125</v>
      </c>
      <c r="F1083" s="8">
        <v>2142.8019801980199</v>
      </c>
      <c r="G1083" s="8">
        <f t="shared" si="720"/>
        <v>28.062335227605672</v>
      </c>
      <c r="H1083" s="8">
        <f t="shared" si="721"/>
        <v>28.062335227605672</v>
      </c>
      <c r="I1083" s="8">
        <f t="shared" si="722"/>
        <v>0</v>
      </c>
      <c r="J1083" s="25">
        <f t="shared" si="725"/>
        <v>11.128956735206652</v>
      </c>
      <c r="K1083" s="25">
        <f t="shared" si="726"/>
        <v>7.4257769235416022</v>
      </c>
      <c r="L1083" s="26">
        <f t="shared" si="723"/>
        <v>1.4986925745001882</v>
      </c>
      <c r="M1083" s="25">
        <f t="shared" si="724"/>
        <v>59.979070246365566</v>
      </c>
      <c r="N1083" s="25">
        <v>30</v>
      </c>
      <c r="O1083" s="25">
        <v>70</v>
      </c>
      <c r="P1083" s="9">
        <f t="shared" si="727"/>
        <v>2084.2508448322124</v>
      </c>
      <c r="Q1083" s="9">
        <f t="shared" si="728"/>
        <v>2102.3821033804143</v>
      </c>
      <c r="R1083" s="9">
        <f t="shared" si="729"/>
        <v>18.131258548201913</v>
      </c>
      <c r="S1083" s="3">
        <f t="shared" si="730"/>
        <v>1</v>
      </c>
      <c r="T1083" s="3">
        <f t="shared" si="731"/>
        <v>0</v>
      </c>
      <c r="U1083" s="3">
        <f t="shared" si="732"/>
        <v>9</v>
      </c>
      <c r="V1083" s="3">
        <f t="shared" si="736"/>
        <v>30</v>
      </c>
      <c r="W1083" s="2">
        <f t="shared" si="733"/>
        <v>9883006</v>
      </c>
      <c r="X1083" s="2">
        <f t="shared" si="737"/>
        <v>9902131</v>
      </c>
      <c r="Y1083" s="14">
        <f t="shared" si="738"/>
        <v>2094.7714473916726</v>
      </c>
      <c r="Z1083" s="14">
        <f t="shared" si="739"/>
        <v>2101.8894885551172</v>
      </c>
      <c r="AA1083" s="14">
        <f t="shared" si="734"/>
        <v>7.1180411634445591</v>
      </c>
      <c r="AB1083" s="14">
        <f t="shared" si="755"/>
        <v>3.0673954717822829</v>
      </c>
      <c r="AC1083" s="14">
        <f t="shared" si="749"/>
        <v>4.0506456916622762</v>
      </c>
      <c r="AD1083" s="16">
        <f t="shared" si="750"/>
        <v>1</v>
      </c>
      <c r="AE1083" s="16">
        <f t="shared" si="751"/>
        <v>0</v>
      </c>
      <c r="AF1083" s="16">
        <f t="shared" si="735"/>
        <v>17</v>
      </c>
      <c r="AG1083" s="16">
        <f t="shared" si="752"/>
        <v>30</v>
      </c>
      <c r="AH1083" s="5">
        <f t="shared" si="753"/>
        <v>9842906</v>
      </c>
      <c r="AI1083" s="5">
        <f t="shared" si="754"/>
        <v>9879031</v>
      </c>
      <c r="AJ1083" s="39">
        <f t="shared" si="740"/>
        <v>2085.1073512576204</v>
      </c>
      <c r="AK1083" s="39">
        <f t="shared" si="741"/>
        <v>2106.8313578001284</v>
      </c>
      <c r="AL1083" s="39">
        <f t="shared" si="742"/>
        <v>21.72400654250805</v>
      </c>
      <c r="AM1083" s="39">
        <f t="shared" si="743"/>
        <v>1</v>
      </c>
      <c r="AN1083" s="39">
        <f t="shared" si="744"/>
        <v>0</v>
      </c>
      <c r="AO1083" s="39">
        <f t="shared" si="745"/>
        <v>28</v>
      </c>
      <c r="AP1083" s="39">
        <f t="shared" si="746"/>
        <v>30</v>
      </c>
      <c r="AQ1083" s="39">
        <f t="shared" si="747"/>
        <v>9854469</v>
      </c>
      <c r="AR1083" s="39">
        <f t="shared" si="748"/>
        <v>9913969</v>
      </c>
      <c r="AS1083" s="37">
        <f t="shared" si="756"/>
        <v>2077.9056098639126</v>
      </c>
      <c r="AT1083" s="37">
        <f t="shared" si="757"/>
        <v>2088.5744575691538</v>
      </c>
      <c r="AU1083" s="37">
        <f t="shared" si="758"/>
        <v>10.668847705241205</v>
      </c>
      <c r="AV1083" s="34">
        <f t="shared" si="759"/>
        <v>1</v>
      </c>
      <c r="AW1083" s="34">
        <f t="shared" si="760"/>
        <v>0</v>
      </c>
      <c r="AX1083" s="34">
        <f t="shared" si="761"/>
        <v>29</v>
      </c>
      <c r="AY1083" s="34">
        <f t="shared" si="762"/>
        <v>30</v>
      </c>
      <c r="AZ1083" s="34">
        <f t="shared" si="763"/>
        <v>9830692</v>
      </c>
      <c r="BA1083" s="34">
        <f t="shared" si="764"/>
        <v>9892317</v>
      </c>
    </row>
    <row r="1084" spans="1:53" x14ac:dyDescent="0.2">
      <c r="A1084" s="1" t="s">
        <v>1121</v>
      </c>
      <c r="B1084" s="8">
        <v>4094</v>
      </c>
      <c r="C1084" s="8">
        <v>2146.9375</v>
      </c>
      <c r="D1084" s="8">
        <v>2153</v>
      </c>
      <c r="E1084" s="8">
        <v>2134</v>
      </c>
      <c r="F1084" s="8">
        <v>2146.9791666666665</v>
      </c>
      <c r="G1084" s="8">
        <f t="shared" si="720"/>
        <v>4.177186468646596</v>
      </c>
      <c r="H1084" s="8">
        <f t="shared" si="721"/>
        <v>4.177186468646596</v>
      </c>
      <c r="I1084" s="8">
        <f t="shared" si="722"/>
        <v>0</v>
      </c>
      <c r="J1084" s="25">
        <f t="shared" si="725"/>
        <v>10.632401716166649</v>
      </c>
      <c r="K1084" s="25">
        <f t="shared" si="726"/>
        <v>6.8953642861457736</v>
      </c>
      <c r="L1084" s="26">
        <f t="shared" si="723"/>
        <v>1.5419637418619585</v>
      </c>
      <c r="M1084" s="25">
        <f t="shared" si="724"/>
        <v>60.660335805281321</v>
      </c>
      <c r="N1084" s="25">
        <v>30</v>
      </c>
      <c r="O1084" s="25">
        <v>70</v>
      </c>
      <c r="P1084" s="9">
        <f t="shared" si="727"/>
        <v>2086.5804770081299</v>
      </c>
      <c r="Q1084" s="9">
        <f t="shared" si="728"/>
        <v>2102.9536889785713</v>
      </c>
      <c r="R1084" s="9">
        <f t="shared" si="729"/>
        <v>16.373211970441389</v>
      </c>
      <c r="S1084" s="3">
        <f t="shared" si="730"/>
        <v>1</v>
      </c>
      <c r="T1084" s="3">
        <f t="shared" si="731"/>
        <v>0</v>
      </c>
      <c r="U1084" s="3">
        <f t="shared" si="732"/>
        <v>10</v>
      </c>
      <c r="V1084" s="3">
        <f t="shared" si="736"/>
        <v>30</v>
      </c>
      <c r="W1084" s="2">
        <f t="shared" si="733"/>
        <v>9880825</v>
      </c>
      <c r="X1084" s="2">
        <f t="shared" si="737"/>
        <v>9902165</v>
      </c>
      <c r="Y1084" s="14">
        <f t="shared" si="738"/>
        <v>2098.638685856487</v>
      </c>
      <c r="Z1084" s="14">
        <f t="shared" si="739"/>
        <v>2108.8263621107403</v>
      </c>
      <c r="AA1084" s="14">
        <f t="shared" si="734"/>
        <v>10.187676254253347</v>
      </c>
      <c r="AB1084" s="14">
        <f t="shared" si="755"/>
        <v>4.4914516282764954</v>
      </c>
      <c r="AC1084" s="14">
        <f t="shared" si="749"/>
        <v>5.6962246259768516</v>
      </c>
      <c r="AD1084" s="16">
        <f t="shared" si="750"/>
        <v>1</v>
      </c>
      <c r="AE1084" s="16">
        <f t="shared" si="751"/>
        <v>0</v>
      </c>
      <c r="AF1084" s="16">
        <f t="shared" si="735"/>
        <v>18</v>
      </c>
      <c r="AG1084" s="16">
        <f t="shared" si="752"/>
        <v>30</v>
      </c>
      <c r="AH1084" s="5">
        <f t="shared" si="753"/>
        <v>9840723</v>
      </c>
      <c r="AI1084" s="5">
        <f t="shared" si="754"/>
        <v>9879135</v>
      </c>
      <c r="AJ1084" s="39">
        <f t="shared" si="740"/>
        <v>2096.7478053927844</v>
      </c>
      <c r="AK1084" s="39">
        <f t="shared" si="741"/>
        <v>2118.471811935292</v>
      </c>
      <c r="AL1084" s="39">
        <f t="shared" si="742"/>
        <v>21.724006542507595</v>
      </c>
      <c r="AM1084" s="39">
        <f t="shared" si="743"/>
        <v>1</v>
      </c>
      <c r="AN1084" s="39">
        <f t="shared" si="744"/>
        <v>0</v>
      </c>
      <c r="AO1084" s="39">
        <f t="shared" si="745"/>
        <v>29</v>
      </c>
      <c r="AP1084" s="39">
        <f t="shared" si="746"/>
        <v>30</v>
      </c>
      <c r="AQ1084" s="39">
        <f t="shared" si="747"/>
        <v>9852286</v>
      </c>
      <c r="AR1084" s="39">
        <f t="shared" si="748"/>
        <v>9914172</v>
      </c>
      <c r="AS1084" s="37">
        <f t="shared" si="756"/>
        <v>2077.8343094450129</v>
      </c>
      <c r="AT1084" s="37">
        <f t="shared" si="757"/>
        <v>2091.7348847386243</v>
      </c>
      <c r="AU1084" s="37">
        <f t="shared" si="758"/>
        <v>13.900575293611382</v>
      </c>
      <c r="AV1084" s="34">
        <f t="shared" si="759"/>
        <v>1</v>
      </c>
      <c r="AW1084" s="34">
        <f t="shared" si="760"/>
        <v>0</v>
      </c>
      <c r="AX1084" s="34">
        <f t="shared" si="761"/>
        <v>30</v>
      </c>
      <c r="AY1084" s="34">
        <f t="shared" si="762"/>
        <v>30</v>
      </c>
      <c r="AZ1084" s="34">
        <f t="shared" si="763"/>
        <v>9828509</v>
      </c>
      <c r="BA1084" s="34">
        <f t="shared" si="764"/>
        <v>9892529</v>
      </c>
    </row>
    <row r="1085" spans="1:53" x14ac:dyDescent="0.2">
      <c r="A1085" s="1" t="s">
        <v>1122</v>
      </c>
      <c r="B1085" s="8">
        <v>4358</v>
      </c>
      <c r="C1085" s="8">
        <v>2203.8918918918921</v>
      </c>
      <c r="D1085" s="8">
        <v>2227</v>
      </c>
      <c r="E1085" s="8">
        <v>2187</v>
      </c>
      <c r="F1085" s="8">
        <v>2204.0324324324324</v>
      </c>
      <c r="G1085" s="8">
        <f t="shared" si="720"/>
        <v>57.0532657657659</v>
      </c>
      <c r="H1085" s="8">
        <f t="shared" si="721"/>
        <v>57.0532657657659</v>
      </c>
      <c r="I1085" s="8">
        <f t="shared" si="722"/>
        <v>0</v>
      </c>
      <c r="J1085" s="25">
        <f t="shared" si="725"/>
        <v>13.948177719709452</v>
      </c>
      <c r="K1085" s="25">
        <f t="shared" si="726"/>
        <v>6.4028382657067899</v>
      </c>
      <c r="L1085" s="26">
        <f t="shared" si="723"/>
        <v>2.1784366777488411</v>
      </c>
      <c r="M1085" s="25">
        <f t="shared" si="724"/>
        <v>68.537992057521194</v>
      </c>
      <c r="N1085" s="25">
        <v>30</v>
      </c>
      <c r="O1085" s="25">
        <v>70</v>
      </c>
      <c r="P1085" s="9">
        <f t="shared" si="727"/>
        <v>2088.148081368879</v>
      </c>
      <c r="Q1085" s="9">
        <f t="shared" si="728"/>
        <v>2103.9698499591832</v>
      </c>
      <c r="R1085" s="9">
        <f t="shared" si="729"/>
        <v>15.821768590304146</v>
      </c>
      <c r="S1085" s="3">
        <f t="shared" si="730"/>
        <v>1</v>
      </c>
      <c r="T1085" s="3">
        <f t="shared" si="731"/>
        <v>0</v>
      </c>
      <c r="U1085" s="3">
        <f t="shared" si="732"/>
        <v>11</v>
      </c>
      <c r="V1085" s="3">
        <f t="shared" si="736"/>
        <v>30</v>
      </c>
      <c r="W1085" s="2">
        <f t="shared" si="733"/>
        <v>9878642</v>
      </c>
      <c r="X1085" s="2">
        <f t="shared" si="737"/>
        <v>9902699</v>
      </c>
      <c r="Y1085" s="14">
        <f t="shared" si="738"/>
        <v>2106.4456300472975</v>
      </c>
      <c r="Z1085" s="14">
        <f t="shared" si="739"/>
        <v>2123.473449852539</v>
      </c>
      <c r="AA1085" s="14">
        <f t="shared" si="734"/>
        <v>17.027819805241506</v>
      </c>
      <c r="AB1085" s="14">
        <f t="shared" si="755"/>
        <v>6.9987252636694972</v>
      </c>
      <c r="AC1085" s="14">
        <f t="shared" si="749"/>
        <v>10.029094541572009</v>
      </c>
      <c r="AD1085" s="16">
        <f t="shared" si="750"/>
        <v>1</v>
      </c>
      <c r="AE1085" s="16">
        <f t="shared" si="751"/>
        <v>0</v>
      </c>
      <c r="AF1085" s="16">
        <f t="shared" si="735"/>
        <v>19</v>
      </c>
      <c r="AG1085" s="16">
        <f t="shared" si="752"/>
        <v>30</v>
      </c>
      <c r="AH1085" s="5">
        <f t="shared" si="753"/>
        <v>9838466</v>
      </c>
      <c r="AI1085" s="5">
        <f t="shared" si="754"/>
        <v>9880019</v>
      </c>
      <c r="AJ1085" s="39">
        <f t="shared" si="740"/>
        <v>2099.5325963718819</v>
      </c>
      <c r="AK1085" s="39">
        <f t="shared" si="741"/>
        <v>2121.2566029143895</v>
      </c>
      <c r="AL1085" s="39">
        <f t="shared" si="742"/>
        <v>21.724006542507595</v>
      </c>
      <c r="AM1085" s="39">
        <f t="shared" si="743"/>
        <v>1</v>
      </c>
      <c r="AN1085" s="39">
        <f t="shared" si="744"/>
        <v>0</v>
      </c>
      <c r="AO1085" s="39">
        <f t="shared" si="745"/>
        <v>30</v>
      </c>
      <c r="AP1085" s="39">
        <f t="shared" si="746"/>
        <v>30</v>
      </c>
      <c r="AQ1085" s="39">
        <f t="shared" si="747"/>
        <v>9850029</v>
      </c>
      <c r="AR1085" s="39">
        <f t="shared" si="748"/>
        <v>9915639</v>
      </c>
      <c r="AS1085" s="37">
        <f t="shared" si="756"/>
        <v>2077.944267419266</v>
      </c>
      <c r="AT1085" s="37">
        <f t="shared" si="757"/>
        <v>2094.5172489310157</v>
      </c>
      <c r="AU1085" s="37">
        <f t="shared" si="758"/>
        <v>16.572981511749731</v>
      </c>
      <c r="AV1085" s="34">
        <f t="shared" si="759"/>
        <v>1</v>
      </c>
      <c r="AW1085" s="34">
        <f t="shared" si="760"/>
        <v>0</v>
      </c>
      <c r="AX1085" s="34">
        <f t="shared" si="761"/>
        <v>31</v>
      </c>
      <c r="AY1085" s="34">
        <f t="shared" si="762"/>
        <v>30</v>
      </c>
      <c r="AZ1085" s="34">
        <f t="shared" si="763"/>
        <v>9826252</v>
      </c>
      <c r="BA1085" s="34">
        <f t="shared" si="764"/>
        <v>9894049</v>
      </c>
    </row>
    <row r="1086" spans="1:53" x14ac:dyDescent="0.2">
      <c r="A1086" s="1" t="s">
        <v>1123</v>
      </c>
      <c r="B1086" s="8">
        <v>4783</v>
      </c>
      <c r="C1086" s="8">
        <v>2266.2125603864733</v>
      </c>
      <c r="D1086" s="8">
        <v>2279</v>
      </c>
      <c r="E1086" s="8">
        <v>2243</v>
      </c>
      <c r="F1086" s="8">
        <v>2266.2946859903382</v>
      </c>
      <c r="G1086" s="8">
        <f t="shared" si="720"/>
        <v>62.262253557905751</v>
      </c>
      <c r="H1086" s="8">
        <f t="shared" si="721"/>
        <v>62.262253557905751</v>
      </c>
      <c r="I1086" s="8">
        <f t="shared" si="722"/>
        <v>0</v>
      </c>
      <c r="J1086" s="25">
        <f t="shared" si="725"/>
        <v>17.399183136723472</v>
      </c>
      <c r="K1086" s="25">
        <f t="shared" si="726"/>
        <v>5.9454926752991621</v>
      </c>
      <c r="L1086" s="26">
        <f t="shared" si="723"/>
        <v>2.9264493435521706</v>
      </c>
      <c r="M1086" s="25">
        <f t="shared" si="724"/>
        <v>74.531697406407318</v>
      </c>
      <c r="N1086" s="25">
        <v>30</v>
      </c>
      <c r="O1086" s="25">
        <v>70</v>
      </c>
      <c r="P1086" s="9">
        <f t="shared" si="727"/>
        <v>2093.1246034954011</v>
      </c>
      <c r="Q1086" s="9">
        <f t="shared" si="728"/>
        <v>2111.8461544515949</v>
      </c>
      <c r="R1086" s="9">
        <f t="shared" si="729"/>
        <v>18.721550956193823</v>
      </c>
      <c r="S1086" s="3">
        <f t="shared" si="730"/>
        <v>1</v>
      </c>
      <c r="T1086" s="3">
        <f t="shared" si="731"/>
        <v>0</v>
      </c>
      <c r="U1086" s="3">
        <f t="shared" si="732"/>
        <v>12</v>
      </c>
      <c r="V1086" s="3">
        <f t="shared" si="736"/>
        <v>30</v>
      </c>
      <c r="W1086" s="2">
        <f t="shared" si="733"/>
        <v>9876385</v>
      </c>
      <c r="X1086" s="2">
        <f t="shared" si="737"/>
        <v>9903301</v>
      </c>
      <c r="Y1086" s="14">
        <f t="shared" si="738"/>
        <v>2118.2863008578929</v>
      </c>
      <c r="Z1086" s="14">
        <f t="shared" si="739"/>
        <v>2145.445947719893</v>
      </c>
      <c r="AA1086" s="14">
        <f t="shared" si="734"/>
        <v>27.159646862000045</v>
      </c>
      <c r="AB1086" s="14">
        <f t="shared" si="755"/>
        <v>11.030909583335607</v>
      </c>
      <c r="AC1086" s="14">
        <f t="shared" si="749"/>
        <v>16.128737278664438</v>
      </c>
      <c r="AD1086" s="16">
        <f t="shared" si="750"/>
        <v>1</v>
      </c>
      <c r="AE1086" s="16">
        <f t="shared" si="751"/>
        <v>0</v>
      </c>
      <c r="AF1086" s="16">
        <f t="shared" si="735"/>
        <v>20</v>
      </c>
      <c r="AG1086" s="16">
        <f t="shared" si="752"/>
        <v>30</v>
      </c>
      <c r="AH1086" s="5">
        <f t="shared" si="753"/>
        <v>9836157</v>
      </c>
      <c r="AI1086" s="5">
        <f t="shared" si="754"/>
        <v>9881017</v>
      </c>
      <c r="AJ1086" s="39">
        <f t="shared" si="740"/>
        <v>2137.5681068823924</v>
      </c>
      <c r="AK1086" s="39">
        <f t="shared" si="741"/>
        <v>2159.2921134249004</v>
      </c>
      <c r="AL1086" s="39">
        <f t="shared" si="742"/>
        <v>21.72400654250805</v>
      </c>
      <c r="AM1086" s="39">
        <f t="shared" si="743"/>
        <v>1</v>
      </c>
      <c r="AN1086" s="39">
        <f t="shared" si="744"/>
        <v>0</v>
      </c>
      <c r="AO1086" s="39">
        <f t="shared" si="745"/>
        <v>31</v>
      </c>
      <c r="AP1086" s="39">
        <f t="shared" si="746"/>
        <v>30</v>
      </c>
      <c r="AQ1086" s="39">
        <f t="shared" si="747"/>
        <v>9847720</v>
      </c>
      <c r="AR1086" s="39">
        <f t="shared" si="748"/>
        <v>9917253</v>
      </c>
      <c r="AS1086" s="37">
        <f t="shared" si="756"/>
        <v>2078.1153224394552</v>
      </c>
      <c r="AT1086" s="37">
        <f t="shared" si="757"/>
        <v>2096.970444158756</v>
      </c>
      <c r="AU1086" s="37">
        <f t="shared" si="758"/>
        <v>18.855121719300769</v>
      </c>
      <c r="AV1086" s="34">
        <f t="shared" si="759"/>
        <v>1</v>
      </c>
      <c r="AW1086" s="34">
        <f t="shared" si="760"/>
        <v>0</v>
      </c>
      <c r="AX1086" s="34">
        <f t="shared" si="761"/>
        <v>32</v>
      </c>
      <c r="AY1086" s="34">
        <f t="shared" si="762"/>
        <v>30</v>
      </c>
      <c r="AZ1086" s="34">
        <f t="shared" si="763"/>
        <v>9823943</v>
      </c>
      <c r="BA1086" s="34">
        <f t="shared" si="764"/>
        <v>9895719</v>
      </c>
    </row>
    <row r="1087" spans="1:53" x14ac:dyDescent="0.2">
      <c r="A1087" s="1" t="s">
        <v>1124</v>
      </c>
      <c r="B1087" s="8">
        <v>4603</v>
      </c>
      <c r="C1087" s="8">
        <v>2225.3558558558557</v>
      </c>
      <c r="D1087" s="8">
        <v>2240</v>
      </c>
      <c r="E1087" s="8">
        <v>2207</v>
      </c>
      <c r="F1087" s="8">
        <v>2225.3108108108108</v>
      </c>
      <c r="G1087" s="8">
        <f t="shared" si="720"/>
        <v>-40.983875179527331</v>
      </c>
      <c r="H1087" s="8">
        <f t="shared" si="721"/>
        <v>0</v>
      </c>
      <c r="I1087" s="8">
        <f t="shared" si="722"/>
        <v>40.983875179527331</v>
      </c>
      <c r="J1087" s="25">
        <f t="shared" si="725"/>
        <v>16.156384341243225</v>
      </c>
      <c r="K1087" s="25">
        <f t="shared" si="726"/>
        <v>8.4482342827440302</v>
      </c>
      <c r="L1087" s="26">
        <f t="shared" si="723"/>
        <v>1.9123977627187143</v>
      </c>
      <c r="M1087" s="25">
        <f t="shared" si="724"/>
        <v>65.664030758404948</v>
      </c>
      <c r="N1087" s="25">
        <v>30</v>
      </c>
      <c r="O1087" s="25">
        <v>70</v>
      </c>
      <c r="P1087" s="9">
        <f t="shared" si="727"/>
        <v>2100.4747463326366</v>
      </c>
      <c r="Q1087" s="9">
        <f t="shared" si="728"/>
        <v>2123.7945129873196</v>
      </c>
      <c r="R1087" s="9">
        <f t="shared" si="729"/>
        <v>23.319766654683008</v>
      </c>
      <c r="S1087" s="3">
        <f t="shared" si="730"/>
        <v>1</v>
      </c>
      <c r="T1087" s="3">
        <f t="shared" si="731"/>
        <v>0</v>
      </c>
      <c r="U1087" s="3">
        <f t="shared" si="732"/>
        <v>13</v>
      </c>
      <c r="V1087" s="3">
        <f t="shared" si="736"/>
        <v>30</v>
      </c>
      <c r="W1087" s="2">
        <f t="shared" si="733"/>
        <v>9874076</v>
      </c>
      <c r="X1087" s="2">
        <f t="shared" si="737"/>
        <v>9902767</v>
      </c>
      <c r="Y1087" s="14">
        <f t="shared" si="738"/>
        <v>2126.2140423358869</v>
      </c>
      <c r="Z1087" s="14">
        <f t="shared" si="739"/>
        <v>2157.7328497338804</v>
      </c>
      <c r="AA1087" s="14">
        <f t="shared" si="734"/>
        <v>31.518807397993442</v>
      </c>
      <c r="AB1087" s="14">
        <f t="shared" si="755"/>
        <v>15.128489146267174</v>
      </c>
      <c r="AC1087" s="14">
        <f t="shared" si="749"/>
        <v>16.390318251726267</v>
      </c>
      <c r="AD1087" s="16">
        <f t="shared" si="750"/>
        <v>1</v>
      </c>
      <c r="AE1087" s="16">
        <f t="shared" si="751"/>
        <v>0</v>
      </c>
      <c r="AF1087" s="16">
        <f t="shared" si="735"/>
        <v>21</v>
      </c>
      <c r="AG1087" s="16">
        <f t="shared" si="752"/>
        <v>30</v>
      </c>
      <c r="AH1087" s="5">
        <f t="shared" si="753"/>
        <v>9833887</v>
      </c>
      <c r="AI1087" s="5">
        <f t="shared" si="754"/>
        <v>9880234</v>
      </c>
      <c r="AJ1087" s="39">
        <f t="shared" si="740"/>
        <v>2179.0762759209961</v>
      </c>
      <c r="AK1087" s="39">
        <f t="shared" si="741"/>
        <v>2200.8002824635041</v>
      </c>
      <c r="AL1087" s="39">
        <f t="shared" si="742"/>
        <v>21.72400654250805</v>
      </c>
      <c r="AM1087" s="39">
        <f t="shared" si="743"/>
        <v>1</v>
      </c>
      <c r="AN1087" s="39">
        <f t="shared" si="744"/>
        <v>0</v>
      </c>
      <c r="AO1087" s="39">
        <f t="shared" si="745"/>
        <v>32</v>
      </c>
      <c r="AP1087" s="39">
        <f t="shared" si="746"/>
        <v>30</v>
      </c>
      <c r="AQ1087" s="39">
        <f t="shared" si="747"/>
        <v>9845450</v>
      </c>
      <c r="AR1087" s="39">
        <f t="shared" si="748"/>
        <v>9916074</v>
      </c>
      <c r="AS1087" s="37">
        <f t="shared" si="756"/>
        <v>2078.4999169065409</v>
      </c>
      <c r="AT1087" s="37">
        <f t="shared" si="757"/>
        <v>2099.8810696331971</v>
      </c>
      <c r="AU1087" s="37">
        <f t="shared" si="758"/>
        <v>21.381152726656182</v>
      </c>
      <c r="AV1087" s="34">
        <f t="shared" si="759"/>
        <v>1</v>
      </c>
      <c r="AW1087" s="34">
        <f t="shared" si="760"/>
        <v>0</v>
      </c>
      <c r="AX1087" s="34">
        <f t="shared" si="761"/>
        <v>33</v>
      </c>
      <c r="AY1087" s="34">
        <f t="shared" si="762"/>
        <v>30</v>
      </c>
      <c r="AZ1087" s="34">
        <f t="shared" si="763"/>
        <v>9821673</v>
      </c>
      <c r="BA1087" s="34">
        <f t="shared" si="764"/>
        <v>9894504</v>
      </c>
    </row>
    <row r="1088" spans="1:53" x14ac:dyDescent="0.2">
      <c r="A1088" s="1" t="s">
        <v>1125</v>
      </c>
      <c r="B1088" s="8">
        <v>4535</v>
      </c>
      <c r="C1088" s="8">
        <v>2230.5858585858587</v>
      </c>
      <c r="D1088" s="8">
        <v>2255</v>
      </c>
      <c r="E1088" s="8">
        <v>2211</v>
      </c>
      <c r="F1088" s="8">
        <v>2230.6717171717173</v>
      </c>
      <c r="G1088" s="8">
        <f t="shared" si="720"/>
        <v>5.3609063609064833</v>
      </c>
      <c r="H1088" s="8">
        <f t="shared" si="721"/>
        <v>5.3609063609064833</v>
      </c>
      <c r="I1088" s="8">
        <f t="shared" si="722"/>
        <v>0</v>
      </c>
      <c r="J1088" s="25">
        <f t="shared" si="725"/>
        <v>15.385278771219172</v>
      </c>
      <c r="K1088" s="25">
        <f t="shared" si="726"/>
        <v>7.8447889768337422</v>
      </c>
      <c r="L1088" s="26">
        <f t="shared" si="723"/>
        <v>1.9612100231954064</v>
      </c>
      <c r="M1088" s="25">
        <f t="shared" si="724"/>
        <v>66.230021100600226</v>
      </c>
      <c r="N1088" s="25">
        <v>30</v>
      </c>
      <c r="O1088" s="25">
        <v>70</v>
      </c>
      <c r="P1088" s="9">
        <f t="shared" si="727"/>
        <v>2106.0301205892301</v>
      </c>
      <c r="Q1088" s="9">
        <f t="shared" si="728"/>
        <v>2133.6417384879292</v>
      </c>
      <c r="R1088" s="9">
        <f t="shared" si="729"/>
        <v>27.611617898699023</v>
      </c>
      <c r="S1088" s="3">
        <f t="shared" si="730"/>
        <v>1</v>
      </c>
      <c r="T1088" s="3">
        <f t="shared" si="731"/>
        <v>0</v>
      </c>
      <c r="U1088" s="3">
        <f t="shared" si="732"/>
        <v>14</v>
      </c>
      <c r="V1088" s="3">
        <f t="shared" si="736"/>
        <v>30</v>
      </c>
      <c r="W1088" s="2">
        <f t="shared" si="733"/>
        <v>9871806</v>
      </c>
      <c r="X1088" s="2">
        <f t="shared" si="737"/>
        <v>9902760</v>
      </c>
      <c r="Y1088" s="14">
        <f t="shared" si="738"/>
        <v>2133.9516478792816</v>
      </c>
      <c r="Z1088" s="14">
        <f t="shared" si="739"/>
        <v>2168.9542139550858</v>
      </c>
      <c r="AA1088" s="14">
        <f t="shared" si="734"/>
        <v>35.002566075804225</v>
      </c>
      <c r="AB1088" s="14">
        <f t="shared" si="755"/>
        <v>19.103304532174583</v>
      </c>
      <c r="AC1088" s="14">
        <f t="shared" si="749"/>
        <v>15.899261543629642</v>
      </c>
      <c r="AD1088" s="16">
        <f t="shared" si="750"/>
        <v>1</v>
      </c>
      <c r="AE1088" s="16">
        <f t="shared" si="751"/>
        <v>0</v>
      </c>
      <c r="AF1088" s="16">
        <f t="shared" si="735"/>
        <v>22</v>
      </c>
      <c r="AG1088" s="16">
        <f t="shared" si="752"/>
        <v>30</v>
      </c>
      <c r="AH1088" s="5">
        <f t="shared" si="753"/>
        <v>9831602</v>
      </c>
      <c r="AI1088" s="5">
        <f t="shared" si="754"/>
        <v>9880244</v>
      </c>
      <c r="AJ1088" s="39">
        <f t="shared" si="740"/>
        <v>2165.4149841944873</v>
      </c>
      <c r="AK1088" s="39">
        <f t="shared" si="741"/>
        <v>2187.1389907369949</v>
      </c>
      <c r="AL1088" s="39">
        <f t="shared" si="742"/>
        <v>21.724006542507595</v>
      </c>
      <c r="AM1088" s="39">
        <f t="shared" si="743"/>
        <v>1</v>
      </c>
      <c r="AN1088" s="39">
        <f t="shared" si="744"/>
        <v>0</v>
      </c>
      <c r="AO1088" s="39">
        <f t="shared" si="745"/>
        <v>33</v>
      </c>
      <c r="AP1088" s="39">
        <f t="shared" si="746"/>
        <v>30</v>
      </c>
      <c r="AQ1088" s="39">
        <f t="shared" si="747"/>
        <v>9843165</v>
      </c>
      <c r="AR1088" s="39">
        <f t="shared" si="748"/>
        <v>9916128</v>
      </c>
      <c r="AS1088" s="37">
        <f t="shared" si="756"/>
        <v>2079.1539244917649</v>
      </c>
      <c r="AT1088" s="37">
        <f t="shared" si="757"/>
        <v>2103.2674100791933</v>
      </c>
      <c r="AU1088" s="37">
        <f t="shared" si="758"/>
        <v>24.113485587428386</v>
      </c>
      <c r="AV1088" s="34">
        <f t="shared" si="759"/>
        <v>1</v>
      </c>
      <c r="AW1088" s="34">
        <f t="shared" si="760"/>
        <v>0</v>
      </c>
      <c r="AX1088" s="34">
        <f t="shared" si="761"/>
        <v>34</v>
      </c>
      <c r="AY1088" s="34">
        <f t="shared" si="762"/>
        <v>30</v>
      </c>
      <c r="AZ1088" s="34">
        <f t="shared" si="763"/>
        <v>9819388</v>
      </c>
      <c r="BA1088" s="34">
        <f t="shared" si="764"/>
        <v>9894562</v>
      </c>
    </row>
    <row r="1089" spans="1:53" x14ac:dyDescent="0.2">
      <c r="A1089" s="1" t="s">
        <v>1126</v>
      </c>
      <c r="B1089" s="8">
        <v>8249</v>
      </c>
      <c r="C1089" s="8">
        <v>2256.6113744075828</v>
      </c>
      <c r="D1089" s="8">
        <v>2275</v>
      </c>
      <c r="E1089" s="8">
        <v>2226</v>
      </c>
      <c r="F1089" s="8">
        <v>2256.5402843601896</v>
      </c>
      <c r="G1089" s="8">
        <f t="shared" si="720"/>
        <v>25.868567188472298</v>
      </c>
      <c r="H1089" s="8">
        <f t="shared" si="721"/>
        <v>25.868567188472298</v>
      </c>
      <c r="I1089" s="8">
        <f t="shared" si="722"/>
        <v>0</v>
      </c>
      <c r="J1089" s="25">
        <f t="shared" si="725"/>
        <v>16.134085086737251</v>
      </c>
      <c r="K1089" s="25">
        <f t="shared" si="726"/>
        <v>7.2844469070599036</v>
      </c>
      <c r="L1089" s="26">
        <f t="shared" si="723"/>
        <v>2.2148675517286698</v>
      </c>
      <c r="M1089" s="25">
        <f t="shared" si="724"/>
        <v>68.894519481454566</v>
      </c>
      <c r="N1089" s="25">
        <v>30</v>
      </c>
      <c r="O1089" s="25">
        <v>70</v>
      </c>
      <c r="P1089" s="9">
        <f t="shared" si="727"/>
        <v>2113.0545313636417</v>
      </c>
      <c r="Q1089" s="9">
        <f t="shared" si="728"/>
        <v>2144.9916393852441</v>
      </c>
      <c r="R1089" s="9">
        <f t="shared" si="729"/>
        <v>31.937108021602398</v>
      </c>
      <c r="S1089" s="3">
        <f t="shared" si="730"/>
        <v>1</v>
      </c>
      <c r="T1089" s="3">
        <f t="shared" si="731"/>
        <v>0</v>
      </c>
      <c r="U1089" s="3">
        <f t="shared" si="732"/>
        <v>15</v>
      </c>
      <c r="V1089" s="3">
        <f t="shared" si="736"/>
        <v>30</v>
      </c>
      <c r="W1089" s="2">
        <f t="shared" si="733"/>
        <v>9869521</v>
      </c>
      <c r="X1089" s="2">
        <f t="shared" si="737"/>
        <v>9902911</v>
      </c>
      <c r="Y1089" s="14">
        <f t="shared" si="738"/>
        <v>2143.0322876186083</v>
      </c>
      <c r="Z1089" s="14">
        <f t="shared" si="739"/>
        <v>2182.4289940174094</v>
      </c>
      <c r="AA1089" s="14">
        <f t="shared" si="734"/>
        <v>39.396706398801143</v>
      </c>
      <c r="AB1089" s="14">
        <f t="shared" si="755"/>
        <v>23.161984905499896</v>
      </c>
      <c r="AC1089" s="14">
        <f t="shared" si="749"/>
        <v>16.234721493301247</v>
      </c>
      <c r="AD1089" s="16">
        <f t="shared" si="750"/>
        <v>1</v>
      </c>
      <c r="AE1089" s="16">
        <f t="shared" si="751"/>
        <v>0</v>
      </c>
      <c r="AF1089" s="16">
        <f t="shared" si="735"/>
        <v>23</v>
      </c>
      <c r="AG1089" s="16">
        <f t="shared" si="752"/>
        <v>30</v>
      </c>
      <c r="AH1089" s="5">
        <f t="shared" si="753"/>
        <v>9829297</v>
      </c>
      <c r="AI1089" s="5">
        <f t="shared" si="754"/>
        <v>9880495</v>
      </c>
      <c r="AJ1089" s="39">
        <f t="shared" si="740"/>
        <v>2167.2019529814561</v>
      </c>
      <c r="AK1089" s="39">
        <f t="shared" si="741"/>
        <v>2188.9259595239637</v>
      </c>
      <c r="AL1089" s="39">
        <f t="shared" si="742"/>
        <v>21.724006542507595</v>
      </c>
      <c r="AM1089" s="39">
        <f t="shared" si="743"/>
        <v>1</v>
      </c>
      <c r="AN1089" s="39">
        <f t="shared" si="744"/>
        <v>0</v>
      </c>
      <c r="AO1089" s="39">
        <f t="shared" si="745"/>
        <v>34</v>
      </c>
      <c r="AP1089" s="39">
        <f t="shared" si="746"/>
        <v>30</v>
      </c>
      <c r="AQ1089" s="39">
        <f t="shared" si="747"/>
        <v>9840860</v>
      </c>
      <c r="AR1089" s="39">
        <f t="shared" si="748"/>
        <v>9916544</v>
      </c>
      <c r="AS1089" s="37">
        <f t="shared" si="756"/>
        <v>2080.0571437456756</v>
      </c>
      <c r="AT1089" s="37">
        <f t="shared" si="757"/>
        <v>2106.8396772123751</v>
      </c>
      <c r="AU1089" s="37">
        <f t="shared" si="758"/>
        <v>26.782533466699533</v>
      </c>
      <c r="AV1089" s="34">
        <f t="shared" si="759"/>
        <v>1</v>
      </c>
      <c r="AW1089" s="34">
        <f t="shared" si="760"/>
        <v>0</v>
      </c>
      <c r="AX1089" s="34">
        <f t="shared" si="761"/>
        <v>35</v>
      </c>
      <c r="AY1089" s="34">
        <f t="shared" si="762"/>
        <v>30</v>
      </c>
      <c r="AZ1089" s="34">
        <f t="shared" si="763"/>
        <v>9817083</v>
      </c>
      <c r="BA1089" s="34">
        <f t="shared" si="764"/>
        <v>9894993</v>
      </c>
    </row>
    <row r="1090" spans="1:53" x14ac:dyDescent="0.2">
      <c r="A1090" s="1" t="s">
        <v>1127</v>
      </c>
      <c r="B1090" s="8">
        <v>7431</v>
      </c>
      <c r="C1090" s="8">
        <v>2273.1772727272728</v>
      </c>
      <c r="D1090" s="8">
        <v>2290</v>
      </c>
      <c r="E1090" s="8">
        <v>2258</v>
      </c>
      <c r="F1090" s="8">
        <v>2273.0136363636366</v>
      </c>
      <c r="G1090" s="8">
        <f t="shared" si="720"/>
        <v>16.473352003446962</v>
      </c>
      <c r="H1090" s="8">
        <f t="shared" si="721"/>
        <v>16.473352003446962</v>
      </c>
      <c r="I1090" s="8">
        <f t="shared" si="722"/>
        <v>0</v>
      </c>
      <c r="J1090" s="25">
        <f t="shared" si="725"/>
        <v>16.158318437930802</v>
      </c>
      <c r="K1090" s="25">
        <f t="shared" si="726"/>
        <v>6.7641292708413392</v>
      </c>
      <c r="L1090" s="26">
        <f t="shared" si="723"/>
        <v>2.388824605642256</v>
      </c>
      <c r="M1090" s="25">
        <f t="shared" si="724"/>
        <v>70.491243532195782</v>
      </c>
      <c r="N1090" s="25">
        <v>30</v>
      </c>
      <c r="O1090" s="25">
        <v>70</v>
      </c>
      <c r="P1090" s="9">
        <f t="shared" si="727"/>
        <v>2122.3156637716934</v>
      </c>
      <c r="Q1090" s="9">
        <f t="shared" si="728"/>
        <v>2160.1546755042868</v>
      </c>
      <c r="R1090" s="9">
        <f t="shared" si="729"/>
        <v>37.839011732593463</v>
      </c>
      <c r="S1090" s="3">
        <f t="shared" si="730"/>
        <v>1</v>
      </c>
      <c r="T1090" s="3">
        <f t="shared" si="731"/>
        <v>0</v>
      </c>
      <c r="U1090" s="3">
        <f t="shared" si="732"/>
        <v>16</v>
      </c>
      <c r="V1090" s="3">
        <f t="shared" si="736"/>
        <v>30</v>
      </c>
      <c r="W1090" s="2">
        <f t="shared" si="733"/>
        <v>9867216</v>
      </c>
      <c r="X1090" s="2">
        <f t="shared" si="737"/>
        <v>9903344</v>
      </c>
      <c r="Y1090" s="14">
        <f t="shared" si="738"/>
        <v>2152.6605356737955</v>
      </c>
      <c r="Z1090" s="14">
        <f t="shared" si="739"/>
        <v>2196.3650928399061</v>
      </c>
      <c r="AA1090" s="14">
        <f t="shared" si="734"/>
        <v>43.70455716611059</v>
      </c>
      <c r="AB1090" s="14">
        <f t="shared" si="755"/>
        <v>27.270499357622036</v>
      </c>
      <c r="AC1090" s="14">
        <f t="shared" si="749"/>
        <v>16.434057808488554</v>
      </c>
      <c r="AD1090" s="16">
        <f t="shared" si="750"/>
        <v>1</v>
      </c>
      <c r="AE1090" s="16">
        <f t="shared" si="751"/>
        <v>0</v>
      </c>
      <c r="AF1090" s="16">
        <f t="shared" si="735"/>
        <v>24</v>
      </c>
      <c r="AG1090" s="16">
        <f t="shared" si="752"/>
        <v>30</v>
      </c>
      <c r="AH1090" s="5">
        <f t="shared" si="753"/>
        <v>9826977</v>
      </c>
      <c r="AI1090" s="5">
        <f t="shared" si="754"/>
        <v>9881169</v>
      </c>
      <c r="AJ1090" s="39">
        <f t="shared" si="740"/>
        <v>2175.8248087109469</v>
      </c>
      <c r="AK1090" s="39">
        <f t="shared" si="741"/>
        <v>2197.5488152534544</v>
      </c>
      <c r="AL1090" s="39">
        <f t="shared" si="742"/>
        <v>21.724006542507595</v>
      </c>
      <c r="AM1090" s="39">
        <f t="shared" si="743"/>
        <v>1</v>
      </c>
      <c r="AN1090" s="39">
        <f t="shared" si="744"/>
        <v>0</v>
      </c>
      <c r="AO1090" s="39">
        <f t="shared" si="745"/>
        <v>35</v>
      </c>
      <c r="AP1090" s="39">
        <f t="shared" si="746"/>
        <v>30</v>
      </c>
      <c r="AQ1090" s="39">
        <f t="shared" si="747"/>
        <v>9838540</v>
      </c>
      <c r="AR1090" s="39">
        <f t="shared" si="748"/>
        <v>9917570</v>
      </c>
      <c r="AS1090" s="37">
        <f t="shared" si="756"/>
        <v>2081.3102708919882</v>
      </c>
      <c r="AT1090" s="37">
        <f t="shared" si="757"/>
        <v>2110.7339260132389</v>
      </c>
      <c r="AU1090" s="37">
        <f t="shared" si="758"/>
        <v>29.423655121250704</v>
      </c>
      <c r="AV1090" s="34">
        <f t="shared" si="759"/>
        <v>1</v>
      </c>
      <c r="AW1090" s="34">
        <f t="shared" si="760"/>
        <v>0</v>
      </c>
      <c r="AX1090" s="34">
        <f t="shared" si="761"/>
        <v>36</v>
      </c>
      <c r="AY1090" s="34">
        <f t="shared" si="762"/>
        <v>30</v>
      </c>
      <c r="AZ1090" s="34">
        <f t="shared" si="763"/>
        <v>9814763</v>
      </c>
      <c r="BA1090" s="34">
        <f t="shared" si="764"/>
        <v>9896051</v>
      </c>
    </row>
    <row r="1091" spans="1:53" x14ac:dyDescent="0.2">
      <c r="A1091" s="1" t="s">
        <v>1128</v>
      </c>
      <c r="B1091" s="8">
        <v>7552</v>
      </c>
      <c r="C1091" s="8">
        <v>2233.7511520737326</v>
      </c>
      <c r="D1091" s="8">
        <v>2247</v>
      </c>
      <c r="E1091" s="8">
        <v>2219</v>
      </c>
      <c r="F1091" s="8">
        <v>2233.7649769585255</v>
      </c>
      <c r="G1091" s="8">
        <f t="shared" si="720"/>
        <v>-39.248659405111084</v>
      </c>
      <c r="H1091" s="8">
        <f t="shared" si="721"/>
        <v>0</v>
      </c>
      <c r="I1091" s="8">
        <f t="shared" si="722"/>
        <v>39.248659405111084</v>
      </c>
      <c r="J1091" s="25">
        <f t="shared" si="725"/>
        <v>15.004152835221459</v>
      </c>
      <c r="K1091" s="25">
        <f t="shared" si="726"/>
        <v>9.0844528518606076</v>
      </c>
      <c r="L1091" s="26">
        <f t="shared" si="723"/>
        <v>1.6516297767067418</v>
      </c>
      <c r="M1091" s="25">
        <f t="shared" si="724"/>
        <v>62.287344606531946</v>
      </c>
      <c r="N1091" s="25">
        <v>30</v>
      </c>
      <c r="O1091" s="25">
        <v>70</v>
      </c>
      <c r="P1091" s="9">
        <f t="shared" si="727"/>
        <v>2132.6377476402058</v>
      </c>
      <c r="Q1091" s="9">
        <f t="shared" si="728"/>
        <v>2176.3906603527716</v>
      </c>
      <c r="R1091" s="9">
        <f t="shared" si="729"/>
        <v>43.752912712565831</v>
      </c>
      <c r="S1091" s="3">
        <f t="shared" si="730"/>
        <v>1</v>
      </c>
      <c r="T1091" s="3">
        <f t="shared" si="731"/>
        <v>0</v>
      </c>
      <c r="U1091" s="3">
        <f t="shared" si="732"/>
        <v>17</v>
      </c>
      <c r="V1091" s="3">
        <f t="shared" si="736"/>
        <v>30</v>
      </c>
      <c r="W1091" s="2">
        <f t="shared" si="733"/>
        <v>9864896</v>
      </c>
      <c r="X1091" s="2">
        <f t="shared" si="737"/>
        <v>9902619</v>
      </c>
      <c r="Y1091" s="14">
        <f t="shared" si="738"/>
        <v>2158.668272065257</v>
      </c>
      <c r="Z1091" s="14">
        <f t="shared" si="739"/>
        <v>2202.1189211658475</v>
      </c>
      <c r="AA1091" s="14">
        <f t="shared" si="734"/>
        <v>43.450649100590454</v>
      </c>
      <c r="AB1091" s="14">
        <f t="shared" si="755"/>
        <v>30.506529306215718</v>
      </c>
      <c r="AC1091" s="14">
        <f t="shared" si="749"/>
        <v>12.944119794374735</v>
      </c>
      <c r="AD1091" s="16">
        <f t="shared" si="750"/>
        <v>1</v>
      </c>
      <c r="AE1091" s="16">
        <f t="shared" si="751"/>
        <v>0</v>
      </c>
      <c r="AF1091" s="16">
        <f t="shared" si="735"/>
        <v>25</v>
      </c>
      <c r="AG1091" s="16">
        <f t="shared" si="752"/>
        <v>30</v>
      </c>
      <c r="AH1091" s="5">
        <f t="shared" si="753"/>
        <v>9824700</v>
      </c>
      <c r="AI1091" s="5">
        <f t="shared" si="754"/>
        <v>9880175</v>
      </c>
      <c r="AJ1091" s="39">
        <f t="shared" si="740"/>
        <v>2189.2254651780972</v>
      </c>
      <c r="AK1091" s="39">
        <f t="shared" si="741"/>
        <v>2205.2795827123696</v>
      </c>
      <c r="AL1091" s="39">
        <f t="shared" si="742"/>
        <v>16.054117534272336</v>
      </c>
      <c r="AM1091" s="39">
        <f t="shared" si="743"/>
        <v>1</v>
      </c>
      <c r="AN1091" s="39">
        <f t="shared" si="744"/>
        <v>0</v>
      </c>
      <c r="AO1091" s="39">
        <f t="shared" si="745"/>
        <v>36</v>
      </c>
      <c r="AP1091" s="39">
        <f t="shared" si="746"/>
        <v>30</v>
      </c>
      <c r="AQ1091" s="39">
        <f t="shared" si="747"/>
        <v>9836263</v>
      </c>
      <c r="AR1091" s="39">
        <f t="shared" si="748"/>
        <v>9916147</v>
      </c>
      <c r="AS1091" s="37">
        <f t="shared" si="756"/>
        <v>2083.0566293809939</v>
      </c>
      <c r="AT1091" s="37">
        <f t="shared" si="757"/>
        <v>2115.5241588787126</v>
      </c>
      <c r="AU1091" s="37">
        <f t="shared" si="758"/>
        <v>32.467529497718715</v>
      </c>
      <c r="AV1091" s="34">
        <f t="shared" si="759"/>
        <v>1</v>
      </c>
      <c r="AW1091" s="34">
        <f t="shared" si="760"/>
        <v>0</v>
      </c>
      <c r="AX1091" s="34">
        <f t="shared" si="761"/>
        <v>37</v>
      </c>
      <c r="AY1091" s="34">
        <f t="shared" si="762"/>
        <v>30</v>
      </c>
      <c r="AZ1091" s="34">
        <f t="shared" si="763"/>
        <v>9812486</v>
      </c>
      <c r="BA1091" s="34">
        <f t="shared" si="764"/>
        <v>9894589</v>
      </c>
    </row>
    <row r="1092" spans="1:53" x14ac:dyDescent="0.2">
      <c r="A1092" s="1" t="s">
        <v>1129</v>
      </c>
      <c r="B1092" s="8">
        <v>4197</v>
      </c>
      <c r="C1092" s="8">
        <v>2225.3689320388348</v>
      </c>
      <c r="D1092" s="8">
        <v>2243</v>
      </c>
      <c r="E1092" s="8">
        <v>2212</v>
      </c>
      <c r="F1092" s="8">
        <v>2225.2281553398057</v>
      </c>
      <c r="G1092" s="8">
        <f t="shared" ref="G1092:G1155" si="765">F1092-F1091</f>
        <v>-8.5368216187198414</v>
      </c>
      <c r="H1092" s="8">
        <f t="shared" ref="H1092:H1155" si="766">IF(G1092&gt;0, G1092, 0)</f>
        <v>0</v>
      </c>
      <c r="I1092" s="8">
        <f t="shared" ref="I1092:I1155" si="767">IF(G1092&lt;0, -G1092, 0)</f>
        <v>8.5368216187198414</v>
      </c>
      <c r="J1092" s="25">
        <f t="shared" si="725"/>
        <v>13.932427632705641</v>
      </c>
      <c r="K1092" s="25">
        <f t="shared" si="726"/>
        <v>9.0453363352076952</v>
      </c>
      <c r="L1092" s="26">
        <f t="shared" si="723"/>
        <v>1.5402885107185713</v>
      </c>
      <c r="M1092" s="25">
        <f t="shared" si="724"/>
        <v>60.634392677029822</v>
      </c>
      <c r="N1092" s="25">
        <v>30</v>
      </c>
      <c r="O1092" s="25">
        <v>70</v>
      </c>
      <c r="P1092" s="9">
        <f t="shared" si="727"/>
        <v>2140.796049722956</v>
      </c>
      <c r="Q1092" s="9">
        <f t="shared" si="728"/>
        <v>2189.9227546858792</v>
      </c>
      <c r="R1092" s="9">
        <f t="shared" si="729"/>
        <v>49.126704962923213</v>
      </c>
      <c r="S1092" s="3">
        <f t="shared" si="730"/>
        <v>1</v>
      </c>
      <c r="T1092" s="3">
        <f t="shared" si="731"/>
        <v>0</v>
      </c>
      <c r="U1092" s="3">
        <f t="shared" si="732"/>
        <v>18</v>
      </c>
      <c r="V1092" s="3">
        <f t="shared" si="736"/>
        <v>30</v>
      </c>
      <c r="W1092" s="2">
        <f t="shared" si="733"/>
        <v>9862619</v>
      </c>
      <c r="X1092" s="2">
        <f t="shared" si="737"/>
        <v>9902435</v>
      </c>
      <c r="Y1092" s="14">
        <f t="shared" si="738"/>
        <v>2163.5986337892978</v>
      </c>
      <c r="Z1092" s="14">
        <f t="shared" si="739"/>
        <v>2205.6741879618412</v>
      </c>
      <c r="AA1092" s="14">
        <f t="shared" si="734"/>
        <v>42.075554172543434</v>
      </c>
      <c r="AB1092" s="14">
        <f t="shared" si="755"/>
        <v>32.820334279481258</v>
      </c>
      <c r="AC1092" s="14">
        <f t="shared" si="749"/>
        <v>9.2552198930621756</v>
      </c>
      <c r="AD1092" s="16">
        <f t="shared" si="750"/>
        <v>1</v>
      </c>
      <c r="AE1092" s="16">
        <f t="shared" si="751"/>
        <v>0</v>
      </c>
      <c r="AF1092" s="16">
        <f t="shared" si="735"/>
        <v>26</v>
      </c>
      <c r="AG1092" s="16">
        <f t="shared" si="752"/>
        <v>30</v>
      </c>
      <c r="AH1092" s="5">
        <f t="shared" si="753"/>
        <v>9822427</v>
      </c>
      <c r="AI1092" s="5">
        <f t="shared" si="754"/>
        <v>9879939</v>
      </c>
      <c r="AJ1092" s="39">
        <f t="shared" si="740"/>
        <v>2192.1966962439997</v>
      </c>
      <c r="AK1092" s="39">
        <f t="shared" si="741"/>
        <v>2192.1966962439997</v>
      </c>
      <c r="AL1092" s="39">
        <f t="shared" si="742"/>
        <v>0</v>
      </c>
      <c r="AM1092" s="39">
        <f t="shared" si="743"/>
        <v>0</v>
      </c>
      <c r="AN1092" s="39">
        <f t="shared" si="744"/>
        <v>0</v>
      </c>
      <c r="AO1092" s="39">
        <f t="shared" si="745"/>
        <v>36</v>
      </c>
      <c r="AP1092" s="39">
        <f t="shared" si="746"/>
        <v>0</v>
      </c>
      <c r="AQ1092" s="39">
        <f t="shared" si="747"/>
        <v>9836263</v>
      </c>
      <c r="AR1092" s="39">
        <f t="shared" si="748"/>
        <v>9915895</v>
      </c>
      <c r="AS1092" s="37">
        <f t="shared" si="756"/>
        <v>2085.3113877435831</v>
      </c>
      <c r="AT1092" s="37">
        <f t="shared" si="757"/>
        <v>2121.6408387009551</v>
      </c>
      <c r="AU1092" s="37">
        <f t="shared" si="758"/>
        <v>36.329450957372046</v>
      </c>
      <c r="AV1092" s="34">
        <f t="shared" si="759"/>
        <v>1</v>
      </c>
      <c r="AW1092" s="34">
        <f t="shared" si="760"/>
        <v>0</v>
      </c>
      <c r="AX1092" s="34">
        <f t="shared" si="761"/>
        <v>38</v>
      </c>
      <c r="AY1092" s="34">
        <f t="shared" si="762"/>
        <v>30</v>
      </c>
      <c r="AZ1092" s="34">
        <f t="shared" si="763"/>
        <v>9810213</v>
      </c>
      <c r="BA1092" s="34">
        <f t="shared" si="764"/>
        <v>9894269</v>
      </c>
    </row>
    <row r="1093" spans="1:53" x14ac:dyDescent="0.2">
      <c r="A1093" s="1" t="s">
        <v>1130</v>
      </c>
      <c r="B1093" s="8">
        <v>3540</v>
      </c>
      <c r="C1093" s="8">
        <v>2222.401098901099</v>
      </c>
      <c r="D1093" s="8">
        <v>2233</v>
      </c>
      <c r="E1093" s="8">
        <v>2212</v>
      </c>
      <c r="F1093" s="8">
        <v>2222.3736263736264</v>
      </c>
      <c r="G1093" s="8">
        <f t="shared" si="765"/>
        <v>-2.8545289661792594</v>
      </c>
      <c r="H1093" s="8">
        <f t="shared" si="766"/>
        <v>0</v>
      </c>
      <c r="I1093" s="8">
        <f t="shared" si="767"/>
        <v>2.8545289661792594</v>
      </c>
      <c r="J1093" s="25">
        <f t="shared" si="725"/>
        <v>12.937254230369524</v>
      </c>
      <c r="K1093" s="25">
        <f t="shared" si="726"/>
        <v>8.6031358088485224</v>
      </c>
      <c r="L1093" s="26">
        <f t="shared" si="723"/>
        <v>1.5037835642514514</v>
      </c>
      <c r="M1093" s="25">
        <f t="shared" si="724"/>
        <v>60.060445548177121</v>
      </c>
      <c r="N1093" s="25">
        <v>30</v>
      </c>
      <c r="O1093" s="25">
        <v>70</v>
      </c>
      <c r="P1093" s="9">
        <f t="shared" si="727"/>
        <v>2146.5987340908428</v>
      </c>
      <c r="Q1093" s="9">
        <f t="shared" si="728"/>
        <v>2202.8741446800427</v>
      </c>
      <c r="R1093" s="9">
        <f t="shared" si="729"/>
        <v>56.275410589199964</v>
      </c>
      <c r="S1093" s="3">
        <f t="shared" si="730"/>
        <v>1</v>
      </c>
      <c r="T1093" s="3">
        <f t="shared" si="731"/>
        <v>0</v>
      </c>
      <c r="U1093" s="3">
        <f t="shared" si="732"/>
        <v>19</v>
      </c>
      <c r="V1093" s="3">
        <f t="shared" si="736"/>
        <v>30</v>
      </c>
      <c r="W1093" s="2">
        <f t="shared" si="733"/>
        <v>9860346</v>
      </c>
      <c r="X1093" s="2">
        <f t="shared" si="737"/>
        <v>9902374</v>
      </c>
      <c r="Y1093" s="14">
        <f t="shared" si="738"/>
        <v>2167.9523369436924</v>
      </c>
      <c r="Z1093" s="14">
        <f t="shared" si="739"/>
        <v>2208.2433323328851</v>
      </c>
      <c r="AA1093" s="14">
        <f t="shared" si="734"/>
        <v>40.290995389192631</v>
      </c>
      <c r="AB1093" s="14">
        <f t="shared" si="755"/>
        <v>34.314466501423531</v>
      </c>
      <c r="AC1093" s="14">
        <f t="shared" si="749"/>
        <v>5.9765288877690992</v>
      </c>
      <c r="AD1093" s="16">
        <f t="shared" si="750"/>
        <v>1</v>
      </c>
      <c r="AE1093" s="16">
        <f t="shared" si="751"/>
        <v>0</v>
      </c>
      <c r="AF1093" s="16">
        <f t="shared" si="735"/>
        <v>27</v>
      </c>
      <c r="AG1093" s="16">
        <f t="shared" si="752"/>
        <v>30</v>
      </c>
      <c r="AH1093" s="5">
        <f t="shared" si="753"/>
        <v>9820164</v>
      </c>
      <c r="AI1093" s="5">
        <f t="shared" si="754"/>
        <v>9879888</v>
      </c>
      <c r="AJ1093" s="39">
        <f t="shared" si="740"/>
        <v>2189.3510890377597</v>
      </c>
      <c r="AK1093" s="39">
        <f t="shared" si="741"/>
        <v>2204.3271455579525</v>
      </c>
      <c r="AL1093" s="39">
        <f t="shared" si="742"/>
        <v>14.976056520192742</v>
      </c>
      <c r="AM1093" s="39">
        <f t="shared" si="743"/>
        <v>1</v>
      </c>
      <c r="AN1093" s="39">
        <f t="shared" si="744"/>
        <v>0</v>
      </c>
      <c r="AO1093" s="39">
        <f t="shared" si="745"/>
        <v>37</v>
      </c>
      <c r="AP1093" s="39">
        <f t="shared" si="746"/>
        <v>30</v>
      </c>
      <c r="AQ1093" s="39">
        <f t="shared" si="747"/>
        <v>9834000</v>
      </c>
      <c r="AR1093" s="39">
        <f t="shared" si="748"/>
        <v>9915844</v>
      </c>
      <c r="AS1093" s="37">
        <f t="shared" si="756"/>
        <v>2087.9567462226119</v>
      </c>
      <c r="AT1093" s="37">
        <f t="shared" si="757"/>
        <v>2129.1359808539382</v>
      </c>
      <c r="AU1093" s="37">
        <f t="shared" si="758"/>
        <v>41.179234631326381</v>
      </c>
      <c r="AV1093" s="34">
        <f t="shared" si="759"/>
        <v>1</v>
      </c>
      <c r="AW1093" s="34">
        <f t="shared" si="760"/>
        <v>0</v>
      </c>
      <c r="AX1093" s="34">
        <f t="shared" si="761"/>
        <v>39</v>
      </c>
      <c r="AY1093" s="34">
        <f t="shared" si="762"/>
        <v>30</v>
      </c>
      <c r="AZ1093" s="34">
        <f t="shared" si="763"/>
        <v>9807950</v>
      </c>
      <c r="BA1093" s="34">
        <f t="shared" si="764"/>
        <v>9894218</v>
      </c>
    </row>
    <row r="1094" spans="1:53" x14ac:dyDescent="0.2">
      <c r="A1094" s="1" t="s">
        <v>1131</v>
      </c>
      <c r="B1094" s="8">
        <v>5139</v>
      </c>
      <c r="C1094" s="8">
        <v>2194.6831683168316</v>
      </c>
      <c r="D1094" s="8">
        <v>2214</v>
      </c>
      <c r="E1094" s="8">
        <v>2184</v>
      </c>
      <c r="F1094" s="8">
        <v>2194.6534653465346</v>
      </c>
      <c r="G1094" s="8">
        <f t="shared" si="765"/>
        <v>-27.720161027091763</v>
      </c>
      <c r="H1094" s="8">
        <f t="shared" si="766"/>
        <v>0</v>
      </c>
      <c r="I1094" s="8">
        <f t="shared" si="767"/>
        <v>27.720161027091763</v>
      </c>
      <c r="J1094" s="25">
        <f t="shared" si="725"/>
        <v>12.013164642485986</v>
      </c>
      <c r="K1094" s="25">
        <f t="shared" si="726"/>
        <v>9.9686376101516121</v>
      </c>
      <c r="L1094" s="26">
        <f t="shared" si="723"/>
        <v>1.20509593309444</v>
      </c>
      <c r="M1094" s="25">
        <f t="shared" si="724"/>
        <v>54.65049910111226</v>
      </c>
      <c r="N1094" s="25">
        <v>30</v>
      </c>
      <c r="O1094" s="25">
        <v>70</v>
      </c>
      <c r="P1094" s="9">
        <f t="shared" si="727"/>
        <v>2151.0172086209591</v>
      </c>
      <c r="Q1094" s="9">
        <f t="shared" si="728"/>
        <v>2211.8125931363484</v>
      </c>
      <c r="R1094" s="9">
        <f t="shared" si="729"/>
        <v>60.795384515389287</v>
      </c>
      <c r="S1094" s="3">
        <f t="shared" si="730"/>
        <v>1</v>
      </c>
      <c r="T1094" s="3">
        <f t="shared" si="731"/>
        <v>0</v>
      </c>
      <c r="U1094" s="3">
        <f t="shared" si="732"/>
        <v>20</v>
      </c>
      <c r="V1094" s="3">
        <f t="shared" si="736"/>
        <v>30</v>
      </c>
      <c r="W1094" s="2">
        <f t="shared" si="733"/>
        <v>9858083</v>
      </c>
      <c r="X1094" s="2">
        <f t="shared" si="737"/>
        <v>9901763</v>
      </c>
      <c r="Y1094" s="14">
        <f t="shared" si="738"/>
        <v>2169.9301983068658</v>
      </c>
      <c r="Z1094" s="14">
        <f t="shared" si="739"/>
        <v>2206.1525835657544</v>
      </c>
      <c r="AA1094" s="14">
        <f t="shared" si="734"/>
        <v>36.222385258888607</v>
      </c>
      <c r="AB1094" s="14">
        <f t="shared" si="755"/>
        <v>34.69605025291655</v>
      </c>
      <c r="AC1094" s="14">
        <f t="shared" si="749"/>
        <v>1.526335005972058</v>
      </c>
      <c r="AD1094" s="16">
        <f t="shared" si="750"/>
        <v>1</v>
      </c>
      <c r="AE1094" s="16">
        <f t="shared" si="751"/>
        <v>0</v>
      </c>
      <c r="AF1094" s="16">
        <f t="shared" si="735"/>
        <v>28</v>
      </c>
      <c r="AG1094" s="16">
        <f t="shared" si="752"/>
        <v>30</v>
      </c>
      <c r="AH1094" s="5">
        <f t="shared" si="753"/>
        <v>9817920</v>
      </c>
      <c r="AI1094" s="5">
        <f t="shared" si="754"/>
        <v>9879072</v>
      </c>
      <c r="AJ1094" s="39">
        <f t="shared" si="740"/>
        <v>2188.3995793823665</v>
      </c>
      <c r="AK1094" s="39">
        <f t="shared" si="741"/>
        <v>2203.3756359025592</v>
      </c>
      <c r="AL1094" s="39">
        <f t="shared" si="742"/>
        <v>14.976056520192742</v>
      </c>
      <c r="AM1094" s="39">
        <f t="shared" si="743"/>
        <v>1</v>
      </c>
      <c r="AN1094" s="39">
        <f t="shared" si="744"/>
        <v>0</v>
      </c>
      <c r="AO1094" s="39">
        <f t="shared" si="745"/>
        <v>38</v>
      </c>
      <c r="AP1094" s="39">
        <f t="shared" si="746"/>
        <v>30</v>
      </c>
      <c r="AQ1094" s="39">
        <f t="shared" si="747"/>
        <v>9831756</v>
      </c>
      <c r="AR1094" s="39">
        <f t="shared" si="748"/>
        <v>9914748</v>
      </c>
      <c r="AS1094" s="37">
        <f t="shared" si="756"/>
        <v>2090.8715637089381</v>
      </c>
      <c r="AT1094" s="37">
        <f t="shared" si="757"/>
        <v>2137.8607091295103</v>
      </c>
      <c r="AU1094" s="37">
        <f t="shared" si="758"/>
        <v>46.989145420572186</v>
      </c>
      <c r="AV1094" s="34">
        <f t="shared" si="759"/>
        <v>1</v>
      </c>
      <c r="AW1094" s="34">
        <f t="shared" si="760"/>
        <v>0</v>
      </c>
      <c r="AX1094" s="34">
        <f t="shared" si="761"/>
        <v>40</v>
      </c>
      <c r="AY1094" s="34">
        <f t="shared" si="762"/>
        <v>30</v>
      </c>
      <c r="AZ1094" s="34">
        <f t="shared" si="763"/>
        <v>9805706</v>
      </c>
      <c r="BA1094" s="34">
        <f t="shared" si="764"/>
        <v>9893066</v>
      </c>
    </row>
    <row r="1095" spans="1:53" x14ac:dyDescent="0.2">
      <c r="A1095" s="1" t="s">
        <v>1132</v>
      </c>
      <c r="B1095" s="8">
        <v>3913</v>
      </c>
      <c r="C1095" s="8">
        <v>2201.0833333333335</v>
      </c>
      <c r="D1095" s="8">
        <v>2214</v>
      </c>
      <c r="E1095" s="8">
        <v>2191</v>
      </c>
      <c r="F1095" s="8">
        <v>2201.0740740740739</v>
      </c>
      <c r="G1095" s="8">
        <f t="shared" si="765"/>
        <v>6.4206087275392747</v>
      </c>
      <c r="H1095" s="8">
        <f t="shared" si="766"/>
        <v>6.4206087275392747</v>
      </c>
      <c r="I1095" s="8">
        <f t="shared" si="767"/>
        <v>0</v>
      </c>
      <c r="J1095" s="25">
        <f t="shared" si="725"/>
        <v>11.613696362846936</v>
      </c>
      <c r="K1095" s="25">
        <f t="shared" si="726"/>
        <v>9.256592066569354</v>
      </c>
      <c r="L1095" s="26">
        <f t="shared" si="723"/>
        <v>1.2546406149613509</v>
      </c>
      <c r="M1095" s="25">
        <f t="shared" si="724"/>
        <v>55.64703335138217</v>
      </c>
      <c r="N1095" s="25">
        <v>30</v>
      </c>
      <c r="O1095" s="25">
        <v>70</v>
      </c>
      <c r="P1095" s="9">
        <f t="shared" si="727"/>
        <v>2154.9863727830325</v>
      </c>
      <c r="Q1095" s="9">
        <f t="shared" si="728"/>
        <v>2218.472078167692</v>
      </c>
      <c r="R1095" s="9">
        <f t="shared" si="729"/>
        <v>63.485705384659468</v>
      </c>
      <c r="S1095" s="3">
        <f t="shared" si="730"/>
        <v>1</v>
      </c>
      <c r="T1095" s="3">
        <f t="shared" si="731"/>
        <v>0</v>
      </c>
      <c r="U1095" s="3">
        <f t="shared" si="732"/>
        <v>21</v>
      </c>
      <c r="V1095" s="3">
        <f t="shared" si="736"/>
        <v>30</v>
      </c>
      <c r="W1095" s="2">
        <f t="shared" si="733"/>
        <v>9855839</v>
      </c>
      <c r="X1095" s="2">
        <f t="shared" si="737"/>
        <v>9901850</v>
      </c>
      <c r="Y1095" s="14">
        <f t="shared" si="738"/>
        <v>2172.2371520673996</v>
      </c>
      <c r="Z1095" s="14">
        <f t="shared" si="739"/>
        <v>2205.3712744131881</v>
      </c>
      <c r="AA1095" s="14">
        <f t="shared" si="734"/>
        <v>33.134122345788455</v>
      </c>
      <c r="AB1095" s="14">
        <f t="shared" si="755"/>
        <v>34.383664671490934</v>
      </c>
      <c r="AC1095" s="14">
        <f t="shared" si="749"/>
        <v>-1.2495423257024783</v>
      </c>
      <c r="AD1095" s="16">
        <f t="shared" si="750"/>
        <v>0</v>
      </c>
      <c r="AE1095" s="16">
        <f t="shared" si="751"/>
        <v>1</v>
      </c>
      <c r="AF1095" s="16">
        <f t="shared" si="735"/>
        <v>27</v>
      </c>
      <c r="AG1095" s="16">
        <f t="shared" si="752"/>
        <v>30</v>
      </c>
      <c r="AH1095" s="5">
        <f t="shared" si="753"/>
        <v>9820081</v>
      </c>
      <c r="AI1095" s="5">
        <f t="shared" si="754"/>
        <v>9879238</v>
      </c>
      <c r="AJ1095" s="39">
        <f t="shared" si="740"/>
        <v>2179.1595257066692</v>
      </c>
      <c r="AK1095" s="39">
        <f t="shared" si="741"/>
        <v>2203.4896939693972</v>
      </c>
      <c r="AL1095" s="39">
        <f t="shared" si="742"/>
        <v>24.330168262727966</v>
      </c>
      <c r="AM1095" s="39">
        <f t="shared" si="743"/>
        <v>1</v>
      </c>
      <c r="AN1095" s="39">
        <f t="shared" si="744"/>
        <v>0</v>
      </c>
      <c r="AO1095" s="39">
        <f t="shared" si="745"/>
        <v>39</v>
      </c>
      <c r="AP1095" s="39">
        <f t="shared" si="746"/>
        <v>30</v>
      </c>
      <c r="AQ1095" s="39">
        <f t="shared" si="747"/>
        <v>9829512</v>
      </c>
      <c r="AR1095" s="39">
        <f t="shared" si="748"/>
        <v>9914961</v>
      </c>
      <c r="AS1095" s="37">
        <f t="shared" si="756"/>
        <v>2093.912310162475</v>
      </c>
      <c r="AT1095" s="37">
        <f t="shared" si="757"/>
        <v>2147.0612096657987</v>
      </c>
      <c r="AU1095" s="37">
        <f t="shared" si="758"/>
        <v>53.148899503323719</v>
      </c>
      <c r="AV1095" s="34">
        <f t="shared" si="759"/>
        <v>1</v>
      </c>
      <c r="AW1095" s="34">
        <f t="shared" si="760"/>
        <v>0</v>
      </c>
      <c r="AX1095" s="34">
        <f t="shared" si="761"/>
        <v>41</v>
      </c>
      <c r="AY1095" s="34">
        <f t="shared" si="762"/>
        <v>30</v>
      </c>
      <c r="AZ1095" s="34">
        <f t="shared" si="763"/>
        <v>9803462</v>
      </c>
      <c r="BA1095" s="34">
        <f t="shared" si="764"/>
        <v>9893293</v>
      </c>
    </row>
    <row r="1096" spans="1:53" x14ac:dyDescent="0.2">
      <c r="A1096" s="1" t="s">
        <v>1133</v>
      </c>
      <c r="B1096" s="8">
        <v>12783</v>
      </c>
      <c r="C1096" s="8">
        <v>2211.9453924914674</v>
      </c>
      <c r="D1096" s="8">
        <v>2227</v>
      </c>
      <c r="E1096" s="8">
        <v>2191</v>
      </c>
      <c r="F1096" s="8">
        <v>2212.0034129692831</v>
      </c>
      <c r="G1096" s="8">
        <f t="shared" si="765"/>
        <v>10.929338895209185</v>
      </c>
      <c r="H1096" s="8">
        <f t="shared" si="766"/>
        <v>10.929338895209185</v>
      </c>
      <c r="I1096" s="8">
        <f t="shared" si="767"/>
        <v>0</v>
      </c>
      <c r="J1096" s="25">
        <f t="shared" si="725"/>
        <v>11.564813686587097</v>
      </c>
      <c r="K1096" s="25">
        <f t="shared" si="726"/>
        <v>8.5954069189572575</v>
      </c>
      <c r="L1096" s="26">
        <f t="shared" si="723"/>
        <v>1.3454643620281412</v>
      </c>
      <c r="M1096" s="25">
        <f t="shared" si="724"/>
        <v>57.364519530141479</v>
      </c>
      <c r="N1096" s="25">
        <v>30</v>
      </c>
      <c r="O1096" s="25">
        <v>70</v>
      </c>
      <c r="P1096" s="9">
        <f t="shared" si="727"/>
        <v>2159.7829883641311</v>
      </c>
      <c r="Q1096" s="9">
        <f t="shared" si="728"/>
        <v>2223.3280859906968</v>
      </c>
      <c r="R1096" s="9">
        <f t="shared" si="729"/>
        <v>63.545097626565621</v>
      </c>
      <c r="S1096" s="3">
        <f t="shared" si="730"/>
        <v>1</v>
      </c>
      <c r="T1096" s="3">
        <f t="shared" si="731"/>
        <v>0</v>
      </c>
      <c r="U1096" s="3">
        <f t="shared" si="732"/>
        <v>22</v>
      </c>
      <c r="V1096" s="3">
        <f t="shared" si="736"/>
        <v>30</v>
      </c>
      <c r="W1096" s="2">
        <f t="shared" si="733"/>
        <v>9853595</v>
      </c>
      <c r="X1096" s="2">
        <f t="shared" si="737"/>
        <v>9901797</v>
      </c>
      <c r="Y1096" s="14">
        <f t="shared" si="738"/>
        <v>2175.1828010230947</v>
      </c>
      <c r="Z1096" s="14">
        <f t="shared" si="739"/>
        <v>2206.3916034218182</v>
      </c>
      <c r="AA1096" s="14">
        <f t="shared" si="734"/>
        <v>31.208802398723492</v>
      </c>
      <c r="AB1096" s="14">
        <f t="shared" si="755"/>
        <v>33.748692216937442</v>
      </c>
      <c r="AC1096" s="14">
        <f t="shared" si="749"/>
        <v>-2.5398898182139504</v>
      </c>
      <c r="AD1096" s="16">
        <f t="shared" si="750"/>
        <v>0</v>
      </c>
      <c r="AE1096" s="16">
        <f t="shared" si="751"/>
        <v>1</v>
      </c>
      <c r="AF1096" s="16">
        <f t="shared" si="735"/>
        <v>26</v>
      </c>
      <c r="AG1096" s="16">
        <f t="shared" si="752"/>
        <v>30</v>
      </c>
      <c r="AH1096" s="5">
        <f t="shared" si="753"/>
        <v>9822242</v>
      </c>
      <c r="AI1096" s="5">
        <f t="shared" si="754"/>
        <v>9879208</v>
      </c>
      <c r="AJ1096" s="39">
        <f t="shared" si="740"/>
        <v>2181.2997286158488</v>
      </c>
      <c r="AK1096" s="39">
        <f t="shared" si="741"/>
        <v>2207.0222923681258</v>
      </c>
      <c r="AL1096" s="39">
        <f t="shared" si="742"/>
        <v>25.722563752276983</v>
      </c>
      <c r="AM1096" s="39">
        <f t="shared" si="743"/>
        <v>1</v>
      </c>
      <c r="AN1096" s="39">
        <f t="shared" si="744"/>
        <v>0</v>
      </c>
      <c r="AO1096" s="39">
        <f t="shared" si="745"/>
        <v>40</v>
      </c>
      <c r="AP1096" s="39">
        <f t="shared" si="746"/>
        <v>30</v>
      </c>
      <c r="AQ1096" s="39">
        <f t="shared" si="747"/>
        <v>9827255</v>
      </c>
      <c r="AR1096" s="39">
        <f t="shared" si="748"/>
        <v>9914895</v>
      </c>
      <c r="AS1096" s="37">
        <f t="shared" si="756"/>
        <v>2097.1024546501567</v>
      </c>
      <c r="AT1096" s="37">
        <f t="shared" si="757"/>
        <v>2156.7353742314049</v>
      </c>
      <c r="AU1096" s="37">
        <f t="shared" si="758"/>
        <v>59.632919581248188</v>
      </c>
      <c r="AV1096" s="34">
        <f t="shared" si="759"/>
        <v>1</v>
      </c>
      <c r="AW1096" s="34">
        <f t="shared" si="760"/>
        <v>0</v>
      </c>
      <c r="AX1096" s="34">
        <f t="shared" si="761"/>
        <v>42</v>
      </c>
      <c r="AY1096" s="34">
        <f t="shared" si="762"/>
        <v>30</v>
      </c>
      <c r="AZ1096" s="34">
        <f t="shared" si="763"/>
        <v>9801205</v>
      </c>
      <c r="BA1096" s="34">
        <f t="shared" si="764"/>
        <v>9893227</v>
      </c>
    </row>
    <row r="1097" spans="1:53" x14ac:dyDescent="0.2">
      <c r="A1097" s="1" t="s">
        <v>1134</v>
      </c>
      <c r="B1097" s="8">
        <v>16594</v>
      </c>
      <c r="C1097" s="8">
        <v>2220.3511705685619</v>
      </c>
      <c r="D1097" s="8">
        <v>2233</v>
      </c>
      <c r="E1097" s="8">
        <v>2210</v>
      </c>
      <c r="F1097" s="8">
        <v>2220.3377926421404</v>
      </c>
      <c r="G1097" s="8">
        <f t="shared" si="765"/>
        <v>8.334379672857267</v>
      </c>
      <c r="H1097" s="8">
        <f t="shared" si="766"/>
        <v>8.334379672857267</v>
      </c>
      <c r="I1097" s="8">
        <f t="shared" si="767"/>
        <v>0</v>
      </c>
      <c r="J1097" s="25">
        <f t="shared" si="725"/>
        <v>11.334068399892109</v>
      </c>
      <c r="K1097" s="25">
        <f t="shared" si="726"/>
        <v>7.9814492818888825</v>
      </c>
      <c r="L1097" s="26">
        <f t="shared" si="723"/>
        <v>1.4200514216898963</v>
      </c>
      <c r="M1097" s="25">
        <f t="shared" si="724"/>
        <v>58.678563974408831</v>
      </c>
      <c r="N1097" s="25">
        <v>30</v>
      </c>
      <c r="O1097" s="25">
        <v>70</v>
      </c>
      <c r="P1097" s="9">
        <f t="shared" si="727"/>
        <v>2163.9741409854087</v>
      </c>
      <c r="Q1097" s="9">
        <f t="shared" si="728"/>
        <v>2228.7467731825809</v>
      </c>
      <c r="R1097" s="9">
        <f t="shared" si="729"/>
        <v>64.772632197172243</v>
      </c>
      <c r="S1097" s="3">
        <f t="shared" si="730"/>
        <v>1</v>
      </c>
      <c r="T1097" s="3">
        <f t="shared" si="731"/>
        <v>0</v>
      </c>
      <c r="U1097" s="3">
        <f t="shared" si="732"/>
        <v>23</v>
      </c>
      <c r="V1097" s="3">
        <f t="shared" si="736"/>
        <v>30</v>
      </c>
      <c r="W1097" s="2">
        <f t="shared" si="733"/>
        <v>9851338</v>
      </c>
      <c r="X1097" s="2">
        <f t="shared" si="737"/>
        <v>9902168</v>
      </c>
      <c r="Y1097" s="14">
        <f t="shared" si="738"/>
        <v>2178.5276152170982</v>
      </c>
      <c r="Z1097" s="14">
        <f t="shared" si="739"/>
        <v>2208.5371709941755</v>
      </c>
      <c r="AA1097" s="14">
        <f t="shared" si="734"/>
        <v>30.009555777077367</v>
      </c>
      <c r="AB1097" s="14">
        <f t="shared" si="755"/>
        <v>33.000864928965427</v>
      </c>
      <c r="AC1097" s="14">
        <f t="shared" si="749"/>
        <v>-2.9913091518880606</v>
      </c>
      <c r="AD1097" s="16">
        <f t="shared" si="750"/>
        <v>0</v>
      </c>
      <c r="AE1097" s="16">
        <f t="shared" si="751"/>
        <v>1</v>
      </c>
      <c r="AF1097" s="16">
        <f t="shared" si="735"/>
        <v>25</v>
      </c>
      <c r="AG1097" s="16">
        <f t="shared" si="752"/>
        <v>30</v>
      </c>
      <c r="AH1097" s="5">
        <f t="shared" si="753"/>
        <v>9824422</v>
      </c>
      <c r="AI1097" s="5">
        <f t="shared" si="754"/>
        <v>9879672</v>
      </c>
      <c r="AJ1097" s="39">
        <f t="shared" si="740"/>
        <v>2184.9428415809184</v>
      </c>
      <c r="AK1097" s="39">
        <f t="shared" si="741"/>
        <v>2226.5568382264846</v>
      </c>
      <c r="AL1097" s="39">
        <f t="shared" si="742"/>
        <v>41.613996645566203</v>
      </c>
      <c r="AM1097" s="39">
        <f t="shared" si="743"/>
        <v>1</v>
      </c>
      <c r="AN1097" s="39">
        <f t="shared" si="744"/>
        <v>0</v>
      </c>
      <c r="AO1097" s="39">
        <f t="shared" si="745"/>
        <v>41</v>
      </c>
      <c r="AP1097" s="39">
        <f t="shared" si="746"/>
        <v>30</v>
      </c>
      <c r="AQ1097" s="39">
        <f t="shared" si="747"/>
        <v>9824992</v>
      </c>
      <c r="AR1097" s="39">
        <f t="shared" si="748"/>
        <v>9915602</v>
      </c>
      <c r="AS1097" s="37">
        <f t="shared" si="756"/>
        <v>2100.4866292696915</v>
      </c>
      <c r="AT1097" s="37">
        <f t="shared" si="757"/>
        <v>2166.7665739824156</v>
      </c>
      <c r="AU1097" s="37">
        <f t="shared" si="758"/>
        <v>66.279944712724046</v>
      </c>
      <c r="AV1097" s="34">
        <f t="shared" si="759"/>
        <v>1</v>
      </c>
      <c r="AW1097" s="34">
        <f t="shared" si="760"/>
        <v>0</v>
      </c>
      <c r="AX1097" s="34">
        <f t="shared" si="761"/>
        <v>43</v>
      </c>
      <c r="AY1097" s="34">
        <f t="shared" si="762"/>
        <v>30</v>
      </c>
      <c r="AZ1097" s="34">
        <f t="shared" si="763"/>
        <v>9798942</v>
      </c>
      <c r="BA1097" s="34">
        <f t="shared" si="764"/>
        <v>9893972</v>
      </c>
    </row>
    <row r="1098" spans="1:53" x14ac:dyDescent="0.2">
      <c r="A1098" s="1" t="s">
        <v>1135</v>
      </c>
      <c r="B1098" s="8">
        <v>24153</v>
      </c>
      <c r="C1098" s="8">
        <v>2181.6172413793101</v>
      </c>
      <c r="D1098" s="8">
        <v>2200</v>
      </c>
      <c r="E1098" s="8">
        <v>2165</v>
      </c>
      <c r="F1098" s="8">
        <v>2181.6206896551726</v>
      </c>
      <c r="G1098" s="8">
        <f t="shared" si="765"/>
        <v>-38.717102986967802</v>
      </c>
      <c r="H1098" s="8">
        <f t="shared" si="766"/>
        <v>0</v>
      </c>
      <c r="I1098" s="8">
        <f t="shared" si="767"/>
        <v>38.717102986967802</v>
      </c>
      <c r="J1098" s="25">
        <f t="shared" si="725"/>
        <v>10.524492085614101</v>
      </c>
      <c r="K1098" s="25">
        <f t="shared" si="726"/>
        <v>10.176853117965948</v>
      </c>
      <c r="L1098" s="26">
        <f t="shared" si="723"/>
        <v>1.0341597705713608</v>
      </c>
      <c r="M1098" s="25">
        <f t="shared" si="724"/>
        <v>50.839653085897126</v>
      </c>
      <c r="N1098" s="25">
        <v>30</v>
      </c>
      <c r="O1098" s="25">
        <v>70</v>
      </c>
      <c r="P1098" s="9">
        <f t="shared" si="727"/>
        <v>2167.220096355486</v>
      </c>
      <c r="Q1098" s="9">
        <f t="shared" si="728"/>
        <v>2230.1055532000569</v>
      </c>
      <c r="R1098" s="9">
        <f t="shared" si="729"/>
        <v>62.885456844570854</v>
      </c>
      <c r="S1098" s="3">
        <f t="shared" si="730"/>
        <v>1</v>
      </c>
      <c r="T1098" s="3">
        <f t="shared" si="731"/>
        <v>0</v>
      </c>
      <c r="U1098" s="3">
        <f t="shared" si="732"/>
        <v>24</v>
      </c>
      <c r="V1098" s="3">
        <f t="shared" si="736"/>
        <v>30</v>
      </c>
      <c r="W1098" s="2">
        <f t="shared" si="733"/>
        <v>9849075</v>
      </c>
      <c r="X1098" s="2">
        <f t="shared" si="737"/>
        <v>9901035</v>
      </c>
      <c r="Y1098" s="14">
        <f t="shared" si="738"/>
        <v>2178.7567318421407</v>
      </c>
      <c r="Z1098" s="14">
        <f t="shared" si="739"/>
        <v>2204.3961738650983</v>
      </c>
      <c r="AA1098" s="14">
        <f t="shared" si="734"/>
        <v>25.63944202295761</v>
      </c>
      <c r="AB1098" s="14">
        <f t="shared" si="755"/>
        <v>31.528580347763864</v>
      </c>
      <c r="AC1098" s="14">
        <f t="shared" si="749"/>
        <v>-5.8891383248062539</v>
      </c>
      <c r="AD1098" s="16">
        <f t="shared" si="750"/>
        <v>0</v>
      </c>
      <c r="AE1098" s="16">
        <f t="shared" si="751"/>
        <v>1</v>
      </c>
      <c r="AF1098" s="16">
        <f t="shared" si="735"/>
        <v>24</v>
      </c>
      <c r="AG1098" s="16">
        <f t="shared" si="752"/>
        <v>30</v>
      </c>
      <c r="AH1098" s="5">
        <f t="shared" si="753"/>
        <v>9826557</v>
      </c>
      <c r="AI1098" s="5">
        <f t="shared" si="754"/>
        <v>9878517</v>
      </c>
      <c r="AJ1098" s="39">
        <f t="shared" si="740"/>
        <v>2187.7209681385375</v>
      </c>
      <c r="AK1098" s="39">
        <f t="shared" si="741"/>
        <v>2229.3349647841037</v>
      </c>
      <c r="AL1098" s="39">
        <f t="shared" si="742"/>
        <v>41.613996645566203</v>
      </c>
      <c r="AM1098" s="39">
        <f t="shared" si="743"/>
        <v>1</v>
      </c>
      <c r="AN1098" s="39">
        <f t="shared" si="744"/>
        <v>0</v>
      </c>
      <c r="AO1098" s="39">
        <f t="shared" si="745"/>
        <v>42</v>
      </c>
      <c r="AP1098" s="39">
        <f t="shared" si="746"/>
        <v>30</v>
      </c>
      <c r="AQ1098" s="39">
        <f t="shared" si="747"/>
        <v>9822762</v>
      </c>
      <c r="AR1098" s="39">
        <f t="shared" si="748"/>
        <v>9913692</v>
      </c>
      <c r="AS1098" s="37">
        <f t="shared" si="756"/>
        <v>2103.9911481322856</v>
      </c>
      <c r="AT1098" s="37">
        <f t="shared" si="757"/>
        <v>2177.1646509176985</v>
      </c>
      <c r="AU1098" s="37">
        <f t="shared" si="758"/>
        <v>73.173502785412893</v>
      </c>
      <c r="AV1098" s="34">
        <f t="shared" si="759"/>
        <v>1</v>
      </c>
      <c r="AW1098" s="34">
        <f t="shared" si="760"/>
        <v>0</v>
      </c>
      <c r="AX1098" s="34">
        <f t="shared" si="761"/>
        <v>44</v>
      </c>
      <c r="AY1098" s="34">
        <f t="shared" si="762"/>
        <v>30</v>
      </c>
      <c r="AZ1098" s="34">
        <f t="shared" si="763"/>
        <v>9796712</v>
      </c>
      <c r="BA1098" s="34">
        <f t="shared" si="764"/>
        <v>9891972</v>
      </c>
    </row>
    <row r="1099" spans="1:53" x14ac:dyDescent="0.2">
      <c r="A1099" s="1" t="s">
        <v>1136</v>
      </c>
      <c r="B1099" s="8">
        <v>17753</v>
      </c>
      <c r="C1099" s="8">
        <v>2177.673835125448</v>
      </c>
      <c r="D1099" s="8">
        <v>2190</v>
      </c>
      <c r="E1099" s="8">
        <v>2157</v>
      </c>
      <c r="F1099" s="8">
        <v>2177.6881720430106</v>
      </c>
      <c r="G1099" s="8">
        <f t="shared" si="765"/>
        <v>-3.9325176121619734</v>
      </c>
      <c r="H1099" s="8">
        <f t="shared" si="766"/>
        <v>0</v>
      </c>
      <c r="I1099" s="8">
        <f t="shared" si="767"/>
        <v>3.9325176121619734</v>
      </c>
      <c r="J1099" s="25">
        <f t="shared" si="725"/>
        <v>9.7727426509273805</v>
      </c>
      <c r="K1099" s="25">
        <f t="shared" si="726"/>
        <v>9.7308291532656632</v>
      </c>
      <c r="L1099" s="26">
        <f t="shared" si="723"/>
        <v>1.0043072894407616</v>
      </c>
      <c r="M1099" s="25">
        <f t="shared" si="724"/>
        <v>50.107450825116835</v>
      </c>
      <c r="N1099" s="25">
        <v>30</v>
      </c>
      <c r="O1099" s="25">
        <v>70</v>
      </c>
      <c r="P1099" s="9">
        <f t="shared" si="727"/>
        <v>2169.0214599999413</v>
      </c>
      <c r="Q1099" s="9">
        <f t="shared" si="728"/>
        <v>2223.0493868387935</v>
      </c>
      <c r="R1099" s="9">
        <f t="shared" si="729"/>
        <v>54.027926838852181</v>
      </c>
      <c r="S1099" s="3">
        <f t="shared" si="730"/>
        <v>1</v>
      </c>
      <c r="T1099" s="3">
        <f t="shared" si="731"/>
        <v>0</v>
      </c>
      <c r="U1099" s="3">
        <f t="shared" si="732"/>
        <v>25</v>
      </c>
      <c r="V1099" s="3">
        <f t="shared" si="736"/>
        <v>30</v>
      </c>
      <c r="W1099" s="2">
        <f t="shared" si="733"/>
        <v>9846845</v>
      </c>
      <c r="X1099" s="2">
        <f t="shared" si="737"/>
        <v>9900770</v>
      </c>
      <c r="Y1099" s="14">
        <f t="shared" si="738"/>
        <v>2178.6775792644271</v>
      </c>
      <c r="Z1099" s="14">
        <f t="shared" si="739"/>
        <v>2200.287250507854</v>
      </c>
      <c r="AA1099" s="14">
        <f t="shared" si="734"/>
        <v>21.609671243426874</v>
      </c>
      <c r="AB1099" s="14">
        <f t="shared" si="755"/>
        <v>29.544798526896464</v>
      </c>
      <c r="AC1099" s="14">
        <f t="shared" si="749"/>
        <v>-7.9351272834695905</v>
      </c>
      <c r="AD1099" s="16">
        <f t="shared" si="750"/>
        <v>0</v>
      </c>
      <c r="AE1099" s="16">
        <f t="shared" si="751"/>
        <v>1</v>
      </c>
      <c r="AF1099" s="16">
        <f t="shared" si="735"/>
        <v>23</v>
      </c>
      <c r="AG1099" s="16">
        <f t="shared" si="752"/>
        <v>30</v>
      </c>
      <c r="AH1099" s="5">
        <f t="shared" si="753"/>
        <v>9828684</v>
      </c>
      <c r="AI1099" s="5">
        <f t="shared" si="754"/>
        <v>9878295</v>
      </c>
      <c r="AJ1099" s="39">
        <f t="shared" si="740"/>
        <v>2174.8152671428816</v>
      </c>
      <c r="AK1099" s="39">
        <f t="shared" si="741"/>
        <v>2212.0850052246606</v>
      </c>
      <c r="AL1099" s="39">
        <f t="shared" si="742"/>
        <v>37.269738081778996</v>
      </c>
      <c r="AM1099" s="39">
        <f t="shared" si="743"/>
        <v>1</v>
      </c>
      <c r="AN1099" s="39">
        <f t="shared" si="744"/>
        <v>0</v>
      </c>
      <c r="AO1099" s="39">
        <f t="shared" si="745"/>
        <v>43</v>
      </c>
      <c r="AP1099" s="39">
        <f t="shared" si="746"/>
        <v>30</v>
      </c>
      <c r="AQ1099" s="39">
        <f t="shared" si="747"/>
        <v>9820542</v>
      </c>
      <c r="AR1099" s="39">
        <f t="shared" si="748"/>
        <v>9913293</v>
      </c>
      <c r="AS1099" s="37">
        <f t="shared" si="756"/>
        <v>2107.5333177147049</v>
      </c>
      <c r="AT1099" s="37">
        <f t="shared" si="757"/>
        <v>2187.0196008134039</v>
      </c>
      <c r="AU1099" s="37">
        <f t="shared" si="758"/>
        <v>79.486283098699005</v>
      </c>
      <c r="AV1099" s="34">
        <f t="shared" si="759"/>
        <v>1</v>
      </c>
      <c r="AW1099" s="34">
        <f t="shared" si="760"/>
        <v>0</v>
      </c>
      <c r="AX1099" s="34">
        <f t="shared" si="761"/>
        <v>45</v>
      </c>
      <c r="AY1099" s="34">
        <f t="shared" si="762"/>
        <v>30</v>
      </c>
      <c r="AZ1099" s="34">
        <f t="shared" si="763"/>
        <v>9794492</v>
      </c>
      <c r="BA1099" s="34">
        <f t="shared" si="764"/>
        <v>9891557</v>
      </c>
    </row>
    <row r="1100" spans="1:53" x14ac:dyDescent="0.2">
      <c r="A1100" s="1" t="s">
        <v>1137</v>
      </c>
      <c r="B1100" s="8">
        <v>10269</v>
      </c>
      <c r="C1100" s="8">
        <v>2160.6754716981131</v>
      </c>
      <c r="D1100" s="8">
        <v>2175</v>
      </c>
      <c r="E1100" s="8">
        <v>2148</v>
      </c>
      <c r="F1100" s="8">
        <v>2160.6301886792453</v>
      </c>
      <c r="G1100" s="8">
        <f t="shared" si="765"/>
        <v>-17.057983363765288</v>
      </c>
      <c r="H1100" s="8">
        <f t="shared" si="766"/>
        <v>0</v>
      </c>
      <c r="I1100" s="8">
        <f t="shared" si="767"/>
        <v>17.057983363765288</v>
      </c>
      <c r="J1100" s="25">
        <f t="shared" si="725"/>
        <v>9.0746896044325673</v>
      </c>
      <c r="K1100" s="25">
        <f t="shared" si="726"/>
        <v>10.254197311158492</v>
      </c>
      <c r="L1100" s="26">
        <f t="shared" si="723"/>
        <v>0.88497318015888005</v>
      </c>
      <c r="M1100" s="25">
        <f t="shared" si="724"/>
        <v>46.948847308495267</v>
      </c>
      <c r="N1100" s="25">
        <v>30</v>
      </c>
      <c r="O1100" s="25">
        <v>70</v>
      </c>
      <c r="P1100" s="9">
        <f t="shared" si="727"/>
        <v>2171.6434366737694</v>
      </c>
      <c r="Q1100" s="9">
        <f t="shared" si="728"/>
        <v>2219.0808336081432</v>
      </c>
      <c r="R1100" s="9">
        <f t="shared" si="729"/>
        <v>47.437396934373737</v>
      </c>
      <c r="S1100" s="3">
        <f t="shared" si="730"/>
        <v>1</v>
      </c>
      <c r="T1100" s="3">
        <f t="shared" si="731"/>
        <v>0</v>
      </c>
      <c r="U1100" s="3">
        <f t="shared" si="732"/>
        <v>26</v>
      </c>
      <c r="V1100" s="3">
        <f t="shared" si="736"/>
        <v>30</v>
      </c>
      <c r="W1100" s="2">
        <f t="shared" si="733"/>
        <v>9844625</v>
      </c>
      <c r="X1100" s="2">
        <f t="shared" si="737"/>
        <v>9900473</v>
      </c>
      <c r="Y1100" s="14">
        <f t="shared" si="738"/>
        <v>2177.3407355173767</v>
      </c>
      <c r="Z1100" s="14">
        <f t="shared" si="739"/>
        <v>2194.1861640726834</v>
      </c>
      <c r="AA1100" s="14">
        <f t="shared" si="734"/>
        <v>16.845428555306626</v>
      </c>
      <c r="AB1100" s="14">
        <f t="shared" si="755"/>
        <v>27.004924532578496</v>
      </c>
      <c r="AC1100" s="14">
        <f t="shared" si="749"/>
        <v>-10.15949597727187</v>
      </c>
      <c r="AD1100" s="16">
        <f t="shared" si="750"/>
        <v>0</v>
      </c>
      <c r="AE1100" s="16">
        <f t="shared" si="751"/>
        <v>1</v>
      </c>
      <c r="AF1100" s="16">
        <f t="shared" si="735"/>
        <v>22</v>
      </c>
      <c r="AG1100" s="16">
        <f t="shared" si="752"/>
        <v>30</v>
      </c>
      <c r="AH1100" s="5">
        <f t="shared" si="753"/>
        <v>9830802</v>
      </c>
      <c r="AI1100" s="5">
        <f t="shared" si="754"/>
        <v>9878058</v>
      </c>
      <c r="AJ1100" s="39">
        <f t="shared" si="740"/>
        <v>2173.5044279388276</v>
      </c>
      <c r="AK1100" s="39">
        <f t="shared" si="741"/>
        <v>2209.4633268165526</v>
      </c>
      <c r="AL1100" s="39">
        <f t="shared" si="742"/>
        <v>35.958898877725005</v>
      </c>
      <c r="AM1100" s="39">
        <f t="shared" si="743"/>
        <v>1</v>
      </c>
      <c r="AN1100" s="39">
        <f t="shared" si="744"/>
        <v>0</v>
      </c>
      <c r="AO1100" s="39">
        <f t="shared" si="745"/>
        <v>44</v>
      </c>
      <c r="AP1100" s="39">
        <f t="shared" si="746"/>
        <v>30</v>
      </c>
      <c r="AQ1100" s="39">
        <f t="shared" si="747"/>
        <v>9818337</v>
      </c>
      <c r="AR1100" s="39">
        <f t="shared" si="748"/>
        <v>9912849</v>
      </c>
      <c r="AS1100" s="37">
        <f t="shared" si="756"/>
        <v>2111.085859720672</v>
      </c>
      <c r="AT1100" s="37">
        <f t="shared" si="757"/>
        <v>2195.2908403010269</v>
      </c>
      <c r="AU1100" s="37">
        <f t="shared" si="758"/>
        <v>84.204980580354913</v>
      </c>
      <c r="AV1100" s="34">
        <f t="shared" si="759"/>
        <v>1</v>
      </c>
      <c r="AW1100" s="34">
        <f t="shared" si="760"/>
        <v>0</v>
      </c>
      <c r="AX1100" s="34">
        <f t="shared" si="761"/>
        <v>46</v>
      </c>
      <c r="AY1100" s="34">
        <f t="shared" si="762"/>
        <v>30</v>
      </c>
      <c r="AZ1100" s="34">
        <f t="shared" si="763"/>
        <v>9792287</v>
      </c>
      <c r="BA1100" s="34">
        <f t="shared" si="764"/>
        <v>9891095</v>
      </c>
    </row>
    <row r="1101" spans="1:53" x14ac:dyDescent="0.2">
      <c r="A1101" s="1" t="s">
        <v>1138</v>
      </c>
      <c r="B1101" s="8">
        <v>13728</v>
      </c>
      <c r="C1101" s="8">
        <v>2159.5795053003535</v>
      </c>
      <c r="D1101" s="8">
        <v>2176</v>
      </c>
      <c r="E1101" s="8">
        <v>2149</v>
      </c>
      <c r="F1101" s="8">
        <v>2159.4416961130742</v>
      </c>
      <c r="G1101" s="8">
        <f t="shared" si="765"/>
        <v>-1.188492566171135</v>
      </c>
      <c r="H1101" s="8">
        <f t="shared" si="766"/>
        <v>0</v>
      </c>
      <c r="I1101" s="8">
        <f t="shared" si="767"/>
        <v>1.188492566171135</v>
      </c>
      <c r="J1101" s="25">
        <f t="shared" si="725"/>
        <v>8.4264974898302416</v>
      </c>
      <c r="K1101" s="25">
        <f t="shared" si="726"/>
        <v>9.6066469722308234</v>
      </c>
      <c r="L1101" s="26">
        <f t="shared" si="723"/>
        <v>0.87715282076962475</v>
      </c>
      <c r="M1101" s="25">
        <f t="shared" si="724"/>
        <v>46.727832228917613</v>
      </c>
      <c r="N1101" s="25">
        <v>30</v>
      </c>
      <c r="O1101" s="25">
        <v>70</v>
      </c>
      <c r="P1101" s="9">
        <f t="shared" si="727"/>
        <v>2173.094044562908</v>
      </c>
      <c r="Q1101" s="9">
        <f t="shared" si="728"/>
        <v>2213.2440395671042</v>
      </c>
      <c r="R1101" s="9">
        <f t="shared" si="729"/>
        <v>40.149995004196171</v>
      </c>
      <c r="S1101" s="3">
        <f t="shared" si="730"/>
        <v>1</v>
      </c>
      <c r="T1101" s="3">
        <f t="shared" si="731"/>
        <v>0</v>
      </c>
      <c r="U1101" s="3">
        <f t="shared" si="732"/>
        <v>27</v>
      </c>
      <c r="V1101" s="3">
        <f t="shared" si="736"/>
        <v>30</v>
      </c>
      <c r="W1101" s="2">
        <f t="shared" si="733"/>
        <v>9842420</v>
      </c>
      <c r="X1101" s="2">
        <f t="shared" si="737"/>
        <v>9900443</v>
      </c>
      <c r="Y1101" s="14">
        <f t="shared" si="738"/>
        <v>2176.0148807466876</v>
      </c>
      <c r="Z1101" s="14">
        <f t="shared" si="739"/>
        <v>2188.8408613096667</v>
      </c>
      <c r="AA1101" s="14">
        <f t="shared" si="734"/>
        <v>12.825980562979112</v>
      </c>
      <c r="AB1101" s="14">
        <f t="shared" si="755"/>
        <v>24.169135738658618</v>
      </c>
      <c r="AC1101" s="14">
        <f t="shared" si="749"/>
        <v>-11.343155175679506</v>
      </c>
      <c r="AD1101" s="16">
        <f t="shared" si="750"/>
        <v>0</v>
      </c>
      <c r="AE1101" s="16">
        <f t="shared" si="751"/>
        <v>1</v>
      </c>
      <c r="AF1101" s="16">
        <f t="shared" si="735"/>
        <v>21</v>
      </c>
      <c r="AG1101" s="16">
        <f t="shared" si="752"/>
        <v>30</v>
      </c>
      <c r="AH1101" s="5">
        <f t="shared" si="753"/>
        <v>9832921</v>
      </c>
      <c r="AI1101" s="5">
        <f t="shared" si="754"/>
        <v>9878050</v>
      </c>
      <c r="AJ1101" s="39">
        <f t="shared" si="740"/>
        <v>2167.8184334842394</v>
      </c>
      <c r="AK1101" s="39">
        <f t="shared" si="741"/>
        <v>2198.0913379073759</v>
      </c>
      <c r="AL1101" s="39">
        <f t="shared" si="742"/>
        <v>30.272904423136424</v>
      </c>
      <c r="AM1101" s="39">
        <f t="shared" si="743"/>
        <v>1</v>
      </c>
      <c r="AN1101" s="39">
        <f t="shared" si="744"/>
        <v>0</v>
      </c>
      <c r="AO1101" s="39">
        <f t="shared" si="745"/>
        <v>45</v>
      </c>
      <c r="AP1101" s="39">
        <f t="shared" si="746"/>
        <v>30</v>
      </c>
      <c r="AQ1101" s="39">
        <f t="shared" si="747"/>
        <v>9816131</v>
      </c>
      <c r="AR1101" s="39">
        <f t="shared" si="748"/>
        <v>9912836</v>
      </c>
      <c r="AS1101" s="37">
        <f t="shared" si="756"/>
        <v>2114.7749153160239</v>
      </c>
      <c r="AT1101" s="37">
        <f t="shared" si="757"/>
        <v>2202.4107648943777</v>
      </c>
      <c r="AU1101" s="37">
        <f t="shared" si="758"/>
        <v>87.635849578353827</v>
      </c>
      <c r="AV1101" s="34">
        <f t="shared" si="759"/>
        <v>1</v>
      </c>
      <c r="AW1101" s="34">
        <f t="shared" si="760"/>
        <v>0</v>
      </c>
      <c r="AX1101" s="34">
        <f t="shared" si="761"/>
        <v>47</v>
      </c>
      <c r="AY1101" s="34">
        <f t="shared" si="762"/>
        <v>30</v>
      </c>
      <c r="AZ1101" s="34">
        <f t="shared" si="763"/>
        <v>9790081</v>
      </c>
      <c r="BA1101" s="34">
        <f t="shared" si="764"/>
        <v>9891084</v>
      </c>
    </row>
    <row r="1102" spans="1:53" x14ac:dyDescent="0.2">
      <c r="A1102" s="1" t="s">
        <v>1139</v>
      </c>
      <c r="B1102" s="8">
        <v>20204</v>
      </c>
      <c r="C1102" s="8">
        <v>2183.3255033557048</v>
      </c>
      <c r="D1102" s="8">
        <v>2204</v>
      </c>
      <c r="E1102" s="8">
        <v>2157</v>
      </c>
      <c r="F1102" s="8">
        <v>2183.3255033557048</v>
      </c>
      <c r="G1102" s="8">
        <f t="shared" si="765"/>
        <v>23.88380724263061</v>
      </c>
      <c r="H1102" s="8">
        <f t="shared" si="766"/>
        <v>23.88380724263061</v>
      </c>
      <c r="I1102" s="8">
        <f t="shared" si="767"/>
        <v>0</v>
      </c>
      <c r="J1102" s="25">
        <f t="shared" si="725"/>
        <v>9.5305910436016976</v>
      </c>
      <c r="K1102" s="25">
        <f t="shared" si="726"/>
        <v>8.9204579027857651</v>
      </c>
      <c r="L1102" s="26">
        <f t="shared" si="723"/>
        <v>1.0683970652028294</v>
      </c>
      <c r="M1102" s="25">
        <f t="shared" si="724"/>
        <v>51.653383345816202</v>
      </c>
      <c r="N1102" s="25">
        <v>30</v>
      </c>
      <c r="O1102" s="25">
        <v>70</v>
      </c>
      <c r="P1102" s="9">
        <f t="shared" si="727"/>
        <v>2175.105490382507</v>
      </c>
      <c r="Q1102" s="9">
        <f t="shared" si="728"/>
        <v>2205.1524905465108</v>
      </c>
      <c r="R1102" s="9">
        <f t="shared" si="729"/>
        <v>30.047000164003748</v>
      </c>
      <c r="S1102" s="3">
        <f t="shared" si="730"/>
        <v>1</v>
      </c>
      <c r="T1102" s="3">
        <f t="shared" si="731"/>
        <v>0</v>
      </c>
      <c r="U1102" s="3">
        <f t="shared" si="732"/>
        <v>28</v>
      </c>
      <c r="V1102" s="3">
        <f t="shared" si="736"/>
        <v>30</v>
      </c>
      <c r="W1102" s="2">
        <f t="shared" si="733"/>
        <v>9840214</v>
      </c>
      <c r="X1102" s="2">
        <f t="shared" si="737"/>
        <v>9900610</v>
      </c>
      <c r="Y1102" s="14">
        <f t="shared" si="738"/>
        <v>2176.5564083473555</v>
      </c>
      <c r="Z1102" s="14">
        <f t="shared" si="739"/>
        <v>2187.9923447013648</v>
      </c>
      <c r="AA1102" s="14">
        <f t="shared" si="734"/>
        <v>11.4359363540093</v>
      </c>
      <c r="AB1102" s="14">
        <f t="shared" si="755"/>
        <v>21.622495861728755</v>
      </c>
      <c r="AC1102" s="14">
        <f t="shared" si="749"/>
        <v>-10.186559507719455</v>
      </c>
      <c r="AD1102" s="16">
        <f t="shared" si="750"/>
        <v>0</v>
      </c>
      <c r="AE1102" s="16">
        <f t="shared" si="751"/>
        <v>1</v>
      </c>
      <c r="AF1102" s="16">
        <f t="shared" si="735"/>
        <v>20</v>
      </c>
      <c r="AG1102" s="16">
        <f t="shared" si="752"/>
        <v>30</v>
      </c>
      <c r="AH1102" s="5">
        <f t="shared" si="753"/>
        <v>9835048</v>
      </c>
      <c r="AI1102" s="5">
        <f t="shared" si="754"/>
        <v>9878188</v>
      </c>
      <c r="AJ1102" s="39">
        <f t="shared" si="740"/>
        <v>2167.4222692955154</v>
      </c>
      <c r="AK1102" s="39">
        <f t="shared" si="741"/>
        <v>2197.2990095299283</v>
      </c>
      <c r="AL1102" s="39">
        <f t="shared" si="742"/>
        <v>29.876740234412864</v>
      </c>
      <c r="AM1102" s="39">
        <f t="shared" si="743"/>
        <v>1</v>
      </c>
      <c r="AN1102" s="39">
        <f t="shared" si="744"/>
        <v>0</v>
      </c>
      <c r="AO1102" s="39">
        <f t="shared" si="745"/>
        <v>46</v>
      </c>
      <c r="AP1102" s="39">
        <f t="shared" si="746"/>
        <v>30</v>
      </c>
      <c r="AQ1102" s="39">
        <f t="shared" si="747"/>
        <v>9813897</v>
      </c>
      <c r="AR1102" s="39">
        <f t="shared" si="748"/>
        <v>9913119</v>
      </c>
      <c r="AS1102" s="37">
        <f t="shared" si="756"/>
        <v>2118.5258874923647</v>
      </c>
      <c r="AT1102" s="37">
        <f t="shared" si="757"/>
        <v>2208.098464909533</v>
      </c>
      <c r="AU1102" s="37">
        <f t="shared" si="758"/>
        <v>89.572577417168304</v>
      </c>
      <c r="AV1102" s="34">
        <f t="shared" si="759"/>
        <v>1</v>
      </c>
      <c r="AW1102" s="34">
        <f t="shared" si="760"/>
        <v>0</v>
      </c>
      <c r="AX1102" s="34">
        <f t="shared" si="761"/>
        <v>48</v>
      </c>
      <c r="AY1102" s="34">
        <f t="shared" si="762"/>
        <v>30</v>
      </c>
      <c r="AZ1102" s="34">
        <f t="shared" si="763"/>
        <v>9787847</v>
      </c>
      <c r="BA1102" s="34">
        <f t="shared" si="764"/>
        <v>9891383</v>
      </c>
    </row>
    <row r="1103" spans="1:53" x14ac:dyDescent="0.2">
      <c r="A1103" s="1" t="s">
        <v>1140</v>
      </c>
      <c r="B1103" s="8">
        <v>15304</v>
      </c>
      <c r="C1103" s="8">
        <v>2206.3491525423728</v>
      </c>
      <c r="D1103" s="8">
        <v>2215</v>
      </c>
      <c r="E1103" s="8">
        <v>2193</v>
      </c>
      <c r="F1103" s="8">
        <v>2206.3728813559323</v>
      </c>
      <c r="G1103" s="8">
        <f t="shared" si="765"/>
        <v>23.047378000227582</v>
      </c>
      <c r="H1103" s="8">
        <f t="shared" si="766"/>
        <v>23.047378000227582</v>
      </c>
      <c r="I1103" s="8">
        <f t="shared" si="767"/>
        <v>0</v>
      </c>
      <c r="J1103" s="25">
        <f t="shared" si="725"/>
        <v>10.496075826217833</v>
      </c>
      <c r="K1103" s="25">
        <f t="shared" si="726"/>
        <v>8.283282338301067</v>
      </c>
      <c r="L1103" s="26">
        <f t="shared" si="723"/>
        <v>1.2671396914342796</v>
      </c>
      <c r="M1103" s="25">
        <f t="shared" si="724"/>
        <v>55.891557817182338</v>
      </c>
      <c r="N1103" s="25">
        <v>30</v>
      </c>
      <c r="O1103" s="25">
        <v>70</v>
      </c>
      <c r="P1103" s="9">
        <f t="shared" si="727"/>
        <v>2178.522897957575</v>
      </c>
      <c r="Q1103" s="9">
        <f t="shared" si="728"/>
        <v>2197.678479462516</v>
      </c>
      <c r="R1103" s="9">
        <f t="shared" si="729"/>
        <v>19.155581504940983</v>
      </c>
      <c r="S1103" s="3">
        <f t="shared" si="730"/>
        <v>1</v>
      </c>
      <c r="T1103" s="3">
        <f t="shared" si="731"/>
        <v>0</v>
      </c>
      <c r="U1103" s="3">
        <f t="shared" si="732"/>
        <v>29</v>
      </c>
      <c r="V1103" s="3">
        <f t="shared" si="736"/>
        <v>30</v>
      </c>
      <c r="W1103" s="2">
        <f t="shared" si="733"/>
        <v>9837980</v>
      </c>
      <c r="X1103" s="2">
        <f t="shared" si="737"/>
        <v>9901577</v>
      </c>
      <c r="Y1103" s="14">
        <f t="shared" si="738"/>
        <v>2178.7650359776203</v>
      </c>
      <c r="Z1103" s="14">
        <f t="shared" si="739"/>
        <v>2190.8201195712982</v>
      </c>
      <c r="AA1103" s="14">
        <f t="shared" si="734"/>
        <v>12.055083593677864</v>
      </c>
      <c r="AB1103" s="14">
        <f t="shared" si="755"/>
        <v>19.709013408118576</v>
      </c>
      <c r="AC1103" s="14">
        <f t="shared" si="749"/>
        <v>-7.653929814440712</v>
      </c>
      <c r="AD1103" s="16">
        <f t="shared" si="750"/>
        <v>0</v>
      </c>
      <c r="AE1103" s="16">
        <f t="shared" si="751"/>
        <v>1</v>
      </c>
      <c r="AF1103" s="16">
        <f t="shared" si="735"/>
        <v>19</v>
      </c>
      <c r="AG1103" s="16">
        <f t="shared" si="752"/>
        <v>30</v>
      </c>
      <c r="AH1103" s="5">
        <f t="shared" si="753"/>
        <v>9837211</v>
      </c>
      <c r="AI1103" s="5">
        <f t="shared" si="754"/>
        <v>9878878</v>
      </c>
      <c r="AJ1103" s="39">
        <f t="shared" si="740"/>
        <v>2175.3835383763926</v>
      </c>
      <c r="AK1103" s="39">
        <f t="shared" si="741"/>
        <v>2192.1773921424351</v>
      </c>
      <c r="AL1103" s="39">
        <f t="shared" si="742"/>
        <v>16.793853766042503</v>
      </c>
      <c r="AM1103" s="39">
        <f t="shared" si="743"/>
        <v>1</v>
      </c>
      <c r="AN1103" s="39">
        <f t="shared" si="744"/>
        <v>0</v>
      </c>
      <c r="AO1103" s="39">
        <f t="shared" si="745"/>
        <v>47</v>
      </c>
      <c r="AP1103" s="39">
        <f t="shared" si="746"/>
        <v>30</v>
      </c>
      <c r="AQ1103" s="39">
        <f t="shared" si="747"/>
        <v>9811652</v>
      </c>
      <c r="AR1103" s="39">
        <f t="shared" si="748"/>
        <v>9914723</v>
      </c>
      <c r="AS1103" s="37">
        <f t="shared" si="756"/>
        <v>2122.3378237795532</v>
      </c>
      <c r="AT1103" s="37">
        <f t="shared" si="757"/>
        <v>2211.8482828297183</v>
      </c>
      <c r="AU1103" s="37">
        <f t="shared" si="758"/>
        <v>89.510459050165082</v>
      </c>
      <c r="AV1103" s="34">
        <f t="shared" si="759"/>
        <v>1</v>
      </c>
      <c r="AW1103" s="34">
        <f t="shared" si="760"/>
        <v>0</v>
      </c>
      <c r="AX1103" s="34">
        <f t="shared" si="761"/>
        <v>49</v>
      </c>
      <c r="AY1103" s="34">
        <f t="shared" si="762"/>
        <v>30</v>
      </c>
      <c r="AZ1103" s="34">
        <f t="shared" si="763"/>
        <v>9785602</v>
      </c>
      <c r="BA1103" s="34">
        <f t="shared" si="764"/>
        <v>9893059</v>
      </c>
    </row>
    <row r="1104" spans="1:53" x14ac:dyDescent="0.2">
      <c r="A1104" s="1" t="s">
        <v>1141</v>
      </c>
      <c r="B1104" s="8">
        <v>10552</v>
      </c>
      <c r="C1104" s="8">
        <v>2196.4555555555557</v>
      </c>
      <c r="D1104" s="8">
        <v>2210</v>
      </c>
      <c r="E1104" s="8">
        <v>2184</v>
      </c>
      <c r="F1104" s="8">
        <v>2196.537037037037</v>
      </c>
      <c r="G1104" s="8">
        <f t="shared" si="765"/>
        <v>-9.835844318895397</v>
      </c>
      <c r="H1104" s="8">
        <f t="shared" si="766"/>
        <v>0</v>
      </c>
      <c r="I1104" s="8">
        <f t="shared" si="767"/>
        <v>9.835844318895397</v>
      </c>
      <c r="J1104" s="25">
        <f t="shared" si="725"/>
        <v>9.7463561243451302</v>
      </c>
      <c r="K1104" s="25">
        <f t="shared" si="726"/>
        <v>8.3941796226292329</v>
      </c>
      <c r="L1104" s="26">
        <f t="shared" si="723"/>
        <v>1.1610850091974048</v>
      </c>
      <c r="M1104" s="25">
        <f t="shared" si="724"/>
        <v>53.726947540514132</v>
      </c>
      <c r="N1104" s="25">
        <v>30</v>
      </c>
      <c r="O1104" s="25">
        <v>70</v>
      </c>
      <c r="P1104" s="9">
        <f t="shared" si="727"/>
        <v>2183.5917068200465</v>
      </c>
      <c r="Q1104" s="9">
        <f t="shared" si="728"/>
        <v>2195.3958048289669</v>
      </c>
      <c r="R1104" s="9">
        <f t="shared" si="729"/>
        <v>11.804098008920391</v>
      </c>
      <c r="S1104" s="3">
        <f t="shared" si="730"/>
        <v>1</v>
      </c>
      <c r="T1104" s="3">
        <f t="shared" si="731"/>
        <v>0</v>
      </c>
      <c r="U1104" s="3">
        <f t="shared" si="732"/>
        <v>30</v>
      </c>
      <c r="V1104" s="3">
        <f t="shared" si="736"/>
        <v>30</v>
      </c>
      <c r="W1104" s="2">
        <f t="shared" si="733"/>
        <v>9835735</v>
      </c>
      <c r="X1104" s="2">
        <f t="shared" si="737"/>
        <v>9901255</v>
      </c>
      <c r="Y1104" s="14">
        <f t="shared" si="738"/>
        <v>2180.0814805005402</v>
      </c>
      <c r="Z1104" s="14">
        <f t="shared" si="739"/>
        <v>2191.6996453352581</v>
      </c>
      <c r="AA1104" s="14">
        <f t="shared" si="734"/>
        <v>11.618164834717845</v>
      </c>
      <c r="AB1104" s="14">
        <f t="shared" si="755"/>
        <v>18.09084369343843</v>
      </c>
      <c r="AC1104" s="14">
        <f t="shared" si="749"/>
        <v>-6.4726788587205846</v>
      </c>
      <c r="AD1104" s="16">
        <f t="shared" si="750"/>
        <v>0</v>
      </c>
      <c r="AE1104" s="16">
        <f t="shared" si="751"/>
        <v>1</v>
      </c>
      <c r="AF1104" s="16">
        <f t="shared" si="735"/>
        <v>18</v>
      </c>
      <c r="AG1104" s="16">
        <f t="shared" si="752"/>
        <v>30</v>
      </c>
      <c r="AH1104" s="5">
        <f t="shared" si="753"/>
        <v>9839365</v>
      </c>
      <c r="AI1104" s="5">
        <f t="shared" si="754"/>
        <v>9878677</v>
      </c>
      <c r="AJ1104" s="39">
        <f t="shared" si="740"/>
        <v>2183.0659977098016</v>
      </c>
      <c r="AK1104" s="39">
        <f t="shared" si="741"/>
        <v>2197.0142442696038</v>
      </c>
      <c r="AL1104" s="39">
        <f t="shared" si="742"/>
        <v>13.948246559802101</v>
      </c>
      <c r="AM1104" s="39">
        <f t="shared" si="743"/>
        <v>1</v>
      </c>
      <c r="AN1104" s="39">
        <f t="shared" si="744"/>
        <v>0</v>
      </c>
      <c r="AO1104" s="39">
        <f t="shared" si="745"/>
        <v>48</v>
      </c>
      <c r="AP1104" s="39">
        <f t="shared" si="746"/>
        <v>30</v>
      </c>
      <c r="AQ1104" s="39">
        <f t="shared" si="747"/>
        <v>9809412</v>
      </c>
      <c r="AR1104" s="39">
        <f t="shared" si="748"/>
        <v>9914244</v>
      </c>
      <c r="AS1104" s="37">
        <f t="shared" si="756"/>
        <v>2126.2196351353869</v>
      </c>
      <c r="AT1104" s="37">
        <f t="shared" si="757"/>
        <v>2213.6222677555302</v>
      </c>
      <c r="AU1104" s="37">
        <f t="shared" si="758"/>
        <v>87.402632620143322</v>
      </c>
      <c r="AV1104" s="34">
        <f t="shared" si="759"/>
        <v>1</v>
      </c>
      <c r="AW1104" s="34">
        <f t="shared" si="760"/>
        <v>0</v>
      </c>
      <c r="AX1104" s="34">
        <f t="shared" si="761"/>
        <v>50</v>
      </c>
      <c r="AY1104" s="34">
        <f t="shared" si="762"/>
        <v>30</v>
      </c>
      <c r="AZ1104" s="34">
        <f t="shared" si="763"/>
        <v>9783362</v>
      </c>
      <c r="BA1104" s="34">
        <f t="shared" si="764"/>
        <v>9892562</v>
      </c>
    </row>
    <row r="1105" spans="1:53" x14ac:dyDescent="0.2">
      <c r="A1105" s="1" t="s">
        <v>1142</v>
      </c>
      <c r="B1105" s="8">
        <v>9838</v>
      </c>
      <c r="C1105" s="8">
        <v>2195.7993197278911</v>
      </c>
      <c r="D1105" s="8">
        <v>2207</v>
      </c>
      <c r="E1105" s="8">
        <v>2190</v>
      </c>
      <c r="F1105" s="8">
        <v>2195.7993197278911</v>
      </c>
      <c r="G1105" s="8">
        <f t="shared" si="765"/>
        <v>-0.73771730914586442</v>
      </c>
      <c r="H1105" s="8">
        <f t="shared" si="766"/>
        <v>0</v>
      </c>
      <c r="I1105" s="8">
        <f t="shared" si="767"/>
        <v>0.73771730914586442</v>
      </c>
      <c r="J1105" s="25">
        <f t="shared" si="725"/>
        <v>9.0501878297490492</v>
      </c>
      <c r="K1105" s="25">
        <f t="shared" si="726"/>
        <v>7.8472894573804206</v>
      </c>
      <c r="L1105" s="26">
        <f t="shared" ref="L1105:L1168" si="768">J1105/K1105</f>
        <v>1.1532883907114317</v>
      </c>
      <c r="M1105" s="25">
        <f t="shared" ref="M1105:M1168" si="769">IF(K1105=0, 100, 100-(100/(1+L1105)))</f>
        <v>53.55940224664441</v>
      </c>
      <c r="N1105" s="25">
        <v>30</v>
      </c>
      <c r="O1105" s="25">
        <v>70</v>
      </c>
      <c r="P1105" s="9">
        <f t="shared" si="727"/>
        <v>2188.1438306221703</v>
      </c>
      <c r="Q1105" s="9">
        <f t="shared" si="728"/>
        <v>2193.0048783037359</v>
      </c>
      <c r="R1105" s="9">
        <f t="shared" si="729"/>
        <v>4.8610476815656511</v>
      </c>
      <c r="S1105" s="3">
        <f t="shared" si="730"/>
        <v>0</v>
      </c>
      <c r="T1105" s="3">
        <f t="shared" si="731"/>
        <v>0</v>
      </c>
      <c r="U1105" s="3">
        <f t="shared" si="732"/>
        <v>30</v>
      </c>
      <c r="V1105" s="3">
        <f t="shared" si="736"/>
        <v>0</v>
      </c>
      <c r="W1105" s="2">
        <f t="shared" si="733"/>
        <v>9835735</v>
      </c>
      <c r="X1105" s="2">
        <f t="shared" si="737"/>
        <v>9901435</v>
      </c>
      <c r="Y1105" s="14">
        <f t="shared" si="738"/>
        <v>2181.2457648877512</v>
      </c>
      <c r="Z1105" s="14">
        <f t="shared" si="739"/>
        <v>2192.3303644725861</v>
      </c>
      <c r="AA1105" s="14">
        <f t="shared" si="734"/>
        <v>11.084599584834905</v>
      </c>
      <c r="AB1105" s="14">
        <f t="shared" si="755"/>
        <v>16.689594871717723</v>
      </c>
      <c r="AC1105" s="14">
        <f t="shared" si="749"/>
        <v>-5.6049952868828186</v>
      </c>
      <c r="AD1105" s="16">
        <f t="shared" si="750"/>
        <v>0</v>
      </c>
      <c r="AE1105" s="16">
        <f t="shared" si="751"/>
        <v>1</v>
      </c>
      <c r="AF1105" s="16">
        <f t="shared" si="735"/>
        <v>17</v>
      </c>
      <c r="AG1105" s="16">
        <f t="shared" si="752"/>
        <v>30</v>
      </c>
      <c r="AH1105" s="5">
        <f t="shared" si="753"/>
        <v>9841525</v>
      </c>
      <c r="AI1105" s="5">
        <f t="shared" si="754"/>
        <v>9878755</v>
      </c>
      <c r="AJ1105" s="39">
        <f t="shared" si="740"/>
        <v>2179.7873829368364</v>
      </c>
      <c r="AK1105" s="39">
        <f t="shared" si="741"/>
        <v>2192.7841198412457</v>
      </c>
      <c r="AL1105" s="39">
        <f t="shared" si="742"/>
        <v>12.996736904409318</v>
      </c>
      <c r="AM1105" s="39">
        <f t="shared" si="743"/>
        <v>1</v>
      </c>
      <c r="AN1105" s="39">
        <f t="shared" si="744"/>
        <v>0</v>
      </c>
      <c r="AO1105" s="39">
        <f t="shared" si="745"/>
        <v>49</v>
      </c>
      <c r="AP1105" s="39">
        <f t="shared" si="746"/>
        <v>30</v>
      </c>
      <c r="AQ1105" s="39">
        <f t="shared" si="747"/>
        <v>9807175</v>
      </c>
      <c r="AR1105" s="39">
        <f t="shared" si="748"/>
        <v>9914485</v>
      </c>
      <c r="AS1105" s="37">
        <f t="shared" si="756"/>
        <v>2130.2360230807672</v>
      </c>
      <c r="AT1105" s="37">
        <f t="shared" si="757"/>
        <v>2214.0783552674543</v>
      </c>
      <c r="AU1105" s="37">
        <f t="shared" si="758"/>
        <v>83.842332186687145</v>
      </c>
      <c r="AV1105" s="34">
        <f t="shared" si="759"/>
        <v>1</v>
      </c>
      <c r="AW1105" s="34">
        <f t="shared" si="760"/>
        <v>0</v>
      </c>
      <c r="AX1105" s="34">
        <f t="shared" si="761"/>
        <v>51</v>
      </c>
      <c r="AY1105" s="34">
        <f t="shared" si="762"/>
        <v>30</v>
      </c>
      <c r="AZ1105" s="34">
        <f t="shared" si="763"/>
        <v>9781125</v>
      </c>
      <c r="BA1105" s="34">
        <f t="shared" si="764"/>
        <v>9892815</v>
      </c>
    </row>
    <row r="1106" spans="1:53" x14ac:dyDescent="0.2">
      <c r="A1106" s="1" t="s">
        <v>1143</v>
      </c>
      <c r="B1106" s="8">
        <v>23104</v>
      </c>
      <c r="C1106" s="8">
        <v>2161.8528428093646</v>
      </c>
      <c r="D1106" s="8">
        <v>2177</v>
      </c>
      <c r="E1106" s="8">
        <v>2151</v>
      </c>
      <c r="F1106" s="8">
        <v>2161.8060200668897</v>
      </c>
      <c r="G1106" s="8">
        <f t="shared" si="765"/>
        <v>-33.993299661001402</v>
      </c>
      <c r="H1106" s="8">
        <f t="shared" si="766"/>
        <v>0</v>
      </c>
      <c r="I1106" s="8">
        <f t="shared" si="767"/>
        <v>33.993299661001402</v>
      </c>
      <c r="J1106" s="25">
        <f t="shared" ref="J1106:J1169" si="770">((J1105*($L$4-1)+H1106)/$L$4)</f>
        <v>8.4037458419098314</v>
      </c>
      <c r="K1106" s="25">
        <f t="shared" ref="K1106:K1169" si="771">((K1105*($L$4-1)+I1106)/$L$4)</f>
        <v>9.7148616147819187</v>
      </c>
      <c r="L1106" s="26">
        <f t="shared" si="768"/>
        <v>0.86504020079121635</v>
      </c>
      <c r="M1106" s="25">
        <f t="shared" si="769"/>
        <v>46.381852810691989</v>
      </c>
      <c r="N1106" s="25">
        <v>30</v>
      </c>
      <c r="O1106" s="25">
        <v>70</v>
      </c>
      <c r="P1106" s="9">
        <f t="shared" si="727"/>
        <v>2192.9291950362722</v>
      </c>
      <c r="Q1106" s="9">
        <f t="shared" si="728"/>
        <v>2190.7903527499248</v>
      </c>
      <c r="R1106" s="9">
        <f t="shared" si="729"/>
        <v>-2.1388422863474261</v>
      </c>
      <c r="S1106" s="3">
        <f t="shared" si="730"/>
        <v>0</v>
      </c>
      <c r="T1106" s="3">
        <f t="shared" si="731"/>
        <v>0</v>
      </c>
      <c r="U1106" s="3">
        <f t="shared" si="732"/>
        <v>30</v>
      </c>
      <c r="V1106" s="3">
        <f t="shared" si="736"/>
        <v>0</v>
      </c>
      <c r="W1106" s="2">
        <f t="shared" si="733"/>
        <v>9835735</v>
      </c>
      <c r="X1106" s="2">
        <f t="shared" si="737"/>
        <v>9900265</v>
      </c>
      <c r="Y1106" s="14">
        <f t="shared" si="738"/>
        <v>2179.8057837899096</v>
      </c>
      <c r="Z1106" s="14">
        <f t="shared" si="739"/>
        <v>2187.6343114870942</v>
      </c>
      <c r="AA1106" s="14">
        <f t="shared" si="734"/>
        <v>7.8285276971846542</v>
      </c>
      <c r="AB1106" s="14">
        <f t="shared" si="755"/>
        <v>14.917381436811109</v>
      </c>
      <c r="AC1106" s="14">
        <f t="shared" si="749"/>
        <v>-7.0888537396264546</v>
      </c>
      <c r="AD1106" s="16">
        <f t="shared" si="750"/>
        <v>0</v>
      </c>
      <c r="AE1106" s="16">
        <f t="shared" si="751"/>
        <v>1</v>
      </c>
      <c r="AF1106" s="16">
        <f t="shared" si="735"/>
        <v>16</v>
      </c>
      <c r="AG1106" s="16">
        <f t="shared" si="752"/>
        <v>30</v>
      </c>
      <c r="AH1106" s="5">
        <f t="shared" si="753"/>
        <v>9843646</v>
      </c>
      <c r="AI1106" s="5">
        <f t="shared" si="754"/>
        <v>9878062</v>
      </c>
      <c r="AJ1106" s="39">
        <f t="shared" si="740"/>
        <v>2179.5414771671212</v>
      </c>
      <c r="AK1106" s="39">
        <f t="shared" si="741"/>
        <v>2191.859602827702</v>
      </c>
      <c r="AL1106" s="39">
        <f t="shared" si="742"/>
        <v>12.31812566058079</v>
      </c>
      <c r="AM1106" s="39">
        <f t="shared" si="743"/>
        <v>1</v>
      </c>
      <c r="AN1106" s="39">
        <f t="shared" si="744"/>
        <v>0</v>
      </c>
      <c r="AO1106" s="39">
        <f t="shared" si="745"/>
        <v>50</v>
      </c>
      <c r="AP1106" s="39">
        <f t="shared" si="746"/>
        <v>30</v>
      </c>
      <c r="AQ1106" s="39">
        <f t="shared" si="747"/>
        <v>9804968</v>
      </c>
      <c r="AR1106" s="39">
        <f t="shared" si="748"/>
        <v>9912518</v>
      </c>
      <c r="AS1106" s="37">
        <f t="shared" si="756"/>
        <v>2134.400175697619</v>
      </c>
      <c r="AT1106" s="37">
        <f t="shared" si="757"/>
        <v>2213.2559164027621</v>
      </c>
      <c r="AU1106" s="37">
        <f t="shared" si="758"/>
        <v>78.855740705143035</v>
      </c>
      <c r="AV1106" s="34">
        <f t="shared" si="759"/>
        <v>1</v>
      </c>
      <c r="AW1106" s="34">
        <f t="shared" si="760"/>
        <v>0</v>
      </c>
      <c r="AX1106" s="34">
        <f t="shared" si="761"/>
        <v>52</v>
      </c>
      <c r="AY1106" s="34">
        <f t="shared" si="762"/>
        <v>30</v>
      </c>
      <c r="AZ1106" s="34">
        <f t="shared" si="763"/>
        <v>9778918</v>
      </c>
      <c r="BA1106" s="34">
        <f t="shared" si="764"/>
        <v>9890770</v>
      </c>
    </row>
    <row r="1107" spans="1:53" x14ac:dyDescent="0.2">
      <c r="A1107" s="1" t="s">
        <v>1144</v>
      </c>
      <c r="B1107" s="8">
        <v>18084</v>
      </c>
      <c r="C1107" s="8">
        <v>2176.1740614334472</v>
      </c>
      <c r="D1107" s="8">
        <v>2198</v>
      </c>
      <c r="E1107" s="8">
        <v>2164</v>
      </c>
      <c r="F1107" s="8">
        <v>2176.2184300341296</v>
      </c>
      <c r="G1107" s="8">
        <f t="shared" si="765"/>
        <v>14.41240996723991</v>
      </c>
      <c r="H1107" s="8">
        <f t="shared" si="766"/>
        <v>14.41240996723991</v>
      </c>
      <c r="I1107" s="8">
        <f t="shared" si="767"/>
        <v>0</v>
      </c>
      <c r="J1107" s="25">
        <f t="shared" si="770"/>
        <v>8.8329361365762651</v>
      </c>
      <c r="K1107" s="25">
        <f t="shared" si="771"/>
        <v>9.020942928011781</v>
      </c>
      <c r="L1107" s="26">
        <f t="shared" si="768"/>
        <v>0.97915885368793121</v>
      </c>
      <c r="M1107" s="25">
        <f t="shared" si="769"/>
        <v>49.473484751533874</v>
      </c>
      <c r="N1107" s="25">
        <v>30</v>
      </c>
      <c r="O1107" s="25">
        <v>70</v>
      </c>
      <c r="P1107" s="9">
        <f t="shared" si="727"/>
        <v>2196.4674467538516</v>
      </c>
      <c r="Q1107" s="9">
        <f t="shared" si="728"/>
        <v>2188.0530656432875</v>
      </c>
      <c r="R1107" s="9">
        <f t="shared" si="729"/>
        <v>-8.4143811105641362</v>
      </c>
      <c r="S1107" s="3">
        <f t="shared" si="730"/>
        <v>0</v>
      </c>
      <c r="T1107" s="3">
        <f t="shared" si="731"/>
        <v>1</v>
      </c>
      <c r="U1107" s="3">
        <f t="shared" si="732"/>
        <v>29</v>
      </c>
      <c r="V1107" s="3">
        <f t="shared" si="736"/>
        <v>30</v>
      </c>
      <c r="W1107" s="2">
        <f t="shared" si="733"/>
        <v>9837856</v>
      </c>
      <c r="X1107" s="2">
        <f t="shared" si="737"/>
        <v>9900612</v>
      </c>
      <c r="Y1107" s="14">
        <f t="shared" si="738"/>
        <v>2179.5400538820741</v>
      </c>
      <c r="Z1107" s="14">
        <f t="shared" si="739"/>
        <v>2185.8780220327922</v>
      </c>
      <c r="AA1107" s="14">
        <f t="shared" si="734"/>
        <v>6.3379681507180976</v>
      </c>
      <c r="AB1107" s="14">
        <f t="shared" si="755"/>
        <v>13.201498779592507</v>
      </c>
      <c r="AC1107" s="14">
        <f t="shared" si="749"/>
        <v>-6.8635306288744093</v>
      </c>
      <c r="AD1107" s="16">
        <f t="shared" si="750"/>
        <v>0</v>
      </c>
      <c r="AE1107" s="16">
        <f t="shared" si="751"/>
        <v>1</v>
      </c>
      <c r="AF1107" s="16">
        <f t="shared" si="735"/>
        <v>15</v>
      </c>
      <c r="AG1107" s="16">
        <f t="shared" si="752"/>
        <v>30</v>
      </c>
      <c r="AH1107" s="5">
        <f t="shared" si="753"/>
        <v>9845780</v>
      </c>
      <c r="AI1107" s="5">
        <f t="shared" si="754"/>
        <v>9878240</v>
      </c>
      <c r="AJ1107" s="39">
        <f t="shared" si="740"/>
        <v>2183.1864338003138</v>
      </c>
      <c r="AK1107" s="39">
        <f t="shared" si="741"/>
        <v>2180.5285029407014</v>
      </c>
      <c r="AL1107" s="39">
        <f t="shared" si="742"/>
        <v>-2.6579308596124065</v>
      </c>
      <c r="AM1107" s="39">
        <f t="shared" si="743"/>
        <v>0</v>
      </c>
      <c r="AN1107" s="39">
        <f t="shared" si="744"/>
        <v>0</v>
      </c>
      <c r="AO1107" s="39">
        <f t="shared" si="745"/>
        <v>50</v>
      </c>
      <c r="AP1107" s="39">
        <f t="shared" si="746"/>
        <v>0</v>
      </c>
      <c r="AQ1107" s="39">
        <f t="shared" si="747"/>
        <v>9804968</v>
      </c>
      <c r="AR1107" s="39">
        <f t="shared" si="748"/>
        <v>9913168</v>
      </c>
      <c r="AS1107" s="37">
        <f t="shared" si="756"/>
        <v>2138.6953068275238</v>
      </c>
      <c r="AT1107" s="37">
        <f t="shared" si="757"/>
        <v>2211.5040630372268</v>
      </c>
      <c r="AU1107" s="37">
        <f t="shared" si="758"/>
        <v>72.808756209703006</v>
      </c>
      <c r="AV1107" s="34">
        <f t="shared" si="759"/>
        <v>1</v>
      </c>
      <c r="AW1107" s="34">
        <f t="shared" si="760"/>
        <v>0</v>
      </c>
      <c r="AX1107" s="34">
        <f t="shared" si="761"/>
        <v>53</v>
      </c>
      <c r="AY1107" s="34">
        <f t="shared" si="762"/>
        <v>30</v>
      </c>
      <c r="AZ1107" s="34">
        <f t="shared" si="763"/>
        <v>9776690</v>
      </c>
      <c r="BA1107" s="34">
        <f t="shared" si="764"/>
        <v>9891382</v>
      </c>
    </row>
    <row r="1108" spans="1:53" x14ac:dyDescent="0.2">
      <c r="A1108" s="1" t="s">
        <v>1145</v>
      </c>
      <c r="B1108" s="8">
        <v>19706</v>
      </c>
      <c r="C1108" s="8">
        <v>2192.7066666666665</v>
      </c>
      <c r="D1108" s="8">
        <v>2208</v>
      </c>
      <c r="E1108" s="8">
        <v>2175</v>
      </c>
      <c r="F1108" s="8">
        <v>2192.6533333333332</v>
      </c>
      <c r="G1108" s="8">
        <f t="shared" si="765"/>
        <v>16.434903299203597</v>
      </c>
      <c r="H1108" s="8">
        <f t="shared" si="766"/>
        <v>16.434903299203597</v>
      </c>
      <c r="I1108" s="8">
        <f t="shared" si="767"/>
        <v>0</v>
      </c>
      <c r="J1108" s="25">
        <f t="shared" si="770"/>
        <v>9.375933791049647</v>
      </c>
      <c r="K1108" s="25">
        <f t="shared" si="771"/>
        <v>8.3765898617252255</v>
      </c>
      <c r="L1108" s="26">
        <f t="shared" si="768"/>
        <v>1.11930200067341</v>
      </c>
      <c r="M1108" s="25">
        <f t="shared" si="769"/>
        <v>52.814653141352714</v>
      </c>
      <c r="N1108" s="25">
        <v>30</v>
      </c>
      <c r="O1108" s="25">
        <v>70</v>
      </c>
      <c r="P1108" s="9">
        <f t="shared" si="727"/>
        <v>2198.8176846437045</v>
      </c>
      <c r="Q1108" s="9">
        <f t="shared" si="728"/>
        <v>2185.9817619732926</v>
      </c>
      <c r="R1108" s="9">
        <f t="shared" si="729"/>
        <v>-12.835922670411946</v>
      </c>
      <c r="S1108" s="3">
        <f t="shared" si="730"/>
        <v>0</v>
      </c>
      <c r="T1108" s="3">
        <f t="shared" si="731"/>
        <v>1</v>
      </c>
      <c r="U1108" s="3">
        <f t="shared" si="732"/>
        <v>28</v>
      </c>
      <c r="V1108" s="3">
        <f t="shared" si="736"/>
        <v>30</v>
      </c>
      <c r="W1108" s="2">
        <f t="shared" si="733"/>
        <v>9839990</v>
      </c>
      <c r="X1108" s="2">
        <f t="shared" si="737"/>
        <v>9900890</v>
      </c>
      <c r="Y1108" s="14">
        <f t="shared" si="738"/>
        <v>2180.5114079155005</v>
      </c>
      <c r="Z1108" s="14">
        <f t="shared" si="739"/>
        <v>2186.9203776174909</v>
      </c>
      <c r="AA1108" s="14">
        <f t="shared" si="734"/>
        <v>6.4089697019903724</v>
      </c>
      <c r="AB1108" s="14">
        <f t="shared" si="755"/>
        <v>11.84299296407208</v>
      </c>
      <c r="AC1108" s="14">
        <f t="shared" si="749"/>
        <v>-5.4340232620817073</v>
      </c>
      <c r="AD1108" s="16">
        <f t="shared" si="750"/>
        <v>0</v>
      </c>
      <c r="AE1108" s="16">
        <f t="shared" si="751"/>
        <v>1</v>
      </c>
      <c r="AF1108" s="16">
        <f t="shared" si="735"/>
        <v>14</v>
      </c>
      <c r="AG1108" s="16">
        <f t="shared" si="752"/>
        <v>30</v>
      </c>
      <c r="AH1108" s="5">
        <f t="shared" si="753"/>
        <v>9847925</v>
      </c>
      <c r="AI1108" s="5">
        <f t="shared" si="754"/>
        <v>9878375</v>
      </c>
      <c r="AJ1108" s="39">
        <f t="shared" si="740"/>
        <v>2187.9905704560601</v>
      </c>
      <c r="AK1108" s="39">
        <f t="shared" si="741"/>
        <v>2185.3326395964482</v>
      </c>
      <c r="AL1108" s="39">
        <f t="shared" si="742"/>
        <v>-2.6579308596119517</v>
      </c>
      <c r="AM1108" s="39">
        <f t="shared" si="743"/>
        <v>0</v>
      </c>
      <c r="AN1108" s="39">
        <f t="shared" si="744"/>
        <v>0</v>
      </c>
      <c r="AO1108" s="39">
        <f t="shared" si="745"/>
        <v>50</v>
      </c>
      <c r="AP1108" s="39">
        <f t="shared" si="746"/>
        <v>0</v>
      </c>
      <c r="AQ1108" s="39">
        <f t="shared" si="747"/>
        <v>9804968</v>
      </c>
      <c r="AR1108" s="39">
        <f t="shared" si="748"/>
        <v>9913718</v>
      </c>
      <c r="AS1108" s="37">
        <f t="shared" si="756"/>
        <v>2143.1439550542282</v>
      </c>
      <c r="AT1108" s="37">
        <f t="shared" si="757"/>
        <v>2208.9691453268592</v>
      </c>
      <c r="AU1108" s="37">
        <f t="shared" si="758"/>
        <v>65.825190272631062</v>
      </c>
      <c r="AV1108" s="34">
        <f t="shared" si="759"/>
        <v>1</v>
      </c>
      <c r="AW1108" s="34">
        <f t="shared" si="760"/>
        <v>0</v>
      </c>
      <c r="AX1108" s="34">
        <f t="shared" si="761"/>
        <v>54</v>
      </c>
      <c r="AY1108" s="34">
        <f t="shared" si="762"/>
        <v>30</v>
      </c>
      <c r="AZ1108" s="34">
        <f t="shared" si="763"/>
        <v>9774452</v>
      </c>
      <c r="BA1108" s="34">
        <f t="shared" si="764"/>
        <v>9891902</v>
      </c>
    </row>
    <row r="1109" spans="1:53" x14ac:dyDescent="0.2">
      <c r="A1109" s="1" t="s">
        <v>1146</v>
      </c>
      <c r="B1109" s="8">
        <v>13792</v>
      </c>
      <c r="C1109" s="8">
        <v>2202.7186440677965</v>
      </c>
      <c r="D1109" s="8">
        <v>2215</v>
      </c>
      <c r="E1109" s="8">
        <v>2194</v>
      </c>
      <c r="F1109" s="8">
        <v>2202.7966101694915</v>
      </c>
      <c r="G1109" s="8">
        <f t="shared" si="765"/>
        <v>10.143276836158293</v>
      </c>
      <c r="H1109" s="8">
        <f t="shared" si="766"/>
        <v>10.143276836158293</v>
      </c>
      <c r="I1109" s="8">
        <f t="shared" si="767"/>
        <v>0</v>
      </c>
      <c r="J1109" s="25">
        <f t="shared" si="770"/>
        <v>9.4307440085574079</v>
      </c>
      <c r="K1109" s="25">
        <f t="shared" si="771"/>
        <v>7.7782620144591377</v>
      </c>
      <c r="L1109" s="26">
        <f t="shared" si="768"/>
        <v>1.2124487438230345</v>
      </c>
      <c r="M1109" s="25">
        <f t="shared" si="769"/>
        <v>54.801212783260468</v>
      </c>
      <c r="N1109" s="25">
        <v>30</v>
      </c>
      <c r="O1109" s="25">
        <v>70</v>
      </c>
      <c r="P1109" s="9">
        <f t="shared" si="727"/>
        <v>2201.8143649653553</v>
      </c>
      <c r="Q1109" s="9">
        <f t="shared" si="728"/>
        <v>2184.3692553369633</v>
      </c>
      <c r="R1109" s="9">
        <f t="shared" si="729"/>
        <v>-17.445109628391947</v>
      </c>
      <c r="S1109" s="3">
        <f t="shared" si="730"/>
        <v>0</v>
      </c>
      <c r="T1109" s="3">
        <f t="shared" si="731"/>
        <v>1</v>
      </c>
      <c r="U1109" s="3">
        <f t="shared" si="732"/>
        <v>27</v>
      </c>
      <c r="V1109" s="3">
        <f t="shared" si="736"/>
        <v>30</v>
      </c>
      <c r="W1109" s="2">
        <f t="shared" si="733"/>
        <v>9842135</v>
      </c>
      <c r="X1109" s="2">
        <f t="shared" si="737"/>
        <v>9901373</v>
      </c>
      <c r="Y1109" s="14">
        <f t="shared" si="738"/>
        <v>2182.1621636380182</v>
      </c>
      <c r="Z1109" s="14">
        <f t="shared" si="739"/>
        <v>2189.3628749331833</v>
      </c>
      <c r="AA1109" s="14">
        <f t="shared" si="734"/>
        <v>7.2007112951650925</v>
      </c>
      <c r="AB1109" s="14">
        <f t="shared" si="755"/>
        <v>10.914536630290682</v>
      </c>
      <c r="AC1109" s="14">
        <f t="shared" si="749"/>
        <v>-3.7138253351255894</v>
      </c>
      <c r="AD1109" s="16">
        <f t="shared" si="750"/>
        <v>0</v>
      </c>
      <c r="AE1109" s="16">
        <f t="shared" si="751"/>
        <v>1</v>
      </c>
      <c r="AF1109" s="16">
        <f t="shared" si="735"/>
        <v>13</v>
      </c>
      <c r="AG1109" s="16">
        <f t="shared" si="752"/>
        <v>30</v>
      </c>
      <c r="AH1109" s="5">
        <f t="shared" si="753"/>
        <v>9850089</v>
      </c>
      <c r="AI1109" s="5">
        <f t="shared" si="754"/>
        <v>9878611</v>
      </c>
      <c r="AJ1109" s="39">
        <f t="shared" si="740"/>
        <v>2202.8229832983302</v>
      </c>
      <c r="AK1109" s="39">
        <f t="shared" si="741"/>
        <v>2190.8109406961826</v>
      </c>
      <c r="AL1109" s="39">
        <f t="shared" si="742"/>
        <v>-12.012042602147631</v>
      </c>
      <c r="AM1109" s="39">
        <f t="shared" si="743"/>
        <v>0</v>
      </c>
      <c r="AN1109" s="39">
        <f t="shared" si="744"/>
        <v>1</v>
      </c>
      <c r="AO1109" s="39">
        <f t="shared" si="745"/>
        <v>49</v>
      </c>
      <c r="AP1109" s="39">
        <f t="shared" si="746"/>
        <v>30</v>
      </c>
      <c r="AQ1109" s="39">
        <f t="shared" si="747"/>
        <v>9807132</v>
      </c>
      <c r="AR1109" s="39">
        <f t="shared" si="748"/>
        <v>9914638</v>
      </c>
      <c r="AS1109" s="37">
        <f t="shared" si="756"/>
        <v>2147.6280615683686</v>
      </c>
      <c r="AT1109" s="37">
        <f t="shared" si="757"/>
        <v>2205.8569516587427</v>
      </c>
      <c r="AU1109" s="37">
        <f t="shared" si="758"/>
        <v>58.22889009037408</v>
      </c>
      <c r="AV1109" s="34">
        <f t="shared" si="759"/>
        <v>1</v>
      </c>
      <c r="AW1109" s="34">
        <f t="shared" si="760"/>
        <v>0</v>
      </c>
      <c r="AX1109" s="34">
        <f t="shared" si="761"/>
        <v>55</v>
      </c>
      <c r="AY1109" s="34">
        <f t="shared" si="762"/>
        <v>30</v>
      </c>
      <c r="AZ1109" s="34">
        <f t="shared" si="763"/>
        <v>9772207</v>
      </c>
      <c r="BA1109" s="34">
        <f t="shared" si="764"/>
        <v>9892877</v>
      </c>
    </row>
    <row r="1110" spans="1:53" x14ac:dyDescent="0.2">
      <c r="A1110" s="1" t="s">
        <v>1147</v>
      </c>
      <c r="B1110" s="8">
        <v>18437</v>
      </c>
      <c r="C1110" s="8">
        <v>2167.8758389261743</v>
      </c>
      <c r="D1110" s="8">
        <v>2181</v>
      </c>
      <c r="E1110" s="8">
        <v>2157</v>
      </c>
      <c r="F1110" s="8">
        <v>2167.8557046979868</v>
      </c>
      <c r="G1110" s="8">
        <f t="shared" si="765"/>
        <v>-34.94090547150472</v>
      </c>
      <c r="H1110" s="8">
        <f t="shared" si="766"/>
        <v>0</v>
      </c>
      <c r="I1110" s="8">
        <f t="shared" si="767"/>
        <v>34.94090547150472</v>
      </c>
      <c r="J1110" s="25">
        <f t="shared" si="770"/>
        <v>8.7571194365175931</v>
      </c>
      <c r="K1110" s="25">
        <f t="shared" si="771"/>
        <v>9.7184508328195367</v>
      </c>
      <c r="L1110" s="26">
        <f t="shared" si="768"/>
        <v>0.90108182746004173</v>
      </c>
      <c r="M1110" s="25">
        <f t="shared" si="769"/>
        <v>47.398371519017708</v>
      </c>
      <c r="N1110" s="25">
        <v>30</v>
      </c>
      <c r="O1110" s="25">
        <v>70</v>
      </c>
      <c r="P1110" s="9">
        <f t="shared" si="727"/>
        <v>2204.1218507334888</v>
      </c>
      <c r="Q1110" s="9">
        <f t="shared" si="728"/>
        <v>2182.9074901309091</v>
      </c>
      <c r="R1110" s="9">
        <f t="shared" si="729"/>
        <v>-21.214360602579745</v>
      </c>
      <c r="S1110" s="3">
        <f t="shared" si="730"/>
        <v>0</v>
      </c>
      <c r="T1110" s="3">
        <f t="shared" si="731"/>
        <v>1</v>
      </c>
      <c r="U1110" s="3">
        <f t="shared" si="732"/>
        <v>26</v>
      </c>
      <c r="V1110" s="3">
        <f t="shared" si="736"/>
        <v>30</v>
      </c>
      <c r="W1110" s="2">
        <f t="shared" si="733"/>
        <v>9844299</v>
      </c>
      <c r="X1110" s="2">
        <f t="shared" si="737"/>
        <v>9900381</v>
      </c>
      <c r="Y1110" s="14">
        <f t="shared" si="738"/>
        <v>2181.1024259387568</v>
      </c>
      <c r="Z1110" s="14">
        <f t="shared" si="739"/>
        <v>2186.0540795123839</v>
      </c>
      <c r="AA1110" s="14">
        <f t="shared" si="734"/>
        <v>4.9516535736270271</v>
      </c>
      <c r="AB1110" s="14">
        <f t="shared" si="755"/>
        <v>9.7219600189579509</v>
      </c>
      <c r="AC1110" s="14">
        <f t="shared" si="749"/>
        <v>-4.7703064453309239</v>
      </c>
      <c r="AD1110" s="16">
        <f t="shared" si="750"/>
        <v>0</v>
      </c>
      <c r="AE1110" s="16">
        <f t="shared" si="751"/>
        <v>1</v>
      </c>
      <c r="AF1110" s="16">
        <f t="shared" si="735"/>
        <v>12</v>
      </c>
      <c r="AG1110" s="16">
        <f t="shared" si="752"/>
        <v>30</v>
      </c>
      <c r="AH1110" s="5">
        <f t="shared" si="753"/>
        <v>9852216</v>
      </c>
      <c r="AI1110" s="5">
        <f t="shared" si="754"/>
        <v>9878100</v>
      </c>
      <c r="AJ1110" s="39">
        <f t="shared" si="740"/>
        <v>2207.596471066598</v>
      </c>
      <c r="AK1110" s="39">
        <f t="shared" si="741"/>
        <v>2189.537062546166</v>
      </c>
      <c r="AL1110" s="39">
        <f t="shared" si="742"/>
        <v>-18.059408520432044</v>
      </c>
      <c r="AM1110" s="39">
        <f t="shared" si="743"/>
        <v>0</v>
      </c>
      <c r="AN1110" s="39">
        <f t="shared" si="744"/>
        <v>1</v>
      </c>
      <c r="AO1110" s="39">
        <f t="shared" si="745"/>
        <v>48</v>
      </c>
      <c r="AP1110" s="39">
        <f t="shared" si="746"/>
        <v>30</v>
      </c>
      <c r="AQ1110" s="39">
        <f t="shared" si="747"/>
        <v>9809259</v>
      </c>
      <c r="AR1110" s="39">
        <f t="shared" si="748"/>
        <v>9912795</v>
      </c>
      <c r="AS1110" s="37">
        <f t="shared" si="756"/>
        <v>2152.1497354196435</v>
      </c>
      <c r="AT1110" s="37">
        <f t="shared" si="757"/>
        <v>2202.1588251716075</v>
      </c>
      <c r="AU1110" s="37">
        <f t="shared" si="758"/>
        <v>50.009089751963984</v>
      </c>
      <c r="AV1110" s="34">
        <f t="shared" si="759"/>
        <v>1</v>
      </c>
      <c r="AW1110" s="34">
        <f t="shared" si="760"/>
        <v>0</v>
      </c>
      <c r="AX1110" s="34">
        <f t="shared" si="761"/>
        <v>56</v>
      </c>
      <c r="AY1110" s="34">
        <f t="shared" si="762"/>
        <v>30</v>
      </c>
      <c r="AZ1110" s="34">
        <f t="shared" si="763"/>
        <v>9769996</v>
      </c>
      <c r="BA1110" s="34">
        <f t="shared" si="764"/>
        <v>9890788</v>
      </c>
    </row>
    <row r="1111" spans="1:53" x14ac:dyDescent="0.2">
      <c r="A1111" s="1" t="s">
        <v>1148</v>
      </c>
      <c r="B1111" s="8">
        <v>18234</v>
      </c>
      <c r="C1111" s="8">
        <v>2157.7263513513512</v>
      </c>
      <c r="D1111" s="8">
        <v>2177</v>
      </c>
      <c r="E1111" s="8">
        <v>2135</v>
      </c>
      <c r="F1111" s="8">
        <v>2157.6891891891892</v>
      </c>
      <c r="G1111" s="8">
        <f t="shared" si="765"/>
        <v>-10.166515508797602</v>
      </c>
      <c r="H1111" s="8">
        <f t="shared" si="766"/>
        <v>0</v>
      </c>
      <c r="I1111" s="8">
        <f t="shared" si="767"/>
        <v>10.166515508797602</v>
      </c>
      <c r="J1111" s="25">
        <f t="shared" si="770"/>
        <v>8.1316109053377641</v>
      </c>
      <c r="K1111" s="25">
        <f t="shared" si="771"/>
        <v>9.7504554525322558</v>
      </c>
      <c r="L1111" s="26">
        <f t="shared" si="768"/>
        <v>0.8339724174859886</v>
      </c>
      <c r="M1111" s="25">
        <f t="shared" si="769"/>
        <v>45.473552902676637</v>
      </c>
      <c r="N1111" s="25">
        <v>30</v>
      </c>
      <c r="O1111" s="25">
        <v>70</v>
      </c>
      <c r="P1111" s="9">
        <f t="shared" si="727"/>
        <v>2204.9247945039237</v>
      </c>
      <c r="Q1111" s="9">
        <f t="shared" si="728"/>
        <v>2181.7604080511437</v>
      </c>
      <c r="R1111" s="9">
        <f t="shared" si="729"/>
        <v>-23.164386452780036</v>
      </c>
      <c r="S1111" s="3">
        <f t="shared" si="730"/>
        <v>0</v>
      </c>
      <c r="T1111" s="3">
        <f t="shared" si="731"/>
        <v>1</v>
      </c>
      <c r="U1111" s="3">
        <f t="shared" si="732"/>
        <v>25</v>
      </c>
      <c r="V1111" s="3">
        <f t="shared" si="736"/>
        <v>30</v>
      </c>
      <c r="W1111" s="2">
        <f t="shared" si="733"/>
        <v>9846426</v>
      </c>
      <c r="X1111" s="2">
        <f t="shared" si="737"/>
        <v>9899801</v>
      </c>
      <c r="Y1111" s="14">
        <f t="shared" si="738"/>
        <v>2179.3681121054556</v>
      </c>
      <c r="Z1111" s="14">
        <f t="shared" si="739"/>
        <v>2181.6902502318922</v>
      </c>
      <c r="AA1111" s="14">
        <f t="shared" si="734"/>
        <v>2.3221381264365846</v>
      </c>
      <c r="AB1111" s="14">
        <f t="shared" si="755"/>
        <v>8.2419956404536769</v>
      </c>
      <c r="AC1111" s="14">
        <f t="shared" si="749"/>
        <v>-5.9198575140170924</v>
      </c>
      <c r="AD1111" s="16">
        <f t="shared" si="750"/>
        <v>0</v>
      </c>
      <c r="AE1111" s="16">
        <f t="shared" si="751"/>
        <v>1</v>
      </c>
      <c r="AF1111" s="16">
        <f t="shared" si="735"/>
        <v>11</v>
      </c>
      <c r="AG1111" s="16">
        <f t="shared" si="752"/>
        <v>30</v>
      </c>
      <c r="AH1111" s="5">
        <f t="shared" si="753"/>
        <v>9854321</v>
      </c>
      <c r="AI1111" s="5">
        <f t="shared" si="754"/>
        <v>9877806</v>
      </c>
      <c r="AJ1111" s="39">
        <f t="shared" si="740"/>
        <v>2200.1036790582325</v>
      </c>
      <c r="AK1111" s="39">
        <f t="shared" si="741"/>
        <v>2177.8900940556646</v>
      </c>
      <c r="AL1111" s="39">
        <f t="shared" si="742"/>
        <v>-22.213585002567925</v>
      </c>
      <c r="AM1111" s="39">
        <f t="shared" si="743"/>
        <v>0</v>
      </c>
      <c r="AN1111" s="39">
        <f t="shared" si="744"/>
        <v>1</v>
      </c>
      <c r="AO1111" s="39">
        <f t="shared" si="745"/>
        <v>47</v>
      </c>
      <c r="AP1111" s="39">
        <f t="shared" si="746"/>
        <v>30</v>
      </c>
      <c r="AQ1111" s="39">
        <f t="shared" si="747"/>
        <v>9811364</v>
      </c>
      <c r="AR1111" s="39">
        <f t="shared" si="748"/>
        <v>9911709</v>
      </c>
      <c r="AS1111" s="37">
        <f t="shared" si="756"/>
        <v>2156.6705574860034</v>
      </c>
      <c r="AT1111" s="37">
        <f t="shared" si="757"/>
        <v>2198.2256532491788</v>
      </c>
      <c r="AU1111" s="37">
        <f t="shared" si="758"/>
        <v>41.555095763175359</v>
      </c>
      <c r="AV1111" s="34">
        <f t="shared" si="759"/>
        <v>1</v>
      </c>
      <c r="AW1111" s="34">
        <f t="shared" si="760"/>
        <v>0</v>
      </c>
      <c r="AX1111" s="34">
        <f t="shared" si="761"/>
        <v>57</v>
      </c>
      <c r="AY1111" s="34">
        <f t="shared" si="762"/>
        <v>30</v>
      </c>
      <c r="AZ1111" s="34">
        <f t="shared" si="763"/>
        <v>9767789</v>
      </c>
      <c r="BA1111" s="34">
        <f t="shared" si="764"/>
        <v>9889484</v>
      </c>
    </row>
    <row r="1112" spans="1:53" x14ac:dyDescent="0.2">
      <c r="A1112" s="1" t="s">
        <v>1149</v>
      </c>
      <c r="B1112" s="8">
        <v>26195</v>
      </c>
      <c r="C1112" s="8">
        <v>2076.7892976588628</v>
      </c>
      <c r="D1112" s="8">
        <v>2086</v>
      </c>
      <c r="E1112" s="8">
        <v>2062</v>
      </c>
      <c r="F1112" s="8">
        <v>2076.7625418060202</v>
      </c>
      <c r="G1112" s="8">
        <f t="shared" si="765"/>
        <v>-80.926647383168984</v>
      </c>
      <c r="H1112" s="8">
        <f t="shared" si="766"/>
        <v>0</v>
      </c>
      <c r="I1112" s="8">
        <f t="shared" si="767"/>
        <v>80.926647383168984</v>
      </c>
      <c r="J1112" s="25">
        <f t="shared" si="770"/>
        <v>7.5507815549564947</v>
      </c>
      <c r="K1112" s="25">
        <f t="shared" si="771"/>
        <v>14.834469161863451</v>
      </c>
      <c r="L1112" s="26">
        <f t="shared" si="768"/>
        <v>0.50900247744409299</v>
      </c>
      <c r="M1112" s="25">
        <f t="shared" si="769"/>
        <v>33.731056446390156</v>
      </c>
      <c r="N1112" s="25">
        <v>30</v>
      </c>
      <c r="O1112" s="25">
        <v>70</v>
      </c>
      <c r="P1112" s="9">
        <f t="shared" si="727"/>
        <v>2203.1423620714913</v>
      </c>
      <c r="Q1112" s="9">
        <f t="shared" si="728"/>
        <v>2180.0938261466586</v>
      </c>
      <c r="R1112" s="9">
        <f t="shared" si="729"/>
        <v>-23.048535924832777</v>
      </c>
      <c r="S1112" s="3">
        <f t="shared" si="730"/>
        <v>0</v>
      </c>
      <c r="T1112" s="3">
        <f t="shared" si="731"/>
        <v>1</v>
      </c>
      <c r="U1112" s="3">
        <f t="shared" si="732"/>
        <v>24</v>
      </c>
      <c r="V1112" s="3">
        <f t="shared" si="736"/>
        <v>30</v>
      </c>
      <c r="W1112" s="2">
        <f t="shared" si="733"/>
        <v>9848531</v>
      </c>
      <c r="X1112" s="2">
        <f t="shared" si="737"/>
        <v>9898019</v>
      </c>
      <c r="Y1112" s="14">
        <f t="shared" si="738"/>
        <v>2171.7676994906824</v>
      </c>
      <c r="Z1112" s="14">
        <f t="shared" si="739"/>
        <v>2165.5475258586812</v>
      </c>
      <c r="AA1112" s="14">
        <f t="shared" si="734"/>
        <v>-6.220173632001206</v>
      </c>
      <c r="AB1112" s="14">
        <f t="shared" si="755"/>
        <v>5.3495617859627007</v>
      </c>
      <c r="AC1112" s="14">
        <f t="shared" si="749"/>
        <v>-11.569735417963907</v>
      </c>
      <c r="AD1112" s="16">
        <f t="shared" si="750"/>
        <v>0</v>
      </c>
      <c r="AE1112" s="16">
        <f t="shared" si="751"/>
        <v>1</v>
      </c>
      <c r="AF1112" s="16">
        <f t="shared" si="735"/>
        <v>10</v>
      </c>
      <c r="AG1112" s="16">
        <f t="shared" si="752"/>
        <v>30</v>
      </c>
      <c r="AH1112" s="5">
        <f t="shared" si="753"/>
        <v>9856353</v>
      </c>
      <c r="AI1112" s="5">
        <f t="shared" si="754"/>
        <v>9876973</v>
      </c>
      <c r="AJ1112" s="39">
        <f t="shared" si="740"/>
        <v>2196.1306715806718</v>
      </c>
      <c r="AK1112" s="39">
        <f t="shared" si="741"/>
        <v>2173.9170865781039</v>
      </c>
      <c r="AL1112" s="39">
        <f t="shared" si="742"/>
        <v>-22.213585002567925</v>
      </c>
      <c r="AM1112" s="39">
        <f t="shared" si="743"/>
        <v>0</v>
      </c>
      <c r="AN1112" s="39">
        <f t="shared" si="744"/>
        <v>1</v>
      </c>
      <c r="AO1112" s="39">
        <f t="shared" si="745"/>
        <v>46</v>
      </c>
      <c r="AP1112" s="39">
        <f t="shared" si="746"/>
        <v>30</v>
      </c>
      <c r="AQ1112" s="39">
        <f t="shared" si="747"/>
        <v>9813396</v>
      </c>
      <c r="AR1112" s="39">
        <f t="shared" si="748"/>
        <v>9908248</v>
      </c>
      <c r="AS1112" s="37">
        <f t="shared" si="756"/>
        <v>2161.1619695296595</v>
      </c>
      <c r="AT1112" s="37">
        <f t="shared" si="757"/>
        <v>2194.7849050168747</v>
      </c>
      <c r="AU1112" s="37">
        <f t="shared" si="758"/>
        <v>33.622935487215273</v>
      </c>
      <c r="AV1112" s="34">
        <f t="shared" si="759"/>
        <v>1</v>
      </c>
      <c r="AW1112" s="34">
        <f t="shared" si="760"/>
        <v>0</v>
      </c>
      <c r="AX1112" s="34">
        <f t="shared" si="761"/>
        <v>58</v>
      </c>
      <c r="AY1112" s="34">
        <f t="shared" si="762"/>
        <v>30</v>
      </c>
      <c r="AZ1112" s="34">
        <f t="shared" si="763"/>
        <v>9765673</v>
      </c>
      <c r="BA1112" s="34">
        <f t="shared" si="764"/>
        <v>9885269</v>
      </c>
    </row>
    <row r="1113" spans="1:53" x14ac:dyDescent="0.2">
      <c r="A1113" s="1" t="s">
        <v>1150</v>
      </c>
      <c r="B1113" s="8">
        <v>19781</v>
      </c>
      <c r="C1113" s="8">
        <v>2103.3898305084745</v>
      </c>
      <c r="D1113" s="8">
        <v>2122</v>
      </c>
      <c r="E1113" s="8">
        <v>2087</v>
      </c>
      <c r="F1113" s="8">
        <v>2103.3728813559323</v>
      </c>
      <c r="G1113" s="8">
        <f t="shared" si="765"/>
        <v>26.610339549912169</v>
      </c>
      <c r="H1113" s="8">
        <f t="shared" si="766"/>
        <v>26.610339549912169</v>
      </c>
      <c r="I1113" s="8">
        <f t="shared" si="767"/>
        <v>0</v>
      </c>
      <c r="J1113" s="25">
        <f t="shared" si="770"/>
        <v>8.9121785545961849</v>
      </c>
      <c r="K1113" s="25">
        <f t="shared" si="771"/>
        <v>13.774864221730349</v>
      </c>
      <c r="L1113" s="26">
        <f t="shared" si="768"/>
        <v>0.64698848650260377</v>
      </c>
      <c r="M1113" s="25">
        <f t="shared" si="769"/>
        <v>39.283121394278247</v>
      </c>
      <c r="N1113" s="25">
        <v>30</v>
      </c>
      <c r="O1113" s="25">
        <v>70</v>
      </c>
      <c r="P1113" s="9">
        <f t="shared" si="727"/>
        <v>2195.8526642182487</v>
      </c>
      <c r="Q1113" s="9">
        <f t="shared" si="728"/>
        <v>2173.1048555738898</v>
      </c>
      <c r="R1113" s="9">
        <f t="shared" si="729"/>
        <v>-22.747808644358884</v>
      </c>
      <c r="S1113" s="3">
        <f t="shared" si="730"/>
        <v>0</v>
      </c>
      <c r="T1113" s="3">
        <f t="shared" si="731"/>
        <v>1</v>
      </c>
      <c r="U1113" s="3">
        <f t="shared" si="732"/>
        <v>23</v>
      </c>
      <c r="V1113" s="3">
        <f t="shared" si="736"/>
        <v>30</v>
      </c>
      <c r="W1113" s="2">
        <f t="shared" si="733"/>
        <v>9850563</v>
      </c>
      <c r="X1113" s="2">
        <f t="shared" si="737"/>
        <v>9898564</v>
      </c>
      <c r="Y1113" s="14">
        <f t="shared" si="738"/>
        <v>2166.701416665886</v>
      </c>
      <c r="Z1113" s="14">
        <f t="shared" si="739"/>
        <v>2155.9821959351812</v>
      </c>
      <c r="AA1113" s="14">
        <f t="shared" si="734"/>
        <v>-10.719220730704819</v>
      </c>
      <c r="AB1113" s="14">
        <f t="shared" si="755"/>
        <v>2.1358052826291969</v>
      </c>
      <c r="AC1113" s="14">
        <f t="shared" si="749"/>
        <v>-12.855026013334015</v>
      </c>
      <c r="AD1113" s="16">
        <f t="shared" si="750"/>
        <v>0</v>
      </c>
      <c r="AE1113" s="16">
        <f t="shared" si="751"/>
        <v>1</v>
      </c>
      <c r="AF1113" s="16">
        <f t="shared" si="735"/>
        <v>9</v>
      </c>
      <c r="AG1113" s="16">
        <f t="shared" si="752"/>
        <v>30</v>
      </c>
      <c r="AH1113" s="5">
        <f t="shared" si="753"/>
        <v>9858410</v>
      </c>
      <c r="AI1113" s="5">
        <f t="shared" si="754"/>
        <v>9877193</v>
      </c>
      <c r="AJ1113" s="39">
        <f t="shared" si="740"/>
        <v>2142.1795733252256</v>
      </c>
      <c r="AK1113" s="39">
        <f t="shared" si="741"/>
        <v>2119.9659883226577</v>
      </c>
      <c r="AL1113" s="39">
        <f t="shared" si="742"/>
        <v>-22.213585002567925</v>
      </c>
      <c r="AM1113" s="39">
        <f t="shared" si="743"/>
        <v>0</v>
      </c>
      <c r="AN1113" s="39">
        <f t="shared" si="744"/>
        <v>1</v>
      </c>
      <c r="AO1113" s="39">
        <f t="shared" si="745"/>
        <v>45</v>
      </c>
      <c r="AP1113" s="39">
        <f t="shared" si="746"/>
        <v>30</v>
      </c>
      <c r="AQ1113" s="39">
        <f t="shared" si="747"/>
        <v>9815453</v>
      </c>
      <c r="AR1113" s="39">
        <f t="shared" si="748"/>
        <v>9909368</v>
      </c>
      <c r="AS1113" s="37">
        <f t="shared" si="756"/>
        <v>2165.3934217825858</v>
      </c>
      <c r="AT1113" s="37">
        <f t="shared" si="757"/>
        <v>2191.5359877284177</v>
      </c>
      <c r="AU1113" s="37">
        <f t="shared" si="758"/>
        <v>26.142565945831848</v>
      </c>
      <c r="AV1113" s="34">
        <f t="shared" si="759"/>
        <v>1</v>
      </c>
      <c r="AW1113" s="34">
        <f t="shared" si="760"/>
        <v>0</v>
      </c>
      <c r="AX1113" s="34">
        <f t="shared" si="761"/>
        <v>59</v>
      </c>
      <c r="AY1113" s="34">
        <f t="shared" si="762"/>
        <v>30</v>
      </c>
      <c r="AZ1113" s="34">
        <f t="shared" si="763"/>
        <v>9763521</v>
      </c>
      <c r="BA1113" s="34">
        <f t="shared" si="764"/>
        <v>9886654</v>
      </c>
    </row>
    <row r="1114" spans="1:53" x14ac:dyDescent="0.2">
      <c r="A1114" s="1" t="s">
        <v>1151</v>
      </c>
      <c r="B1114" s="8">
        <v>16848</v>
      </c>
      <c r="C1114" s="8">
        <v>2122.5337837837837</v>
      </c>
      <c r="D1114" s="8">
        <v>2139</v>
      </c>
      <c r="E1114" s="8">
        <v>2109</v>
      </c>
      <c r="F1114" s="8">
        <v>2122.4527027027025</v>
      </c>
      <c r="G1114" s="8">
        <f t="shared" si="765"/>
        <v>19.079821346770132</v>
      </c>
      <c r="H1114" s="8">
        <f t="shared" si="766"/>
        <v>19.079821346770132</v>
      </c>
      <c r="I1114" s="8">
        <f t="shared" si="767"/>
        <v>0</v>
      </c>
      <c r="J1114" s="25">
        <f t="shared" si="770"/>
        <v>9.6384387540371801</v>
      </c>
      <c r="K1114" s="25">
        <f t="shared" si="771"/>
        <v>12.790945348749611</v>
      </c>
      <c r="L1114" s="26">
        <f t="shared" si="768"/>
        <v>0.7535360750313419</v>
      </c>
      <c r="M1114" s="25">
        <f t="shared" si="769"/>
        <v>42.972373694557362</v>
      </c>
      <c r="N1114" s="25">
        <v>30</v>
      </c>
      <c r="O1114" s="25">
        <v>70</v>
      </c>
      <c r="P1114" s="9">
        <f t="shared" si="727"/>
        <v>2191.1627438545993</v>
      </c>
      <c r="Q1114" s="9">
        <f t="shared" si="728"/>
        <v>2168.4324543441285</v>
      </c>
      <c r="R1114" s="9">
        <f t="shared" si="729"/>
        <v>-22.730289510470811</v>
      </c>
      <c r="S1114" s="3">
        <f t="shared" si="730"/>
        <v>0</v>
      </c>
      <c r="T1114" s="3">
        <f t="shared" si="731"/>
        <v>1</v>
      </c>
      <c r="U1114" s="3">
        <f t="shared" si="732"/>
        <v>22</v>
      </c>
      <c r="V1114" s="3">
        <f t="shared" si="736"/>
        <v>30</v>
      </c>
      <c r="W1114" s="2">
        <f t="shared" si="733"/>
        <v>9852620</v>
      </c>
      <c r="X1114" s="2">
        <f t="shared" si="737"/>
        <v>9899018</v>
      </c>
      <c r="Y1114" s="14">
        <f t="shared" si="738"/>
        <v>2163.4237341500948</v>
      </c>
      <c r="Z1114" s="14">
        <f t="shared" si="739"/>
        <v>2150.8238123609535</v>
      </c>
      <c r="AA1114" s="14">
        <f t="shared" si="734"/>
        <v>-12.599921789141263</v>
      </c>
      <c r="AB1114" s="14">
        <f t="shared" si="755"/>
        <v>-0.81134013172489494</v>
      </c>
      <c r="AC1114" s="14">
        <f t="shared" si="749"/>
        <v>-11.788581657416367</v>
      </c>
      <c r="AD1114" s="16">
        <f t="shared" si="750"/>
        <v>0</v>
      </c>
      <c r="AE1114" s="16">
        <f t="shared" si="751"/>
        <v>1</v>
      </c>
      <c r="AF1114" s="16">
        <f t="shared" si="735"/>
        <v>8</v>
      </c>
      <c r="AG1114" s="16">
        <f t="shared" si="752"/>
        <v>30</v>
      </c>
      <c r="AH1114" s="5">
        <f t="shared" si="753"/>
        <v>9860489</v>
      </c>
      <c r="AI1114" s="5">
        <f t="shared" si="754"/>
        <v>9877361</v>
      </c>
      <c r="AJ1114" s="39">
        <f t="shared" si="740"/>
        <v>2151.0496865085297</v>
      </c>
      <c r="AK1114" s="39">
        <f t="shared" si="741"/>
        <v>2128.8361015059618</v>
      </c>
      <c r="AL1114" s="39">
        <f t="shared" si="742"/>
        <v>-22.213585002567925</v>
      </c>
      <c r="AM1114" s="39">
        <f t="shared" si="743"/>
        <v>0</v>
      </c>
      <c r="AN1114" s="39">
        <f t="shared" si="744"/>
        <v>1</v>
      </c>
      <c r="AO1114" s="39">
        <f t="shared" si="745"/>
        <v>44</v>
      </c>
      <c r="AP1114" s="39">
        <f t="shared" si="746"/>
        <v>30</v>
      </c>
      <c r="AQ1114" s="39">
        <f t="shared" si="747"/>
        <v>9817532</v>
      </c>
      <c r="AR1114" s="39">
        <f t="shared" si="748"/>
        <v>9910328</v>
      </c>
      <c r="AS1114" s="37">
        <f t="shared" si="756"/>
        <v>2169.0618032397247</v>
      </c>
      <c r="AT1114" s="37">
        <f t="shared" si="757"/>
        <v>2188.1910557289834</v>
      </c>
      <c r="AU1114" s="37">
        <f t="shared" si="758"/>
        <v>19.129252489258761</v>
      </c>
      <c r="AV1114" s="34">
        <f t="shared" si="759"/>
        <v>1</v>
      </c>
      <c r="AW1114" s="34">
        <f t="shared" si="760"/>
        <v>0</v>
      </c>
      <c r="AX1114" s="34">
        <f t="shared" si="761"/>
        <v>60</v>
      </c>
      <c r="AY1114" s="34">
        <f t="shared" si="762"/>
        <v>30</v>
      </c>
      <c r="AZ1114" s="34">
        <f t="shared" si="763"/>
        <v>9761352</v>
      </c>
      <c r="BA1114" s="34">
        <f t="shared" si="764"/>
        <v>9887892</v>
      </c>
    </row>
    <row r="1115" spans="1:53" x14ac:dyDescent="0.2">
      <c r="A1115" s="1" t="s">
        <v>1152</v>
      </c>
      <c r="B1115" s="8">
        <v>14807</v>
      </c>
      <c r="C1115" s="8">
        <v>2120.4072727272728</v>
      </c>
      <c r="D1115" s="8">
        <v>2133</v>
      </c>
      <c r="E1115" s="8">
        <v>2104</v>
      </c>
      <c r="F1115" s="8">
        <v>2120.4654545454546</v>
      </c>
      <c r="G1115" s="8">
        <f t="shared" si="765"/>
        <v>-1.9872481572479046</v>
      </c>
      <c r="H1115" s="8">
        <f t="shared" si="766"/>
        <v>0</v>
      </c>
      <c r="I1115" s="8">
        <f t="shared" si="767"/>
        <v>1.9872481572479046</v>
      </c>
      <c r="J1115" s="25">
        <f t="shared" si="770"/>
        <v>8.9499788430345237</v>
      </c>
      <c r="K1115" s="25">
        <f t="shared" si="771"/>
        <v>12.019252692213774</v>
      </c>
      <c r="L1115" s="26">
        <f t="shared" si="768"/>
        <v>0.74463688152861907</v>
      </c>
      <c r="M1115" s="25">
        <f t="shared" si="769"/>
        <v>42.681482285080534</v>
      </c>
      <c r="N1115" s="25">
        <v>30</v>
      </c>
      <c r="O1115" s="25">
        <v>70</v>
      </c>
      <c r="P1115" s="9">
        <f t="shared" si="727"/>
        <v>2187.0004740673294</v>
      </c>
      <c r="Q1115" s="9">
        <f t="shared" si="728"/>
        <v>2163.3597209563782</v>
      </c>
      <c r="R1115" s="9">
        <f t="shared" si="729"/>
        <v>-23.640753110951209</v>
      </c>
      <c r="S1115" s="3">
        <f t="shared" si="730"/>
        <v>0</v>
      </c>
      <c r="T1115" s="3">
        <f t="shared" si="731"/>
        <v>1</v>
      </c>
      <c r="U1115" s="3">
        <f t="shared" si="732"/>
        <v>21</v>
      </c>
      <c r="V1115" s="3">
        <f t="shared" si="736"/>
        <v>30</v>
      </c>
      <c r="W1115" s="2">
        <f t="shared" si="733"/>
        <v>9854699</v>
      </c>
      <c r="X1115" s="2">
        <f t="shared" si="737"/>
        <v>9898883</v>
      </c>
      <c r="Y1115" s="14">
        <f t="shared" si="738"/>
        <v>2160.2416393645658</v>
      </c>
      <c r="Z1115" s="14">
        <f t="shared" si="739"/>
        <v>2146.1532957739537</v>
      </c>
      <c r="AA1115" s="14">
        <f t="shared" si="734"/>
        <v>-14.088343590612112</v>
      </c>
      <c r="AB1115" s="14">
        <f t="shared" si="755"/>
        <v>-3.4667408235023385</v>
      </c>
      <c r="AC1115" s="14">
        <f t="shared" si="749"/>
        <v>-10.621602767109774</v>
      </c>
      <c r="AD1115" s="16">
        <f t="shared" si="750"/>
        <v>0</v>
      </c>
      <c r="AE1115" s="16">
        <f t="shared" si="751"/>
        <v>1</v>
      </c>
      <c r="AF1115" s="16">
        <f t="shared" si="735"/>
        <v>7</v>
      </c>
      <c r="AG1115" s="16">
        <f t="shared" si="752"/>
        <v>30</v>
      </c>
      <c r="AH1115" s="5">
        <f t="shared" si="753"/>
        <v>9862563</v>
      </c>
      <c r="AI1115" s="5">
        <f t="shared" si="754"/>
        <v>9877291</v>
      </c>
      <c r="AJ1115" s="39">
        <f t="shared" si="740"/>
        <v>2157.4096269574534</v>
      </c>
      <c r="AK1115" s="39">
        <f t="shared" si="741"/>
        <v>2135.196041954885</v>
      </c>
      <c r="AL1115" s="39">
        <f t="shared" si="742"/>
        <v>-22.213585002568379</v>
      </c>
      <c r="AM1115" s="39">
        <f t="shared" si="743"/>
        <v>0</v>
      </c>
      <c r="AN1115" s="39">
        <f t="shared" si="744"/>
        <v>1</v>
      </c>
      <c r="AO1115" s="39">
        <f t="shared" si="745"/>
        <v>43</v>
      </c>
      <c r="AP1115" s="39">
        <f t="shared" si="746"/>
        <v>30</v>
      </c>
      <c r="AQ1115" s="39">
        <f t="shared" si="747"/>
        <v>9819606</v>
      </c>
      <c r="AR1115" s="39">
        <f t="shared" si="748"/>
        <v>9910078</v>
      </c>
      <c r="AS1115" s="37">
        <f t="shared" si="756"/>
        <v>2172.3361349037773</v>
      </c>
      <c r="AT1115" s="37">
        <f t="shared" si="757"/>
        <v>2185.1310527121182</v>
      </c>
      <c r="AU1115" s="37">
        <f t="shared" si="758"/>
        <v>12.79491780834087</v>
      </c>
      <c r="AV1115" s="34">
        <f t="shared" si="759"/>
        <v>1</v>
      </c>
      <c r="AW1115" s="34">
        <f t="shared" si="760"/>
        <v>0</v>
      </c>
      <c r="AX1115" s="34">
        <f t="shared" si="761"/>
        <v>61</v>
      </c>
      <c r="AY1115" s="34">
        <f t="shared" si="762"/>
        <v>30</v>
      </c>
      <c r="AZ1115" s="34">
        <f t="shared" si="763"/>
        <v>9759189</v>
      </c>
      <c r="BA1115" s="34">
        <f t="shared" si="764"/>
        <v>9887533</v>
      </c>
    </row>
    <row r="1116" spans="1:53" x14ac:dyDescent="0.2">
      <c r="A1116" s="1" t="s">
        <v>1153</v>
      </c>
      <c r="B1116" s="8">
        <v>14359</v>
      </c>
      <c r="C1116" s="8">
        <v>2149.3838028169016</v>
      </c>
      <c r="D1116" s="8">
        <v>2160</v>
      </c>
      <c r="E1116" s="8">
        <v>2130</v>
      </c>
      <c r="F1116" s="8">
        <v>2149.3380281690143</v>
      </c>
      <c r="G1116" s="8">
        <f t="shared" si="765"/>
        <v>28.872573623559674</v>
      </c>
      <c r="H1116" s="8">
        <f t="shared" si="766"/>
        <v>28.872573623559674</v>
      </c>
      <c r="I1116" s="8">
        <f t="shared" si="767"/>
        <v>0</v>
      </c>
      <c r="J1116" s="25">
        <f t="shared" si="770"/>
        <v>10.373021327357748</v>
      </c>
      <c r="K1116" s="25">
        <f t="shared" si="771"/>
        <v>11.160734642769933</v>
      </c>
      <c r="L1116" s="26">
        <f t="shared" si="768"/>
        <v>0.92942101567458413</v>
      </c>
      <c r="M1116" s="25">
        <f t="shared" si="769"/>
        <v>48.170980212404828</v>
      </c>
      <c r="N1116" s="25">
        <v>30</v>
      </c>
      <c r="O1116" s="25">
        <v>70</v>
      </c>
      <c r="P1116" s="9">
        <f t="shared" ref="P1116:P1179" si="772">AVERAGE(F1090:F1115)</f>
        <v>2181.7668267667623</v>
      </c>
      <c r="Q1116" s="9">
        <f t="shared" ref="Q1116:Q1179" si="773">AVERAGE(F1104:F1115)</f>
        <v>2156.2007687221717</v>
      </c>
      <c r="R1116" s="9">
        <f t="shared" ref="R1116:R1179" si="774">Q1116-P1116</f>
        <v>-25.566058044590591</v>
      </c>
      <c r="S1116" s="3">
        <f t="shared" ref="S1116:S1179" si="775">IF(AND(R1116&gt;$T$4,W1115-30&gt;=D1116),1,0)</f>
        <v>0</v>
      </c>
      <c r="T1116" s="3">
        <f t="shared" ref="T1116:T1179" si="776">IF(AND(R1116&lt;$T$5,U1115&gt;=1),1,0)</f>
        <v>1</v>
      </c>
      <c r="U1116" s="3">
        <f t="shared" ref="U1116:U1179" si="777">U1115+S1116-T1116</f>
        <v>20</v>
      </c>
      <c r="V1116" s="3">
        <f t="shared" si="736"/>
        <v>30</v>
      </c>
      <c r="W1116" s="2">
        <f t="shared" ref="W1116:W1179" si="778">W1115-(S1116*D1115) + (T1116*E1115) - V1116</f>
        <v>9856773</v>
      </c>
      <c r="X1116" s="2">
        <f t="shared" si="737"/>
        <v>9899373</v>
      </c>
      <c r="Y1116" s="14">
        <f t="shared" si="738"/>
        <v>2159.4339644611914</v>
      </c>
      <c r="Z1116" s="14">
        <f t="shared" si="739"/>
        <v>2146.6432546039632</v>
      </c>
      <c r="AA1116" s="14">
        <f t="shared" ref="AA1116:AA1179" si="779">Z1116-Y1116</f>
        <v>-12.790709857228194</v>
      </c>
      <c r="AB1116" s="14">
        <f t="shared" si="755"/>
        <v>-5.3315346302475097</v>
      </c>
      <c r="AC1116" s="14">
        <f t="shared" si="749"/>
        <v>-7.4591752269806841</v>
      </c>
      <c r="AD1116" s="16">
        <f t="shared" si="750"/>
        <v>0</v>
      </c>
      <c r="AE1116" s="16">
        <f t="shared" si="751"/>
        <v>1</v>
      </c>
      <c r="AF1116" s="16">
        <f t="shared" ref="AF1116:AF1179" si="780">AF1115+AD1116-AE1116</f>
        <v>6</v>
      </c>
      <c r="AG1116" s="16">
        <f t="shared" si="752"/>
        <v>30</v>
      </c>
      <c r="AH1116" s="5">
        <f t="shared" si="753"/>
        <v>9864663</v>
      </c>
      <c r="AI1116" s="5">
        <f t="shared" si="754"/>
        <v>9877443</v>
      </c>
      <c r="AJ1116" s="39">
        <f t="shared" si="740"/>
        <v>2156.7472109050373</v>
      </c>
      <c r="AK1116" s="39">
        <f t="shared" si="741"/>
        <v>2133.3415355069887</v>
      </c>
      <c r="AL1116" s="39">
        <f t="shared" si="742"/>
        <v>-23.405675398048515</v>
      </c>
      <c r="AM1116" s="39">
        <f t="shared" si="743"/>
        <v>0</v>
      </c>
      <c r="AN1116" s="39">
        <f t="shared" si="744"/>
        <v>1</v>
      </c>
      <c r="AO1116" s="39">
        <f t="shared" si="745"/>
        <v>42</v>
      </c>
      <c r="AP1116" s="39">
        <f t="shared" si="746"/>
        <v>30</v>
      </c>
      <c r="AQ1116" s="39">
        <f t="shared" si="747"/>
        <v>9821706</v>
      </c>
      <c r="AR1116" s="39">
        <f t="shared" si="748"/>
        <v>9911166</v>
      </c>
      <c r="AS1116" s="37">
        <f t="shared" si="756"/>
        <v>2175.1802096231504</v>
      </c>
      <c r="AT1116" s="37">
        <f t="shared" si="757"/>
        <v>2182.2711561699398</v>
      </c>
      <c r="AU1116" s="37">
        <f t="shared" si="758"/>
        <v>7.0909465467893824</v>
      </c>
      <c r="AV1116" s="34">
        <f t="shared" si="759"/>
        <v>1</v>
      </c>
      <c r="AW1116" s="34">
        <f t="shared" si="760"/>
        <v>0</v>
      </c>
      <c r="AX1116" s="34">
        <f t="shared" si="761"/>
        <v>62</v>
      </c>
      <c r="AY1116" s="34">
        <f t="shared" si="762"/>
        <v>30</v>
      </c>
      <c r="AZ1116" s="34">
        <f t="shared" si="763"/>
        <v>9756999</v>
      </c>
      <c r="BA1116" s="34">
        <f t="shared" si="764"/>
        <v>9889059</v>
      </c>
    </row>
    <row r="1117" spans="1:53" x14ac:dyDescent="0.2">
      <c r="A1117" s="1" t="s">
        <v>1154</v>
      </c>
      <c r="B1117" s="8">
        <v>11968</v>
      </c>
      <c r="C1117" s="8">
        <v>2116.7802197802198</v>
      </c>
      <c r="D1117" s="8">
        <v>2137</v>
      </c>
      <c r="E1117" s="8">
        <v>2106</v>
      </c>
      <c r="F1117" s="8">
        <v>2116.7728937728939</v>
      </c>
      <c r="G1117" s="8">
        <f t="shared" si="765"/>
        <v>-32.565134396120357</v>
      </c>
      <c r="H1117" s="8">
        <f t="shared" si="766"/>
        <v>0</v>
      </c>
      <c r="I1117" s="8">
        <f t="shared" si="767"/>
        <v>32.565134396120357</v>
      </c>
      <c r="J1117" s="25">
        <f t="shared" si="770"/>
        <v>9.6320912325464807</v>
      </c>
      <c r="K1117" s="25">
        <f t="shared" si="771"/>
        <v>12.689620339437822</v>
      </c>
      <c r="L1117" s="26">
        <f t="shared" si="768"/>
        <v>0.75905275137437278</v>
      </c>
      <c r="M1117" s="25">
        <f t="shared" si="769"/>
        <v>43.151221632285569</v>
      </c>
      <c r="N1117" s="25">
        <v>30</v>
      </c>
      <c r="O1117" s="25">
        <v>70</v>
      </c>
      <c r="P1117" s="9">
        <f t="shared" si="772"/>
        <v>2177.0100726054307</v>
      </c>
      <c r="Q1117" s="9">
        <f t="shared" si="773"/>
        <v>2152.2675179831699</v>
      </c>
      <c r="R1117" s="9">
        <f t="shared" si="774"/>
        <v>-24.742554622260741</v>
      </c>
      <c r="S1117" s="3">
        <f t="shared" si="775"/>
        <v>0</v>
      </c>
      <c r="T1117" s="3">
        <f t="shared" si="776"/>
        <v>1</v>
      </c>
      <c r="U1117" s="3">
        <f t="shared" si="777"/>
        <v>19</v>
      </c>
      <c r="V1117" s="3">
        <f t="shared" ref="V1117:V1180" si="781">IF(S1117&gt;0, MAX(30, 0.002*S1117*D1117), IF(T1117&gt;0, MAX(30, 0.002*T1117*E1117), 0))</f>
        <v>30</v>
      </c>
      <c r="W1117" s="2">
        <f t="shared" si="778"/>
        <v>9858873</v>
      </c>
      <c r="X1117" s="2">
        <f t="shared" ref="X1117:X1180" si="782">U1117*E1117 + W1117</f>
        <v>9898887</v>
      </c>
      <c r="Y1117" s="14">
        <f t="shared" ref="Y1117:Y1180" si="783">(F1117-Y1116)*$Z$6+Y1116</f>
        <v>2156.2738851509471</v>
      </c>
      <c r="Z1117" s="14">
        <f t="shared" ref="Z1117:Z1180" si="784">(F1117-Z1116)*$Z$5+Z1116</f>
        <v>2142.0478144761064</v>
      </c>
      <c r="AA1117" s="14">
        <f t="shared" si="779"/>
        <v>-14.226070674840685</v>
      </c>
      <c r="AB1117" s="14">
        <f t="shared" si="755"/>
        <v>-7.1104418391661444</v>
      </c>
      <c r="AC1117" s="14">
        <f t="shared" si="749"/>
        <v>-7.1156288356745403</v>
      </c>
      <c r="AD1117" s="16">
        <f t="shared" si="750"/>
        <v>0</v>
      </c>
      <c r="AE1117" s="16">
        <f t="shared" si="751"/>
        <v>1</v>
      </c>
      <c r="AF1117" s="16">
        <f t="shared" si="780"/>
        <v>5</v>
      </c>
      <c r="AG1117" s="16">
        <f t="shared" si="752"/>
        <v>30</v>
      </c>
      <c r="AH1117" s="5">
        <f t="shared" si="753"/>
        <v>9866739</v>
      </c>
      <c r="AI1117" s="5">
        <f t="shared" si="754"/>
        <v>9877269</v>
      </c>
      <c r="AJ1117" s="39">
        <f t="shared" ref="AJ1117:AJ1180" si="785" xml:space="preserve"> (MAX(F1091:F1116) + MIN(F1091:F1116) + F1116 ) / 3</f>
        <v>2153.28851564452</v>
      </c>
      <c r="AK1117" s="39">
        <f t="shared" ref="AK1117:AK1180" si="786" xml:space="preserve"> (MAX(F1105:F1116) + MIN(F1105:F1116) + F1116 ) / 3</f>
        <v>2142.9657267148418</v>
      </c>
      <c r="AL1117" s="39">
        <f t="shared" ref="AL1117:AL1180" si="787">AK1117 - AJ1117</f>
        <v>-10.322788929678154</v>
      </c>
      <c r="AM1117" s="39">
        <f t="shared" ref="AM1117:AM1180" si="788">IF(AND(AL1117&gt;$AN$4,AQ1116-30&gt;=D1117),1,0)</f>
        <v>0</v>
      </c>
      <c r="AN1117" s="39">
        <f t="shared" ref="AN1117:AN1180" si="789">IF(AND(AL1117&lt;$AN$5,AO1116&gt;=1),1,0)</f>
        <v>1</v>
      </c>
      <c r="AO1117" s="39">
        <f t="shared" ref="AO1117:AO1180" si="790">AO1116+AM1117-AN1117</f>
        <v>41</v>
      </c>
      <c r="AP1117" s="39">
        <f t="shared" ref="AP1117:AP1180" si="791">IF(AM1117&gt;0, MAX(30, 0.002*AM1117*D1117), IF(AN1117&gt;0, MAX(30, 0.002*AN1117*E1117), 0))</f>
        <v>30</v>
      </c>
      <c r="AQ1117" s="39">
        <f t="shared" ref="AQ1117:AQ1180" si="792">AQ1116-(AM1117*D1117) + (AN1117*E1117) - AP1117</f>
        <v>9823782</v>
      </c>
      <c r="AR1117" s="39">
        <f t="shared" ref="AR1117:AR1180" si="793">AO1117*E1117 + AQ1117</f>
        <v>9910128</v>
      </c>
      <c r="AS1117" s="37">
        <f t="shared" si="756"/>
        <v>2177.4667928152685</v>
      </c>
      <c r="AT1117" s="37">
        <f t="shared" si="757"/>
        <v>2179.0049031610401</v>
      </c>
      <c r="AU1117" s="37">
        <f t="shared" si="758"/>
        <v>1.5381103457716563</v>
      </c>
      <c r="AV1117" s="34">
        <f t="shared" si="759"/>
        <v>0</v>
      </c>
      <c r="AW1117" s="34">
        <f t="shared" si="760"/>
        <v>0</v>
      </c>
      <c r="AX1117" s="34">
        <f t="shared" si="761"/>
        <v>62</v>
      </c>
      <c r="AY1117" s="34">
        <f t="shared" si="762"/>
        <v>0</v>
      </c>
      <c r="AZ1117" s="34">
        <f t="shared" si="763"/>
        <v>9756999</v>
      </c>
      <c r="BA1117" s="34">
        <f t="shared" si="764"/>
        <v>9887571</v>
      </c>
    </row>
    <row r="1118" spans="1:53" x14ac:dyDescent="0.2">
      <c r="A1118" s="1" t="s">
        <v>1155</v>
      </c>
      <c r="B1118" s="8">
        <v>2188</v>
      </c>
      <c r="C1118" s="8">
        <v>2114.56</v>
      </c>
      <c r="D1118" s="8">
        <v>2128</v>
      </c>
      <c r="E1118" s="8">
        <v>2102</v>
      </c>
      <c r="F1118" s="8">
        <v>2114.58</v>
      </c>
      <c r="G1118" s="8">
        <f t="shared" si="765"/>
        <v>-2.1928937728939673</v>
      </c>
      <c r="H1118" s="8">
        <f t="shared" si="766"/>
        <v>0</v>
      </c>
      <c r="I1118" s="8">
        <f t="shared" si="767"/>
        <v>2.1928937728939673</v>
      </c>
      <c r="J1118" s="25">
        <f t="shared" si="770"/>
        <v>8.9440847159360182</v>
      </c>
      <c r="K1118" s="25">
        <f t="shared" si="771"/>
        <v>11.93985415611326</v>
      </c>
      <c r="L1118" s="26">
        <f t="shared" si="768"/>
        <v>0.74909497209868403</v>
      </c>
      <c r="M1118" s="25">
        <f t="shared" si="769"/>
        <v>42.827575634722031</v>
      </c>
      <c r="N1118" s="25">
        <v>30</v>
      </c>
      <c r="O1118" s="25">
        <v>70</v>
      </c>
      <c r="P1118" s="9">
        <f t="shared" si="772"/>
        <v>2172.510377098291</v>
      </c>
      <c r="Q1118" s="9">
        <f t="shared" si="773"/>
        <v>2145.6819824869199</v>
      </c>
      <c r="R1118" s="9">
        <f t="shared" si="774"/>
        <v>-26.828394611371095</v>
      </c>
      <c r="S1118" s="3">
        <f t="shared" si="775"/>
        <v>0</v>
      </c>
      <c r="T1118" s="3">
        <f t="shared" si="776"/>
        <v>1</v>
      </c>
      <c r="U1118" s="3">
        <f t="shared" si="777"/>
        <v>18</v>
      </c>
      <c r="V1118" s="3">
        <f t="shared" si="781"/>
        <v>30</v>
      </c>
      <c r="W1118" s="2">
        <f t="shared" si="778"/>
        <v>9860949</v>
      </c>
      <c r="X1118" s="2">
        <f t="shared" si="782"/>
        <v>9898785</v>
      </c>
      <c r="Y1118" s="14">
        <f t="shared" si="783"/>
        <v>2153.18544921384</v>
      </c>
      <c r="Z1118" s="14">
        <f t="shared" si="784"/>
        <v>2137.8219968643975</v>
      </c>
      <c r="AA1118" s="14">
        <f t="shared" si="779"/>
        <v>-15.363452349442468</v>
      </c>
      <c r="AB1118" s="14">
        <f t="shared" si="755"/>
        <v>-8.7610439412214092</v>
      </c>
      <c r="AC1118" s="14">
        <f t="shared" si="749"/>
        <v>-6.6024084082210592</v>
      </c>
      <c r="AD1118" s="16">
        <f t="shared" si="750"/>
        <v>0</v>
      </c>
      <c r="AE1118" s="16">
        <f t="shared" si="751"/>
        <v>1</v>
      </c>
      <c r="AF1118" s="16">
        <f t="shared" si="780"/>
        <v>4</v>
      </c>
      <c r="AG1118" s="16">
        <f t="shared" si="752"/>
        <v>30</v>
      </c>
      <c r="AH1118" s="5">
        <f t="shared" si="753"/>
        <v>9868811</v>
      </c>
      <c r="AI1118" s="5">
        <f t="shared" si="754"/>
        <v>9877219</v>
      </c>
      <c r="AJ1118" s="39">
        <f t="shared" si="785"/>
        <v>2139.5878636395732</v>
      </c>
      <c r="AK1118" s="39">
        <f t="shared" si="786"/>
        <v>2132.1106819161355</v>
      </c>
      <c r="AL1118" s="39">
        <f t="shared" si="787"/>
        <v>-7.4771817234377522</v>
      </c>
      <c r="AM1118" s="39">
        <f t="shared" si="788"/>
        <v>0</v>
      </c>
      <c r="AN1118" s="39">
        <f t="shared" si="789"/>
        <v>1</v>
      </c>
      <c r="AO1118" s="39">
        <f t="shared" si="790"/>
        <v>40</v>
      </c>
      <c r="AP1118" s="39">
        <f t="shared" si="791"/>
        <v>30</v>
      </c>
      <c r="AQ1118" s="39">
        <f t="shared" si="792"/>
        <v>9825854</v>
      </c>
      <c r="AR1118" s="39">
        <f t="shared" si="793"/>
        <v>9909934</v>
      </c>
      <c r="AS1118" s="37">
        <f t="shared" si="756"/>
        <v>2179.1734206985461</v>
      </c>
      <c r="AT1118" s="37">
        <f t="shared" si="757"/>
        <v>2175.6101231343264</v>
      </c>
      <c r="AU1118" s="37">
        <f t="shared" si="758"/>
        <v>-3.563297564219738</v>
      </c>
      <c r="AV1118" s="34">
        <f t="shared" si="759"/>
        <v>0</v>
      </c>
      <c r="AW1118" s="34">
        <f t="shared" si="760"/>
        <v>0</v>
      </c>
      <c r="AX1118" s="34">
        <f t="shared" si="761"/>
        <v>62</v>
      </c>
      <c r="AY1118" s="34">
        <f t="shared" si="762"/>
        <v>0</v>
      </c>
      <c r="AZ1118" s="34">
        <f t="shared" si="763"/>
        <v>9756999</v>
      </c>
      <c r="BA1118" s="34">
        <f t="shared" si="764"/>
        <v>9887323</v>
      </c>
    </row>
    <row r="1119" spans="1:53" x14ac:dyDescent="0.2">
      <c r="A1119" s="1" t="s">
        <v>1156</v>
      </c>
      <c r="B1119" s="8">
        <v>3494</v>
      </c>
      <c r="C1119" s="8">
        <v>2107.6564102564103</v>
      </c>
      <c r="D1119" s="8">
        <v>2122</v>
      </c>
      <c r="E1119" s="8">
        <v>2095</v>
      </c>
      <c r="F1119" s="8">
        <v>2107.6615384615384</v>
      </c>
      <c r="G1119" s="8">
        <f t="shared" si="765"/>
        <v>-6.9184615384615427</v>
      </c>
      <c r="H1119" s="8">
        <f t="shared" si="766"/>
        <v>0</v>
      </c>
      <c r="I1119" s="8">
        <f t="shared" si="767"/>
        <v>6.9184615384615427</v>
      </c>
      <c r="J1119" s="25">
        <f t="shared" si="770"/>
        <v>8.305221521940588</v>
      </c>
      <c r="K1119" s="25">
        <f t="shared" si="771"/>
        <v>11.581183254852423</v>
      </c>
      <c r="L1119" s="26">
        <f t="shared" si="768"/>
        <v>0.71713065402542242</v>
      </c>
      <c r="M1119" s="25">
        <f t="shared" si="769"/>
        <v>41.763313254251948</v>
      </c>
      <c r="N1119" s="25">
        <v>30</v>
      </c>
      <c r="O1119" s="25">
        <v>70</v>
      </c>
      <c r="P1119" s="9">
        <f t="shared" si="772"/>
        <v>2168.2546788159907</v>
      </c>
      <c r="Q1119" s="9">
        <f t="shared" si="773"/>
        <v>2141.7464808146792</v>
      </c>
      <c r="R1119" s="9">
        <f t="shared" si="774"/>
        <v>-26.508198001311484</v>
      </c>
      <c r="S1119" s="3">
        <f t="shared" si="775"/>
        <v>0</v>
      </c>
      <c r="T1119" s="3">
        <f t="shared" si="776"/>
        <v>1</v>
      </c>
      <c r="U1119" s="3">
        <f t="shared" si="777"/>
        <v>17</v>
      </c>
      <c r="V1119" s="3">
        <f t="shared" si="781"/>
        <v>30</v>
      </c>
      <c r="W1119" s="2">
        <f t="shared" si="778"/>
        <v>9863021</v>
      </c>
      <c r="X1119" s="2">
        <f t="shared" si="782"/>
        <v>9898636</v>
      </c>
      <c r="Y1119" s="14">
        <f t="shared" si="783"/>
        <v>2149.8133076766326</v>
      </c>
      <c r="Z1119" s="14">
        <f t="shared" si="784"/>
        <v>2133.1819263408806</v>
      </c>
      <c r="AA1119" s="14">
        <f t="shared" si="779"/>
        <v>-16.631381335751939</v>
      </c>
      <c r="AB1119" s="14">
        <f t="shared" si="755"/>
        <v>-10.335111420127514</v>
      </c>
      <c r="AC1119" s="14">
        <f t="shared" si="749"/>
        <v>-6.2962699156244248</v>
      </c>
      <c r="AD1119" s="16">
        <f t="shared" si="750"/>
        <v>0</v>
      </c>
      <c r="AE1119" s="16">
        <f t="shared" si="751"/>
        <v>1</v>
      </c>
      <c r="AF1119" s="16">
        <f t="shared" si="780"/>
        <v>3</v>
      </c>
      <c r="AG1119" s="16">
        <f t="shared" si="752"/>
        <v>30</v>
      </c>
      <c r="AH1119" s="5">
        <f t="shared" si="753"/>
        <v>9870876</v>
      </c>
      <c r="AI1119" s="5">
        <f t="shared" si="754"/>
        <v>9877161</v>
      </c>
      <c r="AJ1119" s="39">
        <f t="shared" si="785"/>
        <v>2137.9053893932155</v>
      </c>
      <c r="AK1119" s="39">
        <f t="shared" si="786"/>
        <v>2131.3797173251705</v>
      </c>
      <c r="AL1119" s="39">
        <f t="shared" si="787"/>
        <v>-6.5256720680449689</v>
      </c>
      <c r="AM1119" s="39">
        <f t="shared" si="788"/>
        <v>0</v>
      </c>
      <c r="AN1119" s="39">
        <f t="shared" si="789"/>
        <v>1</v>
      </c>
      <c r="AO1119" s="39">
        <f t="shared" si="790"/>
        <v>39</v>
      </c>
      <c r="AP1119" s="39">
        <f t="shared" si="791"/>
        <v>30</v>
      </c>
      <c r="AQ1119" s="39">
        <f t="shared" si="792"/>
        <v>9827919</v>
      </c>
      <c r="AR1119" s="39">
        <f t="shared" si="793"/>
        <v>9909624</v>
      </c>
      <c r="AS1119" s="37">
        <f t="shared" si="756"/>
        <v>2180.3932025206745</v>
      </c>
      <c r="AT1119" s="37">
        <f t="shared" si="757"/>
        <v>2171.8510922790761</v>
      </c>
      <c r="AU1119" s="37">
        <f t="shared" si="758"/>
        <v>-8.5421102415984933</v>
      </c>
      <c r="AV1119" s="34">
        <f t="shared" si="759"/>
        <v>0</v>
      </c>
      <c r="AW1119" s="34">
        <f t="shared" si="760"/>
        <v>1</v>
      </c>
      <c r="AX1119" s="34">
        <f t="shared" si="761"/>
        <v>61</v>
      </c>
      <c r="AY1119" s="34">
        <f t="shared" si="762"/>
        <v>30</v>
      </c>
      <c r="AZ1119" s="34">
        <f t="shared" si="763"/>
        <v>9759064</v>
      </c>
      <c r="BA1119" s="34">
        <f t="shared" si="764"/>
        <v>9886859</v>
      </c>
    </row>
    <row r="1120" spans="1:53" x14ac:dyDescent="0.2">
      <c r="A1120" s="1" t="s">
        <v>1157</v>
      </c>
      <c r="B1120" s="8">
        <v>5150</v>
      </c>
      <c r="C1120" s="8">
        <v>2131.2722222222224</v>
      </c>
      <c r="D1120" s="8">
        <v>2152</v>
      </c>
      <c r="E1120" s="8">
        <v>2114</v>
      </c>
      <c r="F1120" s="8">
        <v>2131.3055555555557</v>
      </c>
      <c r="G1120" s="8">
        <f t="shared" si="765"/>
        <v>23.644017094017272</v>
      </c>
      <c r="H1120" s="8">
        <f t="shared" si="766"/>
        <v>23.644017094017272</v>
      </c>
      <c r="I1120" s="8">
        <f t="shared" si="767"/>
        <v>0</v>
      </c>
      <c r="J1120" s="25">
        <f t="shared" si="770"/>
        <v>9.4008497770889221</v>
      </c>
      <c r="K1120" s="25">
        <f t="shared" si="771"/>
        <v>10.753955879505822</v>
      </c>
      <c r="L1120" s="26">
        <f t="shared" si="768"/>
        <v>0.87417596672536468</v>
      </c>
      <c r="M1120" s="25">
        <f t="shared" si="769"/>
        <v>46.643217192287445</v>
      </c>
      <c r="N1120" s="25">
        <v>30</v>
      </c>
      <c r="O1120" s="25">
        <v>70</v>
      </c>
      <c r="P1120" s="9">
        <f t="shared" si="772"/>
        <v>2163.8426754347561</v>
      </c>
      <c r="Q1120" s="9">
        <f t="shared" si="773"/>
        <v>2136.0334065169632</v>
      </c>
      <c r="R1120" s="9">
        <f t="shared" si="774"/>
        <v>-27.809268917792906</v>
      </c>
      <c r="S1120" s="3">
        <f t="shared" si="775"/>
        <v>0</v>
      </c>
      <c r="T1120" s="3">
        <f t="shared" si="776"/>
        <v>1</v>
      </c>
      <c r="U1120" s="3">
        <f t="shared" si="777"/>
        <v>16</v>
      </c>
      <c r="V1120" s="3">
        <f t="shared" si="781"/>
        <v>30</v>
      </c>
      <c r="W1120" s="2">
        <f t="shared" si="778"/>
        <v>9865086</v>
      </c>
      <c r="X1120" s="2">
        <f t="shared" si="782"/>
        <v>9898910</v>
      </c>
      <c r="Y1120" s="14">
        <f t="shared" si="783"/>
        <v>2148.4423630750712</v>
      </c>
      <c r="Z1120" s="14">
        <f t="shared" si="784"/>
        <v>2132.8932539123689</v>
      </c>
      <c r="AA1120" s="14">
        <f t="shared" si="779"/>
        <v>-15.54910916270228</v>
      </c>
      <c r="AB1120" s="14">
        <f t="shared" si="755"/>
        <v>-11.377910968642468</v>
      </c>
      <c r="AC1120" s="14">
        <f t="shared" si="749"/>
        <v>-4.1711981940598122</v>
      </c>
      <c r="AD1120" s="16">
        <f t="shared" si="750"/>
        <v>0</v>
      </c>
      <c r="AE1120" s="16">
        <f t="shared" si="751"/>
        <v>1</v>
      </c>
      <c r="AF1120" s="16">
        <f t="shared" si="780"/>
        <v>2</v>
      </c>
      <c r="AG1120" s="16">
        <f t="shared" si="752"/>
        <v>30</v>
      </c>
      <c r="AH1120" s="5">
        <f t="shared" si="753"/>
        <v>9872960</v>
      </c>
      <c r="AI1120" s="5">
        <f t="shared" si="754"/>
        <v>9877188</v>
      </c>
      <c r="AJ1120" s="39">
        <f t="shared" si="785"/>
        <v>2134.9206243032331</v>
      </c>
      <c r="AK1120" s="39">
        <f t="shared" si="786"/>
        <v>2129.0735634790167</v>
      </c>
      <c r="AL1120" s="39">
        <f t="shared" si="787"/>
        <v>-5.8470608242164417</v>
      </c>
      <c r="AM1120" s="39">
        <f t="shared" si="788"/>
        <v>0</v>
      </c>
      <c r="AN1120" s="39">
        <f t="shared" si="789"/>
        <v>1</v>
      </c>
      <c r="AO1120" s="39">
        <f t="shared" si="790"/>
        <v>38</v>
      </c>
      <c r="AP1120" s="39">
        <f t="shared" si="791"/>
        <v>30</v>
      </c>
      <c r="AQ1120" s="39">
        <f t="shared" si="792"/>
        <v>9830003</v>
      </c>
      <c r="AR1120" s="39">
        <f t="shared" si="793"/>
        <v>9910335</v>
      </c>
      <c r="AS1120" s="37">
        <f t="shared" si="756"/>
        <v>2181.2261234716416</v>
      </c>
      <c r="AT1120" s="37">
        <f t="shared" si="757"/>
        <v>2167.9922102100254</v>
      </c>
      <c r="AU1120" s="37">
        <f t="shared" si="758"/>
        <v>-13.233913261616181</v>
      </c>
      <c r="AV1120" s="34">
        <f t="shared" si="759"/>
        <v>0</v>
      </c>
      <c r="AW1120" s="34">
        <f t="shared" si="760"/>
        <v>1</v>
      </c>
      <c r="AX1120" s="34">
        <f t="shared" si="761"/>
        <v>60</v>
      </c>
      <c r="AY1120" s="34">
        <f t="shared" si="762"/>
        <v>30</v>
      </c>
      <c r="AZ1120" s="34">
        <f t="shared" si="763"/>
        <v>9761148</v>
      </c>
      <c r="BA1120" s="34">
        <f t="shared" si="764"/>
        <v>9887988</v>
      </c>
    </row>
    <row r="1121" spans="1:53" x14ac:dyDescent="0.2">
      <c r="A1121" s="1" t="s">
        <v>1158</v>
      </c>
      <c r="B1121" s="8">
        <v>4242</v>
      </c>
      <c r="C1121" s="8">
        <v>2138.6805555555557</v>
      </c>
      <c r="D1121" s="8">
        <v>2150</v>
      </c>
      <c r="E1121" s="8">
        <v>2127</v>
      </c>
      <c r="F1121" s="8">
        <v>2138.6736111111113</v>
      </c>
      <c r="G1121" s="8">
        <f t="shared" si="765"/>
        <v>7.3680555555556566</v>
      </c>
      <c r="H1121" s="8">
        <f t="shared" si="766"/>
        <v>7.3680555555556566</v>
      </c>
      <c r="I1121" s="8">
        <f t="shared" si="767"/>
        <v>0</v>
      </c>
      <c r="J1121" s="25">
        <f t="shared" si="770"/>
        <v>9.2556501898365457</v>
      </c>
      <c r="K1121" s="25">
        <f t="shared" si="771"/>
        <v>9.9858161738268354</v>
      </c>
      <c r="L1121" s="26">
        <f t="shared" si="768"/>
        <v>0.9268796890229084</v>
      </c>
      <c r="M1121" s="25">
        <f t="shared" si="769"/>
        <v>48.102623858831329</v>
      </c>
      <c r="N1121" s="25">
        <v>30</v>
      </c>
      <c r="O1121" s="25">
        <v>70</v>
      </c>
      <c r="P1121" s="9">
        <f t="shared" si="772"/>
        <v>2161.4062173658722</v>
      </c>
      <c r="Q1121" s="9">
        <f t="shared" si="773"/>
        <v>2130.9210917021487</v>
      </c>
      <c r="R1121" s="9">
        <f t="shared" si="774"/>
        <v>-30.485125663723466</v>
      </c>
      <c r="S1121" s="3">
        <f t="shared" si="775"/>
        <v>0</v>
      </c>
      <c r="T1121" s="3">
        <f t="shared" si="776"/>
        <v>1</v>
      </c>
      <c r="U1121" s="3">
        <f t="shared" si="777"/>
        <v>15</v>
      </c>
      <c r="V1121" s="3">
        <f t="shared" si="781"/>
        <v>30</v>
      </c>
      <c r="W1121" s="2">
        <f t="shared" si="778"/>
        <v>9867170</v>
      </c>
      <c r="X1121" s="2">
        <f t="shared" si="782"/>
        <v>9899075</v>
      </c>
      <c r="Y1121" s="14">
        <f t="shared" si="783"/>
        <v>2147.7187518184815</v>
      </c>
      <c r="Z1121" s="14">
        <f t="shared" si="784"/>
        <v>2133.7825396352523</v>
      </c>
      <c r="AA1121" s="14">
        <f t="shared" si="779"/>
        <v>-13.936212183229145</v>
      </c>
      <c r="AB1121" s="14">
        <f t="shared" si="755"/>
        <v>-11.889571211559803</v>
      </c>
      <c r="AC1121" s="14">
        <f t="shared" si="749"/>
        <v>-2.0466409716693423</v>
      </c>
      <c r="AD1121" s="16">
        <f t="shared" si="750"/>
        <v>0</v>
      </c>
      <c r="AE1121" s="16">
        <f t="shared" si="751"/>
        <v>1</v>
      </c>
      <c r="AF1121" s="16">
        <f t="shared" si="780"/>
        <v>1</v>
      </c>
      <c r="AG1121" s="16">
        <f t="shared" si="752"/>
        <v>30</v>
      </c>
      <c r="AH1121" s="5">
        <f t="shared" si="753"/>
        <v>9875057</v>
      </c>
      <c r="AI1121" s="5">
        <f t="shared" si="754"/>
        <v>9877184</v>
      </c>
      <c r="AJ1121" s="39">
        <f t="shared" si="785"/>
        <v>2142.8019633345721</v>
      </c>
      <c r="AK1121" s="39">
        <f t="shared" si="786"/>
        <v>2136.9549025103556</v>
      </c>
      <c r="AL1121" s="39">
        <f t="shared" si="787"/>
        <v>-5.8470608242164417</v>
      </c>
      <c r="AM1121" s="39">
        <f t="shared" si="788"/>
        <v>0</v>
      </c>
      <c r="AN1121" s="39">
        <f t="shared" si="789"/>
        <v>1</v>
      </c>
      <c r="AO1121" s="39">
        <f t="shared" si="790"/>
        <v>37</v>
      </c>
      <c r="AP1121" s="39">
        <f t="shared" si="791"/>
        <v>30</v>
      </c>
      <c r="AQ1121" s="39">
        <f t="shared" si="792"/>
        <v>9832100</v>
      </c>
      <c r="AR1121" s="39">
        <f t="shared" si="793"/>
        <v>9910799</v>
      </c>
      <c r="AS1121" s="37">
        <f t="shared" si="756"/>
        <v>2181.7194106567872</v>
      </c>
      <c r="AT1121" s="37">
        <f t="shared" si="757"/>
        <v>2163.8298472553311</v>
      </c>
      <c r="AU1121" s="37">
        <f t="shared" si="758"/>
        <v>-17.889563401456144</v>
      </c>
      <c r="AV1121" s="34">
        <f t="shared" si="759"/>
        <v>0</v>
      </c>
      <c r="AW1121" s="34">
        <f t="shared" si="760"/>
        <v>1</v>
      </c>
      <c r="AX1121" s="34">
        <f t="shared" si="761"/>
        <v>59</v>
      </c>
      <c r="AY1121" s="34">
        <f t="shared" si="762"/>
        <v>30</v>
      </c>
      <c r="AZ1121" s="34">
        <f t="shared" si="763"/>
        <v>9763245</v>
      </c>
      <c r="BA1121" s="34">
        <f t="shared" si="764"/>
        <v>9888738</v>
      </c>
    </row>
    <row r="1122" spans="1:53" x14ac:dyDescent="0.2">
      <c r="A1122" s="1" t="s">
        <v>1159</v>
      </c>
      <c r="B1122" s="8">
        <v>3220</v>
      </c>
      <c r="C1122" s="8">
        <v>2119.8992805755397</v>
      </c>
      <c r="D1122" s="8">
        <v>2128</v>
      </c>
      <c r="E1122" s="8">
        <v>2114</v>
      </c>
      <c r="F1122" s="8">
        <v>2119.8705035971225</v>
      </c>
      <c r="G1122" s="8">
        <f t="shared" si="765"/>
        <v>-18.803107513988834</v>
      </c>
      <c r="H1122" s="8">
        <f t="shared" si="766"/>
        <v>0</v>
      </c>
      <c r="I1122" s="8">
        <f t="shared" si="767"/>
        <v>18.803107513988834</v>
      </c>
      <c r="J1122" s="25">
        <f t="shared" si="770"/>
        <v>8.5945323191339362</v>
      </c>
      <c r="K1122" s="25">
        <f t="shared" si="771"/>
        <v>10.615622698124122</v>
      </c>
      <c r="L1122" s="26">
        <f t="shared" si="768"/>
        <v>0.80961169811099909</v>
      </c>
      <c r="M1122" s="25">
        <f t="shared" si="769"/>
        <v>44.739526106961463</v>
      </c>
      <c r="N1122" s="25">
        <v>30</v>
      </c>
      <c r="O1122" s="25">
        <v>70</v>
      </c>
      <c r="P1122" s="9">
        <f t="shared" si="772"/>
        <v>2159.0061995596047</v>
      </c>
      <c r="Q1122" s="9">
        <f t="shared" si="773"/>
        <v>2125.577508447283</v>
      </c>
      <c r="R1122" s="9">
        <f t="shared" si="774"/>
        <v>-33.428691112321758</v>
      </c>
      <c r="S1122" s="3">
        <f t="shared" si="775"/>
        <v>0</v>
      </c>
      <c r="T1122" s="3">
        <f t="shared" si="776"/>
        <v>1</v>
      </c>
      <c r="U1122" s="3">
        <f t="shared" si="777"/>
        <v>14</v>
      </c>
      <c r="V1122" s="3">
        <f t="shared" si="781"/>
        <v>30</v>
      </c>
      <c r="W1122" s="2">
        <f t="shared" si="778"/>
        <v>9869267</v>
      </c>
      <c r="X1122" s="2">
        <f t="shared" si="782"/>
        <v>9898863</v>
      </c>
      <c r="Y1122" s="14">
        <f t="shared" si="783"/>
        <v>2145.6559186168993</v>
      </c>
      <c r="Z1122" s="14">
        <f t="shared" si="784"/>
        <v>2131.6422263986169</v>
      </c>
      <c r="AA1122" s="14">
        <f t="shared" si="779"/>
        <v>-14.013692218282358</v>
      </c>
      <c r="AB1122" s="14">
        <f t="shared" si="755"/>
        <v>-12.314395412904314</v>
      </c>
      <c r="AC1122" s="14">
        <f t="shared" si="749"/>
        <v>-1.6992968053780437</v>
      </c>
      <c r="AD1122" s="16">
        <f t="shared" si="750"/>
        <v>0</v>
      </c>
      <c r="AE1122" s="16">
        <f t="shared" si="751"/>
        <v>1</v>
      </c>
      <c r="AF1122" s="16">
        <f t="shared" si="780"/>
        <v>0</v>
      </c>
      <c r="AG1122" s="16">
        <f t="shared" si="752"/>
        <v>30</v>
      </c>
      <c r="AH1122" s="5">
        <f t="shared" si="753"/>
        <v>9877141</v>
      </c>
      <c r="AI1122" s="5">
        <f t="shared" si="754"/>
        <v>9877141</v>
      </c>
      <c r="AJ1122" s="39">
        <f t="shared" si="785"/>
        <v>2145.2579818530908</v>
      </c>
      <c r="AK1122" s="39">
        <f t="shared" si="786"/>
        <v>2127.7639525383729</v>
      </c>
      <c r="AL1122" s="39">
        <f t="shared" si="787"/>
        <v>-17.494029314717864</v>
      </c>
      <c r="AM1122" s="39">
        <f t="shared" si="788"/>
        <v>0</v>
      </c>
      <c r="AN1122" s="39">
        <f t="shared" si="789"/>
        <v>1</v>
      </c>
      <c r="AO1122" s="39">
        <f t="shared" si="790"/>
        <v>36</v>
      </c>
      <c r="AP1122" s="39">
        <f t="shared" si="791"/>
        <v>30</v>
      </c>
      <c r="AQ1122" s="39">
        <f t="shared" si="792"/>
        <v>9834184</v>
      </c>
      <c r="AR1122" s="39">
        <f t="shared" si="793"/>
        <v>9910288</v>
      </c>
      <c r="AS1122" s="37">
        <f t="shared" si="756"/>
        <v>2181.9663277561272</v>
      </c>
      <c r="AT1122" s="37">
        <f t="shared" si="757"/>
        <v>2159.3758336190967</v>
      </c>
      <c r="AU1122" s="37">
        <f t="shared" si="758"/>
        <v>-22.590494137030419</v>
      </c>
      <c r="AV1122" s="34">
        <f t="shared" si="759"/>
        <v>0</v>
      </c>
      <c r="AW1122" s="34">
        <f t="shared" si="760"/>
        <v>1</v>
      </c>
      <c r="AX1122" s="34">
        <f t="shared" si="761"/>
        <v>58</v>
      </c>
      <c r="AY1122" s="34">
        <f t="shared" si="762"/>
        <v>30</v>
      </c>
      <c r="AZ1122" s="34">
        <f t="shared" si="763"/>
        <v>9765329</v>
      </c>
      <c r="BA1122" s="34">
        <f t="shared" si="764"/>
        <v>9887941</v>
      </c>
    </row>
    <row r="1123" spans="1:53" x14ac:dyDescent="0.2">
      <c r="A1123" s="1" t="s">
        <v>1160</v>
      </c>
      <c r="B1123" s="8">
        <v>2009</v>
      </c>
      <c r="C1123" s="8">
        <v>2105.8719999999998</v>
      </c>
      <c r="D1123" s="8">
        <v>2111</v>
      </c>
      <c r="E1123" s="8">
        <v>2101</v>
      </c>
      <c r="F1123" s="8">
        <v>2105.864</v>
      </c>
      <c r="G1123" s="8">
        <f t="shared" si="765"/>
        <v>-14.006503597122446</v>
      </c>
      <c r="H1123" s="8">
        <f t="shared" si="766"/>
        <v>0</v>
      </c>
      <c r="I1123" s="8">
        <f t="shared" si="767"/>
        <v>14.006503597122446</v>
      </c>
      <c r="J1123" s="25">
        <f t="shared" si="770"/>
        <v>7.9806371534815117</v>
      </c>
      <c r="K1123" s="25">
        <f t="shared" si="771"/>
        <v>10.857828476624004</v>
      </c>
      <c r="L1123" s="26">
        <f t="shared" si="768"/>
        <v>0.7350122697796484</v>
      </c>
      <c r="M1123" s="25">
        <f t="shared" si="769"/>
        <v>42.363519992454989</v>
      </c>
      <c r="N1123" s="25">
        <v>30</v>
      </c>
      <c r="O1123" s="25">
        <v>70</v>
      </c>
      <c r="P1123" s="9">
        <f t="shared" si="772"/>
        <v>2155.4626261222143</v>
      </c>
      <c r="Q1123" s="9">
        <f t="shared" si="773"/>
        <v>2121.5787416888779</v>
      </c>
      <c r="R1123" s="9">
        <f t="shared" si="774"/>
        <v>-33.883884433336334</v>
      </c>
      <c r="S1123" s="3">
        <f t="shared" si="775"/>
        <v>0</v>
      </c>
      <c r="T1123" s="3">
        <f t="shared" si="776"/>
        <v>1</v>
      </c>
      <c r="U1123" s="3">
        <f t="shared" si="777"/>
        <v>13</v>
      </c>
      <c r="V1123" s="3">
        <f t="shared" si="781"/>
        <v>30</v>
      </c>
      <c r="W1123" s="2">
        <f t="shared" si="778"/>
        <v>9871351</v>
      </c>
      <c r="X1123" s="2">
        <f t="shared" si="782"/>
        <v>9898664</v>
      </c>
      <c r="Y1123" s="14">
        <f t="shared" si="783"/>
        <v>2142.7083690897216</v>
      </c>
      <c r="Z1123" s="14">
        <f t="shared" si="784"/>
        <v>2127.6763454142142</v>
      </c>
      <c r="AA1123" s="14">
        <f t="shared" si="779"/>
        <v>-15.032023675507389</v>
      </c>
      <c r="AB1123" s="14">
        <f t="shared" si="755"/>
        <v>-12.857921065424929</v>
      </c>
      <c r="AC1123" s="14">
        <f t="shared" si="749"/>
        <v>-2.1741026100824605</v>
      </c>
      <c r="AD1123" s="16">
        <f t="shared" si="750"/>
        <v>0</v>
      </c>
      <c r="AE1123" s="16">
        <f t="shared" si="751"/>
        <v>0</v>
      </c>
      <c r="AF1123" s="16">
        <f t="shared" si="780"/>
        <v>0</v>
      </c>
      <c r="AG1123" s="16">
        <f t="shared" si="752"/>
        <v>0</v>
      </c>
      <c r="AH1123" s="5">
        <f t="shared" si="753"/>
        <v>9877141</v>
      </c>
      <c r="AI1123" s="5">
        <f t="shared" si="754"/>
        <v>9877141</v>
      </c>
      <c r="AJ1123" s="39">
        <f t="shared" si="785"/>
        <v>2138.9902793484275</v>
      </c>
      <c r="AK1123" s="39">
        <f t="shared" si="786"/>
        <v>2118.1074115307774</v>
      </c>
      <c r="AL1123" s="39">
        <f t="shared" si="787"/>
        <v>-20.882867817650094</v>
      </c>
      <c r="AM1123" s="39">
        <f t="shared" si="788"/>
        <v>0</v>
      </c>
      <c r="AN1123" s="39">
        <f t="shared" si="789"/>
        <v>1</v>
      </c>
      <c r="AO1123" s="39">
        <f t="shared" si="790"/>
        <v>35</v>
      </c>
      <c r="AP1123" s="39">
        <f t="shared" si="791"/>
        <v>30</v>
      </c>
      <c r="AQ1123" s="39">
        <f t="shared" si="792"/>
        <v>9836255</v>
      </c>
      <c r="AR1123" s="39">
        <f t="shared" si="793"/>
        <v>9909790</v>
      </c>
      <c r="AS1123" s="37">
        <f t="shared" si="756"/>
        <v>2181.9364512636453</v>
      </c>
      <c r="AT1123" s="37">
        <f t="shared" si="757"/>
        <v>2154.5983351454611</v>
      </c>
      <c r="AU1123" s="37">
        <f t="shared" si="758"/>
        <v>-27.338116118184189</v>
      </c>
      <c r="AV1123" s="34">
        <f t="shared" si="759"/>
        <v>0</v>
      </c>
      <c r="AW1123" s="34">
        <f t="shared" si="760"/>
        <v>1</v>
      </c>
      <c r="AX1123" s="34">
        <f t="shared" si="761"/>
        <v>57</v>
      </c>
      <c r="AY1123" s="34">
        <f t="shared" si="762"/>
        <v>30</v>
      </c>
      <c r="AZ1123" s="34">
        <f t="shared" si="763"/>
        <v>9767400</v>
      </c>
      <c r="BA1123" s="34">
        <f t="shared" si="764"/>
        <v>9887157</v>
      </c>
    </row>
    <row r="1124" spans="1:53" x14ac:dyDescent="0.2">
      <c r="A1124" s="1" t="s">
        <v>1161</v>
      </c>
      <c r="B1124" s="8">
        <v>5299</v>
      </c>
      <c r="C1124" s="8">
        <v>2072.7134831460676</v>
      </c>
      <c r="D1124" s="8">
        <v>2084</v>
      </c>
      <c r="E1124" s="8">
        <v>2065</v>
      </c>
      <c r="F1124" s="8">
        <v>2072.7022471910113</v>
      </c>
      <c r="G1124" s="8">
        <f t="shared" si="765"/>
        <v>-33.161752808988695</v>
      </c>
      <c r="H1124" s="8">
        <f t="shared" si="766"/>
        <v>0</v>
      </c>
      <c r="I1124" s="8">
        <f t="shared" si="767"/>
        <v>33.161752808988695</v>
      </c>
      <c r="J1124" s="25">
        <f t="shared" si="770"/>
        <v>7.410591642518547</v>
      </c>
      <c r="K1124" s="25">
        <f t="shared" si="771"/>
        <v>12.450965928935767</v>
      </c>
      <c r="L1124" s="26">
        <f t="shared" si="768"/>
        <v>0.59518206738454704</v>
      </c>
      <c r="M1124" s="25">
        <f t="shared" si="769"/>
        <v>37.31123108476293</v>
      </c>
      <c r="N1124" s="25">
        <v>30</v>
      </c>
      <c r="O1124" s="25">
        <v>70</v>
      </c>
      <c r="P1124" s="9">
        <f t="shared" si="772"/>
        <v>2151.0597879436705</v>
      </c>
      <c r="Q1124" s="9">
        <f t="shared" si="773"/>
        <v>2117.2599759231121</v>
      </c>
      <c r="R1124" s="9">
        <f t="shared" si="774"/>
        <v>-33.79981202055842</v>
      </c>
      <c r="S1124" s="3">
        <f t="shared" si="775"/>
        <v>0</v>
      </c>
      <c r="T1124" s="3">
        <f t="shared" si="776"/>
        <v>1</v>
      </c>
      <c r="U1124" s="3">
        <f t="shared" si="777"/>
        <v>12</v>
      </c>
      <c r="V1124" s="3">
        <f t="shared" si="781"/>
        <v>30</v>
      </c>
      <c r="W1124" s="2">
        <f t="shared" si="778"/>
        <v>9873422</v>
      </c>
      <c r="X1124" s="2">
        <f t="shared" si="782"/>
        <v>9898202</v>
      </c>
      <c r="Y1124" s="14">
        <f t="shared" si="783"/>
        <v>2137.5227304305577</v>
      </c>
      <c r="Z1124" s="14">
        <f t="shared" si="784"/>
        <v>2119.2187918414138</v>
      </c>
      <c r="AA1124" s="14">
        <f t="shared" si="779"/>
        <v>-18.303938589143854</v>
      </c>
      <c r="AB1124" s="14">
        <f t="shared" si="755"/>
        <v>-13.947124570168715</v>
      </c>
      <c r="AC1124" s="14">
        <f t="shared" ref="AC1124:AC1187" si="794">AA1124-AB1124</f>
        <v>-4.3568140189751396</v>
      </c>
      <c r="AD1124" s="16">
        <f t="shared" ref="AD1124:AD1187" si="795">IF(AND(AC1124&gt;0,AH1123-30&gt;=D1124),1,0)</f>
        <v>0</v>
      </c>
      <c r="AE1124" s="16">
        <f t="shared" ref="AE1124:AE1187" si="796">IF(AND(AC1124&lt;=0,AF1123&gt;=1),1,0)</f>
        <v>0</v>
      </c>
      <c r="AF1124" s="16">
        <f t="shared" si="780"/>
        <v>0</v>
      </c>
      <c r="AG1124" s="16">
        <f t="shared" ref="AG1124:AG1187" si="797">IF(AD1124&gt;0, MAX(30, 0.002*AD1124*D1124), IF(AE1124&gt;0, MAX(30, 0.002*AE1124*E1124), 0))</f>
        <v>0</v>
      </c>
      <c r="AH1124" s="5">
        <f t="shared" ref="AH1124:AH1187" si="798">AH1123-(AD1124*D1124) + (AE1124*E1124) - AG1124</f>
        <v>9877141</v>
      </c>
      <c r="AI1124" s="5">
        <f t="shared" ref="AI1124:AI1187" si="799">AF1124*E1124 + AH1124</f>
        <v>9877141</v>
      </c>
      <c r="AJ1124" s="39">
        <f t="shared" si="785"/>
        <v>2129.6664743873175</v>
      </c>
      <c r="AK1124" s="39">
        <f t="shared" si="786"/>
        <v>2110.6548566583447</v>
      </c>
      <c r="AL1124" s="39">
        <f t="shared" si="787"/>
        <v>-19.011617728972851</v>
      </c>
      <c r="AM1124" s="39">
        <f t="shared" si="788"/>
        <v>0</v>
      </c>
      <c r="AN1124" s="39">
        <f t="shared" si="789"/>
        <v>1</v>
      </c>
      <c r="AO1124" s="39">
        <f t="shared" si="790"/>
        <v>34</v>
      </c>
      <c r="AP1124" s="39">
        <f t="shared" si="791"/>
        <v>30</v>
      </c>
      <c r="AQ1124" s="39">
        <f t="shared" si="792"/>
        <v>9838290</v>
      </c>
      <c r="AR1124" s="39">
        <f t="shared" si="793"/>
        <v>9908500</v>
      </c>
      <c r="AS1124" s="37">
        <f t="shared" si="756"/>
        <v>2181.6090853073688</v>
      </c>
      <c r="AT1124" s="37">
        <f t="shared" si="757"/>
        <v>2149.5831962819389</v>
      </c>
      <c r="AU1124" s="37">
        <f t="shared" si="758"/>
        <v>-32.025889025429933</v>
      </c>
      <c r="AV1124" s="34">
        <f t="shared" si="759"/>
        <v>0</v>
      </c>
      <c r="AW1124" s="34">
        <f t="shared" si="760"/>
        <v>1</v>
      </c>
      <c r="AX1124" s="34">
        <f t="shared" si="761"/>
        <v>56</v>
      </c>
      <c r="AY1124" s="34">
        <f t="shared" si="762"/>
        <v>30</v>
      </c>
      <c r="AZ1124" s="34">
        <f t="shared" si="763"/>
        <v>9769435</v>
      </c>
      <c r="BA1124" s="34">
        <f t="shared" si="764"/>
        <v>9885075</v>
      </c>
    </row>
    <row r="1125" spans="1:53" x14ac:dyDescent="0.2">
      <c r="A1125" s="1" t="s">
        <v>1162</v>
      </c>
      <c r="B1125" s="8">
        <v>5393</v>
      </c>
      <c r="C1125" s="8">
        <v>2055.5111111111109</v>
      </c>
      <c r="D1125" s="8">
        <v>2072</v>
      </c>
      <c r="E1125" s="8">
        <v>2040</v>
      </c>
      <c r="F1125" s="8">
        <v>2055.411111111111</v>
      </c>
      <c r="G1125" s="8">
        <f t="shared" si="765"/>
        <v>-17.291136079900298</v>
      </c>
      <c r="H1125" s="8">
        <f t="shared" si="766"/>
        <v>0</v>
      </c>
      <c r="I1125" s="8">
        <f t="shared" si="767"/>
        <v>17.291136079900298</v>
      </c>
      <c r="J1125" s="25">
        <f t="shared" si="770"/>
        <v>6.8812636680529362</v>
      </c>
      <c r="K1125" s="25">
        <f t="shared" si="771"/>
        <v>12.796692368290378</v>
      </c>
      <c r="L1125" s="26">
        <f t="shared" si="768"/>
        <v>0.53773768017619883</v>
      </c>
      <c r="M1125" s="25">
        <f t="shared" si="769"/>
        <v>34.969402591122247</v>
      </c>
      <c r="N1125" s="25">
        <v>30</v>
      </c>
      <c r="O1125" s="25">
        <v>70</v>
      </c>
      <c r="P1125" s="9">
        <f t="shared" si="772"/>
        <v>2146.870617079664</v>
      </c>
      <c r="Q1125" s="9">
        <f t="shared" si="773"/>
        <v>2116.9216180385279</v>
      </c>
      <c r="R1125" s="9">
        <f t="shared" si="774"/>
        <v>-29.948999041136176</v>
      </c>
      <c r="S1125" s="3">
        <f t="shared" si="775"/>
        <v>0</v>
      </c>
      <c r="T1125" s="3">
        <f t="shared" si="776"/>
        <v>1</v>
      </c>
      <c r="U1125" s="3">
        <f t="shared" si="777"/>
        <v>11</v>
      </c>
      <c r="V1125" s="3">
        <f t="shared" si="781"/>
        <v>30</v>
      </c>
      <c r="W1125" s="2">
        <f t="shared" si="778"/>
        <v>9875457</v>
      </c>
      <c r="X1125" s="2">
        <f t="shared" si="782"/>
        <v>9897897</v>
      </c>
      <c r="Y1125" s="14">
        <f t="shared" si="783"/>
        <v>2131.4403882587467</v>
      </c>
      <c r="Z1125" s="14">
        <f t="shared" si="784"/>
        <v>2109.4022255752134</v>
      </c>
      <c r="AA1125" s="14">
        <f t="shared" si="779"/>
        <v>-22.038162683533301</v>
      </c>
      <c r="AB1125" s="14">
        <f t="shared" si="755"/>
        <v>-15.565332192841632</v>
      </c>
      <c r="AC1125" s="14">
        <f t="shared" si="794"/>
        <v>-6.4728304906916687</v>
      </c>
      <c r="AD1125" s="16">
        <f t="shared" si="795"/>
        <v>0</v>
      </c>
      <c r="AE1125" s="16">
        <f t="shared" si="796"/>
        <v>0</v>
      </c>
      <c r="AF1125" s="16">
        <f t="shared" si="780"/>
        <v>0</v>
      </c>
      <c r="AG1125" s="16">
        <f t="shared" si="797"/>
        <v>0</v>
      </c>
      <c r="AH1125" s="5">
        <f t="shared" si="798"/>
        <v>9877141</v>
      </c>
      <c r="AI1125" s="5">
        <f t="shared" si="799"/>
        <v>9877141</v>
      </c>
      <c r="AJ1125" s="39">
        <f t="shared" si="785"/>
        <v>2117.2591252459847</v>
      </c>
      <c r="AK1125" s="39">
        <f t="shared" si="786"/>
        <v>2098.2475075170123</v>
      </c>
      <c r="AL1125" s="39">
        <f t="shared" si="787"/>
        <v>-19.011617728972396</v>
      </c>
      <c r="AM1125" s="39">
        <f t="shared" si="788"/>
        <v>0</v>
      </c>
      <c r="AN1125" s="39">
        <f t="shared" si="789"/>
        <v>1</v>
      </c>
      <c r="AO1125" s="39">
        <f t="shared" si="790"/>
        <v>33</v>
      </c>
      <c r="AP1125" s="39">
        <f t="shared" si="791"/>
        <v>30</v>
      </c>
      <c r="AQ1125" s="39">
        <f t="shared" si="792"/>
        <v>9840300</v>
      </c>
      <c r="AR1125" s="39">
        <f t="shared" si="793"/>
        <v>9907620</v>
      </c>
      <c r="AS1125" s="37">
        <f t="shared" si="756"/>
        <v>2180.9875349838371</v>
      </c>
      <c r="AT1125" s="37">
        <f t="shared" si="757"/>
        <v>2144.3470420966437</v>
      </c>
      <c r="AU1125" s="37">
        <f t="shared" si="758"/>
        <v>-36.640492887193432</v>
      </c>
      <c r="AV1125" s="34">
        <f t="shared" si="759"/>
        <v>0</v>
      </c>
      <c r="AW1125" s="34">
        <f t="shared" si="760"/>
        <v>1</v>
      </c>
      <c r="AX1125" s="34">
        <f t="shared" si="761"/>
        <v>55</v>
      </c>
      <c r="AY1125" s="34">
        <f t="shared" si="762"/>
        <v>30</v>
      </c>
      <c r="AZ1125" s="34">
        <f t="shared" si="763"/>
        <v>9771445</v>
      </c>
      <c r="BA1125" s="34">
        <f t="shared" si="764"/>
        <v>9883645</v>
      </c>
    </row>
    <row r="1126" spans="1:53" x14ac:dyDescent="0.2">
      <c r="A1126" s="1" t="s">
        <v>1163</v>
      </c>
      <c r="B1126" s="8">
        <v>7714</v>
      </c>
      <c r="C1126" s="8">
        <v>2050.6363636363635</v>
      </c>
      <c r="D1126" s="8">
        <v>2073</v>
      </c>
      <c r="E1126" s="8">
        <v>2032</v>
      </c>
      <c r="F1126" s="8">
        <v>2050.3818181818183</v>
      </c>
      <c r="G1126" s="8">
        <f t="shared" si="765"/>
        <v>-5.0292929292927511</v>
      </c>
      <c r="H1126" s="8">
        <f t="shared" si="766"/>
        <v>0</v>
      </c>
      <c r="I1126" s="8">
        <f t="shared" si="767"/>
        <v>5.0292929292927511</v>
      </c>
      <c r="J1126" s="25">
        <f t="shared" si="770"/>
        <v>6.3897448346205836</v>
      </c>
      <c r="K1126" s="25">
        <f t="shared" si="771"/>
        <v>12.241878122647691</v>
      </c>
      <c r="L1126" s="26">
        <f t="shared" si="768"/>
        <v>0.52195788673957166</v>
      </c>
      <c r="M1126" s="25">
        <f t="shared" si="769"/>
        <v>34.295159628742468</v>
      </c>
      <c r="N1126" s="25">
        <v>30</v>
      </c>
      <c r="O1126" s="25">
        <v>70</v>
      </c>
      <c r="P1126" s="9">
        <f t="shared" si="772"/>
        <v>2142.1676531976682</v>
      </c>
      <c r="Q1126" s="9">
        <f t="shared" si="773"/>
        <v>2112.9248038514597</v>
      </c>
      <c r="R1126" s="9">
        <f t="shared" si="774"/>
        <v>-29.242849346208459</v>
      </c>
      <c r="S1126" s="3">
        <f t="shared" si="775"/>
        <v>0</v>
      </c>
      <c r="T1126" s="3">
        <f t="shared" si="776"/>
        <v>1</v>
      </c>
      <c r="U1126" s="3">
        <f t="shared" si="777"/>
        <v>10</v>
      </c>
      <c r="V1126" s="3">
        <f t="shared" si="781"/>
        <v>30</v>
      </c>
      <c r="W1126" s="2">
        <f t="shared" si="778"/>
        <v>9877467</v>
      </c>
      <c r="X1126" s="2">
        <f t="shared" si="782"/>
        <v>9897787</v>
      </c>
      <c r="Y1126" s="14">
        <f t="shared" si="783"/>
        <v>2125.4360497345297</v>
      </c>
      <c r="Z1126" s="14">
        <f t="shared" si="784"/>
        <v>2100.3221628993065</v>
      </c>
      <c r="AA1126" s="14">
        <f t="shared" si="779"/>
        <v>-25.113886835223184</v>
      </c>
      <c r="AB1126" s="14">
        <f t="shared" ref="AB1126:AB1189" si="800">(AA1126-AB1125)*$Z$4+AB1125</f>
        <v>-17.475043121317942</v>
      </c>
      <c r="AC1126" s="14">
        <f t="shared" si="794"/>
        <v>-7.6388437139052421</v>
      </c>
      <c r="AD1126" s="16">
        <f t="shared" si="795"/>
        <v>0</v>
      </c>
      <c r="AE1126" s="16">
        <f t="shared" si="796"/>
        <v>0</v>
      </c>
      <c r="AF1126" s="16">
        <f t="shared" si="780"/>
        <v>0</v>
      </c>
      <c r="AG1126" s="16">
        <f t="shared" si="797"/>
        <v>0</v>
      </c>
      <c r="AH1126" s="5">
        <f t="shared" si="798"/>
        <v>9877141</v>
      </c>
      <c r="AI1126" s="5">
        <f t="shared" si="799"/>
        <v>9877141</v>
      </c>
      <c r="AJ1126" s="39">
        <f t="shared" si="785"/>
        <v>2105.7317011927184</v>
      </c>
      <c r="AK1126" s="39">
        <f t="shared" si="786"/>
        <v>2086.7200834637456</v>
      </c>
      <c r="AL1126" s="39">
        <f t="shared" si="787"/>
        <v>-19.011617728972851</v>
      </c>
      <c r="AM1126" s="39">
        <f t="shared" si="788"/>
        <v>0</v>
      </c>
      <c r="AN1126" s="39">
        <f t="shared" si="789"/>
        <v>1</v>
      </c>
      <c r="AO1126" s="39">
        <f t="shared" si="790"/>
        <v>32</v>
      </c>
      <c r="AP1126" s="39">
        <f t="shared" si="791"/>
        <v>30</v>
      </c>
      <c r="AQ1126" s="39">
        <f t="shared" si="792"/>
        <v>9842302</v>
      </c>
      <c r="AR1126" s="39">
        <f t="shared" si="793"/>
        <v>9907326</v>
      </c>
      <c r="AS1126" s="37">
        <f t="shared" si="756"/>
        <v>2180.1355794869037</v>
      </c>
      <c r="AT1126" s="37">
        <f t="shared" si="757"/>
        <v>2139.6651056353635</v>
      </c>
      <c r="AU1126" s="37">
        <f t="shared" si="758"/>
        <v>-40.470473851540191</v>
      </c>
      <c r="AV1126" s="34">
        <f t="shared" si="759"/>
        <v>0</v>
      </c>
      <c r="AW1126" s="34">
        <f t="shared" si="760"/>
        <v>1</v>
      </c>
      <c r="AX1126" s="34">
        <f t="shared" si="761"/>
        <v>54</v>
      </c>
      <c r="AY1126" s="34">
        <f t="shared" si="762"/>
        <v>30</v>
      </c>
      <c r="AZ1126" s="34">
        <f t="shared" si="763"/>
        <v>9773447</v>
      </c>
      <c r="BA1126" s="34">
        <f t="shared" si="764"/>
        <v>9883175</v>
      </c>
    </row>
    <row r="1127" spans="1:53" x14ac:dyDescent="0.2">
      <c r="A1127" s="1" t="s">
        <v>1164</v>
      </c>
      <c r="B1127" s="8">
        <v>5035</v>
      </c>
      <c r="C1127" s="8">
        <v>2039.8977272727273</v>
      </c>
      <c r="D1127" s="8">
        <v>2053</v>
      </c>
      <c r="E1127" s="8">
        <v>2028</v>
      </c>
      <c r="F1127" s="8">
        <v>2039.875</v>
      </c>
      <c r="G1127" s="8">
        <f t="shared" si="765"/>
        <v>-10.506818181818289</v>
      </c>
      <c r="H1127" s="8">
        <f t="shared" si="766"/>
        <v>0</v>
      </c>
      <c r="I1127" s="8">
        <f t="shared" si="767"/>
        <v>10.506818181818289</v>
      </c>
      <c r="J1127" s="25">
        <f t="shared" si="770"/>
        <v>5.9333344892905426</v>
      </c>
      <c r="K1127" s="25">
        <f t="shared" si="771"/>
        <v>12.117945269731305</v>
      </c>
      <c r="L1127" s="26">
        <f t="shared" si="768"/>
        <v>0.48963205867178378</v>
      </c>
      <c r="M1127" s="25">
        <f t="shared" si="769"/>
        <v>32.869328759503162</v>
      </c>
      <c r="N1127" s="25">
        <v>30</v>
      </c>
      <c r="O1127" s="25">
        <v>70</v>
      </c>
      <c r="P1127" s="9">
        <f t="shared" si="772"/>
        <v>2137.9273312554596</v>
      </c>
      <c r="Q1127" s="9">
        <f t="shared" si="773"/>
        <v>2106.918896808053</v>
      </c>
      <c r="R1127" s="9">
        <f t="shared" si="774"/>
        <v>-31.008434447406671</v>
      </c>
      <c r="S1127" s="3">
        <f t="shared" si="775"/>
        <v>0</v>
      </c>
      <c r="T1127" s="3">
        <f t="shared" si="776"/>
        <v>1</v>
      </c>
      <c r="U1127" s="3">
        <f t="shared" si="777"/>
        <v>9</v>
      </c>
      <c r="V1127" s="3">
        <f t="shared" si="781"/>
        <v>30</v>
      </c>
      <c r="W1127" s="2">
        <f t="shared" si="778"/>
        <v>9879469</v>
      </c>
      <c r="X1127" s="2">
        <f t="shared" si="782"/>
        <v>9897721</v>
      </c>
      <c r="Y1127" s="14">
        <f t="shared" si="783"/>
        <v>2119.0981941986388</v>
      </c>
      <c r="Z1127" s="14">
        <f t="shared" si="784"/>
        <v>2091.0225993763361</v>
      </c>
      <c r="AA1127" s="14">
        <f t="shared" si="779"/>
        <v>-28.075594822302719</v>
      </c>
      <c r="AB1127" s="14">
        <f t="shared" si="800"/>
        <v>-19.595153461514897</v>
      </c>
      <c r="AC1127" s="14">
        <f t="shared" si="794"/>
        <v>-8.4804413607878217</v>
      </c>
      <c r="AD1127" s="16">
        <f t="shared" si="795"/>
        <v>0</v>
      </c>
      <c r="AE1127" s="16">
        <f t="shared" si="796"/>
        <v>0</v>
      </c>
      <c r="AF1127" s="16">
        <f t="shared" si="780"/>
        <v>0</v>
      </c>
      <c r="AG1127" s="16">
        <f t="shared" si="797"/>
        <v>0</v>
      </c>
      <c r="AH1127" s="5">
        <f t="shared" si="798"/>
        <v>9877141</v>
      </c>
      <c r="AI1127" s="5">
        <f t="shared" si="799"/>
        <v>9877141</v>
      </c>
      <c r="AJ1127" s="39">
        <f t="shared" si="785"/>
        <v>2102.3788392398565</v>
      </c>
      <c r="AK1127" s="39">
        <f t="shared" si="786"/>
        <v>2083.3672215108836</v>
      </c>
      <c r="AL1127" s="39">
        <f t="shared" si="787"/>
        <v>-19.011617728972851</v>
      </c>
      <c r="AM1127" s="39">
        <f t="shared" si="788"/>
        <v>0</v>
      </c>
      <c r="AN1127" s="39">
        <f t="shared" si="789"/>
        <v>1</v>
      </c>
      <c r="AO1127" s="39">
        <f t="shared" si="790"/>
        <v>31</v>
      </c>
      <c r="AP1127" s="39">
        <f t="shared" si="791"/>
        <v>30</v>
      </c>
      <c r="AQ1127" s="39">
        <f t="shared" si="792"/>
        <v>9844300</v>
      </c>
      <c r="AR1127" s="39">
        <f t="shared" si="793"/>
        <v>9907168</v>
      </c>
      <c r="AS1127" s="37">
        <f t="shared" si="756"/>
        <v>2179.0018955070536</v>
      </c>
      <c r="AT1127" s="37">
        <f t="shared" si="757"/>
        <v>2135.0394680943077</v>
      </c>
      <c r="AU1127" s="37">
        <f t="shared" si="758"/>
        <v>-43.96242741274591</v>
      </c>
      <c r="AV1127" s="34">
        <f t="shared" si="759"/>
        <v>0</v>
      </c>
      <c r="AW1127" s="34">
        <f t="shared" si="760"/>
        <v>1</v>
      </c>
      <c r="AX1127" s="34">
        <f t="shared" si="761"/>
        <v>53</v>
      </c>
      <c r="AY1127" s="34">
        <f t="shared" si="762"/>
        <v>30</v>
      </c>
      <c r="AZ1127" s="34">
        <f t="shared" si="763"/>
        <v>9775445</v>
      </c>
      <c r="BA1127" s="34">
        <f t="shared" si="764"/>
        <v>9882929</v>
      </c>
    </row>
    <row r="1128" spans="1:53" x14ac:dyDescent="0.2">
      <c r="A1128" s="1" t="s">
        <v>1165</v>
      </c>
      <c r="B1128" s="8">
        <v>5722</v>
      </c>
      <c r="C1128" s="8">
        <v>2051.9839572192514</v>
      </c>
      <c r="D1128" s="8">
        <v>2060</v>
      </c>
      <c r="E1128" s="8">
        <v>2042</v>
      </c>
      <c r="F1128" s="8">
        <v>2051.9251336898396</v>
      </c>
      <c r="G1128" s="8">
        <f t="shared" si="765"/>
        <v>12.05013368983964</v>
      </c>
      <c r="H1128" s="8">
        <f t="shared" si="766"/>
        <v>12.05013368983964</v>
      </c>
      <c r="I1128" s="8">
        <f t="shared" si="767"/>
        <v>0</v>
      </c>
      <c r="J1128" s="25">
        <f t="shared" si="770"/>
        <v>6.370248717901192</v>
      </c>
      <c r="K1128" s="25">
        <f t="shared" si="771"/>
        <v>11.252377750464783</v>
      </c>
      <c r="L1128" s="26">
        <f t="shared" si="768"/>
        <v>0.56612467686112533</v>
      </c>
      <c r="M1128" s="25">
        <f t="shared" si="769"/>
        <v>36.14812314915882</v>
      </c>
      <c r="N1128" s="25">
        <v>30</v>
      </c>
      <c r="O1128" s="25">
        <v>70</v>
      </c>
      <c r="P1128" s="9">
        <f t="shared" si="772"/>
        <v>2133.3286121741876</v>
      </c>
      <c r="Q1128" s="9">
        <f t="shared" si="773"/>
        <v>2100.2030255959316</v>
      </c>
      <c r="R1128" s="9">
        <f t="shared" si="774"/>
        <v>-33.125586578255934</v>
      </c>
      <c r="S1128" s="3">
        <f t="shared" si="775"/>
        <v>0</v>
      </c>
      <c r="T1128" s="3">
        <f t="shared" si="776"/>
        <v>1</v>
      </c>
      <c r="U1128" s="3">
        <f t="shared" si="777"/>
        <v>8</v>
      </c>
      <c r="V1128" s="3">
        <f t="shared" si="781"/>
        <v>30</v>
      </c>
      <c r="W1128" s="2">
        <f t="shared" si="778"/>
        <v>9881467</v>
      </c>
      <c r="X1128" s="2">
        <f t="shared" si="782"/>
        <v>9897803</v>
      </c>
      <c r="Y1128" s="14">
        <f t="shared" si="783"/>
        <v>2114.122411938728</v>
      </c>
      <c r="Z1128" s="14">
        <f t="shared" si="784"/>
        <v>2085.0076046553368</v>
      </c>
      <c r="AA1128" s="14">
        <f t="shared" si="779"/>
        <v>-29.114807283391201</v>
      </c>
      <c r="AB1128" s="14">
        <f t="shared" si="800"/>
        <v>-21.499084225890158</v>
      </c>
      <c r="AC1128" s="14">
        <f t="shared" si="794"/>
        <v>-7.6157230575010431</v>
      </c>
      <c r="AD1128" s="16">
        <f t="shared" si="795"/>
        <v>0</v>
      </c>
      <c r="AE1128" s="16">
        <f t="shared" si="796"/>
        <v>0</v>
      </c>
      <c r="AF1128" s="16">
        <f t="shared" si="780"/>
        <v>0</v>
      </c>
      <c r="AG1128" s="16">
        <f t="shared" si="797"/>
        <v>0</v>
      </c>
      <c r="AH1128" s="5">
        <f t="shared" si="798"/>
        <v>9877141</v>
      </c>
      <c r="AI1128" s="5">
        <f t="shared" si="799"/>
        <v>9877141</v>
      </c>
      <c r="AJ1128" s="39">
        <f t="shared" si="785"/>
        <v>2095.3742937853108</v>
      </c>
      <c r="AK1128" s="39">
        <f t="shared" si="786"/>
        <v>2076.3626760563379</v>
      </c>
      <c r="AL1128" s="39">
        <f t="shared" si="787"/>
        <v>-19.011617728972851</v>
      </c>
      <c r="AM1128" s="39">
        <f t="shared" si="788"/>
        <v>0</v>
      </c>
      <c r="AN1128" s="39">
        <f t="shared" si="789"/>
        <v>1</v>
      </c>
      <c r="AO1128" s="39">
        <f t="shared" si="790"/>
        <v>30</v>
      </c>
      <c r="AP1128" s="39">
        <f t="shared" si="791"/>
        <v>30</v>
      </c>
      <c r="AQ1128" s="39">
        <f t="shared" si="792"/>
        <v>9846312</v>
      </c>
      <c r="AR1128" s="39">
        <f t="shared" si="793"/>
        <v>9907572</v>
      </c>
      <c r="AS1128" s="37">
        <f t="shared" si="756"/>
        <v>2177.6493296106132</v>
      </c>
      <c r="AT1128" s="37">
        <f t="shared" si="757"/>
        <v>2130.3360660819467</v>
      </c>
      <c r="AU1128" s="37">
        <f t="shared" si="758"/>
        <v>-47.313263528666539</v>
      </c>
      <c r="AV1128" s="34">
        <f t="shared" si="759"/>
        <v>0</v>
      </c>
      <c r="AW1128" s="34">
        <f t="shared" si="760"/>
        <v>1</v>
      </c>
      <c r="AX1128" s="34">
        <f t="shared" si="761"/>
        <v>52</v>
      </c>
      <c r="AY1128" s="34">
        <f t="shared" si="762"/>
        <v>30</v>
      </c>
      <c r="AZ1128" s="34">
        <f t="shared" si="763"/>
        <v>9777457</v>
      </c>
      <c r="BA1128" s="34">
        <f t="shared" si="764"/>
        <v>9883641</v>
      </c>
    </row>
    <row r="1129" spans="1:53" x14ac:dyDescent="0.2">
      <c r="A1129" s="1" t="s">
        <v>1166</v>
      </c>
      <c r="B1129" s="8">
        <v>6122</v>
      </c>
      <c r="C1129" s="8">
        <v>2008.0676328502416</v>
      </c>
      <c r="D1129" s="8">
        <v>2042</v>
      </c>
      <c r="E1129" s="8">
        <v>1977</v>
      </c>
      <c r="F1129" s="8">
        <v>2007.9710144927535</v>
      </c>
      <c r="G1129" s="8">
        <f t="shared" si="765"/>
        <v>-43.954119197086129</v>
      </c>
      <c r="H1129" s="8">
        <f t="shared" si="766"/>
        <v>0</v>
      </c>
      <c r="I1129" s="8">
        <f t="shared" si="767"/>
        <v>43.954119197086129</v>
      </c>
      <c r="J1129" s="25">
        <f t="shared" si="770"/>
        <v>5.9152309523368212</v>
      </c>
      <c r="K1129" s="25">
        <f t="shared" si="771"/>
        <v>13.58821642522345</v>
      </c>
      <c r="L1129" s="26">
        <f t="shared" si="768"/>
        <v>0.43532063129025034</v>
      </c>
      <c r="M1129" s="25">
        <f t="shared" si="769"/>
        <v>30.329155855505832</v>
      </c>
      <c r="N1129" s="25">
        <v>30</v>
      </c>
      <c r="O1129" s="25">
        <v>70</v>
      </c>
      <c r="P1129" s="9">
        <f t="shared" si="772"/>
        <v>2128.274751802423</v>
      </c>
      <c r="Q1129" s="9">
        <f t="shared" si="773"/>
        <v>2092.0852843893335</v>
      </c>
      <c r="R1129" s="9">
        <f t="shared" si="774"/>
        <v>-36.18946741308946</v>
      </c>
      <c r="S1129" s="3">
        <f t="shared" si="775"/>
        <v>0</v>
      </c>
      <c r="T1129" s="3">
        <f t="shared" si="776"/>
        <v>1</v>
      </c>
      <c r="U1129" s="3">
        <f t="shared" si="777"/>
        <v>7</v>
      </c>
      <c r="V1129" s="3">
        <f t="shared" si="781"/>
        <v>30</v>
      </c>
      <c r="W1129" s="2">
        <f t="shared" si="778"/>
        <v>9883479</v>
      </c>
      <c r="X1129" s="2">
        <f t="shared" si="782"/>
        <v>9897318</v>
      </c>
      <c r="Y1129" s="14">
        <f t="shared" si="783"/>
        <v>2106.2593454612484</v>
      </c>
      <c r="Z1129" s="14">
        <f t="shared" si="784"/>
        <v>2073.155821553401</v>
      </c>
      <c r="AA1129" s="14">
        <f t="shared" si="779"/>
        <v>-33.103523907847375</v>
      </c>
      <c r="AB1129" s="14">
        <f t="shared" si="800"/>
        <v>-23.819972162281601</v>
      </c>
      <c r="AC1129" s="14">
        <f t="shared" si="794"/>
        <v>-9.2835517455657737</v>
      </c>
      <c r="AD1129" s="16">
        <f t="shared" si="795"/>
        <v>0</v>
      </c>
      <c r="AE1129" s="16">
        <f t="shared" si="796"/>
        <v>0</v>
      </c>
      <c r="AF1129" s="16">
        <f t="shared" si="780"/>
        <v>0</v>
      </c>
      <c r="AG1129" s="16">
        <f t="shared" si="797"/>
        <v>0</v>
      </c>
      <c r="AH1129" s="5">
        <f t="shared" si="798"/>
        <v>9877141</v>
      </c>
      <c r="AI1129" s="5">
        <f t="shared" si="799"/>
        <v>9877141</v>
      </c>
      <c r="AJ1129" s="39">
        <f t="shared" si="785"/>
        <v>2099.3910050152572</v>
      </c>
      <c r="AK1129" s="39">
        <f t="shared" si="786"/>
        <v>2076.8245816003168</v>
      </c>
      <c r="AL1129" s="39">
        <f t="shared" si="787"/>
        <v>-22.566423414940346</v>
      </c>
      <c r="AM1129" s="39">
        <f t="shared" si="788"/>
        <v>0</v>
      </c>
      <c r="AN1129" s="39">
        <f t="shared" si="789"/>
        <v>1</v>
      </c>
      <c r="AO1129" s="39">
        <f t="shared" si="790"/>
        <v>29</v>
      </c>
      <c r="AP1129" s="39">
        <f t="shared" si="791"/>
        <v>30</v>
      </c>
      <c r="AQ1129" s="39">
        <f t="shared" si="792"/>
        <v>9848259</v>
      </c>
      <c r="AR1129" s="39">
        <f t="shared" si="793"/>
        <v>9905592</v>
      </c>
      <c r="AS1129" s="37">
        <f t="shared" si="756"/>
        <v>2176.0425266026004</v>
      </c>
      <c r="AT1129" s="37">
        <f t="shared" si="757"/>
        <v>2125.6695874880938</v>
      </c>
      <c r="AU1129" s="37">
        <f t="shared" si="758"/>
        <v>-50.372939114506607</v>
      </c>
      <c r="AV1129" s="34">
        <f t="shared" si="759"/>
        <v>0</v>
      </c>
      <c r="AW1129" s="34">
        <f t="shared" si="760"/>
        <v>1</v>
      </c>
      <c r="AX1129" s="34">
        <f t="shared" si="761"/>
        <v>51</v>
      </c>
      <c r="AY1129" s="34">
        <f t="shared" si="762"/>
        <v>30</v>
      </c>
      <c r="AZ1129" s="34">
        <f t="shared" si="763"/>
        <v>9779404</v>
      </c>
      <c r="BA1129" s="34">
        <f t="shared" si="764"/>
        <v>9880231</v>
      </c>
    </row>
    <row r="1130" spans="1:53" x14ac:dyDescent="0.2">
      <c r="A1130" s="1" t="s">
        <v>1167</v>
      </c>
      <c r="B1130" s="8">
        <v>11646</v>
      </c>
      <c r="C1130" s="8">
        <v>1985.9616858237548</v>
      </c>
      <c r="D1130" s="8">
        <v>2000</v>
      </c>
      <c r="E1130" s="8">
        <v>1953</v>
      </c>
      <c r="F1130" s="8">
        <v>1985.9233716475096</v>
      </c>
      <c r="G1130" s="8">
        <f t="shared" si="765"/>
        <v>-22.0476428452439</v>
      </c>
      <c r="H1130" s="8">
        <f t="shared" si="766"/>
        <v>0</v>
      </c>
      <c r="I1130" s="8">
        <f t="shared" si="767"/>
        <v>22.0476428452439</v>
      </c>
      <c r="J1130" s="25">
        <f t="shared" si="770"/>
        <v>5.4927144557413339</v>
      </c>
      <c r="K1130" s="25">
        <f t="shared" si="771"/>
        <v>14.192461169510624</v>
      </c>
      <c r="L1130" s="26">
        <f t="shared" si="768"/>
        <v>0.38701634551878999</v>
      </c>
      <c r="M1130" s="25">
        <f t="shared" si="769"/>
        <v>27.902796298628559</v>
      </c>
      <c r="N1130" s="25">
        <v>30</v>
      </c>
      <c r="O1130" s="25">
        <v>70</v>
      </c>
      <c r="P1130" s="9">
        <f t="shared" si="772"/>
        <v>2120.643910769224</v>
      </c>
      <c r="Q1130" s="9">
        <f t="shared" si="773"/>
        <v>2083.018461115988</v>
      </c>
      <c r="R1130" s="9">
        <f t="shared" si="774"/>
        <v>-37.625449653236046</v>
      </c>
      <c r="S1130" s="3">
        <f t="shared" si="775"/>
        <v>0</v>
      </c>
      <c r="T1130" s="3">
        <f t="shared" si="776"/>
        <v>1</v>
      </c>
      <c r="U1130" s="3">
        <f t="shared" si="777"/>
        <v>6</v>
      </c>
      <c r="V1130" s="3">
        <f t="shared" si="781"/>
        <v>30</v>
      </c>
      <c r="W1130" s="2">
        <f t="shared" si="778"/>
        <v>9885426</v>
      </c>
      <c r="X1130" s="2">
        <f t="shared" si="782"/>
        <v>9897144</v>
      </c>
      <c r="Y1130" s="14">
        <f t="shared" si="783"/>
        <v>2097.3455696231936</v>
      </c>
      <c r="Z1130" s="14">
        <f t="shared" si="784"/>
        <v>2059.7354446448021</v>
      </c>
      <c r="AA1130" s="14">
        <f t="shared" si="779"/>
        <v>-37.610124978391468</v>
      </c>
      <c r="AB1130" s="14">
        <f t="shared" si="800"/>
        <v>-26.578002725503573</v>
      </c>
      <c r="AC1130" s="14">
        <f t="shared" si="794"/>
        <v>-11.032122252887895</v>
      </c>
      <c r="AD1130" s="16">
        <f t="shared" si="795"/>
        <v>0</v>
      </c>
      <c r="AE1130" s="16">
        <f t="shared" si="796"/>
        <v>0</v>
      </c>
      <c r="AF1130" s="16">
        <f t="shared" si="780"/>
        <v>0</v>
      </c>
      <c r="AG1130" s="16">
        <f t="shared" si="797"/>
        <v>0</v>
      </c>
      <c r="AH1130" s="5">
        <f t="shared" si="798"/>
        <v>9877141</v>
      </c>
      <c r="AI1130" s="5">
        <f t="shared" si="799"/>
        <v>9877141</v>
      </c>
      <c r="AJ1130" s="39">
        <f t="shared" si="785"/>
        <v>2072.912879718333</v>
      </c>
      <c r="AK1130" s="39">
        <f t="shared" si="786"/>
        <v>2051.5385466988732</v>
      </c>
      <c r="AL1130" s="39">
        <f t="shared" si="787"/>
        <v>-21.374333019459755</v>
      </c>
      <c r="AM1130" s="39">
        <f t="shared" si="788"/>
        <v>0</v>
      </c>
      <c r="AN1130" s="39">
        <f t="shared" si="789"/>
        <v>1</v>
      </c>
      <c r="AO1130" s="39">
        <f t="shared" si="790"/>
        <v>28</v>
      </c>
      <c r="AP1130" s="39">
        <f t="shared" si="791"/>
        <v>30</v>
      </c>
      <c r="AQ1130" s="39">
        <f t="shared" si="792"/>
        <v>9850182</v>
      </c>
      <c r="AR1130" s="39">
        <f t="shared" si="793"/>
        <v>9904866</v>
      </c>
      <c r="AS1130" s="37">
        <f t="shared" si="756"/>
        <v>2174.1099055966333</v>
      </c>
      <c r="AT1130" s="37">
        <f t="shared" si="757"/>
        <v>2120.6544013552743</v>
      </c>
      <c r="AU1130" s="37">
        <f t="shared" si="758"/>
        <v>-53.455504241358994</v>
      </c>
      <c r="AV1130" s="34">
        <f t="shared" si="759"/>
        <v>0</v>
      </c>
      <c r="AW1130" s="34">
        <f t="shared" si="760"/>
        <v>1</v>
      </c>
      <c r="AX1130" s="34">
        <f t="shared" si="761"/>
        <v>50</v>
      </c>
      <c r="AY1130" s="34">
        <f t="shared" si="762"/>
        <v>30</v>
      </c>
      <c r="AZ1130" s="34">
        <f t="shared" si="763"/>
        <v>9781327</v>
      </c>
      <c r="BA1130" s="34">
        <f t="shared" si="764"/>
        <v>9878977</v>
      </c>
    </row>
    <row r="1131" spans="1:53" x14ac:dyDescent="0.2">
      <c r="A1131" s="1" t="s">
        <v>1168</v>
      </c>
      <c r="B1131" s="8">
        <v>5450</v>
      </c>
      <c r="C1131" s="8">
        <v>1988.3891402714933</v>
      </c>
      <c r="D1131" s="8">
        <v>2011</v>
      </c>
      <c r="E1131" s="8">
        <v>1953</v>
      </c>
      <c r="F1131" s="8">
        <v>1988.3484162895927</v>
      </c>
      <c r="G1131" s="8">
        <f t="shared" si="765"/>
        <v>2.425044642083094</v>
      </c>
      <c r="H1131" s="8">
        <f t="shared" si="766"/>
        <v>2.425044642083094</v>
      </c>
      <c r="I1131" s="8">
        <f t="shared" si="767"/>
        <v>0</v>
      </c>
      <c r="J1131" s="25">
        <f t="shared" si="770"/>
        <v>5.2735951833371733</v>
      </c>
      <c r="K1131" s="25">
        <f t="shared" si="771"/>
        <v>13.178713943117007</v>
      </c>
      <c r="L1131" s="26">
        <f t="shared" si="768"/>
        <v>0.40016007677983423</v>
      </c>
      <c r="M1131" s="25">
        <f t="shared" si="769"/>
        <v>28.579594820339722</v>
      </c>
      <c r="N1131" s="25">
        <v>30</v>
      </c>
      <c r="O1131" s="25">
        <v>70</v>
      </c>
      <c r="P1131" s="9">
        <f t="shared" si="772"/>
        <v>2112.5433851773191</v>
      </c>
      <c r="Q1131" s="9">
        <f t="shared" si="773"/>
        <v>2072.2970754199478</v>
      </c>
      <c r="R1131" s="9">
        <f t="shared" si="774"/>
        <v>-40.246309757371364</v>
      </c>
      <c r="S1131" s="3">
        <f t="shared" si="775"/>
        <v>0</v>
      </c>
      <c r="T1131" s="3">
        <f t="shared" si="776"/>
        <v>1</v>
      </c>
      <c r="U1131" s="3">
        <f t="shared" si="777"/>
        <v>5</v>
      </c>
      <c r="V1131" s="3">
        <f t="shared" si="781"/>
        <v>30</v>
      </c>
      <c r="W1131" s="2">
        <f t="shared" si="778"/>
        <v>9887349</v>
      </c>
      <c r="X1131" s="2">
        <f t="shared" si="782"/>
        <v>9897114</v>
      </c>
      <c r="Y1131" s="14">
        <f t="shared" si="783"/>
        <v>2089.2717064132971</v>
      </c>
      <c r="Z1131" s="14">
        <f t="shared" si="784"/>
        <v>2048.7528248978469</v>
      </c>
      <c r="AA1131" s="14">
        <f t="shared" si="779"/>
        <v>-40.518881515450175</v>
      </c>
      <c r="AB1131" s="14">
        <f t="shared" si="800"/>
        <v>-29.366178483492895</v>
      </c>
      <c r="AC1131" s="14">
        <f t="shared" si="794"/>
        <v>-11.15270303195728</v>
      </c>
      <c r="AD1131" s="16">
        <f t="shared" si="795"/>
        <v>0</v>
      </c>
      <c r="AE1131" s="16">
        <f t="shared" si="796"/>
        <v>0</v>
      </c>
      <c r="AF1131" s="16">
        <f t="shared" si="780"/>
        <v>0</v>
      </c>
      <c r="AG1131" s="16">
        <f t="shared" si="797"/>
        <v>0</v>
      </c>
      <c r="AH1131" s="5">
        <f t="shared" si="798"/>
        <v>9877141</v>
      </c>
      <c r="AI1131" s="5">
        <f t="shared" si="799"/>
        <v>9877141</v>
      </c>
      <c r="AJ1131" s="39">
        <f t="shared" si="785"/>
        <v>2058.2144511548372</v>
      </c>
      <c r="AK1131" s="39">
        <f t="shared" si="786"/>
        <v>2036.8401181353772</v>
      </c>
      <c r="AL1131" s="39">
        <f t="shared" si="787"/>
        <v>-21.374333019459982</v>
      </c>
      <c r="AM1131" s="39">
        <f t="shared" si="788"/>
        <v>0</v>
      </c>
      <c r="AN1131" s="39">
        <f t="shared" si="789"/>
        <v>1</v>
      </c>
      <c r="AO1131" s="39">
        <f t="shared" si="790"/>
        <v>27</v>
      </c>
      <c r="AP1131" s="39">
        <f t="shared" si="791"/>
        <v>30</v>
      </c>
      <c r="AQ1131" s="39">
        <f t="shared" si="792"/>
        <v>9852105</v>
      </c>
      <c r="AR1131" s="39">
        <f t="shared" si="793"/>
        <v>9904836</v>
      </c>
      <c r="AS1131" s="37">
        <f t="shared" si="756"/>
        <v>2171.688836517756</v>
      </c>
      <c r="AT1131" s="37">
        <f t="shared" si="757"/>
        <v>2115.4324412410301</v>
      </c>
      <c r="AU1131" s="37">
        <f t="shared" si="758"/>
        <v>-56.256395276725925</v>
      </c>
      <c r="AV1131" s="34">
        <f t="shared" si="759"/>
        <v>0</v>
      </c>
      <c r="AW1131" s="34">
        <f t="shared" si="760"/>
        <v>1</v>
      </c>
      <c r="AX1131" s="34">
        <f t="shared" si="761"/>
        <v>49</v>
      </c>
      <c r="AY1131" s="34">
        <f t="shared" si="762"/>
        <v>30</v>
      </c>
      <c r="AZ1131" s="34">
        <f t="shared" si="763"/>
        <v>9783250</v>
      </c>
      <c r="BA1131" s="34">
        <f t="shared" si="764"/>
        <v>9878947</v>
      </c>
    </row>
    <row r="1132" spans="1:53" x14ac:dyDescent="0.2">
      <c r="A1132" s="1" t="s">
        <v>1169</v>
      </c>
      <c r="B1132" s="8">
        <v>7666</v>
      </c>
      <c r="C1132" s="8">
        <v>1957.6860986547085</v>
      </c>
      <c r="D1132" s="8">
        <v>1978</v>
      </c>
      <c r="E1132" s="8">
        <v>1938</v>
      </c>
      <c r="F1132" s="8">
        <v>1957.7578475336322</v>
      </c>
      <c r="G1132" s="8">
        <f t="shared" si="765"/>
        <v>-30.590568755960476</v>
      </c>
      <c r="H1132" s="8">
        <f t="shared" si="766"/>
        <v>0</v>
      </c>
      <c r="I1132" s="8">
        <f t="shared" si="767"/>
        <v>30.590568755960476</v>
      </c>
      <c r="J1132" s="25">
        <f t="shared" si="770"/>
        <v>4.8969098130988034</v>
      </c>
      <c r="K1132" s="25">
        <f t="shared" si="771"/>
        <v>14.422417858320113</v>
      </c>
      <c r="L1132" s="26">
        <f t="shared" si="768"/>
        <v>0.3395345954613177</v>
      </c>
      <c r="M1132" s="25">
        <f t="shared" si="769"/>
        <v>25.347206157403235</v>
      </c>
      <c r="N1132" s="25">
        <v>30</v>
      </c>
      <c r="O1132" s="25">
        <v>70</v>
      </c>
      <c r="P1132" s="9">
        <f t="shared" si="772"/>
        <v>2104.564504275846</v>
      </c>
      <c r="Q1132" s="9">
        <f t="shared" si="773"/>
        <v>2062.3543152389516</v>
      </c>
      <c r="R1132" s="9">
        <f t="shared" si="774"/>
        <v>-42.210189036894462</v>
      </c>
      <c r="S1132" s="3">
        <f t="shared" si="775"/>
        <v>0</v>
      </c>
      <c r="T1132" s="3">
        <f t="shared" si="776"/>
        <v>1</v>
      </c>
      <c r="U1132" s="3">
        <f t="shared" si="777"/>
        <v>4</v>
      </c>
      <c r="V1132" s="3">
        <f t="shared" si="781"/>
        <v>30</v>
      </c>
      <c r="W1132" s="2">
        <f t="shared" si="778"/>
        <v>9889272</v>
      </c>
      <c r="X1132" s="2">
        <f t="shared" si="782"/>
        <v>9897024</v>
      </c>
      <c r="Y1132" s="14">
        <f t="shared" si="783"/>
        <v>2079.5299390888777</v>
      </c>
      <c r="Z1132" s="14">
        <f t="shared" si="784"/>
        <v>2034.7535976110446</v>
      </c>
      <c r="AA1132" s="14">
        <f t="shared" si="779"/>
        <v>-44.776341477833057</v>
      </c>
      <c r="AB1132" s="14">
        <f t="shared" si="800"/>
        <v>-32.448211082360928</v>
      </c>
      <c r="AC1132" s="14">
        <f t="shared" si="794"/>
        <v>-12.32813039547213</v>
      </c>
      <c r="AD1132" s="16">
        <f t="shared" si="795"/>
        <v>0</v>
      </c>
      <c r="AE1132" s="16">
        <f t="shared" si="796"/>
        <v>0</v>
      </c>
      <c r="AF1132" s="16">
        <f t="shared" si="780"/>
        <v>0</v>
      </c>
      <c r="AG1132" s="16">
        <f t="shared" si="797"/>
        <v>0</v>
      </c>
      <c r="AH1132" s="5">
        <f t="shared" si="798"/>
        <v>9877141</v>
      </c>
      <c r="AI1132" s="5">
        <f t="shared" si="799"/>
        <v>9877141</v>
      </c>
      <c r="AJ1132" s="39">
        <f t="shared" si="785"/>
        <v>2059.0227993688645</v>
      </c>
      <c r="AK1132" s="39">
        <f t="shared" si="786"/>
        <v>2037.6484663494048</v>
      </c>
      <c r="AL1132" s="39">
        <f t="shared" si="787"/>
        <v>-21.374333019459755</v>
      </c>
      <c r="AM1132" s="39">
        <f t="shared" si="788"/>
        <v>0</v>
      </c>
      <c r="AN1132" s="39">
        <f t="shared" si="789"/>
        <v>1</v>
      </c>
      <c r="AO1132" s="39">
        <f t="shared" si="790"/>
        <v>26</v>
      </c>
      <c r="AP1132" s="39">
        <f t="shared" si="791"/>
        <v>30</v>
      </c>
      <c r="AQ1132" s="39">
        <f t="shared" si="792"/>
        <v>9854013</v>
      </c>
      <c r="AR1132" s="39">
        <f t="shared" si="793"/>
        <v>9904401</v>
      </c>
      <c r="AS1132" s="37">
        <f t="shared" si="756"/>
        <v>2168.7811270775696</v>
      </c>
      <c r="AT1132" s="37">
        <f t="shared" si="757"/>
        <v>2109.6449907914694</v>
      </c>
      <c r="AU1132" s="37">
        <f t="shared" si="758"/>
        <v>-59.136136286100282</v>
      </c>
      <c r="AV1132" s="34">
        <f t="shared" si="759"/>
        <v>0</v>
      </c>
      <c r="AW1132" s="34">
        <f t="shared" si="760"/>
        <v>1</v>
      </c>
      <c r="AX1132" s="34">
        <f t="shared" si="761"/>
        <v>48</v>
      </c>
      <c r="AY1132" s="34">
        <f t="shared" si="762"/>
        <v>30</v>
      </c>
      <c r="AZ1132" s="34">
        <f t="shared" si="763"/>
        <v>9785158</v>
      </c>
      <c r="BA1132" s="34">
        <f t="shared" si="764"/>
        <v>9878182</v>
      </c>
    </row>
    <row r="1133" spans="1:53" x14ac:dyDescent="0.2">
      <c r="A1133" s="1" t="s">
        <v>1170</v>
      </c>
      <c r="B1133" s="8">
        <v>4149</v>
      </c>
      <c r="C1133" s="8">
        <v>1966.4887640449438</v>
      </c>
      <c r="D1133" s="8">
        <v>1980</v>
      </c>
      <c r="E1133" s="8">
        <v>1956</v>
      </c>
      <c r="F1133" s="8">
        <v>1966.5</v>
      </c>
      <c r="G1133" s="8">
        <f t="shared" si="765"/>
        <v>8.7421524663677701</v>
      </c>
      <c r="H1133" s="8">
        <f t="shared" si="766"/>
        <v>8.7421524663677701</v>
      </c>
      <c r="I1133" s="8">
        <f t="shared" si="767"/>
        <v>0</v>
      </c>
      <c r="J1133" s="25">
        <f t="shared" si="770"/>
        <v>5.171570002618016</v>
      </c>
      <c r="K1133" s="25">
        <f t="shared" si="771"/>
        <v>13.392245154154391</v>
      </c>
      <c r="L1133" s="26">
        <f t="shared" si="768"/>
        <v>0.38616153924077096</v>
      </c>
      <c r="M1133" s="25">
        <f t="shared" si="769"/>
        <v>27.85833600983328</v>
      </c>
      <c r="N1133" s="25">
        <v>30</v>
      </c>
      <c r="O1133" s="25">
        <v>70</v>
      </c>
      <c r="P1133" s="9">
        <f t="shared" si="772"/>
        <v>2096.7164976399517</v>
      </c>
      <c r="Q1133" s="9">
        <f t="shared" si="773"/>
        <v>2047.8920062371246</v>
      </c>
      <c r="R1133" s="9">
        <f t="shared" si="774"/>
        <v>-48.824491402827107</v>
      </c>
      <c r="S1133" s="3">
        <f t="shared" si="775"/>
        <v>0</v>
      </c>
      <c r="T1133" s="3">
        <f t="shared" si="776"/>
        <v>1</v>
      </c>
      <c r="U1133" s="3">
        <f t="shared" si="777"/>
        <v>3</v>
      </c>
      <c r="V1133" s="3">
        <f t="shared" si="781"/>
        <v>30</v>
      </c>
      <c r="W1133" s="2">
        <f t="shared" si="778"/>
        <v>9891180</v>
      </c>
      <c r="X1133" s="2">
        <f t="shared" si="782"/>
        <v>9897048</v>
      </c>
      <c r="Y1133" s="14">
        <f t="shared" si="783"/>
        <v>2071.1573510082198</v>
      </c>
      <c r="Z1133" s="14">
        <f t="shared" si="784"/>
        <v>2024.2530441324222</v>
      </c>
      <c r="AA1133" s="14">
        <f t="shared" si="779"/>
        <v>-46.904306875797602</v>
      </c>
      <c r="AB1133" s="14">
        <f t="shared" si="800"/>
        <v>-35.339430241048262</v>
      </c>
      <c r="AC1133" s="14">
        <f t="shared" si="794"/>
        <v>-11.564876634749339</v>
      </c>
      <c r="AD1133" s="16">
        <f t="shared" si="795"/>
        <v>0</v>
      </c>
      <c r="AE1133" s="16">
        <f t="shared" si="796"/>
        <v>0</v>
      </c>
      <c r="AF1133" s="16">
        <f t="shared" si="780"/>
        <v>0</v>
      </c>
      <c r="AG1133" s="16">
        <f t="shared" si="797"/>
        <v>0</v>
      </c>
      <c r="AH1133" s="5">
        <f t="shared" si="798"/>
        <v>9877141</v>
      </c>
      <c r="AI1133" s="5">
        <f t="shared" si="799"/>
        <v>9877141</v>
      </c>
      <c r="AJ1133" s="39">
        <f t="shared" si="785"/>
        <v>2039.4374350789185</v>
      </c>
      <c r="AK1133" s="39">
        <f t="shared" si="786"/>
        <v>2018.0631020594585</v>
      </c>
      <c r="AL1133" s="39">
        <f t="shared" si="787"/>
        <v>-21.374333019459982</v>
      </c>
      <c r="AM1133" s="39">
        <f t="shared" si="788"/>
        <v>0</v>
      </c>
      <c r="AN1133" s="39">
        <f t="shared" si="789"/>
        <v>1</v>
      </c>
      <c r="AO1133" s="39">
        <f t="shared" si="790"/>
        <v>25</v>
      </c>
      <c r="AP1133" s="39">
        <f t="shared" si="791"/>
        <v>30</v>
      </c>
      <c r="AQ1133" s="39">
        <f t="shared" si="792"/>
        <v>9855939</v>
      </c>
      <c r="AR1133" s="39">
        <f t="shared" si="793"/>
        <v>9904839</v>
      </c>
      <c r="AS1133" s="37">
        <f t="shared" si="756"/>
        <v>2165.3824851252452</v>
      </c>
      <c r="AT1133" s="37">
        <f t="shared" si="757"/>
        <v>2103.5050665183012</v>
      </c>
      <c r="AU1133" s="37">
        <f t="shared" si="758"/>
        <v>-61.877418606944047</v>
      </c>
      <c r="AV1133" s="34">
        <f t="shared" si="759"/>
        <v>0</v>
      </c>
      <c r="AW1133" s="34">
        <f t="shared" si="760"/>
        <v>1</v>
      </c>
      <c r="AX1133" s="34">
        <f t="shared" si="761"/>
        <v>47</v>
      </c>
      <c r="AY1133" s="34">
        <f t="shared" si="762"/>
        <v>30</v>
      </c>
      <c r="AZ1133" s="34">
        <f t="shared" si="763"/>
        <v>9787084</v>
      </c>
      <c r="BA1133" s="34">
        <f t="shared" si="764"/>
        <v>9879016</v>
      </c>
    </row>
    <row r="1134" spans="1:53" x14ac:dyDescent="0.2">
      <c r="A1134" s="1" t="s">
        <v>1171</v>
      </c>
      <c r="B1134" s="8">
        <v>6374</v>
      </c>
      <c r="C1134" s="8">
        <v>1970.782786885246</v>
      </c>
      <c r="D1134" s="8">
        <v>1991</v>
      </c>
      <c r="E1134" s="8">
        <v>1950</v>
      </c>
      <c r="F1134" s="8">
        <v>1970.799180327869</v>
      </c>
      <c r="G1134" s="8">
        <f t="shared" si="765"/>
        <v>4.2991803278689531</v>
      </c>
      <c r="H1134" s="8">
        <f t="shared" si="766"/>
        <v>4.2991803278689531</v>
      </c>
      <c r="I1134" s="8">
        <f t="shared" si="767"/>
        <v>0</v>
      </c>
      <c r="J1134" s="25">
        <f t="shared" si="770"/>
        <v>5.1092564544216543</v>
      </c>
      <c r="K1134" s="25">
        <f t="shared" si="771"/>
        <v>12.435656214571935</v>
      </c>
      <c r="L1134" s="26">
        <f t="shared" si="768"/>
        <v>0.41085539566739521</v>
      </c>
      <c r="M1134" s="25">
        <f t="shared" si="769"/>
        <v>29.121013884845581</v>
      </c>
      <c r="N1134" s="25">
        <v>30</v>
      </c>
      <c r="O1134" s="25">
        <v>70</v>
      </c>
      <c r="P1134" s="9">
        <f t="shared" si="772"/>
        <v>2088.6504041771004</v>
      </c>
      <c r="Q1134" s="9">
        <f t="shared" si="773"/>
        <v>2033.544205311199</v>
      </c>
      <c r="R1134" s="9">
        <f t="shared" si="774"/>
        <v>-55.106198865901433</v>
      </c>
      <c r="S1134" s="3">
        <f t="shared" si="775"/>
        <v>0</v>
      </c>
      <c r="T1134" s="3">
        <f t="shared" si="776"/>
        <v>1</v>
      </c>
      <c r="U1134" s="3">
        <f t="shared" si="777"/>
        <v>2</v>
      </c>
      <c r="V1134" s="3">
        <f t="shared" si="781"/>
        <v>30</v>
      </c>
      <c r="W1134" s="2">
        <f t="shared" si="778"/>
        <v>9893106</v>
      </c>
      <c r="X1134" s="2">
        <f t="shared" si="782"/>
        <v>9897006</v>
      </c>
      <c r="Y1134" s="14">
        <f t="shared" si="783"/>
        <v>2063.7234124393049</v>
      </c>
      <c r="Z1134" s="14">
        <f t="shared" si="784"/>
        <v>2016.0293727778756</v>
      </c>
      <c r="AA1134" s="14">
        <f t="shared" si="779"/>
        <v>-47.694039661429315</v>
      </c>
      <c r="AB1134" s="14">
        <f t="shared" si="800"/>
        <v>-37.810352125124474</v>
      </c>
      <c r="AC1134" s="14">
        <f t="shared" si="794"/>
        <v>-9.8836875363048406</v>
      </c>
      <c r="AD1134" s="16">
        <f t="shared" si="795"/>
        <v>0</v>
      </c>
      <c r="AE1134" s="16">
        <f t="shared" si="796"/>
        <v>0</v>
      </c>
      <c r="AF1134" s="16">
        <f t="shared" si="780"/>
        <v>0</v>
      </c>
      <c r="AG1134" s="16">
        <f t="shared" si="797"/>
        <v>0</v>
      </c>
      <c r="AH1134" s="5">
        <f t="shared" si="798"/>
        <v>9877141</v>
      </c>
      <c r="AI1134" s="5">
        <f t="shared" si="799"/>
        <v>9877141</v>
      </c>
      <c r="AJ1134" s="39">
        <f t="shared" si="785"/>
        <v>2042.3514859010411</v>
      </c>
      <c r="AK1134" s="39">
        <f t="shared" si="786"/>
        <v>2014.7094503769183</v>
      </c>
      <c r="AL1134" s="39">
        <f t="shared" si="787"/>
        <v>-27.642035524122775</v>
      </c>
      <c r="AM1134" s="39">
        <f t="shared" si="788"/>
        <v>0</v>
      </c>
      <c r="AN1134" s="39">
        <f t="shared" si="789"/>
        <v>1</v>
      </c>
      <c r="AO1134" s="39">
        <f t="shared" si="790"/>
        <v>24</v>
      </c>
      <c r="AP1134" s="39">
        <f t="shared" si="791"/>
        <v>30</v>
      </c>
      <c r="AQ1134" s="39">
        <f t="shared" si="792"/>
        <v>9857859</v>
      </c>
      <c r="AR1134" s="39">
        <f t="shared" si="793"/>
        <v>9904659</v>
      </c>
      <c r="AS1134" s="37">
        <f t="shared" si="756"/>
        <v>2161.5459101593265</v>
      </c>
      <c r="AT1134" s="37">
        <f t="shared" si="757"/>
        <v>2096.5859760628828</v>
      </c>
      <c r="AU1134" s="37">
        <f t="shared" si="758"/>
        <v>-64.959934096443703</v>
      </c>
      <c r="AV1134" s="34">
        <f t="shared" si="759"/>
        <v>0</v>
      </c>
      <c r="AW1134" s="34">
        <f t="shared" si="760"/>
        <v>1</v>
      </c>
      <c r="AX1134" s="34">
        <f t="shared" si="761"/>
        <v>46</v>
      </c>
      <c r="AY1134" s="34">
        <f t="shared" si="762"/>
        <v>30</v>
      </c>
      <c r="AZ1134" s="34">
        <f t="shared" si="763"/>
        <v>9789004</v>
      </c>
      <c r="BA1134" s="34">
        <f t="shared" si="764"/>
        <v>9878704</v>
      </c>
    </row>
    <row r="1135" spans="1:53" x14ac:dyDescent="0.2">
      <c r="A1135" s="1" t="s">
        <v>1172</v>
      </c>
      <c r="B1135" s="8">
        <v>6735</v>
      </c>
      <c r="C1135" s="8">
        <v>1971.5</v>
      </c>
      <c r="D1135" s="8">
        <v>1990</v>
      </c>
      <c r="E1135" s="8">
        <v>1963</v>
      </c>
      <c r="F1135" s="8">
        <v>1971.5087719298247</v>
      </c>
      <c r="G1135" s="8">
        <f t="shared" si="765"/>
        <v>0.70959160195570803</v>
      </c>
      <c r="H1135" s="8">
        <f t="shared" si="766"/>
        <v>0.70959160195570803</v>
      </c>
      <c r="I1135" s="8">
        <f t="shared" si="767"/>
        <v>0</v>
      </c>
      <c r="J1135" s="25">
        <f t="shared" si="770"/>
        <v>4.7949946792455149</v>
      </c>
      <c r="K1135" s="25">
        <f t="shared" si="771"/>
        <v>11.547395056388225</v>
      </c>
      <c r="L1135" s="26">
        <f t="shared" si="768"/>
        <v>0.41524470721150553</v>
      </c>
      <c r="M1135" s="25">
        <f t="shared" si="769"/>
        <v>29.34084155874875</v>
      </c>
      <c r="N1135" s="25">
        <v>30</v>
      </c>
      <c r="O1135" s="25">
        <v>70</v>
      </c>
      <c r="P1135" s="9">
        <f t="shared" si="772"/>
        <v>2080.1175521384289</v>
      </c>
      <c r="Q1135" s="9">
        <f t="shared" si="773"/>
        <v>2021.1215950387611</v>
      </c>
      <c r="R1135" s="9">
        <f t="shared" si="774"/>
        <v>-58.995957099667748</v>
      </c>
      <c r="S1135" s="3">
        <f t="shared" si="775"/>
        <v>0</v>
      </c>
      <c r="T1135" s="3">
        <f t="shared" si="776"/>
        <v>1</v>
      </c>
      <c r="U1135" s="3">
        <f t="shared" si="777"/>
        <v>1</v>
      </c>
      <c r="V1135" s="3">
        <f t="shared" si="781"/>
        <v>30</v>
      </c>
      <c r="W1135" s="2">
        <f t="shared" si="778"/>
        <v>9895026</v>
      </c>
      <c r="X1135" s="2">
        <f t="shared" si="782"/>
        <v>9896989</v>
      </c>
      <c r="Y1135" s="14">
        <f t="shared" si="783"/>
        <v>2056.8926983274914</v>
      </c>
      <c r="Z1135" s="14">
        <f t="shared" si="784"/>
        <v>2009.1800495704831</v>
      </c>
      <c r="AA1135" s="14">
        <f t="shared" si="779"/>
        <v>-47.71264875700831</v>
      </c>
      <c r="AB1135" s="14">
        <f t="shared" si="800"/>
        <v>-39.790811451501241</v>
      </c>
      <c r="AC1135" s="14">
        <f t="shared" si="794"/>
        <v>-7.9218373055070685</v>
      </c>
      <c r="AD1135" s="16">
        <f t="shared" si="795"/>
        <v>0</v>
      </c>
      <c r="AE1135" s="16">
        <f t="shared" si="796"/>
        <v>0</v>
      </c>
      <c r="AF1135" s="16">
        <f t="shared" si="780"/>
        <v>0</v>
      </c>
      <c r="AG1135" s="16">
        <f t="shared" si="797"/>
        <v>0</v>
      </c>
      <c r="AH1135" s="5">
        <f t="shared" si="798"/>
        <v>9877141</v>
      </c>
      <c r="AI1135" s="5">
        <f t="shared" si="799"/>
        <v>9877141</v>
      </c>
      <c r="AJ1135" s="39">
        <f t="shared" si="785"/>
        <v>2043.7845460103308</v>
      </c>
      <c r="AK1135" s="39">
        <f t="shared" si="786"/>
        <v>2011.4736759538337</v>
      </c>
      <c r="AL1135" s="39">
        <f t="shared" si="787"/>
        <v>-32.310870056497151</v>
      </c>
      <c r="AM1135" s="39">
        <f t="shared" si="788"/>
        <v>0</v>
      </c>
      <c r="AN1135" s="39">
        <f t="shared" si="789"/>
        <v>1</v>
      </c>
      <c r="AO1135" s="39">
        <f t="shared" si="790"/>
        <v>23</v>
      </c>
      <c r="AP1135" s="39">
        <f t="shared" si="791"/>
        <v>30</v>
      </c>
      <c r="AQ1135" s="39">
        <f t="shared" si="792"/>
        <v>9859792</v>
      </c>
      <c r="AR1135" s="39">
        <f t="shared" si="793"/>
        <v>9904941</v>
      </c>
      <c r="AS1135" s="37">
        <f t="shared" si="756"/>
        <v>2157.3087070644565</v>
      </c>
      <c r="AT1135" s="37">
        <f t="shared" si="757"/>
        <v>2088.9165341348757</v>
      </c>
      <c r="AU1135" s="37">
        <f t="shared" si="758"/>
        <v>-68.392172929580738</v>
      </c>
      <c r="AV1135" s="34">
        <f t="shared" si="759"/>
        <v>0</v>
      </c>
      <c r="AW1135" s="34">
        <f t="shared" si="760"/>
        <v>1</v>
      </c>
      <c r="AX1135" s="34">
        <f t="shared" si="761"/>
        <v>45</v>
      </c>
      <c r="AY1135" s="34">
        <f t="shared" si="762"/>
        <v>30</v>
      </c>
      <c r="AZ1135" s="34">
        <f t="shared" si="763"/>
        <v>9790937</v>
      </c>
      <c r="BA1135" s="34">
        <f t="shared" si="764"/>
        <v>9879272</v>
      </c>
    </row>
    <row r="1136" spans="1:53" x14ac:dyDescent="0.2">
      <c r="A1136" s="1" t="s">
        <v>1173</v>
      </c>
      <c r="B1136" s="8">
        <v>8350</v>
      </c>
      <c r="C1136" s="8">
        <v>1952.0081967213114</v>
      </c>
      <c r="D1136" s="8">
        <v>1968</v>
      </c>
      <c r="E1136" s="8">
        <v>1929</v>
      </c>
      <c r="F1136" s="8">
        <v>1951.9139344262296</v>
      </c>
      <c r="G1136" s="8">
        <f t="shared" si="765"/>
        <v>-19.594837503595045</v>
      </c>
      <c r="H1136" s="8">
        <f t="shared" si="766"/>
        <v>0</v>
      </c>
      <c r="I1136" s="8">
        <f t="shared" si="767"/>
        <v>19.594837503595045</v>
      </c>
      <c r="J1136" s="25">
        <f t="shared" si="770"/>
        <v>4.452495059299407</v>
      </c>
      <c r="K1136" s="25">
        <f t="shared" si="771"/>
        <v>12.122212374045855</v>
      </c>
      <c r="L1136" s="26">
        <f t="shared" si="768"/>
        <v>0.36730053243683292</v>
      </c>
      <c r="M1136" s="25">
        <f t="shared" si="769"/>
        <v>26.86318945420301</v>
      </c>
      <c r="N1136" s="25">
        <v>30</v>
      </c>
      <c r="O1136" s="25">
        <v>70</v>
      </c>
      <c r="P1136" s="9">
        <f t="shared" si="772"/>
        <v>2071.2218660522876</v>
      </c>
      <c r="Q1136" s="9">
        <f t="shared" si="773"/>
        <v>2009.9253260329135</v>
      </c>
      <c r="R1136" s="9">
        <f t="shared" si="774"/>
        <v>-61.296540019374106</v>
      </c>
      <c r="S1136" s="3">
        <f t="shared" si="775"/>
        <v>0</v>
      </c>
      <c r="T1136" s="3">
        <f t="shared" si="776"/>
        <v>1</v>
      </c>
      <c r="U1136" s="3">
        <f t="shared" si="777"/>
        <v>0</v>
      </c>
      <c r="V1136" s="3">
        <f t="shared" si="781"/>
        <v>30</v>
      </c>
      <c r="W1136" s="2">
        <f t="shared" si="778"/>
        <v>9896959</v>
      </c>
      <c r="X1136" s="2">
        <f t="shared" si="782"/>
        <v>9896959</v>
      </c>
      <c r="Y1136" s="14">
        <f t="shared" si="783"/>
        <v>2049.1164935940647</v>
      </c>
      <c r="Z1136" s="14">
        <f t="shared" si="784"/>
        <v>2000.3698780098287</v>
      </c>
      <c r="AA1136" s="14">
        <f t="shared" si="779"/>
        <v>-48.746615584235997</v>
      </c>
      <c r="AB1136" s="14">
        <f t="shared" si="800"/>
        <v>-41.581972278048191</v>
      </c>
      <c r="AC1136" s="14">
        <f t="shared" si="794"/>
        <v>-7.1646433061878056</v>
      </c>
      <c r="AD1136" s="16">
        <f t="shared" si="795"/>
        <v>0</v>
      </c>
      <c r="AE1136" s="16">
        <f t="shared" si="796"/>
        <v>0</v>
      </c>
      <c r="AF1136" s="16">
        <f t="shared" si="780"/>
        <v>0</v>
      </c>
      <c r="AG1136" s="16">
        <f t="shared" si="797"/>
        <v>0</v>
      </c>
      <c r="AH1136" s="5">
        <f t="shared" si="798"/>
        <v>9877141</v>
      </c>
      <c r="AI1136" s="5">
        <f t="shared" si="799"/>
        <v>9877141</v>
      </c>
      <c r="AJ1136" s="39">
        <f t="shared" si="785"/>
        <v>2032.3741080538146</v>
      </c>
      <c r="AK1136" s="39">
        <f t="shared" si="786"/>
        <v>2000.6562888848227</v>
      </c>
      <c r="AL1136" s="39">
        <f t="shared" si="787"/>
        <v>-31.717819168991809</v>
      </c>
      <c r="AM1136" s="39">
        <f t="shared" si="788"/>
        <v>0</v>
      </c>
      <c r="AN1136" s="39">
        <f t="shared" si="789"/>
        <v>1</v>
      </c>
      <c r="AO1136" s="39">
        <f t="shared" si="790"/>
        <v>22</v>
      </c>
      <c r="AP1136" s="39">
        <f t="shared" si="791"/>
        <v>30</v>
      </c>
      <c r="AQ1136" s="39">
        <f t="shared" si="792"/>
        <v>9861691</v>
      </c>
      <c r="AR1136" s="39">
        <f t="shared" si="793"/>
        <v>9904129</v>
      </c>
      <c r="AS1136" s="37">
        <f t="shared" si="756"/>
        <v>2152.6280604172671</v>
      </c>
      <c r="AT1136" s="37">
        <f t="shared" si="757"/>
        <v>2080.5451052473654</v>
      </c>
      <c r="AU1136" s="37">
        <f t="shared" si="758"/>
        <v>-72.082955169901652</v>
      </c>
      <c r="AV1136" s="34">
        <f t="shared" si="759"/>
        <v>0</v>
      </c>
      <c r="AW1136" s="34">
        <f t="shared" si="760"/>
        <v>1</v>
      </c>
      <c r="AX1136" s="34">
        <f t="shared" si="761"/>
        <v>44</v>
      </c>
      <c r="AY1136" s="34">
        <f t="shared" si="762"/>
        <v>30</v>
      </c>
      <c r="AZ1136" s="34">
        <f t="shared" si="763"/>
        <v>9792836</v>
      </c>
      <c r="BA1136" s="34">
        <f t="shared" si="764"/>
        <v>9877712</v>
      </c>
    </row>
    <row r="1137" spans="1:53" x14ac:dyDescent="0.2">
      <c r="A1137" s="1" t="s">
        <v>1174</v>
      </c>
      <c r="B1137" s="8">
        <v>8516</v>
      </c>
      <c r="C1137" s="8">
        <v>1931.939024390244</v>
      </c>
      <c r="D1137" s="8">
        <v>1958</v>
      </c>
      <c r="E1137" s="8">
        <v>1896</v>
      </c>
      <c r="F1137" s="8">
        <v>1932.040650406504</v>
      </c>
      <c r="G1137" s="8">
        <f t="shared" si="765"/>
        <v>-19.873284019725588</v>
      </c>
      <c r="H1137" s="8">
        <f t="shared" si="766"/>
        <v>0</v>
      </c>
      <c r="I1137" s="8">
        <f t="shared" si="767"/>
        <v>19.873284019725588</v>
      </c>
      <c r="J1137" s="25">
        <f t="shared" si="770"/>
        <v>4.1344596979208781</v>
      </c>
      <c r="K1137" s="25">
        <f t="shared" si="771"/>
        <v>12.675860348737263</v>
      </c>
      <c r="L1137" s="26">
        <f t="shared" si="768"/>
        <v>0.32616797473102033</v>
      </c>
      <c r="M1137" s="25">
        <f t="shared" si="769"/>
        <v>24.59477086959329</v>
      </c>
      <c r="N1137" s="25">
        <v>30</v>
      </c>
      <c r="O1137" s="25">
        <v>70</v>
      </c>
      <c r="P1137" s="9">
        <f t="shared" si="772"/>
        <v>2062.9164133495278</v>
      </c>
      <c r="Q1137" s="9">
        <f t="shared" si="773"/>
        <v>1999.859633302515</v>
      </c>
      <c r="R1137" s="9">
        <f t="shared" si="774"/>
        <v>-63.056780047012808</v>
      </c>
      <c r="S1137" s="3">
        <f t="shared" si="775"/>
        <v>0</v>
      </c>
      <c r="T1137" s="3">
        <f t="shared" si="776"/>
        <v>0</v>
      </c>
      <c r="U1137" s="3">
        <f t="shared" si="777"/>
        <v>0</v>
      </c>
      <c r="V1137" s="3">
        <f t="shared" si="781"/>
        <v>0</v>
      </c>
      <c r="W1137" s="2">
        <f t="shared" si="778"/>
        <v>9896959</v>
      </c>
      <c r="X1137" s="2">
        <f t="shared" si="782"/>
        <v>9896959</v>
      </c>
      <c r="Y1137" s="14">
        <f t="shared" si="783"/>
        <v>2040.4442089135046</v>
      </c>
      <c r="Z1137" s="14">
        <f t="shared" si="784"/>
        <v>1989.8576891477787</v>
      </c>
      <c r="AA1137" s="14">
        <f t="shared" si="779"/>
        <v>-50.586519765725825</v>
      </c>
      <c r="AB1137" s="14">
        <f t="shared" si="800"/>
        <v>-43.382881775583719</v>
      </c>
      <c r="AC1137" s="14">
        <f t="shared" si="794"/>
        <v>-7.2036379901421057</v>
      </c>
      <c r="AD1137" s="16">
        <f t="shared" si="795"/>
        <v>0</v>
      </c>
      <c r="AE1137" s="16">
        <f t="shared" si="796"/>
        <v>0</v>
      </c>
      <c r="AF1137" s="16">
        <f t="shared" si="780"/>
        <v>0</v>
      </c>
      <c r="AG1137" s="16">
        <f t="shared" si="797"/>
        <v>0</v>
      </c>
      <c r="AH1137" s="5">
        <f t="shared" si="798"/>
        <v>9877141</v>
      </c>
      <c r="AI1137" s="5">
        <f t="shared" si="799"/>
        <v>9877141</v>
      </c>
      <c r="AJ1137" s="39">
        <f t="shared" si="785"/>
        <v>2020.5056860138827</v>
      </c>
      <c r="AK1137" s="39">
        <f t="shared" si="786"/>
        <v>1986.41299332119</v>
      </c>
      <c r="AL1137" s="39">
        <f t="shared" si="787"/>
        <v>-34.092692692692708</v>
      </c>
      <c r="AM1137" s="39">
        <f t="shared" si="788"/>
        <v>0</v>
      </c>
      <c r="AN1137" s="39">
        <f t="shared" si="789"/>
        <v>1</v>
      </c>
      <c r="AO1137" s="39">
        <f t="shared" si="790"/>
        <v>21</v>
      </c>
      <c r="AP1137" s="39">
        <f t="shared" si="791"/>
        <v>30</v>
      </c>
      <c r="AQ1137" s="39">
        <f t="shared" si="792"/>
        <v>9863557</v>
      </c>
      <c r="AR1137" s="39">
        <f t="shared" si="793"/>
        <v>9903373</v>
      </c>
      <c r="AS1137" s="37">
        <f t="shared" si="756"/>
        <v>2147.5165225449132</v>
      </c>
      <c r="AT1137" s="37">
        <f t="shared" si="757"/>
        <v>2071.600551089849</v>
      </c>
      <c r="AU1137" s="37">
        <f t="shared" si="758"/>
        <v>-75.915971455064209</v>
      </c>
      <c r="AV1137" s="34">
        <f t="shared" si="759"/>
        <v>0</v>
      </c>
      <c r="AW1137" s="34">
        <f t="shared" si="760"/>
        <v>1</v>
      </c>
      <c r="AX1137" s="34">
        <f t="shared" si="761"/>
        <v>43</v>
      </c>
      <c r="AY1137" s="34">
        <f t="shared" si="762"/>
        <v>30</v>
      </c>
      <c r="AZ1137" s="34">
        <f t="shared" si="763"/>
        <v>9794702</v>
      </c>
      <c r="BA1137" s="34">
        <f t="shared" si="764"/>
        <v>9876230</v>
      </c>
    </row>
    <row r="1138" spans="1:53" x14ac:dyDescent="0.2">
      <c r="A1138" s="1" t="s">
        <v>1175</v>
      </c>
      <c r="B1138" s="8">
        <v>9629</v>
      </c>
      <c r="C1138" s="8">
        <v>1969.0945945945946</v>
      </c>
      <c r="D1138" s="8">
        <v>1986</v>
      </c>
      <c r="E1138" s="8">
        <v>1947</v>
      </c>
      <c r="F1138" s="8">
        <v>1969.2117117117118</v>
      </c>
      <c r="G1138" s="8">
        <f t="shared" si="765"/>
        <v>37.171061305207786</v>
      </c>
      <c r="H1138" s="8">
        <f t="shared" si="766"/>
        <v>37.171061305207786</v>
      </c>
      <c r="I1138" s="8">
        <f t="shared" si="767"/>
        <v>0</v>
      </c>
      <c r="J1138" s="25">
        <f t="shared" si="770"/>
        <v>6.4942169555842284</v>
      </c>
      <c r="K1138" s="25">
        <f t="shared" si="771"/>
        <v>11.770441752398886</v>
      </c>
      <c r="L1138" s="26">
        <f t="shared" si="768"/>
        <v>0.55173944123725582</v>
      </c>
      <c r="M1138" s="25">
        <f t="shared" si="769"/>
        <v>35.556191108820101</v>
      </c>
      <c r="N1138" s="25">
        <v>30</v>
      </c>
      <c r="O1138" s="25">
        <v>70</v>
      </c>
      <c r="P1138" s="9">
        <f t="shared" si="772"/>
        <v>2054.2376233963473</v>
      </c>
      <c r="Q1138" s="9">
        <f t="shared" si="773"/>
        <v>1989.5787615771312</v>
      </c>
      <c r="R1138" s="9">
        <f t="shared" si="774"/>
        <v>-64.658861819216099</v>
      </c>
      <c r="S1138" s="3">
        <f t="shared" si="775"/>
        <v>0</v>
      </c>
      <c r="T1138" s="3">
        <f t="shared" si="776"/>
        <v>0</v>
      </c>
      <c r="U1138" s="3">
        <f t="shared" si="777"/>
        <v>0</v>
      </c>
      <c r="V1138" s="3">
        <f t="shared" si="781"/>
        <v>0</v>
      </c>
      <c r="W1138" s="2">
        <f t="shared" si="778"/>
        <v>9896959</v>
      </c>
      <c r="X1138" s="2">
        <f t="shared" si="782"/>
        <v>9896959</v>
      </c>
      <c r="Y1138" s="14">
        <f t="shared" si="783"/>
        <v>2035.1677276392977</v>
      </c>
      <c r="Z1138" s="14">
        <f t="shared" si="784"/>
        <v>1986.6813849268453</v>
      </c>
      <c r="AA1138" s="14">
        <f t="shared" si="779"/>
        <v>-48.48634271245237</v>
      </c>
      <c r="AB1138" s="14">
        <f t="shared" si="800"/>
        <v>-44.403573962957452</v>
      </c>
      <c r="AC1138" s="14">
        <f t="shared" si="794"/>
        <v>-4.0827687494949174</v>
      </c>
      <c r="AD1138" s="16">
        <f t="shared" si="795"/>
        <v>0</v>
      </c>
      <c r="AE1138" s="16">
        <f t="shared" si="796"/>
        <v>0</v>
      </c>
      <c r="AF1138" s="16">
        <f t="shared" si="780"/>
        <v>0</v>
      </c>
      <c r="AG1138" s="16">
        <f t="shared" si="797"/>
        <v>0</v>
      </c>
      <c r="AH1138" s="5">
        <f t="shared" si="798"/>
        <v>9877141</v>
      </c>
      <c r="AI1138" s="5">
        <f t="shared" si="799"/>
        <v>9877141</v>
      </c>
      <c r="AJ1138" s="39">
        <f t="shared" si="785"/>
        <v>2004.473109660674</v>
      </c>
      <c r="AK1138" s="39">
        <f t="shared" si="786"/>
        <v>1972.0021448342825</v>
      </c>
      <c r="AL1138" s="39">
        <f t="shared" si="787"/>
        <v>-32.470964826391537</v>
      </c>
      <c r="AM1138" s="39">
        <f t="shared" si="788"/>
        <v>0</v>
      </c>
      <c r="AN1138" s="39">
        <f t="shared" si="789"/>
        <v>1</v>
      </c>
      <c r="AO1138" s="39">
        <f t="shared" si="790"/>
        <v>20</v>
      </c>
      <c r="AP1138" s="39">
        <f t="shared" si="791"/>
        <v>30</v>
      </c>
      <c r="AQ1138" s="39">
        <f t="shared" si="792"/>
        <v>9865474</v>
      </c>
      <c r="AR1138" s="39">
        <f t="shared" si="793"/>
        <v>9904414</v>
      </c>
      <c r="AS1138" s="37">
        <f t="shared" si="756"/>
        <v>2142.0546617312825</v>
      </c>
      <c r="AT1138" s="37">
        <f t="shared" si="757"/>
        <v>2061.8453856951814</v>
      </c>
      <c r="AU1138" s="37">
        <f t="shared" si="758"/>
        <v>-80.209276036101073</v>
      </c>
      <c r="AV1138" s="34">
        <f t="shared" si="759"/>
        <v>0</v>
      </c>
      <c r="AW1138" s="34">
        <f t="shared" si="760"/>
        <v>1</v>
      </c>
      <c r="AX1138" s="34">
        <f t="shared" si="761"/>
        <v>42</v>
      </c>
      <c r="AY1138" s="34">
        <f t="shared" si="762"/>
        <v>30</v>
      </c>
      <c r="AZ1138" s="34">
        <f t="shared" si="763"/>
        <v>9796619</v>
      </c>
      <c r="BA1138" s="34">
        <f t="shared" si="764"/>
        <v>9878393</v>
      </c>
    </row>
    <row r="1139" spans="1:53" x14ac:dyDescent="0.2">
      <c r="A1139" s="1" t="s">
        <v>1176</v>
      </c>
      <c r="B1139" s="8">
        <v>14435</v>
      </c>
      <c r="C1139" s="8">
        <v>1954.7312925170068</v>
      </c>
      <c r="D1139" s="8">
        <v>1971</v>
      </c>
      <c r="E1139" s="8">
        <v>1941</v>
      </c>
      <c r="F1139" s="8">
        <v>1954.7857142857142</v>
      </c>
      <c r="G1139" s="8">
        <f t="shared" si="765"/>
        <v>-14.425997425997593</v>
      </c>
      <c r="H1139" s="8">
        <f t="shared" si="766"/>
        <v>0</v>
      </c>
      <c r="I1139" s="8">
        <f t="shared" si="767"/>
        <v>14.425997425997593</v>
      </c>
      <c r="J1139" s="25">
        <f t="shared" si="770"/>
        <v>6.0303443158996402</v>
      </c>
      <c r="K1139" s="25">
        <f t="shared" si="771"/>
        <v>11.960124300513078</v>
      </c>
      <c r="L1139" s="26">
        <f t="shared" si="768"/>
        <v>0.50420415075794356</v>
      </c>
      <c r="M1139" s="25">
        <f t="shared" si="769"/>
        <v>33.519662241583589</v>
      </c>
      <c r="N1139" s="25">
        <v>30</v>
      </c>
      <c r="O1139" s="25">
        <v>70</v>
      </c>
      <c r="P1139" s="9">
        <f t="shared" si="772"/>
        <v>2050.1010530081048</v>
      </c>
      <c r="Q1139" s="9">
        <f t="shared" si="773"/>
        <v>1982.8145860379557</v>
      </c>
      <c r="R1139" s="9">
        <f t="shared" si="774"/>
        <v>-67.286466970149149</v>
      </c>
      <c r="S1139" s="3">
        <f t="shared" si="775"/>
        <v>0</v>
      </c>
      <c r="T1139" s="3">
        <f t="shared" si="776"/>
        <v>0</v>
      </c>
      <c r="U1139" s="3">
        <f t="shared" si="777"/>
        <v>0</v>
      </c>
      <c r="V1139" s="3">
        <f t="shared" si="781"/>
        <v>0</v>
      </c>
      <c r="W1139" s="2">
        <f t="shared" si="778"/>
        <v>9896959</v>
      </c>
      <c r="X1139" s="2">
        <f t="shared" si="782"/>
        <v>9896959</v>
      </c>
      <c r="Y1139" s="14">
        <f t="shared" si="783"/>
        <v>2029.2135044279212</v>
      </c>
      <c r="Z1139" s="14">
        <f t="shared" si="784"/>
        <v>1981.7743586743636</v>
      </c>
      <c r="AA1139" s="14">
        <f t="shared" si="779"/>
        <v>-47.439145753557568</v>
      </c>
      <c r="AB1139" s="14">
        <f t="shared" si="800"/>
        <v>-45.010688321077474</v>
      </c>
      <c r="AC1139" s="14">
        <f t="shared" si="794"/>
        <v>-2.4284574324800943</v>
      </c>
      <c r="AD1139" s="16">
        <f t="shared" si="795"/>
        <v>0</v>
      </c>
      <c r="AE1139" s="16">
        <f t="shared" si="796"/>
        <v>0</v>
      </c>
      <c r="AF1139" s="16">
        <f t="shared" si="780"/>
        <v>0</v>
      </c>
      <c r="AG1139" s="16">
        <f t="shared" si="797"/>
        <v>0</v>
      </c>
      <c r="AH1139" s="5">
        <f t="shared" si="798"/>
        <v>9877141</v>
      </c>
      <c r="AI1139" s="5">
        <f t="shared" si="799"/>
        <v>9877141</v>
      </c>
      <c r="AJ1139" s="39">
        <f t="shared" si="785"/>
        <v>2016.8634634290768</v>
      </c>
      <c r="AK1139" s="39">
        <f t="shared" si="786"/>
        <v>1984.392498602685</v>
      </c>
      <c r="AL1139" s="39">
        <f t="shared" si="787"/>
        <v>-32.470964826391764</v>
      </c>
      <c r="AM1139" s="39">
        <f t="shared" si="788"/>
        <v>0</v>
      </c>
      <c r="AN1139" s="39">
        <f t="shared" si="789"/>
        <v>1</v>
      </c>
      <c r="AO1139" s="39">
        <f t="shared" si="790"/>
        <v>19</v>
      </c>
      <c r="AP1139" s="39">
        <f t="shared" si="791"/>
        <v>30</v>
      </c>
      <c r="AQ1139" s="39">
        <f t="shared" si="792"/>
        <v>9867385</v>
      </c>
      <c r="AR1139" s="39">
        <f t="shared" si="793"/>
        <v>9904264</v>
      </c>
      <c r="AS1139" s="37">
        <f t="shared" si="756"/>
        <v>2136.3275563976231</v>
      </c>
      <c r="AT1139" s="37">
        <f t="shared" si="757"/>
        <v>2051.5665488389873</v>
      </c>
      <c r="AU1139" s="37">
        <f t="shared" si="758"/>
        <v>-84.761007558635811</v>
      </c>
      <c r="AV1139" s="34">
        <f t="shared" si="759"/>
        <v>0</v>
      </c>
      <c r="AW1139" s="34">
        <f t="shared" si="760"/>
        <v>1</v>
      </c>
      <c r="AX1139" s="34">
        <f t="shared" si="761"/>
        <v>41</v>
      </c>
      <c r="AY1139" s="34">
        <f t="shared" si="762"/>
        <v>30</v>
      </c>
      <c r="AZ1139" s="34">
        <f t="shared" si="763"/>
        <v>9798530</v>
      </c>
      <c r="BA1139" s="34">
        <f t="shared" si="764"/>
        <v>9878111</v>
      </c>
    </row>
    <row r="1140" spans="1:53" x14ac:dyDescent="0.2">
      <c r="A1140" s="1" t="s">
        <v>1177</v>
      </c>
      <c r="B1140" s="8">
        <v>18158</v>
      </c>
      <c r="C1140" s="8">
        <v>1971.0484429065743</v>
      </c>
      <c r="D1140" s="8">
        <v>1987</v>
      </c>
      <c r="E1140" s="8">
        <v>1957</v>
      </c>
      <c r="F1140" s="8">
        <v>1971.0899653979238</v>
      </c>
      <c r="G1140" s="8">
        <f t="shared" si="765"/>
        <v>16.304251112209613</v>
      </c>
      <c r="H1140" s="8">
        <f t="shared" si="766"/>
        <v>16.304251112209613</v>
      </c>
      <c r="I1140" s="8">
        <f t="shared" si="767"/>
        <v>0</v>
      </c>
      <c r="J1140" s="25">
        <f t="shared" si="770"/>
        <v>6.7641948013503521</v>
      </c>
      <c r="K1140" s="25">
        <f t="shared" si="771"/>
        <v>11.105829707619288</v>
      </c>
      <c r="L1140" s="26">
        <f t="shared" si="768"/>
        <v>0.609067037711707</v>
      </c>
      <c r="M1140" s="25">
        <f t="shared" si="769"/>
        <v>37.852185361889951</v>
      </c>
      <c r="N1140" s="25">
        <v>30</v>
      </c>
      <c r="O1140" s="25">
        <v>70</v>
      </c>
      <c r="P1140" s="9">
        <f t="shared" si="772"/>
        <v>2044.3861619669428</v>
      </c>
      <c r="Q1140" s="9">
        <f t="shared" si="773"/>
        <v>1975.7238122284318</v>
      </c>
      <c r="R1140" s="9">
        <f t="shared" si="774"/>
        <v>-68.662349738511011</v>
      </c>
      <c r="S1140" s="3">
        <f t="shared" si="775"/>
        <v>0</v>
      </c>
      <c r="T1140" s="3">
        <f t="shared" si="776"/>
        <v>0</v>
      </c>
      <c r="U1140" s="3">
        <f t="shared" si="777"/>
        <v>0</v>
      </c>
      <c r="V1140" s="3">
        <f t="shared" si="781"/>
        <v>0</v>
      </c>
      <c r="W1140" s="2">
        <f t="shared" si="778"/>
        <v>9896959</v>
      </c>
      <c r="X1140" s="2">
        <f t="shared" si="782"/>
        <v>9896959</v>
      </c>
      <c r="Y1140" s="14">
        <f t="shared" si="783"/>
        <v>2024.9080570923659</v>
      </c>
      <c r="Z1140" s="14">
        <f t="shared" si="784"/>
        <v>1980.1306058626037</v>
      </c>
      <c r="AA1140" s="14">
        <f t="shared" si="779"/>
        <v>-44.777451229762164</v>
      </c>
      <c r="AB1140" s="14">
        <f t="shared" si="800"/>
        <v>-44.964040902814411</v>
      </c>
      <c r="AC1140" s="14">
        <f t="shared" si="794"/>
        <v>0.1865896730522465</v>
      </c>
      <c r="AD1140" s="16">
        <f t="shared" si="795"/>
        <v>1</v>
      </c>
      <c r="AE1140" s="16">
        <f t="shared" si="796"/>
        <v>0</v>
      </c>
      <c r="AF1140" s="16">
        <f t="shared" si="780"/>
        <v>1</v>
      </c>
      <c r="AG1140" s="16">
        <f t="shared" si="797"/>
        <v>30</v>
      </c>
      <c r="AH1140" s="5">
        <f t="shared" si="798"/>
        <v>9875124</v>
      </c>
      <c r="AI1140" s="5">
        <f t="shared" si="799"/>
        <v>9877081</v>
      </c>
      <c r="AJ1140" s="39">
        <f t="shared" si="785"/>
        <v>2012.0547976204107</v>
      </c>
      <c r="AK1140" s="39">
        <f t="shared" si="786"/>
        <v>1979.5838327940194</v>
      </c>
      <c r="AL1140" s="39">
        <f t="shared" si="787"/>
        <v>-32.47096482639131</v>
      </c>
      <c r="AM1140" s="39">
        <f t="shared" si="788"/>
        <v>0</v>
      </c>
      <c r="AN1140" s="39">
        <f t="shared" si="789"/>
        <v>1</v>
      </c>
      <c r="AO1140" s="39">
        <f t="shared" si="790"/>
        <v>18</v>
      </c>
      <c r="AP1140" s="39">
        <f t="shared" si="791"/>
        <v>30</v>
      </c>
      <c r="AQ1140" s="39">
        <f t="shared" si="792"/>
        <v>9869312</v>
      </c>
      <c r="AR1140" s="39">
        <f t="shared" si="793"/>
        <v>9904538</v>
      </c>
      <c r="AS1140" s="37">
        <f t="shared" si="756"/>
        <v>2130.7217251972329</v>
      </c>
      <c r="AT1140" s="37">
        <f t="shared" si="757"/>
        <v>2041.2245229414793</v>
      </c>
      <c r="AU1140" s="37">
        <f t="shared" si="758"/>
        <v>-89.497202255753564</v>
      </c>
      <c r="AV1140" s="34">
        <f t="shared" si="759"/>
        <v>0</v>
      </c>
      <c r="AW1140" s="34">
        <f t="shared" si="760"/>
        <v>1</v>
      </c>
      <c r="AX1140" s="34">
        <f t="shared" si="761"/>
        <v>40</v>
      </c>
      <c r="AY1140" s="34">
        <f t="shared" si="762"/>
        <v>30</v>
      </c>
      <c r="AZ1140" s="34">
        <f t="shared" si="763"/>
        <v>9800457</v>
      </c>
      <c r="BA1140" s="34">
        <f t="shared" si="764"/>
        <v>9878737</v>
      </c>
    </row>
    <row r="1141" spans="1:53" x14ac:dyDescent="0.2">
      <c r="A1141" s="1" t="s">
        <v>1178</v>
      </c>
      <c r="B1141" s="8">
        <v>15877</v>
      </c>
      <c r="C1141" s="8">
        <v>1952.2979452054794</v>
      </c>
      <c r="D1141" s="8">
        <v>1964</v>
      </c>
      <c r="E1141" s="8">
        <v>1942</v>
      </c>
      <c r="F1141" s="8">
        <v>1952.2808219178082</v>
      </c>
      <c r="G1141" s="8">
        <f t="shared" si="765"/>
        <v>-18.809143480115608</v>
      </c>
      <c r="H1141" s="8">
        <f t="shared" si="766"/>
        <v>0</v>
      </c>
      <c r="I1141" s="8">
        <f t="shared" si="767"/>
        <v>18.809143480115608</v>
      </c>
      <c r="J1141" s="25">
        <f t="shared" si="770"/>
        <v>6.2810380298253268</v>
      </c>
      <c r="K1141" s="25">
        <f t="shared" si="771"/>
        <v>11.656066405654739</v>
      </c>
      <c r="L1141" s="26">
        <f t="shared" si="768"/>
        <v>0.53886429703061656</v>
      </c>
      <c r="M1141" s="25">
        <f t="shared" si="769"/>
        <v>35.017012095894742</v>
      </c>
      <c r="N1141" s="25">
        <v>30</v>
      </c>
      <c r="O1141" s="25">
        <v>70</v>
      </c>
      <c r="P1141" s="9">
        <f t="shared" si="772"/>
        <v>2038.5645182244514</v>
      </c>
      <c r="Q1141" s="9">
        <f t="shared" si="773"/>
        <v>1968.9875482041055</v>
      </c>
      <c r="R1141" s="9">
        <f t="shared" si="774"/>
        <v>-69.576970020345925</v>
      </c>
      <c r="S1141" s="3">
        <f t="shared" si="775"/>
        <v>0</v>
      </c>
      <c r="T1141" s="3">
        <f t="shared" si="776"/>
        <v>0</v>
      </c>
      <c r="U1141" s="3">
        <f t="shared" si="777"/>
        <v>0</v>
      </c>
      <c r="V1141" s="3">
        <f t="shared" si="781"/>
        <v>0</v>
      </c>
      <c r="W1141" s="2">
        <f t="shared" si="778"/>
        <v>9896959</v>
      </c>
      <c r="X1141" s="2">
        <f t="shared" si="782"/>
        <v>9896959</v>
      </c>
      <c r="Y1141" s="14">
        <f t="shared" si="783"/>
        <v>2019.5282618942506</v>
      </c>
      <c r="Z1141" s="14">
        <f t="shared" si="784"/>
        <v>1975.8460237172505</v>
      </c>
      <c r="AA1141" s="14">
        <f t="shared" si="779"/>
        <v>-43.682238177000045</v>
      </c>
      <c r="AB1141" s="14">
        <f t="shared" si="800"/>
        <v>-44.70768035765154</v>
      </c>
      <c r="AC1141" s="14">
        <f t="shared" si="794"/>
        <v>1.0254421806514955</v>
      </c>
      <c r="AD1141" s="16">
        <f t="shared" si="795"/>
        <v>1</v>
      </c>
      <c r="AE1141" s="16">
        <f t="shared" si="796"/>
        <v>0</v>
      </c>
      <c r="AF1141" s="16">
        <f t="shared" si="780"/>
        <v>2</v>
      </c>
      <c r="AG1141" s="16">
        <f t="shared" si="797"/>
        <v>30</v>
      </c>
      <c r="AH1141" s="5">
        <f t="shared" si="798"/>
        <v>9873130</v>
      </c>
      <c r="AI1141" s="5">
        <f t="shared" si="799"/>
        <v>9877014</v>
      </c>
      <c r="AJ1141" s="39">
        <f t="shared" si="785"/>
        <v>2017.4895479911474</v>
      </c>
      <c r="AK1141" s="39">
        <f t="shared" si="786"/>
        <v>1970.3672100990605</v>
      </c>
      <c r="AL1141" s="39">
        <f t="shared" si="787"/>
        <v>-47.122337892086989</v>
      </c>
      <c r="AM1141" s="39">
        <f t="shared" si="788"/>
        <v>0</v>
      </c>
      <c r="AN1141" s="39">
        <f t="shared" si="789"/>
        <v>1</v>
      </c>
      <c r="AO1141" s="39">
        <f t="shared" si="790"/>
        <v>17</v>
      </c>
      <c r="AP1141" s="39">
        <f t="shared" si="791"/>
        <v>30</v>
      </c>
      <c r="AQ1141" s="39">
        <f t="shared" si="792"/>
        <v>9871224</v>
      </c>
      <c r="AR1141" s="39">
        <f t="shared" si="793"/>
        <v>9904238</v>
      </c>
      <c r="AS1141" s="37">
        <f t="shared" si="756"/>
        <v>2125.0764720477073</v>
      </c>
      <c r="AT1141" s="37">
        <f t="shared" si="757"/>
        <v>2030.8512551608544</v>
      </c>
      <c r="AU1141" s="37">
        <f t="shared" si="758"/>
        <v>-94.225216886852877</v>
      </c>
      <c r="AV1141" s="34">
        <f t="shared" si="759"/>
        <v>0</v>
      </c>
      <c r="AW1141" s="34">
        <f t="shared" si="760"/>
        <v>1</v>
      </c>
      <c r="AX1141" s="34">
        <f t="shared" si="761"/>
        <v>39</v>
      </c>
      <c r="AY1141" s="34">
        <f t="shared" si="762"/>
        <v>30</v>
      </c>
      <c r="AZ1141" s="34">
        <f t="shared" si="763"/>
        <v>9802369</v>
      </c>
      <c r="BA1141" s="34">
        <f t="shared" si="764"/>
        <v>9878107</v>
      </c>
    </row>
    <row r="1142" spans="1:53" x14ac:dyDescent="0.2">
      <c r="A1142" s="1" t="s">
        <v>1179</v>
      </c>
      <c r="B1142" s="8">
        <v>28651</v>
      </c>
      <c r="C1142" s="8">
        <v>1922.7826086956522</v>
      </c>
      <c r="D1142" s="8">
        <v>1941</v>
      </c>
      <c r="E1142" s="8">
        <v>1901</v>
      </c>
      <c r="F1142" s="8">
        <v>1922.7759197324415</v>
      </c>
      <c r="G1142" s="8">
        <f t="shared" si="765"/>
        <v>-29.504902185366745</v>
      </c>
      <c r="H1142" s="8">
        <f t="shared" si="766"/>
        <v>0</v>
      </c>
      <c r="I1142" s="8">
        <f t="shared" si="767"/>
        <v>29.504902185366745</v>
      </c>
      <c r="J1142" s="25">
        <f t="shared" si="770"/>
        <v>5.8323924562663754</v>
      </c>
      <c r="K1142" s="25">
        <f t="shared" si="771"/>
        <v>12.930983247062739</v>
      </c>
      <c r="L1142" s="26">
        <f t="shared" si="768"/>
        <v>0.45104013707474239</v>
      </c>
      <c r="M1142" s="25">
        <f t="shared" si="769"/>
        <v>31.083918738735036</v>
      </c>
      <c r="N1142" s="25">
        <v>30</v>
      </c>
      <c r="O1142" s="25">
        <v>70</v>
      </c>
      <c r="P1142" s="9">
        <f t="shared" si="772"/>
        <v>2032.0958785080038</v>
      </c>
      <c r="Q1142" s="9">
        <f t="shared" si="773"/>
        <v>1964.3466988228599</v>
      </c>
      <c r="R1142" s="9">
        <f t="shared" si="774"/>
        <v>-67.749179685143872</v>
      </c>
      <c r="S1142" s="3">
        <f t="shared" si="775"/>
        <v>0</v>
      </c>
      <c r="T1142" s="3">
        <f t="shared" si="776"/>
        <v>0</v>
      </c>
      <c r="U1142" s="3">
        <f t="shared" si="777"/>
        <v>0</v>
      </c>
      <c r="V1142" s="3">
        <f t="shared" si="781"/>
        <v>0</v>
      </c>
      <c r="W1142" s="2">
        <f t="shared" si="778"/>
        <v>9896959</v>
      </c>
      <c r="X1142" s="2">
        <f t="shared" si="782"/>
        <v>9896959</v>
      </c>
      <c r="Y1142" s="14">
        <f t="shared" si="783"/>
        <v>2012.3614217341167</v>
      </c>
      <c r="Z1142" s="14">
        <f t="shared" si="784"/>
        <v>1967.6813923349723</v>
      </c>
      <c r="AA1142" s="14">
        <f t="shared" si="779"/>
        <v>-44.68002939914436</v>
      </c>
      <c r="AB1142" s="14">
        <f t="shared" si="800"/>
        <v>-44.702150165950101</v>
      </c>
      <c r="AC1142" s="14">
        <f t="shared" si="794"/>
        <v>2.212076680574171E-2</v>
      </c>
      <c r="AD1142" s="16">
        <f t="shared" si="795"/>
        <v>1</v>
      </c>
      <c r="AE1142" s="16">
        <f t="shared" si="796"/>
        <v>0</v>
      </c>
      <c r="AF1142" s="16">
        <f t="shared" si="780"/>
        <v>3</v>
      </c>
      <c r="AG1142" s="16">
        <f t="shared" si="797"/>
        <v>30</v>
      </c>
      <c r="AH1142" s="5">
        <f t="shared" si="798"/>
        <v>9871159</v>
      </c>
      <c r="AI1142" s="5">
        <f t="shared" si="799"/>
        <v>9876862</v>
      </c>
      <c r="AJ1142" s="39">
        <f t="shared" si="785"/>
        <v>2011.2198334977754</v>
      </c>
      <c r="AK1142" s="39">
        <f t="shared" si="786"/>
        <v>1957.5566295379685</v>
      </c>
      <c r="AL1142" s="39">
        <f t="shared" si="787"/>
        <v>-53.663203959806879</v>
      </c>
      <c r="AM1142" s="39">
        <f t="shared" si="788"/>
        <v>0</v>
      </c>
      <c r="AN1142" s="39">
        <f t="shared" si="789"/>
        <v>1</v>
      </c>
      <c r="AO1142" s="39">
        <f t="shared" si="790"/>
        <v>16</v>
      </c>
      <c r="AP1142" s="39">
        <f t="shared" si="791"/>
        <v>30</v>
      </c>
      <c r="AQ1142" s="39">
        <f t="shared" si="792"/>
        <v>9873095</v>
      </c>
      <c r="AR1142" s="39">
        <f t="shared" si="793"/>
        <v>9903511</v>
      </c>
      <c r="AS1142" s="37">
        <f t="shared" si="756"/>
        <v>2119.3673968229809</v>
      </c>
      <c r="AT1142" s="37">
        <f t="shared" si="757"/>
        <v>2020.5931104787521</v>
      </c>
      <c r="AU1142" s="37">
        <f t="shared" si="758"/>
        <v>-98.774286344228813</v>
      </c>
      <c r="AV1142" s="34">
        <f t="shared" si="759"/>
        <v>0</v>
      </c>
      <c r="AW1142" s="34">
        <f t="shared" si="760"/>
        <v>1</v>
      </c>
      <c r="AX1142" s="34">
        <f t="shared" si="761"/>
        <v>38</v>
      </c>
      <c r="AY1142" s="34">
        <f t="shared" si="762"/>
        <v>30</v>
      </c>
      <c r="AZ1142" s="34">
        <f t="shared" si="763"/>
        <v>9804240</v>
      </c>
      <c r="BA1142" s="34">
        <f t="shared" si="764"/>
        <v>9876478</v>
      </c>
    </row>
    <row r="1143" spans="1:53" x14ac:dyDescent="0.2">
      <c r="A1143" s="1" t="s">
        <v>1180</v>
      </c>
      <c r="B1143" s="8">
        <v>23659</v>
      </c>
      <c r="C1143" s="8">
        <v>1911.9595959595961</v>
      </c>
      <c r="D1143" s="8">
        <v>1944</v>
      </c>
      <c r="E1143" s="8">
        <v>1892</v>
      </c>
      <c r="F1143" s="8">
        <v>1911.8888888888889</v>
      </c>
      <c r="G1143" s="8">
        <f t="shared" si="765"/>
        <v>-10.887030843552566</v>
      </c>
      <c r="H1143" s="8">
        <f t="shared" si="766"/>
        <v>0</v>
      </c>
      <c r="I1143" s="8">
        <f t="shared" si="767"/>
        <v>10.887030843552566</v>
      </c>
      <c r="J1143" s="25">
        <f t="shared" si="770"/>
        <v>5.415792995104491</v>
      </c>
      <c r="K1143" s="25">
        <f t="shared" si="771"/>
        <v>12.784986646812014</v>
      </c>
      <c r="L1143" s="26">
        <f t="shared" si="768"/>
        <v>0.42360568256478703</v>
      </c>
      <c r="M1143" s="25">
        <f t="shared" si="769"/>
        <v>29.755829704305015</v>
      </c>
      <c r="N1143" s="25">
        <v>30</v>
      </c>
      <c r="O1143" s="25">
        <v>70</v>
      </c>
      <c r="P1143" s="9">
        <f t="shared" si="772"/>
        <v>2023.3819512604427</v>
      </c>
      <c r="Q1143" s="9">
        <f t="shared" si="773"/>
        <v>1959.0844111632712</v>
      </c>
      <c r="R1143" s="9">
        <f t="shared" si="774"/>
        <v>-64.297540097171577</v>
      </c>
      <c r="S1143" s="3">
        <f t="shared" si="775"/>
        <v>0</v>
      </c>
      <c r="T1143" s="3">
        <f t="shared" si="776"/>
        <v>0</v>
      </c>
      <c r="U1143" s="3">
        <f t="shared" si="777"/>
        <v>0</v>
      </c>
      <c r="V1143" s="3">
        <f t="shared" si="781"/>
        <v>0</v>
      </c>
      <c r="W1143" s="2">
        <f t="shared" si="778"/>
        <v>9896959</v>
      </c>
      <c r="X1143" s="2">
        <f t="shared" si="782"/>
        <v>9896959</v>
      </c>
      <c r="Y1143" s="14">
        <f t="shared" si="783"/>
        <v>2004.9190118937295</v>
      </c>
      <c r="Z1143" s="14">
        <f t="shared" si="784"/>
        <v>1959.0979302663441</v>
      </c>
      <c r="AA1143" s="14">
        <f t="shared" si="779"/>
        <v>-45.821081627385411</v>
      </c>
      <c r="AB1143" s="14">
        <f t="shared" si="800"/>
        <v>-44.92593645823716</v>
      </c>
      <c r="AC1143" s="14">
        <f t="shared" si="794"/>
        <v>-0.89514516914825037</v>
      </c>
      <c r="AD1143" s="16">
        <f t="shared" si="795"/>
        <v>0</v>
      </c>
      <c r="AE1143" s="16">
        <f t="shared" si="796"/>
        <v>1</v>
      </c>
      <c r="AF1143" s="16">
        <f t="shared" si="780"/>
        <v>2</v>
      </c>
      <c r="AG1143" s="16">
        <f t="shared" si="797"/>
        <v>30</v>
      </c>
      <c r="AH1143" s="5">
        <f t="shared" si="798"/>
        <v>9873021</v>
      </c>
      <c r="AI1143" s="5">
        <f t="shared" si="799"/>
        <v>9876805</v>
      </c>
      <c r="AJ1143" s="39">
        <f t="shared" si="785"/>
        <v>1994.7418168586646</v>
      </c>
      <c r="AK1143" s="39">
        <f t="shared" si="786"/>
        <v>1944.6334185848252</v>
      </c>
      <c r="AL1143" s="39">
        <f t="shared" si="787"/>
        <v>-50.108398273839384</v>
      </c>
      <c r="AM1143" s="39">
        <f t="shared" si="788"/>
        <v>0</v>
      </c>
      <c r="AN1143" s="39">
        <f t="shared" si="789"/>
        <v>1</v>
      </c>
      <c r="AO1143" s="39">
        <f t="shared" si="790"/>
        <v>15</v>
      </c>
      <c r="AP1143" s="39">
        <f t="shared" si="791"/>
        <v>30</v>
      </c>
      <c r="AQ1143" s="39">
        <f t="shared" si="792"/>
        <v>9874957</v>
      </c>
      <c r="AR1143" s="39">
        <f t="shared" si="793"/>
        <v>9903337</v>
      </c>
      <c r="AS1143" s="37">
        <f t="shared" ref="AS1143:AS1206" si="801">AVERAGE(P1117:P1142)</f>
        <v>2113.6108218899517</v>
      </c>
      <c r="AT1143" s="37">
        <f t="shared" ref="AT1143:AT1206" si="802">AVERAGE(Q1131:Q1142)</f>
        <v>2010.7037969543251</v>
      </c>
      <c r="AU1143" s="37">
        <f t="shared" ref="AU1143:AU1206" si="803">AT1143-AS1143</f>
        <v>-102.90702493562662</v>
      </c>
      <c r="AV1143" s="34">
        <f t="shared" ref="AV1143:AV1206" si="804">IF(AND(AU1143&gt;$AW$4,AZ1142-30&gt;=D1143),1,0)</f>
        <v>0</v>
      </c>
      <c r="AW1143" s="34">
        <f t="shared" ref="AW1143:AW1206" si="805">IF(AND(AU1143&lt;$AW$5,AX1142&gt;=1),1,0)</f>
        <v>1</v>
      </c>
      <c r="AX1143" s="34">
        <f t="shared" ref="AX1143:AX1206" si="806">AX1142+AV1143-AW1143</f>
        <v>37</v>
      </c>
      <c r="AY1143" s="34">
        <f t="shared" ref="AY1143:AY1206" si="807">IF(AV1143&gt;0, MAX(30, 0.002*AV1143*D1143), IF(AW1143&gt;0, MAX(30, 0.002*AW1143*E1143), 0))</f>
        <v>30</v>
      </c>
      <c r="AZ1143" s="34">
        <f t="shared" ref="AZ1143:AZ1206" si="808">AZ1142-(AV1143*D1143) + (AW1143*E1143) - AY1143</f>
        <v>9806102</v>
      </c>
      <c r="BA1143" s="34">
        <f t="shared" ref="BA1143:BA1206" si="809">AX1143*E1143 + AZ1143</f>
        <v>9876106</v>
      </c>
    </row>
    <row r="1144" spans="1:53" x14ac:dyDescent="0.2">
      <c r="A1144" s="1" t="s">
        <v>1181</v>
      </c>
      <c r="B1144" s="8">
        <v>29251</v>
      </c>
      <c r="C1144" s="8">
        <v>1843.5351170568563</v>
      </c>
      <c r="D1144" s="8">
        <v>1876</v>
      </c>
      <c r="E1144" s="8">
        <v>1822</v>
      </c>
      <c r="F1144" s="8">
        <v>1843.4715719063545</v>
      </c>
      <c r="G1144" s="8">
        <f t="shared" si="765"/>
        <v>-68.41731698253443</v>
      </c>
      <c r="H1144" s="8">
        <f t="shared" si="766"/>
        <v>0</v>
      </c>
      <c r="I1144" s="8">
        <f t="shared" si="767"/>
        <v>68.41731698253443</v>
      </c>
      <c r="J1144" s="25">
        <f t="shared" si="770"/>
        <v>5.0289506383113132</v>
      </c>
      <c r="K1144" s="25">
        <f t="shared" si="771"/>
        <v>16.758724527935044</v>
      </c>
      <c r="L1144" s="26">
        <f t="shared" si="768"/>
        <v>0.30007955736300679</v>
      </c>
      <c r="M1144" s="25">
        <f t="shared" si="769"/>
        <v>23.081630325121637</v>
      </c>
      <c r="N1144" s="25">
        <v>30</v>
      </c>
      <c r="O1144" s="25">
        <v>70</v>
      </c>
      <c r="P1144" s="9">
        <f t="shared" si="772"/>
        <v>2015.5017972264427</v>
      </c>
      <c r="Q1144" s="9">
        <f t="shared" si="773"/>
        <v>1952.712783879879</v>
      </c>
      <c r="R1144" s="9">
        <f t="shared" si="774"/>
        <v>-62.789013346563706</v>
      </c>
      <c r="S1144" s="3">
        <f t="shared" si="775"/>
        <v>0</v>
      </c>
      <c r="T1144" s="3">
        <f t="shared" si="776"/>
        <v>0</v>
      </c>
      <c r="U1144" s="3">
        <f t="shared" si="777"/>
        <v>0</v>
      </c>
      <c r="V1144" s="3">
        <f t="shared" si="781"/>
        <v>0</v>
      </c>
      <c r="W1144" s="2">
        <f t="shared" si="778"/>
        <v>9896959</v>
      </c>
      <c r="X1144" s="2">
        <f t="shared" si="782"/>
        <v>9896959</v>
      </c>
      <c r="Y1144" s="14">
        <f t="shared" si="783"/>
        <v>1992.9599422650351</v>
      </c>
      <c r="Z1144" s="14">
        <f t="shared" si="784"/>
        <v>1941.3092597494226</v>
      </c>
      <c r="AA1144" s="14">
        <f t="shared" si="779"/>
        <v>-51.650682515612516</v>
      </c>
      <c r="AB1144" s="14">
        <f t="shared" si="800"/>
        <v>-46.270885669712229</v>
      </c>
      <c r="AC1144" s="14">
        <f t="shared" si="794"/>
        <v>-5.3797968459002874</v>
      </c>
      <c r="AD1144" s="16">
        <f t="shared" si="795"/>
        <v>0</v>
      </c>
      <c r="AE1144" s="16">
        <f t="shared" si="796"/>
        <v>1</v>
      </c>
      <c r="AF1144" s="16">
        <f t="shared" si="780"/>
        <v>1</v>
      </c>
      <c r="AG1144" s="16">
        <f t="shared" si="797"/>
        <v>30</v>
      </c>
      <c r="AH1144" s="5">
        <f t="shared" si="798"/>
        <v>9874813</v>
      </c>
      <c r="AI1144" s="5">
        <f t="shared" si="799"/>
        <v>9876635</v>
      </c>
      <c r="AJ1144" s="39">
        <f t="shared" si="785"/>
        <v>1987.4837962962963</v>
      </c>
      <c r="AK1144" s="39">
        <f t="shared" si="786"/>
        <v>1931.7621832358675</v>
      </c>
      <c r="AL1144" s="39">
        <f t="shared" si="787"/>
        <v>-55.721613060428808</v>
      </c>
      <c r="AM1144" s="39">
        <f t="shared" si="788"/>
        <v>0</v>
      </c>
      <c r="AN1144" s="39">
        <f t="shared" si="789"/>
        <v>1</v>
      </c>
      <c r="AO1144" s="39">
        <f t="shared" si="790"/>
        <v>14</v>
      </c>
      <c r="AP1144" s="39">
        <f t="shared" si="791"/>
        <v>30</v>
      </c>
      <c r="AQ1144" s="39">
        <f t="shared" si="792"/>
        <v>9876749</v>
      </c>
      <c r="AR1144" s="39">
        <f t="shared" si="793"/>
        <v>9902257</v>
      </c>
      <c r="AS1144" s="37">
        <f t="shared" si="801"/>
        <v>2107.7020479920675</v>
      </c>
      <c r="AT1144" s="37">
        <f t="shared" si="802"/>
        <v>2001.2694082662686</v>
      </c>
      <c r="AU1144" s="37">
        <f t="shared" si="803"/>
        <v>-106.43263972579894</v>
      </c>
      <c r="AV1144" s="34">
        <f t="shared" si="804"/>
        <v>0</v>
      </c>
      <c r="AW1144" s="34">
        <f t="shared" si="805"/>
        <v>1</v>
      </c>
      <c r="AX1144" s="34">
        <f t="shared" si="806"/>
        <v>36</v>
      </c>
      <c r="AY1144" s="34">
        <f t="shared" si="807"/>
        <v>30</v>
      </c>
      <c r="AZ1144" s="34">
        <f t="shared" si="808"/>
        <v>9807894</v>
      </c>
      <c r="BA1144" s="34">
        <f t="shared" si="809"/>
        <v>9873486</v>
      </c>
    </row>
    <row r="1145" spans="1:53" x14ac:dyDescent="0.2">
      <c r="A1145" s="1" t="s">
        <v>1182</v>
      </c>
      <c r="B1145" s="8">
        <v>35560</v>
      </c>
      <c r="C1145" s="8">
        <v>1824.8963210702341</v>
      </c>
      <c r="D1145" s="8">
        <v>1853</v>
      </c>
      <c r="E1145" s="8">
        <v>1781</v>
      </c>
      <c r="F1145" s="8">
        <v>1824.9197324414715</v>
      </c>
      <c r="G1145" s="8">
        <f t="shared" si="765"/>
        <v>-18.55183946488296</v>
      </c>
      <c r="H1145" s="8">
        <f t="shared" si="766"/>
        <v>0</v>
      </c>
      <c r="I1145" s="8">
        <f t="shared" si="767"/>
        <v>18.55183946488296</v>
      </c>
      <c r="J1145" s="25">
        <f t="shared" si="770"/>
        <v>4.6697398784319333</v>
      </c>
      <c r="K1145" s="25">
        <f t="shared" si="771"/>
        <v>16.886804166288467</v>
      </c>
      <c r="L1145" s="26">
        <f t="shared" si="768"/>
        <v>0.27653189037119569</v>
      </c>
      <c r="M1145" s="25">
        <f t="shared" si="769"/>
        <v>21.662748299283351</v>
      </c>
      <c r="N1145" s="25">
        <v>30</v>
      </c>
      <c r="O1145" s="25">
        <v>70</v>
      </c>
      <c r="P1145" s="9">
        <f t="shared" si="772"/>
        <v>2005.0745499920718</v>
      </c>
      <c r="Q1145" s="9">
        <f t="shared" si="773"/>
        <v>1943.1889275776059</v>
      </c>
      <c r="R1145" s="9">
        <f t="shared" si="774"/>
        <v>-61.885622414465843</v>
      </c>
      <c r="S1145" s="3">
        <f t="shared" si="775"/>
        <v>0</v>
      </c>
      <c r="T1145" s="3">
        <f t="shared" si="776"/>
        <v>0</v>
      </c>
      <c r="U1145" s="3">
        <f t="shared" si="777"/>
        <v>0</v>
      </c>
      <c r="V1145" s="3">
        <f t="shared" si="781"/>
        <v>0</v>
      </c>
      <c r="W1145" s="2">
        <f t="shared" si="778"/>
        <v>9896959</v>
      </c>
      <c r="X1145" s="2">
        <f t="shared" si="782"/>
        <v>9896959</v>
      </c>
      <c r="Y1145" s="14">
        <f t="shared" si="783"/>
        <v>1980.5125193151416</v>
      </c>
      <c r="Z1145" s="14">
        <f t="shared" si="784"/>
        <v>1923.4031786251223</v>
      </c>
      <c r="AA1145" s="14">
        <f t="shared" si="779"/>
        <v>-57.10934069001928</v>
      </c>
      <c r="AB1145" s="14">
        <f t="shared" si="800"/>
        <v>-48.438576673773639</v>
      </c>
      <c r="AC1145" s="14">
        <f t="shared" si="794"/>
        <v>-8.6707640162456414</v>
      </c>
      <c r="AD1145" s="16">
        <f t="shared" si="795"/>
        <v>0</v>
      </c>
      <c r="AE1145" s="16">
        <f t="shared" si="796"/>
        <v>1</v>
      </c>
      <c r="AF1145" s="16">
        <f t="shared" si="780"/>
        <v>0</v>
      </c>
      <c r="AG1145" s="16">
        <f t="shared" si="797"/>
        <v>30</v>
      </c>
      <c r="AH1145" s="5">
        <f t="shared" si="798"/>
        <v>9876564</v>
      </c>
      <c r="AI1145" s="5">
        <f t="shared" si="799"/>
        <v>9876564</v>
      </c>
      <c r="AJ1145" s="39">
        <f t="shared" si="785"/>
        <v>1941.8722516412734</v>
      </c>
      <c r="AK1145" s="39">
        <f t="shared" si="786"/>
        <v>1886.1506385808445</v>
      </c>
      <c r="AL1145" s="39">
        <f t="shared" si="787"/>
        <v>-55.721613060428808</v>
      </c>
      <c r="AM1145" s="39">
        <f t="shared" si="788"/>
        <v>0</v>
      </c>
      <c r="AN1145" s="39">
        <f t="shared" si="789"/>
        <v>1</v>
      </c>
      <c r="AO1145" s="39">
        <f t="shared" si="790"/>
        <v>13</v>
      </c>
      <c r="AP1145" s="39">
        <f t="shared" si="791"/>
        <v>30</v>
      </c>
      <c r="AQ1145" s="39">
        <f t="shared" si="792"/>
        <v>9878500</v>
      </c>
      <c r="AR1145" s="39">
        <f t="shared" si="793"/>
        <v>9901653</v>
      </c>
      <c r="AS1145" s="37">
        <f t="shared" si="801"/>
        <v>2101.6632564585352</v>
      </c>
      <c r="AT1145" s="37">
        <f t="shared" si="802"/>
        <v>1992.1326139863459</v>
      </c>
      <c r="AU1145" s="37">
        <f t="shared" si="803"/>
        <v>-109.53064247218936</v>
      </c>
      <c r="AV1145" s="34">
        <f t="shared" si="804"/>
        <v>0</v>
      </c>
      <c r="AW1145" s="34">
        <f t="shared" si="805"/>
        <v>1</v>
      </c>
      <c r="AX1145" s="34">
        <f t="shared" si="806"/>
        <v>35</v>
      </c>
      <c r="AY1145" s="34">
        <f t="shared" si="807"/>
        <v>30</v>
      </c>
      <c r="AZ1145" s="34">
        <f t="shared" si="808"/>
        <v>9809645</v>
      </c>
      <c r="BA1145" s="34">
        <f t="shared" si="809"/>
        <v>9871980</v>
      </c>
    </row>
    <row r="1146" spans="1:53" x14ac:dyDescent="0.2">
      <c r="A1146" s="1" t="s">
        <v>1183</v>
      </c>
      <c r="B1146" s="8">
        <v>24020</v>
      </c>
      <c r="C1146" s="8">
        <v>1806.3959044368601</v>
      </c>
      <c r="D1146" s="8">
        <v>1822</v>
      </c>
      <c r="E1146" s="8">
        <v>1784</v>
      </c>
      <c r="F1146" s="8">
        <v>1806.3378839590443</v>
      </c>
      <c r="G1146" s="8">
        <f t="shared" si="765"/>
        <v>-18.581848482427176</v>
      </c>
      <c r="H1146" s="8">
        <f t="shared" si="766"/>
        <v>0</v>
      </c>
      <c r="I1146" s="8">
        <f t="shared" si="767"/>
        <v>18.581848482427176</v>
      </c>
      <c r="J1146" s="25">
        <f t="shared" si="770"/>
        <v>4.3361870299725096</v>
      </c>
      <c r="K1146" s="25">
        <f t="shared" si="771"/>
        <v>17.007878760298375</v>
      </c>
      <c r="L1146" s="26">
        <f t="shared" si="768"/>
        <v>0.25495166628859706</v>
      </c>
      <c r="M1146" s="25">
        <f t="shared" si="769"/>
        <v>20.315656223047455</v>
      </c>
      <c r="N1146" s="25">
        <v>30</v>
      </c>
      <c r="O1146" s="25">
        <v>70</v>
      </c>
      <c r="P1146" s="9">
        <f t="shared" si="772"/>
        <v>1994.1998651451458</v>
      </c>
      <c r="Q1146" s="9">
        <f t="shared" si="773"/>
        <v>1931.3905719477282</v>
      </c>
      <c r="R1146" s="9">
        <f t="shared" si="774"/>
        <v>-62.809293197417674</v>
      </c>
      <c r="S1146" s="3">
        <f t="shared" si="775"/>
        <v>0</v>
      </c>
      <c r="T1146" s="3">
        <f t="shared" si="776"/>
        <v>0</v>
      </c>
      <c r="U1146" s="3">
        <f t="shared" si="777"/>
        <v>0</v>
      </c>
      <c r="V1146" s="3">
        <f t="shared" si="781"/>
        <v>0</v>
      </c>
      <c r="W1146" s="2">
        <f t="shared" si="778"/>
        <v>9896959</v>
      </c>
      <c r="X1146" s="2">
        <f t="shared" si="782"/>
        <v>9896959</v>
      </c>
      <c r="Y1146" s="14">
        <f t="shared" si="783"/>
        <v>1967.6106944739493</v>
      </c>
      <c r="Z1146" s="14">
        <f t="shared" si="784"/>
        <v>1905.3931332918796</v>
      </c>
      <c r="AA1146" s="14">
        <f t="shared" si="779"/>
        <v>-62.21756118206963</v>
      </c>
      <c r="AB1146" s="14">
        <f t="shared" si="800"/>
        <v>-51.194373575432834</v>
      </c>
      <c r="AC1146" s="14">
        <f t="shared" si="794"/>
        <v>-11.023187606636796</v>
      </c>
      <c r="AD1146" s="16">
        <f t="shared" si="795"/>
        <v>0</v>
      </c>
      <c r="AE1146" s="16">
        <f t="shared" si="796"/>
        <v>0</v>
      </c>
      <c r="AF1146" s="16">
        <f t="shared" si="780"/>
        <v>0</v>
      </c>
      <c r="AG1146" s="16">
        <f t="shared" si="797"/>
        <v>0</v>
      </c>
      <c r="AH1146" s="5">
        <f t="shared" si="798"/>
        <v>9876564</v>
      </c>
      <c r="AI1146" s="5">
        <f t="shared" si="799"/>
        <v>9876564</v>
      </c>
      <c r="AJ1146" s="39">
        <f t="shared" si="785"/>
        <v>1929.504358664685</v>
      </c>
      <c r="AK1146" s="39">
        <f t="shared" si="786"/>
        <v>1873.782745604256</v>
      </c>
      <c r="AL1146" s="39">
        <f t="shared" si="787"/>
        <v>-55.721613060429036</v>
      </c>
      <c r="AM1146" s="39">
        <f t="shared" si="788"/>
        <v>0</v>
      </c>
      <c r="AN1146" s="39">
        <f t="shared" si="789"/>
        <v>1</v>
      </c>
      <c r="AO1146" s="39">
        <f t="shared" si="790"/>
        <v>12</v>
      </c>
      <c r="AP1146" s="39">
        <f t="shared" si="791"/>
        <v>30</v>
      </c>
      <c r="AQ1146" s="39">
        <f t="shared" si="792"/>
        <v>9880254</v>
      </c>
      <c r="AR1146" s="39">
        <f t="shared" si="793"/>
        <v>9901662</v>
      </c>
      <c r="AS1146" s="37">
        <f t="shared" si="801"/>
        <v>2095.3870976576154</v>
      </c>
      <c r="AT1146" s="37">
        <f t="shared" si="802"/>
        <v>1983.4073574313861</v>
      </c>
      <c r="AU1146" s="37">
        <f t="shared" si="803"/>
        <v>-111.9797402262293</v>
      </c>
      <c r="AV1146" s="34">
        <f t="shared" si="804"/>
        <v>0</v>
      </c>
      <c r="AW1146" s="34">
        <f t="shared" si="805"/>
        <v>1</v>
      </c>
      <c r="AX1146" s="34">
        <f t="shared" si="806"/>
        <v>34</v>
      </c>
      <c r="AY1146" s="34">
        <f t="shared" si="807"/>
        <v>30</v>
      </c>
      <c r="AZ1146" s="34">
        <f t="shared" si="808"/>
        <v>9811399</v>
      </c>
      <c r="BA1146" s="34">
        <f t="shared" si="809"/>
        <v>9872055</v>
      </c>
    </row>
    <row r="1147" spans="1:53" x14ac:dyDescent="0.2">
      <c r="A1147" s="1" t="s">
        <v>1184</v>
      </c>
      <c r="B1147" s="8">
        <v>28975</v>
      </c>
      <c r="C1147" s="8">
        <v>1818.7315436241611</v>
      </c>
      <c r="D1147" s="8">
        <v>1846</v>
      </c>
      <c r="E1147" s="8">
        <v>1791</v>
      </c>
      <c r="F1147" s="8">
        <v>1818.7986577181207</v>
      </c>
      <c r="G1147" s="8">
        <f t="shared" si="765"/>
        <v>12.460773759076346</v>
      </c>
      <c r="H1147" s="8">
        <f t="shared" si="766"/>
        <v>12.460773759076346</v>
      </c>
      <c r="I1147" s="8">
        <f t="shared" si="767"/>
        <v>0</v>
      </c>
      <c r="J1147" s="25">
        <f t="shared" si="770"/>
        <v>4.9165146534799264</v>
      </c>
      <c r="K1147" s="25">
        <f t="shared" si="771"/>
        <v>15.79303027741992</v>
      </c>
      <c r="L1147" s="26">
        <f t="shared" si="768"/>
        <v>0.3113091387223712</v>
      </c>
      <c r="M1147" s="25">
        <f t="shared" si="769"/>
        <v>23.740331667762533</v>
      </c>
      <c r="N1147" s="25">
        <v>30</v>
      </c>
      <c r="O1147" s="25">
        <v>70</v>
      </c>
      <c r="P1147" s="9">
        <f t="shared" si="772"/>
        <v>1981.70110854528</v>
      </c>
      <c r="Q1147" s="9">
        <f t="shared" si="773"/>
        <v>1917.6854639169931</v>
      </c>
      <c r="R1147" s="9">
        <f t="shared" si="774"/>
        <v>-64.015644628286964</v>
      </c>
      <c r="S1147" s="3">
        <f t="shared" si="775"/>
        <v>0</v>
      </c>
      <c r="T1147" s="3">
        <f t="shared" si="776"/>
        <v>0</v>
      </c>
      <c r="U1147" s="3">
        <f t="shared" si="777"/>
        <v>0</v>
      </c>
      <c r="V1147" s="3">
        <f t="shared" si="781"/>
        <v>0</v>
      </c>
      <c r="W1147" s="2">
        <f t="shared" si="778"/>
        <v>9896959</v>
      </c>
      <c r="X1147" s="2">
        <f t="shared" si="782"/>
        <v>9896959</v>
      </c>
      <c r="Y1147" s="14">
        <f t="shared" si="783"/>
        <v>1956.5875806401841</v>
      </c>
      <c r="Z1147" s="14">
        <f t="shared" si="784"/>
        <v>1892.0709062805322</v>
      </c>
      <c r="AA1147" s="14">
        <f t="shared" si="779"/>
        <v>-64.516674359651915</v>
      </c>
      <c r="AB1147" s="14">
        <f t="shared" si="800"/>
        <v>-53.858833732276651</v>
      </c>
      <c r="AC1147" s="14">
        <f t="shared" si="794"/>
        <v>-10.657840627375265</v>
      </c>
      <c r="AD1147" s="16">
        <f t="shared" si="795"/>
        <v>0</v>
      </c>
      <c r="AE1147" s="16">
        <f t="shared" si="796"/>
        <v>0</v>
      </c>
      <c r="AF1147" s="16">
        <f t="shared" si="780"/>
        <v>0</v>
      </c>
      <c r="AG1147" s="16">
        <f t="shared" si="797"/>
        <v>0</v>
      </c>
      <c r="AH1147" s="5">
        <f t="shared" si="798"/>
        <v>9876564</v>
      </c>
      <c r="AI1147" s="5">
        <f t="shared" si="799"/>
        <v>9876564</v>
      </c>
      <c r="AJ1147" s="39">
        <f t="shared" si="785"/>
        <v>1917.1164596763999</v>
      </c>
      <c r="AK1147" s="39">
        <f t="shared" si="786"/>
        <v>1861.3948466159711</v>
      </c>
      <c r="AL1147" s="39">
        <f t="shared" si="787"/>
        <v>-55.721613060428808</v>
      </c>
      <c r="AM1147" s="39">
        <f t="shared" si="788"/>
        <v>0</v>
      </c>
      <c r="AN1147" s="39">
        <f t="shared" si="789"/>
        <v>1</v>
      </c>
      <c r="AO1147" s="39">
        <f t="shared" si="790"/>
        <v>11</v>
      </c>
      <c r="AP1147" s="39">
        <f t="shared" si="791"/>
        <v>30</v>
      </c>
      <c r="AQ1147" s="39">
        <f t="shared" si="792"/>
        <v>9882015</v>
      </c>
      <c r="AR1147" s="39">
        <f t="shared" si="793"/>
        <v>9901716</v>
      </c>
      <c r="AS1147" s="37">
        <f t="shared" si="801"/>
        <v>2088.8623741849378</v>
      </c>
      <c r="AT1147" s="37">
        <f t="shared" si="802"/>
        <v>1974.8945546510968</v>
      </c>
      <c r="AU1147" s="37">
        <f t="shared" si="803"/>
        <v>-113.96781953384107</v>
      </c>
      <c r="AV1147" s="34">
        <f t="shared" si="804"/>
        <v>0</v>
      </c>
      <c r="AW1147" s="34">
        <f t="shared" si="805"/>
        <v>1</v>
      </c>
      <c r="AX1147" s="34">
        <f t="shared" si="806"/>
        <v>33</v>
      </c>
      <c r="AY1147" s="34">
        <f t="shared" si="807"/>
        <v>30</v>
      </c>
      <c r="AZ1147" s="34">
        <f t="shared" si="808"/>
        <v>9813160</v>
      </c>
      <c r="BA1147" s="34">
        <f t="shared" si="809"/>
        <v>9872263</v>
      </c>
    </row>
    <row r="1148" spans="1:53" x14ac:dyDescent="0.2">
      <c r="A1148" s="1" t="s">
        <v>1185</v>
      </c>
      <c r="B1148" s="8">
        <v>22382</v>
      </c>
      <c r="C1148" s="8">
        <v>1880.6838487972509</v>
      </c>
      <c r="D1148" s="8">
        <v>1913</v>
      </c>
      <c r="E1148" s="8">
        <v>1856</v>
      </c>
      <c r="F1148" s="8">
        <v>1880.7319587628865</v>
      </c>
      <c r="G1148" s="8">
        <f t="shared" si="765"/>
        <v>61.933301044765813</v>
      </c>
      <c r="H1148" s="8">
        <f t="shared" si="766"/>
        <v>61.933301044765813</v>
      </c>
      <c r="I1148" s="8">
        <f t="shared" si="767"/>
        <v>0</v>
      </c>
      <c r="J1148" s="25">
        <f t="shared" si="770"/>
        <v>8.9891422528574889</v>
      </c>
      <c r="K1148" s="25">
        <f t="shared" si="771"/>
        <v>14.664956686175641</v>
      </c>
      <c r="L1148" s="26">
        <f t="shared" si="768"/>
        <v>0.61296752832085566</v>
      </c>
      <c r="M1148" s="25">
        <f t="shared" si="769"/>
        <v>38.002471690113445</v>
      </c>
      <c r="N1148" s="25">
        <v>30</v>
      </c>
      <c r="O1148" s="25">
        <v>70</v>
      </c>
      <c r="P1148" s="9">
        <f t="shared" si="772"/>
        <v>1969.3982257224729</v>
      </c>
      <c r="Q1148" s="9">
        <f t="shared" si="773"/>
        <v>1904.9596210660175</v>
      </c>
      <c r="R1148" s="9">
        <f t="shared" si="774"/>
        <v>-64.438604656455482</v>
      </c>
      <c r="S1148" s="3">
        <f t="shared" si="775"/>
        <v>0</v>
      </c>
      <c r="T1148" s="3">
        <f t="shared" si="776"/>
        <v>0</v>
      </c>
      <c r="U1148" s="3">
        <f t="shared" si="777"/>
        <v>0</v>
      </c>
      <c r="V1148" s="3">
        <f t="shared" si="781"/>
        <v>0</v>
      </c>
      <c r="W1148" s="2">
        <f t="shared" si="778"/>
        <v>9896959</v>
      </c>
      <c r="X1148" s="2">
        <f t="shared" si="782"/>
        <v>9896959</v>
      </c>
      <c r="Y1148" s="14">
        <f t="shared" si="783"/>
        <v>1950.9686456863103</v>
      </c>
      <c r="Z1148" s="14">
        <f t="shared" si="784"/>
        <v>1890.326452816279</v>
      </c>
      <c r="AA1148" s="14">
        <f t="shared" si="779"/>
        <v>-60.642192870031295</v>
      </c>
      <c r="AB1148" s="14">
        <f t="shared" si="800"/>
        <v>-55.215505559827577</v>
      </c>
      <c r="AC1148" s="14">
        <f t="shared" si="794"/>
        <v>-5.4266873102037181</v>
      </c>
      <c r="AD1148" s="16">
        <f t="shared" si="795"/>
        <v>0</v>
      </c>
      <c r="AE1148" s="16">
        <f t="shared" si="796"/>
        <v>0</v>
      </c>
      <c r="AF1148" s="16">
        <f t="shared" si="780"/>
        <v>0</v>
      </c>
      <c r="AG1148" s="16">
        <f t="shared" si="797"/>
        <v>0</v>
      </c>
      <c r="AH1148" s="5">
        <f t="shared" si="798"/>
        <v>9876564</v>
      </c>
      <c r="AI1148" s="5">
        <f t="shared" si="799"/>
        <v>9876564</v>
      </c>
      <c r="AJ1148" s="39">
        <f t="shared" si="785"/>
        <v>1915.0023484247624</v>
      </c>
      <c r="AK1148" s="39">
        <f t="shared" si="786"/>
        <v>1865.4088356916964</v>
      </c>
      <c r="AL1148" s="39">
        <f t="shared" si="787"/>
        <v>-49.593512733066063</v>
      </c>
      <c r="AM1148" s="39">
        <f t="shared" si="788"/>
        <v>0</v>
      </c>
      <c r="AN1148" s="39">
        <f t="shared" si="789"/>
        <v>1</v>
      </c>
      <c r="AO1148" s="39">
        <f t="shared" si="790"/>
        <v>10</v>
      </c>
      <c r="AP1148" s="39">
        <f t="shared" si="791"/>
        <v>30</v>
      </c>
      <c r="AQ1148" s="39">
        <f t="shared" si="792"/>
        <v>9883841</v>
      </c>
      <c r="AR1148" s="39">
        <f t="shared" si="793"/>
        <v>9902401</v>
      </c>
      <c r="AS1148" s="37">
        <f t="shared" si="801"/>
        <v>2081.9506392303001</v>
      </c>
      <c r="AT1148" s="37">
        <f t="shared" si="802"/>
        <v>1966.2748770576161</v>
      </c>
      <c r="AU1148" s="37">
        <f t="shared" si="803"/>
        <v>-115.67576217268402</v>
      </c>
      <c r="AV1148" s="34">
        <f t="shared" si="804"/>
        <v>0</v>
      </c>
      <c r="AW1148" s="34">
        <f t="shared" si="805"/>
        <v>1</v>
      </c>
      <c r="AX1148" s="34">
        <f t="shared" si="806"/>
        <v>32</v>
      </c>
      <c r="AY1148" s="34">
        <f t="shared" si="807"/>
        <v>30</v>
      </c>
      <c r="AZ1148" s="34">
        <f t="shared" si="808"/>
        <v>9814986</v>
      </c>
      <c r="BA1148" s="34">
        <f t="shared" si="809"/>
        <v>9874378</v>
      </c>
    </row>
    <row r="1149" spans="1:53" x14ac:dyDescent="0.2">
      <c r="A1149" s="1" t="s">
        <v>1186</v>
      </c>
      <c r="B1149" s="8">
        <v>28018</v>
      </c>
      <c r="C1149" s="8">
        <v>1915.6979865771812</v>
      </c>
      <c r="D1149" s="8">
        <v>1937</v>
      </c>
      <c r="E1149" s="8">
        <v>1891</v>
      </c>
      <c r="F1149" s="8">
        <v>1915.8557046979865</v>
      </c>
      <c r="G1149" s="8">
        <f t="shared" si="765"/>
        <v>35.123745935100033</v>
      </c>
      <c r="H1149" s="8">
        <f t="shared" si="766"/>
        <v>35.123745935100033</v>
      </c>
      <c r="I1149" s="8">
        <f t="shared" si="767"/>
        <v>0</v>
      </c>
      <c r="J1149" s="25">
        <f t="shared" si="770"/>
        <v>10.855899658731955</v>
      </c>
      <c r="K1149" s="25">
        <f t="shared" si="771"/>
        <v>13.617459780020239</v>
      </c>
      <c r="L1149" s="26">
        <f t="shared" si="768"/>
        <v>0.79720445913560989</v>
      </c>
      <c r="M1149" s="25">
        <f t="shared" si="769"/>
        <v>44.358028107666513</v>
      </c>
      <c r="N1149" s="25">
        <v>30</v>
      </c>
      <c r="O1149" s="25">
        <v>70</v>
      </c>
      <c r="P1149" s="9">
        <f t="shared" si="772"/>
        <v>1960.2005893826947</v>
      </c>
      <c r="Q1149" s="9">
        <f t="shared" si="773"/>
        <v>1899.0277897607393</v>
      </c>
      <c r="R1149" s="9">
        <f t="shared" si="774"/>
        <v>-61.172799621955392</v>
      </c>
      <c r="S1149" s="3">
        <f t="shared" si="775"/>
        <v>0</v>
      </c>
      <c r="T1149" s="3">
        <f t="shared" si="776"/>
        <v>0</v>
      </c>
      <c r="U1149" s="3">
        <f t="shared" si="777"/>
        <v>0</v>
      </c>
      <c r="V1149" s="3">
        <f t="shared" si="781"/>
        <v>0</v>
      </c>
      <c r="W1149" s="2">
        <f t="shared" si="778"/>
        <v>9896959</v>
      </c>
      <c r="X1149" s="2">
        <f t="shared" si="782"/>
        <v>9896959</v>
      </c>
      <c r="Y1149" s="14">
        <f t="shared" si="783"/>
        <v>1948.3676870945826</v>
      </c>
      <c r="Z1149" s="14">
        <f t="shared" si="784"/>
        <v>1894.2540300288495</v>
      </c>
      <c r="AA1149" s="14">
        <f t="shared" si="779"/>
        <v>-54.11365706573315</v>
      </c>
      <c r="AB1149" s="14">
        <f t="shared" si="800"/>
        <v>-54.995135861008691</v>
      </c>
      <c r="AC1149" s="14">
        <f t="shared" si="794"/>
        <v>0.88147879527554096</v>
      </c>
      <c r="AD1149" s="16">
        <f t="shared" si="795"/>
        <v>1</v>
      </c>
      <c r="AE1149" s="16">
        <f t="shared" si="796"/>
        <v>0</v>
      </c>
      <c r="AF1149" s="16">
        <f t="shared" si="780"/>
        <v>1</v>
      </c>
      <c r="AG1149" s="16">
        <f t="shared" si="797"/>
        <v>30</v>
      </c>
      <c r="AH1149" s="5">
        <f t="shared" si="798"/>
        <v>9874597</v>
      </c>
      <c r="AI1149" s="5">
        <f t="shared" si="799"/>
        <v>9876488</v>
      </c>
      <c r="AJ1149" s="39">
        <f t="shared" si="785"/>
        <v>1930.977947573977</v>
      </c>
      <c r="AK1149" s="39">
        <f t="shared" si="786"/>
        <v>1886.0532693732848</v>
      </c>
      <c r="AL1149" s="39">
        <f t="shared" si="787"/>
        <v>-44.924678200692142</v>
      </c>
      <c r="AM1149" s="39">
        <f t="shared" si="788"/>
        <v>0</v>
      </c>
      <c r="AN1149" s="39">
        <f t="shared" si="789"/>
        <v>1</v>
      </c>
      <c r="AO1149" s="39">
        <f t="shared" si="790"/>
        <v>9</v>
      </c>
      <c r="AP1149" s="39">
        <f t="shared" si="791"/>
        <v>30</v>
      </c>
      <c r="AQ1149" s="39">
        <f t="shared" si="792"/>
        <v>9885702</v>
      </c>
      <c r="AR1149" s="39">
        <f t="shared" si="793"/>
        <v>9902721</v>
      </c>
      <c r="AS1149" s="37">
        <f t="shared" si="801"/>
        <v>2074.658024851949</v>
      </c>
      <c r="AT1149" s="37">
        <f t="shared" si="802"/>
        <v>1957.5277349770413</v>
      </c>
      <c r="AU1149" s="37">
        <f t="shared" si="803"/>
        <v>-117.1302898749077</v>
      </c>
      <c r="AV1149" s="34">
        <f t="shared" si="804"/>
        <v>0</v>
      </c>
      <c r="AW1149" s="34">
        <f t="shared" si="805"/>
        <v>1</v>
      </c>
      <c r="AX1149" s="34">
        <f t="shared" si="806"/>
        <v>31</v>
      </c>
      <c r="AY1149" s="34">
        <f t="shared" si="807"/>
        <v>30</v>
      </c>
      <c r="AZ1149" s="34">
        <f t="shared" si="808"/>
        <v>9816847</v>
      </c>
      <c r="BA1149" s="34">
        <f t="shared" si="809"/>
        <v>9875468</v>
      </c>
    </row>
    <row r="1150" spans="1:53" x14ac:dyDescent="0.2">
      <c r="A1150" s="1" t="s">
        <v>1187</v>
      </c>
      <c r="B1150" s="8">
        <v>25411</v>
      </c>
      <c r="C1150" s="8">
        <v>1908.2789115646258</v>
      </c>
      <c r="D1150" s="8">
        <v>1921</v>
      </c>
      <c r="E1150" s="8">
        <v>1899</v>
      </c>
      <c r="F1150" s="8">
        <v>1908.2585034013605</v>
      </c>
      <c r="G1150" s="8">
        <f t="shared" si="765"/>
        <v>-7.5972012966260536</v>
      </c>
      <c r="H1150" s="8">
        <f t="shared" si="766"/>
        <v>0</v>
      </c>
      <c r="I1150" s="8">
        <f t="shared" si="767"/>
        <v>7.5972012966260536</v>
      </c>
      <c r="J1150" s="25">
        <f t="shared" si="770"/>
        <v>10.080478254536816</v>
      </c>
      <c r="K1150" s="25">
        <f t="shared" si="771"/>
        <v>13.187441316920655</v>
      </c>
      <c r="L1150" s="26">
        <f t="shared" si="768"/>
        <v>0.76439985682458889</v>
      </c>
      <c r="M1150" s="25">
        <f t="shared" si="769"/>
        <v>43.323504809181308</v>
      </c>
      <c r="N1150" s="25">
        <v>30</v>
      </c>
      <c r="O1150" s="25">
        <v>70</v>
      </c>
      <c r="P1150" s="9">
        <f t="shared" si="772"/>
        <v>1952.8925780249251</v>
      </c>
      <c r="Q1150" s="9">
        <f t="shared" si="773"/>
        <v>1897.6790442850297</v>
      </c>
      <c r="R1150" s="9">
        <f t="shared" si="774"/>
        <v>-55.213533739895411</v>
      </c>
      <c r="S1150" s="3">
        <f t="shared" si="775"/>
        <v>0</v>
      </c>
      <c r="T1150" s="3">
        <f t="shared" si="776"/>
        <v>0</v>
      </c>
      <c r="U1150" s="3">
        <f t="shared" si="777"/>
        <v>0</v>
      </c>
      <c r="V1150" s="3">
        <f t="shared" si="781"/>
        <v>0</v>
      </c>
      <c r="W1150" s="2">
        <f t="shared" si="778"/>
        <v>9896959</v>
      </c>
      <c r="X1150" s="2">
        <f t="shared" si="782"/>
        <v>9896959</v>
      </c>
      <c r="Y1150" s="14">
        <f t="shared" si="783"/>
        <v>1945.3966364506402</v>
      </c>
      <c r="Z1150" s="14">
        <f t="shared" si="784"/>
        <v>1896.4085643938511</v>
      </c>
      <c r="AA1150" s="14">
        <f t="shared" si="779"/>
        <v>-48.988072056789179</v>
      </c>
      <c r="AB1150" s="14">
        <f t="shared" si="800"/>
        <v>-53.79372310016479</v>
      </c>
      <c r="AC1150" s="14">
        <f t="shared" si="794"/>
        <v>4.8056510433756117</v>
      </c>
      <c r="AD1150" s="16">
        <f t="shared" si="795"/>
        <v>1</v>
      </c>
      <c r="AE1150" s="16">
        <f t="shared" si="796"/>
        <v>0</v>
      </c>
      <c r="AF1150" s="16">
        <f t="shared" si="780"/>
        <v>2</v>
      </c>
      <c r="AG1150" s="16">
        <f t="shared" si="797"/>
        <v>30</v>
      </c>
      <c r="AH1150" s="5">
        <f t="shared" si="798"/>
        <v>9872646</v>
      </c>
      <c r="AI1150" s="5">
        <f t="shared" si="799"/>
        <v>9876444</v>
      </c>
      <c r="AJ1150" s="39">
        <f t="shared" si="785"/>
        <v>1931.6319452826808</v>
      </c>
      <c r="AK1150" s="39">
        <f t="shared" si="786"/>
        <v>1897.761184684985</v>
      </c>
      <c r="AL1150" s="39">
        <f t="shared" si="787"/>
        <v>-33.870760597695835</v>
      </c>
      <c r="AM1150" s="39">
        <f t="shared" si="788"/>
        <v>0</v>
      </c>
      <c r="AN1150" s="39">
        <f t="shared" si="789"/>
        <v>1</v>
      </c>
      <c r="AO1150" s="39">
        <f t="shared" si="790"/>
        <v>8</v>
      </c>
      <c r="AP1150" s="39">
        <f t="shared" si="791"/>
        <v>30</v>
      </c>
      <c r="AQ1150" s="39">
        <f t="shared" si="792"/>
        <v>9887571</v>
      </c>
      <c r="AR1150" s="39">
        <f t="shared" si="793"/>
        <v>9902763</v>
      </c>
      <c r="AS1150" s="37">
        <f t="shared" si="801"/>
        <v>2067.1479465158136</v>
      </c>
      <c r="AT1150" s="37">
        <f t="shared" si="802"/>
        <v>1949.1250813485597</v>
      </c>
      <c r="AU1150" s="37">
        <f t="shared" si="803"/>
        <v>-118.02286516725394</v>
      </c>
      <c r="AV1150" s="34">
        <f t="shared" si="804"/>
        <v>0</v>
      </c>
      <c r="AW1150" s="34">
        <f t="shared" si="805"/>
        <v>1</v>
      </c>
      <c r="AX1150" s="34">
        <f t="shared" si="806"/>
        <v>30</v>
      </c>
      <c r="AY1150" s="34">
        <f t="shared" si="807"/>
        <v>30</v>
      </c>
      <c r="AZ1150" s="34">
        <f t="shared" si="808"/>
        <v>9818716</v>
      </c>
      <c r="BA1150" s="34">
        <f t="shared" si="809"/>
        <v>9875686</v>
      </c>
    </row>
    <row r="1151" spans="1:53" x14ac:dyDescent="0.2">
      <c r="A1151" s="1" t="s">
        <v>1188</v>
      </c>
      <c r="B1151" s="8">
        <v>19243</v>
      </c>
      <c r="C1151" s="8">
        <v>1923.2440677966101</v>
      </c>
      <c r="D1151" s="8">
        <v>1966</v>
      </c>
      <c r="E1151" s="8">
        <v>1895</v>
      </c>
      <c r="F1151" s="8">
        <v>1923.4101694915255</v>
      </c>
      <c r="G1151" s="8">
        <f t="shared" si="765"/>
        <v>15.151666090165008</v>
      </c>
      <c r="H1151" s="8">
        <f t="shared" si="766"/>
        <v>15.151666090165008</v>
      </c>
      <c r="I1151" s="8">
        <f t="shared" si="767"/>
        <v>0</v>
      </c>
      <c r="J1151" s="25">
        <f t="shared" si="770"/>
        <v>10.442705957081687</v>
      </c>
      <c r="K1151" s="25">
        <f t="shared" si="771"/>
        <v>12.245481222854893</v>
      </c>
      <c r="L1151" s="26">
        <f t="shared" si="768"/>
        <v>0.8527803658374391</v>
      </c>
      <c r="M1151" s="25">
        <f t="shared" si="769"/>
        <v>46.027061899049784</v>
      </c>
      <c r="N1151" s="25">
        <v>30</v>
      </c>
      <c r="O1151" s="25">
        <v>70</v>
      </c>
      <c r="P1151" s="9">
        <f t="shared" si="772"/>
        <v>1946.5678186483999</v>
      </c>
      <c r="Q1151" s="9">
        <f t="shared" si="773"/>
        <v>1892.5996102591671</v>
      </c>
      <c r="R1151" s="9">
        <f t="shared" si="774"/>
        <v>-53.968208389232814</v>
      </c>
      <c r="S1151" s="3">
        <f t="shared" si="775"/>
        <v>0</v>
      </c>
      <c r="T1151" s="3">
        <f t="shared" si="776"/>
        <v>0</v>
      </c>
      <c r="U1151" s="3">
        <f t="shared" si="777"/>
        <v>0</v>
      </c>
      <c r="V1151" s="3">
        <f t="shared" si="781"/>
        <v>0</v>
      </c>
      <c r="W1151" s="2">
        <f t="shared" si="778"/>
        <v>9896959</v>
      </c>
      <c r="X1151" s="2">
        <f t="shared" si="782"/>
        <v>9896959</v>
      </c>
      <c r="Y1151" s="14">
        <f t="shared" si="783"/>
        <v>1943.7680092684836</v>
      </c>
      <c r="Z1151" s="14">
        <f t="shared" si="784"/>
        <v>1900.5626574858011</v>
      </c>
      <c r="AA1151" s="14">
        <f t="shared" si="779"/>
        <v>-43.205351782682555</v>
      </c>
      <c r="AB1151" s="14">
        <f t="shared" si="800"/>
        <v>-51.676048836668343</v>
      </c>
      <c r="AC1151" s="14">
        <f t="shared" si="794"/>
        <v>8.4706970539857878</v>
      </c>
      <c r="AD1151" s="16">
        <f t="shared" si="795"/>
        <v>1</v>
      </c>
      <c r="AE1151" s="16">
        <f t="shared" si="796"/>
        <v>0</v>
      </c>
      <c r="AF1151" s="16">
        <f t="shared" si="780"/>
        <v>3</v>
      </c>
      <c r="AG1151" s="16">
        <f t="shared" si="797"/>
        <v>30</v>
      </c>
      <c r="AH1151" s="5">
        <f t="shared" si="798"/>
        <v>9870650</v>
      </c>
      <c r="AI1151" s="5">
        <f t="shared" si="799"/>
        <v>9876335</v>
      </c>
      <c r="AJ1151" s="39">
        <f t="shared" si="785"/>
        <v>1923.3358328238385</v>
      </c>
      <c r="AK1151" s="39">
        <f t="shared" si="786"/>
        <v>1895.228784252776</v>
      </c>
      <c r="AL1151" s="39">
        <f t="shared" si="787"/>
        <v>-28.107048571062478</v>
      </c>
      <c r="AM1151" s="39">
        <f t="shared" si="788"/>
        <v>0</v>
      </c>
      <c r="AN1151" s="39">
        <f t="shared" si="789"/>
        <v>1</v>
      </c>
      <c r="AO1151" s="39">
        <f t="shared" si="790"/>
        <v>7</v>
      </c>
      <c r="AP1151" s="39">
        <f t="shared" si="791"/>
        <v>30</v>
      </c>
      <c r="AQ1151" s="39">
        <f t="shared" si="792"/>
        <v>9889436</v>
      </c>
      <c r="AR1151" s="39">
        <f t="shared" si="793"/>
        <v>9902701</v>
      </c>
      <c r="AS1151" s="37">
        <f t="shared" si="801"/>
        <v>2059.5261307497085</v>
      </c>
      <c r="AT1151" s="37">
        <f t="shared" si="802"/>
        <v>1941.4667715742178</v>
      </c>
      <c r="AU1151" s="37">
        <f t="shared" si="803"/>
        <v>-118.05935917549073</v>
      </c>
      <c r="AV1151" s="34">
        <f t="shared" si="804"/>
        <v>0</v>
      </c>
      <c r="AW1151" s="34">
        <f t="shared" si="805"/>
        <v>1</v>
      </c>
      <c r="AX1151" s="34">
        <f t="shared" si="806"/>
        <v>29</v>
      </c>
      <c r="AY1151" s="34">
        <f t="shared" si="807"/>
        <v>30</v>
      </c>
      <c r="AZ1151" s="34">
        <f t="shared" si="808"/>
        <v>9820581</v>
      </c>
      <c r="BA1151" s="34">
        <f t="shared" si="809"/>
        <v>9875536</v>
      </c>
    </row>
    <row r="1152" spans="1:53" x14ac:dyDescent="0.2">
      <c r="A1152" s="1" t="s">
        <v>1189</v>
      </c>
      <c r="B1152" s="8">
        <v>18772</v>
      </c>
      <c r="C1152" s="8">
        <v>1943.0104529616724</v>
      </c>
      <c r="D1152" s="8">
        <v>1960</v>
      </c>
      <c r="E1152" s="8">
        <v>1927</v>
      </c>
      <c r="F1152" s="8">
        <v>1943.0940766550523</v>
      </c>
      <c r="G1152" s="8">
        <f t="shared" si="765"/>
        <v>19.683907163526783</v>
      </c>
      <c r="H1152" s="8">
        <f t="shared" si="766"/>
        <v>19.683907163526783</v>
      </c>
      <c r="I1152" s="8">
        <f t="shared" si="767"/>
        <v>0</v>
      </c>
      <c r="J1152" s="25">
        <f t="shared" si="770"/>
        <v>11.10279175754205</v>
      </c>
      <c r="K1152" s="25">
        <f t="shared" si="771"/>
        <v>11.370803992650973</v>
      </c>
      <c r="L1152" s="26">
        <f t="shared" si="768"/>
        <v>0.97642979025211052</v>
      </c>
      <c r="M1152" s="25">
        <f t="shared" si="769"/>
        <v>49.403717504559495</v>
      </c>
      <c r="N1152" s="25">
        <v>30</v>
      </c>
      <c r="O1152" s="25">
        <v>70</v>
      </c>
      <c r="P1152" s="9">
        <f t="shared" si="772"/>
        <v>1941.4908593553389</v>
      </c>
      <c r="Q1152" s="9">
        <f t="shared" si="773"/>
        <v>1889.9849815263178</v>
      </c>
      <c r="R1152" s="9">
        <f t="shared" si="774"/>
        <v>-51.505877829021074</v>
      </c>
      <c r="S1152" s="3">
        <f t="shared" si="775"/>
        <v>0</v>
      </c>
      <c r="T1152" s="3">
        <f t="shared" si="776"/>
        <v>0</v>
      </c>
      <c r="U1152" s="3">
        <f t="shared" si="777"/>
        <v>0</v>
      </c>
      <c r="V1152" s="3">
        <f t="shared" si="781"/>
        <v>0</v>
      </c>
      <c r="W1152" s="2">
        <f t="shared" si="778"/>
        <v>9896959</v>
      </c>
      <c r="X1152" s="2">
        <f t="shared" si="782"/>
        <v>9896959</v>
      </c>
      <c r="Y1152" s="14">
        <f t="shared" si="783"/>
        <v>1943.7180883341555</v>
      </c>
      <c r="Z1152" s="14">
        <f t="shared" si="784"/>
        <v>1907.1059527426089</v>
      </c>
      <c r="AA1152" s="14">
        <f t="shared" si="779"/>
        <v>-36.612135591546576</v>
      </c>
      <c r="AB1152" s="14">
        <f t="shared" si="800"/>
        <v>-48.663266187643991</v>
      </c>
      <c r="AC1152" s="14">
        <f t="shared" si="794"/>
        <v>12.051130596097416</v>
      </c>
      <c r="AD1152" s="16">
        <f t="shared" si="795"/>
        <v>1</v>
      </c>
      <c r="AE1152" s="16">
        <f t="shared" si="796"/>
        <v>0</v>
      </c>
      <c r="AF1152" s="16">
        <f t="shared" si="780"/>
        <v>4</v>
      </c>
      <c r="AG1152" s="16">
        <f t="shared" si="797"/>
        <v>30</v>
      </c>
      <c r="AH1152" s="5">
        <f t="shared" si="798"/>
        <v>9868660</v>
      </c>
      <c r="AI1152" s="5">
        <f t="shared" si="799"/>
        <v>9876368</v>
      </c>
      <c r="AJ1152" s="39">
        <f t="shared" si="785"/>
        <v>1927.2243957134697</v>
      </c>
      <c r="AK1152" s="39">
        <f t="shared" si="786"/>
        <v>1900.2793396161644</v>
      </c>
      <c r="AL1152" s="39">
        <f t="shared" si="787"/>
        <v>-26.945056097305269</v>
      </c>
      <c r="AM1152" s="39">
        <f t="shared" si="788"/>
        <v>0</v>
      </c>
      <c r="AN1152" s="39">
        <f t="shared" si="789"/>
        <v>1</v>
      </c>
      <c r="AO1152" s="39">
        <f t="shared" si="790"/>
        <v>6</v>
      </c>
      <c r="AP1152" s="39">
        <f t="shared" si="791"/>
        <v>30</v>
      </c>
      <c r="AQ1152" s="39">
        <f t="shared" si="792"/>
        <v>9891333</v>
      </c>
      <c r="AR1152" s="39">
        <f t="shared" si="793"/>
        <v>9902895</v>
      </c>
      <c r="AS1152" s="37">
        <f t="shared" si="801"/>
        <v>2051.8221769638903</v>
      </c>
      <c r="AT1152" s="37">
        <f t="shared" si="802"/>
        <v>1933.9488569259856</v>
      </c>
      <c r="AU1152" s="37">
        <f t="shared" si="803"/>
        <v>-117.8733200379047</v>
      </c>
      <c r="AV1152" s="34">
        <f t="shared" si="804"/>
        <v>0</v>
      </c>
      <c r="AW1152" s="34">
        <f t="shared" si="805"/>
        <v>1</v>
      </c>
      <c r="AX1152" s="34">
        <f t="shared" si="806"/>
        <v>28</v>
      </c>
      <c r="AY1152" s="34">
        <f t="shared" si="807"/>
        <v>30</v>
      </c>
      <c r="AZ1152" s="34">
        <f t="shared" si="808"/>
        <v>9822478</v>
      </c>
      <c r="BA1152" s="34">
        <f t="shared" si="809"/>
        <v>9876434</v>
      </c>
    </row>
    <row r="1153" spans="1:53" x14ac:dyDescent="0.2">
      <c r="A1153" s="1" t="s">
        <v>1190</v>
      </c>
      <c r="B1153" s="8">
        <v>14787</v>
      </c>
      <c r="C1153" s="8">
        <v>1943.236301369863</v>
      </c>
      <c r="D1153" s="8">
        <v>1972</v>
      </c>
      <c r="E1153" s="8">
        <v>1922</v>
      </c>
      <c r="F1153" s="8">
        <v>1943.3013698630136</v>
      </c>
      <c r="G1153" s="8">
        <f t="shared" si="765"/>
        <v>0.20729320796135653</v>
      </c>
      <c r="H1153" s="8">
        <f t="shared" si="766"/>
        <v>0.20729320796135653</v>
      </c>
      <c r="I1153" s="8">
        <f t="shared" si="767"/>
        <v>0</v>
      </c>
      <c r="J1153" s="25">
        <f t="shared" si="770"/>
        <v>10.324541861143429</v>
      </c>
      <c r="K1153" s="25">
        <f t="shared" si="771"/>
        <v>10.558603707461618</v>
      </c>
      <c r="L1153" s="26">
        <f t="shared" si="768"/>
        <v>0.97783212129149411</v>
      </c>
      <c r="M1153" s="25">
        <f t="shared" si="769"/>
        <v>49.439591498442482</v>
      </c>
      <c r="N1153" s="25">
        <v>30</v>
      </c>
      <c r="O1153" s="25">
        <v>70</v>
      </c>
      <c r="P1153" s="9">
        <f t="shared" si="772"/>
        <v>1937.3644077581557</v>
      </c>
      <c r="Q1153" s="9">
        <f t="shared" si="773"/>
        <v>1887.6519907977452</v>
      </c>
      <c r="R1153" s="9">
        <f t="shared" si="774"/>
        <v>-49.712416960410565</v>
      </c>
      <c r="S1153" s="3">
        <f t="shared" si="775"/>
        <v>0</v>
      </c>
      <c r="T1153" s="3">
        <f t="shared" si="776"/>
        <v>0</v>
      </c>
      <c r="U1153" s="3">
        <f t="shared" si="777"/>
        <v>0</v>
      </c>
      <c r="V1153" s="3">
        <f t="shared" si="781"/>
        <v>0</v>
      </c>
      <c r="W1153" s="2">
        <f t="shared" si="778"/>
        <v>9896959</v>
      </c>
      <c r="X1153" s="2">
        <f t="shared" si="782"/>
        <v>9896959</v>
      </c>
      <c r="Y1153" s="14">
        <f t="shared" si="783"/>
        <v>1943.6872202992561</v>
      </c>
      <c r="Z1153" s="14">
        <f t="shared" si="784"/>
        <v>1912.6744784534403</v>
      </c>
      <c r="AA1153" s="14">
        <f t="shared" si="779"/>
        <v>-31.012741845815754</v>
      </c>
      <c r="AB1153" s="14">
        <f t="shared" si="800"/>
        <v>-45.133161319278344</v>
      </c>
      <c r="AC1153" s="14">
        <f t="shared" si="794"/>
        <v>14.12041947346259</v>
      </c>
      <c r="AD1153" s="16">
        <f t="shared" si="795"/>
        <v>1</v>
      </c>
      <c r="AE1153" s="16">
        <f t="shared" si="796"/>
        <v>0</v>
      </c>
      <c r="AF1153" s="16">
        <f t="shared" si="780"/>
        <v>5</v>
      </c>
      <c r="AG1153" s="16">
        <f t="shared" si="797"/>
        <v>30</v>
      </c>
      <c r="AH1153" s="5">
        <f t="shared" si="798"/>
        <v>9866658</v>
      </c>
      <c r="AI1153" s="5">
        <f t="shared" si="799"/>
        <v>9876268</v>
      </c>
      <c r="AJ1153" s="39">
        <f t="shared" si="785"/>
        <v>1933.7856981013119</v>
      </c>
      <c r="AK1153" s="39">
        <f t="shared" si="786"/>
        <v>1900.5709275106349</v>
      </c>
      <c r="AL1153" s="39">
        <f t="shared" si="787"/>
        <v>-33.214770590677063</v>
      </c>
      <c r="AM1153" s="39">
        <f t="shared" si="788"/>
        <v>0</v>
      </c>
      <c r="AN1153" s="39">
        <f t="shared" si="789"/>
        <v>1</v>
      </c>
      <c r="AO1153" s="39">
        <f t="shared" si="790"/>
        <v>5</v>
      </c>
      <c r="AP1153" s="39">
        <f t="shared" si="791"/>
        <v>30</v>
      </c>
      <c r="AQ1153" s="39">
        <f t="shared" si="792"/>
        <v>9893225</v>
      </c>
      <c r="AR1153" s="39">
        <f t="shared" si="793"/>
        <v>9902835</v>
      </c>
      <c r="AS1153" s="37">
        <f t="shared" si="801"/>
        <v>2044.1038387391854</v>
      </c>
      <c r="AT1153" s="37">
        <f t="shared" si="802"/>
        <v>1926.8039543674761</v>
      </c>
      <c r="AU1153" s="37">
        <f t="shared" si="803"/>
        <v>-117.29988437170937</v>
      </c>
      <c r="AV1153" s="34">
        <f t="shared" si="804"/>
        <v>0</v>
      </c>
      <c r="AW1153" s="34">
        <f t="shared" si="805"/>
        <v>1</v>
      </c>
      <c r="AX1153" s="34">
        <f t="shared" si="806"/>
        <v>27</v>
      </c>
      <c r="AY1153" s="34">
        <f t="shared" si="807"/>
        <v>30</v>
      </c>
      <c r="AZ1153" s="34">
        <f t="shared" si="808"/>
        <v>9824370</v>
      </c>
      <c r="BA1153" s="34">
        <f t="shared" si="809"/>
        <v>9876264</v>
      </c>
    </row>
    <row r="1154" spans="1:53" x14ac:dyDescent="0.2">
      <c r="A1154" s="1" t="s">
        <v>1191</v>
      </c>
      <c r="B1154" s="8">
        <v>17715</v>
      </c>
      <c r="C1154" s="8">
        <v>1983.7483221476509</v>
      </c>
      <c r="D1154" s="8">
        <v>2018</v>
      </c>
      <c r="E1154" s="8">
        <v>1964</v>
      </c>
      <c r="F1154" s="8">
        <v>1983.8120805369128</v>
      </c>
      <c r="G1154" s="8">
        <f t="shared" si="765"/>
        <v>40.510710673899212</v>
      </c>
      <c r="H1154" s="8">
        <f t="shared" si="766"/>
        <v>40.510710673899212</v>
      </c>
      <c r="I1154" s="8">
        <f t="shared" si="767"/>
        <v>0</v>
      </c>
      <c r="J1154" s="25">
        <f t="shared" si="770"/>
        <v>12.48069677634027</v>
      </c>
      <c r="K1154" s="25">
        <f t="shared" si="771"/>
        <v>9.8044177283572171</v>
      </c>
      <c r="L1154" s="26">
        <f t="shared" si="768"/>
        <v>1.272966648518298</v>
      </c>
      <c r="M1154" s="25">
        <f t="shared" si="769"/>
        <v>56.004633827254779</v>
      </c>
      <c r="N1154" s="25">
        <v>30</v>
      </c>
      <c r="O1154" s="25">
        <v>70</v>
      </c>
      <c r="P1154" s="9">
        <f t="shared" si="772"/>
        <v>1933.6500373682718</v>
      </c>
      <c r="Q1154" s="9">
        <f t="shared" si="773"/>
        <v>1886.9037031265123</v>
      </c>
      <c r="R1154" s="9">
        <f t="shared" si="774"/>
        <v>-46.746334241759541</v>
      </c>
      <c r="S1154" s="3">
        <f t="shared" si="775"/>
        <v>0</v>
      </c>
      <c r="T1154" s="3">
        <f t="shared" si="776"/>
        <v>0</v>
      </c>
      <c r="U1154" s="3">
        <f t="shared" si="777"/>
        <v>0</v>
      </c>
      <c r="V1154" s="3">
        <f t="shared" si="781"/>
        <v>0</v>
      </c>
      <c r="W1154" s="2">
        <f t="shared" si="778"/>
        <v>9896959</v>
      </c>
      <c r="X1154" s="2">
        <f t="shared" si="782"/>
        <v>9896959</v>
      </c>
      <c r="Y1154" s="14">
        <f t="shared" si="783"/>
        <v>1946.6594321687121</v>
      </c>
      <c r="Z1154" s="14">
        <f t="shared" si="784"/>
        <v>1923.6187249278207</v>
      </c>
      <c r="AA1154" s="14">
        <f t="shared" si="779"/>
        <v>-23.040707240891379</v>
      </c>
      <c r="AB1154" s="14">
        <f t="shared" si="800"/>
        <v>-40.714670503600949</v>
      </c>
      <c r="AC1154" s="14">
        <f t="shared" si="794"/>
        <v>17.67396326270957</v>
      </c>
      <c r="AD1154" s="16">
        <f t="shared" si="795"/>
        <v>1</v>
      </c>
      <c r="AE1154" s="16">
        <f t="shared" si="796"/>
        <v>0</v>
      </c>
      <c r="AF1154" s="16">
        <f t="shared" si="780"/>
        <v>6</v>
      </c>
      <c r="AG1154" s="16">
        <f t="shared" si="797"/>
        <v>30</v>
      </c>
      <c r="AH1154" s="5">
        <f t="shared" si="798"/>
        <v>9864610</v>
      </c>
      <c r="AI1154" s="5">
        <f t="shared" si="799"/>
        <v>9876394</v>
      </c>
      <c r="AJ1154" s="39">
        <f t="shared" si="785"/>
        <v>1933.8547958372992</v>
      </c>
      <c r="AK1154" s="39">
        <f t="shared" si="786"/>
        <v>1897.6468745616905</v>
      </c>
      <c r="AL1154" s="39">
        <f t="shared" si="787"/>
        <v>-36.207921275608669</v>
      </c>
      <c r="AM1154" s="39">
        <f t="shared" si="788"/>
        <v>0</v>
      </c>
      <c r="AN1154" s="39">
        <f t="shared" si="789"/>
        <v>1</v>
      </c>
      <c r="AO1154" s="39">
        <f t="shared" si="790"/>
        <v>4</v>
      </c>
      <c r="AP1154" s="39">
        <f t="shared" si="791"/>
        <v>30</v>
      </c>
      <c r="AQ1154" s="39">
        <f t="shared" si="792"/>
        <v>9895159</v>
      </c>
      <c r="AR1154" s="39">
        <f t="shared" si="793"/>
        <v>9903015</v>
      </c>
      <c r="AS1154" s="37">
        <f t="shared" si="801"/>
        <v>2036.3898801431353</v>
      </c>
      <c r="AT1154" s="37">
        <f t="shared" si="802"/>
        <v>1920.0259912502797</v>
      </c>
      <c r="AU1154" s="37">
        <f t="shared" si="803"/>
        <v>-116.36388889285558</v>
      </c>
      <c r="AV1154" s="34">
        <f t="shared" si="804"/>
        <v>0</v>
      </c>
      <c r="AW1154" s="34">
        <f t="shared" si="805"/>
        <v>1</v>
      </c>
      <c r="AX1154" s="34">
        <f t="shared" si="806"/>
        <v>26</v>
      </c>
      <c r="AY1154" s="34">
        <f t="shared" si="807"/>
        <v>30</v>
      </c>
      <c r="AZ1154" s="34">
        <f t="shared" si="808"/>
        <v>9826304</v>
      </c>
      <c r="BA1154" s="34">
        <f t="shared" si="809"/>
        <v>9877368</v>
      </c>
    </row>
    <row r="1155" spans="1:53" x14ac:dyDescent="0.2">
      <c r="A1155" s="1" t="s">
        <v>1192</v>
      </c>
      <c r="B1155" s="8">
        <v>19966</v>
      </c>
      <c r="C1155" s="8">
        <v>2027.0034364261169</v>
      </c>
      <c r="D1155" s="8">
        <v>2050</v>
      </c>
      <c r="E1155" s="8">
        <v>2004</v>
      </c>
      <c r="F1155" s="8">
        <v>2027.1271477663231</v>
      </c>
      <c r="G1155" s="8">
        <f t="shared" si="765"/>
        <v>43.315067229410261</v>
      </c>
      <c r="H1155" s="8">
        <f t="shared" si="766"/>
        <v>43.315067229410261</v>
      </c>
      <c r="I1155" s="8">
        <f t="shared" si="767"/>
        <v>0</v>
      </c>
      <c r="J1155" s="25">
        <f t="shared" si="770"/>
        <v>14.683151808702414</v>
      </c>
      <c r="K1155" s="25">
        <f t="shared" si="771"/>
        <v>9.1041021763317023</v>
      </c>
      <c r="L1155" s="26">
        <f t="shared" si="768"/>
        <v>1.6128061311608288</v>
      </c>
      <c r="M1155" s="25">
        <f t="shared" si="769"/>
        <v>61.72697284831785</v>
      </c>
      <c r="N1155" s="25">
        <v>30</v>
      </c>
      <c r="O1155" s="25">
        <v>70</v>
      </c>
      <c r="P1155" s="9">
        <f t="shared" si="772"/>
        <v>1931.0303045546975</v>
      </c>
      <c r="Q1155" s="9">
        <f t="shared" si="773"/>
        <v>1891.9900498602181</v>
      </c>
      <c r="R1155" s="9">
        <f t="shared" si="774"/>
        <v>-39.040254694479472</v>
      </c>
      <c r="S1155" s="3">
        <f t="shared" si="775"/>
        <v>0</v>
      </c>
      <c r="T1155" s="3">
        <f t="shared" si="776"/>
        <v>0</v>
      </c>
      <c r="U1155" s="3">
        <f t="shared" si="777"/>
        <v>0</v>
      </c>
      <c r="V1155" s="3">
        <f t="shared" si="781"/>
        <v>0</v>
      </c>
      <c r="W1155" s="2">
        <f t="shared" si="778"/>
        <v>9896959</v>
      </c>
      <c r="X1155" s="2">
        <f t="shared" si="782"/>
        <v>9896959</v>
      </c>
      <c r="Y1155" s="14">
        <f t="shared" si="783"/>
        <v>1952.620003694461</v>
      </c>
      <c r="Z1155" s="14">
        <f t="shared" si="784"/>
        <v>1939.5430976722057</v>
      </c>
      <c r="AA1155" s="14">
        <f t="shared" si="779"/>
        <v>-13.076906022255343</v>
      </c>
      <c r="AB1155" s="14">
        <f t="shared" si="800"/>
        <v>-35.187117607331828</v>
      </c>
      <c r="AC1155" s="14">
        <f t="shared" si="794"/>
        <v>22.110211585076485</v>
      </c>
      <c r="AD1155" s="16">
        <f t="shared" si="795"/>
        <v>1</v>
      </c>
      <c r="AE1155" s="16">
        <f t="shared" si="796"/>
        <v>0</v>
      </c>
      <c r="AF1155" s="16">
        <f t="shared" si="780"/>
        <v>7</v>
      </c>
      <c r="AG1155" s="16">
        <f t="shared" si="797"/>
        <v>30</v>
      </c>
      <c r="AH1155" s="5">
        <f t="shared" si="798"/>
        <v>9862530</v>
      </c>
      <c r="AI1155" s="5">
        <f t="shared" si="799"/>
        <v>9876558</v>
      </c>
      <c r="AJ1155" s="39">
        <f t="shared" si="785"/>
        <v>1932.706992996237</v>
      </c>
      <c r="AK1155" s="39">
        <f t="shared" si="786"/>
        <v>1924.6540150109568</v>
      </c>
      <c r="AL1155" s="39">
        <f t="shared" si="787"/>
        <v>-8.0529779852802221</v>
      </c>
      <c r="AM1155" s="39">
        <f t="shared" si="788"/>
        <v>0</v>
      </c>
      <c r="AN1155" s="39">
        <f t="shared" si="789"/>
        <v>1</v>
      </c>
      <c r="AO1155" s="39">
        <f t="shared" si="790"/>
        <v>3</v>
      </c>
      <c r="AP1155" s="39">
        <f t="shared" si="791"/>
        <v>30</v>
      </c>
      <c r="AQ1155" s="39">
        <f t="shared" si="792"/>
        <v>9897133</v>
      </c>
      <c r="AR1155" s="39">
        <f t="shared" si="793"/>
        <v>9903145</v>
      </c>
      <c r="AS1155" s="37">
        <f t="shared" si="801"/>
        <v>2028.7099349582927</v>
      </c>
      <c r="AT1155" s="37">
        <f t="shared" si="802"/>
        <v>1913.5724082755839</v>
      </c>
      <c r="AU1155" s="37">
        <f t="shared" si="803"/>
        <v>-115.13752668270877</v>
      </c>
      <c r="AV1155" s="34">
        <f t="shared" si="804"/>
        <v>0</v>
      </c>
      <c r="AW1155" s="34">
        <f t="shared" si="805"/>
        <v>1</v>
      </c>
      <c r="AX1155" s="34">
        <f t="shared" si="806"/>
        <v>25</v>
      </c>
      <c r="AY1155" s="34">
        <f t="shared" si="807"/>
        <v>30</v>
      </c>
      <c r="AZ1155" s="34">
        <f t="shared" si="808"/>
        <v>9828278</v>
      </c>
      <c r="BA1155" s="34">
        <f t="shared" si="809"/>
        <v>9878378</v>
      </c>
    </row>
    <row r="1156" spans="1:53" x14ac:dyDescent="0.2">
      <c r="A1156" s="1" t="s">
        <v>1193</v>
      </c>
      <c r="B1156" s="8">
        <v>22382</v>
      </c>
      <c r="C1156" s="8">
        <v>2040.7793103448275</v>
      </c>
      <c r="D1156" s="8">
        <v>2077</v>
      </c>
      <c r="E1156" s="8">
        <v>2017</v>
      </c>
      <c r="F1156" s="8">
        <v>2040.9689655172415</v>
      </c>
      <c r="G1156" s="8">
        <f t="shared" ref="G1156:G1219" si="810">F1156-F1155</f>
        <v>13.841817750918381</v>
      </c>
      <c r="H1156" s="8">
        <f t="shared" ref="H1156:H1219" si="811">IF(G1156&gt;0, G1156, 0)</f>
        <v>13.841817750918381</v>
      </c>
      <c r="I1156" s="8">
        <f t="shared" ref="I1156:I1219" si="812">IF(G1156&lt;0, -G1156, 0)</f>
        <v>0</v>
      </c>
      <c r="J1156" s="25">
        <f t="shared" si="770"/>
        <v>14.623056518860697</v>
      </c>
      <c r="K1156" s="25">
        <f t="shared" si="771"/>
        <v>8.4538091637365813</v>
      </c>
      <c r="L1156" s="26">
        <f t="shared" si="768"/>
        <v>1.7297594771346021</v>
      </c>
      <c r="M1156" s="25">
        <f t="shared" si="769"/>
        <v>63.366735847009906</v>
      </c>
      <c r="N1156" s="25">
        <v>30</v>
      </c>
      <c r="O1156" s="25">
        <v>70</v>
      </c>
      <c r="P1156" s="9">
        <f t="shared" si="772"/>
        <v>1931.7670789113731</v>
      </c>
      <c r="Q1156" s="9">
        <f t="shared" si="773"/>
        <v>1901.5932381000046</v>
      </c>
      <c r="R1156" s="9">
        <f t="shared" si="774"/>
        <v>-30.173840811368564</v>
      </c>
      <c r="S1156" s="3">
        <f t="shared" si="775"/>
        <v>0</v>
      </c>
      <c r="T1156" s="3">
        <f t="shared" si="776"/>
        <v>0</v>
      </c>
      <c r="U1156" s="3">
        <f t="shared" si="777"/>
        <v>0</v>
      </c>
      <c r="V1156" s="3">
        <f t="shared" si="781"/>
        <v>0</v>
      </c>
      <c r="W1156" s="2">
        <f t="shared" si="778"/>
        <v>9896959</v>
      </c>
      <c r="X1156" s="2">
        <f t="shared" si="782"/>
        <v>9896959</v>
      </c>
      <c r="Y1156" s="14">
        <f t="shared" si="783"/>
        <v>1959.1643712368893</v>
      </c>
      <c r="Z1156" s="14">
        <f t="shared" si="784"/>
        <v>1955.1470773406727</v>
      </c>
      <c r="AA1156" s="14">
        <f t="shared" si="779"/>
        <v>-4.0172938962166427</v>
      </c>
      <c r="AB1156" s="14">
        <f t="shared" si="800"/>
        <v>-28.953152865108791</v>
      </c>
      <c r="AC1156" s="14">
        <f t="shared" si="794"/>
        <v>24.935858968892148</v>
      </c>
      <c r="AD1156" s="16">
        <f t="shared" si="795"/>
        <v>1</v>
      </c>
      <c r="AE1156" s="16">
        <f t="shared" si="796"/>
        <v>0</v>
      </c>
      <c r="AF1156" s="16">
        <f t="shared" si="780"/>
        <v>8</v>
      </c>
      <c r="AG1156" s="16">
        <f t="shared" si="797"/>
        <v>30</v>
      </c>
      <c r="AH1156" s="5">
        <f t="shared" si="798"/>
        <v>9860423</v>
      </c>
      <c r="AI1156" s="5">
        <f t="shared" si="799"/>
        <v>9876559</v>
      </c>
      <c r="AJ1156" s="39">
        <f t="shared" si="785"/>
        <v>1953.53072649723</v>
      </c>
      <c r="AK1156" s="39">
        <f t="shared" si="786"/>
        <v>1953.53072649723</v>
      </c>
      <c r="AL1156" s="39">
        <f t="shared" si="787"/>
        <v>0</v>
      </c>
      <c r="AM1156" s="39">
        <f t="shared" si="788"/>
        <v>0</v>
      </c>
      <c r="AN1156" s="39">
        <f t="shared" si="789"/>
        <v>0</v>
      </c>
      <c r="AO1156" s="39">
        <f t="shared" si="790"/>
        <v>3</v>
      </c>
      <c r="AP1156" s="39">
        <f t="shared" si="791"/>
        <v>0</v>
      </c>
      <c r="AQ1156" s="39">
        <f t="shared" si="792"/>
        <v>9897133</v>
      </c>
      <c r="AR1156" s="39">
        <f t="shared" si="793"/>
        <v>9903184</v>
      </c>
      <c r="AS1156" s="37">
        <f t="shared" si="801"/>
        <v>2021.1236100641493</v>
      </c>
      <c r="AT1156" s="37">
        <f t="shared" si="802"/>
        <v>1907.9812115003294</v>
      </c>
      <c r="AU1156" s="37">
        <f t="shared" si="803"/>
        <v>-113.14239856381982</v>
      </c>
      <c r="AV1156" s="34">
        <f t="shared" si="804"/>
        <v>0</v>
      </c>
      <c r="AW1156" s="34">
        <f t="shared" si="805"/>
        <v>1</v>
      </c>
      <c r="AX1156" s="34">
        <f t="shared" si="806"/>
        <v>24</v>
      </c>
      <c r="AY1156" s="34">
        <f t="shared" si="807"/>
        <v>30</v>
      </c>
      <c r="AZ1156" s="34">
        <f t="shared" si="808"/>
        <v>9830265</v>
      </c>
      <c r="BA1156" s="34">
        <f t="shared" si="809"/>
        <v>9878673</v>
      </c>
    </row>
    <row r="1157" spans="1:53" x14ac:dyDescent="0.2">
      <c r="A1157" s="1" t="s">
        <v>1194</v>
      </c>
      <c r="B1157" s="8">
        <v>19631</v>
      </c>
      <c r="C1157" s="8">
        <v>2078.3673469387754</v>
      </c>
      <c r="D1157" s="8">
        <v>2098</v>
      </c>
      <c r="E1157" s="8">
        <v>2050</v>
      </c>
      <c r="F1157" s="8">
        <v>2078.3401360544217</v>
      </c>
      <c r="G1157" s="8">
        <f t="shared" si="810"/>
        <v>37.371170537180205</v>
      </c>
      <c r="H1157" s="8">
        <f t="shared" si="811"/>
        <v>37.371170537180205</v>
      </c>
      <c r="I1157" s="8">
        <f t="shared" si="812"/>
        <v>0</v>
      </c>
      <c r="J1157" s="25">
        <f t="shared" si="770"/>
        <v>16.247921805883518</v>
      </c>
      <c r="K1157" s="25">
        <f t="shared" si="771"/>
        <v>7.8499656520411119</v>
      </c>
      <c r="L1157" s="26">
        <f t="shared" si="768"/>
        <v>2.0698080126833176</v>
      </c>
      <c r="M1157" s="25">
        <f t="shared" si="769"/>
        <v>67.424672948003007</v>
      </c>
      <c r="N1157" s="25">
        <v>30</v>
      </c>
      <c r="O1157" s="25">
        <v>70</v>
      </c>
      <c r="P1157" s="9">
        <f t="shared" si="772"/>
        <v>1933.8842171371323</v>
      </c>
      <c r="Q1157" s="9">
        <f t="shared" si="773"/>
        <v>1918.0513542342451</v>
      </c>
      <c r="R1157" s="9">
        <f t="shared" si="774"/>
        <v>-15.8328629028872</v>
      </c>
      <c r="S1157" s="3">
        <f t="shared" si="775"/>
        <v>0</v>
      </c>
      <c r="T1157" s="3">
        <f t="shared" si="776"/>
        <v>0</v>
      </c>
      <c r="U1157" s="3">
        <f t="shared" si="777"/>
        <v>0</v>
      </c>
      <c r="V1157" s="3">
        <f t="shared" si="781"/>
        <v>0</v>
      </c>
      <c r="W1157" s="2">
        <f t="shared" si="778"/>
        <v>9896959</v>
      </c>
      <c r="X1157" s="2">
        <f t="shared" si="782"/>
        <v>9896959</v>
      </c>
      <c r="Y1157" s="14">
        <f t="shared" si="783"/>
        <v>1967.9922056678176</v>
      </c>
      <c r="Z1157" s="14">
        <f t="shared" si="784"/>
        <v>1974.0998556043264</v>
      </c>
      <c r="AA1157" s="14">
        <f t="shared" si="779"/>
        <v>6.1076499365087784</v>
      </c>
      <c r="AB1157" s="14">
        <f t="shared" si="800"/>
        <v>-21.940992304785276</v>
      </c>
      <c r="AC1157" s="14">
        <f t="shared" si="794"/>
        <v>28.048642241294054</v>
      </c>
      <c r="AD1157" s="16">
        <f t="shared" si="795"/>
        <v>1</v>
      </c>
      <c r="AE1157" s="16">
        <f t="shared" si="796"/>
        <v>0</v>
      </c>
      <c r="AF1157" s="16">
        <f t="shared" si="780"/>
        <v>9</v>
      </c>
      <c r="AG1157" s="16">
        <f t="shared" si="797"/>
        <v>30</v>
      </c>
      <c r="AH1157" s="5">
        <f t="shared" si="798"/>
        <v>9858295</v>
      </c>
      <c r="AI1157" s="5">
        <f t="shared" si="799"/>
        <v>9876745</v>
      </c>
      <c r="AJ1157" s="39">
        <f t="shared" si="785"/>
        <v>1962.7586049978424</v>
      </c>
      <c r="AK1157" s="39">
        <f t="shared" si="786"/>
        <v>1962.7586049978424</v>
      </c>
      <c r="AL1157" s="39">
        <f t="shared" si="787"/>
        <v>0</v>
      </c>
      <c r="AM1157" s="39">
        <f t="shared" si="788"/>
        <v>0</v>
      </c>
      <c r="AN1157" s="39">
        <f t="shared" si="789"/>
        <v>0</v>
      </c>
      <c r="AO1157" s="39">
        <f t="shared" si="790"/>
        <v>3</v>
      </c>
      <c r="AP1157" s="39">
        <f t="shared" si="791"/>
        <v>0</v>
      </c>
      <c r="AQ1157" s="39">
        <f t="shared" si="792"/>
        <v>9897133</v>
      </c>
      <c r="AR1157" s="39">
        <f t="shared" si="793"/>
        <v>9903283</v>
      </c>
      <c r="AS1157" s="37">
        <f t="shared" si="801"/>
        <v>2013.8591165311552</v>
      </c>
      <c r="AT1157" s="37">
        <f t="shared" si="802"/>
        <v>1903.7212493520065</v>
      </c>
      <c r="AU1157" s="37">
        <f t="shared" si="803"/>
        <v>-110.13786717914877</v>
      </c>
      <c r="AV1157" s="34">
        <f t="shared" si="804"/>
        <v>0</v>
      </c>
      <c r="AW1157" s="34">
        <f t="shared" si="805"/>
        <v>1</v>
      </c>
      <c r="AX1157" s="34">
        <f t="shared" si="806"/>
        <v>23</v>
      </c>
      <c r="AY1157" s="34">
        <f t="shared" si="807"/>
        <v>30</v>
      </c>
      <c r="AZ1157" s="34">
        <f t="shared" si="808"/>
        <v>9832285</v>
      </c>
      <c r="BA1157" s="34">
        <f t="shared" si="809"/>
        <v>9879435</v>
      </c>
    </row>
    <row r="1158" spans="1:53" x14ac:dyDescent="0.2">
      <c r="A1158" s="1" t="s">
        <v>1195</v>
      </c>
      <c r="B1158" s="8">
        <v>19900</v>
      </c>
      <c r="C1158" s="8">
        <v>2095.9328859060402</v>
      </c>
      <c r="D1158" s="8">
        <v>2114</v>
      </c>
      <c r="E1158" s="8">
        <v>2053</v>
      </c>
      <c r="F1158" s="8">
        <v>2096.1677852348994</v>
      </c>
      <c r="G1158" s="8">
        <f t="shared" si="810"/>
        <v>17.827649180477692</v>
      </c>
      <c r="H1158" s="8">
        <f t="shared" si="811"/>
        <v>17.827649180477692</v>
      </c>
      <c r="I1158" s="8">
        <f t="shared" si="812"/>
        <v>0</v>
      </c>
      <c r="J1158" s="25">
        <f t="shared" si="770"/>
        <v>16.360759475497385</v>
      </c>
      <c r="K1158" s="25">
        <f t="shared" si="771"/>
        <v>7.289253819752461</v>
      </c>
      <c r="L1158" s="26">
        <f t="shared" si="768"/>
        <v>2.2445040164691354</v>
      </c>
      <c r="M1158" s="25">
        <f t="shared" si="769"/>
        <v>69.178648110034999</v>
      </c>
      <c r="N1158" s="25">
        <v>30</v>
      </c>
      <c r="O1158" s="25">
        <v>70</v>
      </c>
      <c r="P1158" s="9">
        <f t="shared" si="772"/>
        <v>1937.3454371280873</v>
      </c>
      <c r="Q1158" s="9">
        <f t="shared" si="773"/>
        <v>1939.169721201991</v>
      </c>
      <c r="R1158" s="9">
        <f t="shared" si="774"/>
        <v>1.8242840739037547</v>
      </c>
      <c r="S1158" s="3">
        <f t="shared" si="775"/>
        <v>0</v>
      </c>
      <c r="T1158" s="3">
        <f t="shared" si="776"/>
        <v>0</v>
      </c>
      <c r="U1158" s="3">
        <f t="shared" si="777"/>
        <v>0</v>
      </c>
      <c r="V1158" s="3">
        <f t="shared" si="781"/>
        <v>0</v>
      </c>
      <c r="W1158" s="2">
        <f t="shared" si="778"/>
        <v>9896959</v>
      </c>
      <c r="X1158" s="2">
        <f t="shared" si="782"/>
        <v>9896959</v>
      </c>
      <c r="Y1158" s="14">
        <f t="shared" si="783"/>
        <v>1977.4866930431569</v>
      </c>
      <c r="Z1158" s="14">
        <f t="shared" si="784"/>
        <v>1992.879537085953</v>
      </c>
      <c r="AA1158" s="14">
        <f t="shared" si="779"/>
        <v>15.392844042796014</v>
      </c>
      <c r="AB1158" s="14">
        <f t="shared" si="800"/>
        <v>-14.474225035269018</v>
      </c>
      <c r="AC1158" s="14">
        <f t="shared" si="794"/>
        <v>29.867069078065033</v>
      </c>
      <c r="AD1158" s="16">
        <f t="shared" si="795"/>
        <v>1</v>
      </c>
      <c r="AE1158" s="16">
        <f t="shared" si="796"/>
        <v>0</v>
      </c>
      <c r="AF1158" s="16">
        <f t="shared" si="780"/>
        <v>10</v>
      </c>
      <c r="AG1158" s="16">
        <f t="shared" si="797"/>
        <v>30</v>
      </c>
      <c r="AH1158" s="5">
        <f t="shared" si="798"/>
        <v>9856151</v>
      </c>
      <c r="AI1158" s="5">
        <f t="shared" si="799"/>
        <v>9876681</v>
      </c>
      <c r="AJ1158" s="39">
        <f t="shared" si="785"/>
        <v>1987.6727186892961</v>
      </c>
      <c r="AK1158" s="39">
        <f t="shared" si="786"/>
        <v>1987.6727186892961</v>
      </c>
      <c r="AL1158" s="39">
        <f t="shared" si="787"/>
        <v>0</v>
      </c>
      <c r="AM1158" s="39">
        <f t="shared" si="788"/>
        <v>0</v>
      </c>
      <c r="AN1158" s="39">
        <f t="shared" si="789"/>
        <v>0</v>
      </c>
      <c r="AO1158" s="39">
        <f t="shared" si="790"/>
        <v>3</v>
      </c>
      <c r="AP1158" s="39">
        <f t="shared" si="791"/>
        <v>0</v>
      </c>
      <c r="AQ1158" s="39">
        <f t="shared" si="792"/>
        <v>9897133</v>
      </c>
      <c r="AR1158" s="39">
        <f t="shared" si="793"/>
        <v>9903292</v>
      </c>
      <c r="AS1158" s="37">
        <f t="shared" si="801"/>
        <v>2006.9876100680708</v>
      </c>
      <c r="AT1158" s="37">
        <f t="shared" si="802"/>
        <v>1901.6264515733931</v>
      </c>
      <c r="AU1158" s="37">
        <f t="shared" si="803"/>
        <v>-105.36115849467774</v>
      </c>
      <c r="AV1158" s="34">
        <f t="shared" si="804"/>
        <v>0</v>
      </c>
      <c r="AW1158" s="34">
        <f t="shared" si="805"/>
        <v>1</v>
      </c>
      <c r="AX1158" s="34">
        <f t="shared" si="806"/>
        <v>22</v>
      </c>
      <c r="AY1158" s="34">
        <f t="shared" si="807"/>
        <v>30</v>
      </c>
      <c r="AZ1158" s="34">
        <f t="shared" si="808"/>
        <v>9834308</v>
      </c>
      <c r="BA1158" s="34">
        <f t="shared" si="809"/>
        <v>9879474</v>
      </c>
    </row>
    <row r="1159" spans="1:53" x14ac:dyDescent="0.2">
      <c r="A1159" s="1" t="s">
        <v>1196</v>
      </c>
      <c r="B1159" s="8">
        <v>11375</v>
      </c>
      <c r="C1159" s="8">
        <v>2083.8049792531119</v>
      </c>
      <c r="D1159" s="8">
        <v>2125</v>
      </c>
      <c r="E1159" s="8">
        <v>2060</v>
      </c>
      <c r="F1159" s="8">
        <v>2083.6141078838173</v>
      </c>
      <c r="G1159" s="8">
        <f t="shared" si="810"/>
        <v>-12.553677351082115</v>
      </c>
      <c r="H1159" s="8">
        <f t="shared" si="811"/>
        <v>0</v>
      </c>
      <c r="I1159" s="8">
        <f t="shared" si="812"/>
        <v>12.553677351082115</v>
      </c>
      <c r="J1159" s="25">
        <f t="shared" si="770"/>
        <v>15.192133798676142</v>
      </c>
      <c r="K1159" s="25">
        <f t="shared" si="771"/>
        <v>7.6652840719902935</v>
      </c>
      <c r="L1159" s="26">
        <f t="shared" si="768"/>
        <v>1.9819400893685992</v>
      </c>
      <c r="M1159" s="25">
        <f t="shared" si="769"/>
        <v>66.464785675431131</v>
      </c>
      <c r="N1159" s="25">
        <v>30</v>
      </c>
      <c r="O1159" s="25">
        <v>70</v>
      </c>
      <c r="P1159" s="9">
        <f t="shared" si="772"/>
        <v>1942.6688962704438</v>
      </c>
      <c r="Q1159" s="9">
        <f t="shared" si="773"/>
        <v>1963.3222129749786</v>
      </c>
      <c r="R1159" s="9">
        <f t="shared" si="774"/>
        <v>20.653316704534745</v>
      </c>
      <c r="S1159" s="3">
        <f t="shared" si="775"/>
        <v>1</v>
      </c>
      <c r="T1159" s="3">
        <f t="shared" si="776"/>
        <v>0</v>
      </c>
      <c r="U1159" s="3">
        <f t="shared" si="777"/>
        <v>1</v>
      </c>
      <c r="V1159" s="3">
        <f t="shared" si="781"/>
        <v>30</v>
      </c>
      <c r="W1159" s="2">
        <f t="shared" si="778"/>
        <v>9894815</v>
      </c>
      <c r="X1159" s="2">
        <f t="shared" si="782"/>
        <v>9896875</v>
      </c>
      <c r="Y1159" s="14">
        <f t="shared" si="783"/>
        <v>1985.347983031354</v>
      </c>
      <c r="Z1159" s="14">
        <f t="shared" si="784"/>
        <v>2006.838701824086</v>
      </c>
      <c r="AA1159" s="14">
        <f t="shared" si="779"/>
        <v>21.490718792731968</v>
      </c>
      <c r="AB1159" s="14">
        <f t="shared" si="800"/>
        <v>-7.2812362696688213</v>
      </c>
      <c r="AC1159" s="14">
        <f t="shared" si="794"/>
        <v>28.771955062400789</v>
      </c>
      <c r="AD1159" s="16">
        <f t="shared" si="795"/>
        <v>1</v>
      </c>
      <c r="AE1159" s="16">
        <f t="shared" si="796"/>
        <v>0</v>
      </c>
      <c r="AF1159" s="16">
        <f t="shared" si="780"/>
        <v>11</v>
      </c>
      <c r="AG1159" s="16">
        <f t="shared" si="797"/>
        <v>30</v>
      </c>
      <c r="AH1159" s="5">
        <f t="shared" si="798"/>
        <v>9853996</v>
      </c>
      <c r="AI1159" s="5">
        <f t="shared" si="799"/>
        <v>9876656</v>
      </c>
      <c r="AJ1159" s="39">
        <f t="shared" si="785"/>
        <v>1999.5578181429476</v>
      </c>
      <c r="AK1159" s="39">
        <f t="shared" si="786"/>
        <v>2003.7114093959733</v>
      </c>
      <c r="AL1159" s="39">
        <f t="shared" si="787"/>
        <v>4.1535912530257519</v>
      </c>
      <c r="AM1159" s="39">
        <f t="shared" si="788"/>
        <v>0</v>
      </c>
      <c r="AN1159" s="39">
        <f t="shared" si="789"/>
        <v>0</v>
      </c>
      <c r="AO1159" s="39">
        <f t="shared" si="790"/>
        <v>3</v>
      </c>
      <c r="AP1159" s="39">
        <f t="shared" si="791"/>
        <v>0</v>
      </c>
      <c r="AQ1159" s="39">
        <f t="shared" si="792"/>
        <v>9897133</v>
      </c>
      <c r="AR1159" s="39">
        <f t="shared" si="793"/>
        <v>9903313</v>
      </c>
      <c r="AS1159" s="37">
        <f t="shared" si="801"/>
        <v>2000.5561074854647</v>
      </c>
      <c r="AT1159" s="37">
        <f t="shared" si="802"/>
        <v>1902.2747140112485</v>
      </c>
      <c r="AU1159" s="37">
        <f t="shared" si="803"/>
        <v>-98.281393474216202</v>
      </c>
      <c r="AV1159" s="34">
        <f t="shared" si="804"/>
        <v>0</v>
      </c>
      <c r="AW1159" s="34">
        <f t="shared" si="805"/>
        <v>1</v>
      </c>
      <c r="AX1159" s="34">
        <f t="shared" si="806"/>
        <v>21</v>
      </c>
      <c r="AY1159" s="34">
        <f t="shared" si="807"/>
        <v>30</v>
      </c>
      <c r="AZ1159" s="34">
        <f t="shared" si="808"/>
        <v>9836338</v>
      </c>
      <c r="BA1159" s="34">
        <f t="shared" si="809"/>
        <v>9879598</v>
      </c>
    </row>
    <row r="1160" spans="1:53" x14ac:dyDescent="0.2">
      <c r="A1160" s="1" t="s">
        <v>1197</v>
      </c>
      <c r="B1160" s="8">
        <v>6154</v>
      </c>
      <c r="C1160" s="8">
        <v>2003.6910994764398</v>
      </c>
      <c r="D1160" s="8">
        <v>2041</v>
      </c>
      <c r="E1160" s="8">
        <v>1991</v>
      </c>
      <c r="F1160" s="8">
        <v>2003.4921465968587</v>
      </c>
      <c r="G1160" s="8">
        <f t="shared" si="810"/>
        <v>-80.121961286958594</v>
      </c>
      <c r="H1160" s="8">
        <f t="shared" si="811"/>
        <v>0</v>
      </c>
      <c r="I1160" s="8">
        <f t="shared" si="812"/>
        <v>80.121961286958594</v>
      </c>
      <c r="J1160" s="25">
        <f t="shared" si="770"/>
        <v>14.106981384484991</v>
      </c>
      <c r="K1160" s="25">
        <f t="shared" si="771"/>
        <v>12.8407610159166</v>
      </c>
      <c r="L1160" s="26">
        <f t="shared" si="768"/>
        <v>1.0986094490037517</v>
      </c>
      <c r="M1160" s="25">
        <f t="shared" si="769"/>
        <v>52.349399719194139</v>
      </c>
      <c r="N1160" s="25">
        <v>30</v>
      </c>
      <c r="O1160" s="25">
        <v>70</v>
      </c>
      <c r="P1160" s="9">
        <f t="shared" si="772"/>
        <v>1947.1732850352059</v>
      </c>
      <c r="Q1160" s="9">
        <f t="shared" si="773"/>
        <v>1985.3901671554534</v>
      </c>
      <c r="R1160" s="9">
        <f t="shared" si="774"/>
        <v>38.216882120247419</v>
      </c>
      <c r="S1160" s="3">
        <f t="shared" si="775"/>
        <v>1</v>
      </c>
      <c r="T1160" s="3">
        <f t="shared" si="776"/>
        <v>0</v>
      </c>
      <c r="U1160" s="3">
        <f t="shared" si="777"/>
        <v>2</v>
      </c>
      <c r="V1160" s="3">
        <f t="shared" si="781"/>
        <v>30</v>
      </c>
      <c r="W1160" s="2">
        <f t="shared" si="778"/>
        <v>9892660</v>
      </c>
      <c r="X1160" s="2">
        <f t="shared" si="782"/>
        <v>9896642</v>
      </c>
      <c r="Y1160" s="14">
        <f t="shared" si="783"/>
        <v>1986.6919951473174</v>
      </c>
      <c r="Z1160" s="14">
        <f t="shared" si="784"/>
        <v>2006.3238471737434</v>
      </c>
      <c r="AA1160" s="14">
        <f t="shared" si="779"/>
        <v>19.631852026426031</v>
      </c>
      <c r="AB1160" s="14">
        <f t="shared" si="800"/>
        <v>-1.8986186104498506</v>
      </c>
      <c r="AC1160" s="14">
        <f t="shared" si="794"/>
        <v>21.530470636875883</v>
      </c>
      <c r="AD1160" s="16">
        <f t="shared" si="795"/>
        <v>1</v>
      </c>
      <c r="AE1160" s="16">
        <f t="shared" si="796"/>
        <v>0</v>
      </c>
      <c r="AF1160" s="16">
        <f t="shared" si="780"/>
        <v>12</v>
      </c>
      <c r="AG1160" s="16">
        <f t="shared" si="797"/>
        <v>30</v>
      </c>
      <c r="AH1160" s="5">
        <f t="shared" si="798"/>
        <v>9851925</v>
      </c>
      <c r="AI1160" s="5">
        <f t="shared" si="799"/>
        <v>9875817</v>
      </c>
      <c r="AJ1160" s="39">
        <f t="shared" si="785"/>
        <v>1995.3732590259203</v>
      </c>
      <c r="AK1160" s="39">
        <f t="shared" si="786"/>
        <v>2020.1712839605343</v>
      </c>
      <c r="AL1160" s="39">
        <f t="shared" si="787"/>
        <v>24.798024934613977</v>
      </c>
      <c r="AM1160" s="39">
        <f t="shared" si="788"/>
        <v>1</v>
      </c>
      <c r="AN1160" s="39">
        <f t="shared" si="789"/>
        <v>0</v>
      </c>
      <c r="AO1160" s="39">
        <f t="shared" si="790"/>
        <v>4</v>
      </c>
      <c r="AP1160" s="39">
        <f t="shared" si="791"/>
        <v>30</v>
      </c>
      <c r="AQ1160" s="39">
        <f t="shared" si="792"/>
        <v>9895062</v>
      </c>
      <c r="AR1160" s="39">
        <f t="shared" si="793"/>
        <v>9903026</v>
      </c>
      <c r="AS1160" s="37">
        <f t="shared" si="801"/>
        <v>1994.6311997404835</v>
      </c>
      <c r="AT1160" s="37">
        <f t="shared" si="802"/>
        <v>1906.077776432747</v>
      </c>
      <c r="AU1160" s="37">
        <f t="shared" si="803"/>
        <v>-88.553423307736466</v>
      </c>
      <c r="AV1160" s="34">
        <f t="shared" si="804"/>
        <v>0</v>
      </c>
      <c r="AW1160" s="34">
        <f t="shared" si="805"/>
        <v>1</v>
      </c>
      <c r="AX1160" s="34">
        <f t="shared" si="806"/>
        <v>20</v>
      </c>
      <c r="AY1160" s="34">
        <f t="shared" si="807"/>
        <v>30</v>
      </c>
      <c r="AZ1160" s="34">
        <f t="shared" si="808"/>
        <v>9838299</v>
      </c>
      <c r="BA1160" s="34">
        <f t="shared" si="809"/>
        <v>9878119</v>
      </c>
    </row>
    <row r="1161" spans="1:53" x14ac:dyDescent="0.2">
      <c r="A1161" s="1" t="s">
        <v>1198</v>
      </c>
      <c r="B1161" s="8">
        <v>6773</v>
      </c>
      <c r="C1161" s="8">
        <v>1987.3464912280701</v>
      </c>
      <c r="D1161" s="8">
        <v>2017</v>
      </c>
      <c r="E1161" s="8">
        <v>1962</v>
      </c>
      <c r="F1161" s="8">
        <v>1987.2894736842106</v>
      </c>
      <c r="G1161" s="8">
        <f t="shared" si="810"/>
        <v>-16.20267291264804</v>
      </c>
      <c r="H1161" s="8">
        <f t="shared" si="811"/>
        <v>0</v>
      </c>
      <c r="I1161" s="8">
        <f t="shared" si="812"/>
        <v>16.20267291264804</v>
      </c>
      <c r="J1161" s="25">
        <f t="shared" si="770"/>
        <v>13.099339857021777</v>
      </c>
      <c r="K1161" s="25">
        <f t="shared" si="771"/>
        <v>13.080897579968847</v>
      </c>
      <c r="L1161" s="26">
        <f t="shared" si="768"/>
        <v>1.001409863271246</v>
      </c>
      <c r="M1161" s="25">
        <f t="shared" si="769"/>
        <v>50.03522175285331</v>
      </c>
      <c r="N1161" s="25">
        <v>30</v>
      </c>
      <c r="O1161" s="25">
        <v>70</v>
      </c>
      <c r="P1161" s="9">
        <f t="shared" si="772"/>
        <v>1948.4307068147828</v>
      </c>
      <c r="Q1161" s="9">
        <f t="shared" si="773"/>
        <v>1995.6201828082842</v>
      </c>
      <c r="R1161" s="9">
        <f t="shared" si="774"/>
        <v>47.189475993501446</v>
      </c>
      <c r="S1161" s="3">
        <f t="shared" si="775"/>
        <v>1</v>
      </c>
      <c r="T1161" s="3">
        <f t="shared" si="776"/>
        <v>0</v>
      </c>
      <c r="U1161" s="3">
        <f t="shared" si="777"/>
        <v>3</v>
      </c>
      <c r="V1161" s="3">
        <f t="shared" si="781"/>
        <v>30</v>
      </c>
      <c r="W1161" s="2">
        <f t="shared" si="778"/>
        <v>9890589</v>
      </c>
      <c r="X1161" s="2">
        <f t="shared" si="782"/>
        <v>9896475</v>
      </c>
      <c r="Y1161" s="14">
        <f t="shared" si="783"/>
        <v>1986.7362528167168</v>
      </c>
      <c r="Z1161" s="14">
        <f t="shared" si="784"/>
        <v>2003.3954820215076</v>
      </c>
      <c r="AA1161" s="14">
        <f t="shared" si="779"/>
        <v>16.65922920479079</v>
      </c>
      <c r="AB1161" s="14">
        <f t="shared" si="800"/>
        <v>1.8129509525982779</v>
      </c>
      <c r="AC1161" s="14">
        <f t="shared" si="794"/>
        <v>14.846278252192512</v>
      </c>
      <c r="AD1161" s="16">
        <f t="shared" si="795"/>
        <v>1</v>
      </c>
      <c r="AE1161" s="16">
        <f t="shared" si="796"/>
        <v>0</v>
      </c>
      <c r="AF1161" s="16">
        <f t="shared" si="780"/>
        <v>13</v>
      </c>
      <c r="AG1161" s="16">
        <f t="shared" si="797"/>
        <v>30</v>
      </c>
      <c r="AH1161" s="5">
        <f t="shared" si="798"/>
        <v>9849878</v>
      </c>
      <c r="AI1161" s="5">
        <f t="shared" si="799"/>
        <v>9875384</v>
      </c>
      <c r="AJ1161" s="39">
        <f t="shared" si="785"/>
        <v>1968.6659385969342</v>
      </c>
      <c r="AK1161" s="39">
        <f t="shared" si="786"/>
        <v>2002.6394784110396</v>
      </c>
      <c r="AL1161" s="39">
        <f t="shared" si="787"/>
        <v>33.973539814105379</v>
      </c>
      <c r="AM1161" s="39">
        <f t="shared" si="788"/>
        <v>1</v>
      </c>
      <c r="AN1161" s="39">
        <f t="shared" si="789"/>
        <v>0</v>
      </c>
      <c r="AO1161" s="39">
        <f t="shared" si="790"/>
        <v>5</v>
      </c>
      <c r="AP1161" s="39">
        <f t="shared" si="791"/>
        <v>30</v>
      </c>
      <c r="AQ1161" s="39">
        <f t="shared" si="792"/>
        <v>9893015</v>
      </c>
      <c r="AR1161" s="39">
        <f t="shared" si="793"/>
        <v>9902825</v>
      </c>
      <c r="AS1161" s="37">
        <f t="shared" si="801"/>
        <v>1989.1897720811799</v>
      </c>
      <c r="AT1161" s="37">
        <f t="shared" si="802"/>
        <v>1912.7803219402001</v>
      </c>
      <c r="AU1161" s="37">
        <f t="shared" si="803"/>
        <v>-76.409450140979743</v>
      </c>
      <c r="AV1161" s="34">
        <f t="shared" si="804"/>
        <v>0</v>
      </c>
      <c r="AW1161" s="34">
        <f t="shared" si="805"/>
        <v>1</v>
      </c>
      <c r="AX1161" s="34">
        <f t="shared" si="806"/>
        <v>19</v>
      </c>
      <c r="AY1161" s="34">
        <f t="shared" si="807"/>
        <v>30</v>
      </c>
      <c r="AZ1161" s="34">
        <f t="shared" si="808"/>
        <v>9840231</v>
      </c>
      <c r="BA1161" s="34">
        <f t="shared" si="809"/>
        <v>9877509</v>
      </c>
    </row>
    <row r="1162" spans="1:53" x14ac:dyDescent="0.2">
      <c r="A1162" s="1" t="s">
        <v>1199</v>
      </c>
      <c r="B1162" s="8">
        <v>6579</v>
      </c>
      <c r="C1162" s="8">
        <v>1999.8115942028985</v>
      </c>
      <c r="D1162" s="8">
        <v>2027</v>
      </c>
      <c r="E1162" s="8">
        <v>1956</v>
      </c>
      <c r="F1162" s="8">
        <v>1999.8792270531401</v>
      </c>
      <c r="G1162" s="8">
        <f t="shared" si="810"/>
        <v>12.589753368929451</v>
      </c>
      <c r="H1162" s="8">
        <f t="shared" si="811"/>
        <v>12.589753368929451</v>
      </c>
      <c r="I1162" s="8">
        <f t="shared" si="812"/>
        <v>0</v>
      </c>
      <c r="J1162" s="25">
        <f t="shared" si="770"/>
        <v>13.062940822158039</v>
      </c>
      <c r="K1162" s="25">
        <f t="shared" si="771"/>
        <v>12.146547752828214</v>
      </c>
      <c r="L1162" s="26">
        <f t="shared" si="768"/>
        <v>1.0754447344198232</v>
      </c>
      <c r="M1162" s="25">
        <f t="shared" si="769"/>
        <v>51.817555851250198</v>
      </c>
      <c r="N1162" s="25">
        <v>30</v>
      </c>
      <c r="O1162" s="25">
        <v>70</v>
      </c>
      <c r="P1162" s="9">
        <f t="shared" si="772"/>
        <v>1949.0376568822589</v>
      </c>
      <c r="Q1162" s="9">
        <f t="shared" si="773"/>
        <v>2001.5729968904698</v>
      </c>
      <c r="R1162" s="9">
        <f t="shared" si="774"/>
        <v>52.535340008210824</v>
      </c>
      <c r="S1162" s="3">
        <f t="shared" si="775"/>
        <v>1</v>
      </c>
      <c r="T1162" s="3">
        <f t="shared" si="776"/>
        <v>0</v>
      </c>
      <c r="U1162" s="3">
        <f t="shared" si="777"/>
        <v>4</v>
      </c>
      <c r="V1162" s="3">
        <f t="shared" si="781"/>
        <v>30</v>
      </c>
      <c r="W1162" s="2">
        <f t="shared" si="778"/>
        <v>9888542</v>
      </c>
      <c r="X1162" s="2">
        <f t="shared" si="782"/>
        <v>9896366</v>
      </c>
      <c r="Y1162" s="14">
        <f t="shared" si="783"/>
        <v>1987.7098064638592</v>
      </c>
      <c r="Z1162" s="14">
        <f t="shared" si="784"/>
        <v>2002.8545197186818</v>
      </c>
      <c r="AA1162" s="14">
        <f t="shared" si="779"/>
        <v>15.144713254822591</v>
      </c>
      <c r="AB1162" s="14">
        <f t="shared" si="800"/>
        <v>4.4793034130431408</v>
      </c>
      <c r="AC1162" s="14">
        <f t="shared" si="794"/>
        <v>10.66540984177945</v>
      </c>
      <c r="AD1162" s="16">
        <f t="shared" si="795"/>
        <v>1</v>
      </c>
      <c r="AE1162" s="16">
        <f t="shared" si="796"/>
        <v>0</v>
      </c>
      <c r="AF1162" s="16">
        <f t="shared" si="780"/>
        <v>14</v>
      </c>
      <c r="AG1162" s="16">
        <f t="shared" si="797"/>
        <v>30</v>
      </c>
      <c r="AH1162" s="5">
        <f t="shared" si="798"/>
        <v>9847821</v>
      </c>
      <c r="AI1162" s="5">
        <f t="shared" si="799"/>
        <v>9875205</v>
      </c>
      <c r="AJ1162" s="39">
        <f t="shared" si="785"/>
        <v>1963.2650476260515</v>
      </c>
      <c r="AK1162" s="39">
        <f t="shared" si="786"/>
        <v>1997.2385874401568</v>
      </c>
      <c r="AL1162" s="39">
        <f t="shared" si="787"/>
        <v>33.973539814105379</v>
      </c>
      <c r="AM1162" s="39">
        <f t="shared" si="788"/>
        <v>1</v>
      </c>
      <c r="AN1162" s="39">
        <f t="shared" si="789"/>
        <v>0</v>
      </c>
      <c r="AO1162" s="39">
        <f t="shared" si="790"/>
        <v>6</v>
      </c>
      <c r="AP1162" s="39">
        <f t="shared" si="791"/>
        <v>30</v>
      </c>
      <c r="AQ1162" s="39">
        <f t="shared" si="792"/>
        <v>9890958</v>
      </c>
      <c r="AR1162" s="39">
        <f t="shared" si="793"/>
        <v>9902694</v>
      </c>
      <c r="AS1162" s="37">
        <f t="shared" si="801"/>
        <v>1984.1248934148859</v>
      </c>
      <c r="AT1162" s="37">
        <f t="shared" si="802"/>
        <v>1920.8296880274954</v>
      </c>
      <c r="AU1162" s="37">
        <f t="shared" si="803"/>
        <v>-63.295205387390524</v>
      </c>
      <c r="AV1162" s="34">
        <f t="shared" si="804"/>
        <v>0</v>
      </c>
      <c r="AW1162" s="34">
        <f t="shared" si="805"/>
        <v>1</v>
      </c>
      <c r="AX1162" s="34">
        <f t="shared" si="806"/>
        <v>18</v>
      </c>
      <c r="AY1162" s="34">
        <f t="shared" si="807"/>
        <v>30</v>
      </c>
      <c r="AZ1162" s="34">
        <f t="shared" si="808"/>
        <v>9842157</v>
      </c>
      <c r="BA1162" s="34">
        <f t="shared" si="809"/>
        <v>9877365</v>
      </c>
    </row>
    <row r="1163" spans="1:53" x14ac:dyDescent="0.2">
      <c r="A1163" s="1" t="s">
        <v>1200</v>
      </c>
      <c r="B1163" s="8">
        <v>9341</v>
      </c>
      <c r="C1163" s="8">
        <v>2045.1528384279477</v>
      </c>
      <c r="D1163" s="8">
        <v>2062</v>
      </c>
      <c r="E1163" s="8">
        <v>2027</v>
      </c>
      <c r="F1163" s="8">
        <v>2045.1834061135371</v>
      </c>
      <c r="G1163" s="8">
        <f t="shared" si="810"/>
        <v>45.304179060397018</v>
      </c>
      <c r="H1163" s="8">
        <f t="shared" si="811"/>
        <v>45.304179060397018</v>
      </c>
      <c r="I1163" s="8">
        <f t="shared" si="812"/>
        <v>0</v>
      </c>
      <c r="J1163" s="25">
        <f t="shared" si="770"/>
        <v>15.365886410603681</v>
      </c>
      <c r="K1163" s="25">
        <f t="shared" si="771"/>
        <v>11.27893719905477</v>
      </c>
      <c r="L1163" s="26">
        <f t="shared" si="768"/>
        <v>1.3623523333290142</v>
      </c>
      <c r="M1163" s="25">
        <f t="shared" si="769"/>
        <v>57.669311817225612</v>
      </c>
      <c r="N1163" s="25">
        <v>30</v>
      </c>
      <c r="O1163" s="25">
        <v>70</v>
      </c>
      <c r="P1163" s="9">
        <f t="shared" si="772"/>
        <v>1950.8824758294479</v>
      </c>
      <c r="Q1163" s="9">
        <f t="shared" si="773"/>
        <v>2009.2080571947847</v>
      </c>
      <c r="R1163" s="9">
        <f t="shared" si="774"/>
        <v>58.325581365336802</v>
      </c>
      <c r="S1163" s="3">
        <f t="shared" si="775"/>
        <v>1</v>
      </c>
      <c r="T1163" s="3">
        <f t="shared" si="776"/>
        <v>0</v>
      </c>
      <c r="U1163" s="3">
        <f t="shared" si="777"/>
        <v>5</v>
      </c>
      <c r="V1163" s="3">
        <f t="shared" si="781"/>
        <v>30</v>
      </c>
      <c r="W1163" s="2">
        <f t="shared" si="778"/>
        <v>9886485</v>
      </c>
      <c r="X1163" s="2">
        <f t="shared" si="782"/>
        <v>9896620</v>
      </c>
      <c r="Y1163" s="14">
        <f t="shared" si="783"/>
        <v>1991.9671101416131</v>
      </c>
      <c r="Z1163" s="14">
        <f t="shared" si="784"/>
        <v>2009.3666560871211</v>
      </c>
      <c r="AA1163" s="14">
        <f t="shared" si="779"/>
        <v>17.399545945507953</v>
      </c>
      <c r="AB1163" s="14">
        <f t="shared" si="800"/>
        <v>7.0633519195361032</v>
      </c>
      <c r="AC1163" s="14">
        <f t="shared" si="794"/>
        <v>10.336194025971849</v>
      </c>
      <c r="AD1163" s="16">
        <f t="shared" si="795"/>
        <v>1</v>
      </c>
      <c r="AE1163" s="16">
        <f t="shared" si="796"/>
        <v>0</v>
      </c>
      <c r="AF1163" s="16">
        <f t="shared" si="780"/>
        <v>15</v>
      </c>
      <c r="AG1163" s="16">
        <f t="shared" si="797"/>
        <v>30</v>
      </c>
      <c r="AH1163" s="5">
        <f t="shared" si="798"/>
        <v>9845729</v>
      </c>
      <c r="AI1163" s="5">
        <f t="shared" si="799"/>
        <v>9876134</v>
      </c>
      <c r="AJ1163" s="39">
        <f t="shared" si="785"/>
        <v>1967.4616320823613</v>
      </c>
      <c r="AK1163" s="39">
        <f t="shared" si="786"/>
        <v>2006.4857272598549</v>
      </c>
      <c r="AL1163" s="39">
        <f t="shared" si="787"/>
        <v>39.024095177493564</v>
      </c>
      <c r="AM1163" s="39">
        <f t="shared" si="788"/>
        <v>1</v>
      </c>
      <c r="AN1163" s="39">
        <f t="shared" si="789"/>
        <v>0</v>
      </c>
      <c r="AO1163" s="39">
        <f t="shared" si="790"/>
        <v>7</v>
      </c>
      <c r="AP1163" s="39">
        <f t="shared" si="791"/>
        <v>30</v>
      </c>
      <c r="AQ1163" s="39">
        <f t="shared" si="792"/>
        <v>9888866</v>
      </c>
      <c r="AR1163" s="39">
        <f t="shared" si="793"/>
        <v>9903055</v>
      </c>
      <c r="AS1163" s="37">
        <f t="shared" si="801"/>
        <v>1979.4255007545003</v>
      </c>
      <c r="AT1163" s="37">
        <f t="shared" si="802"/>
        <v>1929.4875174112822</v>
      </c>
      <c r="AU1163" s="37">
        <f t="shared" si="803"/>
        <v>-49.937983343218093</v>
      </c>
      <c r="AV1163" s="34">
        <f t="shared" si="804"/>
        <v>0</v>
      </c>
      <c r="AW1163" s="34">
        <f t="shared" si="805"/>
        <v>1</v>
      </c>
      <c r="AX1163" s="34">
        <f t="shared" si="806"/>
        <v>17</v>
      </c>
      <c r="AY1163" s="34">
        <f t="shared" si="807"/>
        <v>30</v>
      </c>
      <c r="AZ1163" s="34">
        <f t="shared" si="808"/>
        <v>9844154</v>
      </c>
      <c r="BA1163" s="34">
        <f t="shared" si="809"/>
        <v>9878613</v>
      </c>
    </row>
    <row r="1164" spans="1:53" x14ac:dyDescent="0.2">
      <c r="A1164" s="1" t="s">
        <v>1201</v>
      </c>
      <c r="B1164" s="8">
        <v>4211</v>
      </c>
      <c r="C1164" s="8">
        <v>2078.7166666666667</v>
      </c>
      <c r="D1164" s="8">
        <v>2105</v>
      </c>
      <c r="E1164" s="8">
        <v>2052</v>
      </c>
      <c r="F1164" s="8">
        <v>2078.8611111111113</v>
      </c>
      <c r="G1164" s="8">
        <f t="shared" si="810"/>
        <v>33.67770499757421</v>
      </c>
      <c r="H1164" s="8">
        <f t="shared" si="811"/>
        <v>33.67770499757421</v>
      </c>
      <c r="I1164" s="8">
        <f t="shared" si="812"/>
        <v>0</v>
      </c>
      <c r="J1164" s="25">
        <f t="shared" si="770"/>
        <v>16.673873452530149</v>
      </c>
      <c r="K1164" s="25">
        <f t="shared" si="771"/>
        <v>10.473298827693714</v>
      </c>
      <c r="L1164" s="26">
        <f t="shared" si="768"/>
        <v>1.5920364468586294</v>
      </c>
      <c r="M1164" s="25">
        <f t="shared" si="769"/>
        <v>61.420295566756728</v>
      </c>
      <c r="N1164" s="25">
        <v>30</v>
      </c>
      <c r="O1164" s="25">
        <v>70</v>
      </c>
      <c r="P1164" s="9">
        <f t="shared" si="772"/>
        <v>1955.2341202797184</v>
      </c>
      <c r="Q1164" s="9">
        <f t="shared" si="773"/>
        <v>2019.3558269132857</v>
      </c>
      <c r="R1164" s="9">
        <f t="shared" si="774"/>
        <v>64.121706633567328</v>
      </c>
      <c r="S1164" s="3">
        <f t="shared" si="775"/>
        <v>1</v>
      </c>
      <c r="T1164" s="3">
        <f t="shared" si="776"/>
        <v>0</v>
      </c>
      <c r="U1164" s="3">
        <f t="shared" si="777"/>
        <v>6</v>
      </c>
      <c r="V1164" s="3">
        <f t="shared" si="781"/>
        <v>30</v>
      </c>
      <c r="W1164" s="2">
        <f t="shared" si="778"/>
        <v>9884393</v>
      </c>
      <c r="X1164" s="2">
        <f t="shared" si="782"/>
        <v>9896705</v>
      </c>
      <c r="Y1164" s="14">
        <f t="shared" si="783"/>
        <v>1998.4037028060204</v>
      </c>
      <c r="Z1164" s="14">
        <f t="shared" si="784"/>
        <v>2020.0581107061964</v>
      </c>
      <c r="AA1164" s="14">
        <f t="shared" si="779"/>
        <v>21.654407900176011</v>
      </c>
      <c r="AB1164" s="14">
        <f t="shared" si="800"/>
        <v>9.9815631156640841</v>
      </c>
      <c r="AC1164" s="14">
        <f t="shared" si="794"/>
        <v>11.672844784511927</v>
      </c>
      <c r="AD1164" s="16">
        <f t="shared" si="795"/>
        <v>1</v>
      </c>
      <c r="AE1164" s="16">
        <f t="shared" si="796"/>
        <v>0</v>
      </c>
      <c r="AF1164" s="16">
        <f t="shared" si="780"/>
        <v>16</v>
      </c>
      <c r="AG1164" s="16">
        <f t="shared" si="797"/>
        <v>30</v>
      </c>
      <c r="AH1164" s="5">
        <f t="shared" si="798"/>
        <v>9843594</v>
      </c>
      <c r="AI1164" s="5">
        <f t="shared" si="799"/>
        <v>9876426</v>
      </c>
      <c r="AJ1164" s="39">
        <f t="shared" si="785"/>
        <v>1982.5630251024934</v>
      </c>
      <c r="AK1164" s="39">
        <f t="shared" si="786"/>
        <v>2028.1484226678294</v>
      </c>
      <c r="AL1164" s="39">
        <f t="shared" si="787"/>
        <v>45.585397565336052</v>
      </c>
      <c r="AM1164" s="39">
        <f t="shared" si="788"/>
        <v>1</v>
      </c>
      <c r="AN1164" s="39">
        <f t="shared" si="789"/>
        <v>0</v>
      </c>
      <c r="AO1164" s="39">
        <f t="shared" si="790"/>
        <v>8</v>
      </c>
      <c r="AP1164" s="39">
        <f t="shared" si="791"/>
        <v>30</v>
      </c>
      <c r="AQ1164" s="39">
        <f t="shared" si="792"/>
        <v>9886731</v>
      </c>
      <c r="AR1164" s="39">
        <f t="shared" si="793"/>
        <v>9903147</v>
      </c>
      <c r="AS1164" s="37">
        <f t="shared" si="801"/>
        <v>1975.116503157574</v>
      </c>
      <c r="AT1164" s="37">
        <f t="shared" si="802"/>
        <v>1939.2048879892507</v>
      </c>
      <c r="AU1164" s="37">
        <f t="shared" si="803"/>
        <v>-35.911615168323351</v>
      </c>
      <c r="AV1164" s="34">
        <f t="shared" si="804"/>
        <v>0</v>
      </c>
      <c r="AW1164" s="34">
        <f t="shared" si="805"/>
        <v>1</v>
      </c>
      <c r="AX1164" s="34">
        <f t="shared" si="806"/>
        <v>16</v>
      </c>
      <c r="AY1164" s="34">
        <f t="shared" si="807"/>
        <v>30</v>
      </c>
      <c r="AZ1164" s="34">
        <f t="shared" si="808"/>
        <v>9846176</v>
      </c>
      <c r="BA1164" s="34">
        <f t="shared" si="809"/>
        <v>9879008</v>
      </c>
    </row>
    <row r="1165" spans="1:53" x14ac:dyDescent="0.2">
      <c r="A1165" s="1" t="s">
        <v>1202</v>
      </c>
      <c r="B1165" s="8">
        <v>5588</v>
      </c>
      <c r="C1165" s="8">
        <v>2164.1082474226805</v>
      </c>
      <c r="D1165" s="8">
        <v>2203</v>
      </c>
      <c r="E1165" s="8">
        <v>2148</v>
      </c>
      <c r="F1165" s="8">
        <v>2164.2474226804125</v>
      </c>
      <c r="G1165" s="8">
        <f t="shared" si="810"/>
        <v>85.386311569301142</v>
      </c>
      <c r="H1165" s="8">
        <f t="shared" si="811"/>
        <v>85.386311569301142</v>
      </c>
      <c r="I1165" s="8">
        <f t="shared" si="812"/>
        <v>0</v>
      </c>
      <c r="J1165" s="25">
        <f t="shared" si="770"/>
        <v>21.58190474658522</v>
      </c>
      <c r="K1165" s="25">
        <f t="shared" si="771"/>
        <v>9.7252060542870193</v>
      </c>
      <c r="L1165" s="26">
        <f t="shared" si="768"/>
        <v>2.2191719770370919</v>
      </c>
      <c r="M1165" s="25">
        <f t="shared" si="769"/>
        <v>68.936111300260677</v>
      </c>
      <c r="N1165" s="25">
        <v>30</v>
      </c>
      <c r="O1165" s="25">
        <v>70</v>
      </c>
      <c r="P1165" s="9">
        <f t="shared" si="772"/>
        <v>1959.4514048720032</v>
      </c>
      <c r="Q1165" s="9">
        <f t="shared" si="773"/>
        <v>2030.6697464512908</v>
      </c>
      <c r="R1165" s="9">
        <f t="shared" si="774"/>
        <v>71.218341579287653</v>
      </c>
      <c r="S1165" s="3">
        <f t="shared" si="775"/>
        <v>1</v>
      </c>
      <c r="T1165" s="3">
        <f t="shared" si="776"/>
        <v>0</v>
      </c>
      <c r="U1165" s="3">
        <f t="shared" si="777"/>
        <v>7</v>
      </c>
      <c r="V1165" s="3">
        <f t="shared" si="781"/>
        <v>30</v>
      </c>
      <c r="W1165" s="2">
        <f t="shared" si="778"/>
        <v>9882258</v>
      </c>
      <c r="X1165" s="2">
        <f t="shared" si="782"/>
        <v>9897294</v>
      </c>
      <c r="Y1165" s="14">
        <f t="shared" si="783"/>
        <v>2010.6884227967162</v>
      </c>
      <c r="Z1165" s="14">
        <f t="shared" si="784"/>
        <v>2042.2410817791526</v>
      </c>
      <c r="AA1165" s="14">
        <f t="shared" si="779"/>
        <v>31.552658982436469</v>
      </c>
      <c r="AB1165" s="14">
        <f t="shared" si="800"/>
        <v>14.295782289018561</v>
      </c>
      <c r="AC1165" s="14">
        <f t="shared" si="794"/>
        <v>17.256876693417908</v>
      </c>
      <c r="AD1165" s="16">
        <f t="shared" si="795"/>
        <v>1</v>
      </c>
      <c r="AE1165" s="16">
        <f t="shared" si="796"/>
        <v>0</v>
      </c>
      <c r="AF1165" s="16">
        <f t="shared" si="780"/>
        <v>17</v>
      </c>
      <c r="AG1165" s="16">
        <f t="shared" si="797"/>
        <v>30</v>
      </c>
      <c r="AH1165" s="5">
        <f t="shared" si="798"/>
        <v>9841361</v>
      </c>
      <c r="AI1165" s="5">
        <f t="shared" si="799"/>
        <v>9877877</v>
      </c>
      <c r="AJ1165" s="39">
        <f t="shared" si="785"/>
        <v>1993.7889267683515</v>
      </c>
      <c r="AK1165" s="39">
        <f t="shared" si="786"/>
        <v>2039.4434220696749</v>
      </c>
      <c r="AL1165" s="39">
        <f t="shared" si="787"/>
        <v>45.654495301323323</v>
      </c>
      <c r="AM1165" s="39">
        <f t="shared" si="788"/>
        <v>1</v>
      </c>
      <c r="AN1165" s="39">
        <f t="shared" si="789"/>
        <v>0</v>
      </c>
      <c r="AO1165" s="39">
        <f t="shared" si="790"/>
        <v>9</v>
      </c>
      <c r="AP1165" s="39">
        <f t="shared" si="791"/>
        <v>30</v>
      </c>
      <c r="AQ1165" s="39">
        <f t="shared" si="792"/>
        <v>9884498</v>
      </c>
      <c r="AR1165" s="39">
        <f t="shared" si="793"/>
        <v>9903830</v>
      </c>
      <c r="AS1165" s="37">
        <f t="shared" si="801"/>
        <v>1971.3086761146269</v>
      </c>
      <c r="AT1165" s="37">
        <f t="shared" si="802"/>
        <v>1949.9857917714978</v>
      </c>
      <c r="AU1165" s="37">
        <f t="shared" si="803"/>
        <v>-21.32288434312909</v>
      </c>
      <c r="AV1165" s="34">
        <f t="shared" si="804"/>
        <v>0</v>
      </c>
      <c r="AW1165" s="34">
        <f t="shared" si="805"/>
        <v>1</v>
      </c>
      <c r="AX1165" s="34">
        <f t="shared" si="806"/>
        <v>15</v>
      </c>
      <c r="AY1165" s="34">
        <f t="shared" si="807"/>
        <v>30</v>
      </c>
      <c r="AZ1165" s="34">
        <f t="shared" si="808"/>
        <v>9848294</v>
      </c>
      <c r="BA1165" s="34">
        <f t="shared" si="809"/>
        <v>9880514</v>
      </c>
    </row>
    <row r="1166" spans="1:53" x14ac:dyDescent="0.2">
      <c r="A1166" s="1" t="s">
        <v>1203</v>
      </c>
      <c r="B1166" s="8">
        <v>5242</v>
      </c>
      <c r="C1166" s="8">
        <v>2214.676056338028</v>
      </c>
      <c r="D1166" s="8">
        <v>2264</v>
      </c>
      <c r="E1166" s="8">
        <v>2163</v>
      </c>
      <c r="F1166" s="8">
        <v>2214.8169014084506</v>
      </c>
      <c r="G1166" s="8">
        <f t="shared" si="810"/>
        <v>50.569478728038121</v>
      </c>
      <c r="H1166" s="8">
        <f t="shared" si="811"/>
        <v>50.569478728038121</v>
      </c>
      <c r="I1166" s="8">
        <f t="shared" si="812"/>
        <v>0</v>
      </c>
      <c r="J1166" s="25">
        <f t="shared" si="770"/>
        <v>23.652445745260426</v>
      </c>
      <c r="K1166" s="25">
        <f t="shared" si="771"/>
        <v>9.030548478980803</v>
      </c>
      <c r="L1166" s="26">
        <f t="shared" si="768"/>
        <v>2.6191593788918861</v>
      </c>
      <c r="M1166" s="25">
        <f t="shared" si="769"/>
        <v>72.369274317336647</v>
      </c>
      <c r="N1166" s="25">
        <v>30</v>
      </c>
      <c r="O1166" s="25">
        <v>70</v>
      </c>
      <c r="P1166" s="9">
        <f t="shared" si="772"/>
        <v>1967.5076244256452</v>
      </c>
      <c r="Q1166" s="9">
        <f t="shared" si="773"/>
        <v>2049.0819175194069</v>
      </c>
      <c r="R1166" s="9">
        <f t="shared" si="774"/>
        <v>81.574293093761753</v>
      </c>
      <c r="S1166" s="3">
        <f t="shared" si="775"/>
        <v>1</v>
      </c>
      <c r="T1166" s="3">
        <f t="shared" si="776"/>
        <v>0</v>
      </c>
      <c r="U1166" s="3">
        <f t="shared" si="777"/>
        <v>8</v>
      </c>
      <c r="V1166" s="3">
        <f t="shared" si="781"/>
        <v>30</v>
      </c>
      <c r="W1166" s="2">
        <f t="shared" si="778"/>
        <v>9880025</v>
      </c>
      <c r="X1166" s="2">
        <f t="shared" si="782"/>
        <v>9897329</v>
      </c>
      <c r="Y1166" s="14">
        <f t="shared" si="783"/>
        <v>2025.8090508420298</v>
      </c>
      <c r="Z1166" s="14">
        <f t="shared" si="784"/>
        <v>2068.7912078759678</v>
      </c>
      <c r="AA1166" s="14">
        <f t="shared" si="779"/>
        <v>42.982157033937938</v>
      </c>
      <c r="AB1166" s="14">
        <f t="shared" si="800"/>
        <v>20.033057238002435</v>
      </c>
      <c r="AC1166" s="14">
        <f t="shared" si="794"/>
        <v>22.949099795935503</v>
      </c>
      <c r="AD1166" s="16">
        <f t="shared" si="795"/>
        <v>1</v>
      </c>
      <c r="AE1166" s="16">
        <f t="shared" si="796"/>
        <v>0</v>
      </c>
      <c r="AF1166" s="16">
        <f t="shared" si="780"/>
        <v>18</v>
      </c>
      <c r="AG1166" s="16">
        <f t="shared" si="797"/>
        <v>30</v>
      </c>
      <c r="AH1166" s="5">
        <f t="shared" si="798"/>
        <v>9839067</v>
      </c>
      <c r="AI1166" s="5">
        <f t="shared" si="799"/>
        <v>9878001</v>
      </c>
      <c r="AJ1166" s="39">
        <f t="shared" si="785"/>
        <v>2044.9442431066229</v>
      </c>
      <c r="AK1166" s="39">
        <f t="shared" si="786"/>
        <v>2104.102308632579</v>
      </c>
      <c r="AL1166" s="39">
        <f t="shared" si="787"/>
        <v>59.15806552595609</v>
      </c>
      <c r="AM1166" s="39">
        <f t="shared" si="788"/>
        <v>1</v>
      </c>
      <c r="AN1166" s="39">
        <f t="shared" si="789"/>
        <v>0</v>
      </c>
      <c r="AO1166" s="39">
        <f t="shared" si="790"/>
        <v>10</v>
      </c>
      <c r="AP1166" s="39">
        <f t="shared" si="791"/>
        <v>30</v>
      </c>
      <c r="AQ1166" s="39">
        <f t="shared" si="792"/>
        <v>9882204</v>
      </c>
      <c r="AR1166" s="39">
        <f t="shared" si="793"/>
        <v>9903834</v>
      </c>
      <c r="AS1166" s="37">
        <f t="shared" si="801"/>
        <v>1967.8221511863153</v>
      </c>
      <c r="AT1166" s="37">
        <f t="shared" si="802"/>
        <v>1961.9039380759598</v>
      </c>
      <c r="AU1166" s="37">
        <f t="shared" si="803"/>
        <v>-5.9182131103555093</v>
      </c>
      <c r="AV1166" s="34">
        <f t="shared" si="804"/>
        <v>0</v>
      </c>
      <c r="AW1166" s="34">
        <f t="shared" si="805"/>
        <v>1</v>
      </c>
      <c r="AX1166" s="34">
        <f t="shared" si="806"/>
        <v>14</v>
      </c>
      <c r="AY1166" s="34">
        <f t="shared" si="807"/>
        <v>30</v>
      </c>
      <c r="AZ1166" s="34">
        <f t="shared" si="808"/>
        <v>9850427</v>
      </c>
      <c r="BA1166" s="34">
        <f t="shared" si="809"/>
        <v>9880709</v>
      </c>
    </row>
    <row r="1167" spans="1:53" x14ac:dyDescent="0.2">
      <c r="A1167" s="1" t="s">
        <v>1204</v>
      </c>
      <c r="B1167" s="8">
        <v>10703</v>
      </c>
      <c r="C1167" s="8">
        <v>2258.3919999999998</v>
      </c>
      <c r="D1167" s="8">
        <v>2319</v>
      </c>
      <c r="E1167" s="8">
        <v>2212</v>
      </c>
      <c r="F1167" s="8">
        <v>2258.6959999999999</v>
      </c>
      <c r="G1167" s="8">
        <f t="shared" si="810"/>
        <v>43.879098591549337</v>
      </c>
      <c r="H1167" s="8">
        <f t="shared" si="811"/>
        <v>43.879098591549337</v>
      </c>
      <c r="I1167" s="8">
        <f t="shared" si="812"/>
        <v>0</v>
      </c>
      <c r="J1167" s="25">
        <f t="shared" si="770"/>
        <v>25.097206662852493</v>
      </c>
      <c r="K1167" s="25">
        <f t="shared" si="771"/>
        <v>8.3855093019107461</v>
      </c>
      <c r="L1167" s="26">
        <f t="shared" si="768"/>
        <v>2.9929257435960119</v>
      </c>
      <c r="M1167" s="25">
        <f t="shared" si="769"/>
        <v>74.955707563461871</v>
      </c>
      <c r="N1167" s="25">
        <v>30</v>
      </c>
      <c r="O1167" s="25">
        <v>70</v>
      </c>
      <c r="P1167" s="9">
        <f t="shared" si="772"/>
        <v>1976.8817373491268</v>
      </c>
      <c r="Q1167" s="9">
        <f t="shared" si="773"/>
        <v>2068.3323192587018</v>
      </c>
      <c r="R1167" s="9">
        <f t="shared" si="774"/>
        <v>91.450581909575021</v>
      </c>
      <c r="S1167" s="3">
        <f t="shared" si="775"/>
        <v>1</v>
      </c>
      <c r="T1167" s="3">
        <f t="shared" si="776"/>
        <v>0</v>
      </c>
      <c r="U1167" s="3">
        <f t="shared" si="777"/>
        <v>9</v>
      </c>
      <c r="V1167" s="3">
        <f t="shared" si="781"/>
        <v>30</v>
      </c>
      <c r="W1167" s="2">
        <f t="shared" si="778"/>
        <v>9877731</v>
      </c>
      <c r="X1167" s="2">
        <f t="shared" si="782"/>
        <v>9897639</v>
      </c>
      <c r="Y1167" s="14">
        <f t="shared" si="783"/>
        <v>2043.0599359648425</v>
      </c>
      <c r="Z1167" s="14">
        <f t="shared" si="784"/>
        <v>2098.0073297412036</v>
      </c>
      <c r="AA1167" s="14">
        <f t="shared" si="779"/>
        <v>54.947393776361196</v>
      </c>
      <c r="AB1167" s="14">
        <f t="shared" si="800"/>
        <v>27.015924545674189</v>
      </c>
      <c r="AC1167" s="14">
        <f t="shared" si="794"/>
        <v>27.931469230687007</v>
      </c>
      <c r="AD1167" s="16">
        <f t="shared" si="795"/>
        <v>1</v>
      </c>
      <c r="AE1167" s="16">
        <f t="shared" si="796"/>
        <v>0</v>
      </c>
      <c r="AF1167" s="16">
        <f t="shared" si="780"/>
        <v>19</v>
      </c>
      <c r="AG1167" s="16">
        <f t="shared" si="797"/>
        <v>30</v>
      </c>
      <c r="AH1167" s="5">
        <f t="shared" si="798"/>
        <v>9836718</v>
      </c>
      <c r="AI1167" s="5">
        <f t="shared" si="799"/>
        <v>9878746</v>
      </c>
      <c r="AJ1167" s="39">
        <f t="shared" si="785"/>
        <v>2078.6572289253149</v>
      </c>
      <c r="AK1167" s="39">
        <f t="shared" si="786"/>
        <v>2138.9744255003707</v>
      </c>
      <c r="AL1167" s="39">
        <f t="shared" si="787"/>
        <v>60.317196575055732</v>
      </c>
      <c r="AM1167" s="39">
        <f t="shared" si="788"/>
        <v>1</v>
      </c>
      <c r="AN1167" s="39">
        <f t="shared" si="789"/>
        <v>0</v>
      </c>
      <c r="AO1167" s="39">
        <f t="shared" si="790"/>
        <v>11</v>
      </c>
      <c r="AP1167" s="39">
        <f t="shared" si="791"/>
        <v>30</v>
      </c>
      <c r="AQ1167" s="39">
        <f t="shared" si="792"/>
        <v>9879855</v>
      </c>
      <c r="AR1167" s="39">
        <f t="shared" si="793"/>
        <v>9904187</v>
      </c>
      <c r="AS1167" s="37">
        <f t="shared" si="801"/>
        <v>1964.8652843578036</v>
      </c>
      <c r="AT1167" s="37">
        <f t="shared" si="802"/>
        <v>1975.4187892753678</v>
      </c>
      <c r="AU1167" s="37">
        <f t="shared" si="803"/>
        <v>10.553504917564169</v>
      </c>
      <c r="AV1167" s="34">
        <f t="shared" si="804"/>
        <v>1</v>
      </c>
      <c r="AW1167" s="34">
        <f t="shared" si="805"/>
        <v>0</v>
      </c>
      <c r="AX1167" s="34">
        <f t="shared" si="806"/>
        <v>15</v>
      </c>
      <c r="AY1167" s="34">
        <f t="shared" si="807"/>
        <v>30</v>
      </c>
      <c r="AZ1167" s="34">
        <f t="shared" si="808"/>
        <v>9848078</v>
      </c>
      <c r="BA1167" s="34">
        <f t="shared" si="809"/>
        <v>9881258</v>
      </c>
    </row>
    <row r="1168" spans="1:53" x14ac:dyDescent="0.2">
      <c r="A1168" s="1" t="s">
        <v>1205</v>
      </c>
      <c r="B1168" s="8">
        <v>9332</v>
      </c>
      <c r="C1168" s="8">
        <v>2265.8398268398269</v>
      </c>
      <c r="D1168" s="8">
        <v>2302</v>
      </c>
      <c r="E1168" s="8">
        <v>2221</v>
      </c>
      <c r="F1168" s="8">
        <v>2265.7229437229439</v>
      </c>
      <c r="G1168" s="8">
        <f t="shared" si="810"/>
        <v>7.0269437229439973</v>
      </c>
      <c r="H1168" s="8">
        <f t="shared" si="811"/>
        <v>7.0269437229439973</v>
      </c>
      <c r="I1168" s="8">
        <f t="shared" si="812"/>
        <v>0</v>
      </c>
      <c r="J1168" s="25">
        <f t="shared" si="770"/>
        <v>23.80647359571617</v>
      </c>
      <c r="K1168" s="25">
        <f t="shared" si="771"/>
        <v>7.786544351774265</v>
      </c>
      <c r="L1168" s="26">
        <f t="shared" si="768"/>
        <v>3.0573862448098117</v>
      </c>
      <c r="M1168" s="25">
        <f t="shared" si="769"/>
        <v>75.353591212096333</v>
      </c>
      <c r="N1168" s="25">
        <v>30</v>
      </c>
      <c r="O1168" s="25">
        <v>70</v>
      </c>
      <c r="P1168" s="9">
        <f t="shared" si="772"/>
        <v>1988.6669365061343</v>
      </c>
      <c r="Q1168" s="9">
        <f t="shared" si="773"/>
        <v>2087.6297236115083</v>
      </c>
      <c r="R1168" s="9">
        <f t="shared" si="774"/>
        <v>98.962787105373991</v>
      </c>
      <c r="S1168" s="3">
        <f t="shared" si="775"/>
        <v>1</v>
      </c>
      <c r="T1168" s="3">
        <f t="shared" si="776"/>
        <v>0</v>
      </c>
      <c r="U1168" s="3">
        <f t="shared" si="777"/>
        <v>10</v>
      </c>
      <c r="V1168" s="3">
        <f t="shared" si="781"/>
        <v>30</v>
      </c>
      <c r="W1168" s="2">
        <f t="shared" si="778"/>
        <v>9875382</v>
      </c>
      <c r="X1168" s="2">
        <f t="shared" si="782"/>
        <v>9897592</v>
      </c>
      <c r="Y1168" s="14">
        <f t="shared" si="783"/>
        <v>2059.5534920950722</v>
      </c>
      <c r="Z1168" s="14">
        <f t="shared" si="784"/>
        <v>2123.8097318922405</v>
      </c>
      <c r="AA1168" s="14">
        <f t="shared" si="779"/>
        <v>64.256239797168291</v>
      </c>
      <c r="AB1168" s="14">
        <f t="shared" si="800"/>
        <v>34.463987595973009</v>
      </c>
      <c r="AC1168" s="14">
        <f t="shared" si="794"/>
        <v>29.792252201195282</v>
      </c>
      <c r="AD1168" s="16">
        <f t="shared" si="795"/>
        <v>1</v>
      </c>
      <c r="AE1168" s="16">
        <f t="shared" si="796"/>
        <v>0</v>
      </c>
      <c r="AF1168" s="16">
        <f t="shared" si="780"/>
        <v>20</v>
      </c>
      <c r="AG1168" s="16">
        <f t="shared" si="797"/>
        <v>30</v>
      </c>
      <c r="AH1168" s="5">
        <f t="shared" si="798"/>
        <v>9834386</v>
      </c>
      <c r="AI1168" s="5">
        <f t="shared" si="799"/>
        <v>9878806</v>
      </c>
      <c r="AJ1168" s="39">
        <f t="shared" si="785"/>
        <v>2107.9099613196813</v>
      </c>
      <c r="AK1168" s="39">
        <f t="shared" si="786"/>
        <v>2168.227157894737</v>
      </c>
      <c r="AL1168" s="39">
        <f t="shared" si="787"/>
        <v>60.317196575055732</v>
      </c>
      <c r="AM1168" s="39">
        <f t="shared" si="788"/>
        <v>1</v>
      </c>
      <c r="AN1168" s="39">
        <f t="shared" si="789"/>
        <v>0</v>
      </c>
      <c r="AO1168" s="39">
        <f t="shared" si="790"/>
        <v>12</v>
      </c>
      <c r="AP1168" s="39">
        <f t="shared" si="791"/>
        <v>30</v>
      </c>
      <c r="AQ1168" s="39">
        <f t="shared" si="792"/>
        <v>9877523</v>
      </c>
      <c r="AR1168" s="39">
        <f t="shared" si="793"/>
        <v>9904175</v>
      </c>
      <c r="AS1168" s="37">
        <f t="shared" si="801"/>
        <v>1962.4928697087528</v>
      </c>
      <c r="AT1168" s="37">
        <f t="shared" si="802"/>
        <v>1990.1139783919079</v>
      </c>
      <c r="AU1168" s="37">
        <f t="shared" si="803"/>
        <v>27.621108683155171</v>
      </c>
      <c r="AV1168" s="34">
        <f t="shared" si="804"/>
        <v>1</v>
      </c>
      <c r="AW1168" s="34">
        <f t="shared" si="805"/>
        <v>0</v>
      </c>
      <c r="AX1168" s="34">
        <f t="shared" si="806"/>
        <v>16</v>
      </c>
      <c r="AY1168" s="34">
        <f t="shared" si="807"/>
        <v>30</v>
      </c>
      <c r="AZ1168" s="34">
        <f t="shared" si="808"/>
        <v>9845746</v>
      </c>
      <c r="BA1168" s="34">
        <f t="shared" si="809"/>
        <v>9881282</v>
      </c>
    </row>
    <row r="1169" spans="1:53" x14ac:dyDescent="0.2">
      <c r="A1169" s="1" t="s">
        <v>1206</v>
      </c>
      <c r="B1169" s="8">
        <v>11745</v>
      </c>
      <c r="C1169" s="8">
        <v>2268.9576923076925</v>
      </c>
      <c r="D1169" s="8">
        <v>2300</v>
      </c>
      <c r="E1169" s="8">
        <v>2217</v>
      </c>
      <c r="F1169" s="8">
        <v>2269.1615384615384</v>
      </c>
      <c r="G1169" s="8">
        <f t="shared" si="810"/>
        <v>3.4385947385944746</v>
      </c>
      <c r="H1169" s="8">
        <f t="shared" si="811"/>
        <v>3.4385947385944746</v>
      </c>
      <c r="I1169" s="8">
        <f t="shared" si="812"/>
        <v>0</v>
      </c>
      <c r="J1169" s="25">
        <f t="shared" si="770"/>
        <v>22.351625105921762</v>
      </c>
      <c r="K1169" s="25">
        <f t="shared" si="771"/>
        <v>7.2303626123618177</v>
      </c>
      <c r="L1169" s="26">
        <f t="shared" ref="L1169:L1232" si="813">J1169/K1169</f>
        <v>3.0913560362390378</v>
      </c>
      <c r="M1169" s="25">
        <f t="shared" ref="M1169:M1232" si="814">IF(K1169=0, 100, 100-(100/(1+L1169)))</f>
        <v>75.558225900104119</v>
      </c>
      <c r="N1169" s="25">
        <v>30</v>
      </c>
      <c r="O1169" s="25">
        <v>70</v>
      </c>
      <c r="P1169" s="9">
        <f t="shared" si="772"/>
        <v>2001.8572066596146</v>
      </c>
      <c r="Q1169" s="9">
        <f t="shared" si="773"/>
        <v>2106.3592217953169</v>
      </c>
      <c r="R1169" s="9">
        <f t="shared" si="774"/>
        <v>104.50201513570232</v>
      </c>
      <c r="S1169" s="3">
        <f t="shared" si="775"/>
        <v>1</v>
      </c>
      <c r="T1169" s="3">
        <f t="shared" si="776"/>
        <v>0</v>
      </c>
      <c r="U1169" s="3">
        <f t="shared" si="777"/>
        <v>11</v>
      </c>
      <c r="V1169" s="3">
        <f t="shared" si="781"/>
        <v>30</v>
      </c>
      <c r="W1169" s="2">
        <f t="shared" si="778"/>
        <v>9873050</v>
      </c>
      <c r="X1169" s="2">
        <f t="shared" si="782"/>
        <v>9897437</v>
      </c>
      <c r="Y1169" s="14">
        <f t="shared" si="783"/>
        <v>2075.0800140481438</v>
      </c>
      <c r="Z1169" s="14">
        <f t="shared" si="784"/>
        <v>2146.171548287517</v>
      </c>
      <c r="AA1169" s="14">
        <f t="shared" si="779"/>
        <v>71.091534239373232</v>
      </c>
      <c r="AB1169" s="14">
        <f t="shared" si="800"/>
        <v>41.789496924653051</v>
      </c>
      <c r="AC1169" s="14">
        <f t="shared" si="794"/>
        <v>29.302037314720181</v>
      </c>
      <c r="AD1169" s="16">
        <f t="shared" si="795"/>
        <v>1</v>
      </c>
      <c r="AE1169" s="16">
        <f t="shared" si="796"/>
        <v>0</v>
      </c>
      <c r="AF1169" s="16">
        <f t="shared" si="780"/>
        <v>21</v>
      </c>
      <c r="AG1169" s="16">
        <f t="shared" si="797"/>
        <v>30</v>
      </c>
      <c r="AH1169" s="5">
        <f t="shared" si="798"/>
        <v>9832056</v>
      </c>
      <c r="AI1169" s="5">
        <f t="shared" si="799"/>
        <v>9878613</v>
      </c>
      <c r="AJ1169" s="39">
        <f t="shared" si="785"/>
        <v>2112.5945904683108</v>
      </c>
      <c r="AK1169" s="39">
        <f t="shared" si="786"/>
        <v>2172.9117870433661</v>
      </c>
      <c r="AL1169" s="39">
        <f t="shared" si="787"/>
        <v>60.317196575055277</v>
      </c>
      <c r="AM1169" s="39">
        <f t="shared" si="788"/>
        <v>1</v>
      </c>
      <c r="AN1169" s="39">
        <f t="shared" si="789"/>
        <v>0</v>
      </c>
      <c r="AO1169" s="39">
        <f t="shared" si="790"/>
        <v>13</v>
      </c>
      <c r="AP1169" s="39">
        <f t="shared" si="791"/>
        <v>30</v>
      </c>
      <c r="AQ1169" s="39">
        <f t="shared" si="792"/>
        <v>9875193</v>
      </c>
      <c r="AR1169" s="39">
        <f t="shared" si="793"/>
        <v>9904014</v>
      </c>
      <c r="AS1169" s="37">
        <f t="shared" si="801"/>
        <v>1960.8225257856034</v>
      </c>
      <c r="AT1169" s="37">
        <f t="shared" si="802"/>
        <v>2005.6170188512003</v>
      </c>
      <c r="AU1169" s="37">
        <f t="shared" si="803"/>
        <v>44.794493065596953</v>
      </c>
      <c r="AV1169" s="34">
        <f t="shared" si="804"/>
        <v>1</v>
      </c>
      <c r="AW1169" s="34">
        <f t="shared" si="805"/>
        <v>0</v>
      </c>
      <c r="AX1169" s="34">
        <f t="shared" si="806"/>
        <v>17</v>
      </c>
      <c r="AY1169" s="34">
        <f t="shared" si="807"/>
        <v>30</v>
      </c>
      <c r="AZ1169" s="34">
        <f t="shared" si="808"/>
        <v>9843416</v>
      </c>
      <c r="BA1169" s="34">
        <f t="shared" si="809"/>
        <v>9881105</v>
      </c>
    </row>
    <row r="1170" spans="1:53" x14ac:dyDescent="0.2">
      <c r="A1170" s="1" t="s">
        <v>1207</v>
      </c>
      <c r="B1170" s="8">
        <v>7103</v>
      </c>
      <c r="C1170" s="8">
        <v>2268.5936254980079</v>
      </c>
      <c r="D1170" s="8">
        <v>2300</v>
      </c>
      <c r="E1170" s="8">
        <v>2233</v>
      </c>
      <c r="F1170" s="8">
        <v>2268.4422310756972</v>
      </c>
      <c r="G1170" s="8">
        <f t="shared" si="810"/>
        <v>-0.71930738584114806</v>
      </c>
      <c r="H1170" s="8">
        <f t="shared" si="811"/>
        <v>0</v>
      </c>
      <c r="I1170" s="8">
        <f t="shared" si="812"/>
        <v>0.71930738584114806</v>
      </c>
      <c r="J1170" s="25">
        <f t="shared" ref="J1170:J1233" si="815">((J1169*($L$4-1)+H1170)/$L$4)</f>
        <v>20.755080455498781</v>
      </c>
      <c r="K1170" s="25">
        <f t="shared" ref="K1170:K1233" si="816">((K1169*($L$4-1)+I1170)/$L$4)</f>
        <v>6.7652872390389129</v>
      </c>
      <c r="L1170" s="26">
        <f t="shared" si="813"/>
        <v>3.067878675680189</v>
      </c>
      <c r="M1170" s="25">
        <f t="shared" si="814"/>
        <v>75.417162611596567</v>
      </c>
      <c r="N1170" s="25">
        <v>30</v>
      </c>
      <c r="O1170" s="25">
        <v>70</v>
      </c>
      <c r="P1170" s="9">
        <f t="shared" si="772"/>
        <v>2015.5984624124092</v>
      </c>
      <c r="Q1170" s="9">
        <f t="shared" si="773"/>
        <v>2122.2610053292437</v>
      </c>
      <c r="R1170" s="9">
        <f t="shared" si="774"/>
        <v>106.66254291683458</v>
      </c>
      <c r="S1170" s="3">
        <f t="shared" si="775"/>
        <v>1</v>
      </c>
      <c r="T1170" s="3">
        <f t="shared" si="776"/>
        <v>0</v>
      </c>
      <c r="U1170" s="3">
        <f t="shared" si="777"/>
        <v>12</v>
      </c>
      <c r="V1170" s="3">
        <f t="shared" si="781"/>
        <v>30</v>
      </c>
      <c r="W1170" s="2">
        <f t="shared" si="778"/>
        <v>9870720</v>
      </c>
      <c r="X1170" s="2">
        <f t="shared" si="782"/>
        <v>9897516</v>
      </c>
      <c r="Y1170" s="14">
        <f t="shared" si="783"/>
        <v>2089.4031412353697</v>
      </c>
      <c r="Z1170" s="14">
        <f t="shared" si="784"/>
        <v>2164.9824225626217</v>
      </c>
      <c r="AA1170" s="14">
        <f t="shared" si="779"/>
        <v>75.57928132725192</v>
      </c>
      <c r="AB1170" s="14">
        <f t="shared" si="800"/>
        <v>48.547453805172822</v>
      </c>
      <c r="AC1170" s="14">
        <f t="shared" si="794"/>
        <v>27.031827522079098</v>
      </c>
      <c r="AD1170" s="16">
        <f t="shared" si="795"/>
        <v>1</v>
      </c>
      <c r="AE1170" s="16">
        <f t="shared" si="796"/>
        <v>0</v>
      </c>
      <c r="AF1170" s="16">
        <f t="shared" si="780"/>
        <v>22</v>
      </c>
      <c r="AG1170" s="16">
        <f t="shared" si="797"/>
        <v>30</v>
      </c>
      <c r="AH1170" s="5">
        <f t="shared" si="798"/>
        <v>9829726</v>
      </c>
      <c r="AI1170" s="5">
        <f t="shared" si="799"/>
        <v>9878852</v>
      </c>
      <c r="AJ1170" s="39">
        <f t="shared" si="785"/>
        <v>2114.8869869607074</v>
      </c>
      <c r="AK1170" s="39">
        <f t="shared" si="786"/>
        <v>2175.2041835357627</v>
      </c>
      <c r="AL1170" s="39">
        <f t="shared" si="787"/>
        <v>60.317196575055277</v>
      </c>
      <c r="AM1170" s="39">
        <f t="shared" si="788"/>
        <v>1</v>
      </c>
      <c r="AN1170" s="39">
        <f t="shared" si="789"/>
        <v>0</v>
      </c>
      <c r="AO1170" s="39">
        <f t="shared" si="790"/>
        <v>14</v>
      </c>
      <c r="AP1170" s="39">
        <f t="shared" si="791"/>
        <v>30</v>
      </c>
      <c r="AQ1170" s="39">
        <f t="shared" si="792"/>
        <v>9872863</v>
      </c>
      <c r="AR1170" s="39">
        <f t="shared" si="793"/>
        <v>9904125</v>
      </c>
      <c r="AS1170" s="37">
        <f t="shared" si="801"/>
        <v>1959.9946509932643</v>
      </c>
      <c r="AT1170" s="37">
        <f t="shared" si="802"/>
        <v>2021.309341147956</v>
      </c>
      <c r="AU1170" s="37">
        <f t="shared" si="803"/>
        <v>61.314690154691789</v>
      </c>
      <c r="AV1170" s="34">
        <f t="shared" si="804"/>
        <v>1</v>
      </c>
      <c r="AW1170" s="34">
        <f t="shared" si="805"/>
        <v>0</v>
      </c>
      <c r="AX1170" s="34">
        <f t="shared" si="806"/>
        <v>18</v>
      </c>
      <c r="AY1170" s="34">
        <f t="shared" si="807"/>
        <v>30</v>
      </c>
      <c r="AZ1170" s="34">
        <f t="shared" si="808"/>
        <v>9841086</v>
      </c>
      <c r="BA1170" s="34">
        <f t="shared" si="809"/>
        <v>9881280</v>
      </c>
    </row>
    <row r="1171" spans="1:53" x14ac:dyDescent="0.2">
      <c r="A1171" s="1" t="s">
        <v>1208</v>
      </c>
      <c r="B1171" s="8">
        <v>5863</v>
      </c>
      <c r="C1171" s="8">
        <v>2275.8000000000002</v>
      </c>
      <c r="D1171" s="8">
        <v>2294</v>
      </c>
      <c r="E1171" s="8">
        <v>2261</v>
      </c>
      <c r="F1171" s="8">
        <v>2275.8095238095239</v>
      </c>
      <c r="G1171" s="8">
        <f t="shared" si="810"/>
        <v>7.3672927338266163</v>
      </c>
      <c r="H1171" s="8">
        <f t="shared" si="811"/>
        <v>7.3672927338266163</v>
      </c>
      <c r="I1171" s="8">
        <f t="shared" si="812"/>
        <v>0</v>
      </c>
      <c r="J1171" s="25">
        <f t="shared" si="815"/>
        <v>19.798809903950769</v>
      </c>
      <c r="K1171" s="25">
        <f t="shared" si="816"/>
        <v>6.2820524362504191</v>
      </c>
      <c r="L1171" s="26">
        <f t="shared" si="813"/>
        <v>3.1516467117820053</v>
      </c>
      <c r="M1171" s="25">
        <f t="shared" si="814"/>
        <v>75.913172063458859</v>
      </c>
      <c r="N1171" s="25">
        <v>30</v>
      </c>
      <c r="O1171" s="25">
        <v>70</v>
      </c>
      <c r="P1171" s="9">
        <f t="shared" si="772"/>
        <v>2031.9434877650763</v>
      </c>
      <c r="Q1171" s="9">
        <f t="shared" si="773"/>
        <v>2136.6172091493099</v>
      </c>
      <c r="R1171" s="9">
        <f t="shared" si="774"/>
        <v>104.67372138423366</v>
      </c>
      <c r="S1171" s="3">
        <f t="shared" si="775"/>
        <v>1</v>
      </c>
      <c r="T1171" s="3">
        <f t="shared" si="776"/>
        <v>0</v>
      </c>
      <c r="U1171" s="3">
        <f t="shared" si="777"/>
        <v>13</v>
      </c>
      <c r="V1171" s="3">
        <f t="shared" si="781"/>
        <v>30</v>
      </c>
      <c r="W1171" s="2">
        <f t="shared" si="778"/>
        <v>9868390</v>
      </c>
      <c r="X1171" s="2">
        <f t="shared" si="782"/>
        <v>9897783</v>
      </c>
      <c r="Y1171" s="14">
        <f t="shared" si="783"/>
        <v>2103.2110214260479</v>
      </c>
      <c r="Z1171" s="14">
        <f t="shared" si="784"/>
        <v>2182.0327458313759</v>
      </c>
      <c r="AA1171" s="14">
        <f t="shared" si="779"/>
        <v>78.821724405328041</v>
      </c>
      <c r="AB1171" s="14">
        <f t="shared" si="800"/>
        <v>54.602307925203867</v>
      </c>
      <c r="AC1171" s="14">
        <f t="shared" si="794"/>
        <v>24.219416480124174</v>
      </c>
      <c r="AD1171" s="16">
        <f t="shared" si="795"/>
        <v>1</v>
      </c>
      <c r="AE1171" s="16">
        <f t="shared" si="796"/>
        <v>0</v>
      </c>
      <c r="AF1171" s="16">
        <f t="shared" si="780"/>
        <v>23</v>
      </c>
      <c r="AG1171" s="16">
        <f t="shared" si="797"/>
        <v>30</v>
      </c>
      <c r="AH1171" s="5">
        <f t="shared" si="798"/>
        <v>9827402</v>
      </c>
      <c r="AI1171" s="5">
        <f t="shared" si="799"/>
        <v>9879405</v>
      </c>
      <c r="AJ1171" s="39">
        <f t="shared" si="785"/>
        <v>2114.6472178320932</v>
      </c>
      <c r="AK1171" s="39">
        <f t="shared" si="786"/>
        <v>2174.9644144071485</v>
      </c>
      <c r="AL1171" s="39">
        <f t="shared" si="787"/>
        <v>60.317196575055277</v>
      </c>
      <c r="AM1171" s="39">
        <f t="shared" si="788"/>
        <v>1</v>
      </c>
      <c r="AN1171" s="39">
        <f t="shared" si="789"/>
        <v>0</v>
      </c>
      <c r="AO1171" s="39">
        <f t="shared" si="790"/>
        <v>15</v>
      </c>
      <c r="AP1171" s="39">
        <f t="shared" si="791"/>
        <v>30</v>
      </c>
      <c r="AQ1171" s="39">
        <f t="shared" si="792"/>
        <v>9870539</v>
      </c>
      <c r="AR1171" s="39">
        <f t="shared" si="793"/>
        <v>9904454</v>
      </c>
      <c r="AS1171" s="37">
        <f t="shared" si="801"/>
        <v>1959.9983688850325</v>
      </c>
      <c r="AT1171" s="37">
        <f t="shared" si="802"/>
        <v>2036.5669481585608</v>
      </c>
      <c r="AU1171" s="37">
        <f t="shared" si="803"/>
        <v>76.568579273528258</v>
      </c>
      <c r="AV1171" s="34">
        <f t="shared" si="804"/>
        <v>1</v>
      </c>
      <c r="AW1171" s="34">
        <f t="shared" si="805"/>
        <v>0</v>
      </c>
      <c r="AX1171" s="34">
        <f t="shared" si="806"/>
        <v>19</v>
      </c>
      <c r="AY1171" s="34">
        <f t="shared" si="807"/>
        <v>30</v>
      </c>
      <c r="AZ1171" s="34">
        <f t="shared" si="808"/>
        <v>9838762</v>
      </c>
      <c r="BA1171" s="34">
        <f t="shared" si="809"/>
        <v>9881721</v>
      </c>
    </row>
    <row r="1172" spans="1:53" x14ac:dyDescent="0.2">
      <c r="A1172" s="1" t="s">
        <v>1209</v>
      </c>
      <c r="B1172" s="8">
        <v>8144</v>
      </c>
      <c r="C1172" s="8">
        <v>2249.9070796460178</v>
      </c>
      <c r="D1172" s="8">
        <v>2298</v>
      </c>
      <c r="E1172" s="8">
        <v>2214</v>
      </c>
      <c r="F1172" s="8">
        <v>2249.7345132743362</v>
      </c>
      <c r="G1172" s="8">
        <f t="shared" si="810"/>
        <v>-26.07501053518763</v>
      </c>
      <c r="H1172" s="8">
        <f t="shared" si="811"/>
        <v>0</v>
      </c>
      <c r="I1172" s="8">
        <f t="shared" si="812"/>
        <v>26.07501053518763</v>
      </c>
      <c r="J1172" s="25">
        <f t="shared" si="815"/>
        <v>18.384609196525712</v>
      </c>
      <c r="K1172" s="25">
        <f t="shared" si="816"/>
        <v>7.695835157603077</v>
      </c>
      <c r="L1172" s="26">
        <f t="shared" si="813"/>
        <v>2.388903714805104</v>
      </c>
      <c r="M1172" s="25">
        <f t="shared" si="814"/>
        <v>70.49193237236868</v>
      </c>
      <c r="N1172" s="25">
        <v>30</v>
      </c>
      <c r="O1172" s="25">
        <v>70</v>
      </c>
      <c r="P1172" s="9">
        <f t="shared" si="772"/>
        <v>2049.2854028176935</v>
      </c>
      <c r="Q1172" s="9">
        <f t="shared" si="773"/>
        <v>2152.6334938097848</v>
      </c>
      <c r="R1172" s="9">
        <f t="shared" si="774"/>
        <v>103.34809099209133</v>
      </c>
      <c r="S1172" s="3">
        <f t="shared" si="775"/>
        <v>1</v>
      </c>
      <c r="T1172" s="3">
        <f t="shared" si="776"/>
        <v>0</v>
      </c>
      <c r="U1172" s="3">
        <f t="shared" si="777"/>
        <v>14</v>
      </c>
      <c r="V1172" s="3">
        <f t="shared" si="781"/>
        <v>30</v>
      </c>
      <c r="W1172" s="2">
        <f t="shared" si="778"/>
        <v>9866066</v>
      </c>
      <c r="X1172" s="2">
        <f t="shared" si="782"/>
        <v>9897062</v>
      </c>
      <c r="Y1172" s="14">
        <f t="shared" si="783"/>
        <v>2114.0646134148101</v>
      </c>
      <c r="Z1172" s="14">
        <f t="shared" si="784"/>
        <v>2192.4484023610621</v>
      </c>
      <c r="AA1172" s="14">
        <f t="shared" si="779"/>
        <v>78.383788946252025</v>
      </c>
      <c r="AB1172" s="14">
        <f t="shared" si="800"/>
        <v>59.3586041294135</v>
      </c>
      <c r="AC1172" s="14">
        <f t="shared" si="794"/>
        <v>19.025184816838525</v>
      </c>
      <c r="AD1172" s="16">
        <f t="shared" si="795"/>
        <v>1</v>
      </c>
      <c r="AE1172" s="16">
        <f t="shared" si="796"/>
        <v>0</v>
      </c>
      <c r="AF1172" s="16">
        <f t="shared" si="780"/>
        <v>24</v>
      </c>
      <c r="AG1172" s="16">
        <f t="shared" si="797"/>
        <v>30</v>
      </c>
      <c r="AH1172" s="5">
        <f t="shared" si="798"/>
        <v>9825074</v>
      </c>
      <c r="AI1172" s="5">
        <f t="shared" si="799"/>
        <v>9878210</v>
      </c>
      <c r="AJ1172" s="39">
        <f t="shared" si="785"/>
        <v>2119.3189771926973</v>
      </c>
      <c r="AK1172" s="39">
        <f t="shared" si="786"/>
        <v>2179.636173767753</v>
      </c>
      <c r="AL1172" s="39">
        <f t="shared" si="787"/>
        <v>60.317196575055732</v>
      </c>
      <c r="AM1172" s="39">
        <f t="shared" si="788"/>
        <v>1</v>
      </c>
      <c r="AN1172" s="39">
        <f t="shared" si="789"/>
        <v>0</v>
      </c>
      <c r="AO1172" s="39">
        <f t="shared" si="790"/>
        <v>16</v>
      </c>
      <c r="AP1172" s="39">
        <f t="shared" si="791"/>
        <v>30</v>
      </c>
      <c r="AQ1172" s="39">
        <f t="shared" si="792"/>
        <v>9868211</v>
      </c>
      <c r="AR1172" s="39">
        <f t="shared" si="793"/>
        <v>9903635</v>
      </c>
      <c r="AS1172" s="37">
        <f t="shared" si="801"/>
        <v>1961.0317895686092</v>
      </c>
      <c r="AT1172" s="37">
        <f t="shared" si="802"/>
        <v>2051.0081978397548</v>
      </c>
      <c r="AU1172" s="37">
        <f t="shared" si="803"/>
        <v>89.976408271145601</v>
      </c>
      <c r="AV1172" s="34">
        <f t="shared" si="804"/>
        <v>1</v>
      </c>
      <c r="AW1172" s="34">
        <f t="shared" si="805"/>
        <v>0</v>
      </c>
      <c r="AX1172" s="34">
        <f t="shared" si="806"/>
        <v>20</v>
      </c>
      <c r="AY1172" s="34">
        <f t="shared" si="807"/>
        <v>30</v>
      </c>
      <c r="AZ1172" s="34">
        <f t="shared" si="808"/>
        <v>9836434</v>
      </c>
      <c r="BA1172" s="34">
        <f t="shared" si="809"/>
        <v>9880714</v>
      </c>
    </row>
    <row r="1173" spans="1:53" x14ac:dyDescent="0.2">
      <c r="A1173" s="1" t="s">
        <v>1210</v>
      </c>
      <c r="B1173" s="8">
        <v>9188</v>
      </c>
      <c r="C1173" s="8">
        <v>2199.1068376068374</v>
      </c>
      <c r="D1173" s="8">
        <v>2244</v>
      </c>
      <c r="E1173" s="8">
        <v>2172</v>
      </c>
      <c r="F1173" s="8">
        <v>2198.8547008547007</v>
      </c>
      <c r="G1173" s="8">
        <f t="shared" si="810"/>
        <v>-50.879812419635527</v>
      </c>
      <c r="H1173" s="8">
        <f t="shared" si="811"/>
        <v>0</v>
      </c>
      <c r="I1173" s="8">
        <f t="shared" si="812"/>
        <v>50.879812419635527</v>
      </c>
      <c r="J1173" s="25">
        <f t="shared" si="815"/>
        <v>17.071422825345305</v>
      </c>
      <c r="K1173" s="25">
        <f t="shared" si="816"/>
        <v>10.780404962033966</v>
      </c>
      <c r="L1173" s="26">
        <f t="shared" si="813"/>
        <v>1.5835604400267722</v>
      </c>
      <c r="M1173" s="25">
        <f t="shared" si="814"/>
        <v>61.293725337053175</v>
      </c>
      <c r="N1173" s="25">
        <v>30</v>
      </c>
      <c r="O1173" s="25">
        <v>70</v>
      </c>
      <c r="P1173" s="9">
        <f t="shared" si="772"/>
        <v>2066.3391193298198</v>
      </c>
      <c r="Q1173" s="9">
        <f t="shared" si="773"/>
        <v>2173.1536910329082</v>
      </c>
      <c r="R1173" s="9">
        <f t="shared" si="774"/>
        <v>106.8145717030884</v>
      </c>
      <c r="S1173" s="3">
        <f t="shared" si="775"/>
        <v>1</v>
      </c>
      <c r="T1173" s="3">
        <f t="shared" si="776"/>
        <v>0</v>
      </c>
      <c r="U1173" s="3">
        <f t="shared" si="777"/>
        <v>15</v>
      </c>
      <c r="V1173" s="3">
        <f t="shared" si="781"/>
        <v>30</v>
      </c>
      <c r="W1173" s="2">
        <f t="shared" si="778"/>
        <v>9863738</v>
      </c>
      <c r="X1173" s="2">
        <f t="shared" si="782"/>
        <v>9896318</v>
      </c>
      <c r="Y1173" s="14">
        <f t="shared" si="783"/>
        <v>2120.3453606325797</v>
      </c>
      <c r="Z1173" s="14">
        <f t="shared" si="784"/>
        <v>2193.4339867446988</v>
      </c>
      <c r="AA1173" s="14">
        <f t="shared" si="779"/>
        <v>73.088626112119073</v>
      </c>
      <c r="AB1173" s="14">
        <f t="shared" si="800"/>
        <v>62.104608525954617</v>
      </c>
      <c r="AC1173" s="14">
        <f t="shared" si="794"/>
        <v>10.984017586164455</v>
      </c>
      <c r="AD1173" s="16">
        <f t="shared" si="795"/>
        <v>1</v>
      </c>
      <c r="AE1173" s="16">
        <f t="shared" si="796"/>
        <v>0</v>
      </c>
      <c r="AF1173" s="16">
        <f t="shared" si="780"/>
        <v>25</v>
      </c>
      <c r="AG1173" s="16">
        <f t="shared" si="797"/>
        <v>30</v>
      </c>
      <c r="AH1173" s="5">
        <f t="shared" si="798"/>
        <v>9822800</v>
      </c>
      <c r="AI1173" s="5">
        <f t="shared" si="799"/>
        <v>9877100</v>
      </c>
      <c r="AJ1173" s="39">
        <f t="shared" si="785"/>
        <v>2114.7808982673268</v>
      </c>
      <c r="AK1173" s="39">
        <f t="shared" si="786"/>
        <v>2170.9445035893568</v>
      </c>
      <c r="AL1173" s="39">
        <f t="shared" si="787"/>
        <v>56.16360532202998</v>
      </c>
      <c r="AM1173" s="39">
        <f t="shared" si="788"/>
        <v>1</v>
      </c>
      <c r="AN1173" s="39">
        <f t="shared" si="789"/>
        <v>0</v>
      </c>
      <c r="AO1173" s="39">
        <f t="shared" si="790"/>
        <v>17</v>
      </c>
      <c r="AP1173" s="39">
        <f t="shared" si="791"/>
        <v>30</v>
      </c>
      <c r="AQ1173" s="39">
        <f t="shared" si="792"/>
        <v>9865937</v>
      </c>
      <c r="AR1173" s="39">
        <f t="shared" si="793"/>
        <v>9902861</v>
      </c>
      <c r="AS1173" s="37">
        <f t="shared" si="801"/>
        <v>1963.1504640944765</v>
      </c>
      <c r="AT1173" s="37">
        <f t="shared" si="802"/>
        <v>2064.9451417276155</v>
      </c>
      <c r="AU1173" s="37">
        <f t="shared" si="803"/>
        <v>101.79467763313892</v>
      </c>
      <c r="AV1173" s="34">
        <f t="shared" si="804"/>
        <v>1</v>
      </c>
      <c r="AW1173" s="34">
        <f t="shared" si="805"/>
        <v>0</v>
      </c>
      <c r="AX1173" s="34">
        <f t="shared" si="806"/>
        <v>21</v>
      </c>
      <c r="AY1173" s="34">
        <f t="shared" si="807"/>
        <v>30</v>
      </c>
      <c r="AZ1173" s="34">
        <f t="shared" si="808"/>
        <v>9834160</v>
      </c>
      <c r="BA1173" s="34">
        <f t="shared" si="809"/>
        <v>9879772</v>
      </c>
    </row>
    <row r="1174" spans="1:53" x14ac:dyDescent="0.2">
      <c r="A1174" s="1" t="s">
        <v>1211</v>
      </c>
      <c r="B1174" s="8">
        <v>10220</v>
      </c>
      <c r="C1174" s="8">
        <v>2134.6982758620688</v>
      </c>
      <c r="D1174" s="8">
        <v>2188</v>
      </c>
      <c r="E1174" s="8">
        <v>2116</v>
      </c>
      <c r="F1174" s="8">
        <v>2134.5129310344828</v>
      </c>
      <c r="G1174" s="8">
        <f t="shared" si="810"/>
        <v>-64.341769820217905</v>
      </c>
      <c r="H1174" s="8">
        <f t="shared" si="811"/>
        <v>0</v>
      </c>
      <c r="I1174" s="8">
        <f t="shared" si="812"/>
        <v>64.341769820217905</v>
      </c>
      <c r="J1174" s="25">
        <f t="shared" si="815"/>
        <v>15.852035480677783</v>
      </c>
      <c r="K1174" s="25">
        <f t="shared" si="816"/>
        <v>14.606216737618533</v>
      </c>
      <c r="L1174" s="26">
        <f t="shared" si="813"/>
        <v>1.0852937324865668</v>
      </c>
      <c r="M1174" s="25">
        <f t="shared" si="814"/>
        <v>52.045125134118628</v>
      </c>
      <c r="N1174" s="25">
        <v>30</v>
      </c>
      <c r="O1174" s="25">
        <v>70</v>
      </c>
      <c r="P1174" s="9">
        <f t="shared" si="772"/>
        <v>2080.9566594504581</v>
      </c>
      <c r="Q1174" s="9">
        <f t="shared" si="773"/>
        <v>2190.784126630449</v>
      </c>
      <c r="R1174" s="9">
        <f t="shared" si="774"/>
        <v>109.82746717999089</v>
      </c>
      <c r="S1174" s="3">
        <f t="shared" si="775"/>
        <v>1</v>
      </c>
      <c r="T1174" s="3">
        <f t="shared" si="776"/>
        <v>0</v>
      </c>
      <c r="U1174" s="3">
        <f t="shared" si="777"/>
        <v>16</v>
      </c>
      <c r="V1174" s="3">
        <f t="shared" si="781"/>
        <v>30</v>
      </c>
      <c r="W1174" s="2">
        <f t="shared" si="778"/>
        <v>9861464</v>
      </c>
      <c r="X1174" s="2">
        <f t="shared" si="782"/>
        <v>9895320</v>
      </c>
      <c r="Y1174" s="14">
        <f t="shared" si="783"/>
        <v>2121.3948102919799</v>
      </c>
      <c r="Z1174" s="14">
        <f t="shared" si="784"/>
        <v>2184.369208943127</v>
      </c>
      <c r="AA1174" s="14">
        <f t="shared" si="779"/>
        <v>62.974398651147112</v>
      </c>
      <c r="AB1174" s="14">
        <f t="shared" si="800"/>
        <v>62.278566550993119</v>
      </c>
      <c r="AC1174" s="14">
        <f t="shared" si="794"/>
        <v>0.69583210015399288</v>
      </c>
      <c r="AD1174" s="16">
        <f t="shared" si="795"/>
        <v>1</v>
      </c>
      <c r="AE1174" s="16">
        <f t="shared" si="796"/>
        <v>0</v>
      </c>
      <c r="AF1174" s="16">
        <f t="shared" si="780"/>
        <v>26</v>
      </c>
      <c r="AG1174" s="16">
        <f t="shared" si="797"/>
        <v>30</v>
      </c>
      <c r="AH1174" s="5">
        <f t="shared" si="798"/>
        <v>9820582</v>
      </c>
      <c r="AI1174" s="5">
        <f t="shared" si="799"/>
        <v>9875598</v>
      </c>
      <c r="AJ1174" s="39">
        <f t="shared" si="785"/>
        <v>2118.4653944757033</v>
      </c>
      <c r="AK1174" s="39">
        <f t="shared" si="786"/>
        <v>2158.181150572455</v>
      </c>
      <c r="AL1174" s="39">
        <f t="shared" si="787"/>
        <v>39.715756096751647</v>
      </c>
      <c r="AM1174" s="39">
        <f t="shared" si="788"/>
        <v>1</v>
      </c>
      <c r="AN1174" s="39">
        <f t="shared" si="789"/>
        <v>0</v>
      </c>
      <c r="AO1174" s="39">
        <f t="shared" si="790"/>
        <v>18</v>
      </c>
      <c r="AP1174" s="39">
        <f t="shared" si="791"/>
        <v>30</v>
      </c>
      <c r="AQ1174" s="39">
        <f t="shared" si="792"/>
        <v>9863719</v>
      </c>
      <c r="AR1174" s="39">
        <f t="shared" si="793"/>
        <v>9901807</v>
      </c>
      <c r="AS1174" s="37">
        <f t="shared" si="801"/>
        <v>1966.4057722015741</v>
      </c>
      <c r="AT1174" s="37">
        <f t="shared" si="802"/>
        <v>2079.7396007463344</v>
      </c>
      <c r="AU1174" s="37">
        <f t="shared" si="803"/>
        <v>113.33382854476031</v>
      </c>
      <c r="AV1174" s="34">
        <f t="shared" si="804"/>
        <v>1</v>
      </c>
      <c r="AW1174" s="34">
        <f t="shared" si="805"/>
        <v>0</v>
      </c>
      <c r="AX1174" s="34">
        <f t="shared" si="806"/>
        <v>22</v>
      </c>
      <c r="AY1174" s="34">
        <f t="shared" si="807"/>
        <v>30</v>
      </c>
      <c r="AZ1174" s="34">
        <f t="shared" si="808"/>
        <v>9831942</v>
      </c>
      <c r="BA1174" s="34">
        <f t="shared" si="809"/>
        <v>9878494</v>
      </c>
    </row>
    <row r="1175" spans="1:53" x14ac:dyDescent="0.2">
      <c r="A1175" s="1" t="s">
        <v>1212</v>
      </c>
      <c r="B1175" s="8">
        <v>7417</v>
      </c>
      <c r="C1175" s="8">
        <v>2098.8122448979593</v>
      </c>
      <c r="D1175" s="8">
        <v>2119</v>
      </c>
      <c r="E1175" s="8">
        <v>2080</v>
      </c>
      <c r="F1175" s="8">
        <v>2098.6653061224488</v>
      </c>
      <c r="G1175" s="8">
        <f t="shared" si="810"/>
        <v>-35.847624912034007</v>
      </c>
      <c r="H1175" s="8">
        <f t="shared" si="811"/>
        <v>0</v>
      </c>
      <c r="I1175" s="8">
        <f t="shared" si="812"/>
        <v>35.847624912034007</v>
      </c>
      <c r="J1175" s="25">
        <f t="shared" si="815"/>
        <v>14.719747232057941</v>
      </c>
      <c r="K1175" s="25">
        <f t="shared" si="816"/>
        <v>16.123460178648209</v>
      </c>
      <c r="L1175" s="26">
        <f t="shared" si="813"/>
        <v>0.91293972069040363</v>
      </c>
      <c r="M1175" s="25">
        <f t="shared" si="814"/>
        <v>47.724437462196263</v>
      </c>
      <c r="N1175" s="25">
        <v>30</v>
      </c>
      <c r="O1175" s="25">
        <v>70</v>
      </c>
      <c r="P1175" s="9">
        <f t="shared" si="772"/>
        <v>2090.7174660762885</v>
      </c>
      <c r="Q1175" s="9">
        <f t="shared" si="773"/>
        <v>2202.0036019622275</v>
      </c>
      <c r="R1175" s="9">
        <f t="shared" si="774"/>
        <v>111.28613588593907</v>
      </c>
      <c r="S1175" s="3">
        <f t="shared" si="775"/>
        <v>1</v>
      </c>
      <c r="T1175" s="3">
        <f t="shared" si="776"/>
        <v>0</v>
      </c>
      <c r="U1175" s="3">
        <f t="shared" si="777"/>
        <v>17</v>
      </c>
      <c r="V1175" s="3">
        <f t="shared" si="781"/>
        <v>30</v>
      </c>
      <c r="W1175" s="2">
        <f t="shared" si="778"/>
        <v>9859246</v>
      </c>
      <c r="X1175" s="2">
        <f t="shared" si="782"/>
        <v>9894606</v>
      </c>
      <c r="Y1175" s="14">
        <f t="shared" si="783"/>
        <v>2119.7111433164591</v>
      </c>
      <c r="Z1175" s="14">
        <f t="shared" si="784"/>
        <v>2171.1839931245613</v>
      </c>
      <c r="AA1175" s="14">
        <f t="shared" si="779"/>
        <v>51.472849808102183</v>
      </c>
      <c r="AB1175" s="14">
        <f t="shared" si="800"/>
        <v>60.117423202414933</v>
      </c>
      <c r="AC1175" s="14">
        <f t="shared" si="794"/>
        <v>-8.6445733943127507</v>
      </c>
      <c r="AD1175" s="16">
        <f t="shared" si="795"/>
        <v>0</v>
      </c>
      <c r="AE1175" s="16">
        <f t="shared" si="796"/>
        <v>1</v>
      </c>
      <c r="AF1175" s="16">
        <f t="shared" si="780"/>
        <v>25</v>
      </c>
      <c r="AG1175" s="16">
        <f t="shared" si="797"/>
        <v>30</v>
      </c>
      <c r="AH1175" s="5">
        <f t="shared" si="798"/>
        <v>9822632</v>
      </c>
      <c r="AI1175" s="5">
        <f t="shared" si="799"/>
        <v>9874632</v>
      </c>
      <c r="AJ1175" s="39">
        <f t="shared" si="785"/>
        <v>2106.1936527484554</v>
      </c>
      <c r="AK1175" s="39">
        <f t="shared" si="786"/>
        <v>2151.8352869858477</v>
      </c>
      <c r="AL1175" s="39">
        <f t="shared" si="787"/>
        <v>45.641634237392282</v>
      </c>
      <c r="AM1175" s="39">
        <f t="shared" si="788"/>
        <v>1</v>
      </c>
      <c r="AN1175" s="39">
        <f t="shared" si="789"/>
        <v>0</v>
      </c>
      <c r="AO1175" s="39">
        <f t="shared" si="790"/>
        <v>19</v>
      </c>
      <c r="AP1175" s="39">
        <f t="shared" si="791"/>
        <v>30</v>
      </c>
      <c r="AQ1175" s="39">
        <f t="shared" si="792"/>
        <v>9861570</v>
      </c>
      <c r="AR1175" s="39">
        <f t="shared" si="793"/>
        <v>9901090</v>
      </c>
      <c r="AS1175" s="37">
        <f t="shared" si="801"/>
        <v>1970.6964811911121</v>
      </c>
      <c r="AT1175" s="37">
        <f t="shared" si="802"/>
        <v>2095.5071948913328</v>
      </c>
      <c r="AU1175" s="37">
        <f t="shared" si="803"/>
        <v>124.81071370022073</v>
      </c>
      <c r="AV1175" s="34">
        <f t="shared" si="804"/>
        <v>1</v>
      </c>
      <c r="AW1175" s="34">
        <f t="shared" si="805"/>
        <v>0</v>
      </c>
      <c r="AX1175" s="34">
        <f t="shared" si="806"/>
        <v>23</v>
      </c>
      <c r="AY1175" s="34">
        <f t="shared" si="807"/>
        <v>30</v>
      </c>
      <c r="AZ1175" s="34">
        <f t="shared" si="808"/>
        <v>9829793</v>
      </c>
      <c r="BA1175" s="34">
        <f t="shared" si="809"/>
        <v>9877633</v>
      </c>
    </row>
    <row r="1176" spans="1:53" x14ac:dyDescent="0.2">
      <c r="A1176" s="1" t="s">
        <v>1213</v>
      </c>
      <c r="B1176" s="8">
        <v>8309</v>
      </c>
      <c r="C1176" s="8">
        <v>2124.2979797979797</v>
      </c>
      <c r="D1176" s="8">
        <v>2145</v>
      </c>
      <c r="E1176" s="8">
        <v>2115</v>
      </c>
      <c r="F1176" s="8">
        <v>2124.3585858585857</v>
      </c>
      <c r="G1176" s="8">
        <f t="shared" si="810"/>
        <v>25.693279736136901</v>
      </c>
      <c r="H1176" s="8">
        <f t="shared" si="811"/>
        <v>25.693279736136901</v>
      </c>
      <c r="I1176" s="8">
        <f t="shared" si="812"/>
        <v>0</v>
      </c>
      <c r="J1176" s="25">
        <f t="shared" si="815"/>
        <v>15.503570982349297</v>
      </c>
      <c r="K1176" s="25">
        <f t="shared" si="816"/>
        <v>14.971784451601907</v>
      </c>
      <c r="L1176" s="26">
        <f t="shared" si="813"/>
        <v>1.0355192483879563</v>
      </c>
      <c r="M1176" s="25">
        <f t="shared" si="814"/>
        <v>50.872486182974832</v>
      </c>
      <c r="N1176" s="25">
        <v>30</v>
      </c>
      <c r="O1176" s="25">
        <v>70</v>
      </c>
      <c r="P1176" s="9">
        <f t="shared" si="772"/>
        <v>2097.7486045926144</v>
      </c>
      <c r="Q1176" s="9">
        <f t="shared" si="773"/>
        <v>2206.4604269629704</v>
      </c>
      <c r="R1176" s="9">
        <f t="shared" si="774"/>
        <v>108.711822370356</v>
      </c>
      <c r="S1176" s="3">
        <f t="shared" si="775"/>
        <v>1</v>
      </c>
      <c r="T1176" s="3">
        <f t="shared" si="776"/>
        <v>0</v>
      </c>
      <c r="U1176" s="3">
        <f t="shared" si="777"/>
        <v>18</v>
      </c>
      <c r="V1176" s="3">
        <f t="shared" si="781"/>
        <v>30</v>
      </c>
      <c r="W1176" s="2">
        <f t="shared" si="778"/>
        <v>9857097</v>
      </c>
      <c r="X1176" s="2">
        <f t="shared" si="782"/>
        <v>9895167</v>
      </c>
      <c r="Y1176" s="14">
        <f t="shared" si="783"/>
        <v>2120.0553983195796</v>
      </c>
      <c r="Z1176" s="14">
        <f t="shared" si="784"/>
        <v>2163.9800843144112</v>
      </c>
      <c r="AA1176" s="14">
        <f t="shared" si="779"/>
        <v>43.924685994831634</v>
      </c>
      <c r="AB1176" s="14">
        <f t="shared" si="800"/>
        <v>56.878875760898275</v>
      </c>
      <c r="AC1176" s="14">
        <f t="shared" si="794"/>
        <v>-12.954189766066641</v>
      </c>
      <c r="AD1176" s="16">
        <f t="shared" si="795"/>
        <v>0</v>
      </c>
      <c r="AE1176" s="16">
        <f t="shared" si="796"/>
        <v>1</v>
      </c>
      <c r="AF1176" s="16">
        <f t="shared" si="780"/>
        <v>24</v>
      </c>
      <c r="AG1176" s="16">
        <f t="shared" si="797"/>
        <v>30</v>
      </c>
      <c r="AH1176" s="5">
        <f t="shared" si="798"/>
        <v>9824717</v>
      </c>
      <c r="AI1176" s="5">
        <f t="shared" si="799"/>
        <v>9875477</v>
      </c>
      <c r="AJ1176" s="39">
        <f t="shared" si="785"/>
        <v>2094.2444444444441</v>
      </c>
      <c r="AK1176" s="39">
        <f t="shared" si="786"/>
        <v>2151.1119803476945</v>
      </c>
      <c r="AL1176" s="39">
        <f t="shared" si="787"/>
        <v>56.867535903250428</v>
      </c>
      <c r="AM1176" s="39">
        <f t="shared" si="788"/>
        <v>1</v>
      </c>
      <c r="AN1176" s="39">
        <f t="shared" si="789"/>
        <v>0</v>
      </c>
      <c r="AO1176" s="39">
        <f t="shared" si="790"/>
        <v>20</v>
      </c>
      <c r="AP1176" s="39">
        <f t="shared" si="791"/>
        <v>30</v>
      </c>
      <c r="AQ1176" s="39">
        <f t="shared" si="792"/>
        <v>9859395</v>
      </c>
      <c r="AR1176" s="39">
        <f t="shared" si="793"/>
        <v>9901695</v>
      </c>
      <c r="AS1176" s="37">
        <f t="shared" si="801"/>
        <v>1975.7163610639427</v>
      </c>
      <c r="AT1176" s="37">
        <f t="shared" si="802"/>
        <v>2111.5734902886197</v>
      </c>
      <c r="AU1176" s="37">
        <f t="shared" si="803"/>
        <v>135.85712922467701</v>
      </c>
      <c r="AV1176" s="34">
        <f t="shared" si="804"/>
        <v>1</v>
      </c>
      <c r="AW1176" s="34">
        <f t="shared" si="805"/>
        <v>0</v>
      </c>
      <c r="AX1176" s="34">
        <f t="shared" si="806"/>
        <v>24</v>
      </c>
      <c r="AY1176" s="34">
        <f t="shared" si="807"/>
        <v>30</v>
      </c>
      <c r="AZ1176" s="34">
        <f t="shared" si="808"/>
        <v>9827618</v>
      </c>
      <c r="BA1176" s="34">
        <f t="shared" si="809"/>
        <v>9878378</v>
      </c>
    </row>
    <row r="1177" spans="1:53" x14ac:dyDescent="0.2">
      <c r="A1177" s="1" t="s">
        <v>1214</v>
      </c>
      <c r="B1177" s="8">
        <v>7346</v>
      </c>
      <c r="C1177" s="8">
        <v>2154.0920000000001</v>
      </c>
      <c r="D1177" s="8">
        <v>2191</v>
      </c>
      <c r="E1177" s="8">
        <v>2102</v>
      </c>
      <c r="F1177" s="8">
        <v>2154.1759999999999</v>
      </c>
      <c r="G1177" s="8">
        <f t="shared" si="810"/>
        <v>29.817414141414247</v>
      </c>
      <c r="H1177" s="8">
        <f t="shared" si="811"/>
        <v>29.817414141414247</v>
      </c>
      <c r="I1177" s="8">
        <f t="shared" si="812"/>
        <v>0</v>
      </c>
      <c r="J1177" s="25">
        <f t="shared" si="815"/>
        <v>16.525988350853936</v>
      </c>
      <c r="K1177" s="25">
        <f t="shared" si="816"/>
        <v>13.902371276487486</v>
      </c>
      <c r="L1177" s="26">
        <f t="shared" si="813"/>
        <v>1.1887172355124529</v>
      </c>
      <c r="M1177" s="25">
        <f t="shared" si="814"/>
        <v>54.311137876799961</v>
      </c>
      <c r="N1177" s="25">
        <v>30</v>
      </c>
      <c r="O1177" s="25">
        <v>70</v>
      </c>
      <c r="P1177" s="9">
        <f t="shared" si="772"/>
        <v>2106.0601462255845</v>
      </c>
      <c r="Q1177" s="9">
        <f t="shared" si="773"/>
        <v>2210.2518831919265</v>
      </c>
      <c r="R1177" s="9">
        <f t="shared" si="774"/>
        <v>104.19173696634198</v>
      </c>
      <c r="S1177" s="3">
        <f t="shared" si="775"/>
        <v>1</v>
      </c>
      <c r="T1177" s="3">
        <f t="shared" si="776"/>
        <v>0</v>
      </c>
      <c r="U1177" s="3">
        <f t="shared" si="777"/>
        <v>19</v>
      </c>
      <c r="V1177" s="3">
        <f t="shared" si="781"/>
        <v>30</v>
      </c>
      <c r="W1177" s="2">
        <f t="shared" si="778"/>
        <v>9854922</v>
      </c>
      <c r="X1177" s="2">
        <f t="shared" si="782"/>
        <v>9894860</v>
      </c>
      <c r="Y1177" s="14">
        <f t="shared" si="783"/>
        <v>2122.5828502959071</v>
      </c>
      <c r="Z1177" s="14">
        <f t="shared" si="784"/>
        <v>2162.4717636506557</v>
      </c>
      <c r="AA1177" s="14">
        <f t="shared" si="779"/>
        <v>39.888913354748638</v>
      </c>
      <c r="AB1177" s="14">
        <f t="shared" si="800"/>
        <v>53.480883279668348</v>
      </c>
      <c r="AC1177" s="14">
        <f t="shared" si="794"/>
        <v>-13.591969924919709</v>
      </c>
      <c r="AD1177" s="16">
        <f t="shared" si="795"/>
        <v>0</v>
      </c>
      <c r="AE1177" s="16">
        <f t="shared" si="796"/>
        <v>1</v>
      </c>
      <c r="AF1177" s="16">
        <f t="shared" si="780"/>
        <v>23</v>
      </c>
      <c r="AG1177" s="16">
        <f t="shared" si="797"/>
        <v>30</v>
      </c>
      <c r="AH1177" s="5">
        <f t="shared" si="798"/>
        <v>9826789</v>
      </c>
      <c r="AI1177" s="5">
        <f t="shared" si="799"/>
        <v>9875135</v>
      </c>
      <c r="AJ1177" s="39">
        <f t="shared" si="785"/>
        <v>2107.8594263865448</v>
      </c>
      <c r="AK1177" s="39">
        <f t="shared" si="786"/>
        <v>2166.2778052635194</v>
      </c>
      <c r="AL1177" s="39">
        <f t="shared" si="787"/>
        <v>58.418378876974657</v>
      </c>
      <c r="AM1177" s="39">
        <f t="shared" si="788"/>
        <v>1</v>
      </c>
      <c r="AN1177" s="39">
        <f t="shared" si="789"/>
        <v>0</v>
      </c>
      <c r="AO1177" s="39">
        <f t="shared" si="790"/>
        <v>21</v>
      </c>
      <c r="AP1177" s="39">
        <f t="shared" si="791"/>
        <v>30</v>
      </c>
      <c r="AQ1177" s="39">
        <f t="shared" si="792"/>
        <v>9857174</v>
      </c>
      <c r="AR1177" s="39">
        <f t="shared" si="793"/>
        <v>9901316</v>
      </c>
      <c r="AS1177" s="37">
        <f t="shared" si="801"/>
        <v>1981.2877467011617</v>
      </c>
      <c r="AT1177" s="37">
        <f t="shared" si="802"/>
        <v>2127.1655402927604</v>
      </c>
      <c r="AU1177" s="37">
        <f t="shared" si="803"/>
        <v>145.87779359159867</v>
      </c>
      <c r="AV1177" s="34">
        <f t="shared" si="804"/>
        <v>1</v>
      </c>
      <c r="AW1177" s="34">
        <f t="shared" si="805"/>
        <v>0</v>
      </c>
      <c r="AX1177" s="34">
        <f t="shared" si="806"/>
        <v>25</v>
      </c>
      <c r="AY1177" s="34">
        <f t="shared" si="807"/>
        <v>30</v>
      </c>
      <c r="AZ1177" s="34">
        <f t="shared" si="808"/>
        <v>9825397</v>
      </c>
      <c r="BA1177" s="34">
        <f t="shared" si="809"/>
        <v>9877947</v>
      </c>
    </row>
    <row r="1178" spans="1:53" x14ac:dyDescent="0.2">
      <c r="A1178" s="1" t="s">
        <v>1215</v>
      </c>
      <c r="B1178" s="8">
        <v>6655</v>
      </c>
      <c r="C1178" s="8">
        <v>2149.683794466403</v>
      </c>
      <c r="D1178" s="8">
        <v>2179</v>
      </c>
      <c r="E1178" s="8">
        <v>2132</v>
      </c>
      <c r="F1178" s="8">
        <v>2149.6521739130435</v>
      </c>
      <c r="G1178" s="8">
        <f t="shared" si="810"/>
        <v>-4.5238260869564328</v>
      </c>
      <c r="H1178" s="8">
        <f t="shared" si="811"/>
        <v>0</v>
      </c>
      <c r="I1178" s="8">
        <f t="shared" si="812"/>
        <v>4.5238260869564328</v>
      </c>
      <c r="J1178" s="25">
        <f t="shared" si="815"/>
        <v>15.345560611507226</v>
      </c>
      <c r="K1178" s="25">
        <f t="shared" si="816"/>
        <v>13.232475191520981</v>
      </c>
      <c r="L1178" s="26">
        <f t="shared" si="813"/>
        <v>1.1596893543651043</v>
      </c>
      <c r="M1178" s="25">
        <f t="shared" si="814"/>
        <v>53.697044531944947</v>
      </c>
      <c r="N1178" s="25">
        <v>30</v>
      </c>
      <c r="O1178" s="25">
        <v>70</v>
      </c>
      <c r="P1178" s="9">
        <f t="shared" si="772"/>
        <v>2114.9357550912946</v>
      </c>
      <c r="Q1178" s="9">
        <f t="shared" si="773"/>
        <v>2209.4125979685587</v>
      </c>
      <c r="R1178" s="9">
        <f t="shared" si="774"/>
        <v>94.476842877264062</v>
      </c>
      <c r="S1178" s="3">
        <f t="shared" si="775"/>
        <v>1</v>
      </c>
      <c r="T1178" s="3">
        <f t="shared" si="776"/>
        <v>0</v>
      </c>
      <c r="U1178" s="3">
        <f t="shared" si="777"/>
        <v>20</v>
      </c>
      <c r="V1178" s="3">
        <f t="shared" si="781"/>
        <v>30</v>
      </c>
      <c r="W1178" s="2">
        <f t="shared" si="778"/>
        <v>9852701</v>
      </c>
      <c r="X1178" s="2">
        <f t="shared" si="782"/>
        <v>9895341</v>
      </c>
      <c r="Y1178" s="14">
        <f t="shared" si="783"/>
        <v>2124.5879853786578</v>
      </c>
      <c r="Z1178" s="14">
        <f t="shared" si="784"/>
        <v>2160.4995190756385</v>
      </c>
      <c r="AA1178" s="14">
        <f t="shared" si="779"/>
        <v>35.911533696980769</v>
      </c>
      <c r="AB1178" s="14">
        <f t="shared" si="800"/>
        <v>49.967013363130832</v>
      </c>
      <c r="AC1178" s="14">
        <f t="shared" si="794"/>
        <v>-14.055479666150063</v>
      </c>
      <c r="AD1178" s="16">
        <f t="shared" si="795"/>
        <v>0</v>
      </c>
      <c r="AE1178" s="16">
        <f t="shared" si="796"/>
        <v>1</v>
      </c>
      <c r="AF1178" s="16">
        <f t="shared" si="780"/>
        <v>22</v>
      </c>
      <c r="AG1178" s="16">
        <f t="shared" si="797"/>
        <v>30</v>
      </c>
      <c r="AH1178" s="5">
        <f t="shared" si="798"/>
        <v>9828891</v>
      </c>
      <c r="AI1178" s="5">
        <f t="shared" si="799"/>
        <v>9875795</v>
      </c>
      <c r="AJ1178" s="39">
        <f t="shared" si="785"/>
        <v>2124.3598668215254</v>
      </c>
      <c r="AK1178" s="39">
        <f t="shared" si="786"/>
        <v>2176.2169433106574</v>
      </c>
      <c r="AL1178" s="39">
        <f t="shared" si="787"/>
        <v>51.857076489131941</v>
      </c>
      <c r="AM1178" s="39">
        <f t="shared" si="788"/>
        <v>1</v>
      </c>
      <c r="AN1178" s="39">
        <f t="shared" si="789"/>
        <v>0</v>
      </c>
      <c r="AO1178" s="39">
        <f t="shared" si="790"/>
        <v>22</v>
      </c>
      <c r="AP1178" s="39">
        <f t="shared" si="791"/>
        <v>30</v>
      </c>
      <c r="AQ1178" s="39">
        <f t="shared" si="792"/>
        <v>9854965</v>
      </c>
      <c r="AR1178" s="39">
        <f t="shared" si="793"/>
        <v>9901869</v>
      </c>
      <c r="AS1178" s="37">
        <f t="shared" si="801"/>
        <v>1987.4220669925921</v>
      </c>
      <c r="AT1178" s="37">
        <f t="shared" si="802"/>
        <v>2142.1307183544795</v>
      </c>
      <c r="AU1178" s="37">
        <f t="shared" si="803"/>
        <v>154.70865136188741</v>
      </c>
      <c r="AV1178" s="34">
        <f t="shared" si="804"/>
        <v>1</v>
      </c>
      <c r="AW1178" s="34">
        <f t="shared" si="805"/>
        <v>0</v>
      </c>
      <c r="AX1178" s="34">
        <f t="shared" si="806"/>
        <v>26</v>
      </c>
      <c r="AY1178" s="34">
        <f t="shared" si="807"/>
        <v>30</v>
      </c>
      <c r="AZ1178" s="34">
        <f t="shared" si="808"/>
        <v>9823188</v>
      </c>
      <c r="BA1178" s="34">
        <f t="shared" si="809"/>
        <v>9878620</v>
      </c>
    </row>
    <row r="1179" spans="1:53" x14ac:dyDescent="0.2">
      <c r="A1179" s="1" t="s">
        <v>1216</v>
      </c>
      <c r="B1179" s="8">
        <v>19503</v>
      </c>
      <c r="C1179" s="8">
        <v>2148.8269896193769</v>
      </c>
      <c r="D1179" s="8">
        <v>2169</v>
      </c>
      <c r="E1179" s="8">
        <v>2128</v>
      </c>
      <c r="F1179" s="8">
        <v>2148.7370242214533</v>
      </c>
      <c r="G1179" s="8">
        <f t="shared" si="810"/>
        <v>-0.91514969159015891</v>
      </c>
      <c r="H1179" s="8">
        <f t="shared" si="811"/>
        <v>0</v>
      </c>
      <c r="I1179" s="8">
        <f t="shared" si="812"/>
        <v>0.91514969159015891</v>
      </c>
      <c r="J1179" s="25">
        <f t="shared" si="815"/>
        <v>14.24944913925671</v>
      </c>
      <c r="K1179" s="25">
        <f t="shared" si="816"/>
        <v>12.352666227240208</v>
      </c>
      <c r="L1179" s="26">
        <f t="shared" si="813"/>
        <v>1.1535525106178048</v>
      </c>
      <c r="M1179" s="25">
        <f t="shared" si="814"/>
        <v>53.565097898953809</v>
      </c>
      <c r="N1179" s="25">
        <v>30</v>
      </c>
      <c r="O1179" s="25">
        <v>70</v>
      </c>
      <c r="P1179" s="9">
        <f t="shared" si="772"/>
        <v>2122.8802972935255</v>
      </c>
      <c r="Q1179" s="9">
        <f t="shared" si="773"/>
        <v>2203.9822040106087</v>
      </c>
      <c r="R1179" s="9">
        <f t="shared" si="774"/>
        <v>81.101906717083239</v>
      </c>
      <c r="S1179" s="3">
        <f t="shared" si="775"/>
        <v>1</v>
      </c>
      <c r="T1179" s="3">
        <f t="shared" si="776"/>
        <v>0</v>
      </c>
      <c r="U1179" s="3">
        <f t="shared" si="777"/>
        <v>21</v>
      </c>
      <c r="V1179" s="3">
        <f t="shared" si="781"/>
        <v>30</v>
      </c>
      <c r="W1179" s="2">
        <f t="shared" si="778"/>
        <v>9850492</v>
      </c>
      <c r="X1179" s="2">
        <f t="shared" si="782"/>
        <v>9895180</v>
      </c>
      <c r="Y1179" s="14">
        <f t="shared" si="783"/>
        <v>2126.3768030707165</v>
      </c>
      <c r="Z1179" s="14">
        <f t="shared" si="784"/>
        <v>2158.6899044826869</v>
      </c>
      <c r="AA1179" s="14">
        <f t="shared" si="779"/>
        <v>32.313101411970365</v>
      </c>
      <c r="AB1179" s="14">
        <f t="shared" si="800"/>
        <v>46.436230972898741</v>
      </c>
      <c r="AC1179" s="14">
        <f t="shared" si="794"/>
        <v>-14.123129560928376</v>
      </c>
      <c r="AD1179" s="16">
        <f t="shared" si="795"/>
        <v>0</v>
      </c>
      <c r="AE1179" s="16">
        <f t="shared" si="796"/>
        <v>1</v>
      </c>
      <c r="AF1179" s="16">
        <f t="shared" si="780"/>
        <v>21</v>
      </c>
      <c r="AG1179" s="16">
        <f t="shared" si="797"/>
        <v>30</v>
      </c>
      <c r="AH1179" s="5">
        <f t="shared" si="798"/>
        <v>9830989</v>
      </c>
      <c r="AI1179" s="5">
        <f t="shared" si="799"/>
        <v>9875677</v>
      </c>
      <c r="AJ1179" s="39">
        <f t="shared" si="785"/>
        <v>2122.9210225285274</v>
      </c>
      <c r="AK1179" s="39">
        <f t="shared" si="786"/>
        <v>2174.709001281672</v>
      </c>
      <c r="AL1179" s="39">
        <f t="shared" si="787"/>
        <v>51.787978753144671</v>
      </c>
      <c r="AM1179" s="39">
        <f t="shared" si="788"/>
        <v>1</v>
      </c>
      <c r="AN1179" s="39">
        <f t="shared" si="789"/>
        <v>0</v>
      </c>
      <c r="AO1179" s="39">
        <f t="shared" si="790"/>
        <v>23</v>
      </c>
      <c r="AP1179" s="39">
        <f t="shared" si="791"/>
        <v>30</v>
      </c>
      <c r="AQ1179" s="39">
        <f t="shared" si="792"/>
        <v>9852766</v>
      </c>
      <c r="AR1179" s="39">
        <f t="shared" si="793"/>
        <v>9901710</v>
      </c>
      <c r="AS1179" s="37">
        <f t="shared" si="801"/>
        <v>1994.0930245208981</v>
      </c>
      <c r="AT1179" s="37">
        <f t="shared" si="802"/>
        <v>2155.4916083919088</v>
      </c>
      <c r="AU1179" s="37">
        <f t="shared" si="803"/>
        <v>161.39858387101071</v>
      </c>
      <c r="AV1179" s="34">
        <f t="shared" si="804"/>
        <v>1</v>
      </c>
      <c r="AW1179" s="34">
        <f t="shared" si="805"/>
        <v>0</v>
      </c>
      <c r="AX1179" s="34">
        <f t="shared" si="806"/>
        <v>27</v>
      </c>
      <c r="AY1179" s="34">
        <f t="shared" si="807"/>
        <v>30</v>
      </c>
      <c r="AZ1179" s="34">
        <f t="shared" si="808"/>
        <v>9820989</v>
      </c>
      <c r="BA1179" s="34">
        <f t="shared" si="809"/>
        <v>9878445</v>
      </c>
    </row>
    <row r="1180" spans="1:53" x14ac:dyDescent="0.2">
      <c r="A1180" s="1" t="s">
        <v>1217</v>
      </c>
      <c r="B1180" s="8">
        <v>22195</v>
      </c>
      <c r="C1180" s="8">
        <v>2127.8566433566434</v>
      </c>
      <c r="D1180" s="8">
        <v>2150</v>
      </c>
      <c r="E1180" s="8">
        <v>2102</v>
      </c>
      <c r="F1180" s="8">
        <v>2127.7342657342656</v>
      </c>
      <c r="G1180" s="8">
        <f t="shared" si="810"/>
        <v>-21.002758487187748</v>
      </c>
      <c r="H1180" s="8">
        <f t="shared" si="811"/>
        <v>0</v>
      </c>
      <c r="I1180" s="8">
        <f t="shared" si="812"/>
        <v>21.002758487187748</v>
      </c>
      <c r="J1180" s="25">
        <f t="shared" si="815"/>
        <v>13.231631343595515</v>
      </c>
      <c r="K1180" s="25">
        <f t="shared" si="816"/>
        <v>12.970529960093604</v>
      </c>
      <c r="L1180" s="26">
        <f t="shared" si="813"/>
        <v>1.0201303558378294</v>
      </c>
      <c r="M1180" s="25">
        <f t="shared" si="814"/>
        <v>50.498243981623666</v>
      </c>
      <c r="N1180" s="25">
        <v>30</v>
      </c>
      <c r="O1180" s="25">
        <v>70</v>
      </c>
      <c r="P1180" s="9">
        <f t="shared" ref="P1180:P1243" si="817">AVERAGE(F1154:F1179)</f>
        <v>2130.7816686150036</v>
      </c>
      <c r="Q1180" s="9">
        <f t="shared" ref="Q1180:Q1243" si="818">AVERAGE(F1168:F1179)</f>
        <v>2194.818956029063</v>
      </c>
      <c r="R1180" s="9">
        <f t="shared" ref="R1180:R1243" si="819">Q1180-P1180</f>
        <v>64.037287414059392</v>
      </c>
      <c r="S1180" s="3">
        <f t="shared" ref="S1180:S1243" si="820">IF(AND(R1180&gt;$T$4,W1179-30&gt;=D1180),1,0)</f>
        <v>1</v>
      </c>
      <c r="T1180" s="3">
        <f t="shared" ref="T1180:T1243" si="821">IF(AND(R1180&lt;$T$5,U1179&gt;=1),1,0)</f>
        <v>0</v>
      </c>
      <c r="U1180" s="3">
        <f t="shared" ref="U1180:U1243" si="822">U1179+S1180-T1180</f>
        <v>22</v>
      </c>
      <c r="V1180" s="3">
        <f t="shared" si="781"/>
        <v>30</v>
      </c>
      <c r="W1180" s="2">
        <f t="shared" ref="W1180:W1243" si="823">W1179-(S1180*D1179) + (T1180*E1179) - V1180</f>
        <v>9848293</v>
      </c>
      <c r="X1180" s="2">
        <f t="shared" si="782"/>
        <v>9894537</v>
      </c>
      <c r="Y1180" s="14">
        <f t="shared" si="783"/>
        <v>2126.4773558606089</v>
      </c>
      <c r="Z1180" s="14">
        <f t="shared" si="784"/>
        <v>2153.9274985213915</v>
      </c>
      <c r="AA1180" s="14">
        <f t="shared" ref="AA1180:AA1243" si="824">Z1180-Y1180</f>
        <v>27.450142660782603</v>
      </c>
      <c r="AB1180" s="14">
        <f t="shared" si="800"/>
        <v>42.639013310475512</v>
      </c>
      <c r="AC1180" s="14">
        <f t="shared" si="794"/>
        <v>-15.188870649692909</v>
      </c>
      <c r="AD1180" s="16">
        <f t="shared" si="795"/>
        <v>0</v>
      </c>
      <c r="AE1180" s="16">
        <f t="shared" si="796"/>
        <v>1</v>
      </c>
      <c r="AF1180" s="16">
        <f t="shared" ref="AF1180:AF1243" si="825">AF1179+AD1180-AE1180</f>
        <v>20</v>
      </c>
      <c r="AG1180" s="16">
        <f t="shared" si="797"/>
        <v>30</v>
      </c>
      <c r="AH1180" s="5">
        <f t="shared" si="798"/>
        <v>9833061</v>
      </c>
      <c r="AI1180" s="5">
        <f t="shared" si="799"/>
        <v>9875101</v>
      </c>
      <c r="AJ1180" s="39">
        <f t="shared" si="785"/>
        <v>2136.1195428559636</v>
      </c>
      <c r="AK1180" s="39">
        <f t="shared" si="786"/>
        <v>2174.403951384475</v>
      </c>
      <c r="AL1180" s="39">
        <f t="shared" si="787"/>
        <v>38.284408528511449</v>
      </c>
      <c r="AM1180" s="39">
        <f t="shared" si="788"/>
        <v>1</v>
      </c>
      <c r="AN1180" s="39">
        <f t="shared" si="789"/>
        <v>0</v>
      </c>
      <c r="AO1180" s="39">
        <f t="shared" si="790"/>
        <v>24</v>
      </c>
      <c r="AP1180" s="39">
        <f t="shared" si="791"/>
        <v>30</v>
      </c>
      <c r="AQ1180" s="39">
        <f t="shared" si="792"/>
        <v>9850586</v>
      </c>
      <c r="AR1180" s="39">
        <f t="shared" si="793"/>
        <v>9901034</v>
      </c>
      <c r="AS1180" s="37">
        <f t="shared" si="801"/>
        <v>2001.2282510414891</v>
      </c>
      <c r="AT1180" s="37">
        <f t="shared" si="802"/>
        <v>2166.795765454568</v>
      </c>
      <c r="AU1180" s="37">
        <f t="shared" si="803"/>
        <v>165.56751441307892</v>
      </c>
      <c r="AV1180" s="34">
        <f t="shared" si="804"/>
        <v>1</v>
      </c>
      <c r="AW1180" s="34">
        <f t="shared" si="805"/>
        <v>0</v>
      </c>
      <c r="AX1180" s="34">
        <f t="shared" si="806"/>
        <v>28</v>
      </c>
      <c r="AY1180" s="34">
        <f t="shared" si="807"/>
        <v>30</v>
      </c>
      <c r="AZ1180" s="34">
        <f t="shared" si="808"/>
        <v>9818809</v>
      </c>
      <c r="BA1180" s="34">
        <f t="shared" si="809"/>
        <v>9877665</v>
      </c>
    </row>
    <row r="1181" spans="1:53" x14ac:dyDescent="0.2">
      <c r="A1181" s="1" t="s">
        <v>1218</v>
      </c>
      <c r="B1181" s="8">
        <v>23820</v>
      </c>
      <c r="C1181" s="8">
        <v>2123.2076124567475</v>
      </c>
      <c r="D1181" s="8">
        <v>2150</v>
      </c>
      <c r="E1181" s="8">
        <v>2098</v>
      </c>
      <c r="F1181" s="8">
        <v>2123.3806228373701</v>
      </c>
      <c r="G1181" s="8">
        <f t="shared" si="810"/>
        <v>-4.3536428968955079</v>
      </c>
      <c r="H1181" s="8">
        <f t="shared" si="811"/>
        <v>0</v>
      </c>
      <c r="I1181" s="8">
        <f t="shared" si="812"/>
        <v>4.3536428968955079</v>
      </c>
      <c r="J1181" s="25">
        <f t="shared" si="815"/>
        <v>12.286514819052979</v>
      </c>
      <c r="K1181" s="25">
        <f t="shared" si="816"/>
        <v>12.355038027008025</v>
      </c>
      <c r="L1181" s="26">
        <f t="shared" si="813"/>
        <v>0.99445382460132825</v>
      </c>
      <c r="M1181" s="25">
        <f t="shared" si="814"/>
        <v>49.860960045044401</v>
      </c>
      <c r="N1181" s="25">
        <v>30</v>
      </c>
      <c r="O1181" s="25">
        <v>70</v>
      </c>
      <c r="P1181" s="9">
        <f t="shared" si="817"/>
        <v>2136.3171372764405</v>
      </c>
      <c r="Q1181" s="9">
        <f t="shared" si="818"/>
        <v>2183.3198995300068</v>
      </c>
      <c r="R1181" s="9">
        <f t="shared" si="819"/>
        <v>47.002762253566289</v>
      </c>
      <c r="S1181" s="3">
        <f t="shared" si="820"/>
        <v>1</v>
      </c>
      <c r="T1181" s="3">
        <f t="shared" si="821"/>
        <v>0</v>
      </c>
      <c r="U1181" s="3">
        <f t="shared" si="822"/>
        <v>23</v>
      </c>
      <c r="V1181" s="3">
        <f t="shared" ref="V1181:V1244" si="826">IF(S1181&gt;0, MAX(30, 0.002*S1181*D1181), IF(T1181&gt;0, MAX(30, 0.002*T1181*E1181), 0))</f>
        <v>30</v>
      </c>
      <c r="W1181" s="2">
        <f t="shared" si="823"/>
        <v>9846113</v>
      </c>
      <c r="X1181" s="2">
        <f t="shared" ref="X1181:X1244" si="827">U1181*E1181 + W1181</f>
        <v>9894367</v>
      </c>
      <c r="Y1181" s="14">
        <f t="shared" ref="Y1181:Y1244" si="828">(F1181-Y1180)*$Z$6+Y1180</f>
        <v>2126.2479682292578</v>
      </c>
      <c r="Z1181" s="14">
        <f t="shared" ref="Z1181:Z1244" si="829">(F1181-Z1180)*$Z$5+Z1180</f>
        <v>2149.227979185388</v>
      </c>
      <c r="AA1181" s="14">
        <f t="shared" si="824"/>
        <v>22.980010956130172</v>
      </c>
      <c r="AB1181" s="14">
        <f t="shared" si="800"/>
        <v>38.707212839606441</v>
      </c>
      <c r="AC1181" s="14">
        <f t="shared" si="794"/>
        <v>-15.727201883476269</v>
      </c>
      <c r="AD1181" s="16">
        <f t="shared" si="795"/>
        <v>0</v>
      </c>
      <c r="AE1181" s="16">
        <f t="shared" si="796"/>
        <v>1</v>
      </c>
      <c r="AF1181" s="16">
        <f t="shared" si="825"/>
        <v>19</v>
      </c>
      <c r="AG1181" s="16">
        <f t="shared" si="797"/>
        <v>30</v>
      </c>
      <c r="AH1181" s="5">
        <f t="shared" si="798"/>
        <v>9835129</v>
      </c>
      <c r="AI1181" s="5">
        <f t="shared" si="799"/>
        <v>9874991</v>
      </c>
      <c r="AJ1181" s="39">
        <f t="shared" ref="AJ1181:AJ1244" si="830" xml:space="preserve"> (MAX(F1155:F1180) + MIN(F1155:F1180) + F1180 ) / 3</f>
        <v>2130.2777544093333</v>
      </c>
      <c r="AK1181" s="39">
        <f t="shared" ref="AK1181:AK1244" si="831" xml:space="preserve"> (MAX(F1169:F1180) + MIN(F1169:F1180) + F1180 ) / 3</f>
        <v>2167.4030318887458</v>
      </c>
      <c r="AL1181" s="39">
        <f t="shared" ref="AL1181:AL1244" si="832">AK1181 - AJ1181</f>
        <v>37.125277479412489</v>
      </c>
      <c r="AM1181" s="39">
        <f t="shared" ref="AM1181:AM1244" si="833">IF(AND(AL1181&gt;$AN$4,AQ1180-30&gt;=D1181),1,0)</f>
        <v>1</v>
      </c>
      <c r="AN1181" s="39">
        <f t="shared" ref="AN1181:AN1244" si="834">IF(AND(AL1181&lt;$AN$5,AO1180&gt;=1),1,0)</f>
        <v>0</v>
      </c>
      <c r="AO1181" s="39">
        <f t="shared" ref="AO1181:AO1244" si="835">AO1180+AM1181-AN1181</f>
        <v>25</v>
      </c>
      <c r="AP1181" s="39">
        <f t="shared" ref="AP1181:AP1244" si="836">IF(AM1181&gt;0, MAX(30, 0.002*AM1181*D1181), IF(AN1181&gt;0, MAX(30, 0.002*AN1181*E1181), 0))</f>
        <v>30</v>
      </c>
      <c r="AQ1181" s="39">
        <f t="shared" ref="AQ1181:AQ1244" si="837">AQ1180-(AM1181*D1181) + (AN1181*E1181) - AP1181</f>
        <v>9848406</v>
      </c>
      <c r="AR1181" s="39">
        <f t="shared" ref="AR1181:AR1244" si="838">AO1181*E1181 + AQ1181</f>
        <v>9900856</v>
      </c>
      <c r="AS1181" s="37">
        <f t="shared" si="801"/>
        <v>2008.810236858671</v>
      </c>
      <c r="AT1181" s="37">
        <f t="shared" si="802"/>
        <v>2175.728201489364</v>
      </c>
      <c r="AU1181" s="37">
        <f t="shared" si="803"/>
        <v>166.91796463069295</v>
      </c>
      <c r="AV1181" s="34">
        <f t="shared" si="804"/>
        <v>1</v>
      </c>
      <c r="AW1181" s="34">
        <f t="shared" si="805"/>
        <v>0</v>
      </c>
      <c r="AX1181" s="34">
        <f t="shared" si="806"/>
        <v>29</v>
      </c>
      <c r="AY1181" s="34">
        <f t="shared" si="807"/>
        <v>30</v>
      </c>
      <c r="AZ1181" s="34">
        <f t="shared" si="808"/>
        <v>9816629</v>
      </c>
      <c r="BA1181" s="34">
        <f t="shared" si="809"/>
        <v>9877471</v>
      </c>
    </row>
    <row r="1182" spans="1:53" x14ac:dyDescent="0.2">
      <c r="A1182" s="1" t="s">
        <v>1219</v>
      </c>
      <c r="B1182" s="8">
        <v>24337</v>
      </c>
      <c r="C1182" s="8">
        <v>2191.2067796610168</v>
      </c>
      <c r="D1182" s="8">
        <v>2202</v>
      </c>
      <c r="E1182" s="8">
        <v>2169</v>
      </c>
      <c r="F1182" s="8">
        <v>2191.2033898305085</v>
      </c>
      <c r="G1182" s="8">
        <f t="shared" si="810"/>
        <v>67.82276699313843</v>
      </c>
      <c r="H1182" s="8">
        <f t="shared" si="811"/>
        <v>67.82276699313843</v>
      </c>
      <c r="I1182" s="8">
        <f t="shared" si="812"/>
        <v>0</v>
      </c>
      <c r="J1182" s="25">
        <f t="shared" si="815"/>
        <v>16.253389974344795</v>
      </c>
      <c r="K1182" s="25">
        <f t="shared" si="816"/>
        <v>11.472535310793166</v>
      </c>
      <c r="L1182" s="26">
        <f t="shared" si="813"/>
        <v>1.4167217214013612</v>
      </c>
      <c r="M1182" s="25">
        <f t="shared" si="814"/>
        <v>58.621632306919494</v>
      </c>
      <c r="N1182" s="25">
        <v>30</v>
      </c>
      <c r="O1182" s="25">
        <v>70</v>
      </c>
      <c r="P1182" s="9">
        <f t="shared" si="817"/>
        <v>2140.0191940099421</v>
      </c>
      <c r="Q1182" s="9">
        <f t="shared" si="818"/>
        <v>2171.1714898946589</v>
      </c>
      <c r="R1182" s="9">
        <f t="shared" si="819"/>
        <v>31.15229588471675</v>
      </c>
      <c r="S1182" s="3">
        <f t="shared" si="820"/>
        <v>1</v>
      </c>
      <c r="T1182" s="3">
        <f t="shared" si="821"/>
        <v>0</v>
      </c>
      <c r="U1182" s="3">
        <f t="shared" si="822"/>
        <v>24</v>
      </c>
      <c r="V1182" s="3">
        <f t="shared" si="826"/>
        <v>30</v>
      </c>
      <c r="W1182" s="2">
        <f t="shared" si="823"/>
        <v>9843933</v>
      </c>
      <c r="X1182" s="2">
        <f t="shared" si="827"/>
        <v>9895989</v>
      </c>
      <c r="Y1182" s="14">
        <f t="shared" si="828"/>
        <v>2131.0594809404615</v>
      </c>
      <c r="Z1182" s="14">
        <f t="shared" si="829"/>
        <v>2155.6857346692527</v>
      </c>
      <c r="AA1182" s="14">
        <f t="shared" si="824"/>
        <v>24.626253728791198</v>
      </c>
      <c r="AB1182" s="14">
        <f t="shared" si="800"/>
        <v>35.891021017443393</v>
      </c>
      <c r="AC1182" s="14">
        <f t="shared" si="794"/>
        <v>-11.264767288652195</v>
      </c>
      <c r="AD1182" s="16">
        <f t="shared" si="795"/>
        <v>0</v>
      </c>
      <c r="AE1182" s="16">
        <f t="shared" si="796"/>
        <v>1</v>
      </c>
      <c r="AF1182" s="16">
        <f t="shared" si="825"/>
        <v>18</v>
      </c>
      <c r="AG1182" s="16">
        <f t="shared" si="797"/>
        <v>30</v>
      </c>
      <c r="AH1182" s="5">
        <f t="shared" si="798"/>
        <v>9837268</v>
      </c>
      <c r="AI1182" s="5">
        <f t="shared" si="799"/>
        <v>9876310</v>
      </c>
      <c r="AJ1182" s="39">
        <f t="shared" si="830"/>
        <v>2128.8265401103686</v>
      </c>
      <c r="AK1182" s="39">
        <f t="shared" si="831"/>
        <v>2165.9518175897811</v>
      </c>
      <c r="AL1182" s="39">
        <f t="shared" si="832"/>
        <v>37.125277479412489</v>
      </c>
      <c r="AM1182" s="39">
        <f t="shared" si="833"/>
        <v>1</v>
      </c>
      <c r="AN1182" s="39">
        <f t="shared" si="834"/>
        <v>0</v>
      </c>
      <c r="AO1182" s="39">
        <f t="shared" si="835"/>
        <v>26</v>
      </c>
      <c r="AP1182" s="39">
        <f t="shared" si="836"/>
        <v>30</v>
      </c>
      <c r="AQ1182" s="39">
        <f t="shared" si="837"/>
        <v>9846174</v>
      </c>
      <c r="AR1182" s="39">
        <f t="shared" si="838"/>
        <v>9902568</v>
      </c>
      <c r="AS1182" s="37">
        <f t="shared" si="801"/>
        <v>2016.7058842710458</v>
      </c>
      <c r="AT1182" s="37">
        <f t="shared" si="802"/>
        <v>2182.1415913005885</v>
      </c>
      <c r="AU1182" s="37">
        <f t="shared" si="803"/>
        <v>165.43570702954275</v>
      </c>
      <c r="AV1182" s="34">
        <f t="shared" si="804"/>
        <v>1</v>
      </c>
      <c r="AW1182" s="34">
        <f t="shared" si="805"/>
        <v>0</v>
      </c>
      <c r="AX1182" s="34">
        <f t="shared" si="806"/>
        <v>30</v>
      </c>
      <c r="AY1182" s="34">
        <f t="shared" si="807"/>
        <v>30</v>
      </c>
      <c r="AZ1182" s="34">
        <f t="shared" si="808"/>
        <v>9814397</v>
      </c>
      <c r="BA1182" s="34">
        <f t="shared" si="809"/>
        <v>9879467</v>
      </c>
    </row>
    <row r="1183" spans="1:53" x14ac:dyDescent="0.2">
      <c r="A1183" s="1" t="s">
        <v>1220</v>
      </c>
      <c r="B1183" s="8">
        <v>19873</v>
      </c>
      <c r="C1183" s="8">
        <v>2195.4845360824743</v>
      </c>
      <c r="D1183" s="8">
        <v>2216</v>
      </c>
      <c r="E1183" s="8">
        <v>2182</v>
      </c>
      <c r="F1183" s="8">
        <v>2195.5189003436426</v>
      </c>
      <c r="G1183" s="8">
        <f t="shared" si="810"/>
        <v>4.3155105131340861</v>
      </c>
      <c r="H1183" s="8">
        <f t="shared" si="811"/>
        <v>4.3155105131340861</v>
      </c>
      <c r="I1183" s="8">
        <f t="shared" si="812"/>
        <v>0</v>
      </c>
      <c r="J1183" s="25">
        <f t="shared" si="815"/>
        <v>15.40068429854403</v>
      </c>
      <c r="K1183" s="25">
        <f t="shared" si="816"/>
        <v>10.653068502879368</v>
      </c>
      <c r="L1183" s="26">
        <f t="shared" si="813"/>
        <v>1.4456571169500554</v>
      </c>
      <c r="M1183" s="25">
        <f t="shared" si="814"/>
        <v>59.111193753640912</v>
      </c>
      <c r="N1183" s="25">
        <v>30</v>
      </c>
      <c r="O1183" s="25">
        <v>70</v>
      </c>
      <c r="P1183" s="9">
        <f t="shared" si="817"/>
        <v>2145.7974410989141</v>
      </c>
      <c r="Q1183" s="9">
        <f t="shared" si="818"/>
        <v>2164.7349197908934</v>
      </c>
      <c r="R1183" s="9">
        <f t="shared" si="819"/>
        <v>18.937478691979322</v>
      </c>
      <c r="S1183" s="3">
        <f t="shared" si="820"/>
        <v>1</v>
      </c>
      <c r="T1183" s="3">
        <f t="shared" si="821"/>
        <v>0</v>
      </c>
      <c r="U1183" s="3">
        <f t="shared" si="822"/>
        <v>25</v>
      </c>
      <c r="V1183" s="3">
        <f t="shared" si="826"/>
        <v>30</v>
      </c>
      <c r="W1183" s="2">
        <f t="shared" si="823"/>
        <v>9841701</v>
      </c>
      <c r="X1183" s="2">
        <f t="shared" si="827"/>
        <v>9896251</v>
      </c>
      <c r="Y1183" s="14">
        <f t="shared" si="828"/>
        <v>2135.8342527481045</v>
      </c>
      <c r="Z1183" s="14">
        <f t="shared" si="829"/>
        <v>2161.8139140037742</v>
      </c>
      <c r="AA1183" s="14">
        <f t="shared" si="824"/>
        <v>25.979661255669726</v>
      </c>
      <c r="AB1183" s="14">
        <f t="shared" si="800"/>
        <v>33.908749065088656</v>
      </c>
      <c r="AC1183" s="14">
        <f t="shared" si="794"/>
        <v>-7.929087809418931</v>
      </c>
      <c r="AD1183" s="16">
        <f t="shared" si="795"/>
        <v>0</v>
      </c>
      <c r="AE1183" s="16">
        <f t="shared" si="796"/>
        <v>1</v>
      </c>
      <c r="AF1183" s="16">
        <f t="shared" si="825"/>
        <v>17</v>
      </c>
      <c r="AG1183" s="16">
        <f t="shared" si="797"/>
        <v>30</v>
      </c>
      <c r="AH1183" s="5">
        <f t="shared" si="798"/>
        <v>9839420</v>
      </c>
      <c r="AI1183" s="5">
        <f t="shared" si="799"/>
        <v>9876514</v>
      </c>
      <c r="AJ1183" s="39">
        <f t="shared" si="830"/>
        <v>2151.4341291080814</v>
      </c>
      <c r="AK1183" s="39">
        <f t="shared" si="831"/>
        <v>2188.5594065874939</v>
      </c>
      <c r="AL1183" s="39">
        <f t="shared" si="832"/>
        <v>37.125277479412489</v>
      </c>
      <c r="AM1183" s="39">
        <f t="shared" si="833"/>
        <v>1</v>
      </c>
      <c r="AN1183" s="39">
        <f t="shared" si="834"/>
        <v>0</v>
      </c>
      <c r="AO1183" s="39">
        <f t="shared" si="835"/>
        <v>27</v>
      </c>
      <c r="AP1183" s="39">
        <f t="shared" si="836"/>
        <v>30</v>
      </c>
      <c r="AQ1183" s="39">
        <f t="shared" si="837"/>
        <v>9843928</v>
      </c>
      <c r="AR1183" s="39">
        <f t="shared" si="838"/>
        <v>9902842</v>
      </c>
      <c r="AS1183" s="37">
        <f t="shared" si="801"/>
        <v>2024.7155810056061</v>
      </c>
      <c r="AT1183" s="37">
        <f t="shared" si="802"/>
        <v>2186.2174650143729</v>
      </c>
      <c r="AU1183" s="37">
        <f t="shared" si="803"/>
        <v>161.50188400876687</v>
      </c>
      <c r="AV1183" s="34">
        <f t="shared" si="804"/>
        <v>1</v>
      </c>
      <c r="AW1183" s="34">
        <f t="shared" si="805"/>
        <v>0</v>
      </c>
      <c r="AX1183" s="34">
        <f t="shared" si="806"/>
        <v>31</v>
      </c>
      <c r="AY1183" s="34">
        <f t="shared" si="807"/>
        <v>30</v>
      </c>
      <c r="AZ1183" s="34">
        <f t="shared" si="808"/>
        <v>9812151</v>
      </c>
      <c r="BA1183" s="34">
        <f t="shared" si="809"/>
        <v>9879793</v>
      </c>
    </row>
    <row r="1184" spans="1:53" x14ac:dyDescent="0.2">
      <c r="A1184" s="1" t="s">
        <v>1221</v>
      </c>
      <c r="B1184" s="8">
        <v>19463</v>
      </c>
      <c r="C1184" s="8">
        <v>2154.8741258741261</v>
      </c>
      <c r="D1184" s="8">
        <v>2169</v>
      </c>
      <c r="E1184" s="8">
        <v>2143</v>
      </c>
      <c r="F1184" s="8">
        <v>2154.9335664335663</v>
      </c>
      <c r="G1184" s="8">
        <f t="shared" si="810"/>
        <v>-40.585333910076315</v>
      </c>
      <c r="H1184" s="8">
        <f t="shared" si="811"/>
        <v>0</v>
      </c>
      <c r="I1184" s="8">
        <f t="shared" si="812"/>
        <v>40.585333910076315</v>
      </c>
      <c r="J1184" s="25">
        <f t="shared" si="815"/>
        <v>14.300635420076601</v>
      </c>
      <c r="K1184" s="25">
        <f t="shared" si="816"/>
        <v>12.791087460536293</v>
      </c>
      <c r="L1184" s="26">
        <f t="shared" si="813"/>
        <v>1.1180156076797725</v>
      </c>
      <c r="M1184" s="25">
        <f t="shared" si="814"/>
        <v>52.78599475971415</v>
      </c>
      <c r="N1184" s="25">
        <v>30</v>
      </c>
      <c r="O1184" s="25">
        <v>70</v>
      </c>
      <c r="P1184" s="9">
        <f t="shared" si="817"/>
        <v>2150.3043166484995</v>
      </c>
      <c r="Q1184" s="9">
        <f t="shared" si="818"/>
        <v>2158.0440345020697</v>
      </c>
      <c r="R1184" s="9">
        <f t="shared" si="819"/>
        <v>7.7397178535702551</v>
      </c>
      <c r="S1184" s="3">
        <f t="shared" si="820"/>
        <v>1</v>
      </c>
      <c r="T1184" s="3">
        <f t="shared" si="821"/>
        <v>0</v>
      </c>
      <c r="U1184" s="3">
        <f t="shared" si="822"/>
        <v>26</v>
      </c>
      <c r="V1184" s="3">
        <f t="shared" si="826"/>
        <v>30</v>
      </c>
      <c r="W1184" s="2">
        <f t="shared" si="823"/>
        <v>9839455</v>
      </c>
      <c r="X1184" s="2">
        <f t="shared" si="827"/>
        <v>9895173</v>
      </c>
      <c r="Y1184" s="14">
        <f t="shared" si="828"/>
        <v>2137.2490167248052</v>
      </c>
      <c r="Z1184" s="14">
        <f t="shared" si="829"/>
        <v>2160.7553989929729</v>
      </c>
      <c r="AA1184" s="14">
        <f t="shared" si="824"/>
        <v>23.506382268167727</v>
      </c>
      <c r="AB1184" s="14">
        <f t="shared" si="800"/>
        <v>31.828275705704471</v>
      </c>
      <c r="AC1184" s="14">
        <f t="shared" si="794"/>
        <v>-8.3218934375367439</v>
      </c>
      <c r="AD1184" s="16">
        <f t="shared" si="795"/>
        <v>0</v>
      </c>
      <c r="AE1184" s="16">
        <f t="shared" si="796"/>
        <v>1</v>
      </c>
      <c r="AF1184" s="16">
        <f t="shared" si="825"/>
        <v>16</v>
      </c>
      <c r="AG1184" s="16">
        <f t="shared" si="797"/>
        <v>30</v>
      </c>
      <c r="AH1184" s="5">
        <f t="shared" si="798"/>
        <v>9841533</v>
      </c>
      <c r="AI1184" s="5">
        <f t="shared" si="799"/>
        <v>9875821</v>
      </c>
      <c r="AJ1184" s="39">
        <f t="shared" si="830"/>
        <v>2152.8726326124593</v>
      </c>
      <c r="AK1184" s="39">
        <f t="shared" si="831"/>
        <v>2181.306239913476</v>
      </c>
      <c r="AL1184" s="39">
        <f t="shared" si="832"/>
        <v>28.433607301016764</v>
      </c>
      <c r="AM1184" s="39">
        <f t="shared" si="833"/>
        <v>1</v>
      </c>
      <c r="AN1184" s="39">
        <f t="shared" si="834"/>
        <v>0</v>
      </c>
      <c r="AO1184" s="39">
        <f t="shared" si="835"/>
        <v>28</v>
      </c>
      <c r="AP1184" s="39">
        <f t="shared" si="836"/>
        <v>30</v>
      </c>
      <c r="AQ1184" s="39">
        <f t="shared" si="837"/>
        <v>9841729</v>
      </c>
      <c r="AR1184" s="39">
        <f t="shared" si="838"/>
        <v>9901733</v>
      </c>
      <c r="AS1184" s="37">
        <f t="shared" si="801"/>
        <v>2032.8660896195204</v>
      </c>
      <c r="AT1184" s="37">
        <f t="shared" si="802"/>
        <v>2188.5606075678384</v>
      </c>
      <c r="AU1184" s="37">
        <f t="shared" si="803"/>
        <v>155.69451794831798</v>
      </c>
      <c r="AV1184" s="34">
        <f t="shared" si="804"/>
        <v>1</v>
      </c>
      <c r="AW1184" s="34">
        <f t="shared" si="805"/>
        <v>0</v>
      </c>
      <c r="AX1184" s="34">
        <f t="shared" si="806"/>
        <v>32</v>
      </c>
      <c r="AY1184" s="34">
        <f t="shared" si="807"/>
        <v>30</v>
      </c>
      <c r="AZ1184" s="34">
        <f t="shared" si="808"/>
        <v>9809952</v>
      </c>
      <c r="BA1184" s="34">
        <f t="shared" si="809"/>
        <v>9878528</v>
      </c>
    </row>
    <row r="1185" spans="1:53" x14ac:dyDescent="0.2">
      <c r="A1185" s="1" t="s">
        <v>1222</v>
      </c>
      <c r="B1185" s="8">
        <v>19150</v>
      </c>
      <c r="C1185" s="8">
        <v>2128.2996632996633</v>
      </c>
      <c r="D1185" s="8">
        <v>2157</v>
      </c>
      <c r="E1185" s="8">
        <v>2107</v>
      </c>
      <c r="F1185" s="8">
        <v>2128.188552188552</v>
      </c>
      <c r="G1185" s="8">
        <f t="shared" si="810"/>
        <v>-26.745014245014318</v>
      </c>
      <c r="H1185" s="8">
        <f t="shared" si="811"/>
        <v>0</v>
      </c>
      <c r="I1185" s="8">
        <f t="shared" si="812"/>
        <v>26.745014245014318</v>
      </c>
      <c r="J1185" s="25">
        <f t="shared" si="815"/>
        <v>13.279161461499701</v>
      </c>
      <c r="K1185" s="25">
        <f t="shared" si="816"/>
        <v>13.787796516570438</v>
      </c>
      <c r="L1185" s="26">
        <f t="shared" si="813"/>
        <v>0.96310976489539502</v>
      </c>
      <c r="M1185" s="25">
        <f t="shared" si="814"/>
        <v>49.060413335915257</v>
      </c>
      <c r="N1185" s="25">
        <v>30</v>
      </c>
      <c r="O1185" s="25">
        <v>70</v>
      </c>
      <c r="P1185" s="9">
        <f t="shared" si="817"/>
        <v>2152.5645390022942</v>
      </c>
      <c r="Q1185" s="9">
        <f t="shared" si="818"/>
        <v>2150.1439555986722</v>
      </c>
      <c r="R1185" s="9">
        <f t="shared" si="819"/>
        <v>-2.420583403622004</v>
      </c>
      <c r="S1185" s="3">
        <f t="shared" si="820"/>
        <v>0</v>
      </c>
      <c r="T1185" s="3">
        <f t="shared" si="821"/>
        <v>0</v>
      </c>
      <c r="U1185" s="3">
        <f t="shared" si="822"/>
        <v>26</v>
      </c>
      <c r="V1185" s="3">
        <f t="shared" si="826"/>
        <v>0</v>
      </c>
      <c r="W1185" s="2">
        <f t="shared" si="823"/>
        <v>9839455</v>
      </c>
      <c r="X1185" s="2">
        <f t="shared" si="827"/>
        <v>9894237</v>
      </c>
      <c r="Y1185" s="14">
        <f t="shared" si="828"/>
        <v>2136.5778712036013</v>
      </c>
      <c r="Z1185" s="14">
        <f t="shared" si="829"/>
        <v>2155.7451148692157</v>
      </c>
      <c r="AA1185" s="14">
        <f t="shared" si="824"/>
        <v>19.167243665614478</v>
      </c>
      <c r="AB1185" s="14">
        <f t="shared" si="800"/>
        <v>29.296069297686472</v>
      </c>
      <c r="AC1185" s="14">
        <f t="shared" si="794"/>
        <v>-10.128825632071994</v>
      </c>
      <c r="AD1185" s="16">
        <f t="shared" si="795"/>
        <v>0</v>
      </c>
      <c r="AE1185" s="16">
        <f t="shared" si="796"/>
        <v>1</v>
      </c>
      <c r="AF1185" s="16">
        <f t="shared" si="825"/>
        <v>15</v>
      </c>
      <c r="AG1185" s="16">
        <f t="shared" si="797"/>
        <v>30</v>
      </c>
      <c r="AH1185" s="5">
        <f t="shared" si="798"/>
        <v>9843610</v>
      </c>
      <c r="AI1185" s="5">
        <f t="shared" si="799"/>
        <v>9875215</v>
      </c>
      <c r="AJ1185" s="39">
        <f t="shared" si="830"/>
        <v>2139.344187975767</v>
      </c>
      <c r="AK1185" s="39">
        <f t="shared" si="831"/>
        <v>2150.8178578035718</v>
      </c>
      <c r="AL1185" s="39">
        <f t="shared" si="832"/>
        <v>11.47366982780477</v>
      </c>
      <c r="AM1185" s="39">
        <f t="shared" si="833"/>
        <v>1</v>
      </c>
      <c r="AN1185" s="39">
        <f t="shared" si="834"/>
        <v>0</v>
      </c>
      <c r="AO1185" s="39">
        <f t="shared" si="835"/>
        <v>29</v>
      </c>
      <c r="AP1185" s="39">
        <f t="shared" si="836"/>
        <v>30</v>
      </c>
      <c r="AQ1185" s="39">
        <f t="shared" si="837"/>
        <v>9839542</v>
      </c>
      <c r="AR1185" s="39">
        <f t="shared" si="838"/>
        <v>9900645</v>
      </c>
      <c r="AS1185" s="37">
        <f t="shared" si="801"/>
        <v>2041.0568157549208</v>
      </c>
      <c r="AT1185" s="37">
        <f t="shared" si="802"/>
        <v>2189.0114859588616</v>
      </c>
      <c r="AU1185" s="37">
        <f t="shared" si="803"/>
        <v>147.95467020394085</v>
      </c>
      <c r="AV1185" s="34">
        <f t="shared" si="804"/>
        <v>1</v>
      </c>
      <c r="AW1185" s="34">
        <f t="shared" si="805"/>
        <v>0</v>
      </c>
      <c r="AX1185" s="34">
        <f t="shared" si="806"/>
        <v>33</v>
      </c>
      <c r="AY1185" s="34">
        <f t="shared" si="807"/>
        <v>30</v>
      </c>
      <c r="AZ1185" s="34">
        <f t="shared" si="808"/>
        <v>9807765</v>
      </c>
      <c r="BA1185" s="34">
        <f t="shared" si="809"/>
        <v>9877296</v>
      </c>
    </row>
    <row r="1186" spans="1:53" x14ac:dyDescent="0.2">
      <c r="A1186" s="1" t="s">
        <v>1223</v>
      </c>
      <c r="B1186" s="8">
        <v>20751</v>
      </c>
      <c r="C1186" s="8">
        <v>2126.6357388316151</v>
      </c>
      <c r="D1186" s="8">
        <v>2161</v>
      </c>
      <c r="E1186" s="8">
        <v>2090</v>
      </c>
      <c r="F1186" s="8">
        <v>2126.6941580756015</v>
      </c>
      <c r="G1186" s="8">
        <f t="shared" si="810"/>
        <v>-1.494394112950431</v>
      </c>
      <c r="H1186" s="8">
        <f t="shared" si="811"/>
        <v>0</v>
      </c>
      <c r="I1186" s="8">
        <f t="shared" si="812"/>
        <v>1.494394112950431</v>
      </c>
      <c r="J1186" s="25">
        <f t="shared" si="815"/>
        <v>12.330649928535436</v>
      </c>
      <c r="K1186" s="25">
        <f t="shared" si="816"/>
        <v>12.909696344883296</v>
      </c>
      <c r="L1186" s="26">
        <f t="shared" si="813"/>
        <v>0.95514639532343748</v>
      </c>
      <c r="M1186" s="25">
        <f t="shared" si="814"/>
        <v>48.852934880379067</v>
      </c>
      <c r="N1186" s="25">
        <v>30</v>
      </c>
      <c r="O1186" s="25">
        <v>70</v>
      </c>
      <c r="P1186" s="9">
        <f t="shared" si="817"/>
        <v>2154.2789407063219</v>
      </c>
      <c r="Q1186" s="9">
        <f t="shared" si="818"/>
        <v>2144.2551098764934</v>
      </c>
      <c r="R1186" s="9">
        <f t="shared" si="819"/>
        <v>-10.023830829828512</v>
      </c>
      <c r="S1186" s="3">
        <f t="shared" si="820"/>
        <v>0</v>
      </c>
      <c r="T1186" s="3">
        <f t="shared" si="821"/>
        <v>1</v>
      </c>
      <c r="U1186" s="3">
        <f t="shared" si="822"/>
        <v>25</v>
      </c>
      <c r="V1186" s="3">
        <f t="shared" si="826"/>
        <v>30</v>
      </c>
      <c r="W1186" s="2">
        <f t="shared" si="823"/>
        <v>9841532</v>
      </c>
      <c r="X1186" s="2">
        <f t="shared" si="827"/>
        <v>9893782</v>
      </c>
      <c r="Y1186" s="14">
        <f t="shared" si="828"/>
        <v>2135.8457443052307</v>
      </c>
      <c r="Z1186" s="14">
        <f t="shared" si="829"/>
        <v>2151.2757369009673</v>
      </c>
      <c r="AA1186" s="14">
        <f t="shared" si="824"/>
        <v>15.429992595736621</v>
      </c>
      <c r="AB1186" s="14">
        <f t="shared" si="800"/>
        <v>26.522853957296501</v>
      </c>
      <c r="AC1186" s="14">
        <f t="shared" si="794"/>
        <v>-11.09286136155988</v>
      </c>
      <c r="AD1186" s="16">
        <f t="shared" si="795"/>
        <v>0</v>
      </c>
      <c r="AE1186" s="16">
        <f t="shared" si="796"/>
        <v>1</v>
      </c>
      <c r="AF1186" s="16">
        <f t="shared" si="825"/>
        <v>14</v>
      </c>
      <c r="AG1186" s="16">
        <f t="shared" si="797"/>
        <v>30</v>
      </c>
      <c r="AH1186" s="5">
        <f t="shared" si="798"/>
        <v>9845670</v>
      </c>
      <c r="AI1186" s="5">
        <f t="shared" si="799"/>
        <v>9874930</v>
      </c>
      <c r="AJ1186" s="39">
        <f t="shared" si="830"/>
        <v>2130.4291832274289</v>
      </c>
      <c r="AK1186" s="39">
        <f t="shared" si="831"/>
        <v>2140.7909195515476</v>
      </c>
      <c r="AL1186" s="39">
        <f t="shared" si="832"/>
        <v>10.361736324118738</v>
      </c>
      <c r="AM1186" s="39">
        <f t="shared" si="833"/>
        <v>1</v>
      </c>
      <c r="AN1186" s="39">
        <f t="shared" si="834"/>
        <v>0</v>
      </c>
      <c r="AO1186" s="39">
        <f t="shared" si="835"/>
        <v>30</v>
      </c>
      <c r="AP1186" s="39">
        <f t="shared" si="836"/>
        <v>30</v>
      </c>
      <c r="AQ1186" s="39">
        <f t="shared" si="837"/>
        <v>9837351</v>
      </c>
      <c r="AR1186" s="39">
        <f t="shared" si="838"/>
        <v>9900051</v>
      </c>
      <c r="AS1186" s="37">
        <f t="shared" si="801"/>
        <v>2049.129725090761</v>
      </c>
      <c r="AT1186" s="37">
        <f t="shared" si="802"/>
        <v>2187.0940080060086</v>
      </c>
      <c r="AU1186" s="37">
        <f t="shared" si="803"/>
        <v>137.96428291524762</v>
      </c>
      <c r="AV1186" s="34">
        <f t="shared" si="804"/>
        <v>1</v>
      </c>
      <c r="AW1186" s="34">
        <f t="shared" si="805"/>
        <v>0</v>
      </c>
      <c r="AX1186" s="34">
        <f t="shared" si="806"/>
        <v>34</v>
      </c>
      <c r="AY1186" s="34">
        <f t="shared" si="807"/>
        <v>30</v>
      </c>
      <c r="AZ1186" s="34">
        <f t="shared" si="808"/>
        <v>9805574</v>
      </c>
      <c r="BA1186" s="34">
        <f t="shared" si="809"/>
        <v>9876634</v>
      </c>
    </row>
    <row r="1187" spans="1:53" x14ac:dyDescent="0.2">
      <c r="A1187" s="1" t="s">
        <v>1224</v>
      </c>
      <c r="B1187" s="8">
        <v>29519</v>
      </c>
      <c r="C1187" s="8">
        <v>2154.037037037037</v>
      </c>
      <c r="D1187" s="8">
        <v>2173</v>
      </c>
      <c r="E1187" s="8">
        <v>2129</v>
      </c>
      <c r="F1187" s="8">
        <v>2154.1144781144781</v>
      </c>
      <c r="G1187" s="8">
        <f t="shared" si="810"/>
        <v>27.420320038876525</v>
      </c>
      <c r="H1187" s="8">
        <f t="shared" si="811"/>
        <v>27.420320038876525</v>
      </c>
      <c r="I1187" s="8">
        <f t="shared" si="812"/>
        <v>0</v>
      </c>
      <c r="J1187" s="25">
        <f t="shared" si="815"/>
        <v>13.408483507845514</v>
      </c>
      <c r="K1187" s="25">
        <f t="shared" si="816"/>
        <v>11.987575177391632</v>
      </c>
      <c r="L1187" s="26">
        <f t="shared" si="813"/>
        <v>1.1185317555408278</v>
      </c>
      <c r="M1187" s="25">
        <f t="shared" si="814"/>
        <v>52.797497729991989</v>
      </c>
      <c r="N1187" s="25">
        <v>30</v>
      </c>
      <c r="O1187" s="25">
        <v>70</v>
      </c>
      <c r="P1187" s="9">
        <f t="shared" si="817"/>
        <v>2159.0174796093506</v>
      </c>
      <c r="Q1187" s="9">
        <f t="shared" si="818"/>
        <v>2143.6035454632533</v>
      </c>
      <c r="R1187" s="9">
        <f t="shared" si="819"/>
        <v>-15.41393414609729</v>
      </c>
      <c r="S1187" s="3">
        <f t="shared" si="820"/>
        <v>0</v>
      </c>
      <c r="T1187" s="3">
        <f t="shared" si="821"/>
        <v>1</v>
      </c>
      <c r="U1187" s="3">
        <f t="shared" si="822"/>
        <v>24</v>
      </c>
      <c r="V1187" s="3">
        <f t="shared" si="826"/>
        <v>30</v>
      </c>
      <c r="W1187" s="2">
        <f t="shared" si="823"/>
        <v>9843592</v>
      </c>
      <c r="X1187" s="2">
        <f t="shared" si="827"/>
        <v>9894688</v>
      </c>
      <c r="Y1187" s="14">
        <f t="shared" si="828"/>
        <v>2137.1989838466566</v>
      </c>
      <c r="Z1187" s="14">
        <f t="shared" si="829"/>
        <v>2151.7124663184304</v>
      </c>
      <c r="AA1187" s="14">
        <f t="shared" si="824"/>
        <v>14.513482471773841</v>
      </c>
      <c r="AB1187" s="14">
        <f t="shared" si="800"/>
        <v>24.120979660191971</v>
      </c>
      <c r="AC1187" s="14">
        <f t="shared" si="794"/>
        <v>-9.6074971884181295</v>
      </c>
      <c r="AD1187" s="16">
        <f t="shared" si="795"/>
        <v>0</v>
      </c>
      <c r="AE1187" s="16">
        <f t="shared" si="796"/>
        <v>1</v>
      </c>
      <c r="AF1187" s="16">
        <f t="shared" si="825"/>
        <v>13</v>
      </c>
      <c r="AG1187" s="16">
        <f t="shared" si="797"/>
        <v>30</v>
      </c>
      <c r="AH1187" s="5">
        <f t="shared" si="798"/>
        <v>9847769</v>
      </c>
      <c r="AI1187" s="5">
        <f t="shared" si="799"/>
        <v>9875446</v>
      </c>
      <c r="AJ1187" s="39">
        <f t="shared" si="830"/>
        <v>2129.9310518564453</v>
      </c>
      <c r="AK1187" s="39">
        <f t="shared" si="831"/>
        <v>2140.2927881805645</v>
      </c>
      <c r="AL1187" s="39">
        <f t="shared" si="832"/>
        <v>10.361736324119192</v>
      </c>
      <c r="AM1187" s="39">
        <f t="shared" si="833"/>
        <v>1</v>
      </c>
      <c r="AN1187" s="39">
        <f t="shared" si="834"/>
        <v>0</v>
      </c>
      <c r="AO1187" s="39">
        <f t="shared" si="835"/>
        <v>31</v>
      </c>
      <c r="AP1187" s="39">
        <f t="shared" si="836"/>
        <v>30</v>
      </c>
      <c r="AQ1187" s="39">
        <f t="shared" si="837"/>
        <v>9835148</v>
      </c>
      <c r="AR1187" s="39">
        <f t="shared" si="838"/>
        <v>9901147</v>
      </c>
      <c r="AS1187" s="37">
        <f t="shared" si="801"/>
        <v>2057.095327231958</v>
      </c>
      <c r="AT1187" s="37">
        <f t="shared" si="802"/>
        <v>2183.2165899431789</v>
      </c>
      <c r="AU1187" s="37">
        <f t="shared" si="803"/>
        <v>126.12126271122088</v>
      </c>
      <c r="AV1187" s="34">
        <f t="shared" si="804"/>
        <v>1</v>
      </c>
      <c r="AW1187" s="34">
        <f t="shared" si="805"/>
        <v>0</v>
      </c>
      <c r="AX1187" s="34">
        <f t="shared" si="806"/>
        <v>35</v>
      </c>
      <c r="AY1187" s="34">
        <f t="shared" si="807"/>
        <v>30</v>
      </c>
      <c r="AZ1187" s="34">
        <f t="shared" si="808"/>
        <v>9803371</v>
      </c>
      <c r="BA1187" s="34">
        <f t="shared" si="809"/>
        <v>9877886</v>
      </c>
    </row>
    <row r="1188" spans="1:53" x14ac:dyDescent="0.2">
      <c r="A1188" s="1" t="s">
        <v>1225</v>
      </c>
      <c r="B1188" s="8">
        <v>24852</v>
      </c>
      <c r="C1188" s="8">
        <v>2183.7070707070707</v>
      </c>
      <c r="D1188" s="8">
        <v>2202</v>
      </c>
      <c r="E1188" s="8">
        <v>2161</v>
      </c>
      <c r="F1188" s="8">
        <v>2183.811447811448</v>
      </c>
      <c r="G1188" s="8">
        <f t="shared" si="810"/>
        <v>29.696969696969973</v>
      </c>
      <c r="H1188" s="8">
        <f t="shared" si="811"/>
        <v>29.696969696969973</v>
      </c>
      <c r="I1188" s="8">
        <f t="shared" si="812"/>
        <v>0</v>
      </c>
      <c r="J1188" s="25">
        <f t="shared" si="815"/>
        <v>14.571946807068688</v>
      </c>
      <c r="K1188" s="25">
        <f t="shared" si="816"/>
        <v>11.131319807577944</v>
      </c>
      <c r="L1188" s="26">
        <f t="shared" si="813"/>
        <v>1.3090942546766509</v>
      </c>
      <c r="M1188" s="25">
        <f t="shared" si="814"/>
        <v>56.692976132321938</v>
      </c>
      <c r="N1188" s="25">
        <v>30</v>
      </c>
      <c r="O1188" s="25">
        <v>70</v>
      </c>
      <c r="P1188" s="9">
        <f t="shared" si="817"/>
        <v>2165.4338259335918</v>
      </c>
      <c r="Q1188" s="9">
        <f t="shared" si="818"/>
        <v>2148.2243097959226</v>
      </c>
      <c r="R1188" s="9">
        <f t="shared" si="819"/>
        <v>-17.209516137669198</v>
      </c>
      <c r="S1188" s="3">
        <f t="shared" si="820"/>
        <v>0</v>
      </c>
      <c r="T1188" s="3">
        <f t="shared" si="821"/>
        <v>1</v>
      </c>
      <c r="U1188" s="3">
        <f t="shared" si="822"/>
        <v>23</v>
      </c>
      <c r="V1188" s="3">
        <f t="shared" si="826"/>
        <v>30</v>
      </c>
      <c r="W1188" s="2">
        <f t="shared" si="823"/>
        <v>9845691</v>
      </c>
      <c r="X1188" s="2">
        <f t="shared" si="827"/>
        <v>9895394</v>
      </c>
      <c r="Y1188" s="14">
        <f t="shared" si="828"/>
        <v>2140.6517589551595</v>
      </c>
      <c r="Z1188" s="14">
        <f t="shared" si="829"/>
        <v>2156.6507711635099</v>
      </c>
      <c r="AA1188" s="14">
        <f t="shared" si="824"/>
        <v>15.99901220835045</v>
      </c>
      <c r="AB1188" s="14">
        <f t="shared" si="800"/>
        <v>22.496586169823665</v>
      </c>
      <c r="AC1188" s="14">
        <f t="shared" ref="AC1188:AC1251" si="839">AA1188-AB1188</f>
        <v>-6.4975739614732149</v>
      </c>
      <c r="AD1188" s="16">
        <f t="shared" ref="AD1188:AD1251" si="840">IF(AND(AC1188&gt;0,AH1187-30&gt;=D1188),1,0)</f>
        <v>0</v>
      </c>
      <c r="AE1188" s="16">
        <f t="shared" ref="AE1188:AE1251" si="841">IF(AND(AC1188&lt;=0,AF1187&gt;=1),1,0)</f>
        <v>1</v>
      </c>
      <c r="AF1188" s="16">
        <f t="shared" si="825"/>
        <v>12</v>
      </c>
      <c r="AG1188" s="16">
        <f t="shared" ref="AG1188:AG1251" si="842">IF(AD1188&gt;0, MAX(30, 0.002*AD1188*D1188), IF(AE1188&gt;0, MAX(30, 0.002*AE1188*E1188), 0))</f>
        <v>30</v>
      </c>
      <c r="AH1188" s="5">
        <f t="shared" ref="AH1188:AH1251" si="843">AH1187-(AD1188*D1188) + (AE1188*E1188) - AG1188</f>
        <v>9849900</v>
      </c>
      <c r="AI1188" s="5">
        <f t="shared" ref="AI1188:AI1251" si="844">AF1188*E1188 + AH1188</f>
        <v>9875832</v>
      </c>
      <c r="AJ1188" s="39">
        <f t="shared" si="830"/>
        <v>2143.2677429923806</v>
      </c>
      <c r="AK1188" s="39">
        <f t="shared" si="831"/>
        <v>2157.6713337651636</v>
      </c>
      <c r="AL1188" s="39">
        <f t="shared" si="832"/>
        <v>14.403590772782991</v>
      </c>
      <c r="AM1188" s="39">
        <f t="shared" si="833"/>
        <v>1</v>
      </c>
      <c r="AN1188" s="39">
        <f t="shared" si="834"/>
        <v>0</v>
      </c>
      <c r="AO1188" s="39">
        <f t="shared" si="835"/>
        <v>32</v>
      </c>
      <c r="AP1188" s="39">
        <f t="shared" si="836"/>
        <v>30</v>
      </c>
      <c r="AQ1188" s="39">
        <f t="shared" si="837"/>
        <v>9832916</v>
      </c>
      <c r="AR1188" s="39">
        <f t="shared" si="838"/>
        <v>9902068</v>
      </c>
      <c r="AS1188" s="37">
        <f t="shared" si="801"/>
        <v>2065.1948184932871</v>
      </c>
      <c r="AT1188" s="37">
        <f t="shared" si="802"/>
        <v>2178.3499185682645</v>
      </c>
      <c r="AU1188" s="37">
        <f t="shared" si="803"/>
        <v>113.15510007497733</v>
      </c>
      <c r="AV1188" s="34">
        <f t="shared" si="804"/>
        <v>1</v>
      </c>
      <c r="AW1188" s="34">
        <f t="shared" si="805"/>
        <v>0</v>
      </c>
      <c r="AX1188" s="34">
        <f t="shared" si="806"/>
        <v>36</v>
      </c>
      <c r="AY1188" s="34">
        <f t="shared" si="807"/>
        <v>30</v>
      </c>
      <c r="AZ1188" s="34">
        <f t="shared" si="808"/>
        <v>9801139</v>
      </c>
      <c r="BA1188" s="34">
        <f t="shared" si="809"/>
        <v>9878935</v>
      </c>
    </row>
    <row r="1189" spans="1:53" x14ac:dyDescent="0.2">
      <c r="A1189" s="1" t="s">
        <v>1226</v>
      </c>
      <c r="B1189" s="8">
        <v>26626</v>
      </c>
      <c r="C1189" s="8">
        <v>2188.2448275862071</v>
      </c>
      <c r="D1189" s="8">
        <v>2207</v>
      </c>
      <c r="E1189" s="8">
        <v>2156</v>
      </c>
      <c r="F1189" s="8">
        <v>2188.3103448275861</v>
      </c>
      <c r="G1189" s="8">
        <f t="shared" si="810"/>
        <v>4.4988970161380166</v>
      </c>
      <c r="H1189" s="8">
        <f t="shared" si="811"/>
        <v>4.4988970161380166</v>
      </c>
      <c r="I1189" s="8">
        <f t="shared" si="812"/>
        <v>0</v>
      </c>
      <c r="J1189" s="25">
        <f t="shared" si="815"/>
        <v>13.852443250573641</v>
      </c>
      <c r="K1189" s="25">
        <f t="shared" si="816"/>
        <v>10.33622553560809</v>
      </c>
      <c r="L1189" s="26">
        <f t="shared" si="813"/>
        <v>1.3401839194445062</v>
      </c>
      <c r="M1189" s="25">
        <f t="shared" si="814"/>
        <v>57.268315892138432</v>
      </c>
      <c r="N1189" s="25">
        <v>30</v>
      </c>
      <c r="O1189" s="25">
        <v>70</v>
      </c>
      <c r="P1189" s="9">
        <f t="shared" si="817"/>
        <v>2172.5081421166037</v>
      </c>
      <c r="Q1189" s="9">
        <f t="shared" si="818"/>
        <v>2153.1787149586612</v>
      </c>
      <c r="R1189" s="9">
        <f t="shared" si="819"/>
        <v>-19.329427157942519</v>
      </c>
      <c r="S1189" s="3">
        <f t="shared" si="820"/>
        <v>0</v>
      </c>
      <c r="T1189" s="3">
        <f t="shared" si="821"/>
        <v>1</v>
      </c>
      <c r="U1189" s="3">
        <f t="shared" si="822"/>
        <v>22</v>
      </c>
      <c r="V1189" s="3">
        <f t="shared" si="826"/>
        <v>30</v>
      </c>
      <c r="W1189" s="2">
        <f t="shared" si="823"/>
        <v>9847822</v>
      </c>
      <c r="X1189" s="2">
        <f t="shared" si="827"/>
        <v>9895254</v>
      </c>
      <c r="Y1189" s="14">
        <f t="shared" si="828"/>
        <v>2144.1820245753393</v>
      </c>
      <c r="Z1189" s="14">
        <f t="shared" si="829"/>
        <v>2161.5214748041371</v>
      </c>
      <c r="AA1189" s="14">
        <f t="shared" si="824"/>
        <v>17.339450228797887</v>
      </c>
      <c r="AB1189" s="14">
        <f t="shared" si="800"/>
        <v>21.465158981618508</v>
      </c>
      <c r="AC1189" s="14">
        <f t="shared" si="839"/>
        <v>-4.1257087528206213</v>
      </c>
      <c r="AD1189" s="16">
        <f t="shared" si="840"/>
        <v>0</v>
      </c>
      <c r="AE1189" s="16">
        <f t="shared" si="841"/>
        <v>1</v>
      </c>
      <c r="AF1189" s="16">
        <f t="shared" si="825"/>
        <v>11</v>
      </c>
      <c r="AG1189" s="16">
        <f t="shared" si="842"/>
        <v>30</v>
      </c>
      <c r="AH1189" s="5">
        <f t="shared" si="843"/>
        <v>9852026</v>
      </c>
      <c r="AI1189" s="5">
        <f t="shared" si="844"/>
        <v>9875742</v>
      </c>
      <c r="AJ1189" s="39">
        <f t="shared" si="830"/>
        <v>2168.2681259115029</v>
      </c>
      <c r="AK1189" s="39">
        <f t="shared" si="831"/>
        <v>2167.5703236641534</v>
      </c>
      <c r="AL1189" s="39">
        <f t="shared" si="832"/>
        <v>-0.69780224734950025</v>
      </c>
      <c r="AM1189" s="39">
        <f t="shared" si="833"/>
        <v>0</v>
      </c>
      <c r="AN1189" s="39">
        <f t="shared" si="834"/>
        <v>0</v>
      </c>
      <c r="AO1189" s="39">
        <f t="shared" si="835"/>
        <v>32</v>
      </c>
      <c r="AP1189" s="39">
        <f t="shared" si="836"/>
        <v>0</v>
      </c>
      <c r="AQ1189" s="39">
        <f t="shared" si="837"/>
        <v>9832916</v>
      </c>
      <c r="AR1189" s="39">
        <f t="shared" si="838"/>
        <v>9901908</v>
      </c>
      <c r="AS1189" s="37">
        <f t="shared" si="801"/>
        <v>2073.5177480721845</v>
      </c>
      <c r="AT1189" s="37">
        <f t="shared" si="802"/>
        <v>2173.496908804344</v>
      </c>
      <c r="AU1189" s="37">
        <f t="shared" si="803"/>
        <v>99.979160732159471</v>
      </c>
      <c r="AV1189" s="34">
        <f t="shared" si="804"/>
        <v>1</v>
      </c>
      <c r="AW1189" s="34">
        <f t="shared" si="805"/>
        <v>0</v>
      </c>
      <c r="AX1189" s="34">
        <f t="shared" si="806"/>
        <v>37</v>
      </c>
      <c r="AY1189" s="34">
        <f t="shared" si="807"/>
        <v>30</v>
      </c>
      <c r="AZ1189" s="34">
        <f t="shared" si="808"/>
        <v>9798902</v>
      </c>
      <c r="BA1189" s="34">
        <f t="shared" si="809"/>
        <v>9878674</v>
      </c>
    </row>
    <row r="1190" spans="1:53" x14ac:dyDescent="0.2">
      <c r="A1190" s="1" t="s">
        <v>1227</v>
      </c>
      <c r="B1190" s="8">
        <v>23375</v>
      </c>
      <c r="C1190" s="8">
        <v>2182.4693877551022</v>
      </c>
      <c r="D1190" s="8">
        <v>2204</v>
      </c>
      <c r="E1190" s="8">
        <v>2158</v>
      </c>
      <c r="F1190" s="8">
        <v>2182.3367346938776</v>
      </c>
      <c r="G1190" s="8">
        <f t="shared" si="810"/>
        <v>-5.9736101337084619</v>
      </c>
      <c r="H1190" s="8">
        <f t="shared" si="811"/>
        <v>0</v>
      </c>
      <c r="I1190" s="8">
        <f t="shared" si="812"/>
        <v>5.9736101337084619</v>
      </c>
      <c r="J1190" s="25">
        <f t="shared" si="815"/>
        <v>12.86298301838981</v>
      </c>
      <c r="K1190" s="25">
        <f t="shared" si="816"/>
        <v>10.024610149758116</v>
      </c>
      <c r="L1190" s="26">
        <f t="shared" si="813"/>
        <v>1.2831404739166024</v>
      </c>
      <c r="M1190" s="25">
        <f t="shared" si="814"/>
        <v>56.200680097245403</v>
      </c>
      <c r="N1190" s="25">
        <v>30</v>
      </c>
      <c r="O1190" s="25">
        <v>70</v>
      </c>
      <c r="P1190" s="9">
        <f t="shared" si="817"/>
        <v>2178.0130243748363</v>
      </c>
      <c r="Q1190" s="9">
        <f t="shared" si="818"/>
        <v>2156.0232436942933</v>
      </c>
      <c r="R1190" s="9">
        <f t="shared" si="819"/>
        <v>-21.989780680542935</v>
      </c>
      <c r="S1190" s="3">
        <f t="shared" si="820"/>
        <v>0</v>
      </c>
      <c r="T1190" s="3">
        <f t="shared" si="821"/>
        <v>1</v>
      </c>
      <c r="U1190" s="3">
        <f t="shared" si="822"/>
        <v>21</v>
      </c>
      <c r="V1190" s="3">
        <f t="shared" si="826"/>
        <v>30</v>
      </c>
      <c r="W1190" s="2">
        <f t="shared" si="823"/>
        <v>9849948</v>
      </c>
      <c r="X1190" s="2">
        <f t="shared" si="827"/>
        <v>9895266</v>
      </c>
      <c r="Y1190" s="14">
        <f t="shared" si="828"/>
        <v>2147.0082993989345</v>
      </c>
      <c r="Z1190" s="14">
        <f t="shared" si="829"/>
        <v>2164.7238224794819</v>
      </c>
      <c r="AA1190" s="14">
        <f t="shared" si="824"/>
        <v>17.715523080547428</v>
      </c>
      <c r="AB1190" s="14">
        <f t="shared" ref="AB1190:AB1253" si="845">(AA1190-AB1189)*$Z$4+AB1189</f>
        <v>20.715231801404293</v>
      </c>
      <c r="AC1190" s="14">
        <f t="shared" si="839"/>
        <v>-2.9997087208568658</v>
      </c>
      <c r="AD1190" s="16">
        <f t="shared" si="840"/>
        <v>0</v>
      </c>
      <c r="AE1190" s="16">
        <f t="shared" si="841"/>
        <v>1</v>
      </c>
      <c r="AF1190" s="16">
        <f t="shared" si="825"/>
        <v>10</v>
      </c>
      <c r="AG1190" s="16">
        <f t="shared" si="842"/>
        <v>30</v>
      </c>
      <c r="AH1190" s="5">
        <f t="shared" si="843"/>
        <v>9854154</v>
      </c>
      <c r="AI1190" s="5">
        <f t="shared" si="844"/>
        <v>9875734</v>
      </c>
      <c r="AJ1190" s="39">
        <f t="shared" si="830"/>
        <v>2180.9936599160737</v>
      </c>
      <c r="AK1190" s="39">
        <f t="shared" si="831"/>
        <v>2169.0699560028665</v>
      </c>
      <c r="AL1190" s="39">
        <f t="shared" si="832"/>
        <v>-11.923703913207191</v>
      </c>
      <c r="AM1190" s="39">
        <f t="shared" si="833"/>
        <v>0</v>
      </c>
      <c r="AN1190" s="39">
        <f t="shared" si="834"/>
        <v>1</v>
      </c>
      <c r="AO1190" s="39">
        <f t="shared" si="835"/>
        <v>31</v>
      </c>
      <c r="AP1190" s="39">
        <f t="shared" si="836"/>
        <v>30</v>
      </c>
      <c r="AQ1190" s="39">
        <f t="shared" si="837"/>
        <v>9835044</v>
      </c>
      <c r="AR1190" s="39">
        <f t="shared" si="838"/>
        <v>9901942</v>
      </c>
      <c r="AS1190" s="37">
        <f t="shared" si="801"/>
        <v>2082.0418121601524</v>
      </c>
      <c r="AT1190" s="37">
        <f t="shared" si="802"/>
        <v>2168.7408114515715</v>
      </c>
      <c r="AU1190" s="37">
        <f t="shared" si="803"/>
        <v>86.698999291419113</v>
      </c>
      <c r="AV1190" s="34">
        <f t="shared" si="804"/>
        <v>1</v>
      </c>
      <c r="AW1190" s="34">
        <f t="shared" si="805"/>
        <v>0</v>
      </c>
      <c r="AX1190" s="34">
        <f t="shared" si="806"/>
        <v>38</v>
      </c>
      <c r="AY1190" s="34">
        <f t="shared" si="807"/>
        <v>30</v>
      </c>
      <c r="AZ1190" s="34">
        <f t="shared" si="808"/>
        <v>9796668</v>
      </c>
      <c r="BA1190" s="34">
        <f t="shared" si="809"/>
        <v>9878672</v>
      </c>
    </row>
    <row r="1191" spans="1:53" x14ac:dyDescent="0.2">
      <c r="A1191" s="1" t="s">
        <v>1228</v>
      </c>
      <c r="B1191" s="8">
        <v>24022</v>
      </c>
      <c r="C1191" s="8">
        <v>2131.2972972972975</v>
      </c>
      <c r="D1191" s="8">
        <v>2144</v>
      </c>
      <c r="E1191" s="8">
        <v>2108</v>
      </c>
      <c r="F1191" s="8">
        <v>2131.3344594594596</v>
      </c>
      <c r="G1191" s="8">
        <f t="shared" si="810"/>
        <v>-51.002275234417993</v>
      </c>
      <c r="H1191" s="8">
        <f t="shared" si="811"/>
        <v>0</v>
      </c>
      <c r="I1191" s="8">
        <f t="shared" si="812"/>
        <v>51.002275234417993</v>
      </c>
      <c r="J1191" s="25">
        <f t="shared" si="815"/>
        <v>11.944198517076254</v>
      </c>
      <c r="K1191" s="25">
        <f t="shared" si="816"/>
        <v>12.951586227233822</v>
      </c>
      <c r="L1191" s="26">
        <f t="shared" si="813"/>
        <v>0.9222189705196655</v>
      </c>
      <c r="M1191" s="25">
        <f t="shared" si="814"/>
        <v>47.976790608322148</v>
      </c>
      <c r="N1191" s="25">
        <v>30</v>
      </c>
      <c r="O1191" s="25">
        <v>70</v>
      </c>
      <c r="P1191" s="9">
        <f t="shared" si="817"/>
        <v>2181.9928560510971</v>
      </c>
      <c r="Q1191" s="9">
        <f t="shared" si="818"/>
        <v>2158.7469570926964</v>
      </c>
      <c r="R1191" s="9">
        <f t="shared" si="819"/>
        <v>-23.24589895840063</v>
      </c>
      <c r="S1191" s="3">
        <f t="shared" si="820"/>
        <v>0</v>
      </c>
      <c r="T1191" s="3">
        <f t="shared" si="821"/>
        <v>1</v>
      </c>
      <c r="U1191" s="3">
        <f t="shared" si="822"/>
        <v>20</v>
      </c>
      <c r="V1191" s="3">
        <f t="shared" si="826"/>
        <v>30</v>
      </c>
      <c r="W1191" s="2">
        <f t="shared" si="823"/>
        <v>9852076</v>
      </c>
      <c r="X1191" s="2">
        <f t="shared" si="827"/>
        <v>9894236</v>
      </c>
      <c r="Y1191" s="14">
        <f t="shared" si="828"/>
        <v>2145.8472742182325</v>
      </c>
      <c r="Z1191" s="14">
        <f t="shared" si="829"/>
        <v>2159.5869973994786</v>
      </c>
      <c r="AA1191" s="14">
        <f t="shared" si="824"/>
        <v>13.739723181246063</v>
      </c>
      <c r="AB1191" s="14">
        <f t="shared" si="845"/>
        <v>19.320130077372646</v>
      </c>
      <c r="AC1191" s="14">
        <f t="shared" si="839"/>
        <v>-5.5804068961265827</v>
      </c>
      <c r="AD1191" s="16">
        <f t="shared" si="840"/>
        <v>0</v>
      </c>
      <c r="AE1191" s="16">
        <f t="shared" si="841"/>
        <v>1</v>
      </c>
      <c r="AF1191" s="16">
        <f t="shared" si="825"/>
        <v>9</v>
      </c>
      <c r="AG1191" s="16">
        <f t="shared" si="842"/>
        <v>30</v>
      </c>
      <c r="AH1191" s="5">
        <f t="shared" si="843"/>
        <v>9856232</v>
      </c>
      <c r="AI1191" s="5">
        <f t="shared" si="844"/>
        <v>9875204</v>
      </c>
      <c r="AJ1191" s="39">
        <f t="shared" si="830"/>
        <v>2185.6038548752836</v>
      </c>
      <c r="AK1191" s="39">
        <f t="shared" si="831"/>
        <v>2167.0787526249637</v>
      </c>
      <c r="AL1191" s="39">
        <f t="shared" si="832"/>
        <v>-18.525102250319833</v>
      </c>
      <c r="AM1191" s="39">
        <f t="shared" si="833"/>
        <v>0</v>
      </c>
      <c r="AN1191" s="39">
        <f t="shared" si="834"/>
        <v>1</v>
      </c>
      <c r="AO1191" s="39">
        <f t="shared" si="835"/>
        <v>30</v>
      </c>
      <c r="AP1191" s="39">
        <f t="shared" si="836"/>
        <v>30</v>
      </c>
      <c r="AQ1191" s="39">
        <f t="shared" si="837"/>
        <v>9837122</v>
      </c>
      <c r="AR1191" s="39">
        <f t="shared" si="838"/>
        <v>9900362</v>
      </c>
      <c r="AS1191" s="37">
        <f t="shared" si="801"/>
        <v>2090.6102315484259</v>
      </c>
      <c r="AT1191" s="37">
        <f t="shared" si="802"/>
        <v>2164.291698595383</v>
      </c>
      <c r="AU1191" s="37">
        <f t="shared" si="803"/>
        <v>73.681467046957096</v>
      </c>
      <c r="AV1191" s="34">
        <f t="shared" si="804"/>
        <v>1</v>
      </c>
      <c r="AW1191" s="34">
        <f t="shared" si="805"/>
        <v>0</v>
      </c>
      <c r="AX1191" s="34">
        <f t="shared" si="806"/>
        <v>39</v>
      </c>
      <c r="AY1191" s="34">
        <f t="shared" si="807"/>
        <v>30</v>
      </c>
      <c r="AZ1191" s="34">
        <f t="shared" si="808"/>
        <v>9794494</v>
      </c>
      <c r="BA1191" s="34">
        <f t="shared" si="809"/>
        <v>9876706</v>
      </c>
    </row>
    <row r="1192" spans="1:53" x14ac:dyDescent="0.2">
      <c r="A1192" s="1" t="s">
        <v>1229</v>
      </c>
      <c r="B1192" s="8">
        <v>29570</v>
      </c>
      <c r="C1192" s="8">
        <v>2174.6454849498327</v>
      </c>
      <c r="D1192" s="8">
        <v>2197</v>
      </c>
      <c r="E1192" s="8">
        <v>2134</v>
      </c>
      <c r="F1192" s="8">
        <v>2174.752508361204</v>
      </c>
      <c r="G1192" s="8">
        <f t="shared" si="810"/>
        <v>43.418048901744442</v>
      </c>
      <c r="H1192" s="8">
        <f t="shared" si="811"/>
        <v>43.418048901744442</v>
      </c>
      <c r="I1192" s="8">
        <f t="shared" si="812"/>
        <v>0</v>
      </c>
      <c r="J1192" s="25">
        <f t="shared" si="815"/>
        <v>14.192330687409695</v>
      </c>
      <c r="K1192" s="25">
        <f t="shared" si="816"/>
        <v>12.026472925288548</v>
      </c>
      <c r="L1192" s="26">
        <f t="shared" si="813"/>
        <v>1.1800908525364</v>
      </c>
      <c r="M1192" s="25">
        <f t="shared" si="814"/>
        <v>54.13035200635963</v>
      </c>
      <c r="N1192" s="25">
        <v>30</v>
      </c>
      <c r="O1192" s="25">
        <v>70</v>
      </c>
      <c r="P1192" s="9">
        <f t="shared" si="817"/>
        <v>2180.7269728502911</v>
      </c>
      <c r="Q1192" s="9">
        <f t="shared" si="818"/>
        <v>2157.2967433625295</v>
      </c>
      <c r="R1192" s="9">
        <f t="shared" si="819"/>
        <v>-23.430229487761608</v>
      </c>
      <c r="S1192" s="3">
        <f t="shared" si="820"/>
        <v>0</v>
      </c>
      <c r="T1192" s="3">
        <f t="shared" si="821"/>
        <v>1</v>
      </c>
      <c r="U1192" s="3">
        <f t="shared" si="822"/>
        <v>19</v>
      </c>
      <c r="V1192" s="3">
        <f t="shared" si="826"/>
        <v>30</v>
      </c>
      <c r="W1192" s="2">
        <f t="shared" si="823"/>
        <v>9854154</v>
      </c>
      <c r="X1192" s="2">
        <f t="shared" si="827"/>
        <v>9894700</v>
      </c>
      <c r="Y1192" s="14">
        <f t="shared" si="828"/>
        <v>2147.9884026732675</v>
      </c>
      <c r="Z1192" s="14">
        <f t="shared" si="829"/>
        <v>2161.9201529320517</v>
      </c>
      <c r="AA1192" s="14">
        <f t="shared" si="824"/>
        <v>13.931750258784177</v>
      </c>
      <c r="AB1192" s="14">
        <f t="shared" si="845"/>
        <v>18.242454113654951</v>
      </c>
      <c r="AC1192" s="14">
        <f t="shared" si="839"/>
        <v>-4.3107038548707735</v>
      </c>
      <c r="AD1192" s="16">
        <f t="shared" si="840"/>
        <v>0</v>
      </c>
      <c r="AE1192" s="16">
        <f t="shared" si="841"/>
        <v>1</v>
      </c>
      <c r="AF1192" s="16">
        <f t="shared" si="825"/>
        <v>8</v>
      </c>
      <c r="AG1192" s="16">
        <f t="shared" si="842"/>
        <v>30</v>
      </c>
      <c r="AH1192" s="5">
        <f t="shared" si="843"/>
        <v>9858336</v>
      </c>
      <c r="AI1192" s="5">
        <f t="shared" si="844"/>
        <v>9875408</v>
      </c>
      <c r="AJ1192" s="39">
        <f t="shared" si="830"/>
        <v>2168.6030964638107</v>
      </c>
      <c r="AK1192" s="39">
        <f t="shared" si="831"/>
        <v>2150.0779942134909</v>
      </c>
      <c r="AL1192" s="39">
        <f t="shared" si="832"/>
        <v>-18.525102250319833</v>
      </c>
      <c r="AM1192" s="39">
        <f t="shared" si="833"/>
        <v>0</v>
      </c>
      <c r="AN1192" s="39">
        <f t="shared" si="834"/>
        <v>1</v>
      </c>
      <c r="AO1192" s="39">
        <f t="shared" si="835"/>
        <v>29</v>
      </c>
      <c r="AP1192" s="39">
        <f t="shared" si="836"/>
        <v>30</v>
      </c>
      <c r="AQ1192" s="39">
        <f t="shared" si="837"/>
        <v>9839226</v>
      </c>
      <c r="AR1192" s="39">
        <f t="shared" si="838"/>
        <v>9901112</v>
      </c>
      <c r="AS1192" s="37">
        <f t="shared" si="801"/>
        <v>2099.169518132237</v>
      </c>
      <c r="AT1192" s="37">
        <f t="shared" si="802"/>
        <v>2160.5220946855566</v>
      </c>
      <c r="AU1192" s="37">
        <f t="shared" si="803"/>
        <v>61.352576553319523</v>
      </c>
      <c r="AV1192" s="34">
        <f t="shared" si="804"/>
        <v>1</v>
      </c>
      <c r="AW1192" s="34">
        <f t="shared" si="805"/>
        <v>0</v>
      </c>
      <c r="AX1192" s="34">
        <f t="shared" si="806"/>
        <v>40</v>
      </c>
      <c r="AY1192" s="34">
        <f t="shared" si="807"/>
        <v>30</v>
      </c>
      <c r="AZ1192" s="34">
        <f t="shared" si="808"/>
        <v>9792267</v>
      </c>
      <c r="BA1192" s="34">
        <f t="shared" si="809"/>
        <v>9877627</v>
      </c>
    </row>
    <row r="1193" spans="1:53" x14ac:dyDescent="0.2">
      <c r="A1193" s="1" t="s">
        <v>1230</v>
      </c>
      <c r="B1193" s="8">
        <v>26019</v>
      </c>
      <c r="C1193" s="8">
        <v>2199.6338983050846</v>
      </c>
      <c r="D1193" s="8">
        <v>2216</v>
      </c>
      <c r="E1193" s="8">
        <v>2175</v>
      </c>
      <c r="F1193" s="8">
        <v>2199.5728813559322</v>
      </c>
      <c r="G1193" s="8">
        <f t="shared" si="810"/>
        <v>24.820372994728132</v>
      </c>
      <c r="H1193" s="8">
        <f t="shared" si="811"/>
        <v>24.820372994728132</v>
      </c>
      <c r="I1193" s="8">
        <f t="shared" si="812"/>
        <v>0</v>
      </c>
      <c r="J1193" s="25">
        <f t="shared" si="815"/>
        <v>14.951476566503869</v>
      </c>
      <c r="K1193" s="25">
        <f t="shared" si="816"/>
        <v>11.167439144910796</v>
      </c>
      <c r="L1193" s="26">
        <f t="shared" si="813"/>
        <v>1.3388455824554484</v>
      </c>
      <c r="M1193" s="25">
        <f t="shared" si="814"/>
        <v>57.243863917251637</v>
      </c>
      <c r="N1193" s="25">
        <v>30</v>
      </c>
      <c r="O1193" s="25">
        <v>70</v>
      </c>
      <c r="P1193" s="9">
        <f t="shared" si="817"/>
        <v>2179.1860346561657</v>
      </c>
      <c r="Q1193" s="9">
        <f t="shared" si="818"/>
        <v>2161.214930248108</v>
      </c>
      <c r="R1193" s="9">
        <f t="shared" si="819"/>
        <v>-17.971104408057727</v>
      </c>
      <c r="S1193" s="3">
        <f t="shared" si="820"/>
        <v>0</v>
      </c>
      <c r="T1193" s="3">
        <f t="shared" si="821"/>
        <v>1</v>
      </c>
      <c r="U1193" s="3">
        <f t="shared" si="822"/>
        <v>18</v>
      </c>
      <c r="V1193" s="3">
        <f t="shared" si="826"/>
        <v>30</v>
      </c>
      <c r="W1193" s="2">
        <f t="shared" si="823"/>
        <v>9856258</v>
      </c>
      <c r="X1193" s="2">
        <f t="shared" si="827"/>
        <v>9895408</v>
      </c>
      <c r="Y1193" s="14">
        <f t="shared" si="828"/>
        <v>2151.8094751682797</v>
      </c>
      <c r="Z1193" s="14">
        <f t="shared" si="829"/>
        <v>2167.7128803818796</v>
      </c>
      <c r="AA1193" s="14">
        <f t="shared" si="824"/>
        <v>15.903405213599854</v>
      </c>
      <c r="AB1193" s="14">
        <f t="shared" si="845"/>
        <v>17.774644333643931</v>
      </c>
      <c r="AC1193" s="14">
        <f t="shared" si="839"/>
        <v>-1.871239120044077</v>
      </c>
      <c r="AD1193" s="16">
        <f t="shared" si="840"/>
        <v>0</v>
      </c>
      <c r="AE1193" s="16">
        <f t="shared" si="841"/>
        <v>1</v>
      </c>
      <c r="AF1193" s="16">
        <f t="shared" si="825"/>
        <v>7</v>
      </c>
      <c r="AG1193" s="16">
        <f t="shared" si="842"/>
        <v>30</v>
      </c>
      <c r="AH1193" s="5">
        <f t="shared" si="843"/>
        <v>9860481</v>
      </c>
      <c r="AI1193" s="5">
        <f t="shared" si="844"/>
        <v>9875706</v>
      </c>
      <c r="AJ1193" s="39">
        <f t="shared" si="830"/>
        <v>2183.0757794310589</v>
      </c>
      <c r="AK1193" s="39">
        <f t="shared" si="831"/>
        <v>2164.5506771807391</v>
      </c>
      <c r="AL1193" s="39">
        <f t="shared" si="832"/>
        <v>-18.525102250319833</v>
      </c>
      <c r="AM1193" s="39">
        <f t="shared" si="833"/>
        <v>0</v>
      </c>
      <c r="AN1193" s="39">
        <f t="shared" si="834"/>
        <v>1</v>
      </c>
      <c r="AO1193" s="39">
        <f t="shared" si="835"/>
        <v>28</v>
      </c>
      <c r="AP1193" s="39">
        <f t="shared" si="836"/>
        <v>30</v>
      </c>
      <c r="AQ1193" s="39">
        <f t="shared" si="837"/>
        <v>9841371</v>
      </c>
      <c r="AR1193" s="39">
        <f t="shared" si="838"/>
        <v>9902271</v>
      </c>
      <c r="AS1193" s="37">
        <f t="shared" si="801"/>
        <v>2107.3702623024164</v>
      </c>
      <c r="AT1193" s="37">
        <f t="shared" si="802"/>
        <v>2157.3952436300124</v>
      </c>
      <c r="AU1193" s="37">
        <f t="shared" si="803"/>
        <v>50.024981327595924</v>
      </c>
      <c r="AV1193" s="34">
        <f t="shared" si="804"/>
        <v>1</v>
      </c>
      <c r="AW1193" s="34">
        <f t="shared" si="805"/>
        <v>0</v>
      </c>
      <c r="AX1193" s="34">
        <f t="shared" si="806"/>
        <v>41</v>
      </c>
      <c r="AY1193" s="34">
        <f t="shared" si="807"/>
        <v>30</v>
      </c>
      <c r="AZ1193" s="34">
        <f t="shared" si="808"/>
        <v>9790021</v>
      </c>
      <c r="BA1193" s="34">
        <f t="shared" si="809"/>
        <v>9879196</v>
      </c>
    </row>
    <row r="1194" spans="1:53" x14ac:dyDescent="0.2">
      <c r="A1194" s="1" t="s">
        <v>1231</v>
      </c>
      <c r="B1194" s="8">
        <v>21576</v>
      </c>
      <c r="C1194" s="8">
        <v>2143.8184931506848</v>
      </c>
      <c r="D1194" s="8">
        <v>2163</v>
      </c>
      <c r="E1194" s="8">
        <v>2133</v>
      </c>
      <c r="F1194" s="8">
        <v>2143.8493150684931</v>
      </c>
      <c r="G1194" s="8">
        <f t="shared" si="810"/>
        <v>-55.723566287439098</v>
      </c>
      <c r="H1194" s="8">
        <f t="shared" si="811"/>
        <v>0</v>
      </c>
      <c r="I1194" s="8">
        <f t="shared" si="812"/>
        <v>55.723566287439098</v>
      </c>
      <c r="J1194" s="25">
        <f t="shared" si="815"/>
        <v>13.883513954610736</v>
      </c>
      <c r="K1194" s="25">
        <f t="shared" si="816"/>
        <v>14.350019655091389</v>
      </c>
      <c r="L1194" s="26">
        <f t="shared" si="813"/>
        <v>0.96749093647999729</v>
      </c>
      <c r="M1194" s="25">
        <f t="shared" si="814"/>
        <v>49.173844643519324</v>
      </c>
      <c r="N1194" s="25">
        <v>30</v>
      </c>
      <c r="O1194" s="25">
        <v>70</v>
      </c>
      <c r="P1194" s="9">
        <f t="shared" si="817"/>
        <v>2176.9120685544713</v>
      </c>
      <c r="Q1194" s="9">
        <f t="shared" si="818"/>
        <v>2167.5642851246553</v>
      </c>
      <c r="R1194" s="9">
        <f t="shared" si="819"/>
        <v>-9.3477834298159905</v>
      </c>
      <c r="S1194" s="3">
        <f t="shared" si="820"/>
        <v>0</v>
      </c>
      <c r="T1194" s="3">
        <f t="shared" si="821"/>
        <v>1</v>
      </c>
      <c r="U1194" s="3">
        <f t="shared" si="822"/>
        <v>17</v>
      </c>
      <c r="V1194" s="3">
        <f t="shared" si="826"/>
        <v>30</v>
      </c>
      <c r="W1194" s="2">
        <f t="shared" si="823"/>
        <v>9858403</v>
      </c>
      <c r="X1194" s="2">
        <f t="shared" si="827"/>
        <v>9894664</v>
      </c>
      <c r="Y1194" s="14">
        <f t="shared" si="828"/>
        <v>2151.2198336794067</v>
      </c>
      <c r="Z1194" s="14">
        <f t="shared" si="829"/>
        <v>2164.0415626413587</v>
      </c>
      <c r="AA1194" s="14">
        <f t="shared" si="824"/>
        <v>12.821728961951976</v>
      </c>
      <c r="AB1194" s="14">
        <f t="shared" si="845"/>
        <v>16.784061259305538</v>
      </c>
      <c r="AC1194" s="14">
        <f t="shared" si="839"/>
        <v>-3.9623322973535622</v>
      </c>
      <c r="AD1194" s="16">
        <f t="shared" si="840"/>
        <v>0</v>
      </c>
      <c r="AE1194" s="16">
        <f t="shared" si="841"/>
        <v>1</v>
      </c>
      <c r="AF1194" s="16">
        <f t="shared" si="825"/>
        <v>6</v>
      </c>
      <c r="AG1194" s="16">
        <f t="shared" si="842"/>
        <v>30</v>
      </c>
      <c r="AH1194" s="5">
        <f t="shared" si="843"/>
        <v>9862584</v>
      </c>
      <c r="AI1194" s="5">
        <f t="shared" si="844"/>
        <v>9875382</v>
      </c>
      <c r="AJ1194" s="39">
        <f t="shared" si="830"/>
        <v>2191.3492370959684</v>
      </c>
      <c r="AK1194" s="39">
        <f t="shared" si="831"/>
        <v>2175.279973595822</v>
      </c>
      <c r="AL1194" s="39">
        <f t="shared" si="832"/>
        <v>-16.069263500146462</v>
      </c>
      <c r="AM1194" s="39">
        <f t="shared" si="833"/>
        <v>0</v>
      </c>
      <c r="AN1194" s="39">
        <f t="shared" si="834"/>
        <v>1</v>
      </c>
      <c r="AO1194" s="39">
        <f t="shared" si="835"/>
        <v>27</v>
      </c>
      <c r="AP1194" s="39">
        <f t="shared" si="836"/>
        <v>30</v>
      </c>
      <c r="AQ1194" s="39">
        <f t="shared" si="837"/>
        <v>9843474</v>
      </c>
      <c r="AR1194" s="39">
        <f t="shared" si="838"/>
        <v>9901065</v>
      </c>
      <c r="AS1194" s="37">
        <f t="shared" si="801"/>
        <v>2115.1511968142254</v>
      </c>
      <c r="AT1194" s="37">
        <f t="shared" si="802"/>
        <v>2155.5531628565209</v>
      </c>
      <c r="AU1194" s="37">
        <f t="shared" si="803"/>
        <v>40.401966042295498</v>
      </c>
      <c r="AV1194" s="34">
        <f t="shared" si="804"/>
        <v>1</v>
      </c>
      <c r="AW1194" s="34">
        <f t="shared" si="805"/>
        <v>0</v>
      </c>
      <c r="AX1194" s="34">
        <f t="shared" si="806"/>
        <v>42</v>
      </c>
      <c r="AY1194" s="34">
        <f t="shared" si="807"/>
        <v>30</v>
      </c>
      <c r="AZ1194" s="34">
        <f t="shared" si="808"/>
        <v>9787828</v>
      </c>
      <c r="BA1194" s="34">
        <f t="shared" si="809"/>
        <v>9877414</v>
      </c>
    </row>
    <row r="1195" spans="1:53" x14ac:dyDescent="0.2">
      <c r="A1195" s="1" t="s">
        <v>1232</v>
      </c>
      <c r="B1195" s="8">
        <v>18333</v>
      </c>
      <c r="C1195" s="8">
        <v>2194.4006734006734</v>
      </c>
      <c r="D1195" s="8">
        <v>2214</v>
      </c>
      <c r="E1195" s="8">
        <v>2172</v>
      </c>
      <c r="F1195" s="8">
        <v>2194.5454545454545</v>
      </c>
      <c r="G1195" s="8">
        <f t="shared" si="810"/>
        <v>50.696139476961434</v>
      </c>
      <c r="H1195" s="8">
        <f t="shared" si="811"/>
        <v>50.696139476961434</v>
      </c>
      <c r="I1195" s="8">
        <f t="shared" si="812"/>
        <v>0</v>
      </c>
      <c r="J1195" s="25">
        <f t="shared" si="815"/>
        <v>16.512987206207214</v>
      </c>
      <c r="K1195" s="25">
        <f t="shared" si="816"/>
        <v>13.32501825115629</v>
      </c>
      <c r="L1195" s="26">
        <f t="shared" si="813"/>
        <v>1.2392468734348101</v>
      </c>
      <c r="M1195" s="25">
        <f t="shared" si="814"/>
        <v>55.342128111757198</v>
      </c>
      <c r="N1195" s="25">
        <v>30</v>
      </c>
      <c r="O1195" s="25">
        <v>70</v>
      </c>
      <c r="P1195" s="9">
        <f t="shared" si="817"/>
        <v>2172.2246212985306</v>
      </c>
      <c r="Q1195" s="9">
        <f t="shared" si="818"/>
        <v>2163.6181122278203</v>
      </c>
      <c r="R1195" s="9">
        <f t="shared" si="819"/>
        <v>-8.6065090707102172</v>
      </c>
      <c r="S1195" s="3">
        <f t="shared" si="820"/>
        <v>0</v>
      </c>
      <c r="T1195" s="3">
        <f t="shared" si="821"/>
        <v>1</v>
      </c>
      <c r="U1195" s="3">
        <f t="shared" si="822"/>
        <v>16</v>
      </c>
      <c r="V1195" s="3">
        <f t="shared" si="826"/>
        <v>30</v>
      </c>
      <c r="W1195" s="2">
        <f t="shared" si="823"/>
        <v>9860506</v>
      </c>
      <c r="X1195" s="2">
        <f t="shared" si="827"/>
        <v>9895258</v>
      </c>
      <c r="Y1195" s="14">
        <f t="shared" si="828"/>
        <v>2154.4291389287437</v>
      </c>
      <c r="Z1195" s="14">
        <f t="shared" si="829"/>
        <v>2168.7344690881428</v>
      </c>
      <c r="AA1195" s="14">
        <f t="shared" si="824"/>
        <v>14.305330159399091</v>
      </c>
      <c r="AB1195" s="14">
        <f t="shared" si="845"/>
        <v>16.28831503932425</v>
      </c>
      <c r="AC1195" s="14">
        <f t="shared" si="839"/>
        <v>-1.9829848799251586</v>
      </c>
      <c r="AD1195" s="16">
        <f t="shared" si="840"/>
        <v>0</v>
      </c>
      <c r="AE1195" s="16">
        <f t="shared" si="841"/>
        <v>1</v>
      </c>
      <c r="AF1195" s="16">
        <f t="shared" si="825"/>
        <v>5</v>
      </c>
      <c r="AG1195" s="16">
        <f t="shared" si="842"/>
        <v>30</v>
      </c>
      <c r="AH1195" s="5">
        <f t="shared" si="843"/>
        <v>9864726</v>
      </c>
      <c r="AI1195" s="5">
        <f t="shared" si="844"/>
        <v>9875586</v>
      </c>
      <c r="AJ1195" s="39">
        <f t="shared" si="830"/>
        <v>2172.7747150001555</v>
      </c>
      <c r="AK1195" s="39">
        <f t="shared" si="831"/>
        <v>2156.7054515000091</v>
      </c>
      <c r="AL1195" s="39">
        <f t="shared" si="832"/>
        <v>-16.069263500146462</v>
      </c>
      <c r="AM1195" s="39">
        <f t="shared" si="833"/>
        <v>0</v>
      </c>
      <c r="AN1195" s="39">
        <f t="shared" si="834"/>
        <v>1</v>
      </c>
      <c r="AO1195" s="39">
        <f t="shared" si="835"/>
        <v>26</v>
      </c>
      <c r="AP1195" s="39">
        <f t="shared" si="836"/>
        <v>30</v>
      </c>
      <c r="AQ1195" s="39">
        <f t="shared" si="837"/>
        <v>9845616</v>
      </c>
      <c r="AR1195" s="39">
        <f t="shared" si="838"/>
        <v>9902088</v>
      </c>
      <c r="AS1195" s="37">
        <f t="shared" si="801"/>
        <v>2122.3913942007002</v>
      </c>
      <c r="AT1195" s="37">
        <f t="shared" si="802"/>
        <v>2155.2525624590207</v>
      </c>
      <c r="AU1195" s="37">
        <f t="shared" si="803"/>
        <v>32.861168258320504</v>
      </c>
      <c r="AV1195" s="34">
        <f t="shared" si="804"/>
        <v>1</v>
      </c>
      <c r="AW1195" s="34">
        <f t="shared" si="805"/>
        <v>0</v>
      </c>
      <c r="AX1195" s="34">
        <f t="shared" si="806"/>
        <v>43</v>
      </c>
      <c r="AY1195" s="34">
        <f t="shared" si="807"/>
        <v>30</v>
      </c>
      <c r="AZ1195" s="34">
        <f t="shared" si="808"/>
        <v>9785584</v>
      </c>
      <c r="BA1195" s="34">
        <f t="shared" si="809"/>
        <v>9878980</v>
      </c>
    </row>
    <row r="1196" spans="1:53" x14ac:dyDescent="0.2">
      <c r="A1196" s="1" t="s">
        <v>1233</v>
      </c>
      <c r="B1196" s="8">
        <v>24507</v>
      </c>
      <c r="C1196" s="8">
        <v>2168.9583333333335</v>
      </c>
      <c r="D1196" s="8">
        <v>2185</v>
      </c>
      <c r="E1196" s="8">
        <v>2154</v>
      </c>
      <c r="F1196" s="8">
        <v>2168.9513888888887</v>
      </c>
      <c r="G1196" s="8">
        <f t="shared" si="810"/>
        <v>-25.594065656565817</v>
      </c>
      <c r="H1196" s="8">
        <f t="shared" si="811"/>
        <v>0</v>
      </c>
      <c r="I1196" s="8">
        <f t="shared" si="812"/>
        <v>25.594065656565817</v>
      </c>
      <c r="J1196" s="25">
        <f t="shared" si="815"/>
        <v>15.333488120049555</v>
      </c>
      <c r="K1196" s="25">
        <f t="shared" si="816"/>
        <v>14.201378780114114</v>
      </c>
      <c r="L1196" s="26">
        <f t="shared" si="813"/>
        <v>1.0797182694345644</v>
      </c>
      <c r="M1196" s="25">
        <f t="shared" si="814"/>
        <v>51.916564147321694</v>
      </c>
      <c r="N1196" s="25">
        <v>30</v>
      </c>
      <c r="O1196" s="25">
        <v>70</v>
      </c>
      <c r="P1196" s="9">
        <f t="shared" si="817"/>
        <v>2169.3547719171429</v>
      </c>
      <c r="Q1196" s="9">
        <f t="shared" si="818"/>
        <v>2163.5369917446378</v>
      </c>
      <c r="R1196" s="9">
        <f t="shared" si="819"/>
        <v>-5.8177801725050813</v>
      </c>
      <c r="S1196" s="3">
        <f t="shared" si="820"/>
        <v>0</v>
      </c>
      <c r="T1196" s="3">
        <f t="shared" si="821"/>
        <v>1</v>
      </c>
      <c r="U1196" s="3">
        <f t="shared" si="822"/>
        <v>15</v>
      </c>
      <c r="V1196" s="3">
        <f t="shared" si="826"/>
        <v>30</v>
      </c>
      <c r="W1196" s="2">
        <f t="shared" si="823"/>
        <v>9862648</v>
      </c>
      <c r="X1196" s="2">
        <f t="shared" si="827"/>
        <v>9894958</v>
      </c>
      <c r="Y1196" s="14">
        <f t="shared" si="828"/>
        <v>2155.5048611480138</v>
      </c>
      <c r="Z1196" s="14">
        <f t="shared" si="829"/>
        <v>2168.7678413651806</v>
      </c>
      <c r="AA1196" s="14">
        <f t="shared" si="824"/>
        <v>13.262980217166842</v>
      </c>
      <c r="AB1196" s="14">
        <f t="shared" si="845"/>
        <v>15.683248074892768</v>
      </c>
      <c r="AC1196" s="14">
        <f t="shared" si="839"/>
        <v>-2.4202678577259267</v>
      </c>
      <c r="AD1196" s="16">
        <f t="shared" si="840"/>
        <v>0</v>
      </c>
      <c r="AE1196" s="16">
        <f t="shared" si="841"/>
        <v>1</v>
      </c>
      <c r="AF1196" s="16">
        <f t="shared" si="825"/>
        <v>4</v>
      </c>
      <c r="AG1196" s="16">
        <f t="shared" si="842"/>
        <v>30</v>
      </c>
      <c r="AH1196" s="5">
        <f t="shared" si="843"/>
        <v>9866850</v>
      </c>
      <c r="AI1196" s="5">
        <f t="shared" si="844"/>
        <v>9875466</v>
      </c>
      <c r="AJ1196" s="39">
        <f t="shared" si="830"/>
        <v>2189.6734281591421</v>
      </c>
      <c r="AK1196" s="39">
        <f t="shared" si="831"/>
        <v>2173.6041646589961</v>
      </c>
      <c r="AL1196" s="39">
        <f t="shared" si="832"/>
        <v>-16.069263500146008</v>
      </c>
      <c r="AM1196" s="39">
        <f t="shared" si="833"/>
        <v>0</v>
      </c>
      <c r="AN1196" s="39">
        <f t="shared" si="834"/>
        <v>1</v>
      </c>
      <c r="AO1196" s="39">
        <f t="shared" si="835"/>
        <v>25</v>
      </c>
      <c r="AP1196" s="39">
        <f t="shared" si="836"/>
        <v>30</v>
      </c>
      <c r="AQ1196" s="39">
        <f t="shared" si="837"/>
        <v>9847740</v>
      </c>
      <c r="AR1196" s="39">
        <f t="shared" si="838"/>
        <v>9901590</v>
      </c>
      <c r="AS1196" s="37">
        <f t="shared" si="801"/>
        <v>2128.9439870714277</v>
      </c>
      <c r="AT1196" s="37">
        <f t="shared" si="802"/>
        <v>2155.1594951620982</v>
      </c>
      <c r="AU1196" s="37">
        <f t="shared" si="803"/>
        <v>26.215508090670482</v>
      </c>
      <c r="AV1196" s="34">
        <f t="shared" si="804"/>
        <v>1</v>
      </c>
      <c r="AW1196" s="34">
        <f t="shared" si="805"/>
        <v>0</v>
      </c>
      <c r="AX1196" s="34">
        <f t="shared" si="806"/>
        <v>44</v>
      </c>
      <c r="AY1196" s="34">
        <f t="shared" si="807"/>
        <v>30</v>
      </c>
      <c r="AZ1196" s="34">
        <f t="shared" si="808"/>
        <v>9783369</v>
      </c>
      <c r="BA1196" s="34">
        <f t="shared" si="809"/>
        <v>9878145</v>
      </c>
    </row>
    <row r="1197" spans="1:53" x14ac:dyDescent="0.2">
      <c r="A1197" s="1" t="s">
        <v>1234</v>
      </c>
      <c r="B1197" s="8">
        <v>15834</v>
      </c>
      <c r="C1197" s="8">
        <v>2166.6192170818504</v>
      </c>
      <c r="D1197" s="8">
        <v>2177</v>
      </c>
      <c r="E1197" s="8">
        <v>2145</v>
      </c>
      <c r="F1197" s="8">
        <v>2166.6512455516013</v>
      </c>
      <c r="G1197" s="8">
        <f t="shared" si="810"/>
        <v>-2.3001433372874089</v>
      </c>
      <c r="H1197" s="8">
        <f t="shared" si="811"/>
        <v>0</v>
      </c>
      <c r="I1197" s="8">
        <f t="shared" si="812"/>
        <v>2.3001433372874089</v>
      </c>
      <c r="J1197" s="25">
        <f t="shared" si="815"/>
        <v>14.238238968617443</v>
      </c>
      <c r="K1197" s="25">
        <f t="shared" si="816"/>
        <v>13.35129053419792</v>
      </c>
      <c r="L1197" s="26">
        <f t="shared" si="813"/>
        <v>1.0664316630776403</v>
      </c>
      <c r="M1197" s="25">
        <f t="shared" si="814"/>
        <v>51.607400434880589</v>
      </c>
      <c r="N1197" s="25">
        <v>30</v>
      </c>
      <c r="O1197" s="25">
        <v>70</v>
      </c>
      <c r="P1197" s="9">
        <f t="shared" si="817"/>
        <v>2165.5282010638043</v>
      </c>
      <c r="Q1197" s="9">
        <f t="shared" si="818"/>
        <v>2164.7051436159145</v>
      </c>
      <c r="R1197" s="9">
        <f t="shared" si="819"/>
        <v>-0.82305744788982338</v>
      </c>
      <c r="S1197" s="3">
        <f t="shared" si="820"/>
        <v>0</v>
      </c>
      <c r="T1197" s="3">
        <f t="shared" si="821"/>
        <v>0</v>
      </c>
      <c r="U1197" s="3">
        <f t="shared" si="822"/>
        <v>15</v>
      </c>
      <c r="V1197" s="3">
        <f t="shared" si="826"/>
        <v>0</v>
      </c>
      <c r="W1197" s="2">
        <f t="shared" si="823"/>
        <v>9862648</v>
      </c>
      <c r="X1197" s="2">
        <f t="shared" si="827"/>
        <v>9894823</v>
      </c>
      <c r="Y1197" s="14">
        <f t="shared" si="828"/>
        <v>2156.3305192519833</v>
      </c>
      <c r="Z1197" s="14">
        <f t="shared" si="829"/>
        <v>2168.4422112400148</v>
      </c>
      <c r="AA1197" s="14">
        <f t="shared" si="824"/>
        <v>12.111691988031453</v>
      </c>
      <c r="AB1197" s="14">
        <f t="shared" si="845"/>
        <v>14.968936857520506</v>
      </c>
      <c r="AC1197" s="14">
        <f t="shared" si="839"/>
        <v>-2.8572448694890529</v>
      </c>
      <c r="AD1197" s="16">
        <f t="shared" si="840"/>
        <v>0</v>
      </c>
      <c r="AE1197" s="16">
        <f t="shared" si="841"/>
        <v>1</v>
      </c>
      <c r="AF1197" s="16">
        <f t="shared" si="825"/>
        <v>3</v>
      </c>
      <c r="AG1197" s="16">
        <f t="shared" si="842"/>
        <v>30</v>
      </c>
      <c r="AH1197" s="5">
        <f t="shared" si="843"/>
        <v>9868965</v>
      </c>
      <c r="AI1197" s="5">
        <f t="shared" si="844"/>
        <v>9875400</v>
      </c>
      <c r="AJ1197" s="39">
        <f t="shared" si="830"/>
        <v>2181.1420729402871</v>
      </c>
      <c r="AK1197" s="39">
        <f t="shared" si="831"/>
        <v>2165.0728094401406</v>
      </c>
      <c r="AL1197" s="39">
        <f t="shared" si="832"/>
        <v>-16.069263500146462</v>
      </c>
      <c r="AM1197" s="39">
        <f t="shared" si="833"/>
        <v>0</v>
      </c>
      <c r="AN1197" s="39">
        <f t="shared" si="834"/>
        <v>1</v>
      </c>
      <c r="AO1197" s="39">
        <f t="shared" si="835"/>
        <v>24</v>
      </c>
      <c r="AP1197" s="39">
        <f t="shared" si="836"/>
        <v>30</v>
      </c>
      <c r="AQ1197" s="39">
        <f t="shared" si="837"/>
        <v>9849855</v>
      </c>
      <c r="AR1197" s="39">
        <f t="shared" si="838"/>
        <v>9901335</v>
      </c>
      <c r="AS1197" s="37">
        <f t="shared" si="801"/>
        <v>2134.8576912831481</v>
      </c>
      <c r="AT1197" s="37">
        <f t="shared" si="802"/>
        <v>2155.617241598979</v>
      </c>
      <c r="AU1197" s="37">
        <f t="shared" si="803"/>
        <v>20.759550315830893</v>
      </c>
      <c r="AV1197" s="34">
        <f t="shared" si="804"/>
        <v>1</v>
      </c>
      <c r="AW1197" s="34">
        <f t="shared" si="805"/>
        <v>0</v>
      </c>
      <c r="AX1197" s="34">
        <f t="shared" si="806"/>
        <v>45</v>
      </c>
      <c r="AY1197" s="34">
        <f t="shared" si="807"/>
        <v>30</v>
      </c>
      <c r="AZ1197" s="34">
        <f t="shared" si="808"/>
        <v>9781162</v>
      </c>
      <c r="BA1197" s="34">
        <f t="shared" si="809"/>
        <v>9877687</v>
      </c>
    </row>
    <row r="1198" spans="1:53" x14ac:dyDescent="0.2">
      <c r="A1198" s="1" t="s">
        <v>1235</v>
      </c>
      <c r="B1198" s="8">
        <v>25218</v>
      </c>
      <c r="C1198" s="8">
        <v>2141.0101694915256</v>
      </c>
      <c r="D1198" s="8">
        <v>2180</v>
      </c>
      <c r="E1198" s="8">
        <v>2115</v>
      </c>
      <c r="F1198" s="8">
        <v>2140.8406779661018</v>
      </c>
      <c r="G1198" s="8">
        <f t="shared" si="810"/>
        <v>-25.810567585499484</v>
      </c>
      <c r="H1198" s="8">
        <f t="shared" si="811"/>
        <v>0</v>
      </c>
      <c r="I1198" s="8">
        <f t="shared" si="812"/>
        <v>25.810567585499484</v>
      </c>
      <c r="J1198" s="25">
        <f t="shared" si="815"/>
        <v>13.221221899430484</v>
      </c>
      <c r="K1198" s="25">
        <f t="shared" si="816"/>
        <v>14.241238895005173</v>
      </c>
      <c r="L1198" s="26">
        <f t="shared" si="813"/>
        <v>0.92837582438614663</v>
      </c>
      <c r="M1198" s="25">
        <f t="shared" si="814"/>
        <v>48.142888572131596</v>
      </c>
      <c r="N1198" s="25">
        <v>30</v>
      </c>
      <c r="O1198" s="25">
        <v>70</v>
      </c>
      <c r="P1198" s="9">
        <f t="shared" si="817"/>
        <v>2161.3298057461916</v>
      </c>
      <c r="Q1198" s="9">
        <f t="shared" si="818"/>
        <v>2167.9103680628355</v>
      </c>
      <c r="R1198" s="9">
        <f t="shared" si="819"/>
        <v>6.5805623166438636</v>
      </c>
      <c r="S1198" s="3">
        <f t="shared" si="820"/>
        <v>1</v>
      </c>
      <c r="T1198" s="3">
        <f t="shared" si="821"/>
        <v>0</v>
      </c>
      <c r="U1198" s="3">
        <f t="shared" si="822"/>
        <v>16</v>
      </c>
      <c r="V1198" s="3">
        <f t="shared" si="826"/>
        <v>30</v>
      </c>
      <c r="W1198" s="2">
        <f t="shared" si="823"/>
        <v>9860441</v>
      </c>
      <c r="X1198" s="2">
        <f t="shared" si="827"/>
        <v>9894281</v>
      </c>
      <c r="Y1198" s="14">
        <f t="shared" si="828"/>
        <v>2155.1831236011772</v>
      </c>
      <c r="Z1198" s="14">
        <f t="shared" si="829"/>
        <v>2164.1958215055665</v>
      </c>
      <c r="AA1198" s="14">
        <f t="shared" si="824"/>
        <v>9.0126979043893698</v>
      </c>
      <c r="AB1198" s="14">
        <f t="shared" si="845"/>
        <v>13.777689066894279</v>
      </c>
      <c r="AC1198" s="14">
        <f t="shared" si="839"/>
        <v>-4.7649911625049093</v>
      </c>
      <c r="AD1198" s="16">
        <f t="shared" si="840"/>
        <v>0</v>
      </c>
      <c r="AE1198" s="16">
        <f t="shared" si="841"/>
        <v>1</v>
      </c>
      <c r="AF1198" s="16">
        <f t="shared" si="825"/>
        <v>2</v>
      </c>
      <c r="AG1198" s="16">
        <f t="shared" si="842"/>
        <v>30</v>
      </c>
      <c r="AH1198" s="5">
        <f t="shared" si="843"/>
        <v>9871050</v>
      </c>
      <c r="AI1198" s="5">
        <f t="shared" si="844"/>
        <v>9875280</v>
      </c>
      <c r="AJ1198" s="39">
        <f t="shared" si="830"/>
        <v>2171.6836883161291</v>
      </c>
      <c r="AK1198" s="39">
        <f t="shared" si="831"/>
        <v>2164.3060949943783</v>
      </c>
      <c r="AL1198" s="39">
        <f t="shared" si="832"/>
        <v>-7.3775933217507372</v>
      </c>
      <c r="AM1198" s="39">
        <f t="shared" si="833"/>
        <v>0</v>
      </c>
      <c r="AN1198" s="39">
        <f t="shared" si="834"/>
        <v>1</v>
      </c>
      <c r="AO1198" s="39">
        <f t="shared" si="835"/>
        <v>23</v>
      </c>
      <c r="AP1198" s="39">
        <f t="shared" si="836"/>
        <v>30</v>
      </c>
      <c r="AQ1198" s="39">
        <f t="shared" si="837"/>
        <v>9851940</v>
      </c>
      <c r="AR1198" s="39">
        <f t="shared" si="838"/>
        <v>9900585</v>
      </c>
      <c r="AS1198" s="37">
        <f t="shared" si="801"/>
        <v>2139.9955648715609</v>
      </c>
      <c r="AT1198" s="37">
        <f t="shared" si="802"/>
        <v>2156.830673933749</v>
      </c>
      <c r="AU1198" s="37">
        <f t="shared" si="803"/>
        <v>16.835109062188167</v>
      </c>
      <c r="AV1198" s="34">
        <f t="shared" si="804"/>
        <v>1</v>
      </c>
      <c r="AW1198" s="34">
        <f t="shared" si="805"/>
        <v>0</v>
      </c>
      <c r="AX1198" s="34">
        <f t="shared" si="806"/>
        <v>46</v>
      </c>
      <c r="AY1198" s="34">
        <f t="shared" si="807"/>
        <v>30</v>
      </c>
      <c r="AZ1198" s="34">
        <f t="shared" si="808"/>
        <v>9778952</v>
      </c>
      <c r="BA1198" s="34">
        <f t="shared" si="809"/>
        <v>9876242</v>
      </c>
    </row>
    <row r="1199" spans="1:53" x14ac:dyDescent="0.2">
      <c r="A1199" s="1" t="s">
        <v>1236</v>
      </c>
      <c r="B1199" s="8">
        <v>17027</v>
      </c>
      <c r="C1199" s="8">
        <v>2076.13986013986</v>
      </c>
      <c r="D1199" s="8">
        <v>2119</v>
      </c>
      <c r="E1199" s="8">
        <v>2043</v>
      </c>
      <c r="F1199" s="8">
        <v>2075.8811188811187</v>
      </c>
      <c r="G1199" s="8">
        <f t="shared" si="810"/>
        <v>-64.959559084983084</v>
      </c>
      <c r="H1199" s="8">
        <f t="shared" si="811"/>
        <v>0</v>
      </c>
      <c r="I1199" s="8">
        <f t="shared" si="812"/>
        <v>64.959559084983084</v>
      </c>
      <c r="J1199" s="25">
        <f t="shared" si="815"/>
        <v>12.276848906614021</v>
      </c>
      <c r="K1199" s="25">
        <f t="shared" si="816"/>
        <v>17.863976051432168</v>
      </c>
      <c r="L1199" s="26">
        <f t="shared" si="813"/>
        <v>0.68724056006724088</v>
      </c>
      <c r="M1199" s="25">
        <f t="shared" si="814"/>
        <v>40.731628691989989</v>
      </c>
      <c r="N1199" s="25">
        <v>30</v>
      </c>
      <c r="O1199" s="25">
        <v>70</v>
      </c>
      <c r="P1199" s="9">
        <f t="shared" si="817"/>
        <v>2157.1415813112599</v>
      </c>
      <c r="Q1199" s="9">
        <f t="shared" si="818"/>
        <v>2169.0892447203773</v>
      </c>
      <c r="R1199" s="9">
        <f t="shared" si="819"/>
        <v>11.947663409117467</v>
      </c>
      <c r="S1199" s="3">
        <f t="shared" si="820"/>
        <v>1</v>
      </c>
      <c r="T1199" s="3">
        <f t="shared" si="821"/>
        <v>0</v>
      </c>
      <c r="U1199" s="3">
        <f t="shared" si="822"/>
        <v>17</v>
      </c>
      <c r="V1199" s="3">
        <f t="shared" si="826"/>
        <v>30</v>
      </c>
      <c r="W1199" s="2">
        <f t="shared" si="823"/>
        <v>9858231</v>
      </c>
      <c r="X1199" s="2">
        <f t="shared" si="827"/>
        <v>9892962</v>
      </c>
      <c r="Y1199" s="14">
        <f t="shared" si="828"/>
        <v>2149.3089010293211</v>
      </c>
      <c r="Z1199" s="14">
        <f t="shared" si="829"/>
        <v>2150.6089441787285</v>
      </c>
      <c r="AA1199" s="14">
        <f t="shared" si="824"/>
        <v>1.3000431494074292</v>
      </c>
      <c r="AB1199" s="14">
        <f t="shared" si="845"/>
        <v>11.282159883396909</v>
      </c>
      <c r="AC1199" s="14">
        <f t="shared" si="839"/>
        <v>-9.9821167339894803</v>
      </c>
      <c r="AD1199" s="16">
        <f t="shared" si="840"/>
        <v>0</v>
      </c>
      <c r="AE1199" s="16">
        <f t="shared" si="841"/>
        <v>1</v>
      </c>
      <c r="AF1199" s="16">
        <f t="shared" si="825"/>
        <v>1</v>
      </c>
      <c r="AG1199" s="16">
        <f t="shared" si="842"/>
        <v>30</v>
      </c>
      <c r="AH1199" s="5">
        <f t="shared" si="843"/>
        <v>9873063</v>
      </c>
      <c r="AI1199" s="5">
        <f t="shared" si="844"/>
        <v>9875106</v>
      </c>
      <c r="AJ1199" s="39">
        <f t="shared" si="830"/>
        <v>2146.3596218148273</v>
      </c>
      <c r="AK1199" s="39">
        <f t="shared" si="831"/>
        <v>2157.2493395938313</v>
      </c>
      <c r="AL1199" s="39">
        <f t="shared" si="832"/>
        <v>10.889717779004059</v>
      </c>
      <c r="AM1199" s="39">
        <f t="shared" si="833"/>
        <v>1</v>
      </c>
      <c r="AN1199" s="39">
        <f t="shared" si="834"/>
        <v>0</v>
      </c>
      <c r="AO1199" s="39">
        <f t="shared" si="835"/>
        <v>24</v>
      </c>
      <c r="AP1199" s="39">
        <f t="shared" si="836"/>
        <v>30</v>
      </c>
      <c r="AQ1199" s="39">
        <f t="shared" si="837"/>
        <v>9849791</v>
      </c>
      <c r="AR1199" s="39">
        <f t="shared" si="838"/>
        <v>9898823</v>
      </c>
      <c r="AS1199" s="37">
        <f t="shared" si="801"/>
        <v>2144.3049649841955</v>
      </c>
      <c r="AT1199" s="37">
        <f t="shared" si="802"/>
        <v>2158.8019454492774</v>
      </c>
      <c r="AU1199" s="37">
        <f t="shared" si="803"/>
        <v>14.496980465081833</v>
      </c>
      <c r="AV1199" s="34">
        <f t="shared" si="804"/>
        <v>1</v>
      </c>
      <c r="AW1199" s="34">
        <f t="shared" si="805"/>
        <v>0</v>
      </c>
      <c r="AX1199" s="34">
        <f t="shared" si="806"/>
        <v>47</v>
      </c>
      <c r="AY1199" s="34">
        <f t="shared" si="807"/>
        <v>30</v>
      </c>
      <c r="AZ1199" s="34">
        <f t="shared" si="808"/>
        <v>9776803</v>
      </c>
      <c r="BA1199" s="34">
        <f t="shared" si="809"/>
        <v>9872824</v>
      </c>
    </row>
    <row r="1200" spans="1:53" x14ac:dyDescent="0.2">
      <c r="A1200" s="1" t="s">
        <v>1237</v>
      </c>
      <c r="B1200" s="8">
        <v>8807</v>
      </c>
      <c r="C1200" s="8">
        <v>2062.2823529411767</v>
      </c>
      <c r="D1200" s="8">
        <v>2080</v>
      </c>
      <c r="E1200" s="8">
        <v>2037</v>
      </c>
      <c r="F1200" s="8">
        <v>2062.1098039215685</v>
      </c>
      <c r="G1200" s="8">
        <f t="shared" si="810"/>
        <v>-13.771314959550182</v>
      </c>
      <c r="H1200" s="8">
        <f t="shared" si="811"/>
        <v>0</v>
      </c>
      <c r="I1200" s="8">
        <f t="shared" si="812"/>
        <v>13.771314959550182</v>
      </c>
      <c r="J1200" s="25">
        <f t="shared" si="815"/>
        <v>11.399931127570161</v>
      </c>
      <c r="K1200" s="25">
        <f t="shared" si="816"/>
        <v>17.571643116297739</v>
      </c>
      <c r="L1200" s="26">
        <f t="shared" si="813"/>
        <v>0.64876864685447078</v>
      </c>
      <c r="M1200" s="25">
        <f t="shared" si="814"/>
        <v>39.348676849974979</v>
      </c>
      <c r="N1200" s="25">
        <v>30</v>
      </c>
      <c r="O1200" s="25">
        <v>70</v>
      </c>
      <c r="P1200" s="9">
        <f t="shared" si="817"/>
        <v>2152.4118281584297</v>
      </c>
      <c r="Q1200" s="9">
        <f t="shared" si="818"/>
        <v>2162.5697981175977</v>
      </c>
      <c r="R1200" s="9">
        <f t="shared" si="819"/>
        <v>10.157969959167986</v>
      </c>
      <c r="S1200" s="3">
        <f t="shared" si="820"/>
        <v>1</v>
      </c>
      <c r="T1200" s="3">
        <f t="shared" si="821"/>
        <v>0</v>
      </c>
      <c r="U1200" s="3">
        <f t="shared" si="822"/>
        <v>18</v>
      </c>
      <c r="V1200" s="3">
        <f t="shared" si="826"/>
        <v>30</v>
      </c>
      <c r="W1200" s="2">
        <f t="shared" si="823"/>
        <v>9856082</v>
      </c>
      <c r="X1200" s="2">
        <f t="shared" si="827"/>
        <v>9892748</v>
      </c>
      <c r="Y1200" s="14">
        <f t="shared" si="828"/>
        <v>2142.8497086509692</v>
      </c>
      <c r="Z1200" s="14">
        <f t="shared" si="829"/>
        <v>2136.9936918314729</v>
      </c>
      <c r="AA1200" s="14">
        <f t="shared" si="824"/>
        <v>-5.8560168194962898</v>
      </c>
      <c r="AB1200" s="14">
        <f t="shared" si="845"/>
        <v>7.8545245428182699</v>
      </c>
      <c r="AC1200" s="14">
        <f t="shared" si="839"/>
        <v>-13.71054136231456</v>
      </c>
      <c r="AD1200" s="16">
        <f t="shared" si="840"/>
        <v>0</v>
      </c>
      <c r="AE1200" s="16">
        <f t="shared" si="841"/>
        <v>1</v>
      </c>
      <c r="AF1200" s="16">
        <f t="shared" si="825"/>
        <v>0</v>
      </c>
      <c r="AG1200" s="16">
        <f t="shared" si="842"/>
        <v>30</v>
      </c>
      <c r="AH1200" s="5">
        <f t="shared" si="843"/>
        <v>9875070</v>
      </c>
      <c r="AI1200" s="5">
        <f t="shared" si="844"/>
        <v>9875070</v>
      </c>
      <c r="AJ1200" s="39">
        <f t="shared" si="830"/>
        <v>2117.1117063727229</v>
      </c>
      <c r="AK1200" s="39">
        <f t="shared" si="831"/>
        <v>2117.1117063727229</v>
      </c>
      <c r="AL1200" s="39">
        <f t="shared" si="832"/>
        <v>0</v>
      </c>
      <c r="AM1200" s="39">
        <f t="shared" si="833"/>
        <v>0</v>
      </c>
      <c r="AN1200" s="39">
        <f t="shared" si="834"/>
        <v>0</v>
      </c>
      <c r="AO1200" s="39">
        <f t="shared" si="835"/>
        <v>24</v>
      </c>
      <c r="AP1200" s="39">
        <f t="shared" si="836"/>
        <v>0</v>
      </c>
      <c r="AQ1200" s="39">
        <f t="shared" si="837"/>
        <v>9849791</v>
      </c>
      <c r="AR1200" s="39">
        <f t="shared" si="838"/>
        <v>9898679</v>
      </c>
      <c r="AS1200" s="37">
        <f t="shared" si="801"/>
        <v>2147.7973673680972</v>
      </c>
      <c r="AT1200" s="37">
        <f t="shared" si="802"/>
        <v>2160.9257537207045</v>
      </c>
      <c r="AU1200" s="37">
        <f t="shared" si="803"/>
        <v>13.128386352607322</v>
      </c>
      <c r="AV1200" s="34">
        <f t="shared" si="804"/>
        <v>1</v>
      </c>
      <c r="AW1200" s="34">
        <f t="shared" si="805"/>
        <v>0</v>
      </c>
      <c r="AX1200" s="34">
        <f t="shared" si="806"/>
        <v>48</v>
      </c>
      <c r="AY1200" s="34">
        <f t="shared" si="807"/>
        <v>30</v>
      </c>
      <c r="AZ1200" s="34">
        <f t="shared" si="808"/>
        <v>9774693</v>
      </c>
      <c r="BA1200" s="34">
        <f t="shared" si="809"/>
        <v>9872469</v>
      </c>
    </row>
    <row r="1201" spans="1:53" x14ac:dyDescent="0.2">
      <c r="A1201" s="1" t="s">
        <v>1238</v>
      </c>
      <c r="B1201" s="8">
        <v>4033</v>
      </c>
      <c r="C1201" s="8">
        <v>2064.524017467249</v>
      </c>
      <c r="D1201" s="8">
        <v>2085</v>
      </c>
      <c r="E1201" s="8">
        <v>2033</v>
      </c>
      <c r="F1201" s="8">
        <v>2064.6506550218342</v>
      </c>
      <c r="G1201" s="8">
        <f t="shared" si="810"/>
        <v>2.5408511002656269</v>
      </c>
      <c r="H1201" s="8">
        <f t="shared" si="811"/>
        <v>2.5408511002656269</v>
      </c>
      <c r="I1201" s="8">
        <f t="shared" si="812"/>
        <v>0</v>
      </c>
      <c r="J1201" s="25">
        <f t="shared" si="815"/>
        <v>10.767139697048409</v>
      </c>
      <c r="K1201" s="25">
        <f t="shared" si="816"/>
        <v>16.316525750847902</v>
      </c>
      <c r="L1201" s="26">
        <f t="shared" si="813"/>
        <v>0.65989168659197472</v>
      </c>
      <c r="M1201" s="25">
        <f t="shared" si="814"/>
        <v>39.755105222970229</v>
      </c>
      <c r="N1201" s="25">
        <v>30</v>
      </c>
      <c r="O1201" s="25">
        <v>70</v>
      </c>
      <c r="P1201" s="9">
        <f t="shared" si="817"/>
        <v>2149.6270925002409</v>
      </c>
      <c r="Q1201" s="9">
        <f t="shared" si="818"/>
        <v>2152.4279944601071</v>
      </c>
      <c r="R1201" s="9">
        <f t="shared" si="819"/>
        <v>2.8009019598662235</v>
      </c>
      <c r="S1201" s="3">
        <f t="shared" si="820"/>
        <v>0</v>
      </c>
      <c r="T1201" s="3">
        <f t="shared" si="821"/>
        <v>0</v>
      </c>
      <c r="U1201" s="3">
        <f t="shared" si="822"/>
        <v>18</v>
      </c>
      <c r="V1201" s="3">
        <f t="shared" si="826"/>
        <v>0</v>
      </c>
      <c r="W1201" s="2">
        <f t="shared" si="823"/>
        <v>9856082</v>
      </c>
      <c r="X1201" s="2">
        <f t="shared" si="827"/>
        <v>9892676</v>
      </c>
      <c r="Y1201" s="14">
        <f t="shared" si="828"/>
        <v>2137.0571861599224</v>
      </c>
      <c r="Z1201" s="14">
        <f t="shared" si="829"/>
        <v>2125.8639938607594</v>
      </c>
      <c r="AA1201" s="14">
        <f t="shared" si="824"/>
        <v>-11.193192299163002</v>
      </c>
      <c r="AB1201" s="14">
        <f t="shared" si="845"/>
        <v>4.0449811744220163</v>
      </c>
      <c r="AC1201" s="14">
        <f t="shared" si="839"/>
        <v>-15.238173473585018</v>
      </c>
      <c r="AD1201" s="16">
        <f t="shared" si="840"/>
        <v>0</v>
      </c>
      <c r="AE1201" s="16">
        <f t="shared" si="841"/>
        <v>0</v>
      </c>
      <c r="AF1201" s="16">
        <f t="shared" si="825"/>
        <v>0</v>
      </c>
      <c r="AG1201" s="16">
        <f t="shared" si="842"/>
        <v>0</v>
      </c>
      <c r="AH1201" s="5">
        <f t="shared" si="843"/>
        <v>9875070</v>
      </c>
      <c r="AI1201" s="5">
        <f t="shared" si="844"/>
        <v>9875070</v>
      </c>
      <c r="AJ1201" s="39">
        <f t="shared" si="830"/>
        <v>2107.9308297330231</v>
      </c>
      <c r="AK1201" s="39">
        <f t="shared" si="831"/>
        <v>2107.9308297330231</v>
      </c>
      <c r="AL1201" s="39">
        <f t="shared" si="832"/>
        <v>0</v>
      </c>
      <c r="AM1201" s="39">
        <f t="shared" si="833"/>
        <v>0</v>
      </c>
      <c r="AN1201" s="39">
        <f t="shared" si="834"/>
        <v>0</v>
      </c>
      <c r="AO1201" s="39">
        <f t="shared" si="835"/>
        <v>24</v>
      </c>
      <c r="AP1201" s="39">
        <f t="shared" si="836"/>
        <v>0</v>
      </c>
      <c r="AQ1201" s="39">
        <f t="shared" si="837"/>
        <v>9849791</v>
      </c>
      <c r="AR1201" s="39">
        <f t="shared" si="838"/>
        <v>9898583</v>
      </c>
      <c r="AS1201" s="37">
        <f t="shared" si="801"/>
        <v>2150.5456430876347</v>
      </c>
      <c r="AT1201" s="37">
        <f t="shared" si="802"/>
        <v>2162.1212110808442</v>
      </c>
      <c r="AU1201" s="37">
        <f t="shared" si="803"/>
        <v>11.575567993209461</v>
      </c>
      <c r="AV1201" s="34">
        <f t="shared" si="804"/>
        <v>1</v>
      </c>
      <c r="AW1201" s="34">
        <f t="shared" si="805"/>
        <v>0</v>
      </c>
      <c r="AX1201" s="34">
        <f t="shared" si="806"/>
        <v>49</v>
      </c>
      <c r="AY1201" s="34">
        <f t="shared" si="807"/>
        <v>30</v>
      </c>
      <c r="AZ1201" s="34">
        <f t="shared" si="808"/>
        <v>9772578</v>
      </c>
      <c r="BA1201" s="34">
        <f t="shared" si="809"/>
        <v>9872195</v>
      </c>
    </row>
    <row r="1202" spans="1:53" x14ac:dyDescent="0.2">
      <c r="A1202" s="1" t="s">
        <v>1239</v>
      </c>
      <c r="B1202" s="8">
        <v>2348</v>
      </c>
      <c r="C1202" s="8">
        <v>2053.2617449664431</v>
      </c>
      <c r="D1202" s="8">
        <v>2065</v>
      </c>
      <c r="E1202" s="8">
        <v>2042</v>
      </c>
      <c r="F1202" s="8">
        <v>2053.2416107382551</v>
      </c>
      <c r="G1202" s="8">
        <f t="shared" si="810"/>
        <v>-11.409044283579078</v>
      </c>
      <c r="H1202" s="8">
        <f t="shared" si="811"/>
        <v>0</v>
      </c>
      <c r="I1202" s="8">
        <f t="shared" si="812"/>
        <v>11.409044283579078</v>
      </c>
      <c r="J1202" s="25">
        <f t="shared" si="815"/>
        <v>9.9980582901163793</v>
      </c>
      <c r="K1202" s="25">
        <f t="shared" si="816"/>
        <v>15.965991360328701</v>
      </c>
      <c r="L1202" s="26">
        <f t="shared" si="813"/>
        <v>0.62620967683591078</v>
      </c>
      <c r="M1202" s="25">
        <f t="shared" si="814"/>
        <v>38.507314632041577</v>
      </c>
      <c r="N1202" s="25">
        <v>30</v>
      </c>
      <c r="O1202" s="25">
        <v>70</v>
      </c>
      <c r="P1202" s="9">
        <f t="shared" si="817"/>
        <v>2148.3188366886784</v>
      </c>
      <c r="Q1202" s="9">
        <f t="shared" si="818"/>
        <v>2142.1230203096279</v>
      </c>
      <c r="R1202" s="9">
        <f t="shared" si="819"/>
        <v>-6.1958163790504841</v>
      </c>
      <c r="S1202" s="3">
        <f t="shared" si="820"/>
        <v>0</v>
      </c>
      <c r="T1202" s="3">
        <f t="shared" si="821"/>
        <v>1</v>
      </c>
      <c r="U1202" s="3">
        <f t="shared" si="822"/>
        <v>17</v>
      </c>
      <c r="V1202" s="3">
        <f t="shared" si="826"/>
        <v>30</v>
      </c>
      <c r="W1202" s="2">
        <f t="shared" si="823"/>
        <v>9858085</v>
      </c>
      <c r="X1202" s="2">
        <f t="shared" si="827"/>
        <v>9892799</v>
      </c>
      <c r="Y1202" s="14">
        <f t="shared" si="828"/>
        <v>2130.8486250175765</v>
      </c>
      <c r="Z1202" s="14">
        <f t="shared" si="829"/>
        <v>2114.6913195342204</v>
      </c>
      <c r="AA1202" s="14">
        <f t="shared" si="824"/>
        <v>-16.15730548335614</v>
      </c>
      <c r="AB1202" s="14">
        <f t="shared" si="845"/>
        <v>4.5238428663845198E-3</v>
      </c>
      <c r="AC1202" s="14">
        <f t="shared" si="839"/>
        <v>-16.161829326222524</v>
      </c>
      <c r="AD1202" s="16">
        <f t="shared" si="840"/>
        <v>0</v>
      </c>
      <c r="AE1202" s="16">
        <f t="shared" si="841"/>
        <v>0</v>
      </c>
      <c r="AF1202" s="16">
        <f t="shared" si="825"/>
        <v>0</v>
      </c>
      <c r="AG1202" s="16">
        <f t="shared" si="842"/>
        <v>0</v>
      </c>
      <c r="AH1202" s="5">
        <f t="shared" si="843"/>
        <v>9875070</v>
      </c>
      <c r="AI1202" s="5">
        <f t="shared" si="844"/>
        <v>9875070</v>
      </c>
      <c r="AJ1202" s="39">
        <f t="shared" si="830"/>
        <v>2108.7777800997787</v>
      </c>
      <c r="AK1202" s="39">
        <f t="shared" si="831"/>
        <v>2108.7777800997787</v>
      </c>
      <c r="AL1202" s="39">
        <f t="shared" si="832"/>
        <v>0</v>
      </c>
      <c r="AM1202" s="39">
        <f t="shared" si="833"/>
        <v>0</v>
      </c>
      <c r="AN1202" s="39">
        <f t="shared" si="834"/>
        <v>0</v>
      </c>
      <c r="AO1202" s="39">
        <f t="shared" si="835"/>
        <v>24</v>
      </c>
      <c r="AP1202" s="39">
        <f t="shared" si="836"/>
        <v>0</v>
      </c>
      <c r="AQ1202" s="39">
        <f t="shared" si="837"/>
        <v>9849791</v>
      </c>
      <c r="AR1202" s="39">
        <f t="shared" si="838"/>
        <v>9898799</v>
      </c>
      <c r="AS1202" s="37">
        <f t="shared" si="801"/>
        <v>2152.811397950094</v>
      </c>
      <c r="AT1202" s="37">
        <f t="shared" si="802"/>
        <v>2162.0586510392982</v>
      </c>
      <c r="AU1202" s="37">
        <f t="shared" si="803"/>
        <v>9.2472530892041505</v>
      </c>
      <c r="AV1202" s="34">
        <f t="shared" si="804"/>
        <v>1</v>
      </c>
      <c r="AW1202" s="34">
        <f t="shared" si="805"/>
        <v>0</v>
      </c>
      <c r="AX1202" s="34">
        <f t="shared" si="806"/>
        <v>50</v>
      </c>
      <c r="AY1202" s="34">
        <f t="shared" si="807"/>
        <v>30</v>
      </c>
      <c r="AZ1202" s="34">
        <f t="shared" si="808"/>
        <v>9770483</v>
      </c>
      <c r="BA1202" s="34">
        <f t="shared" si="809"/>
        <v>9872583</v>
      </c>
    </row>
    <row r="1203" spans="1:53" x14ac:dyDescent="0.2">
      <c r="A1203" s="1" t="s">
        <v>1240</v>
      </c>
      <c r="B1203" s="8">
        <v>2232</v>
      </c>
      <c r="C1203" s="8">
        <v>2034.0915032679738</v>
      </c>
      <c r="D1203" s="8">
        <v>2045</v>
      </c>
      <c r="E1203" s="8">
        <v>2022</v>
      </c>
      <c r="F1203" s="8">
        <v>2034.0392156862745</v>
      </c>
      <c r="G1203" s="8">
        <f t="shared" si="810"/>
        <v>-19.202395051980602</v>
      </c>
      <c r="H1203" s="8">
        <f t="shared" si="811"/>
        <v>0</v>
      </c>
      <c r="I1203" s="8">
        <f t="shared" si="812"/>
        <v>19.202395051980602</v>
      </c>
      <c r="J1203" s="25">
        <f t="shared" si="815"/>
        <v>9.2839112693937818</v>
      </c>
      <c r="K1203" s="25">
        <f t="shared" si="816"/>
        <v>16.197163052589552</v>
      </c>
      <c r="L1203" s="26">
        <f t="shared" si="813"/>
        <v>0.57318131818827978</v>
      </c>
      <c r="M1203" s="25">
        <f t="shared" si="814"/>
        <v>36.434536283991193</v>
      </c>
      <c r="N1203" s="25">
        <v>30</v>
      </c>
      <c r="O1203" s="25">
        <v>70</v>
      </c>
      <c r="P1203" s="9">
        <f t="shared" si="817"/>
        <v>2145.5835684148196</v>
      </c>
      <c r="Q1203" s="9">
        <f t="shared" si="818"/>
        <v>2131.3650933133263</v>
      </c>
      <c r="R1203" s="9">
        <f t="shared" si="819"/>
        <v>-14.218475101493368</v>
      </c>
      <c r="S1203" s="3">
        <f t="shared" si="820"/>
        <v>0</v>
      </c>
      <c r="T1203" s="3">
        <f t="shared" si="821"/>
        <v>1</v>
      </c>
      <c r="U1203" s="3">
        <f t="shared" si="822"/>
        <v>16</v>
      </c>
      <c r="V1203" s="3">
        <f t="shared" si="826"/>
        <v>30</v>
      </c>
      <c r="W1203" s="2">
        <f t="shared" si="823"/>
        <v>9860097</v>
      </c>
      <c r="X1203" s="2">
        <f t="shared" si="827"/>
        <v>9892449</v>
      </c>
      <c r="Y1203" s="14">
        <f t="shared" si="828"/>
        <v>2123.6775576597024</v>
      </c>
      <c r="Z1203" s="14">
        <f t="shared" si="829"/>
        <v>2102.2833035576132</v>
      </c>
      <c r="AA1203" s="14">
        <f t="shared" si="824"/>
        <v>-21.394254102089235</v>
      </c>
      <c r="AB1203" s="14">
        <f t="shared" si="845"/>
        <v>-4.2752317461247396</v>
      </c>
      <c r="AC1203" s="14">
        <f t="shared" si="839"/>
        <v>-17.119022355964496</v>
      </c>
      <c r="AD1203" s="16">
        <f t="shared" si="840"/>
        <v>0</v>
      </c>
      <c r="AE1203" s="16">
        <f t="shared" si="841"/>
        <v>0</v>
      </c>
      <c r="AF1203" s="16">
        <f t="shared" si="825"/>
        <v>0</v>
      </c>
      <c r="AG1203" s="16">
        <f t="shared" si="842"/>
        <v>0</v>
      </c>
      <c r="AH1203" s="5">
        <f t="shared" si="843"/>
        <v>9875070</v>
      </c>
      <c r="AI1203" s="5">
        <f t="shared" si="844"/>
        <v>9875070</v>
      </c>
      <c r="AJ1203" s="39">
        <f t="shared" si="830"/>
        <v>2102.0187009441474</v>
      </c>
      <c r="AK1203" s="39">
        <f t="shared" si="831"/>
        <v>2102.0187009441474</v>
      </c>
      <c r="AL1203" s="39">
        <f t="shared" si="832"/>
        <v>0</v>
      </c>
      <c r="AM1203" s="39">
        <f t="shared" si="833"/>
        <v>0</v>
      </c>
      <c r="AN1203" s="39">
        <f t="shared" si="834"/>
        <v>0</v>
      </c>
      <c r="AO1203" s="39">
        <f t="shared" si="835"/>
        <v>24</v>
      </c>
      <c r="AP1203" s="39">
        <f t="shared" si="836"/>
        <v>0</v>
      </c>
      <c r="AQ1203" s="39">
        <f t="shared" si="837"/>
        <v>9849791</v>
      </c>
      <c r="AR1203" s="39">
        <f t="shared" si="838"/>
        <v>9898319</v>
      </c>
      <c r="AS1203" s="37">
        <f t="shared" si="801"/>
        <v>2154.7564068768656</v>
      </c>
      <c r="AT1203" s="37">
        <f t="shared" si="802"/>
        <v>2160.9002990905756</v>
      </c>
      <c r="AU1203" s="37">
        <f t="shared" si="803"/>
        <v>6.1438922137099325</v>
      </c>
      <c r="AV1203" s="34">
        <f t="shared" si="804"/>
        <v>1</v>
      </c>
      <c r="AW1203" s="34">
        <f t="shared" si="805"/>
        <v>0</v>
      </c>
      <c r="AX1203" s="34">
        <f t="shared" si="806"/>
        <v>51</v>
      </c>
      <c r="AY1203" s="34">
        <f t="shared" si="807"/>
        <v>30</v>
      </c>
      <c r="AZ1203" s="34">
        <f t="shared" si="808"/>
        <v>9768408</v>
      </c>
      <c r="BA1203" s="34">
        <f t="shared" si="809"/>
        <v>9871530</v>
      </c>
    </row>
    <row r="1204" spans="1:53" x14ac:dyDescent="0.2">
      <c r="A1204" s="1" t="s">
        <v>1241</v>
      </c>
      <c r="B1204" s="8">
        <v>2773</v>
      </c>
      <c r="C1204" s="8">
        <v>2034.3187499999999</v>
      </c>
      <c r="D1204" s="8">
        <v>2055</v>
      </c>
      <c r="E1204" s="8">
        <v>2023</v>
      </c>
      <c r="F1204" s="8">
        <v>2034.3062500000001</v>
      </c>
      <c r="G1204" s="8">
        <f t="shared" si="810"/>
        <v>0.26703431372561681</v>
      </c>
      <c r="H1204" s="8">
        <f t="shared" si="811"/>
        <v>0.26703431372561681</v>
      </c>
      <c r="I1204" s="8">
        <f t="shared" si="812"/>
        <v>0</v>
      </c>
      <c r="J1204" s="25">
        <f t="shared" si="815"/>
        <v>8.6398486297031987</v>
      </c>
      <c r="K1204" s="25">
        <f t="shared" si="816"/>
        <v>15.040222834547441</v>
      </c>
      <c r="L1204" s="26">
        <f t="shared" si="813"/>
        <v>0.57444950947518136</v>
      </c>
      <c r="M1204" s="25">
        <f t="shared" si="814"/>
        <v>36.485737142924663</v>
      </c>
      <c r="N1204" s="25">
        <v>30</v>
      </c>
      <c r="O1204" s="25">
        <v>70</v>
      </c>
      <c r="P1204" s="9">
        <f t="shared" si="817"/>
        <v>2140.9629228642912</v>
      </c>
      <c r="Q1204" s="9">
        <f t="shared" si="818"/>
        <v>2123.2571563322272</v>
      </c>
      <c r="R1204" s="9">
        <f t="shared" si="819"/>
        <v>-17.70576653206399</v>
      </c>
      <c r="S1204" s="3">
        <f t="shared" si="820"/>
        <v>0</v>
      </c>
      <c r="T1204" s="3">
        <f t="shared" si="821"/>
        <v>1</v>
      </c>
      <c r="U1204" s="3">
        <f t="shared" si="822"/>
        <v>15</v>
      </c>
      <c r="V1204" s="3">
        <f t="shared" si="826"/>
        <v>30</v>
      </c>
      <c r="W1204" s="2">
        <f t="shared" si="823"/>
        <v>9862089</v>
      </c>
      <c r="X1204" s="2">
        <f t="shared" si="827"/>
        <v>9892434</v>
      </c>
      <c r="Y1204" s="14">
        <f t="shared" si="828"/>
        <v>2117.0574607960207</v>
      </c>
      <c r="Z1204" s="14">
        <f t="shared" si="829"/>
        <v>2091.8252953179804</v>
      </c>
      <c r="AA1204" s="14">
        <f t="shared" si="824"/>
        <v>-25.232165478040315</v>
      </c>
      <c r="AB1204" s="14">
        <f t="shared" si="845"/>
        <v>-8.4666184925078554</v>
      </c>
      <c r="AC1204" s="14">
        <f t="shared" si="839"/>
        <v>-16.76554698553246</v>
      </c>
      <c r="AD1204" s="16">
        <f t="shared" si="840"/>
        <v>0</v>
      </c>
      <c r="AE1204" s="16">
        <f t="shared" si="841"/>
        <v>0</v>
      </c>
      <c r="AF1204" s="16">
        <f t="shared" si="825"/>
        <v>0</v>
      </c>
      <c r="AG1204" s="16">
        <f t="shared" si="842"/>
        <v>0</v>
      </c>
      <c r="AH1204" s="5">
        <f t="shared" si="843"/>
        <v>9875070</v>
      </c>
      <c r="AI1204" s="5">
        <f t="shared" si="844"/>
        <v>9875070</v>
      </c>
      <c r="AJ1204" s="39">
        <f t="shared" si="830"/>
        <v>2089.2171042428272</v>
      </c>
      <c r="AK1204" s="39">
        <f t="shared" si="831"/>
        <v>2089.2171042428272</v>
      </c>
      <c r="AL1204" s="39">
        <f t="shared" si="832"/>
        <v>0</v>
      </c>
      <c r="AM1204" s="39">
        <f t="shared" si="833"/>
        <v>0</v>
      </c>
      <c r="AN1204" s="39">
        <f t="shared" si="834"/>
        <v>0</v>
      </c>
      <c r="AO1204" s="39">
        <f t="shared" si="835"/>
        <v>24</v>
      </c>
      <c r="AP1204" s="39">
        <f t="shared" si="836"/>
        <v>0</v>
      </c>
      <c r="AQ1204" s="39">
        <f t="shared" si="837"/>
        <v>9849791</v>
      </c>
      <c r="AR1204" s="39">
        <f t="shared" si="838"/>
        <v>9898343</v>
      </c>
      <c r="AS1204" s="37">
        <f t="shared" si="801"/>
        <v>2156.2765384995282</v>
      </c>
      <c r="AT1204" s="37">
        <f t="shared" si="802"/>
        <v>2158.6184771089615</v>
      </c>
      <c r="AU1204" s="37">
        <f t="shared" si="803"/>
        <v>2.3419386094333277</v>
      </c>
      <c r="AV1204" s="34">
        <f t="shared" si="804"/>
        <v>0</v>
      </c>
      <c r="AW1204" s="34">
        <f t="shared" si="805"/>
        <v>0</v>
      </c>
      <c r="AX1204" s="34">
        <f t="shared" si="806"/>
        <v>51</v>
      </c>
      <c r="AY1204" s="34">
        <f t="shared" si="807"/>
        <v>0</v>
      </c>
      <c r="AZ1204" s="34">
        <f t="shared" si="808"/>
        <v>9768408</v>
      </c>
      <c r="BA1204" s="34">
        <f t="shared" si="809"/>
        <v>9871581</v>
      </c>
    </row>
    <row r="1205" spans="1:53" x14ac:dyDescent="0.2">
      <c r="A1205" s="1" t="s">
        <v>1242</v>
      </c>
      <c r="B1205" s="8">
        <v>4241</v>
      </c>
      <c r="C1205" s="8">
        <v>2036.9763313609467</v>
      </c>
      <c r="D1205" s="8">
        <v>2049</v>
      </c>
      <c r="E1205" s="8">
        <v>2021</v>
      </c>
      <c r="F1205" s="8">
        <v>2036.8994082840236</v>
      </c>
      <c r="G1205" s="8">
        <f t="shared" si="810"/>
        <v>2.5931582840235023</v>
      </c>
      <c r="H1205" s="8">
        <f t="shared" si="811"/>
        <v>2.5931582840235023</v>
      </c>
      <c r="I1205" s="8">
        <f t="shared" si="812"/>
        <v>0</v>
      </c>
      <c r="J1205" s="25">
        <f t="shared" si="815"/>
        <v>8.2079421764403637</v>
      </c>
      <c r="K1205" s="25">
        <f t="shared" si="816"/>
        <v>13.965921203508339</v>
      </c>
      <c r="L1205" s="26">
        <f t="shared" si="813"/>
        <v>0.58771219290414367</v>
      </c>
      <c r="M1205" s="25">
        <f t="shared" si="814"/>
        <v>37.016292721739276</v>
      </c>
      <c r="N1205" s="25">
        <v>30</v>
      </c>
      <c r="O1205" s="25">
        <v>70</v>
      </c>
      <c r="P1205" s="9">
        <f t="shared" si="817"/>
        <v>2136.5265411753285</v>
      </c>
      <c r="Q1205" s="9">
        <f t="shared" si="818"/>
        <v>2111.5533014687935</v>
      </c>
      <c r="R1205" s="9">
        <f t="shared" si="819"/>
        <v>-24.973239706534969</v>
      </c>
      <c r="S1205" s="3">
        <f t="shared" si="820"/>
        <v>0</v>
      </c>
      <c r="T1205" s="3">
        <f t="shared" si="821"/>
        <v>1</v>
      </c>
      <c r="U1205" s="3">
        <f t="shared" si="822"/>
        <v>14</v>
      </c>
      <c r="V1205" s="3">
        <f t="shared" si="826"/>
        <v>30</v>
      </c>
      <c r="W1205" s="2">
        <f t="shared" si="823"/>
        <v>9864082</v>
      </c>
      <c r="X1205" s="2">
        <f t="shared" si="827"/>
        <v>9892376</v>
      </c>
      <c r="Y1205" s="14">
        <f t="shared" si="828"/>
        <v>2111.1198272766137</v>
      </c>
      <c r="Z1205" s="14">
        <f t="shared" si="829"/>
        <v>2083.3751588512177</v>
      </c>
      <c r="AA1205" s="14">
        <f t="shared" si="824"/>
        <v>-27.744668425395957</v>
      </c>
      <c r="AB1205" s="14">
        <f t="shared" si="845"/>
        <v>-12.322228479085476</v>
      </c>
      <c r="AC1205" s="14">
        <f t="shared" si="839"/>
        <v>-15.422439946310481</v>
      </c>
      <c r="AD1205" s="16">
        <f t="shared" si="840"/>
        <v>0</v>
      </c>
      <c r="AE1205" s="16">
        <f t="shared" si="841"/>
        <v>0</v>
      </c>
      <c r="AF1205" s="16">
        <f t="shared" si="825"/>
        <v>0</v>
      </c>
      <c r="AG1205" s="16">
        <f t="shared" si="842"/>
        <v>0</v>
      </c>
      <c r="AH1205" s="5">
        <f t="shared" si="843"/>
        <v>9875070</v>
      </c>
      <c r="AI1205" s="5">
        <f t="shared" si="844"/>
        <v>9875070</v>
      </c>
      <c r="AJ1205" s="39">
        <f t="shared" si="830"/>
        <v>2089.3061156807357</v>
      </c>
      <c r="AK1205" s="39">
        <f t="shared" si="831"/>
        <v>2089.3061156807357</v>
      </c>
      <c r="AL1205" s="39">
        <f t="shared" si="832"/>
        <v>0</v>
      </c>
      <c r="AM1205" s="39">
        <f t="shared" si="833"/>
        <v>0</v>
      </c>
      <c r="AN1205" s="39">
        <f t="shared" si="834"/>
        <v>0</v>
      </c>
      <c r="AO1205" s="39">
        <f t="shared" si="835"/>
        <v>24</v>
      </c>
      <c r="AP1205" s="39">
        <f t="shared" si="836"/>
        <v>0</v>
      </c>
      <c r="AQ1205" s="39">
        <f t="shared" si="837"/>
        <v>9849791</v>
      </c>
      <c r="AR1205" s="39">
        <f t="shared" si="838"/>
        <v>9898295</v>
      </c>
      <c r="AS1205" s="37">
        <f t="shared" si="801"/>
        <v>2157.2775834138743</v>
      </c>
      <c r="AT1205" s="37">
        <f t="shared" si="802"/>
        <v>2155.7818448564362</v>
      </c>
      <c r="AU1205" s="37">
        <f t="shared" si="803"/>
        <v>-1.4957385574380169</v>
      </c>
      <c r="AV1205" s="34">
        <f t="shared" si="804"/>
        <v>0</v>
      </c>
      <c r="AW1205" s="34">
        <f t="shared" si="805"/>
        <v>0</v>
      </c>
      <c r="AX1205" s="34">
        <f t="shared" si="806"/>
        <v>51</v>
      </c>
      <c r="AY1205" s="34">
        <f t="shared" si="807"/>
        <v>0</v>
      </c>
      <c r="AZ1205" s="34">
        <f t="shared" si="808"/>
        <v>9768408</v>
      </c>
      <c r="BA1205" s="34">
        <f t="shared" si="809"/>
        <v>9871479</v>
      </c>
    </row>
    <row r="1206" spans="1:53" x14ac:dyDescent="0.2">
      <c r="A1206" s="1" t="s">
        <v>1243</v>
      </c>
      <c r="B1206" s="8">
        <v>3683</v>
      </c>
      <c r="C1206" s="8">
        <v>2032.0748663101604</v>
      </c>
      <c r="D1206" s="8">
        <v>2058</v>
      </c>
      <c r="E1206" s="8">
        <v>2012</v>
      </c>
      <c r="F1206" s="8">
        <v>2032.0641711229946</v>
      </c>
      <c r="G1206" s="8">
        <f t="shared" si="810"/>
        <v>-4.8352371610289993</v>
      </c>
      <c r="H1206" s="8">
        <f t="shared" si="811"/>
        <v>0</v>
      </c>
      <c r="I1206" s="8">
        <f t="shared" si="812"/>
        <v>4.8352371610289993</v>
      </c>
      <c r="J1206" s="25">
        <f t="shared" si="815"/>
        <v>7.6216605924089089</v>
      </c>
      <c r="K1206" s="25">
        <f t="shared" si="816"/>
        <v>13.313729486188388</v>
      </c>
      <c r="L1206" s="26">
        <f t="shared" si="813"/>
        <v>0.57246623497312232</v>
      </c>
      <c r="M1206" s="25">
        <f t="shared" si="814"/>
        <v>36.405629719795364</v>
      </c>
      <c r="N1206" s="25">
        <v>30</v>
      </c>
      <c r="O1206" s="25">
        <v>70</v>
      </c>
      <c r="P1206" s="9">
        <f t="shared" si="817"/>
        <v>2132.2250944085035</v>
      </c>
      <c r="Q1206" s="9">
        <f t="shared" si="818"/>
        <v>2097.9971787128011</v>
      </c>
      <c r="R1206" s="9">
        <f t="shared" si="819"/>
        <v>-34.22791569570245</v>
      </c>
      <c r="S1206" s="3">
        <f t="shared" si="820"/>
        <v>0</v>
      </c>
      <c r="T1206" s="3">
        <f t="shared" si="821"/>
        <v>1</v>
      </c>
      <c r="U1206" s="3">
        <f t="shared" si="822"/>
        <v>13</v>
      </c>
      <c r="V1206" s="3">
        <f t="shared" si="826"/>
        <v>30</v>
      </c>
      <c r="W1206" s="2">
        <f t="shared" si="823"/>
        <v>9866073</v>
      </c>
      <c r="X1206" s="2">
        <f t="shared" si="827"/>
        <v>9892229</v>
      </c>
      <c r="Y1206" s="14">
        <f t="shared" si="828"/>
        <v>2105.2638527467161</v>
      </c>
      <c r="Z1206" s="14">
        <f t="shared" si="829"/>
        <v>2075.4811607391835</v>
      </c>
      <c r="AA1206" s="14">
        <f t="shared" si="824"/>
        <v>-29.78269200753266</v>
      </c>
      <c r="AB1206" s="14">
        <f t="shared" si="845"/>
        <v>-15.814321184774913</v>
      </c>
      <c r="AC1206" s="14">
        <f t="shared" si="839"/>
        <v>-13.968370822757747</v>
      </c>
      <c r="AD1206" s="16">
        <f t="shared" si="840"/>
        <v>0</v>
      </c>
      <c r="AE1206" s="16">
        <f t="shared" si="841"/>
        <v>0</v>
      </c>
      <c r="AF1206" s="16">
        <f t="shared" si="825"/>
        <v>0</v>
      </c>
      <c r="AG1206" s="16">
        <f t="shared" si="842"/>
        <v>0</v>
      </c>
      <c r="AH1206" s="5">
        <f t="shared" si="843"/>
        <v>9875070</v>
      </c>
      <c r="AI1206" s="5">
        <f t="shared" si="844"/>
        <v>9875070</v>
      </c>
      <c r="AJ1206" s="39">
        <f t="shared" si="830"/>
        <v>2090.1705017754102</v>
      </c>
      <c r="AK1206" s="39">
        <f t="shared" si="831"/>
        <v>2088.4946928385839</v>
      </c>
      <c r="AL1206" s="39">
        <f t="shared" si="832"/>
        <v>-1.6758089368263427</v>
      </c>
      <c r="AM1206" s="39">
        <f t="shared" si="833"/>
        <v>0</v>
      </c>
      <c r="AN1206" s="39">
        <f t="shared" si="834"/>
        <v>0</v>
      </c>
      <c r="AO1206" s="39">
        <f t="shared" si="835"/>
        <v>24</v>
      </c>
      <c r="AP1206" s="39">
        <f t="shared" si="836"/>
        <v>0</v>
      </c>
      <c r="AQ1206" s="39">
        <f t="shared" si="837"/>
        <v>9849791</v>
      </c>
      <c r="AR1206" s="39">
        <f t="shared" si="838"/>
        <v>9898079</v>
      </c>
      <c r="AS1206" s="37">
        <f t="shared" si="801"/>
        <v>2157.8024389477901</v>
      </c>
      <c r="AT1206" s="37">
        <f t="shared" si="802"/>
        <v>2151.6433757914933</v>
      </c>
      <c r="AU1206" s="37">
        <f t="shared" si="803"/>
        <v>-6.1590631562967246</v>
      </c>
      <c r="AV1206" s="34">
        <f t="shared" si="804"/>
        <v>0</v>
      </c>
      <c r="AW1206" s="34">
        <f t="shared" si="805"/>
        <v>1</v>
      </c>
      <c r="AX1206" s="34">
        <f t="shared" si="806"/>
        <v>50</v>
      </c>
      <c r="AY1206" s="34">
        <f t="shared" si="807"/>
        <v>30</v>
      </c>
      <c r="AZ1206" s="34">
        <f t="shared" si="808"/>
        <v>9770390</v>
      </c>
      <c r="BA1206" s="34">
        <f t="shared" si="809"/>
        <v>9870990</v>
      </c>
    </row>
    <row r="1207" spans="1:53" x14ac:dyDescent="0.2">
      <c r="A1207" s="1" t="s">
        <v>1244</v>
      </c>
      <c r="B1207" s="8">
        <v>2400</v>
      </c>
      <c r="C1207" s="8">
        <v>2069.3380281690143</v>
      </c>
      <c r="D1207" s="8">
        <v>2079</v>
      </c>
      <c r="E1207" s="8">
        <v>2054</v>
      </c>
      <c r="F1207" s="8">
        <v>2069.4718309859154</v>
      </c>
      <c r="G1207" s="8">
        <f t="shared" si="810"/>
        <v>37.407659862920809</v>
      </c>
      <c r="H1207" s="8">
        <f t="shared" si="811"/>
        <v>37.407659862920809</v>
      </c>
      <c r="I1207" s="8">
        <f t="shared" si="812"/>
        <v>0</v>
      </c>
      <c r="J1207" s="25">
        <f t="shared" si="815"/>
        <v>9.7492319688740441</v>
      </c>
      <c r="K1207" s="25">
        <f t="shared" si="816"/>
        <v>12.362748808603502</v>
      </c>
      <c r="L1207" s="26">
        <f t="shared" si="813"/>
        <v>0.788597432481144</v>
      </c>
      <c r="M1207" s="25">
        <f t="shared" si="814"/>
        <v>44.090269736505263</v>
      </c>
      <c r="N1207" s="25">
        <v>30</v>
      </c>
      <c r="O1207" s="25">
        <v>70</v>
      </c>
      <c r="P1207" s="9">
        <f t="shared" si="817"/>
        <v>2128.5454753849926</v>
      </c>
      <c r="Q1207" s="9">
        <f t="shared" si="818"/>
        <v>2088.6817500506763</v>
      </c>
      <c r="R1207" s="9">
        <f t="shared" si="819"/>
        <v>-39.863725334316314</v>
      </c>
      <c r="S1207" s="3">
        <f t="shared" si="820"/>
        <v>0</v>
      </c>
      <c r="T1207" s="3">
        <f t="shared" si="821"/>
        <v>1</v>
      </c>
      <c r="U1207" s="3">
        <f t="shared" si="822"/>
        <v>12</v>
      </c>
      <c r="V1207" s="3">
        <f t="shared" si="826"/>
        <v>30</v>
      </c>
      <c r="W1207" s="2">
        <f t="shared" si="823"/>
        <v>9868055</v>
      </c>
      <c r="X1207" s="2">
        <f t="shared" si="827"/>
        <v>9892703</v>
      </c>
      <c r="Y1207" s="14">
        <f t="shared" si="828"/>
        <v>2102.6125918755456</v>
      </c>
      <c r="Z1207" s="14">
        <f t="shared" si="829"/>
        <v>2074.55664846945</v>
      </c>
      <c r="AA1207" s="14">
        <f t="shared" si="824"/>
        <v>-28.055943406095594</v>
      </c>
      <c r="AB1207" s="14">
        <f t="shared" si="845"/>
        <v>-18.262645629039049</v>
      </c>
      <c r="AC1207" s="14">
        <f t="shared" si="839"/>
        <v>-9.7932977770565444</v>
      </c>
      <c r="AD1207" s="16">
        <f t="shared" si="840"/>
        <v>0</v>
      </c>
      <c r="AE1207" s="16">
        <f t="shared" si="841"/>
        <v>0</v>
      </c>
      <c r="AF1207" s="16">
        <f t="shared" si="825"/>
        <v>0</v>
      </c>
      <c r="AG1207" s="16">
        <f t="shared" si="842"/>
        <v>0</v>
      </c>
      <c r="AH1207" s="5">
        <f t="shared" si="843"/>
        <v>9875070</v>
      </c>
      <c r="AI1207" s="5">
        <f t="shared" si="844"/>
        <v>9875070</v>
      </c>
      <c r="AJ1207" s="39">
        <f t="shared" si="830"/>
        <v>2087.9004078673074</v>
      </c>
      <c r="AK1207" s="39">
        <f t="shared" si="831"/>
        <v>2086.2245989304811</v>
      </c>
      <c r="AL1207" s="39">
        <f t="shared" si="832"/>
        <v>-1.6758089368263427</v>
      </c>
      <c r="AM1207" s="39">
        <f t="shared" si="833"/>
        <v>0</v>
      </c>
      <c r="AN1207" s="39">
        <f t="shared" si="834"/>
        <v>0</v>
      </c>
      <c r="AO1207" s="39">
        <f t="shared" si="835"/>
        <v>24</v>
      </c>
      <c r="AP1207" s="39">
        <f t="shared" si="836"/>
        <v>0</v>
      </c>
      <c r="AQ1207" s="39">
        <f t="shared" si="837"/>
        <v>9849791</v>
      </c>
      <c r="AR1207" s="39">
        <f t="shared" si="838"/>
        <v>9899087</v>
      </c>
      <c r="AS1207" s="37">
        <f t="shared" ref="AS1207:AS1270" si="846">AVERAGE(P1181:P1206)</f>
        <v>2157.8579553244626</v>
      </c>
      <c r="AT1207" s="37">
        <f t="shared" ref="AT1207:AT1270" si="847">AVERAGE(Q1195:Q1206)</f>
        <v>2145.846116923839</v>
      </c>
      <c r="AU1207" s="37">
        <f t="shared" ref="AU1207:AU1270" si="848">AT1207-AS1207</f>
        <v>-12.011838400623674</v>
      </c>
      <c r="AV1207" s="34">
        <f t="shared" ref="AV1207:AV1270" si="849">IF(AND(AU1207&gt;$AW$4,AZ1206-30&gt;=D1207),1,0)</f>
        <v>0</v>
      </c>
      <c r="AW1207" s="34">
        <f t="shared" ref="AW1207:AW1270" si="850">IF(AND(AU1207&lt;$AW$5,AX1206&gt;=1),1,0)</f>
        <v>1</v>
      </c>
      <c r="AX1207" s="34">
        <f t="shared" ref="AX1207:AX1270" si="851">AX1206+AV1207-AW1207</f>
        <v>49</v>
      </c>
      <c r="AY1207" s="34">
        <f t="shared" ref="AY1207:AY1270" si="852">IF(AV1207&gt;0, MAX(30, 0.002*AV1207*D1207), IF(AW1207&gt;0, MAX(30, 0.002*AW1207*E1207), 0))</f>
        <v>30</v>
      </c>
      <c r="AZ1207" s="34">
        <f t="shared" ref="AZ1207:AZ1270" si="853">AZ1206-(AV1207*D1207) + (AW1207*E1207) - AY1207</f>
        <v>9772414</v>
      </c>
      <c r="BA1207" s="34">
        <f t="shared" ref="BA1207:BA1270" si="854">AX1207*E1207 + AZ1207</f>
        <v>9873060</v>
      </c>
    </row>
    <row r="1208" spans="1:53" x14ac:dyDescent="0.2">
      <c r="A1208" s="1" t="s">
        <v>1245</v>
      </c>
      <c r="B1208" s="8">
        <v>1252</v>
      </c>
      <c r="C1208" s="8">
        <v>2093.746376811594</v>
      </c>
      <c r="D1208" s="8">
        <v>2112</v>
      </c>
      <c r="E1208" s="8">
        <v>2073</v>
      </c>
      <c r="F1208" s="8">
        <v>2093.840579710145</v>
      </c>
      <c r="G1208" s="8">
        <f t="shared" si="810"/>
        <v>24.36874872422959</v>
      </c>
      <c r="H1208" s="8">
        <f t="shared" si="811"/>
        <v>24.36874872422959</v>
      </c>
      <c r="I1208" s="8">
        <f t="shared" si="812"/>
        <v>0</v>
      </c>
      <c r="J1208" s="25">
        <f t="shared" si="815"/>
        <v>10.793483165685156</v>
      </c>
      <c r="K1208" s="25">
        <f t="shared" si="816"/>
        <v>11.479695322274681</v>
      </c>
      <c r="L1208" s="26">
        <f t="shared" si="813"/>
        <v>0.94022383544813859</v>
      </c>
      <c r="M1208" s="25">
        <f t="shared" si="814"/>
        <v>48.459554937431882</v>
      </c>
      <c r="N1208" s="25">
        <v>30</v>
      </c>
      <c r="O1208" s="25">
        <v>70</v>
      </c>
      <c r="P1208" s="9">
        <f t="shared" si="817"/>
        <v>2126.4720603137835</v>
      </c>
      <c r="Q1208" s="9">
        <f t="shared" si="818"/>
        <v>2078.2589480873817</v>
      </c>
      <c r="R1208" s="9">
        <f t="shared" si="819"/>
        <v>-48.21311222640179</v>
      </c>
      <c r="S1208" s="3">
        <f t="shared" si="820"/>
        <v>0</v>
      </c>
      <c r="T1208" s="3">
        <f t="shared" si="821"/>
        <v>1</v>
      </c>
      <c r="U1208" s="3">
        <f t="shared" si="822"/>
        <v>11</v>
      </c>
      <c r="V1208" s="3">
        <f t="shared" si="826"/>
        <v>30</v>
      </c>
      <c r="W1208" s="2">
        <f t="shared" si="823"/>
        <v>9870079</v>
      </c>
      <c r="X1208" s="2">
        <f t="shared" si="827"/>
        <v>9892882</v>
      </c>
      <c r="Y1208" s="14">
        <f t="shared" si="828"/>
        <v>2101.9628131966269</v>
      </c>
      <c r="Z1208" s="14">
        <f t="shared" si="829"/>
        <v>2077.5234071218647</v>
      </c>
      <c r="AA1208" s="14">
        <f t="shared" si="824"/>
        <v>-24.439406074762246</v>
      </c>
      <c r="AB1208" s="14">
        <f t="shared" si="845"/>
        <v>-19.49799771818369</v>
      </c>
      <c r="AC1208" s="14">
        <f t="shared" si="839"/>
        <v>-4.941408356578556</v>
      </c>
      <c r="AD1208" s="16">
        <f t="shared" si="840"/>
        <v>0</v>
      </c>
      <c r="AE1208" s="16">
        <f t="shared" si="841"/>
        <v>0</v>
      </c>
      <c r="AF1208" s="16">
        <f t="shared" si="825"/>
        <v>0</v>
      </c>
      <c r="AG1208" s="16">
        <f t="shared" si="842"/>
        <v>0</v>
      </c>
      <c r="AH1208" s="5">
        <f t="shared" si="843"/>
        <v>9875070</v>
      </c>
      <c r="AI1208" s="5">
        <f t="shared" si="844"/>
        <v>9875070</v>
      </c>
      <c r="AJ1208" s="39">
        <f t="shared" si="830"/>
        <v>2100.3696278216144</v>
      </c>
      <c r="AK1208" s="39">
        <f t="shared" si="831"/>
        <v>2090.162463665933</v>
      </c>
      <c r="AL1208" s="39">
        <f t="shared" si="832"/>
        <v>-10.207164155681312</v>
      </c>
      <c r="AM1208" s="39">
        <f t="shared" si="833"/>
        <v>0</v>
      </c>
      <c r="AN1208" s="39">
        <f t="shared" si="834"/>
        <v>1</v>
      </c>
      <c r="AO1208" s="39">
        <f t="shared" si="835"/>
        <v>23</v>
      </c>
      <c r="AP1208" s="39">
        <f t="shared" si="836"/>
        <v>30</v>
      </c>
      <c r="AQ1208" s="39">
        <f t="shared" si="837"/>
        <v>9851834</v>
      </c>
      <c r="AR1208" s="39">
        <f t="shared" si="838"/>
        <v>9899513</v>
      </c>
      <c r="AS1208" s="37">
        <f t="shared" si="846"/>
        <v>2157.5590452517145</v>
      </c>
      <c r="AT1208" s="37">
        <f t="shared" si="847"/>
        <v>2139.6014200757436</v>
      </c>
      <c r="AU1208" s="37">
        <f t="shared" si="848"/>
        <v>-17.957625175970861</v>
      </c>
      <c r="AV1208" s="34">
        <f t="shared" si="849"/>
        <v>0</v>
      </c>
      <c r="AW1208" s="34">
        <f t="shared" si="850"/>
        <v>1</v>
      </c>
      <c r="AX1208" s="34">
        <f t="shared" si="851"/>
        <v>48</v>
      </c>
      <c r="AY1208" s="34">
        <f t="shared" si="852"/>
        <v>30</v>
      </c>
      <c r="AZ1208" s="34">
        <f t="shared" si="853"/>
        <v>9774457</v>
      </c>
      <c r="BA1208" s="34">
        <f t="shared" si="854"/>
        <v>9873961</v>
      </c>
    </row>
    <row r="1209" spans="1:53" x14ac:dyDescent="0.2">
      <c r="A1209" s="1" t="s">
        <v>1246</v>
      </c>
      <c r="B1209" s="8">
        <v>3674</v>
      </c>
      <c r="C1209" s="8">
        <v>2090.7988505747126</v>
      </c>
      <c r="D1209" s="8">
        <v>2103</v>
      </c>
      <c r="E1209" s="8">
        <v>2084</v>
      </c>
      <c r="F1209" s="8">
        <v>2090.8620689655172</v>
      </c>
      <c r="G1209" s="8">
        <f t="shared" si="810"/>
        <v>-2.9785107446277834</v>
      </c>
      <c r="H1209" s="8">
        <f t="shared" si="811"/>
        <v>0</v>
      </c>
      <c r="I1209" s="8">
        <f t="shared" si="812"/>
        <v>2.9785107446277834</v>
      </c>
      <c r="J1209" s="25">
        <f t="shared" si="815"/>
        <v>10.022520082421931</v>
      </c>
      <c r="K1209" s="25">
        <f t="shared" si="816"/>
        <v>10.872467852442758</v>
      </c>
      <c r="L1209" s="26">
        <f t="shared" si="813"/>
        <v>0.92182568101777673</v>
      </c>
      <c r="M1209" s="25">
        <f t="shared" si="814"/>
        <v>47.966144386705693</v>
      </c>
      <c r="N1209" s="25">
        <v>30</v>
      </c>
      <c r="O1209" s="25">
        <v>70</v>
      </c>
      <c r="P1209" s="9">
        <f t="shared" si="817"/>
        <v>2122.7273368476158</v>
      </c>
      <c r="Q1209" s="9">
        <f t="shared" si="818"/>
        <v>2071.9997139891525</v>
      </c>
      <c r="R1209" s="9">
        <f t="shared" si="819"/>
        <v>-50.727622858463292</v>
      </c>
      <c r="S1209" s="3">
        <f t="shared" si="820"/>
        <v>0</v>
      </c>
      <c r="T1209" s="3">
        <f t="shared" si="821"/>
        <v>1</v>
      </c>
      <c r="U1209" s="3">
        <f t="shared" si="822"/>
        <v>10</v>
      </c>
      <c r="V1209" s="3">
        <f t="shared" si="826"/>
        <v>30</v>
      </c>
      <c r="W1209" s="2">
        <f t="shared" si="823"/>
        <v>9872122</v>
      </c>
      <c r="X1209" s="2">
        <f t="shared" si="827"/>
        <v>9892962</v>
      </c>
      <c r="Y1209" s="14">
        <f t="shared" si="828"/>
        <v>2101.1405358461743</v>
      </c>
      <c r="Z1209" s="14">
        <f t="shared" si="829"/>
        <v>2079.5755089439649</v>
      </c>
      <c r="AA1209" s="14">
        <f t="shared" si="824"/>
        <v>-21.565026902209411</v>
      </c>
      <c r="AB1209" s="14">
        <f t="shared" si="845"/>
        <v>-19.911403554988834</v>
      </c>
      <c r="AC1209" s="14">
        <f t="shared" si="839"/>
        <v>-1.6536233472205772</v>
      </c>
      <c r="AD1209" s="16">
        <f t="shared" si="840"/>
        <v>0</v>
      </c>
      <c r="AE1209" s="16">
        <f t="shared" si="841"/>
        <v>0</v>
      </c>
      <c r="AF1209" s="16">
        <f t="shared" si="825"/>
        <v>0</v>
      </c>
      <c r="AG1209" s="16">
        <f t="shared" si="842"/>
        <v>0</v>
      </c>
      <c r="AH1209" s="5">
        <f t="shared" si="843"/>
        <v>9875070</v>
      </c>
      <c r="AI1209" s="5">
        <f t="shared" si="844"/>
        <v>9875070</v>
      </c>
      <c r="AJ1209" s="39">
        <f t="shared" si="830"/>
        <v>2108.4925440630241</v>
      </c>
      <c r="AK1209" s="39">
        <f t="shared" si="831"/>
        <v>2097.5186654615804</v>
      </c>
      <c r="AL1209" s="39">
        <f t="shared" si="832"/>
        <v>-10.97387860144363</v>
      </c>
      <c r="AM1209" s="39">
        <f t="shared" si="833"/>
        <v>0</v>
      </c>
      <c r="AN1209" s="39">
        <f t="shared" si="834"/>
        <v>1</v>
      </c>
      <c r="AO1209" s="39">
        <f t="shared" si="835"/>
        <v>22</v>
      </c>
      <c r="AP1209" s="39">
        <f t="shared" si="836"/>
        <v>30</v>
      </c>
      <c r="AQ1209" s="39">
        <f t="shared" si="837"/>
        <v>9853888</v>
      </c>
      <c r="AR1209" s="39">
        <f t="shared" si="838"/>
        <v>9899736</v>
      </c>
      <c r="AS1209" s="37">
        <f t="shared" si="846"/>
        <v>2157.0380016480162</v>
      </c>
      <c r="AT1209" s="37">
        <f t="shared" si="847"/>
        <v>2132.4949164376389</v>
      </c>
      <c r="AU1209" s="37">
        <f t="shared" si="848"/>
        <v>-24.543085210377285</v>
      </c>
      <c r="AV1209" s="34">
        <f t="shared" si="849"/>
        <v>0</v>
      </c>
      <c r="AW1209" s="34">
        <f t="shared" si="850"/>
        <v>1</v>
      </c>
      <c r="AX1209" s="34">
        <f t="shared" si="851"/>
        <v>47</v>
      </c>
      <c r="AY1209" s="34">
        <f t="shared" si="852"/>
        <v>30</v>
      </c>
      <c r="AZ1209" s="34">
        <f t="shared" si="853"/>
        <v>9776511</v>
      </c>
      <c r="BA1209" s="34">
        <f t="shared" si="854"/>
        <v>9874459</v>
      </c>
    </row>
    <row r="1210" spans="1:53" x14ac:dyDescent="0.2">
      <c r="A1210" s="1" t="s">
        <v>1247</v>
      </c>
      <c r="B1210" s="8">
        <v>3358</v>
      </c>
      <c r="C1210" s="8">
        <v>2098.897435897436</v>
      </c>
      <c r="D1210" s="8">
        <v>2114</v>
      </c>
      <c r="E1210" s="8">
        <v>2082</v>
      </c>
      <c r="F1210" s="8">
        <v>2098.9166666666665</v>
      </c>
      <c r="G1210" s="8">
        <f t="shared" si="810"/>
        <v>8.0545977011493051</v>
      </c>
      <c r="H1210" s="8">
        <f t="shared" si="811"/>
        <v>8.0545977011493051</v>
      </c>
      <c r="I1210" s="8">
        <f t="shared" si="812"/>
        <v>0</v>
      </c>
      <c r="J1210" s="25">
        <f t="shared" si="815"/>
        <v>9.8819541980453156</v>
      </c>
      <c r="K1210" s="25">
        <f t="shared" si="816"/>
        <v>10.095863005839703</v>
      </c>
      <c r="L1210" s="26">
        <f t="shared" si="813"/>
        <v>0.97881223153774399</v>
      </c>
      <c r="M1210" s="25">
        <f t="shared" si="814"/>
        <v>49.464634184977953</v>
      </c>
      <c r="N1210" s="25">
        <v>30</v>
      </c>
      <c r="O1210" s="25">
        <v>70</v>
      </c>
      <c r="P1210" s="9">
        <f t="shared" si="817"/>
        <v>2118.7020741023034</v>
      </c>
      <c r="Q1210" s="9">
        <f t="shared" si="818"/>
        <v>2065.6839492736458</v>
      </c>
      <c r="R1210" s="9">
        <f t="shared" si="819"/>
        <v>-53.018124828657619</v>
      </c>
      <c r="S1210" s="3">
        <f t="shared" si="820"/>
        <v>0</v>
      </c>
      <c r="T1210" s="3">
        <f t="shared" si="821"/>
        <v>1</v>
      </c>
      <c r="U1210" s="3">
        <f t="shared" si="822"/>
        <v>9</v>
      </c>
      <c r="V1210" s="3">
        <f t="shared" si="826"/>
        <v>30</v>
      </c>
      <c r="W1210" s="2">
        <f t="shared" si="823"/>
        <v>9874176</v>
      </c>
      <c r="X1210" s="2">
        <f t="shared" si="827"/>
        <v>9892914</v>
      </c>
      <c r="Y1210" s="14">
        <f t="shared" si="828"/>
        <v>2100.9758047958403</v>
      </c>
      <c r="Z1210" s="14">
        <f t="shared" si="829"/>
        <v>2082.5510716705344</v>
      </c>
      <c r="AA1210" s="14">
        <f t="shared" si="824"/>
        <v>-18.42473312530592</v>
      </c>
      <c r="AB1210" s="14">
        <f t="shared" si="845"/>
        <v>-19.61406946905225</v>
      </c>
      <c r="AC1210" s="14">
        <f t="shared" si="839"/>
        <v>1.18933634374633</v>
      </c>
      <c r="AD1210" s="16">
        <f t="shared" si="840"/>
        <v>1</v>
      </c>
      <c r="AE1210" s="16">
        <f t="shared" si="841"/>
        <v>0</v>
      </c>
      <c r="AF1210" s="16">
        <f t="shared" si="825"/>
        <v>1</v>
      </c>
      <c r="AG1210" s="16">
        <f t="shared" si="842"/>
        <v>30</v>
      </c>
      <c r="AH1210" s="5">
        <f t="shared" si="843"/>
        <v>9872926</v>
      </c>
      <c r="AI1210" s="5">
        <f t="shared" si="844"/>
        <v>9875008</v>
      </c>
      <c r="AJ1210" s="39">
        <f t="shared" si="830"/>
        <v>2107.499707148148</v>
      </c>
      <c r="AK1210" s="39">
        <f t="shared" si="831"/>
        <v>2087.9223060182044</v>
      </c>
      <c r="AL1210" s="39">
        <f t="shared" si="832"/>
        <v>-19.57740112994361</v>
      </c>
      <c r="AM1210" s="39">
        <f t="shared" si="833"/>
        <v>0</v>
      </c>
      <c r="AN1210" s="39">
        <f t="shared" si="834"/>
        <v>1</v>
      </c>
      <c r="AO1210" s="39">
        <f t="shared" si="835"/>
        <v>21</v>
      </c>
      <c r="AP1210" s="39">
        <f t="shared" si="836"/>
        <v>30</v>
      </c>
      <c r="AQ1210" s="39">
        <f t="shared" si="837"/>
        <v>9855940</v>
      </c>
      <c r="AR1210" s="39">
        <f t="shared" si="838"/>
        <v>9899662</v>
      </c>
      <c r="AS1210" s="37">
        <f t="shared" si="846"/>
        <v>2156.1506899460433</v>
      </c>
      <c r="AT1210" s="37">
        <f t="shared" si="847"/>
        <v>2124.7694639687425</v>
      </c>
      <c r="AU1210" s="37">
        <f t="shared" si="848"/>
        <v>-31.381225977300801</v>
      </c>
      <c r="AV1210" s="34">
        <f t="shared" si="849"/>
        <v>0</v>
      </c>
      <c r="AW1210" s="34">
        <f t="shared" si="850"/>
        <v>1</v>
      </c>
      <c r="AX1210" s="34">
        <f t="shared" si="851"/>
        <v>46</v>
      </c>
      <c r="AY1210" s="34">
        <f t="shared" si="852"/>
        <v>30</v>
      </c>
      <c r="AZ1210" s="34">
        <f t="shared" si="853"/>
        <v>9778563</v>
      </c>
      <c r="BA1210" s="34">
        <f t="shared" si="854"/>
        <v>9874335</v>
      </c>
    </row>
    <row r="1211" spans="1:53" x14ac:dyDescent="0.2">
      <c r="A1211" s="1" t="s">
        <v>1248</v>
      </c>
      <c r="B1211" s="8">
        <v>4363</v>
      </c>
      <c r="C1211" s="8">
        <v>2082.5533333333333</v>
      </c>
      <c r="D1211" s="8">
        <v>2103</v>
      </c>
      <c r="E1211" s="8">
        <v>2071</v>
      </c>
      <c r="F1211" s="8">
        <v>2082.6666666666665</v>
      </c>
      <c r="G1211" s="8">
        <f t="shared" si="810"/>
        <v>-16.25</v>
      </c>
      <c r="H1211" s="8">
        <f t="shared" si="811"/>
        <v>0</v>
      </c>
      <c r="I1211" s="8">
        <f t="shared" si="812"/>
        <v>16.25</v>
      </c>
      <c r="J1211" s="25">
        <f t="shared" si="815"/>
        <v>9.1761003267563659</v>
      </c>
      <c r="K1211" s="25">
        <f t="shared" si="816"/>
        <v>10.535444219708296</v>
      </c>
      <c r="L1211" s="26">
        <f t="shared" si="813"/>
        <v>0.87097422143728387</v>
      </c>
      <c r="M1211" s="25">
        <f t="shared" si="814"/>
        <v>46.551909238396711</v>
      </c>
      <c r="N1211" s="25">
        <v>30</v>
      </c>
      <c r="O1211" s="25">
        <v>70</v>
      </c>
      <c r="P1211" s="9">
        <f t="shared" si="817"/>
        <v>2116.5475779574222</v>
      </c>
      <c r="Q1211" s="9">
        <f t="shared" si="818"/>
        <v>2062.1902816653596</v>
      </c>
      <c r="R1211" s="9">
        <f t="shared" si="819"/>
        <v>-54.357296292062529</v>
      </c>
      <c r="S1211" s="3">
        <f t="shared" si="820"/>
        <v>0</v>
      </c>
      <c r="T1211" s="3">
        <f t="shared" si="821"/>
        <v>1</v>
      </c>
      <c r="U1211" s="3">
        <f t="shared" si="822"/>
        <v>8</v>
      </c>
      <c r="V1211" s="3">
        <f t="shared" si="826"/>
        <v>30</v>
      </c>
      <c r="W1211" s="2">
        <f t="shared" si="823"/>
        <v>9876228</v>
      </c>
      <c r="X1211" s="2">
        <f t="shared" si="827"/>
        <v>9892796</v>
      </c>
      <c r="Y1211" s="14">
        <f t="shared" si="828"/>
        <v>2099.6195723418273</v>
      </c>
      <c r="Z1211" s="14">
        <f t="shared" si="829"/>
        <v>2082.5688555160932</v>
      </c>
      <c r="AA1211" s="14">
        <f t="shared" si="824"/>
        <v>-17.050716825734071</v>
      </c>
      <c r="AB1211" s="14">
        <f t="shared" si="845"/>
        <v>-19.101398940388613</v>
      </c>
      <c r="AC1211" s="14">
        <f t="shared" si="839"/>
        <v>2.050682114654542</v>
      </c>
      <c r="AD1211" s="16">
        <f t="shared" si="840"/>
        <v>1</v>
      </c>
      <c r="AE1211" s="16">
        <f t="shared" si="841"/>
        <v>0</v>
      </c>
      <c r="AF1211" s="16">
        <f t="shared" si="825"/>
        <v>2</v>
      </c>
      <c r="AG1211" s="16">
        <f t="shared" si="842"/>
        <v>30</v>
      </c>
      <c r="AH1211" s="5">
        <f t="shared" si="843"/>
        <v>9870793</v>
      </c>
      <c r="AI1211" s="5">
        <f t="shared" si="844"/>
        <v>9874935</v>
      </c>
      <c r="AJ1211" s="39">
        <f t="shared" si="830"/>
        <v>2110.1845730485311</v>
      </c>
      <c r="AK1211" s="39">
        <f t="shared" si="831"/>
        <v>2076.6325014854424</v>
      </c>
      <c r="AL1211" s="39">
        <f t="shared" si="832"/>
        <v>-33.552071563088703</v>
      </c>
      <c r="AM1211" s="39">
        <f t="shared" si="833"/>
        <v>0</v>
      </c>
      <c r="AN1211" s="39">
        <f t="shared" si="834"/>
        <v>1</v>
      </c>
      <c r="AO1211" s="39">
        <f t="shared" si="835"/>
        <v>20</v>
      </c>
      <c r="AP1211" s="39">
        <f t="shared" si="836"/>
        <v>30</v>
      </c>
      <c r="AQ1211" s="39">
        <f t="shared" si="837"/>
        <v>9857981</v>
      </c>
      <c r="AR1211" s="39">
        <f t="shared" si="838"/>
        <v>9899401</v>
      </c>
      <c r="AS1211" s="37">
        <f t="shared" si="846"/>
        <v>2154.9352190788818</v>
      </c>
      <c r="AT1211" s="37">
        <f t="shared" si="847"/>
        <v>2116.2505957363096</v>
      </c>
      <c r="AU1211" s="37">
        <f t="shared" si="848"/>
        <v>-38.684623342572195</v>
      </c>
      <c r="AV1211" s="34">
        <f t="shared" si="849"/>
        <v>0</v>
      </c>
      <c r="AW1211" s="34">
        <f t="shared" si="850"/>
        <v>1</v>
      </c>
      <c r="AX1211" s="34">
        <f t="shared" si="851"/>
        <v>45</v>
      </c>
      <c r="AY1211" s="34">
        <f t="shared" si="852"/>
        <v>30</v>
      </c>
      <c r="AZ1211" s="34">
        <f t="shared" si="853"/>
        <v>9780604</v>
      </c>
      <c r="BA1211" s="34">
        <f t="shared" si="854"/>
        <v>9873799</v>
      </c>
    </row>
    <row r="1212" spans="1:53" x14ac:dyDescent="0.2">
      <c r="A1212" s="1" t="s">
        <v>1249</v>
      </c>
      <c r="B1212" s="8">
        <v>3909</v>
      </c>
      <c r="C1212" s="8">
        <v>2102.3315789473686</v>
      </c>
      <c r="D1212" s="8">
        <v>2114</v>
      </c>
      <c r="E1212" s="8">
        <v>2090</v>
      </c>
      <c r="F1212" s="8">
        <v>2102.3263157894735</v>
      </c>
      <c r="G1212" s="8">
        <f t="shared" si="810"/>
        <v>19.659649122806968</v>
      </c>
      <c r="H1212" s="8">
        <f t="shared" si="811"/>
        <v>19.659649122806968</v>
      </c>
      <c r="I1212" s="8">
        <f t="shared" si="812"/>
        <v>0</v>
      </c>
      <c r="J1212" s="25">
        <f t="shared" si="815"/>
        <v>9.9249252407599808</v>
      </c>
      <c r="K1212" s="25">
        <f t="shared" si="816"/>
        <v>9.7829124897291315</v>
      </c>
      <c r="L1212" s="26">
        <f t="shared" si="813"/>
        <v>1.0145164081943845</v>
      </c>
      <c r="M1212" s="25">
        <f t="shared" si="814"/>
        <v>50.360295109420221</v>
      </c>
      <c r="N1212" s="25">
        <v>30</v>
      </c>
      <c r="O1212" s="25">
        <v>70</v>
      </c>
      <c r="P1212" s="9">
        <f t="shared" si="817"/>
        <v>2114.796736206581</v>
      </c>
      <c r="Q1212" s="9">
        <f t="shared" si="818"/>
        <v>2062.755743980822</v>
      </c>
      <c r="R1212" s="9">
        <f t="shared" si="819"/>
        <v>-52.040992225759055</v>
      </c>
      <c r="S1212" s="3">
        <f t="shared" si="820"/>
        <v>0</v>
      </c>
      <c r="T1212" s="3">
        <f t="shared" si="821"/>
        <v>1</v>
      </c>
      <c r="U1212" s="3">
        <f t="shared" si="822"/>
        <v>7</v>
      </c>
      <c r="V1212" s="3">
        <f t="shared" si="826"/>
        <v>30</v>
      </c>
      <c r="W1212" s="2">
        <f t="shared" si="823"/>
        <v>9878269</v>
      </c>
      <c r="X1212" s="2">
        <f t="shared" si="827"/>
        <v>9892899</v>
      </c>
      <c r="Y1212" s="14">
        <f t="shared" si="828"/>
        <v>2099.8200718564676</v>
      </c>
      <c r="Z1212" s="14">
        <f t="shared" si="829"/>
        <v>2085.6084647889211</v>
      </c>
      <c r="AA1212" s="14">
        <f t="shared" si="824"/>
        <v>-14.211607067546538</v>
      </c>
      <c r="AB1212" s="14">
        <f t="shared" si="845"/>
        <v>-18.123440565820196</v>
      </c>
      <c r="AC1212" s="14">
        <f t="shared" si="839"/>
        <v>3.9118334982736584</v>
      </c>
      <c r="AD1212" s="16">
        <f t="shared" si="840"/>
        <v>1</v>
      </c>
      <c r="AE1212" s="16">
        <f t="shared" si="841"/>
        <v>0</v>
      </c>
      <c r="AF1212" s="16">
        <f t="shared" si="825"/>
        <v>3</v>
      </c>
      <c r="AG1212" s="16">
        <f t="shared" si="842"/>
        <v>30</v>
      </c>
      <c r="AH1212" s="5">
        <f t="shared" si="843"/>
        <v>9868649</v>
      </c>
      <c r="AI1212" s="5">
        <f t="shared" si="844"/>
        <v>9874919</v>
      </c>
      <c r="AJ1212" s="39">
        <f t="shared" si="830"/>
        <v>2104.7679063818646</v>
      </c>
      <c r="AK1212" s="39">
        <f t="shared" si="831"/>
        <v>2071.2158348187754</v>
      </c>
      <c r="AL1212" s="39">
        <f t="shared" si="832"/>
        <v>-33.552071563089157</v>
      </c>
      <c r="AM1212" s="39">
        <f t="shared" si="833"/>
        <v>0</v>
      </c>
      <c r="AN1212" s="39">
        <f t="shared" si="834"/>
        <v>1</v>
      </c>
      <c r="AO1212" s="39">
        <f t="shared" si="835"/>
        <v>19</v>
      </c>
      <c r="AP1212" s="39">
        <f t="shared" si="836"/>
        <v>30</v>
      </c>
      <c r="AQ1212" s="39">
        <f t="shared" si="837"/>
        <v>9860041</v>
      </c>
      <c r="AR1212" s="39">
        <f t="shared" si="838"/>
        <v>9899751</v>
      </c>
      <c r="AS1212" s="37">
        <f t="shared" si="846"/>
        <v>2153.5499513463865</v>
      </c>
      <c r="AT1212" s="37">
        <f t="shared" si="847"/>
        <v>2107.3423488150584</v>
      </c>
      <c r="AU1212" s="37">
        <f t="shared" si="848"/>
        <v>-46.207602531328121</v>
      </c>
      <c r="AV1212" s="34">
        <f t="shared" si="849"/>
        <v>0</v>
      </c>
      <c r="AW1212" s="34">
        <f t="shared" si="850"/>
        <v>1</v>
      </c>
      <c r="AX1212" s="34">
        <f t="shared" si="851"/>
        <v>44</v>
      </c>
      <c r="AY1212" s="34">
        <f t="shared" si="852"/>
        <v>30</v>
      </c>
      <c r="AZ1212" s="34">
        <f t="shared" si="853"/>
        <v>9782664</v>
      </c>
      <c r="BA1212" s="34">
        <f t="shared" si="854"/>
        <v>9874624</v>
      </c>
    </row>
    <row r="1213" spans="1:53" x14ac:dyDescent="0.2">
      <c r="A1213" s="1" t="s">
        <v>1250</v>
      </c>
      <c r="B1213" s="8">
        <v>3540</v>
      </c>
      <c r="C1213" s="8">
        <v>2115.2804878048782</v>
      </c>
      <c r="D1213" s="8">
        <v>2126</v>
      </c>
      <c r="E1213" s="8">
        <v>2102</v>
      </c>
      <c r="F1213" s="8">
        <v>2115.3414634146343</v>
      </c>
      <c r="G1213" s="8">
        <f t="shared" si="810"/>
        <v>13.015147625160807</v>
      </c>
      <c r="H1213" s="8">
        <f t="shared" si="811"/>
        <v>13.015147625160807</v>
      </c>
      <c r="I1213" s="8">
        <f t="shared" si="812"/>
        <v>0</v>
      </c>
      <c r="J1213" s="25">
        <f t="shared" si="815"/>
        <v>10.145655411074326</v>
      </c>
      <c r="K1213" s="25">
        <f t="shared" si="816"/>
        <v>9.0841330261770512</v>
      </c>
      <c r="L1213" s="26">
        <f t="shared" si="813"/>
        <v>1.116854561887014</v>
      </c>
      <c r="M1213" s="25">
        <f t="shared" si="814"/>
        <v>52.76009896926616</v>
      </c>
      <c r="N1213" s="25">
        <v>30</v>
      </c>
      <c r="O1213" s="25">
        <v>70</v>
      </c>
      <c r="P1213" s="9">
        <f t="shared" si="817"/>
        <v>2113.8595115032681</v>
      </c>
      <c r="Q1213" s="9">
        <f t="shared" si="818"/>
        <v>2066.107119969814</v>
      </c>
      <c r="R1213" s="9">
        <f t="shared" si="819"/>
        <v>-47.752391533454102</v>
      </c>
      <c r="S1213" s="3">
        <f t="shared" si="820"/>
        <v>0</v>
      </c>
      <c r="T1213" s="3">
        <f t="shared" si="821"/>
        <v>1</v>
      </c>
      <c r="U1213" s="3">
        <f t="shared" si="822"/>
        <v>6</v>
      </c>
      <c r="V1213" s="3">
        <f t="shared" si="826"/>
        <v>30</v>
      </c>
      <c r="W1213" s="2">
        <f t="shared" si="823"/>
        <v>9880329</v>
      </c>
      <c r="X1213" s="2">
        <f t="shared" si="827"/>
        <v>9892941</v>
      </c>
      <c r="Y1213" s="14">
        <f t="shared" si="828"/>
        <v>2100.96980456448</v>
      </c>
      <c r="Z1213" s="14">
        <f t="shared" si="829"/>
        <v>2090.1827722697999</v>
      </c>
      <c r="AA1213" s="14">
        <f t="shared" si="824"/>
        <v>-10.787032294680102</v>
      </c>
      <c r="AB1213" s="14">
        <f t="shared" si="845"/>
        <v>-16.656158911592179</v>
      </c>
      <c r="AC1213" s="14">
        <f t="shared" si="839"/>
        <v>5.8691266169120766</v>
      </c>
      <c r="AD1213" s="16">
        <f t="shared" si="840"/>
        <v>1</v>
      </c>
      <c r="AE1213" s="16">
        <f t="shared" si="841"/>
        <v>0</v>
      </c>
      <c r="AF1213" s="16">
        <f t="shared" si="825"/>
        <v>4</v>
      </c>
      <c r="AG1213" s="16">
        <f t="shared" si="842"/>
        <v>30</v>
      </c>
      <c r="AH1213" s="5">
        <f t="shared" si="843"/>
        <v>9866493</v>
      </c>
      <c r="AI1213" s="5">
        <f t="shared" si="844"/>
        <v>9874901</v>
      </c>
      <c r="AJ1213" s="39">
        <f t="shared" si="830"/>
        <v>2111.3211227561337</v>
      </c>
      <c r="AK1213" s="39">
        <f t="shared" si="831"/>
        <v>2078.9056009006472</v>
      </c>
      <c r="AL1213" s="39">
        <f t="shared" si="832"/>
        <v>-32.415521855486531</v>
      </c>
      <c r="AM1213" s="39">
        <f t="shared" si="833"/>
        <v>0</v>
      </c>
      <c r="AN1213" s="39">
        <f t="shared" si="834"/>
        <v>1</v>
      </c>
      <c r="AO1213" s="39">
        <f t="shared" si="835"/>
        <v>18</v>
      </c>
      <c r="AP1213" s="39">
        <f t="shared" si="836"/>
        <v>30</v>
      </c>
      <c r="AQ1213" s="39">
        <f t="shared" si="837"/>
        <v>9862113</v>
      </c>
      <c r="AR1213" s="39">
        <f t="shared" si="838"/>
        <v>9899949</v>
      </c>
      <c r="AS1213" s="37">
        <f t="shared" si="846"/>
        <v>2152.0314050194734</v>
      </c>
      <c r="AT1213" s="37">
        <f t="shared" si="847"/>
        <v>2099.0245109703269</v>
      </c>
      <c r="AU1213" s="37">
        <f t="shared" si="848"/>
        <v>-53.006894049146467</v>
      </c>
      <c r="AV1213" s="34">
        <f t="shared" si="849"/>
        <v>0</v>
      </c>
      <c r="AW1213" s="34">
        <f t="shared" si="850"/>
        <v>1</v>
      </c>
      <c r="AX1213" s="34">
        <f t="shared" si="851"/>
        <v>43</v>
      </c>
      <c r="AY1213" s="34">
        <f t="shared" si="852"/>
        <v>30</v>
      </c>
      <c r="AZ1213" s="34">
        <f t="shared" si="853"/>
        <v>9784736</v>
      </c>
      <c r="BA1213" s="34">
        <f t="shared" si="854"/>
        <v>9875122</v>
      </c>
    </row>
    <row r="1214" spans="1:53" x14ac:dyDescent="0.2">
      <c r="A1214" s="1" t="s">
        <v>1251</v>
      </c>
      <c r="B1214" s="8">
        <v>4583</v>
      </c>
      <c r="C1214" s="8">
        <v>2161.6102564102566</v>
      </c>
      <c r="D1214" s="8">
        <v>2179</v>
      </c>
      <c r="E1214" s="8">
        <v>2146</v>
      </c>
      <c r="F1214" s="8">
        <v>2161.6974358974358</v>
      </c>
      <c r="G1214" s="8">
        <f t="shared" si="810"/>
        <v>46.355972482801462</v>
      </c>
      <c r="H1214" s="8">
        <f t="shared" si="811"/>
        <v>46.355972482801462</v>
      </c>
      <c r="I1214" s="8">
        <f t="shared" si="812"/>
        <v>0</v>
      </c>
      <c r="J1214" s="25">
        <f t="shared" si="815"/>
        <v>12.732106630483406</v>
      </c>
      <c r="K1214" s="25">
        <f t="shared" si="816"/>
        <v>8.4352663814501181</v>
      </c>
      <c r="L1214" s="26">
        <f t="shared" si="813"/>
        <v>1.5093899889732483</v>
      </c>
      <c r="M1214" s="25">
        <f t="shared" si="814"/>
        <v>60.149677635034962</v>
      </c>
      <c r="N1214" s="25">
        <v>30</v>
      </c>
      <c r="O1214" s="25">
        <v>70</v>
      </c>
      <c r="P1214" s="9">
        <f t="shared" si="817"/>
        <v>2112.3682417071204</v>
      </c>
      <c r="Q1214" s="9">
        <f t="shared" si="818"/>
        <v>2070.3313540025474</v>
      </c>
      <c r="R1214" s="9">
        <f t="shared" si="819"/>
        <v>-42.036887704573019</v>
      </c>
      <c r="S1214" s="3">
        <f t="shared" si="820"/>
        <v>0</v>
      </c>
      <c r="T1214" s="3">
        <f t="shared" si="821"/>
        <v>1</v>
      </c>
      <c r="U1214" s="3">
        <f t="shared" si="822"/>
        <v>5</v>
      </c>
      <c r="V1214" s="3">
        <f t="shared" si="826"/>
        <v>30</v>
      </c>
      <c r="W1214" s="2">
        <f t="shared" si="823"/>
        <v>9882401</v>
      </c>
      <c r="X1214" s="2">
        <f t="shared" si="827"/>
        <v>9893131</v>
      </c>
      <c r="Y1214" s="14">
        <f t="shared" si="828"/>
        <v>2105.4681476261803</v>
      </c>
      <c r="Z1214" s="14">
        <f t="shared" si="829"/>
        <v>2101.1850282125133</v>
      </c>
      <c r="AA1214" s="14">
        <f t="shared" si="824"/>
        <v>-4.2831194136670092</v>
      </c>
      <c r="AB1214" s="14">
        <f t="shared" si="845"/>
        <v>-14.181551012007144</v>
      </c>
      <c r="AC1214" s="14">
        <f t="shared" si="839"/>
        <v>9.8984315983401352</v>
      </c>
      <c r="AD1214" s="16">
        <f t="shared" si="840"/>
        <v>1</v>
      </c>
      <c r="AE1214" s="16">
        <f t="shared" si="841"/>
        <v>0</v>
      </c>
      <c r="AF1214" s="16">
        <f t="shared" si="825"/>
        <v>5</v>
      </c>
      <c r="AG1214" s="16">
        <f t="shared" si="842"/>
        <v>30</v>
      </c>
      <c r="AH1214" s="5">
        <f t="shared" si="843"/>
        <v>9864284</v>
      </c>
      <c r="AI1214" s="5">
        <f t="shared" si="844"/>
        <v>9875014</v>
      </c>
      <c r="AJ1214" s="39">
        <f t="shared" si="830"/>
        <v>2115.6595052978537</v>
      </c>
      <c r="AK1214" s="39">
        <f t="shared" si="831"/>
        <v>2087.5823659840876</v>
      </c>
      <c r="AL1214" s="39">
        <f t="shared" si="832"/>
        <v>-28.077139313766111</v>
      </c>
      <c r="AM1214" s="39">
        <f t="shared" si="833"/>
        <v>0</v>
      </c>
      <c r="AN1214" s="39">
        <f t="shared" si="834"/>
        <v>1</v>
      </c>
      <c r="AO1214" s="39">
        <f t="shared" si="835"/>
        <v>17</v>
      </c>
      <c r="AP1214" s="39">
        <f t="shared" si="836"/>
        <v>30</v>
      </c>
      <c r="AQ1214" s="39">
        <f t="shared" si="837"/>
        <v>9864229</v>
      </c>
      <c r="AR1214" s="39">
        <f t="shared" si="838"/>
        <v>9900711</v>
      </c>
      <c r="AS1214" s="37">
        <f t="shared" si="846"/>
        <v>2150.2945600923167</v>
      </c>
      <c r="AT1214" s="37">
        <f t="shared" si="847"/>
        <v>2091.8311047628026</v>
      </c>
      <c r="AU1214" s="37">
        <f t="shared" si="848"/>
        <v>-58.46345532951409</v>
      </c>
      <c r="AV1214" s="34">
        <f t="shared" si="849"/>
        <v>0</v>
      </c>
      <c r="AW1214" s="34">
        <f t="shared" si="850"/>
        <v>1</v>
      </c>
      <c r="AX1214" s="34">
        <f t="shared" si="851"/>
        <v>42</v>
      </c>
      <c r="AY1214" s="34">
        <f t="shared" si="852"/>
        <v>30</v>
      </c>
      <c r="AZ1214" s="34">
        <f t="shared" si="853"/>
        <v>9786852</v>
      </c>
      <c r="BA1214" s="34">
        <f t="shared" si="854"/>
        <v>9876984</v>
      </c>
    </row>
    <row r="1215" spans="1:53" x14ac:dyDescent="0.2">
      <c r="A1215" s="1" t="s">
        <v>1252</v>
      </c>
      <c r="B1215" s="8">
        <v>5632</v>
      </c>
      <c r="C1215" s="8">
        <v>2144.6815920398012</v>
      </c>
      <c r="D1215" s="8">
        <v>2162</v>
      </c>
      <c r="E1215" s="8">
        <v>2130</v>
      </c>
      <c r="F1215" s="8">
        <v>2144.726368159204</v>
      </c>
      <c r="G1215" s="8">
        <f t="shared" si="810"/>
        <v>-16.971067738231795</v>
      </c>
      <c r="H1215" s="8">
        <f t="shared" si="811"/>
        <v>0</v>
      </c>
      <c r="I1215" s="8">
        <f t="shared" si="812"/>
        <v>16.971067738231795</v>
      </c>
      <c r="J1215" s="25">
        <f t="shared" si="815"/>
        <v>11.822670442591733</v>
      </c>
      <c r="K1215" s="25">
        <f t="shared" si="816"/>
        <v>9.0449664783630954</v>
      </c>
      <c r="L1215" s="26">
        <f t="shared" si="813"/>
        <v>1.3070994205311117</v>
      </c>
      <c r="M1215" s="25">
        <f t="shared" si="814"/>
        <v>56.655530702279293</v>
      </c>
      <c r="N1215" s="25">
        <v>30</v>
      </c>
      <c r="O1215" s="25">
        <v>70</v>
      </c>
      <c r="P1215" s="9">
        <f t="shared" si="817"/>
        <v>2111.5177027873501</v>
      </c>
      <c r="Q1215" s="9">
        <f t="shared" si="818"/>
        <v>2079.3693394324791</v>
      </c>
      <c r="R1215" s="9">
        <f t="shared" si="819"/>
        <v>-32.14836335487098</v>
      </c>
      <c r="S1215" s="3">
        <f t="shared" si="820"/>
        <v>0</v>
      </c>
      <c r="T1215" s="3">
        <f t="shared" si="821"/>
        <v>1</v>
      </c>
      <c r="U1215" s="3">
        <f t="shared" si="822"/>
        <v>4</v>
      </c>
      <c r="V1215" s="3">
        <f t="shared" si="826"/>
        <v>30</v>
      </c>
      <c r="W1215" s="2">
        <f t="shared" si="823"/>
        <v>9884517</v>
      </c>
      <c r="X1215" s="2">
        <f t="shared" si="827"/>
        <v>9893037</v>
      </c>
      <c r="Y1215" s="14">
        <f t="shared" si="828"/>
        <v>2108.3761639619597</v>
      </c>
      <c r="Z1215" s="14">
        <f t="shared" si="829"/>
        <v>2107.8836958966194</v>
      </c>
      <c r="AA1215" s="14">
        <f t="shared" si="824"/>
        <v>-0.4924680653402902</v>
      </c>
      <c r="AB1215" s="14">
        <f t="shared" si="845"/>
        <v>-11.443734422673774</v>
      </c>
      <c r="AC1215" s="14">
        <f t="shared" si="839"/>
        <v>10.951266357333484</v>
      </c>
      <c r="AD1215" s="16">
        <f t="shared" si="840"/>
        <v>1</v>
      </c>
      <c r="AE1215" s="16">
        <f t="shared" si="841"/>
        <v>0</v>
      </c>
      <c r="AF1215" s="16">
        <f t="shared" si="825"/>
        <v>6</v>
      </c>
      <c r="AG1215" s="16">
        <f t="shared" si="842"/>
        <v>30</v>
      </c>
      <c r="AH1215" s="5">
        <f t="shared" si="843"/>
        <v>9862092</v>
      </c>
      <c r="AI1215" s="5">
        <f t="shared" si="844"/>
        <v>9874872</v>
      </c>
      <c r="AJ1215" s="39">
        <f t="shared" si="830"/>
        <v>2131.1114961254543</v>
      </c>
      <c r="AK1215" s="39">
        <f t="shared" si="831"/>
        <v>2118.4863476392889</v>
      </c>
      <c r="AL1215" s="39">
        <f t="shared" si="832"/>
        <v>-12.625148486165472</v>
      </c>
      <c r="AM1215" s="39">
        <f t="shared" si="833"/>
        <v>0</v>
      </c>
      <c r="AN1215" s="39">
        <f t="shared" si="834"/>
        <v>1</v>
      </c>
      <c r="AO1215" s="39">
        <f t="shared" si="835"/>
        <v>16</v>
      </c>
      <c r="AP1215" s="39">
        <f t="shared" si="836"/>
        <v>30</v>
      </c>
      <c r="AQ1215" s="39">
        <f t="shared" si="837"/>
        <v>9866329</v>
      </c>
      <c r="AR1215" s="39">
        <f t="shared" si="838"/>
        <v>9900409</v>
      </c>
      <c r="AS1215" s="37">
        <f t="shared" si="846"/>
        <v>2148.2535760836063</v>
      </c>
      <c r="AT1215" s="37">
        <f t="shared" si="847"/>
        <v>2085.8484659038791</v>
      </c>
      <c r="AU1215" s="37">
        <f t="shared" si="848"/>
        <v>-62.405110179727217</v>
      </c>
      <c r="AV1215" s="34">
        <f t="shared" si="849"/>
        <v>0</v>
      </c>
      <c r="AW1215" s="34">
        <f t="shared" si="850"/>
        <v>1</v>
      </c>
      <c r="AX1215" s="34">
        <f t="shared" si="851"/>
        <v>41</v>
      </c>
      <c r="AY1215" s="34">
        <f t="shared" si="852"/>
        <v>30</v>
      </c>
      <c r="AZ1215" s="34">
        <f t="shared" si="853"/>
        <v>9788952</v>
      </c>
      <c r="BA1215" s="34">
        <f t="shared" si="854"/>
        <v>9876282</v>
      </c>
    </row>
    <row r="1216" spans="1:53" x14ac:dyDescent="0.2">
      <c r="A1216" s="1" t="s">
        <v>1253</v>
      </c>
      <c r="B1216" s="8">
        <v>5068</v>
      </c>
      <c r="C1216" s="8">
        <v>2147.0578947368422</v>
      </c>
      <c r="D1216" s="8">
        <v>2162</v>
      </c>
      <c r="E1216" s="8">
        <v>2132</v>
      </c>
      <c r="F1216" s="8">
        <v>2147.1</v>
      </c>
      <c r="G1216" s="8">
        <f t="shared" si="810"/>
        <v>2.3736318407959516</v>
      </c>
      <c r="H1216" s="8">
        <f t="shared" si="811"/>
        <v>2.3736318407959516</v>
      </c>
      <c r="I1216" s="8">
        <f t="shared" si="812"/>
        <v>0</v>
      </c>
      <c r="J1216" s="25">
        <f t="shared" si="815"/>
        <v>11.147739113892033</v>
      </c>
      <c r="K1216" s="25">
        <f t="shared" si="816"/>
        <v>8.3988974441943025</v>
      </c>
      <c r="L1216" s="26">
        <f t="shared" si="813"/>
        <v>1.3272860143801202</v>
      </c>
      <c r="M1216" s="25">
        <f t="shared" si="814"/>
        <v>57.031495320253832</v>
      </c>
      <c r="N1216" s="25">
        <v>30</v>
      </c>
      <c r="O1216" s="25">
        <v>70</v>
      </c>
      <c r="P1216" s="9">
        <f t="shared" si="817"/>
        <v>2109.8413959924128</v>
      </c>
      <c r="Q1216" s="9">
        <f t="shared" si="818"/>
        <v>2088.593268805223</v>
      </c>
      <c r="R1216" s="9">
        <f t="shared" si="819"/>
        <v>-21.248127187189766</v>
      </c>
      <c r="S1216" s="3">
        <f t="shared" si="820"/>
        <v>0</v>
      </c>
      <c r="T1216" s="3">
        <f t="shared" si="821"/>
        <v>1</v>
      </c>
      <c r="U1216" s="3">
        <f t="shared" si="822"/>
        <v>3</v>
      </c>
      <c r="V1216" s="3">
        <f t="shared" si="826"/>
        <v>30</v>
      </c>
      <c r="W1216" s="2">
        <f t="shared" si="823"/>
        <v>9886617</v>
      </c>
      <c r="X1216" s="2">
        <f t="shared" si="827"/>
        <v>9893013</v>
      </c>
      <c r="Y1216" s="14">
        <f t="shared" si="828"/>
        <v>2111.2445962610736</v>
      </c>
      <c r="Z1216" s="14">
        <f t="shared" si="829"/>
        <v>2113.9169734509856</v>
      </c>
      <c r="AA1216" s="14">
        <f t="shared" si="824"/>
        <v>2.6723771899119129</v>
      </c>
      <c r="AB1216" s="14">
        <f t="shared" si="845"/>
        <v>-8.6205121001566365</v>
      </c>
      <c r="AC1216" s="14">
        <f t="shared" si="839"/>
        <v>11.292889290068549</v>
      </c>
      <c r="AD1216" s="16">
        <f t="shared" si="840"/>
        <v>1</v>
      </c>
      <c r="AE1216" s="16">
        <f t="shared" si="841"/>
        <v>0</v>
      </c>
      <c r="AF1216" s="16">
        <f t="shared" si="825"/>
        <v>7</v>
      </c>
      <c r="AG1216" s="16">
        <f t="shared" si="842"/>
        <v>30</v>
      </c>
      <c r="AH1216" s="5">
        <f t="shared" si="843"/>
        <v>9859900</v>
      </c>
      <c r="AI1216" s="5">
        <f t="shared" si="844"/>
        <v>9874824</v>
      </c>
      <c r="AJ1216" s="39">
        <f t="shared" si="830"/>
        <v>2125.4544735460436</v>
      </c>
      <c r="AK1216" s="39">
        <f t="shared" si="831"/>
        <v>2112.8293250598781</v>
      </c>
      <c r="AL1216" s="39">
        <f t="shared" si="832"/>
        <v>-12.625148486165472</v>
      </c>
      <c r="AM1216" s="39">
        <f t="shared" si="833"/>
        <v>0</v>
      </c>
      <c r="AN1216" s="39">
        <f t="shared" si="834"/>
        <v>1</v>
      </c>
      <c r="AO1216" s="39">
        <f t="shared" si="835"/>
        <v>15</v>
      </c>
      <c r="AP1216" s="39">
        <f t="shared" si="836"/>
        <v>30</v>
      </c>
      <c r="AQ1216" s="39">
        <f t="shared" si="837"/>
        <v>9868431</v>
      </c>
      <c r="AR1216" s="39">
        <f t="shared" si="838"/>
        <v>9900411</v>
      </c>
      <c r="AS1216" s="37">
        <f t="shared" si="846"/>
        <v>2145.9077899555577</v>
      </c>
      <c r="AT1216" s="37">
        <f t="shared" si="847"/>
        <v>2081.5154864138085</v>
      </c>
      <c r="AU1216" s="37">
        <f t="shared" si="848"/>
        <v>-64.392303541749243</v>
      </c>
      <c r="AV1216" s="34">
        <f t="shared" si="849"/>
        <v>0</v>
      </c>
      <c r="AW1216" s="34">
        <f t="shared" si="850"/>
        <v>1</v>
      </c>
      <c r="AX1216" s="34">
        <f t="shared" si="851"/>
        <v>40</v>
      </c>
      <c r="AY1216" s="34">
        <f t="shared" si="852"/>
        <v>30</v>
      </c>
      <c r="AZ1216" s="34">
        <f t="shared" si="853"/>
        <v>9791054</v>
      </c>
      <c r="BA1216" s="34">
        <f t="shared" si="854"/>
        <v>9876334</v>
      </c>
    </row>
    <row r="1217" spans="1:53" x14ac:dyDescent="0.2">
      <c r="A1217" s="1" t="s">
        <v>1254</v>
      </c>
      <c r="B1217" s="8">
        <v>3237</v>
      </c>
      <c r="C1217" s="8">
        <v>2121.8265895953759</v>
      </c>
      <c r="D1217" s="8">
        <v>2140</v>
      </c>
      <c r="E1217" s="8">
        <v>2111</v>
      </c>
      <c r="F1217" s="8">
        <v>2121.815028901734</v>
      </c>
      <c r="G1217" s="8">
        <f t="shared" si="810"/>
        <v>-25.284971098265942</v>
      </c>
      <c r="H1217" s="8">
        <f t="shared" si="811"/>
        <v>0</v>
      </c>
      <c r="I1217" s="8">
        <f t="shared" si="812"/>
        <v>25.284971098265942</v>
      </c>
      <c r="J1217" s="25">
        <f t="shared" si="815"/>
        <v>10.351472034328316</v>
      </c>
      <c r="K1217" s="25">
        <f t="shared" si="816"/>
        <v>9.6050455623422781</v>
      </c>
      <c r="L1217" s="26">
        <f t="shared" si="813"/>
        <v>1.0777119137167335</v>
      </c>
      <c r="M1217" s="25">
        <f t="shared" si="814"/>
        <v>51.870132071816386</v>
      </c>
      <c r="N1217" s="25">
        <v>30</v>
      </c>
      <c r="O1217" s="25">
        <v>70</v>
      </c>
      <c r="P1217" s="9">
        <f t="shared" si="817"/>
        <v>2108.4861369657251</v>
      </c>
      <c r="Q1217" s="9">
        <f t="shared" si="818"/>
        <v>2097.9927479718895</v>
      </c>
      <c r="R1217" s="9">
        <f t="shared" si="819"/>
        <v>-10.493388993835651</v>
      </c>
      <c r="S1217" s="3">
        <f t="shared" si="820"/>
        <v>0</v>
      </c>
      <c r="T1217" s="3">
        <f t="shared" si="821"/>
        <v>1</v>
      </c>
      <c r="U1217" s="3">
        <f t="shared" si="822"/>
        <v>2</v>
      </c>
      <c r="V1217" s="3">
        <f t="shared" si="826"/>
        <v>30</v>
      </c>
      <c r="W1217" s="2">
        <f t="shared" si="823"/>
        <v>9888719</v>
      </c>
      <c r="X1217" s="2">
        <f t="shared" si="827"/>
        <v>9892941</v>
      </c>
      <c r="Y1217" s="14">
        <f t="shared" si="828"/>
        <v>2112.0275912714928</v>
      </c>
      <c r="Z1217" s="14">
        <f t="shared" si="829"/>
        <v>2115.1320589049469</v>
      </c>
      <c r="AA1217" s="14">
        <f t="shared" si="824"/>
        <v>3.1044676334540782</v>
      </c>
      <c r="AB1217" s="14">
        <f t="shared" si="845"/>
        <v>-6.2755161534344932</v>
      </c>
      <c r="AC1217" s="14">
        <f t="shared" si="839"/>
        <v>9.3799837868885714</v>
      </c>
      <c r="AD1217" s="16">
        <f t="shared" si="840"/>
        <v>1</v>
      </c>
      <c r="AE1217" s="16">
        <f t="shared" si="841"/>
        <v>0</v>
      </c>
      <c r="AF1217" s="16">
        <f t="shared" si="825"/>
        <v>8</v>
      </c>
      <c r="AG1217" s="16">
        <f t="shared" si="842"/>
        <v>30</v>
      </c>
      <c r="AH1217" s="5">
        <f t="shared" si="843"/>
        <v>9857730</v>
      </c>
      <c r="AI1217" s="5">
        <f t="shared" si="844"/>
        <v>9874618</v>
      </c>
      <c r="AJ1217" s="39">
        <f t="shared" si="830"/>
        <v>2126.2456841596427</v>
      </c>
      <c r="AK1217" s="39">
        <f t="shared" si="831"/>
        <v>2113.6205356734768</v>
      </c>
      <c r="AL1217" s="39">
        <f t="shared" si="832"/>
        <v>-12.625148486165926</v>
      </c>
      <c r="AM1217" s="39">
        <f t="shared" si="833"/>
        <v>0</v>
      </c>
      <c r="AN1217" s="39">
        <f t="shared" si="834"/>
        <v>1</v>
      </c>
      <c r="AO1217" s="39">
        <f t="shared" si="835"/>
        <v>14</v>
      </c>
      <c r="AP1217" s="39">
        <f t="shared" si="836"/>
        <v>30</v>
      </c>
      <c r="AQ1217" s="39">
        <f t="shared" si="837"/>
        <v>9870512</v>
      </c>
      <c r="AR1217" s="39">
        <f t="shared" si="838"/>
        <v>9900066</v>
      </c>
      <c r="AS1217" s="37">
        <f t="shared" si="846"/>
        <v>2143.2858042485418</v>
      </c>
      <c r="AT1217" s="37">
        <f t="shared" si="847"/>
        <v>2078.6268291198917</v>
      </c>
      <c r="AU1217" s="37">
        <f t="shared" si="848"/>
        <v>-64.658975128650127</v>
      </c>
      <c r="AV1217" s="34">
        <f t="shared" si="849"/>
        <v>0</v>
      </c>
      <c r="AW1217" s="34">
        <f t="shared" si="850"/>
        <v>1</v>
      </c>
      <c r="AX1217" s="34">
        <f t="shared" si="851"/>
        <v>39</v>
      </c>
      <c r="AY1217" s="34">
        <f t="shared" si="852"/>
        <v>30</v>
      </c>
      <c r="AZ1217" s="34">
        <f t="shared" si="853"/>
        <v>9793135</v>
      </c>
      <c r="BA1217" s="34">
        <f t="shared" si="854"/>
        <v>9875464</v>
      </c>
    </row>
    <row r="1218" spans="1:53" x14ac:dyDescent="0.2">
      <c r="A1218" s="1" t="s">
        <v>1255</v>
      </c>
      <c r="B1218" s="8">
        <v>5274</v>
      </c>
      <c r="C1218" s="8">
        <v>2171.6190476190477</v>
      </c>
      <c r="D1218" s="8">
        <v>2204</v>
      </c>
      <c r="E1218" s="8">
        <v>2143</v>
      </c>
      <c r="F1218" s="8">
        <v>2171.695238095238</v>
      </c>
      <c r="G1218" s="8">
        <f t="shared" si="810"/>
        <v>49.880209193504015</v>
      </c>
      <c r="H1218" s="8">
        <f t="shared" si="811"/>
        <v>49.880209193504015</v>
      </c>
      <c r="I1218" s="8">
        <f t="shared" si="812"/>
        <v>0</v>
      </c>
      <c r="J1218" s="25">
        <f t="shared" si="815"/>
        <v>13.174953259983722</v>
      </c>
      <c r="K1218" s="25">
        <f t="shared" si="816"/>
        <v>8.9189708793178291</v>
      </c>
      <c r="L1218" s="26">
        <f t="shared" si="813"/>
        <v>1.4771831232833237</v>
      </c>
      <c r="M1218" s="25">
        <f t="shared" si="814"/>
        <v>59.631567379864364</v>
      </c>
      <c r="N1218" s="25">
        <v>30</v>
      </c>
      <c r="O1218" s="25">
        <v>70</v>
      </c>
      <c r="P1218" s="9">
        <f t="shared" si="817"/>
        <v>2108.1200050211969</v>
      </c>
      <c r="Q1218" s="9">
        <f t="shared" si="818"/>
        <v>2105.069049690032</v>
      </c>
      <c r="R1218" s="9">
        <f t="shared" si="819"/>
        <v>-3.0509553311649142</v>
      </c>
      <c r="S1218" s="3">
        <f t="shared" si="820"/>
        <v>0</v>
      </c>
      <c r="T1218" s="3">
        <f t="shared" si="821"/>
        <v>0</v>
      </c>
      <c r="U1218" s="3">
        <f t="shared" si="822"/>
        <v>2</v>
      </c>
      <c r="V1218" s="3">
        <f t="shared" si="826"/>
        <v>0</v>
      </c>
      <c r="W1218" s="2">
        <f t="shared" si="823"/>
        <v>9888719</v>
      </c>
      <c r="X1218" s="2">
        <f t="shared" si="827"/>
        <v>9893005</v>
      </c>
      <c r="Y1218" s="14">
        <f t="shared" si="828"/>
        <v>2116.4474169621408</v>
      </c>
      <c r="Z1218" s="14">
        <f t="shared" si="829"/>
        <v>2123.8340864726838</v>
      </c>
      <c r="AA1218" s="14">
        <f t="shared" si="824"/>
        <v>7.3866695105430153</v>
      </c>
      <c r="AB1218" s="14">
        <f t="shared" si="845"/>
        <v>-3.5430790206389915</v>
      </c>
      <c r="AC1218" s="14">
        <f t="shared" si="839"/>
        <v>10.929748531182007</v>
      </c>
      <c r="AD1218" s="16">
        <f t="shared" si="840"/>
        <v>1</v>
      </c>
      <c r="AE1218" s="16">
        <f t="shared" si="841"/>
        <v>0</v>
      </c>
      <c r="AF1218" s="16">
        <f t="shared" si="825"/>
        <v>9</v>
      </c>
      <c r="AG1218" s="16">
        <f t="shared" si="842"/>
        <v>30</v>
      </c>
      <c r="AH1218" s="5">
        <f t="shared" si="843"/>
        <v>9855496</v>
      </c>
      <c r="AI1218" s="5">
        <f t="shared" si="844"/>
        <v>9874783</v>
      </c>
      <c r="AJ1218" s="39">
        <f t="shared" si="830"/>
        <v>2117.8173604602202</v>
      </c>
      <c r="AK1218" s="39">
        <f t="shared" si="831"/>
        <v>2105.1922119740548</v>
      </c>
      <c r="AL1218" s="39">
        <f t="shared" si="832"/>
        <v>-12.625148486165472</v>
      </c>
      <c r="AM1218" s="39">
        <f t="shared" si="833"/>
        <v>0</v>
      </c>
      <c r="AN1218" s="39">
        <f t="shared" si="834"/>
        <v>1</v>
      </c>
      <c r="AO1218" s="39">
        <f t="shared" si="835"/>
        <v>13</v>
      </c>
      <c r="AP1218" s="39">
        <f t="shared" si="836"/>
        <v>30</v>
      </c>
      <c r="AQ1218" s="39">
        <f t="shared" si="837"/>
        <v>9872625</v>
      </c>
      <c r="AR1218" s="39">
        <f t="shared" si="838"/>
        <v>9900484</v>
      </c>
      <c r="AS1218" s="37">
        <f t="shared" si="846"/>
        <v>2140.4586227452583</v>
      </c>
      <c r="AT1218" s="37">
        <f t="shared" si="847"/>
        <v>2077.4967829951497</v>
      </c>
      <c r="AU1218" s="37">
        <f t="shared" si="848"/>
        <v>-62.961839750108538</v>
      </c>
      <c r="AV1218" s="34">
        <f t="shared" si="849"/>
        <v>0</v>
      </c>
      <c r="AW1218" s="34">
        <f t="shared" si="850"/>
        <v>1</v>
      </c>
      <c r="AX1218" s="34">
        <f t="shared" si="851"/>
        <v>38</v>
      </c>
      <c r="AY1218" s="34">
        <f t="shared" si="852"/>
        <v>30</v>
      </c>
      <c r="AZ1218" s="34">
        <f t="shared" si="853"/>
        <v>9795248</v>
      </c>
      <c r="BA1218" s="34">
        <f t="shared" si="854"/>
        <v>9876682</v>
      </c>
    </row>
    <row r="1219" spans="1:53" x14ac:dyDescent="0.2">
      <c r="A1219" s="1" t="s">
        <v>1256</v>
      </c>
      <c r="B1219" s="8">
        <v>9171</v>
      </c>
      <c r="C1219" s="8">
        <v>2182.7061611374406</v>
      </c>
      <c r="D1219" s="8">
        <v>2194</v>
      </c>
      <c r="E1219" s="8">
        <v>2176</v>
      </c>
      <c r="F1219" s="8">
        <v>2182.6872037914691</v>
      </c>
      <c r="G1219" s="8">
        <f t="shared" si="810"/>
        <v>10.991965696231091</v>
      </c>
      <c r="H1219" s="8">
        <f t="shared" si="811"/>
        <v>10.991965696231091</v>
      </c>
      <c r="I1219" s="8">
        <f t="shared" si="812"/>
        <v>0</v>
      </c>
      <c r="J1219" s="25">
        <f t="shared" si="815"/>
        <v>13.019025576858535</v>
      </c>
      <c r="K1219" s="25">
        <f t="shared" si="816"/>
        <v>8.2819015307951265</v>
      </c>
      <c r="L1219" s="26">
        <f t="shared" si="813"/>
        <v>1.5719850723229509</v>
      </c>
      <c r="M1219" s="25">
        <f t="shared" si="814"/>
        <v>61.119525507322415</v>
      </c>
      <c r="N1219" s="25">
        <v>30</v>
      </c>
      <c r="O1219" s="25">
        <v>70</v>
      </c>
      <c r="P1219" s="9">
        <f t="shared" si="817"/>
        <v>2108.0024177032751</v>
      </c>
      <c r="Q1219" s="9">
        <f t="shared" si="818"/>
        <v>2116.7049719377187</v>
      </c>
      <c r="R1219" s="9">
        <f t="shared" si="819"/>
        <v>8.7025542344435962</v>
      </c>
      <c r="S1219" s="3">
        <f t="shared" si="820"/>
        <v>1</v>
      </c>
      <c r="T1219" s="3">
        <f t="shared" si="821"/>
        <v>0</v>
      </c>
      <c r="U1219" s="3">
        <f t="shared" si="822"/>
        <v>3</v>
      </c>
      <c r="V1219" s="3">
        <f t="shared" si="826"/>
        <v>30</v>
      </c>
      <c r="W1219" s="2">
        <f t="shared" si="823"/>
        <v>9886485</v>
      </c>
      <c r="X1219" s="2">
        <f t="shared" si="827"/>
        <v>9893013</v>
      </c>
      <c r="Y1219" s="14">
        <f t="shared" si="828"/>
        <v>2121.3540678383874</v>
      </c>
      <c r="Z1219" s="14">
        <f t="shared" si="829"/>
        <v>2132.8884122140353</v>
      </c>
      <c r="AA1219" s="14">
        <f t="shared" si="824"/>
        <v>11.534344375647834</v>
      </c>
      <c r="AB1219" s="14">
        <f t="shared" si="845"/>
        <v>-0.5275943413816262</v>
      </c>
      <c r="AC1219" s="14">
        <f t="shared" si="839"/>
        <v>12.061938717029459</v>
      </c>
      <c r="AD1219" s="16">
        <f t="shared" si="840"/>
        <v>1</v>
      </c>
      <c r="AE1219" s="16">
        <f t="shared" si="841"/>
        <v>0</v>
      </c>
      <c r="AF1219" s="16">
        <f t="shared" si="825"/>
        <v>10</v>
      </c>
      <c r="AG1219" s="16">
        <f t="shared" si="842"/>
        <v>30</v>
      </c>
      <c r="AH1219" s="5">
        <f t="shared" si="843"/>
        <v>9853272</v>
      </c>
      <c r="AI1219" s="5">
        <f t="shared" si="844"/>
        <v>9875032</v>
      </c>
      <c r="AJ1219" s="39">
        <f t="shared" si="830"/>
        <v>2134.4440968580552</v>
      </c>
      <c r="AK1219" s="39">
        <f t="shared" si="831"/>
        <v>2137.6207690587971</v>
      </c>
      <c r="AL1219" s="39">
        <f t="shared" si="832"/>
        <v>3.1766722007419048</v>
      </c>
      <c r="AM1219" s="39">
        <f t="shared" si="833"/>
        <v>0</v>
      </c>
      <c r="AN1219" s="39">
        <f t="shared" si="834"/>
        <v>0</v>
      </c>
      <c r="AO1219" s="39">
        <f t="shared" si="835"/>
        <v>13</v>
      </c>
      <c r="AP1219" s="39">
        <f t="shared" si="836"/>
        <v>0</v>
      </c>
      <c r="AQ1219" s="39">
        <f t="shared" si="837"/>
        <v>9872625</v>
      </c>
      <c r="AR1219" s="39">
        <f t="shared" si="838"/>
        <v>9900913</v>
      </c>
      <c r="AS1219" s="37">
        <f t="shared" si="846"/>
        <v>2137.6660470595239</v>
      </c>
      <c r="AT1219" s="37">
        <f t="shared" si="847"/>
        <v>2078.0861055765854</v>
      </c>
      <c r="AU1219" s="37">
        <f t="shared" si="848"/>
        <v>-59.579941482938466</v>
      </c>
      <c r="AV1219" s="34">
        <f t="shared" si="849"/>
        <v>0</v>
      </c>
      <c r="AW1219" s="34">
        <f t="shared" si="850"/>
        <v>1</v>
      </c>
      <c r="AX1219" s="34">
        <f t="shared" si="851"/>
        <v>37</v>
      </c>
      <c r="AY1219" s="34">
        <f t="shared" si="852"/>
        <v>30</v>
      </c>
      <c r="AZ1219" s="34">
        <f t="shared" si="853"/>
        <v>9797394</v>
      </c>
      <c r="BA1219" s="34">
        <f t="shared" si="854"/>
        <v>9877906</v>
      </c>
    </row>
    <row r="1220" spans="1:53" x14ac:dyDescent="0.2">
      <c r="A1220" s="1" t="s">
        <v>1257</v>
      </c>
      <c r="B1220" s="8">
        <v>16531</v>
      </c>
      <c r="C1220" s="8">
        <v>2139.5376344086021</v>
      </c>
      <c r="D1220" s="8">
        <v>2185</v>
      </c>
      <c r="E1220" s="8">
        <v>2105</v>
      </c>
      <c r="F1220" s="8">
        <v>2139.2688172043013</v>
      </c>
      <c r="G1220" s="8">
        <f t="shared" ref="G1220:G1283" si="855">F1220-F1219</f>
        <v>-43.418386587167788</v>
      </c>
      <c r="H1220" s="8">
        <f t="shared" ref="H1220:H1283" si="856">IF(G1220&gt;0, G1220, 0)</f>
        <v>0</v>
      </c>
      <c r="I1220" s="8">
        <f t="shared" ref="I1220:I1283" si="857">IF(G1220&lt;0, -G1220, 0)</f>
        <v>43.418386587167788</v>
      </c>
      <c r="J1220" s="25">
        <f t="shared" si="815"/>
        <v>12.089095178511498</v>
      </c>
      <c r="K1220" s="25">
        <f t="shared" si="816"/>
        <v>10.791650463393173</v>
      </c>
      <c r="L1220" s="26">
        <f t="shared" si="813"/>
        <v>1.1202267178240661</v>
      </c>
      <c r="M1220" s="25">
        <f t="shared" si="814"/>
        <v>52.835232591245045</v>
      </c>
      <c r="N1220" s="25">
        <v>30</v>
      </c>
      <c r="O1220" s="25">
        <v>70</v>
      </c>
      <c r="P1220" s="9">
        <f t="shared" si="817"/>
        <v>2107.3529685661806</v>
      </c>
      <c r="Q1220" s="9">
        <f t="shared" si="818"/>
        <v>2126.1395863381817</v>
      </c>
      <c r="R1220" s="9">
        <f t="shared" si="819"/>
        <v>18.786617772001136</v>
      </c>
      <c r="S1220" s="3">
        <f t="shared" si="820"/>
        <v>1</v>
      </c>
      <c r="T1220" s="3">
        <f t="shared" si="821"/>
        <v>0</v>
      </c>
      <c r="U1220" s="3">
        <f t="shared" si="822"/>
        <v>4</v>
      </c>
      <c r="V1220" s="3">
        <f t="shared" si="826"/>
        <v>30</v>
      </c>
      <c r="W1220" s="2">
        <f t="shared" si="823"/>
        <v>9884261</v>
      </c>
      <c r="X1220" s="2">
        <f t="shared" si="827"/>
        <v>9892681</v>
      </c>
      <c r="Y1220" s="14">
        <f t="shared" si="828"/>
        <v>2122.6810863099367</v>
      </c>
      <c r="Z1220" s="14">
        <f t="shared" si="829"/>
        <v>2133.8700129817685</v>
      </c>
      <c r="AA1220" s="14">
        <f t="shared" si="824"/>
        <v>11.188926671831723</v>
      </c>
      <c r="AB1220" s="14">
        <f t="shared" si="845"/>
        <v>1.8157098612610438</v>
      </c>
      <c r="AC1220" s="14">
        <f t="shared" si="839"/>
        <v>9.3732168105706783</v>
      </c>
      <c r="AD1220" s="16">
        <f t="shared" si="840"/>
        <v>1</v>
      </c>
      <c r="AE1220" s="16">
        <f t="shared" si="841"/>
        <v>0</v>
      </c>
      <c r="AF1220" s="16">
        <f t="shared" si="825"/>
        <v>11</v>
      </c>
      <c r="AG1220" s="16">
        <f t="shared" si="842"/>
        <v>30</v>
      </c>
      <c r="AH1220" s="5">
        <f t="shared" si="843"/>
        <v>9851057</v>
      </c>
      <c r="AI1220" s="5">
        <f t="shared" si="844"/>
        <v>9874212</v>
      </c>
      <c r="AJ1220" s="39">
        <f t="shared" si="830"/>
        <v>2136.4322764866392</v>
      </c>
      <c r="AK1220" s="39">
        <f t="shared" si="831"/>
        <v>2149.3470247498681</v>
      </c>
      <c r="AL1220" s="39">
        <f t="shared" si="832"/>
        <v>12.91474826322883</v>
      </c>
      <c r="AM1220" s="39">
        <f t="shared" si="833"/>
        <v>1</v>
      </c>
      <c r="AN1220" s="39">
        <f t="shared" si="834"/>
        <v>0</v>
      </c>
      <c r="AO1220" s="39">
        <f t="shared" si="835"/>
        <v>14</v>
      </c>
      <c r="AP1220" s="39">
        <f t="shared" si="836"/>
        <v>30</v>
      </c>
      <c r="AQ1220" s="39">
        <f t="shared" si="837"/>
        <v>9870410</v>
      </c>
      <c r="AR1220" s="39">
        <f t="shared" si="838"/>
        <v>9899880</v>
      </c>
      <c r="AS1220" s="37">
        <f t="shared" si="846"/>
        <v>2134.9282156382587</v>
      </c>
      <c r="AT1220" s="37">
        <f t="shared" si="847"/>
        <v>2080.4213740671721</v>
      </c>
      <c r="AU1220" s="37">
        <f t="shared" si="848"/>
        <v>-54.506841571086625</v>
      </c>
      <c r="AV1220" s="34">
        <f t="shared" si="849"/>
        <v>0</v>
      </c>
      <c r="AW1220" s="34">
        <f t="shared" si="850"/>
        <v>1</v>
      </c>
      <c r="AX1220" s="34">
        <f t="shared" si="851"/>
        <v>36</v>
      </c>
      <c r="AY1220" s="34">
        <f t="shared" si="852"/>
        <v>30</v>
      </c>
      <c r="AZ1220" s="34">
        <f t="shared" si="853"/>
        <v>9799469</v>
      </c>
      <c r="BA1220" s="34">
        <f t="shared" si="854"/>
        <v>9875249</v>
      </c>
    </row>
    <row r="1221" spans="1:53" x14ac:dyDescent="0.2">
      <c r="A1221" s="1" t="s">
        <v>1258</v>
      </c>
      <c r="B1221" s="8">
        <v>22740</v>
      </c>
      <c r="C1221" s="8">
        <v>2111.1864406779659</v>
      </c>
      <c r="D1221" s="8">
        <v>2134</v>
      </c>
      <c r="E1221" s="8">
        <v>2091</v>
      </c>
      <c r="F1221" s="8">
        <v>2111.1152542372884</v>
      </c>
      <c r="G1221" s="8">
        <f t="shared" si="855"/>
        <v>-28.153562967012931</v>
      </c>
      <c r="H1221" s="8">
        <f t="shared" si="856"/>
        <v>0</v>
      </c>
      <c r="I1221" s="8">
        <f t="shared" si="857"/>
        <v>28.153562967012931</v>
      </c>
      <c r="J1221" s="25">
        <f t="shared" si="815"/>
        <v>11.225588380046391</v>
      </c>
      <c r="K1221" s="25">
        <f t="shared" si="816"/>
        <v>12.031787070794584</v>
      </c>
      <c r="L1221" s="26">
        <f t="shared" si="813"/>
        <v>0.9329942687645193</v>
      </c>
      <c r="M1221" s="25">
        <f t="shared" si="814"/>
        <v>48.266789190267296</v>
      </c>
      <c r="N1221" s="25">
        <v>30</v>
      </c>
      <c r="O1221" s="25">
        <v>70</v>
      </c>
      <c r="P1221" s="9">
        <f t="shared" si="817"/>
        <v>2107.176795571404</v>
      </c>
      <c r="Q1221" s="9">
        <f t="shared" si="818"/>
        <v>2129.9252727960279</v>
      </c>
      <c r="R1221" s="9">
        <f t="shared" si="819"/>
        <v>22.748477224623912</v>
      </c>
      <c r="S1221" s="3">
        <f t="shared" si="820"/>
        <v>1</v>
      </c>
      <c r="T1221" s="3">
        <f t="shared" si="821"/>
        <v>0</v>
      </c>
      <c r="U1221" s="3">
        <f t="shared" si="822"/>
        <v>5</v>
      </c>
      <c r="V1221" s="3">
        <f t="shared" si="826"/>
        <v>30</v>
      </c>
      <c r="W1221" s="2">
        <f t="shared" si="823"/>
        <v>9882046</v>
      </c>
      <c r="X1221" s="2">
        <f t="shared" si="827"/>
        <v>9892501</v>
      </c>
      <c r="Y1221" s="14">
        <f t="shared" si="828"/>
        <v>2121.824358008259</v>
      </c>
      <c r="Z1221" s="14">
        <f t="shared" si="829"/>
        <v>2130.3692808672331</v>
      </c>
      <c r="AA1221" s="14">
        <f t="shared" si="824"/>
        <v>8.5449228589741324</v>
      </c>
      <c r="AB1221" s="14">
        <f t="shared" si="845"/>
        <v>3.1615524608036614</v>
      </c>
      <c r="AC1221" s="14">
        <f t="shared" si="839"/>
        <v>5.383370398170471</v>
      </c>
      <c r="AD1221" s="16">
        <f t="shared" si="840"/>
        <v>1</v>
      </c>
      <c r="AE1221" s="16">
        <f t="shared" si="841"/>
        <v>0</v>
      </c>
      <c r="AF1221" s="16">
        <f t="shared" si="825"/>
        <v>12</v>
      </c>
      <c r="AG1221" s="16">
        <f t="shared" si="842"/>
        <v>30</v>
      </c>
      <c r="AH1221" s="5">
        <f t="shared" si="843"/>
        <v>9848893</v>
      </c>
      <c r="AI1221" s="5">
        <f t="shared" si="844"/>
        <v>9873985</v>
      </c>
      <c r="AJ1221" s="39">
        <f t="shared" si="830"/>
        <v>2121.9594809575833</v>
      </c>
      <c r="AK1221" s="39">
        <f t="shared" si="831"/>
        <v>2134.8742292208121</v>
      </c>
      <c r="AL1221" s="39">
        <f t="shared" si="832"/>
        <v>12.91474826322883</v>
      </c>
      <c r="AM1221" s="39">
        <f t="shared" si="833"/>
        <v>1</v>
      </c>
      <c r="AN1221" s="39">
        <f t="shared" si="834"/>
        <v>0</v>
      </c>
      <c r="AO1221" s="39">
        <f t="shared" si="835"/>
        <v>15</v>
      </c>
      <c r="AP1221" s="39">
        <f t="shared" si="836"/>
        <v>30</v>
      </c>
      <c r="AQ1221" s="39">
        <f t="shared" si="837"/>
        <v>9868246</v>
      </c>
      <c r="AR1221" s="39">
        <f t="shared" si="838"/>
        <v>9899611</v>
      </c>
      <c r="AS1221" s="37">
        <f t="shared" si="846"/>
        <v>2132.252865638709</v>
      </c>
      <c r="AT1221" s="37">
        <f t="shared" si="847"/>
        <v>2084.411427254739</v>
      </c>
      <c r="AU1221" s="37">
        <f t="shared" si="848"/>
        <v>-47.841438383969944</v>
      </c>
      <c r="AV1221" s="34">
        <f t="shared" si="849"/>
        <v>0</v>
      </c>
      <c r="AW1221" s="34">
        <f t="shared" si="850"/>
        <v>1</v>
      </c>
      <c r="AX1221" s="34">
        <f t="shared" si="851"/>
        <v>35</v>
      </c>
      <c r="AY1221" s="34">
        <f t="shared" si="852"/>
        <v>30</v>
      </c>
      <c r="AZ1221" s="34">
        <f t="shared" si="853"/>
        <v>9801530</v>
      </c>
      <c r="BA1221" s="34">
        <f t="shared" si="854"/>
        <v>9874715</v>
      </c>
    </row>
    <row r="1222" spans="1:53" x14ac:dyDescent="0.2">
      <c r="A1222" s="1" t="s">
        <v>1259</v>
      </c>
      <c r="B1222" s="8">
        <v>16771</v>
      </c>
      <c r="C1222" s="8">
        <v>2087.3586206896553</v>
      </c>
      <c r="D1222" s="8">
        <v>2108</v>
      </c>
      <c r="E1222" s="8">
        <v>2072</v>
      </c>
      <c r="F1222" s="8">
        <v>2087.3965517241381</v>
      </c>
      <c r="G1222" s="8">
        <f t="shared" si="855"/>
        <v>-23.71870251315022</v>
      </c>
      <c r="H1222" s="8">
        <f t="shared" si="856"/>
        <v>0</v>
      </c>
      <c r="I1222" s="8">
        <f t="shared" si="857"/>
        <v>23.71870251315022</v>
      </c>
      <c r="J1222" s="25">
        <f t="shared" si="815"/>
        <v>10.423760638614507</v>
      </c>
      <c r="K1222" s="25">
        <f t="shared" si="816"/>
        <v>12.866566745248559</v>
      </c>
      <c r="L1222" s="26">
        <f t="shared" si="813"/>
        <v>0.81014312869933658</v>
      </c>
      <c r="M1222" s="25">
        <f t="shared" si="814"/>
        <v>44.755749744577287</v>
      </c>
      <c r="N1222" s="25">
        <v>30</v>
      </c>
      <c r="O1222" s="25">
        <v>70</v>
      </c>
      <c r="P1222" s="9">
        <f t="shared" si="817"/>
        <v>2103.967941713398</v>
      </c>
      <c r="Q1222" s="9">
        <f t="shared" si="818"/>
        <v>2131.6130382353426</v>
      </c>
      <c r="R1222" s="9">
        <f t="shared" si="819"/>
        <v>27.645096521944652</v>
      </c>
      <c r="S1222" s="3">
        <f t="shared" si="820"/>
        <v>1</v>
      </c>
      <c r="T1222" s="3">
        <f t="shared" si="821"/>
        <v>0</v>
      </c>
      <c r="U1222" s="3">
        <f t="shared" si="822"/>
        <v>6</v>
      </c>
      <c r="V1222" s="3">
        <f t="shared" si="826"/>
        <v>30</v>
      </c>
      <c r="W1222" s="2">
        <f t="shared" si="823"/>
        <v>9879882</v>
      </c>
      <c r="X1222" s="2">
        <f t="shared" si="827"/>
        <v>9892314</v>
      </c>
      <c r="Y1222" s="14">
        <f t="shared" si="828"/>
        <v>2119.2741501353612</v>
      </c>
      <c r="Z1222" s="14">
        <f t="shared" si="829"/>
        <v>2123.7580917682953</v>
      </c>
      <c r="AA1222" s="14">
        <f t="shared" si="824"/>
        <v>4.4839416329341475</v>
      </c>
      <c r="AB1222" s="14">
        <f t="shared" si="845"/>
        <v>3.4260302952297588</v>
      </c>
      <c r="AC1222" s="14">
        <f t="shared" si="839"/>
        <v>1.0579113377043887</v>
      </c>
      <c r="AD1222" s="16">
        <f t="shared" si="840"/>
        <v>1</v>
      </c>
      <c r="AE1222" s="16">
        <f t="shared" si="841"/>
        <v>0</v>
      </c>
      <c r="AF1222" s="16">
        <f t="shared" si="825"/>
        <v>13</v>
      </c>
      <c r="AG1222" s="16">
        <f t="shared" si="842"/>
        <v>30</v>
      </c>
      <c r="AH1222" s="5">
        <f t="shared" si="843"/>
        <v>9846755</v>
      </c>
      <c r="AI1222" s="5">
        <f t="shared" si="844"/>
        <v>9873691</v>
      </c>
      <c r="AJ1222" s="39">
        <f t="shared" si="830"/>
        <v>2108.6222097172508</v>
      </c>
      <c r="AK1222" s="39">
        <f t="shared" si="831"/>
        <v>2125.489708231808</v>
      </c>
      <c r="AL1222" s="39">
        <f t="shared" si="832"/>
        <v>16.867498514557155</v>
      </c>
      <c r="AM1222" s="39">
        <f t="shared" si="833"/>
        <v>1</v>
      </c>
      <c r="AN1222" s="39">
        <f t="shared" si="834"/>
        <v>0</v>
      </c>
      <c r="AO1222" s="39">
        <f t="shared" si="835"/>
        <v>16</v>
      </c>
      <c r="AP1222" s="39">
        <f t="shared" si="836"/>
        <v>30</v>
      </c>
      <c r="AQ1222" s="39">
        <f t="shared" si="837"/>
        <v>9866108</v>
      </c>
      <c r="AR1222" s="39">
        <f t="shared" si="838"/>
        <v>9899260</v>
      </c>
      <c r="AS1222" s="37">
        <f t="shared" si="846"/>
        <v>2129.751026187666</v>
      </c>
      <c r="AT1222" s="37">
        <f t="shared" si="847"/>
        <v>2089.2385571553118</v>
      </c>
      <c r="AU1222" s="37">
        <f t="shared" si="848"/>
        <v>-40.512469032354147</v>
      </c>
      <c r="AV1222" s="34">
        <f t="shared" si="849"/>
        <v>0</v>
      </c>
      <c r="AW1222" s="34">
        <f t="shared" si="850"/>
        <v>1</v>
      </c>
      <c r="AX1222" s="34">
        <f t="shared" si="851"/>
        <v>34</v>
      </c>
      <c r="AY1222" s="34">
        <f t="shared" si="852"/>
        <v>30</v>
      </c>
      <c r="AZ1222" s="34">
        <f t="shared" si="853"/>
        <v>9803572</v>
      </c>
      <c r="BA1222" s="34">
        <f t="shared" si="854"/>
        <v>9874020</v>
      </c>
    </row>
    <row r="1223" spans="1:53" x14ac:dyDescent="0.2">
      <c r="A1223" s="1" t="s">
        <v>1260</v>
      </c>
      <c r="B1223" s="8">
        <v>16361</v>
      </c>
      <c r="C1223" s="8">
        <v>2086.0905923344949</v>
      </c>
      <c r="D1223" s="8">
        <v>2108</v>
      </c>
      <c r="E1223" s="8">
        <v>2073</v>
      </c>
      <c r="F1223" s="8">
        <v>2086.1881533101046</v>
      </c>
      <c r="G1223" s="8">
        <f t="shared" si="855"/>
        <v>-1.2083984140335815</v>
      </c>
      <c r="H1223" s="8">
        <f t="shared" si="856"/>
        <v>0</v>
      </c>
      <c r="I1223" s="8">
        <f t="shared" si="857"/>
        <v>1.2083984140335815</v>
      </c>
      <c r="J1223" s="25">
        <f t="shared" si="815"/>
        <v>9.6792063072848986</v>
      </c>
      <c r="K1223" s="25">
        <f t="shared" si="816"/>
        <v>12.03384043587606</v>
      </c>
      <c r="L1223" s="26">
        <f t="shared" si="813"/>
        <v>0.80433227936350438</v>
      </c>
      <c r="M1223" s="25">
        <f t="shared" si="814"/>
        <v>44.577835721435981</v>
      </c>
      <c r="N1223" s="25">
        <v>30</v>
      </c>
      <c r="O1223" s="25">
        <v>70</v>
      </c>
      <c r="P1223" s="9">
        <f t="shared" si="817"/>
        <v>2100.8312172070614</v>
      </c>
      <c r="Q1223" s="9">
        <f t="shared" si="818"/>
        <v>2130.6530286567986</v>
      </c>
      <c r="R1223" s="9">
        <f t="shared" si="819"/>
        <v>29.821811449737197</v>
      </c>
      <c r="S1223" s="3">
        <f t="shared" si="820"/>
        <v>1</v>
      </c>
      <c r="T1223" s="3">
        <f t="shared" si="821"/>
        <v>0</v>
      </c>
      <c r="U1223" s="3">
        <f t="shared" si="822"/>
        <v>7</v>
      </c>
      <c r="V1223" s="3">
        <f t="shared" si="826"/>
        <v>30</v>
      </c>
      <c r="W1223" s="2">
        <f t="shared" si="823"/>
        <v>9877744</v>
      </c>
      <c r="X1223" s="2">
        <f t="shared" si="827"/>
        <v>9892255</v>
      </c>
      <c r="Y1223" s="14">
        <f t="shared" si="828"/>
        <v>2116.8233355557127</v>
      </c>
      <c r="Z1223" s="14">
        <f t="shared" si="829"/>
        <v>2117.978101236266</v>
      </c>
      <c r="AA1223" s="14">
        <f t="shared" si="824"/>
        <v>1.1547656805532824</v>
      </c>
      <c r="AB1223" s="14">
        <f t="shared" si="845"/>
        <v>2.9717773722944636</v>
      </c>
      <c r="AC1223" s="14">
        <f t="shared" si="839"/>
        <v>-1.8170116917411812</v>
      </c>
      <c r="AD1223" s="16">
        <f t="shared" si="840"/>
        <v>0</v>
      </c>
      <c r="AE1223" s="16">
        <f t="shared" si="841"/>
        <v>1</v>
      </c>
      <c r="AF1223" s="16">
        <f t="shared" si="825"/>
        <v>12</v>
      </c>
      <c r="AG1223" s="16">
        <f t="shared" si="842"/>
        <v>30</v>
      </c>
      <c r="AH1223" s="5">
        <f t="shared" si="843"/>
        <v>9848798</v>
      </c>
      <c r="AI1223" s="5">
        <f t="shared" si="844"/>
        <v>9873674</v>
      </c>
      <c r="AJ1223" s="39">
        <f t="shared" si="830"/>
        <v>2100.7159755462003</v>
      </c>
      <c r="AK1223" s="39">
        <f t="shared" si="831"/>
        <v>2117.5834740607575</v>
      </c>
      <c r="AL1223" s="39">
        <f t="shared" si="832"/>
        <v>16.867498514557155</v>
      </c>
      <c r="AM1223" s="39">
        <f t="shared" si="833"/>
        <v>1</v>
      </c>
      <c r="AN1223" s="39">
        <f t="shared" si="834"/>
        <v>0</v>
      </c>
      <c r="AO1223" s="39">
        <f t="shared" si="835"/>
        <v>17</v>
      </c>
      <c r="AP1223" s="39">
        <f t="shared" si="836"/>
        <v>30</v>
      </c>
      <c r="AQ1223" s="39">
        <f t="shared" si="837"/>
        <v>9863970</v>
      </c>
      <c r="AR1223" s="39">
        <f t="shared" si="838"/>
        <v>9899211</v>
      </c>
      <c r="AS1223" s="37">
        <f t="shared" si="846"/>
        <v>2127.2361481029066</v>
      </c>
      <c r="AT1223" s="37">
        <f t="shared" si="847"/>
        <v>2094.7326479021199</v>
      </c>
      <c r="AU1223" s="37">
        <f t="shared" si="848"/>
        <v>-32.503500200786675</v>
      </c>
      <c r="AV1223" s="34">
        <f t="shared" si="849"/>
        <v>0</v>
      </c>
      <c r="AW1223" s="34">
        <f t="shared" si="850"/>
        <v>1</v>
      </c>
      <c r="AX1223" s="34">
        <f t="shared" si="851"/>
        <v>33</v>
      </c>
      <c r="AY1223" s="34">
        <f t="shared" si="852"/>
        <v>30</v>
      </c>
      <c r="AZ1223" s="34">
        <f t="shared" si="853"/>
        <v>9805615</v>
      </c>
      <c r="BA1223" s="34">
        <f t="shared" si="854"/>
        <v>9874024</v>
      </c>
    </row>
    <row r="1224" spans="1:53" x14ac:dyDescent="0.2">
      <c r="A1224" s="1" t="s">
        <v>1261</v>
      </c>
      <c r="B1224" s="8">
        <v>17982</v>
      </c>
      <c r="C1224" s="8">
        <v>2142.4358108108108</v>
      </c>
      <c r="D1224" s="8">
        <v>2160</v>
      </c>
      <c r="E1224" s="8">
        <v>2114</v>
      </c>
      <c r="F1224" s="8">
        <v>2142.4324324324325</v>
      </c>
      <c r="G1224" s="8">
        <f t="shared" si="855"/>
        <v>56.244279122327953</v>
      </c>
      <c r="H1224" s="8">
        <f t="shared" si="856"/>
        <v>56.244279122327953</v>
      </c>
      <c r="I1224" s="8">
        <f t="shared" si="857"/>
        <v>0</v>
      </c>
      <c r="J1224" s="25">
        <f t="shared" si="815"/>
        <v>13.005282936930829</v>
      </c>
      <c r="K1224" s="25">
        <f t="shared" si="816"/>
        <v>11.174280404742055</v>
      </c>
      <c r="L1224" s="26">
        <f t="shared" si="813"/>
        <v>1.1638586527157264</v>
      </c>
      <c r="M1224" s="25">
        <f t="shared" si="814"/>
        <v>53.786260542251156</v>
      </c>
      <c r="N1224" s="25">
        <v>30</v>
      </c>
      <c r="O1224" s="25">
        <v>70</v>
      </c>
      <c r="P1224" s="9">
        <f t="shared" si="817"/>
        <v>2097.7364828900804</v>
      </c>
      <c r="Q1224" s="9">
        <f t="shared" si="818"/>
        <v>2130.9464858770848</v>
      </c>
      <c r="R1224" s="9">
        <f t="shared" si="819"/>
        <v>33.210002987004373</v>
      </c>
      <c r="S1224" s="3">
        <f t="shared" si="820"/>
        <v>1</v>
      </c>
      <c r="T1224" s="3">
        <f t="shared" si="821"/>
        <v>0</v>
      </c>
      <c r="U1224" s="3">
        <f t="shared" si="822"/>
        <v>8</v>
      </c>
      <c r="V1224" s="3">
        <f t="shared" si="826"/>
        <v>30</v>
      </c>
      <c r="W1224" s="2">
        <f t="shared" si="823"/>
        <v>9875606</v>
      </c>
      <c r="X1224" s="2">
        <f t="shared" si="827"/>
        <v>9892518</v>
      </c>
      <c r="Y1224" s="14">
        <f t="shared" si="828"/>
        <v>2118.7203056947292</v>
      </c>
      <c r="Z1224" s="14">
        <f t="shared" si="829"/>
        <v>2121.740306035676</v>
      </c>
      <c r="AA1224" s="14">
        <f t="shared" si="824"/>
        <v>3.0200003409468081</v>
      </c>
      <c r="AB1224" s="14">
        <f t="shared" si="845"/>
        <v>2.9814219660249326</v>
      </c>
      <c r="AC1224" s="14">
        <f t="shared" si="839"/>
        <v>3.8578374921875547E-2</v>
      </c>
      <c r="AD1224" s="16">
        <f t="shared" si="840"/>
        <v>1</v>
      </c>
      <c r="AE1224" s="16">
        <f t="shared" si="841"/>
        <v>0</v>
      </c>
      <c r="AF1224" s="16">
        <f t="shared" si="825"/>
        <v>13</v>
      </c>
      <c r="AG1224" s="16">
        <f t="shared" si="842"/>
        <v>30</v>
      </c>
      <c r="AH1224" s="5">
        <f t="shared" si="843"/>
        <v>9846608</v>
      </c>
      <c r="AI1224" s="5">
        <f t="shared" si="844"/>
        <v>9874090</v>
      </c>
      <c r="AJ1224" s="39">
        <f t="shared" si="830"/>
        <v>2100.3131760748561</v>
      </c>
      <c r="AK1224" s="39">
        <f t="shared" si="831"/>
        <v>2118.3545034705589</v>
      </c>
      <c r="AL1224" s="39">
        <f t="shared" si="832"/>
        <v>18.041327395702865</v>
      </c>
      <c r="AM1224" s="39">
        <f t="shared" si="833"/>
        <v>1</v>
      </c>
      <c r="AN1224" s="39">
        <f t="shared" si="834"/>
        <v>0</v>
      </c>
      <c r="AO1224" s="39">
        <f t="shared" si="835"/>
        <v>18</v>
      </c>
      <c r="AP1224" s="39">
        <f t="shared" si="836"/>
        <v>30</v>
      </c>
      <c r="AQ1224" s="39">
        <f t="shared" si="837"/>
        <v>9861780</v>
      </c>
      <c r="AR1224" s="39">
        <f t="shared" si="838"/>
        <v>9899832</v>
      </c>
      <c r="AS1224" s="37">
        <f t="shared" si="846"/>
        <v>2124.7478025699547</v>
      </c>
      <c r="AT1224" s="37">
        <f t="shared" si="847"/>
        <v>2100.4378768180727</v>
      </c>
      <c r="AU1224" s="37">
        <f t="shared" si="848"/>
        <v>-24.30992575188202</v>
      </c>
      <c r="AV1224" s="34">
        <f t="shared" si="849"/>
        <v>0</v>
      </c>
      <c r="AW1224" s="34">
        <f t="shared" si="850"/>
        <v>1</v>
      </c>
      <c r="AX1224" s="34">
        <f t="shared" si="851"/>
        <v>32</v>
      </c>
      <c r="AY1224" s="34">
        <f t="shared" si="852"/>
        <v>30</v>
      </c>
      <c r="AZ1224" s="34">
        <f t="shared" si="853"/>
        <v>9807699</v>
      </c>
      <c r="BA1224" s="34">
        <f t="shared" si="854"/>
        <v>9875347</v>
      </c>
    </row>
    <row r="1225" spans="1:53" x14ac:dyDescent="0.2">
      <c r="A1225" s="1" t="s">
        <v>1262</v>
      </c>
      <c r="B1225" s="8">
        <v>14419</v>
      </c>
      <c r="C1225" s="8">
        <v>2161.0371621621621</v>
      </c>
      <c r="D1225" s="8">
        <v>2176</v>
      </c>
      <c r="E1225" s="8">
        <v>2141</v>
      </c>
      <c r="F1225" s="8">
        <v>2161.0810810810813</v>
      </c>
      <c r="G1225" s="8">
        <f t="shared" si="855"/>
        <v>18.648648648648759</v>
      </c>
      <c r="H1225" s="8">
        <f t="shared" si="856"/>
        <v>18.648648648648759</v>
      </c>
      <c r="I1225" s="8">
        <f t="shared" si="857"/>
        <v>0</v>
      </c>
      <c r="J1225" s="25">
        <f t="shared" si="815"/>
        <v>13.408380487767825</v>
      </c>
      <c r="K1225" s="25">
        <f t="shared" si="816"/>
        <v>10.376117518689052</v>
      </c>
      <c r="L1225" s="26">
        <f t="shared" si="813"/>
        <v>1.2922348328859212</v>
      </c>
      <c r="M1225" s="25">
        <f t="shared" si="814"/>
        <v>56.374452318177148</v>
      </c>
      <c r="N1225" s="25">
        <v>30</v>
      </c>
      <c r="O1225" s="25">
        <v>70</v>
      </c>
      <c r="P1225" s="9">
        <f t="shared" si="817"/>
        <v>2097.7977042157086</v>
      </c>
      <c r="Q1225" s="9">
        <f t="shared" si="818"/>
        <v>2134.2886622639985</v>
      </c>
      <c r="R1225" s="9">
        <f t="shared" si="819"/>
        <v>36.49095804828994</v>
      </c>
      <c r="S1225" s="3">
        <f t="shared" si="820"/>
        <v>1</v>
      </c>
      <c r="T1225" s="3">
        <f t="shared" si="821"/>
        <v>0</v>
      </c>
      <c r="U1225" s="3">
        <f t="shared" si="822"/>
        <v>9</v>
      </c>
      <c r="V1225" s="3">
        <f t="shared" si="826"/>
        <v>30</v>
      </c>
      <c r="W1225" s="2">
        <f t="shared" si="823"/>
        <v>9873416</v>
      </c>
      <c r="X1225" s="2">
        <f t="shared" si="827"/>
        <v>9892685</v>
      </c>
      <c r="Y1225" s="14">
        <f t="shared" si="828"/>
        <v>2121.8581409085332</v>
      </c>
      <c r="Z1225" s="14">
        <f t="shared" si="829"/>
        <v>2127.7927329657382</v>
      </c>
      <c r="AA1225" s="14">
        <f t="shared" si="824"/>
        <v>5.934592057205009</v>
      </c>
      <c r="AB1225" s="14">
        <f t="shared" si="845"/>
        <v>3.5720559842609481</v>
      </c>
      <c r="AC1225" s="14">
        <f t="shared" si="839"/>
        <v>2.362536072944061</v>
      </c>
      <c r="AD1225" s="16">
        <f t="shared" si="840"/>
        <v>1</v>
      </c>
      <c r="AE1225" s="16">
        <f t="shared" si="841"/>
        <v>0</v>
      </c>
      <c r="AF1225" s="16">
        <f t="shared" si="825"/>
        <v>14</v>
      </c>
      <c r="AG1225" s="16">
        <f t="shared" si="842"/>
        <v>30</v>
      </c>
      <c r="AH1225" s="5">
        <f t="shared" si="843"/>
        <v>9844402</v>
      </c>
      <c r="AI1225" s="5">
        <f t="shared" si="844"/>
        <v>9874376</v>
      </c>
      <c r="AJ1225" s="39">
        <f t="shared" si="830"/>
        <v>2119.0612691156321</v>
      </c>
      <c r="AK1225" s="39">
        <f t="shared" si="831"/>
        <v>2137.1025965113354</v>
      </c>
      <c r="AL1225" s="39">
        <f t="shared" si="832"/>
        <v>18.04132739570332</v>
      </c>
      <c r="AM1225" s="39">
        <f t="shared" si="833"/>
        <v>1</v>
      </c>
      <c r="AN1225" s="39">
        <f t="shared" si="834"/>
        <v>0</v>
      </c>
      <c r="AO1225" s="39">
        <f t="shared" si="835"/>
        <v>19</v>
      </c>
      <c r="AP1225" s="39">
        <f t="shared" si="836"/>
        <v>30</v>
      </c>
      <c r="AQ1225" s="39">
        <f t="shared" si="837"/>
        <v>9859574</v>
      </c>
      <c r="AR1225" s="39">
        <f t="shared" si="838"/>
        <v>9900253</v>
      </c>
      <c r="AS1225" s="37">
        <f t="shared" si="846"/>
        <v>2122.3019055370278</v>
      </c>
      <c r="AT1225" s="37">
        <f t="shared" si="847"/>
        <v>2106.1204386427612</v>
      </c>
      <c r="AU1225" s="37">
        <f t="shared" si="848"/>
        <v>-16.181466894266578</v>
      </c>
      <c r="AV1225" s="34">
        <f t="shared" si="849"/>
        <v>0</v>
      </c>
      <c r="AW1225" s="34">
        <f t="shared" si="850"/>
        <v>1</v>
      </c>
      <c r="AX1225" s="34">
        <f t="shared" si="851"/>
        <v>31</v>
      </c>
      <c r="AY1225" s="34">
        <f t="shared" si="852"/>
        <v>30</v>
      </c>
      <c r="AZ1225" s="34">
        <f t="shared" si="853"/>
        <v>9809810</v>
      </c>
      <c r="BA1225" s="34">
        <f t="shared" si="854"/>
        <v>9876181</v>
      </c>
    </row>
    <row r="1226" spans="1:53" x14ac:dyDescent="0.2">
      <c r="A1226" s="1" t="s">
        <v>1263</v>
      </c>
      <c r="B1226" s="8">
        <v>17119</v>
      </c>
      <c r="C1226" s="8">
        <v>2174.863157894737</v>
      </c>
      <c r="D1226" s="8">
        <v>2193</v>
      </c>
      <c r="E1226" s="8">
        <v>2159</v>
      </c>
      <c r="F1226" s="8">
        <v>2174.9263157894738</v>
      </c>
      <c r="G1226" s="8">
        <f t="shared" si="855"/>
        <v>13.845234708392582</v>
      </c>
      <c r="H1226" s="8">
        <f t="shared" si="856"/>
        <v>13.845234708392582</v>
      </c>
      <c r="I1226" s="8">
        <f t="shared" si="857"/>
        <v>0</v>
      </c>
      <c r="J1226" s="25">
        <f t="shared" si="815"/>
        <v>13.439584360669594</v>
      </c>
      <c r="K1226" s="25">
        <f t="shared" si="816"/>
        <v>9.6349662673541197</v>
      </c>
      <c r="L1226" s="26">
        <f t="shared" si="813"/>
        <v>1.3948761197230708</v>
      </c>
      <c r="M1226" s="25">
        <f t="shared" si="814"/>
        <v>58.24418675502789</v>
      </c>
      <c r="N1226" s="25">
        <v>30</v>
      </c>
      <c r="O1226" s="25">
        <v>70</v>
      </c>
      <c r="P1226" s="9">
        <f t="shared" si="817"/>
        <v>2101.0746258387844</v>
      </c>
      <c r="Q1226" s="9">
        <f t="shared" si="818"/>
        <v>2138.1002970695354</v>
      </c>
      <c r="R1226" s="9">
        <f t="shared" si="819"/>
        <v>37.025671230750959</v>
      </c>
      <c r="S1226" s="3">
        <f t="shared" si="820"/>
        <v>1</v>
      </c>
      <c r="T1226" s="3">
        <f t="shared" si="821"/>
        <v>0</v>
      </c>
      <c r="U1226" s="3">
        <f t="shared" si="822"/>
        <v>10</v>
      </c>
      <c r="V1226" s="3">
        <f t="shared" si="826"/>
        <v>30</v>
      </c>
      <c r="W1226" s="2">
        <f t="shared" si="823"/>
        <v>9871210</v>
      </c>
      <c r="X1226" s="2">
        <f t="shared" si="827"/>
        <v>9892800</v>
      </c>
      <c r="Y1226" s="14">
        <f t="shared" si="828"/>
        <v>2125.7891168256401</v>
      </c>
      <c r="Z1226" s="14">
        <f t="shared" si="829"/>
        <v>2135.0440534001591</v>
      </c>
      <c r="AA1226" s="14">
        <f t="shared" si="824"/>
        <v>9.2549365745189789</v>
      </c>
      <c r="AB1226" s="14">
        <f t="shared" si="845"/>
        <v>4.7086321023125546</v>
      </c>
      <c r="AC1226" s="14">
        <f t="shared" si="839"/>
        <v>4.5463044722064243</v>
      </c>
      <c r="AD1226" s="16">
        <f t="shared" si="840"/>
        <v>1</v>
      </c>
      <c r="AE1226" s="16">
        <f t="shared" si="841"/>
        <v>0</v>
      </c>
      <c r="AF1226" s="16">
        <f t="shared" si="825"/>
        <v>15</v>
      </c>
      <c r="AG1226" s="16">
        <f t="shared" si="842"/>
        <v>30</v>
      </c>
      <c r="AH1226" s="5">
        <f t="shared" si="843"/>
        <v>9842179</v>
      </c>
      <c r="AI1226" s="5">
        <f t="shared" si="844"/>
        <v>9874564</v>
      </c>
      <c r="AJ1226" s="39">
        <f t="shared" si="830"/>
        <v>2125.2774853318483</v>
      </c>
      <c r="AK1226" s="39">
        <f t="shared" si="831"/>
        <v>2143.3188127275516</v>
      </c>
      <c r="AL1226" s="39">
        <f t="shared" si="832"/>
        <v>18.04132739570332</v>
      </c>
      <c r="AM1226" s="39">
        <f t="shared" si="833"/>
        <v>1</v>
      </c>
      <c r="AN1226" s="39">
        <f t="shared" si="834"/>
        <v>0</v>
      </c>
      <c r="AO1226" s="39">
        <f t="shared" si="835"/>
        <v>20</v>
      </c>
      <c r="AP1226" s="39">
        <f t="shared" si="836"/>
        <v>30</v>
      </c>
      <c r="AQ1226" s="39">
        <f t="shared" si="837"/>
        <v>9857351</v>
      </c>
      <c r="AR1226" s="39">
        <f t="shared" si="838"/>
        <v>9900531</v>
      </c>
      <c r="AS1226" s="37">
        <f t="shared" si="846"/>
        <v>2120.0194487256604</v>
      </c>
      <c r="AT1226" s="37">
        <f t="shared" si="847"/>
        <v>2111.8022338339438</v>
      </c>
      <c r="AU1226" s="37">
        <f t="shared" si="848"/>
        <v>-8.2172148917165941</v>
      </c>
      <c r="AV1226" s="34">
        <f t="shared" si="849"/>
        <v>0</v>
      </c>
      <c r="AW1226" s="34">
        <f t="shared" si="850"/>
        <v>1</v>
      </c>
      <c r="AX1226" s="34">
        <f t="shared" si="851"/>
        <v>30</v>
      </c>
      <c r="AY1226" s="34">
        <f t="shared" si="852"/>
        <v>30</v>
      </c>
      <c r="AZ1226" s="34">
        <f t="shared" si="853"/>
        <v>9811939</v>
      </c>
      <c r="BA1226" s="34">
        <f t="shared" si="854"/>
        <v>9876709</v>
      </c>
    </row>
    <row r="1227" spans="1:53" x14ac:dyDescent="0.2">
      <c r="A1227" s="1" t="s">
        <v>1264</v>
      </c>
      <c r="B1227" s="8">
        <v>11368</v>
      </c>
      <c r="C1227" s="8">
        <v>2167.9788732394368</v>
      </c>
      <c r="D1227" s="8">
        <v>2190</v>
      </c>
      <c r="E1227" s="8">
        <v>2150</v>
      </c>
      <c r="F1227" s="8">
        <v>2168.0140845070423</v>
      </c>
      <c r="G1227" s="8">
        <f t="shared" si="855"/>
        <v>-6.9122312824315486</v>
      </c>
      <c r="H1227" s="8">
        <f t="shared" si="856"/>
        <v>0</v>
      </c>
      <c r="I1227" s="8">
        <f t="shared" si="857"/>
        <v>6.9122312824315486</v>
      </c>
      <c r="J1227" s="25">
        <f t="shared" si="815"/>
        <v>12.479614049193193</v>
      </c>
      <c r="K1227" s="25">
        <f t="shared" si="816"/>
        <v>9.4404851970025074</v>
      </c>
      <c r="L1227" s="26">
        <f t="shared" si="813"/>
        <v>1.3219250693974558</v>
      </c>
      <c r="M1227" s="25">
        <f t="shared" si="814"/>
        <v>56.932288075105632</v>
      </c>
      <c r="N1227" s="25">
        <v>30</v>
      </c>
      <c r="O1227" s="25">
        <v>70</v>
      </c>
      <c r="P1227" s="9">
        <f t="shared" si="817"/>
        <v>2105.4137224490883</v>
      </c>
      <c r="Q1227" s="9">
        <f t="shared" si="818"/>
        <v>2139.2027037272051</v>
      </c>
      <c r="R1227" s="9">
        <f t="shared" si="819"/>
        <v>33.788981278116808</v>
      </c>
      <c r="S1227" s="3">
        <f t="shared" si="820"/>
        <v>1</v>
      </c>
      <c r="T1227" s="3">
        <f t="shared" si="821"/>
        <v>0</v>
      </c>
      <c r="U1227" s="3">
        <f t="shared" si="822"/>
        <v>11</v>
      </c>
      <c r="V1227" s="3">
        <f t="shared" si="826"/>
        <v>30</v>
      </c>
      <c r="W1227" s="2">
        <f t="shared" si="823"/>
        <v>9868987</v>
      </c>
      <c r="X1227" s="2">
        <f t="shared" si="827"/>
        <v>9892637</v>
      </c>
      <c r="Y1227" s="14">
        <f t="shared" si="828"/>
        <v>2128.9168922094477</v>
      </c>
      <c r="Z1227" s="14">
        <f t="shared" si="829"/>
        <v>2140.1163658781411</v>
      </c>
      <c r="AA1227" s="14">
        <f t="shared" si="824"/>
        <v>11.199473668693372</v>
      </c>
      <c r="AB1227" s="14">
        <f t="shared" si="845"/>
        <v>6.0068004155887182</v>
      </c>
      <c r="AC1227" s="14">
        <f t="shared" si="839"/>
        <v>5.1926732531046538</v>
      </c>
      <c r="AD1227" s="16">
        <f t="shared" si="840"/>
        <v>1</v>
      </c>
      <c r="AE1227" s="16">
        <f t="shared" si="841"/>
        <v>0</v>
      </c>
      <c r="AF1227" s="16">
        <f t="shared" si="825"/>
        <v>16</v>
      </c>
      <c r="AG1227" s="16">
        <f t="shared" si="842"/>
        <v>30</v>
      </c>
      <c r="AH1227" s="5">
        <f t="shared" si="843"/>
        <v>9839959</v>
      </c>
      <c r="AI1227" s="5">
        <f t="shared" si="844"/>
        <v>9874359</v>
      </c>
      <c r="AJ1227" s="39">
        <f t="shared" si="830"/>
        <v>2129.8925635679793</v>
      </c>
      <c r="AK1227" s="39">
        <f t="shared" si="831"/>
        <v>2147.9338909636822</v>
      </c>
      <c r="AL1227" s="39">
        <f t="shared" si="832"/>
        <v>18.041327395702865</v>
      </c>
      <c r="AM1227" s="39">
        <f t="shared" si="833"/>
        <v>1</v>
      </c>
      <c r="AN1227" s="39">
        <f t="shared" si="834"/>
        <v>0</v>
      </c>
      <c r="AO1227" s="39">
        <f t="shared" si="835"/>
        <v>21</v>
      </c>
      <c r="AP1227" s="39">
        <f t="shared" si="836"/>
        <v>30</v>
      </c>
      <c r="AQ1227" s="39">
        <f t="shared" si="837"/>
        <v>9855131</v>
      </c>
      <c r="AR1227" s="39">
        <f t="shared" si="838"/>
        <v>9900281</v>
      </c>
      <c r="AS1227" s="37">
        <f t="shared" si="846"/>
        <v>2118.0449409441353</v>
      </c>
      <c r="AT1227" s="37">
        <f t="shared" si="847"/>
        <v>2117.4496457561927</v>
      </c>
      <c r="AU1227" s="37">
        <f t="shared" si="848"/>
        <v>-0.59529518794261094</v>
      </c>
      <c r="AV1227" s="34">
        <f t="shared" si="849"/>
        <v>0</v>
      </c>
      <c r="AW1227" s="34">
        <f t="shared" si="850"/>
        <v>0</v>
      </c>
      <c r="AX1227" s="34">
        <f t="shared" si="851"/>
        <v>30</v>
      </c>
      <c r="AY1227" s="34">
        <f t="shared" si="852"/>
        <v>0</v>
      </c>
      <c r="AZ1227" s="34">
        <f t="shared" si="853"/>
        <v>9811939</v>
      </c>
      <c r="BA1227" s="34">
        <f t="shared" si="854"/>
        <v>9876439</v>
      </c>
    </row>
    <row r="1228" spans="1:53" x14ac:dyDescent="0.2">
      <c r="A1228" s="1" t="s">
        <v>1265</v>
      </c>
      <c r="B1228" s="8">
        <v>19016</v>
      </c>
      <c r="C1228" s="8">
        <v>2177.5870307167233</v>
      </c>
      <c r="D1228" s="8">
        <v>2200</v>
      </c>
      <c r="E1228" s="8">
        <v>2133</v>
      </c>
      <c r="F1228" s="8">
        <v>2177.7372013651875</v>
      </c>
      <c r="G1228" s="8">
        <f t="shared" si="855"/>
        <v>9.7231168581452039</v>
      </c>
      <c r="H1228" s="8">
        <f t="shared" si="856"/>
        <v>9.7231168581452039</v>
      </c>
      <c r="I1228" s="8">
        <f t="shared" si="857"/>
        <v>0</v>
      </c>
      <c r="J1228" s="25">
        <f t="shared" si="815"/>
        <v>12.282721392689766</v>
      </c>
      <c r="K1228" s="25">
        <f t="shared" si="816"/>
        <v>8.7661648257880422</v>
      </c>
      <c r="L1228" s="26">
        <f t="shared" si="813"/>
        <v>1.4011510890779537</v>
      </c>
      <c r="M1228" s="25">
        <f t="shared" si="814"/>
        <v>58.353307938485379</v>
      </c>
      <c r="N1228" s="25">
        <v>30</v>
      </c>
      <c r="O1228" s="25">
        <v>70</v>
      </c>
      <c r="P1228" s="9">
        <f t="shared" si="817"/>
        <v>2109.3892389677503</v>
      </c>
      <c r="Q1228" s="9">
        <f t="shared" si="818"/>
        <v>2141.1433467561919</v>
      </c>
      <c r="R1228" s="9">
        <f t="shared" si="819"/>
        <v>31.754107788441615</v>
      </c>
      <c r="S1228" s="3">
        <f t="shared" si="820"/>
        <v>1</v>
      </c>
      <c r="T1228" s="3">
        <f t="shared" si="821"/>
        <v>0</v>
      </c>
      <c r="U1228" s="3">
        <f t="shared" si="822"/>
        <v>12</v>
      </c>
      <c r="V1228" s="3">
        <f t="shared" si="826"/>
        <v>30</v>
      </c>
      <c r="W1228" s="2">
        <f t="shared" si="823"/>
        <v>9866767</v>
      </c>
      <c r="X1228" s="2">
        <f t="shared" si="827"/>
        <v>9892363</v>
      </c>
      <c r="Y1228" s="14">
        <f t="shared" si="828"/>
        <v>2132.5332114061694</v>
      </c>
      <c r="Z1228" s="14">
        <f t="shared" si="829"/>
        <v>2145.9041867223023</v>
      </c>
      <c r="AA1228" s="14">
        <f t="shared" si="824"/>
        <v>13.370975316132899</v>
      </c>
      <c r="AB1228" s="14">
        <f t="shared" si="845"/>
        <v>7.4796353956975548</v>
      </c>
      <c r="AC1228" s="14">
        <f t="shared" si="839"/>
        <v>5.8913399204353443</v>
      </c>
      <c r="AD1228" s="16">
        <f t="shared" si="840"/>
        <v>1</v>
      </c>
      <c r="AE1228" s="16">
        <f t="shared" si="841"/>
        <v>0</v>
      </c>
      <c r="AF1228" s="16">
        <f t="shared" si="825"/>
        <v>17</v>
      </c>
      <c r="AG1228" s="16">
        <f t="shared" si="842"/>
        <v>30</v>
      </c>
      <c r="AH1228" s="5">
        <f t="shared" si="843"/>
        <v>9837729</v>
      </c>
      <c r="AI1228" s="5">
        <f t="shared" si="844"/>
        <v>9873990</v>
      </c>
      <c r="AJ1228" s="39">
        <f t="shared" si="830"/>
        <v>2127.588486473835</v>
      </c>
      <c r="AK1228" s="39">
        <f t="shared" si="831"/>
        <v>2145.6298138695383</v>
      </c>
      <c r="AL1228" s="39">
        <f t="shared" si="832"/>
        <v>18.04132739570332</v>
      </c>
      <c r="AM1228" s="39">
        <f t="shared" si="833"/>
        <v>1</v>
      </c>
      <c r="AN1228" s="39">
        <f t="shared" si="834"/>
        <v>0</v>
      </c>
      <c r="AO1228" s="39">
        <f t="shared" si="835"/>
        <v>22</v>
      </c>
      <c r="AP1228" s="39">
        <f t="shared" si="836"/>
        <v>30</v>
      </c>
      <c r="AQ1228" s="39">
        <f t="shared" si="837"/>
        <v>9852901</v>
      </c>
      <c r="AR1228" s="39">
        <f t="shared" si="838"/>
        <v>9899827</v>
      </c>
      <c r="AS1228" s="37">
        <f t="shared" si="846"/>
        <v>2116.3444267113991</v>
      </c>
      <c r="AT1228" s="37">
        <f t="shared" si="847"/>
        <v>2122.43575944742</v>
      </c>
      <c r="AU1228" s="37">
        <f t="shared" si="848"/>
        <v>6.0913327360208314</v>
      </c>
      <c r="AV1228" s="34">
        <f t="shared" si="849"/>
        <v>1</v>
      </c>
      <c r="AW1228" s="34">
        <f t="shared" si="850"/>
        <v>0</v>
      </c>
      <c r="AX1228" s="34">
        <f t="shared" si="851"/>
        <v>31</v>
      </c>
      <c r="AY1228" s="34">
        <f t="shared" si="852"/>
        <v>30</v>
      </c>
      <c r="AZ1228" s="34">
        <f t="shared" si="853"/>
        <v>9809709</v>
      </c>
      <c r="BA1228" s="34">
        <f t="shared" si="854"/>
        <v>9875832</v>
      </c>
    </row>
    <row r="1229" spans="1:53" x14ac:dyDescent="0.2">
      <c r="A1229" s="1" t="s">
        <v>1266</v>
      </c>
      <c r="B1229" s="8">
        <v>17156</v>
      </c>
      <c r="C1229" s="8">
        <v>2193.6872852233678</v>
      </c>
      <c r="D1229" s="8">
        <v>2207</v>
      </c>
      <c r="E1229" s="8">
        <v>2177</v>
      </c>
      <c r="F1229" s="8">
        <v>2193.7113402061855</v>
      </c>
      <c r="G1229" s="8">
        <f t="shared" si="855"/>
        <v>15.974138840997966</v>
      </c>
      <c r="H1229" s="8">
        <f t="shared" si="856"/>
        <v>15.974138840997966</v>
      </c>
      <c r="I1229" s="8">
        <f t="shared" si="857"/>
        <v>0</v>
      </c>
      <c r="J1229" s="25">
        <f t="shared" si="815"/>
        <v>12.546394067568924</v>
      </c>
      <c r="K1229" s="25">
        <f t="shared" si="816"/>
        <v>8.1400101953746109</v>
      </c>
      <c r="L1229" s="26">
        <f t="shared" si="813"/>
        <v>1.5413241220137719</v>
      </c>
      <c r="M1229" s="25">
        <f t="shared" si="814"/>
        <v>60.650434498390958</v>
      </c>
      <c r="N1229" s="25">
        <v>30</v>
      </c>
      <c r="O1229" s="25">
        <v>70</v>
      </c>
      <c r="P1229" s="9">
        <f t="shared" si="817"/>
        <v>2114.1775309149398</v>
      </c>
      <c r="Q1229" s="9">
        <f t="shared" si="818"/>
        <v>2143.6964468699575</v>
      </c>
      <c r="R1229" s="9">
        <f t="shared" si="819"/>
        <v>29.518915955017746</v>
      </c>
      <c r="S1229" s="3">
        <f t="shared" si="820"/>
        <v>1</v>
      </c>
      <c r="T1229" s="3">
        <f t="shared" si="821"/>
        <v>0</v>
      </c>
      <c r="U1229" s="3">
        <f t="shared" si="822"/>
        <v>13</v>
      </c>
      <c r="V1229" s="3">
        <f t="shared" si="826"/>
        <v>30</v>
      </c>
      <c r="W1229" s="2">
        <f t="shared" si="823"/>
        <v>9864537</v>
      </c>
      <c r="X1229" s="2">
        <f t="shared" si="827"/>
        <v>9892838</v>
      </c>
      <c r="Y1229" s="14">
        <f t="shared" si="828"/>
        <v>2137.064924650615</v>
      </c>
      <c r="Z1229" s="14">
        <f t="shared" si="829"/>
        <v>2153.2591334121303</v>
      </c>
      <c r="AA1229" s="14">
        <f t="shared" si="824"/>
        <v>16.194208761515256</v>
      </c>
      <c r="AB1229" s="14">
        <f t="shared" si="845"/>
        <v>9.2225500688610946</v>
      </c>
      <c r="AC1229" s="14">
        <f t="shared" si="839"/>
        <v>6.9716586926541613</v>
      </c>
      <c r="AD1229" s="16">
        <f t="shared" si="840"/>
        <v>1</v>
      </c>
      <c r="AE1229" s="16">
        <f t="shared" si="841"/>
        <v>0</v>
      </c>
      <c r="AF1229" s="16">
        <f t="shared" si="825"/>
        <v>18</v>
      </c>
      <c r="AG1229" s="16">
        <f t="shared" si="842"/>
        <v>30</v>
      </c>
      <c r="AH1229" s="5">
        <f t="shared" si="843"/>
        <v>9835492</v>
      </c>
      <c r="AI1229" s="5">
        <f t="shared" si="844"/>
        <v>9874678</v>
      </c>
      <c r="AJ1229" s="39">
        <f t="shared" si="830"/>
        <v>2130.8295254265504</v>
      </c>
      <c r="AK1229" s="39">
        <f t="shared" si="831"/>
        <v>2148.8708528222537</v>
      </c>
      <c r="AL1229" s="39">
        <f t="shared" si="832"/>
        <v>18.04132739570332</v>
      </c>
      <c r="AM1229" s="39">
        <f t="shared" si="833"/>
        <v>1</v>
      </c>
      <c r="AN1229" s="39">
        <f t="shared" si="834"/>
        <v>0</v>
      </c>
      <c r="AO1229" s="39">
        <f t="shared" si="835"/>
        <v>23</v>
      </c>
      <c r="AP1229" s="39">
        <f t="shared" si="836"/>
        <v>30</v>
      </c>
      <c r="AQ1229" s="39">
        <f t="shared" si="837"/>
        <v>9850664</v>
      </c>
      <c r="AR1229" s="39">
        <f t="shared" si="838"/>
        <v>9900735</v>
      </c>
      <c r="AS1229" s="37">
        <f t="shared" si="846"/>
        <v>2114.8471344913628</v>
      </c>
      <c r="AT1229" s="37">
        <f t="shared" si="847"/>
        <v>2126.8149326100006</v>
      </c>
      <c r="AU1229" s="37">
        <f t="shared" si="848"/>
        <v>11.967798118637802</v>
      </c>
      <c r="AV1229" s="34">
        <f t="shared" si="849"/>
        <v>1</v>
      </c>
      <c r="AW1229" s="34">
        <f t="shared" si="850"/>
        <v>0</v>
      </c>
      <c r="AX1229" s="34">
        <f t="shared" si="851"/>
        <v>32</v>
      </c>
      <c r="AY1229" s="34">
        <f t="shared" si="852"/>
        <v>30</v>
      </c>
      <c r="AZ1229" s="34">
        <f t="shared" si="853"/>
        <v>9807472</v>
      </c>
      <c r="BA1229" s="34">
        <f t="shared" si="854"/>
        <v>9877136</v>
      </c>
    </row>
    <row r="1230" spans="1:53" x14ac:dyDescent="0.2">
      <c r="A1230" s="1" t="s">
        <v>1267</v>
      </c>
      <c r="B1230" s="8">
        <v>22437</v>
      </c>
      <c r="C1230" s="8">
        <v>2185.9480968858134</v>
      </c>
      <c r="D1230" s="8">
        <v>2211</v>
      </c>
      <c r="E1230" s="8">
        <v>2158</v>
      </c>
      <c r="F1230" s="8">
        <v>2185.9307958477507</v>
      </c>
      <c r="G1230" s="8">
        <f t="shared" si="855"/>
        <v>-7.7805443584347813</v>
      </c>
      <c r="H1230" s="8">
        <f t="shared" si="856"/>
        <v>0</v>
      </c>
      <c r="I1230" s="8">
        <f t="shared" si="857"/>
        <v>7.7805443584347813</v>
      </c>
      <c r="J1230" s="25">
        <f t="shared" si="815"/>
        <v>11.650223062742572</v>
      </c>
      <c r="K1230" s="25">
        <f t="shared" si="816"/>
        <v>8.1143340641646233</v>
      </c>
      <c r="L1230" s="26">
        <f t="shared" si="813"/>
        <v>1.4357583716196149</v>
      </c>
      <c r="M1230" s="25">
        <f t="shared" si="814"/>
        <v>58.945024611161763</v>
      </c>
      <c r="N1230" s="25">
        <v>30</v>
      </c>
      <c r="O1230" s="25">
        <v>70</v>
      </c>
      <c r="P1230" s="9">
        <f t="shared" si="817"/>
        <v>2120.3187664733982</v>
      </c>
      <c r="Q1230" s="9">
        <f t="shared" si="818"/>
        <v>2149.6878061453285</v>
      </c>
      <c r="R1230" s="9">
        <f t="shared" si="819"/>
        <v>29.369039671930295</v>
      </c>
      <c r="S1230" s="3">
        <f t="shared" si="820"/>
        <v>1</v>
      </c>
      <c r="T1230" s="3">
        <f t="shared" si="821"/>
        <v>0</v>
      </c>
      <c r="U1230" s="3">
        <f t="shared" si="822"/>
        <v>14</v>
      </c>
      <c r="V1230" s="3">
        <f t="shared" si="826"/>
        <v>30</v>
      </c>
      <c r="W1230" s="2">
        <f t="shared" si="823"/>
        <v>9862300</v>
      </c>
      <c r="X1230" s="2">
        <f t="shared" si="827"/>
        <v>9892512</v>
      </c>
      <c r="Y1230" s="14">
        <f t="shared" si="828"/>
        <v>2140.6846188133659</v>
      </c>
      <c r="Z1230" s="14">
        <f t="shared" si="829"/>
        <v>2158.2855430176105</v>
      </c>
      <c r="AA1230" s="14">
        <f t="shared" si="824"/>
        <v>17.60092420424462</v>
      </c>
      <c r="AB1230" s="14">
        <f t="shared" si="845"/>
        <v>10.898224895937799</v>
      </c>
      <c r="AC1230" s="14">
        <f t="shared" si="839"/>
        <v>6.7026993083068209</v>
      </c>
      <c r="AD1230" s="16">
        <f t="shared" si="840"/>
        <v>1</v>
      </c>
      <c r="AE1230" s="16">
        <f t="shared" si="841"/>
        <v>0</v>
      </c>
      <c r="AF1230" s="16">
        <f t="shared" si="825"/>
        <v>19</v>
      </c>
      <c r="AG1230" s="16">
        <f t="shared" si="842"/>
        <v>30</v>
      </c>
      <c r="AH1230" s="5">
        <f t="shared" si="843"/>
        <v>9833251</v>
      </c>
      <c r="AI1230" s="5">
        <f t="shared" si="844"/>
        <v>9874253</v>
      </c>
      <c r="AJ1230" s="39">
        <f t="shared" si="830"/>
        <v>2139.8289505117887</v>
      </c>
      <c r="AK1230" s="39">
        <f t="shared" si="831"/>
        <v>2157.870277907492</v>
      </c>
      <c r="AL1230" s="39">
        <f t="shared" si="832"/>
        <v>18.04132739570332</v>
      </c>
      <c r="AM1230" s="39">
        <f t="shared" si="833"/>
        <v>1</v>
      </c>
      <c r="AN1230" s="39">
        <f t="shared" si="834"/>
        <v>0</v>
      </c>
      <c r="AO1230" s="39">
        <f t="shared" si="835"/>
        <v>24</v>
      </c>
      <c r="AP1230" s="39">
        <f t="shared" si="836"/>
        <v>30</v>
      </c>
      <c r="AQ1230" s="39">
        <f t="shared" si="837"/>
        <v>9848423</v>
      </c>
      <c r="AR1230" s="39">
        <f t="shared" si="838"/>
        <v>9900215</v>
      </c>
      <c r="AS1230" s="37">
        <f t="shared" si="846"/>
        <v>2113.639209972137</v>
      </c>
      <c r="AT1230" s="37">
        <f t="shared" si="847"/>
        <v>2130.62357418484</v>
      </c>
      <c r="AU1230" s="37">
        <f t="shared" si="848"/>
        <v>16.984364212702985</v>
      </c>
      <c r="AV1230" s="34">
        <f t="shared" si="849"/>
        <v>1</v>
      </c>
      <c r="AW1230" s="34">
        <f t="shared" si="850"/>
        <v>0</v>
      </c>
      <c r="AX1230" s="34">
        <f t="shared" si="851"/>
        <v>33</v>
      </c>
      <c r="AY1230" s="34">
        <f t="shared" si="852"/>
        <v>30</v>
      </c>
      <c r="AZ1230" s="34">
        <f t="shared" si="853"/>
        <v>9805231</v>
      </c>
      <c r="BA1230" s="34">
        <f t="shared" si="854"/>
        <v>9876445</v>
      </c>
    </row>
    <row r="1231" spans="1:53" x14ac:dyDescent="0.2">
      <c r="A1231" s="1" t="s">
        <v>1268</v>
      </c>
      <c r="B1231" s="8">
        <v>18982</v>
      </c>
      <c r="C1231" s="8">
        <v>2149.5342465753424</v>
      </c>
      <c r="D1231" s="8">
        <v>2177</v>
      </c>
      <c r="E1231" s="8">
        <v>2132</v>
      </c>
      <c r="F1231" s="8">
        <v>2149.4623287671234</v>
      </c>
      <c r="G1231" s="8">
        <f t="shared" si="855"/>
        <v>-36.468467080627306</v>
      </c>
      <c r="H1231" s="8">
        <f t="shared" si="856"/>
        <v>0</v>
      </c>
      <c r="I1231" s="8">
        <f t="shared" si="857"/>
        <v>36.468467080627306</v>
      </c>
      <c r="J1231" s="25">
        <f t="shared" si="815"/>
        <v>10.818064272546675</v>
      </c>
      <c r="K1231" s="25">
        <f t="shared" si="816"/>
        <v>10.139629279626243</v>
      </c>
      <c r="L1231" s="26">
        <f t="shared" si="813"/>
        <v>1.0669092502507587</v>
      </c>
      <c r="M1231" s="25">
        <f t="shared" si="814"/>
        <v>51.618582195677945</v>
      </c>
      <c r="N1231" s="25">
        <v>30</v>
      </c>
      <c r="O1231" s="25">
        <v>70</v>
      </c>
      <c r="P1231" s="9">
        <f t="shared" si="817"/>
        <v>2126.1504797752345</v>
      </c>
      <c r="Q1231" s="9">
        <f t="shared" si="818"/>
        <v>2150.8741026247044</v>
      </c>
      <c r="R1231" s="9">
        <f t="shared" si="819"/>
        <v>24.723622849469848</v>
      </c>
      <c r="S1231" s="3">
        <f t="shared" si="820"/>
        <v>1</v>
      </c>
      <c r="T1231" s="3">
        <f t="shared" si="821"/>
        <v>0</v>
      </c>
      <c r="U1231" s="3">
        <f t="shared" si="822"/>
        <v>15</v>
      </c>
      <c r="V1231" s="3">
        <f t="shared" si="826"/>
        <v>30</v>
      </c>
      <c r="W1231" s="2">
        <f t="shared" si="823"/>
        <v>9860059</v>
      </c>
      <c r="X1231" s="2">
        <f t="shared" si="827"/>
        <v>9892039</v>
      </c>
      <c r="Y1231" s="14">
        <f t="shared" si="828"/>
        <v>2141.3348195506815</v>
      </c>
      <c r="Z1231" s="14">
        <f t="shared" si="829"/>
        <v>2156.9281254406123</v>
      </c>
      <c r="AA1231" s="14">
        <f t="shared" si="824"/>
        <v>15.593305889930889</v>
      </c>
      <c r="AB1231" s="14">
        <f t="shared" si="845"/>
        <v>11.837241094736417</v>
      </c>
      <c r="AC1231" s="14">
        <f t="shared" si="839"/>
        <v>3.7560647951944723</v>
      </c>
      <c r="AD1231" s="16">
        <f t="shared" si="840"/>
        <v>1</v>
      </c>
      <c r="AE1231" s="16">
        <f t="shared" si="841"/>
        <v>0</v>
      </c>
      <c r="AF1231" s="16">
        <f t="shared" si="825"/>
        <v>20</v>
      </c>
      <c r="AG1231" s="16">
        <f t="shared" si="842"/>
        <v>30</v>
      </c>
      <c r="AH1231" s="5">
        <f t="shared" si="843"/>
        <v>9831044</v>
      </c>
      <c r="AI1231" s="5">
        <f t="shared" si="844"/>
        <v>9873684</v>
      </c>
      <c r="AJ1231" s="39">
        <f t="shared" si="830"/>
        <v>2137.235435725644</v>
      </c>
      <c r="AK1231" s="39">
        <f t="shared" si="831"/>
        <v>2155.2767631213469</v>
      </c>
      <c r="AL1231" s="39">
        <f t="shared" si="832"/>
        <v>18.041327395702865</v>
      </c>
      <c r="AM1231" s="39">
        <f t="shared" si="833"/>
        <v>1</v>
      </c>
      <c r="AN1231" s="39">
        <f t="shared" si="834"/>
        <v>0</v>
      </c>
      <c r="AO1231" s="39">
        <f t="shared" si="835"/>
        <v>25</v>
      </c>
      <c r="AP1231" s="39">
        <f t="shared" si="836"/>
        <v>30</v>
      </c>
      <c r="AQ1231" s="39">
        <f t="shared" si="837"/>
        <v>9846216</v>
      </c>
      <c r="AR1231" s="39">
        <f t="shared" si="838"/>
        <v>9899516</v>
      </c>
      <c r="AS1231" s="37">
        <f t="shared" si="846"/>
        <v>2112.8452039571025</v>
      </c>
      <c r="AT1231" s="37">
        <f t="shared" si="847"/>
        <v>2134.3418038894474</v>
      </c>
      <c r="AU1231" s="37">
        <f t="shared" si="848"/>
        <v>21.496599932344907</v>
      </c>
      <c r="AV1231" s="34">
        <f t="shared" si="849"/>
        <v>1</v>
      </c>
      <c r="AW1231" s="34">
        <f t="shared" si="850"/>
        <v>0</v>
      </c>
      <c r="AX1231" s="34">
        <f t="shared" si="851"/>
        <v>34</v>
      </c>
      <c r="AY1231" s="34">
        <f t="shared" si="852"/>
        <v>30</v>
      </c>
      <c r="AZ1231" s="34">
        <f t="shared" si="853"/>
        <v>9803024</v>
      </c>
      <c r="BA1231" s="34">
        <f t="shared" si="854"/>
        <v>9875512</v>
      </c>
    </row>
    <row r="1232" spans="1:53" x14ac:dyDescent="0.2">
      <c r="A1232" s="1" t="s">
        <v>1269</v>
      </c>
      <c r="B1232" s="8">
        <v>15702</v>
      </c>
      <c r="C1232" s="8">
        <v>2148.9551724137932</v>
      </c>
      <c r="D1232" s="8">
        <v>2165</v>
      </c>
      <c r="E1232" s="8">
        <v>2124</v>
      </c>
      <c r="F1232" s="8">
        <v>2148.8724137931035</v>
      </c>
      <c r="G1232" s="8">
        <f t="shared" si="855"/>
        <v>-0.58991497401984816</v>
      </c>
      <c r="H1232" s="8">
        <f t="shared" si="856"/>
        <v>0</v>
      </c>
      <c r="I1232" s="8">
        <f t="shared" si="857"/>
        <v>0.58991497401984816</v>
      </c>
      <c r="J1232" s="25">
        <f t="shared" si="815"/>
        <v>10.045345395936197</v>
      </c>
      <c r="K1232" s="25">
        <f t="shared" si="816"/>
        <v>9.4575068292257871</v>
      </c>
      <c r="L1232" s="26">
        <f t="shared" si="813"/>
        <v>1.0621557644445847</v>
      </c>
      <c r="M1232" s="25">
        <f t="shared" si="814"/>
        <v>51.50705794189426</v>
      </c>
      <c r="N1232" s="25">
        <v>30</v>
      </c>
      <c r="O1232" s="25">
        <v>70</v>
      </c>
      <c r="P1232" s="9">
        <f t="shared" si="817"/>
        <v>2130.4798228707386</v>
      </c>
      <c r="Q1232" s="9">
        <f t="shared" si="818"/>
        <v>2148.1053630393421</v>
      </c>
      <c r="R1232" s="9">
        <f t="shared" si="819"/>
        <v>17.625540168603493</v>
      </c>
      <c r="S1232" s="3">
        <f t="shared" si="820"/>
        <v>1</v>
      </c>
      <c r="T1232" s="3">
        <f t="shared" si="821"/>
        <v>0</v>
      </c>
      <c r="U1232" s="3">
        <f t="shared" si="822"/>
        <v>16</v>
      </c>
      <c r="V1232" s="3">
        <f t="shared" si="826"/>
        <v>30</v>
      </c>
      <c r="W1232" s="2">
        <f t="shared" si="823"/>
        <v>9857852</v>
      </c>
      <c r="X1232" s="2">
        <f t="shared" si="827"/>
        <v>9891836</v>
      </c>
      <c r="Y1232" s="14">
        <f t="shared" si="828"/>
        <v>2141.8931598649351</v>
      </c>
      <c r="Z1232" s="14">
        <f t="shared" si="829"/>
        <v>2155.6887851871493</v>
      </c>
      <c r="AA1232" s="14">
        <f t="shared" si="824"/>
        <v>13.795625322214164</v>
      </c>
      <c r="AB1232" s="14">
        <f t="shared" si="845"/>
        <v>12.228917940231966</v>
      </c>
      <c r="AC1232" s="14">
        <f t="shared" si="839"/>
        <v>1.5667073819821979</v>
      </c>
      <c r="AD1232" s="16">
        <f t="shared" si="840"/>
        <v>1</v>
      </c>
      <c r="AE1232" s="16">
        <f t="shared" si="841"/>
        <v>0</v>
      </c>
      <c r="AF1232" s="16">
        <f t="shared" si="825"/>
        <v>21</v>
      </c>
      <c r="AG1232" s="16">
        <f t="shared" si="842"/>
        <v>30</v>
      </c>
      <c r="AH1232" s="5">
        <f t="shared" si="843"/>
        <v>9828849</v>
      </c>
      <c r="AI1232" s="5">
        <f t="shared" si="844"/>
        <v>9873453</v>
      </c>
      <c r="AJ1232" s="39">
        <f t="shared" si="830"/>
        <v>2125.0792800321015</v>
      </c>
      <c r="AK1232" s="39">
        <f t="shared" si="831"/>
        <v>2143.1206074278048</v>
      </c>
      <c r="AL1232" s="39">
        <f t="shared" si="832"/>
        <v>18.04132739570332</v>
      </c>
      <c r="AM1232" s="39">
        <f t="shared" si="833"/>
        <v>1</v>
      </c>
      <c r="AN1232" s="39">
        <f t="shared" si="834"/>
        <v>0</v>
      </c>
      <c r="AO1232" s="39">
        <f t="shared" si="835"/>
        <v>26</v>
      </c>
      <c r="AP1232" s="39">
        <f t="shared" si="836"/>
        <v>30</v>
      </c>
      <c r="AQ1232" s="39">
        <f t="shared" si="837"/>
        <v>9844021</v>
      </c>
      <c r="AR1232" s="39">
        <f t="shared" si="838"/>
        <v>9899245</v>
      </c>
      <c r="AS1232" s="37">
        <f t="shared" si="846"/>
        <v>2112.4461246724841</v>
      </c>
      <c r="AT1232" s="37">
        <f t="shared" si="847"/>
        <v>2137.1892314466963</v>
      </c>
      <c r="AU1232" s="37">
        <f t="shared" si="848"/>
        <v>24.743106774212265</v>
      </c>
      <c r="AV1232" s="34">
        <f t="shared" si="849"/>
        <v>1</v>
      </c>
      <c r="AW1232" s="34">
        <f t="shared" si="850"/>
        <v>0</v>
      </c>
      <c r="AX1232" s="34">
        <f t="shared" si="851"/>
        <v>35</v>
      </c>
      <c r="AY1232" s="34">
        <f t="shared" si="852"/>
        <v>30</v>
      </c>
      <c r="AZ1232" s="34">
        <f t="shared" si="853"/>
        <v>9800829</v>
      </c>
      <c r="BA1232" s="34">
        <f t="shared" si="854"/>
        <v>9875169</v>
      </c>
    </row>
    <row r="1233" spans="1:53" x14ac:dyDescent="0.2">
      <c r="A1233" s="1" t="s">
        <v>1270</v>
      </c>
      <c r="B1233" s="8">
        <v>19726</v>
      </c>
      <c r="C1233" s="8">
        <v>2143.335593220339</v>
      </c>
      <c r="D1233" s="8">
        <v>2169</v>
      </c>
      <c r="E1233" s="8">
        <v>2121</v>
      </c>
      <c r="F1233" s="8">
        <v>2143.4610169491525</v>
      </c>
      <c r="G1233" s="8">
        <f t="shared" si="855"/>
        <v>-5.4113968439510245</v>
      </c>
      <c r="H1233" s="8">
        <f t="shared" si="856"/>
        <v>0</v>
      </c>
      <c r="I1233" s="8">
        <f t="shared" si="857"/>
        <v>5.4113968439510245</v>
      </c>
      <c r="J1233" s="25">
        <f t="shared" si="815"/>
        <v>9.3278207247978973</v>
      </c>
      <c r="K1233" s="25">
        <f t="shared" si="816"/>
        <v>9.1684989731347333</v>
      </c>
      <c r="L1233" s="26">
        <f t="shared" ref="L1233:L1296" si="858">J1233/K1233</f>
        <v>1.0173770812572487</v>
      </c>
      <c r="M1233" s="25">
        <f t="shared" ref="M1233:M1296" si="859">IF(K1233=0, 100, 100-(100/(1+L1233)))</f>
        <v>50.430685007247604</v>
      </c>
      <c r="N1233" s="25">
        <v>30</v>
      </c>
      <c r="O1233" s="25">
        <v>70</v>
      </c>
      <c r="P1233" s="9">
        <f t="shared" si="817"/>
        <v>2134.9724475888197</v>
      </c>
      <c r="Q1233" s="9">
        <f t="shared" si="818"/>
        <v>2148.9056627550758</v>
      </c>
      <c r="R1233" s="9">
        <f t="shared" si="819"/>
        <v>13.933215166256105</v>
      </c>
      <c r="S1233" s="3">
        <f t="shared" si="820"/>
        <v>1</v>
      </c>
      <c r="T1233" s="3">
        <f t="shared" si="821"/>
        <v>0</v>
      </c>
      <c r="U1233" s="3">
        <f t="shared" si="822"/>
        <v>17</v>
      </c>
      <c r="V1233" s="3">
        <f t="shared" si="826"/>
        <v>30</v>
      </c>
      <c r="W1233" s="2">
        <f t="shared" si="823"/>
        <v>9855657</v>
      </c>
      <c r="X1233" s="2">
        <f t="shared" si="827"/>
        <v>9891714</v>
      </c>
      <c r="Y1233" s="14">
        <f t="shared" si="828"/>
        <v>2142.0092974267291</v>
      </c>
      <c r="Z1233" s="14">
        <f t="shared" si="829"/>
        <v>2153.8075900736112</v>
      </c>
      <c r="AA1233" s="14">
        <f t="shared" si="824"/>
        <v>11.798292646882146</v>
      </c>
      <c r="AB1233" s="14">
        <f t="shared" si="845"/>
        <v>12.142792881562002</v>
      </c>
      <c r="AC1233" s="14">
        <f t="shared" si="839"/>
        <v>-0.34450023467985602</v>
      </c>
      <c r="AD1233" s="16">
        <f t="shared" si="840"/>
        <v>0</v>
      </c>
      <c r="AE1233" s="16">
        <f t="shared" si="841"/>
        <v>1</v>
      </c>
      <c r="AF1233" s="16">
        <f t="shared" si="825"/>
        <v>20</v>
      </c>
      <c r="AG1233" s="16">
        <f t="shared" si="842"/>
        <v>30</v>
      </c>
      <c r="AH1233" s="5">
        <f t="shared" si="843"/>
        <v>9830940</v>
      </c>
      <c r="AI1233" s="5">
        <f t="shared" si="844"/>
        <v>9873360</v>
      </c>
      <c r="AJ1233" s="39">
        <f t="shared" si="830"/>
        <v>2137.3518616617348</v>
      </c>
      <c r="AK1233" s="39">
        <f t="shared" si="831"/>
        <v>2142.9239691031312</v>
      </c>
      <c r="AL1233" s="39">
        <f t="shared" si="832"/>
        <v>5.5721074413963834</v>
      </c>
      <c r="AM1233" s="39">
        <f t="shared" si="833"/>
        <v>1</v>
      </c>
      <c r="AN1233" s="39">
        <f t="shared" si="834"/>
        <v>0</v>
      </c>
      <c r="AO1233" s="39">
        <f t="shared" si="835"/>
        <v>27</v>
      </c>
      <c r="AP1233" s="39">
        <f t="shared" si="836"/>
        <v>30</v>
      </c>
      <c r="AQ1233" s="39">
        <f t="shared" si="837"/>
        <v>9841822</v>
      </c>
      <c r="AR1233" s="39">
        <f t="shared" si="838"/>
        <v>9899089</v>
      </c>
      <c r="AS1233" s="37">
        <f t="shared" si="846"/>
        <v>2112.3789988441081</v>
      </c>
      <c r="AT1233" s="37">
        <f t="shared" si="847"/>
        <v>2139.0197128384602</v>
      </c>
      <c r="AU1233" s="37">
        <f t="shared" si="848"/>
        <v>26.640713994352154</v>
      </c>
      <c r="AV1233" s="34">
        <f t="shared" si="849"/>
        <v>1</v>
      </c>
      <c r="AW1233" s="34">
        <f t="shared" si="850"/>
        <v>0</v>
      </c>
      <c r="AX1233" s="34">
        <f t="shared" si="851"/>
        <v>36</v>
      </c>
      <c r="AY1233" s="34">
        <f t="shared" si="852"/>
        <v>30</v>
      </c>
      <c r="AZ1233" s="34">
        <f t="shared" si="853"/>
        <v>9798630</v>
      </c>
      <c r="BA1233" s="34">
        <f t="shared" si="854"/>
        <v>9874986</v>
      </c>
    </row>
    <row r="1234" spans="1:53" x14ac:dyDescent="0.2">
      <c r="A1234" s="1" t="s">
        <v>1271</v>
      </c>
      <c r="B1234" s="8">
        <v>23491</v>
      </c>
      <c r="C1234" s="8">
        <v>2132.2818791946311</v>
      </c>
      <c r="D1234" s="8">
        <v>2160</v>
      </c>
      <c r="E1234" s="8">
        <v>2108</v>
      </c>
      <c r="F1234" s="8">
        <v>2132.2684563758389</v>
      </c>
      <c r="G1234" s="8">
        <f t="shared" si="855"/>
        <v>-11.192560573313585</v>
      </c>
      <c r="H1234" s="8">
        <f t="shared" si="856"/>
        <v>0</v>
      </c>
      <c r="I1234" s="8">
        <f t="shared" si="857"/>
        <v>11.192560573313585</v>
      </c>
      <c r="J1234" s="25">
        <f t="shared" ref="J1234:J1297" si="860">((J1233*($L$4-1)+H1234)/$L$4)</f>
        <v>8.6615478158837611</v>
      </c>
      <c r="K1234" s="25">
        <f t="shared" ref="K1234:K1297" si="861">((K1233*($L$4-1)+I1234)/$L$4)</f>
        <v>9.3130748017189386</v>
      </c>
      <c r="L1234" s="26">
        <f t="shared" si="858"/>
        <v>0.93004168873260595</v>
      </c>
      <c r="M1234" s="25">
        <f t="shared" si="859"/>
        <v>48.187647663887162</v>
      </c>
      <c r="N1234" s="25">
        <v>30</v>
      </c>
      <c r="O1234" s="25">
        <v>70</v>
      </c>
      <c r="P1234" s="9">
        <f t="shared" si="817"/>
        <v>2137.8181855104826</v>
      </c>
      <c r="Q1234" s="9">
        <f t="shared" si="818"/>
        <v>2151.6011429810646</v>
      </c>
      <c r="R1234" s="9">
        <f t="shared" si="819"/>
        <v>13.782957470582005</v>
      </c>
      <c r="S1234" s="3">
        <f t="shared" si="820"/>
        <v>1</v>
      </c>
      <c r="T1234" s="3">
        <f t="shared" si="821"/>
        <v>0</v>
      </c>
      <c r="U1234" s="3">
        <f t="shared" si="822"/>
        <v>18</v>
      </c>
      <c r="V1234" s="3">
        <f t="shared" si="826"/>
        <v>30</v>
      </c>
      <c r="W1234" s="2">
        <f t="shared" si="823"/>
        <v>9853458</v>
      </c>
      <c r="X1234" s="2">
        <f t="shared" si="827"/>
        <v>9891402</v>
      </c>
      <c r="Y1234" s="14">
        <f t="shared" si="828"/>
        <v>2141.2877536451815</v>
      </c>
      <c r="Z1234" s="14">
        <f t="shared" si="829"/>
        <v>2150.493877197031</v>
      </c>
      <c r="AA1234" s="14">
        <f t="shared" si="824"/>
        <v>9.2061235518494868</v>
      </c>
      <c r="AB1234" s="14">
        <f t="shared" si="845"/>
        <v>11.555459015619499</v>
      </c>
      <c r="AC1234" s="14">
        <f t="shared" si="839"/>
        <v>-2.3493354637700126</v>
      </c>
      <c r="AD1234" s="16">
        <f t="shared" si="840"/>
        <v>0</v>
      </c>
      <c r="AE1234" s="16">
        <f t="shared" si="841"/>
        <v>1</v>
      </c>
      <c r="AF1234" s="16">
        <f t="shared" si="825"/>
        <v>19</v>
      </c>
      <c r="AG1234" s="16">
        <f t="shared" si="842"/>
        <v>30</v>
      </c>
      <c r="AH1234" s="5">
        <f t="shared" si="843"/>
        <v>9833018</v>
      </c>
      <c r="AI1234" s="5">
        <f t="shared" si="844"/>
        <v>9873070</v>
      </c>
      <c r="AJ1234" s="39">
        <f t="shared" si="830"/>
        <v>2139.9463412740015</v>
      </c>
      <c r="AK1234" s="39">
        <f t="shared" si="831"/>
        <v>2141.1201701551477</v>
      </c>
      <c r="AL1234" s="39">
        <f t="shared" si="832"/>
        <v>1.1738288811461643</v>
      </c>
      <c r="AM1234" s="39">
        <f t="shared" si="833"/>
        <v>0</v>
      </c>
      <c r="AN1234" s="39">
        <f t="shared" si="834"/>
        <v>0</v>
      </c>
      <c r="AO1234" s="39">
        <f t="shared" si="835"/>
        <v>27</v>
      </c>
      <c r="AP1234" s="39">
        <f t="shared" si="836"/>
        <v>0</v>
      </c>
      <c r="AQ1234" s="39">
        <f t="shared" si="837"/>
        <v>9841822</v>
      </c>
      <c r="AR1234" s="39">
        <f t="shared" si="838"/>
        <v>9898738</v>
      </c>
      <c r="AS1234" s="37">
        <f t="shared" si="846"/>
        <v>2112.6261900827176</v>
      </c>
      <c r="AT1234" s="37">
        <f t="shared" si="847"/>
        <v>2140.6014120017139</v>
      </c>
      <c r="AU1234" s="37">
        <f t="shared" si="848"/>
        <v>27.97522191899634</v>
      </c>
      <c r="AV1234" s="34">
        <f t="shared" si="849"/>
        <v>1</v>
      </c>
      <c r="AW1234" s="34">
        <f t="shared" si="850"/>
        <v>0</v>
      </c>
      <c r="AX1234" s="34">
        <f t="shared" si="851"/>
        <v>37</v>
      </c>
      <c r="AY1234" s="34">
        <f t="shared" si="852"/>
        <v>30</v>
      </c>
      <c r="AZ1234" s="34">
        <f t="shared" si="853"/>
        <v>9796440</v>
      </c>
      <c r="BA1234" s="34">
        <f t="shared" si="854"/>
        <v>9874436</v>
      </c>
    </row>
    <row r="1235" spans="1:53" x14ac:dyDescent="0.2">
      <c r="A1235" s="1" t="s">
        <v>1272</v>
      </c>
      <c r="B1235" s="8">
        <v>13575</v>
      </c>
      <c r="C1235" s="8">
        <v>2129.1522491349483</v>
      </c>
      <c r="D1235" s="8">
        <v>2143</v>
      </c>
      <c r="E1235" s="8">
        <v>2112</v>
      </c>
      <c r="F1235" s="8">
        <v>2129.1730103806231</v>
      </c>
      <c r="G1235" s="8">
        <f t="shared" si="855"/>
        <v>-3.0954459952158686</v>
      </c>
      <c r="H1235" s="8">
        <f t="shared" si="856"/>
        <v>0</v>
      </c>
      <c r="I1235" s="8">
        <f t="shared" si="857"/>
        <v>3.0954459952158686</v>
      </c>
      <c r="J1235" s="25">
        <f t="shared" si="860"/>
        <v>8.0428658290349215</v>
      </c>
      <c r="K1235" s="25">
        <f t="shared" si="861"/>
        <v>8.8689584583972909</v>
      </c>
      <c r="L1235" s="26">
        <f t="shared" si="858"/>
        <v>0.90685573359742033</v>
      </c>
      <c r="M1235" s="25">
        <f t="shared" si="859"/>
        <v>47.557647787364168</v>
      </c>
      <c r="N1235" s="25">
        <v>30</v>
      </c>
      <c r="O1235" s="25">
        <v>70</v>
      </c>
      <c r="P1235" s="9">
        <f t="shared" si="817"/>
        <v>2139.2961807668548</v>
      </c>
      <c r="Q1235" s="9">
        <f t="shared" si="818"/>
        <v>2155.3404683687063</v>
      </c>
      <c r="R1235" s="9">
        <f t="shared" si="819"/>
        <v>16.044287601851465</v>
      </c>
      <c r="S1235" s="3">
        <f t="shared" si="820"/>
        <v>1</v>
      </c>
      <c r="T1235" s="3">
        <f t="shared" si="821"/>
        <v>0</v>
      </c>
      <c r="U1235" s="3">
        <f t="shared" si="822"/>
        <v>19</v>
      </c>
      <c r="V1235" s="3">
        <f t="shared" si="826"/>
        <v>30</v>
      </c>
      <c r="W1235" s="2">
        <f t="shared" si="823"/>
        <v>9851268</v>
      </c>
      <c r="X1235" s="2">
        <f t="shared" si="827"/>
        <v>9891396</v>
      </c>
      <c r="Y1235" s="14">
        <f t="shared" si="828"/>
        <v>2140.3903652552144</v>
      </c>
      <c r="Z1235" s="14">
        <f t="shared" si="829"/>
        <v>2147.2137438406608</v>
      </c>
      <c r="AA1235" s="14">
        <f t="shared" si="824"/>
        <v>6.8233785854463349</v>
      </c>
      <c r="AB1235" s="14">
        <f t="shared" si="845"/>
        <v>10.609042929584866</v>
      </c>
      <c r="AC1235" s="14">
        <f t="shared" si="839"/>
        <v>-3.7856643441385316</v>
      </c>
      <c r="AD1235" s="16">
        <f t="shared" si="840"/>
        <v>0</v>
      </c>
      <c r="AE1235" s="16">
        <f t="shared" si="841"/>
        <v>1</v>
      </c>
      <c r="AF1235" s="16">
        <f t="shared" si="825"/>
        <v>18</v>
      </c>
      <c r="AG1235" s="16">
        <f t="shared" si="842"/>
        <v>30</v>
      </c>
      <c r="AH1235" s="5">
        <f t="shared" si="843"/>
        <v>9835100</v>
      </c>
      <c r="AI1235" s="5">
        <f t="shared" si="844"/>
        <v>9873116</v>
      </c>
      <c r="AJ1235" s="39">
        <f t="shared" si="830"/>
        <v>2136.2154877495636</v>
      </c>
      <c r="AK1235" s="39">
        <f t="shared" si="831"/>
        <v>2137.3893166307098</v>
      </c>
      <c r="AL1235" s="39">
        <f t="shared" si="832"/>
        <v>1.1738288811461643</v>
      </c>
      <c r="AM1235" s="39">
        <f t="shared" si="833"/>
        <v>0</v>
      </c>
      <c r="AN1235" s="39">
        <f t="shared" si="834"/>
        <v>0</v>
      </c>
      <c r="AO1235" s="39">
        <f t="shared" si="835"/>
        <v>27</v>
      </c>
      <c r="AP1235" s="39">
        <f t="shared" si="836"/>
        <v>0</v>
      </c>
      <c r="AQ1235" s="39">
        <f t="shared" si="837"/>
        <v>9841822</v>
      </c>
      <c r="AR1235" s="39">
        <f t="shared" si="838"/>
        <v>9898846</v>
      </c>
      <c r="AS1235" s="37">
        <f t="shared" si="846"/>
        <v>2113.0625795133597</v>
      </c>
      <c r="AT1235" s="37">
        <f t="shared" si="847"/>
        <v>2142.2670873971906</v>
      </c>
      <c r="AU1235" s="37">
        <f t="shared" si="848"/>
        <v>29.204507883830956</v>
      </c>
      <c r="AV1235" s="34">
        <f t="shared" si="849"/>
        <v>1</v>
      </c>
      <c r="AW1235" s="34">
        <f t="shared" si="850"/>
        <v>0</v>
      </c>
      <c r="AX1235" s="34">
        <f t="shared" si="851"/>
        <v>38</v>
      </c>
      <c r="AY1235" s="34">
        <f t="shared" si="852"/>
        <v>30</v>
      </c>
      <c r="AZ1235" s="34">
        <f t="shared" si="853"/>
        <v>9794267</v>
      </c>
      <c r="BA1235" s="34">
        <f t="shared" si="854"/>
        <v>9874523</v>
      </c>
    </row>
    <row r="1236" spans="1:53" x14ac:dyDescent="0.2">
      <c r="A1236" s="1" t="s">
        <v>1273</v>
      </c>
      <c r="B1236" s="8">
        <v>28371</v>
      </c>
      <c r="C1236" s="8">
        <v>2123.2229729729729</v>
      </c>
      <c r="D1236" s="8">
        <v>2156</v>
      </c>
      <c r="E1236" s="8">
        <v>2086</v>
      </c>
      <c r="F1236" s="8">
        <v>2123.0777027027025</v>
      </c>
      <c r="G1236" s="8">
        <f t="shared" si="855"/>
        <v>-6.095307677920573</v>
      </c>
      <c r="H1236" s="8">
        <f t="shared" si="856"/>
        <v>0</v>
      </c>
      <c r="I1236" s="8">
        <f t="shared" si="857"/>
        <v>6.095307677920573</v>
      </c>
      <c r="J1236" s="25">
        <f t="shared" si="860"/>
        <v>7.4683754126752842</v>
      </c>
      <c r="K1236" s="25">
        <f t="shared" si="861"/>
        <v>8.6708405455060973</v>
      </c>
      <c r="L1236" s="26">
        <f t="shared" si="858"/>
        <v>0.8613208112270011</v>
      </c>
      <c r="M1236" s="25">
        <f t="shared" si="859"/>
        <v>46.274710196745175</v>
      </c>
      <c r="N1236" s="25">
        <v>30</v>
      </c>
      <c r="O1236" s="25">
        <v>70</v>
      </c>
      <c r="P1236" s="9">
        <f t="shared" si="817"/>
        <v>2140.7696785135904</v>
      </c>
      <c r="Q1236" s="9">
        <f t="shared" si="818"/>
        <v>2158.9225397912492</v>
      </c>
      <c r="R1236" s="9">
        <f t="shared" si="819"/>
        <v>18.152861277658758</v>
      </c>
      <c r="S1236" s="3">
        <f t="shared" si="820"/>
        <v>1</v>
      </c>
      <c r="T1236" s="3">
        <f t="shared" si="821"/>
        <v>0</v>
      </c>
      <c r="U1236" s="3">
        <f t="shared" si="822"/>
        <v>20</v>
      </c>
      <c r="V1236" s="3">
        <f t="shared" si="826"/>
        <v>30</v>
      </c>
      <c r="W1236" s="2">
        <f t="shared" si="823"/>
        <v>9849095</v>
      </c>
      <c r="X1236" s="2">
        <f t="shared" si="827"/>
        <v>9890815</v>
      </c>
      <c r="Y1236" s="14">
        <f t="shared" si="828"/>
        <v>2139.1079458068803</v>
      </c>
      <c r="Z1236" s="14">
        <f t="shared" si="829"/>
        <v>2143.5005067425132</v>
      </c>
      <c r="AA1236" s="14">
        <f t="shared" si="824"/>
        <v>4.3925609356329005</v>
      </c>
      <c r="AB1236" s="14">
        <f t="shared" si="845"/>
        <v>9.3657465307944729</v>
      </c>
      <c r="AC1236" s="14">
        <f t="shared" si="839"/>
        <v>-4.9731855951615724</v>
      </c>
      <c r="AD1236" s="16">
        <f t="shared" si="840"/>
        <v>0</v>
      </c>
      <c r="AE1236" s="16">
        <f t="shared" si="841"/>
        <v>1</v>
      </c>
      <c r="AF1236" s="16">
        <f t="shared" si="825"/>
        <v>17</v>
      </c>
      <c r="AG1236" s="16">
        <f t="shared" si="842"/>
        <v>30</v>
      </c>
      <c r="AH1236" s="5">
        <f t="shared" si="843"/>
        <v>9837156</v>
      </c>
      <c r="AI1236" s="5">
        <f t="shared" si="844"/>
        <v>9872618</v>
      </c>
      <c r="AJ1236" s="39">
        <f t="shared" si="830"/>
        <v>2135.1836724178252</v>
      </c>
      <c r="AK1236" s="39">
        <f t="shared" si="831"/>
        <v>2150.6857869891437</v>
      </c>
      <c r="AL1236" s="39">
        <f t="shared" si="832"/>
        <v>15.502114571318543</v>
      </c>
      <c r="AM1236" s="39">
        <f t="shared" si="833"/>
        <v>1</v>
      </c>
      <c r="AN1236" s="39">
        <f t="shared" si="834"/>
        <v>0</v>
      </c>
      <c r="AO1236" s="39">
        <f t="shared" si="835"/>
        <v>28</v>
      </c>
      <c r="AP1236" s="39">
        <f t="shared" si="836"/>
        <v>30</v>
      </c>
      <c r="AQ1236" s="39">
        <f t="shared" si="837"/>
        <v>9839636</v>
      </c>
      <c r="AR1236" s="39">
        <f t="shared" si="838"/>
        <v>9898044</v>
      </c>
      <c r="AS1236" s="37">
        <f t="shared" si="846"/>
        <v>2113.6998427410222</v>
      </c>
      <c r="AT1236" s="37">
        <f t="shared" si="847"/>
        <v>2144.3243740398498</v>
      </c>
      <c r="AU1236" s="37">
        <f t="shared" si="848"/>
        <v>30.624531298827605</v>
      </c>
      <c r="AV1236" s="34">
        <f t="shared" si="849"/>
        <v>1</v>
      </c>
      <c r="AW1236" s="34">
        <f t="shared" si="850"/>
        <v>0</v>
      </c>
      <c r="AX1236" s="34">
        <f t="shared" si="851"/>
        <v>39</v>
      </c>
      <c r="AY1236" s="34">
        <f t="shared" si="852"/>
        <v>30</v>
      </c>
      <c r="AZ1236" s="34">
        <f t="shared" si="853"/>
        <v>9792081</v>
      </c>
      <c r="BA1236" s="34">
        <f t="shared" si="854"/>
        <v>9873435</v>
      </c>
    </row>
    <row r="1237" spans="1:53" x14ac:dyDescent="0.2">
      <c r="A1237" s="1" t="s">
        <v>1274</v>
      </c>
      <c r="B1237" s="8">
        <v>17265</v>
      </c>
      <c r="C1237" s="8">
        <v>2084.9525423728815</v>
      </c>
      <c r="D1237" s="8">
        <v>2098</v>
      </c>
      <c r="E1237" s="8">
        <v>2075</v>
      </c>
      <c r="F1237" s="8">
        <v>2085.0101694915256</v>
      </c>
      <c r="G1237" s="8">
        <f t="shared" si="855"/>
        <v>-38.067533211176851</v>
      </c>
      <c r="H1237" s="8">
        <f t="shared" si="856"/>
        <v>0</v>
      </c>
      <c r="I1237" s="8">
        <f t="shared" si="857"/>
        <v>38.067533211176851</v>
      </c>
      <c r="J1237" s="25">
        <f t="shared" si="860"/>
        <v>6.9349200260556207</v>
      </c>
      <c r="K1237" s="25">
        <f t="shared" si="861"/>
        <v>10.770604307339722</v>
      </c>
      <c r="L1237" s="26">
        <f t="shared" si="858"/>
        <v>0.64387473795966665</v>
      </c>
      <c r="M1237" s="25">
        <f t="shared" si="859"/>
        <v>39.168114400177878</v>
      </c>
      <c r="N1237" s="25">
        <v>30</v>
      </c>
      <c r="O1237" s="25">
        <v>70</v>
      </c>
      <c r="P1237" s="9">
        <f t="shared" si="817"/>
        <v>2141.6989491303607</v>
      </c>
      <c r="Q1237" s="9">
        <f t="shared" si="818"/>
        <v>2157.3096456471053</v>
      </c>
      <c r="R1237" s="9">
        <f t="shared" si="819"/>
        <v>15.610696516744611</v>
      </c>
      <c r="S1237" s="3">
        <f t="shared" si="820"/>
        <v>1</v>
      </c>
      <c r="T1237" s="3">
        <f t="shared" si="821"/>
        <v>0</v>
      </c>
      <c r="U1237" s="3">
        <f t="shared" si="822"/>
        <v>21</v>
      </c>
      <c r="V1237" s="3">
        <f t="shared" si="826"/>
        <v>30</v>
      </c>
      <c r="W1237" s="2">
        <f t="shared" si="823"/>
        <v>9846909</v>
      </c>
      <c r="X1237" s="2">
        <f t="shared" si="827"/>
        <v>9890484</v>
      </c>
      <c r="Y1237" s="14">
        <f t="shared" si="828"/>
        <v>2135.1007031168538</v>
      </c>
      <c r="Z1237" s="14">
        <f t="shared" si="829"/>
        <v>2134.5019933192843</v>
      </c>
      <c r="AA1237" s="14">
        <f t="shared" si="824"/>
        <v>-0.59870979756942688</v>
      </c>
      <c r="AB1237" s="14">
        <f t="shared" si="845"/>
        <v>7.372855265121693</v>
      </c>
      <c r="AC1237" s="14">
        <f t="shared" si="839"/>
        <v>-7.9715650626911199</v>
      </c>
      <c r="AD1237" s="16">
        <f t="shared" si="840"/>
        <v>0</v>
      </c>
      <c r="AE1237" s="16">
        <f t="shared" si="841"/>
        <v>1</v>
      </c>
      <c r="AF1237" s="16">
        <f t="shared" si="825"/>
        <v>16</v>
      </c>
      <c r="AG1237" s="16">
        <f t="shared" si="842"/>
        <v>30</v>
      </c>
      <c r="AH1237" s="5">
        <f t="shared" si="843"/>
        <v>9839201</v>
      </c>
      <c r="AI1237" s="5">
        <f t="shared" si="844"/>
        <v>9872401</v>
      </c>
      <c r="AJ1237" s="39">
        <f t="shared" si="830"/>
        <v>2133.1519031918515</v>
      </c>
      <c r="AK1237" s="39">
        <f t="shared" si="831"/>
        <v>2146.6222485371968</v>
      </c>
      <c r="AL1237" s="39">
        <f t="shared" si="832"/>
        <v>13.470345345345322</v>
      </c>
      <c r="AM1237" s="39">
        <f t="shared" si="833"/>
        <v>1</v>
      </c>
      <c r="AN1237" s="39">
        <f t="shared" si="834"/>
        <v>0</v>
      </c>
      <c r="AO1237" s="39">
        <f t="shared" si="835"/>
        <v>29</v>
      </c>
      <c r="AP1237" s="39">
        <f t="shared" si="836"/>
        <v>30</v>
      </c>
      <c r="AQ1237" s="39">
        <f t="shared" si="837"/>
        <v>9837508</v>
      </c>
      <c r="AR1237" s="39">
        <f t="shared" si="838"/>
        <v>9897683</v>
      </c>
      <c r="AS1237" s="37">
        <f t="shared" si="846"/>
        <v>2114.5485967568411</v>
      </c>
      <c r="AT1237" s="37">
        <f t="shared" si="847"/>
        <v>2146.6557118660298</v>
      </c>
      <c r="AU1237" s="37">
        <f t="shared" si="848"/>
        <v>32.107115109188726</v>
      </c>
      <c r="AV1237" s="34">
        <f t="shared" si="849"/>
        <v>1</v>
      </c>
      <c r="AW1237" s="34">
        <f t="shared" si="850"/>
        <v>0</v>
      </c>
      <c r="AX1237" s="34">
        <f t="shared" si="851"/>
        <v>40</v>
      </c>
      <c r="AY1237" s="34">
        <f t="shared" si="852"/>
        <v>30</v>
      </c>
      <c r="AZ1237" s="34">
        <f t="shared" si="853"/>
        <v>9789953</v>
      </c>
      <c r="BA1237" s="34">
        <f t="shared" si="854"/>
        <v>9872953</v>
      </c>
    </row>
    <row r="1238" spans="1:53" x14ac:dyDescent="0.2">
      <c r="A1238" s="1" t="s">
        <v>1275</v>
      </c>
      <c r="B1238" s="8">
        <v>22099</v>
      </c>
      <c r="C1238" s="8">
        <v>2091.9594594594596</v>
      </c>
      <c r="D1238" s="8">
        <v>2116</v>
      </c>
      <c r="E1238" s="8">
        <v>2071</v>
      </c>
      <c r="F1238" s="8">
        <v>2092.1047297297296</v>
      </c>
      <c r="G1238" s="8">
        <f t="shared" si="855"/>
        <v>7.0945602382039397</v>
      </c>
      <c r="H1238" s="8">
        <f t="shared" si="856"/>
        <v>7.0945602382039397</v>
      </c>
      <c r="I1238" s="8">
        <f t="shared" si="857"/>
        <v>0</v>
      </c>
      <c r="J1238" s="25">
        <f t="shared" si="860"/>
        <v>6.9463228983519292</v>
      </c>
      <c r="K1238" s="25">
        <f t="shared" si="861"/>
        <v>10.001275428244028</v>
      </c>
      <c r="L1238" s="26">
        <f t="shared" si="858"/>
        <v>0.69454370576928792</v>
      </c>
      <c r="M1238" s="25">
        <f t="shared" si="859"/>
        <v>40.987063561985813</v>
      </c>
      <c r="N1238" s="25">
        <v>30</v>
      </c>
      <c r="O1238" s="25">
        <v>70</v>
      </c>
      <c r="P1238" s="9">
        <f t="shared" si="817"/>
        <v>2141.789083854394</v>
      </c>
      <c r="Q1238" s="9">
        <f t="shared" si="818"/>
        <v>2150.9704030146427</v>
      </c>
      <c r="R1238" s="9">
        <f t="shared" si="819"/>
        <v>9.1813191602486768</v>
      </c>
      <c r="S1238" s="3">
        <f t="shared" si="820"/>
        <v>1</v>
      </c>
      <c r="T1238" s="3">
        <f t="shared" si="821"/>
        <v>0</v>
      </c>
      <c r="U1238" s="3">
        <f t="shared" si="822"/>
        <v>22</v>
      </c>
      <c r="V1238" s="3">
        <f t="shared" si="826"/>
        <v>30</v>
      </c>
      <c r="W1238" s="2">
        <f t="shared" si="823"/>
        <v>9844781</v>
      </c>
      <c r="X1238" s="2">
        <f t="shared" si="827"/>
        <v>9890343</v>
      </c>
      <c r="Y1238" s="14">
        <f t="shared" si="828"/>
        <v>2131.9158161992891</v>
      </c>
      <c r="Z1238" s="14">
        <f t="shared" si="829"/>
        <v>2127.9793373824295</v>
      </c>
      <c r="AA1238" s="14">
        <f t="shared" si="824"/>
        <v>-3.9364788168595624</v>
      </c>
      <c r="AB1238" s="14">
        <f t="shared" si="845"/>
        <v>5.1109884487254416</v>
      </c>
      <c r="AC1238" s="14">
        <f t="shared" si="839"/>
        <v>-9.0474672655850039</v>
      </c>
      <c r="AD1238" s="16">
        <f t="shared" si="840"/>
        <v>0</v>
      </c>
      <c r="AE1238" s="16">
        <f t="shared" si="841"/>
        <v>1</v>
      </c>
      <c r="AF1238" s="16">
        <f t="shared" si="825"/>
        <v>15</v>
      </c>
      <c r="AG1238" s="16">
        <f t="shared" si="842"/>
        <v>30</v>
      </c>
      <c r="AH1238" s="5">
        <f t="shared" si="843"/>
        <v>9841242</v>
      </c>
      <c r="AI1238" s="5">
        <f t="shared" si="844"/>
        <v>9872307</v>
      </c>
      <c r="AJ1238" s="39">
        <f t="shared" si="830"/>
        <v>2121.2438930630788</v>
      </c>
      <c r="AK1238" s="39">
        <f t="shared" si="831"/>
        <v>2121.2438930630788</v>
      </c>
      <c r="AL1238" s="39">
        <f t="shared" si="832"/>
        <v>0</v>
      </c>
      <c r="AM1238" s="39">
        <f t="shared" si="833"/>
        <v>0</v>
      </c>
      <c r="AN1238" s="39">
        <f t="shared" si="834"/>
        <v>0</v>
      </c>
      <c r="AO1238" s="39">
        <f t="shared" si="835"/>
        <v>29</v>
      </c>
      <c r="AP1238" s="39">
        <f t="shared" si="836"/>
        <v>0</v>
      </c>
      <c r="AQ1238" s="39">
        <f t="shared" si="837"/>
        <v>9837508</v>
      </c>
      <c r="AR1238" s="39">
        <f t="shared" si="838"/>
        <v>9897567</v>
      </c>
      <c r="AS1238" s="37">
        <f t="shared" si="846"/>
        <v>2115.5159571865697</v>
      </c>
      <c r="AT1238" s="37">
        <f t="shared" si="847"/>
        <v>2148.5741271479556</v>
      </c>
      <c r="AU1238" s="37">
        <f t="shared" si="848"/>
        <v>33.058169961385829</v>
      </c>
      <c r="AV1238" s="34">
        <f t="shared" si="849"/>
        <v>1</v>
      </c>
      <c r="AW1238" s="34">
        <f t="shared" si="850"/>
        <v>0</v>
      </c>
      <c r="AX1238" s="34">
        <f t="shared" si="851"/>
        <v>41</v>
      </c>
      <c r="AY1238" s="34">
        <f t="shared" si="852"/>
        <v>30</v>
      </c>
      <c r="AZ1238" s="34">
        <f t="shared" si="853"/>
        <v>9787807</v>
      </c>
      <c r="BA1238" s="34">
        <f t="shared" si="854"/>
        <v>9872718</v>
      </c>
    </row>
    <row r="1239" spans="1:53" x14ac:dyDescent="0.2">
      <c r="A1239" s="1" t="s">
        <v>1276</v>
      </c>
      <c r="B1239" s="8">
        <v>11240</v>
      </c>
      <c r="C1239" s="8">
        <v>2108.9121338912132</v>
      </c>
      <c r="D1239" s="8">
        <v>2124</v>
      </c>
      <c r="E1239" s="8">
        <v>2084</v>
      </c>
      <c r="F1239" s="8">
        <v>2108.899581589958</v>
      </c>
      <c r="G1239" s="8">
        <f t="shared" si="855"/>
        <v>16.794851860228391</v>
      </c>
      <c r="H1239" s="8">
        <f t="shared" si="856"/>
        <v>16.794851860228391</v>
      </c>
      <c r="I1239" s="8">
        <f t="shared" si="857"/>
        <v>0</v>
      </c>
      <c r="J1239" s="25">
        <f t="shared" si="860"/>
        <v>7.6497892527716767</v>
      </c>
      <c r="K1239" s="25">
        <f t="shared" si="861"/>
        <v>9.2868986119408827</v>
      </c>
      <c r="L1239" s="26">
        <f t="shared" si="858"/>
        <v>0.82371839861972351</v>
      </c>
      <c r="M1239" s="25">
        <f t="shared" si="859"/>
        <v>45.166973105231186</v>
      </c>
      <c r="N1239" s="25">
        <v>30</v>
      </c>
      <c r="O1239" s="25">
        <v>70</v>
      </c>
      <c r="P1239" s="9">
        <f t="shared" si="817"/>
        <v>2141.395945929019</v>
      </c>
      <c r="Q1239" s="9">
        <f t="shared" si="818"/>
        <v>2144.0686041763306</v>
      </c>
      <c r="R1239" s="9">
        <f t="shared" si="819"/>
        <v>2.6726582473115741</v>
      </c>
      <c r="S1239" s="3">
        <f t="shared" si="820"/>
        <v>0</v>
      </c>
      <c r="T1239" s="3">
        <f t="shared" si="821"/>
        <v>0</v>
      </c>
      <c r="U1239" s="3">
        <f t="shared" si="822"/>
        <v>22</v>
      </c>
      <c r="V1239" s="3">
        <f t="shared" si="826"/>
        <v>0</v>
      </c>
      <c r="W1239" s="2">
        <f t="shared" si="823"/>
        <v>9844781</v>
      </c>
      <c r="X1239" s="2">
        <f t="shared" si="827"/>
        <v>9890629</v>
      </c>
      <c r="Y1239" s="14">
        <f t="shared" si="828"/>
        <v>2130.2109099319314</v>
      </c>
      <c r="Z1239" s="14">
        <f t="shared" si="829"/>
        <v>2125.043990337434</v>
      </c>
      <c r="AA1239" s="14">
        <f t="shared" si="824"/>
        <v>-5.166919594497358</v>
      </c>
      <c r="AB1239" s="14">
        <f t="shared" si="845"/>
        <v>3.0554068400808814</v>
      </c>
      <c r="AC1239" s="14">
        <f t="shared" si="839"/>
        <v>-8.222326434578239</v>
      </c>
      <c r="AD1239" s="16">
        <f t="shared" si="840"/>
        <v>0</v>
      </c>
      <c r="AE1239" s="16">
        <f t="shared" si="841"/>
        <v>1</v>
      </c>
      <c r="AF1239" s="16">
        <f t="shared" si="825"/>
        <v>14</v>
      </c>
      <c r="AG1239" s="16">
        <f t="shared" si="842"/>
        <v>30</v>
      </c>
      <c r="AH1239" s="5">
        <f t="shared" si="843"/>
        <v>9843296</v>
      </c>
      <c r="AI1239" s="5">
        <f t="shared" si="844"/>
        <v>9872472</v>
      </c>
      <c r="AJ1239" s="39">
        <f t="shared" si="830"/>
        <v>2123.6087464758134</v>
      </c>
      <c r="AK1239" s="39">
        <f t="shared" si="831"/>
        <v>2123.6087464758134</v>
      </c>
      <c r="AL1239" s="39">
        <f t="shared" si="832"/>
        <v>0</v>
      </c>
      <c r="AM1239" s="39">
        <f t="shared" si="833"/>
        <v>0</v>
      </c>
      <c r="AN1239" s="39">
        <f t="shared" si="834"/>
        <v>0</v>
      </c>
      <c r="AO1239" s="39">
        <f t="shared" si="835"/>
        <v>29</v>
      </c>
      <c r="AP1239" s="39">
        <f t="shared" si="836"/>
        <v>0</v>
      </c>
      <c r="AQ1239" s="39">
        <f t="shared" si="837"/>
        <v>9837508</v>
      </c>
      <c r="AR1239" s="39">
        <f t="shared" si="838"/>
        <v>9897944</v>
      </c>
      <c r="AS1239" s="37">
        <f t="shared" si="846"/>
        <v>2116.5541244037931</v>
      </c>
      <c r="AT1239" s="37">
        <f t="shared" si="847"/>
        <v>2149.6466359767146</v>
      </c>
      <c r="AU1239" s="37">
        <f t="shared" si="848"/>
        <v>33.092511572921467</v>
      </c>
      <c r="AV1239" s="34">
        <f t="shared" si="849"/>
        <v>1</v>
      </c>
      <c r="AW1239" s="34">
        <f t="shared" si="850"/>
        <v>0</v>
      </c>
      <c r="AX1239" s="34">
        <f t="shared" si="851"/>
        <v>42</v>
      </c>
      <c r="AY1239" s="34">
        <f t="shared" si="852"/>
        <v>30</v>
      </c>
      <c r="AZ1239" s="34">
        <f t="shared" si="853"/>
        <v>9785653</v>
      </c>
      <c r="BA1239" s="34">
        <f t="shared" si="854"/>
        <v>9873181</v>
      </c>
    </row>
    <row r="1240" spans="1:53" x14ac:dyDescent="0.2">
      <c r="A1240" s="1" t="s">
        <v>1277</v>
      </c>
      <c r="B1240" s="8">
        <v>2411</v>
      </c>
      <c r="C1240" s="8">
        <v>2096.7323943661972</v>
      </c>
      <c r="D1240" s="8">
        <v>2105</v>
      </c>
      <c r="E1240" s="8">
        <v>2089</v>
      </c>
      <c r="F1240" s="8">
        <v>2096.6690140845071</v>
      </c>
      <c r="G1240" s="8">
        <f t="shared" si="855"/>
        <v>-12.230567505450836</v>
      </c>
      <c r="H1240" s="8">
        <f t="shared" si="856"/>
        <v>0</v>
      </c>
      <c r="I1240" s="8">
        <f t="shared" si="857"/>
        <v>12.230567505450836</v>
      </c>
      <c r="J1240" s="25">
        <f t="shared" si="860"/>
        <v>7.1033757347165567</v>
      </c>
      <c r="K1240" s="25">
        <f t="shared" si="861"/>
        <v>9.4971606757630216</v>
      </c>
      <c r="L1240" s="26">
        <f t="shared" si="858"/>
        <v>0.74794730522402753</v>
      </c>
      <c r="M1240" s="25">
        <f t="shared" si="859"/>
        <v>42.790037376336471</v>
      </c>
      <c r="N1240" s="25">
        <v>30</v>
      </c>
      <c r="O1240" s="25">
        <v>70</v>
      </c>
      <c r="P1240" s="9">
        <f t="shared" si="817"/>
        <v>2141.1481812434545</v>
      </c>
      <c r="Q1240" s="9">
        <f t="shared" si="818"/>
        <v>2139.1423955999071</v>
      </c>
      <c r="R1240" s="9">
        <f t="shared" si="819"/>
        <v>-2.0057856435473695</v>
      </c>
      <c r="S1240" s="3">
        <f t="shared" si="820"/>
        <v>0</v>
      </c>
      <c r="T1240" s="3">
        <f t="shared" si="821"/>
        <v>0</v>
      </c>
      <c r="U1240" s="3">
        <f t="shared" si="822"/>
        <v>22</v>
      </c>
      <c r="V1240" s="3">
        <f t="shared" si="826"/>
        <v>0</v>
      </c>
      <c r="W1240" s="2">
        <f t="shared" si="823"/>
        <v>9844781</v>
      </c>
      <c r="X1240" s="2">
        <f t="shared" si="827"/>
        <v>9890739</v>
      </c>
      <c r="Y1240" s="14">
        <f t="shared" si="828"/>
        <v>2127.7263250543442</v>
      </c>
      <c r="Z1240" s="14">
        <f t="shared" si="829"/>
        <v>2120.6786093754454</v>
      </c>
      <c r="AA1240" s="14">
        <f t="shared" si="824"/>
        <v>-7.0477156788988395</v>
      </c>
      <c r="AB1240" s="14">
        <f t="shared" si="845"/>
        <v>1.0347823362849371</v>
      </c>
      <c r="AC1240" s="14">
        <f t="shared" si="839"/>
        <v>-8.0824980151837771</v>
      </c>
      <c r="AD1240" s="16">
        <f t="shared" si="840"/>
        <v>0</v>
      </c>
      <c r="AE1240" s="16">
        <f t="shared" si="841"/>
        <v>1</v>
      </c>
      <c r="AF1240" s="16">
        <f t="shared" si="825"/>
        <v>13</v>
      </c>
      <c r="AG1240" s="16">
        <f t="shared" si="842"/>
        <v>30</v>
      </c>
      <c r="AH1240" s="5">
        <f t="shared" si="843"/>
        <v>9845355</v>
      </c>
      <c r="AI1240" s="5">
        <f t="shared" si="844"/>
        <v>9872512</v>
      </c>
      <c r="AJ1240" s="39">
        <f t="shared" si="830"/>
        <v>2129.2070304292229</v>
      </c>
      <c r="AK1240" s="39">
        <f t="shared" si="831"/>
        <v>2129.2070304292229</v>
      </c>
      <c r="AL1240" s="39">
        <f t="shared" si="832"/>
        <v>0</v>
      </c>
      <c r="AM1240" s="39">
        <f t="shared" si="833"/>
        <v>0</v>
      </c>
      <c r="AN1240" s="39">
        <f t="shared" si="834"/>
        <v>0</v>
      </c>
      <c r="AO1240" s="39">
        <f t="shared" si="835"/>
        <v>29</v>
      </c>
      <c r="AP1240" s="39">
        <f t="shared" si="836"/>
        <v>0</v>
      </c>
      <c r="AQ1240" s="39">
        <f t="shared" si="837"/>
        <v>9837508</v>
      </c>
      <c r="AR1240" s="39">
        <f t="shared" si="838"/>
        <v>9898089</v>
      </c>
      <c r="AS1240" s="37">
        <f t="shared" si="846"/>
        <v>2117.613218035553</v>
      </c>
      <c r="AT1240" s="37">
        <f t="shared" si="847"/>
        <v>2150.0521276808081</v>
      </c>
      <c r="AU1240" s="37">
        <f t="shared" si="848"/>
        <v>32.43890964525508</v>
      </c>
      <c r="AV1240" s="34">
        <f t="shared" si="849"/>
        <v>1</v>
      </c>
      <c r="AW1240" s="34">
        <f t="shared" si="850"/>
        <v>0</v>
      </c>
      <c r="AX1240" s="34">
        <f t="shared" si="851"/>
        <v>43</v>
      </c>
      <c r="AY1240" s="34">
        <f t="shared" si="852"/>
        <v>30</v>
      </c>
      <c r="AZ1240" s="34">
        <f t="shared" si="853"/>
        <v>9783518</v>
      </c>
      <c r="BA1240" s="34">
        <f t="shared" si="854"/>
        <v>9873345</v>
      </c>
    </row>
    <row r="1241" spans="1:53" x14ac:dyDescent="0.2">
      <c r="A1241" s="1" t="s">
        <v>1278</v>
      </c>
      <c r="B1241" s="8">
        <v>2471</v>
      </c>
      <c r="C1241" s="8">
        <v>2110.158620689655</v>
      </c>
      <c r="D1241" s="8">
        <v>2123</v>
      </c>
      <c r="E1241" s="8">
        <v>2099</v>
      </c>
      <c r="F1241" s="8">
        <v>2110.2206896551725</v>
      </c>
      <c r="G1241" s="8">
        <f t="shared" si="855"/>
        <v>13.551675570665338</v>
      </c>
      <c r="H1241" s="8">
        <f t="shared" si="856"/>
        <v>13.551675570665338</v>
      </c>
      <c r="I1241" s="8">
        <f t="shared" si="857"/>
        <v>0</v>
      </c>
      <c r="J1241" s="25">
        <f t="shared" si="860"/>
        <v>7.56396858014147</v>
      </c>
      <c r="K1241" s="25">
        <f t="shared" si="861"/>
        <v>8.8187920560656625</v>
      </c>
      <c r="L1241" s="26">
        <f t="shared" si="858"/>
        <v>0.85771027733201721</v>
      </c>
      <c r="M1241" s="25">
        <f t="shared" si="859"/>
        <v>46.170292956759262</v>
      </c>
      <c r="N1241" s="25">
        <v>30</v>
      </c>
      <c r="O1241" s="25">
        <v>70</v>
      </c>
      <c r="P1241" s="9">
        <f t="shared" si="817"/>
        <v>2138.6470880968031</v>
      </c>
      <c r="Q1241" s="9">
        <f t="shared" si="818"/>
        <v>2132.3867133265167</v>
      </c>
      <c r="R1241" s="9">
        <f t="shared" si="819"/>
        <v>-6.2603747702864894</v>
      </c>
      <c r="S1241" s="3">
        <f t="shared" si="820"/>
        <v>0</v>
      </c>
      <c r="T1241" s="3">
        <f t="shared" si="821"/>
        <v>1</v>
      </c>
      <c r="U1241" s="3">
        <f t="shared" si="822"/>
        <v>21</v>
      </c>
      <c r="V1241" s="3">
        <f t="shared" si="826"/>
        <v>30</v>
      </c>
      <c r="W1241" s="2">
        <f t="shared" si="823"/>
        <v>9846840</v>
      </c>
      <c r="X1241" s="2">
        <f t="shared" si="827"/>
        <v>9890919</v>
      </c>
      <c r="Y1241" s="14">
        <f t="shared" si="828"/>
        <v>2126.4296113210721</v>
      </c>
      <c r="Z1241" s="14">
        <f t="shared" si="829"/>
        <v>2119.0696986492494</v>
      </c>
      <c r="AA1241" s="14">
        <f t="shared" si="824"/>
        <v>-7.3599126718227126</v>
      </c>
      <c r="AB1241" s="14">
        <f t="shared" si="845"/>
        <v>-0.6441566653365931</v>
      </c>
      <c r="AC1241" s="14">
        <f t="shared" si="839"/>
        <v>-6.715756006486119</v>
      </c>
      <c r="AD1241" s="16">
        <f t="shared" si="840"/>
        <v>0</v>
      </c>
      <c r="AE1241" s="16">
        <f t="shared" si="841"/>
        <v>1</v>
      </c>
      <c r="AF1241" s="16">
        <f t="shared" si="825"/>
        <v>12</v>
      </c>
      <c r="AG1241" s="16">
        <f t="shared" si="842"/>
        <v>30</v>
      </c>
      <c r="AH1241" s="5">
        <f t="shared" si="843"/>
        <v>9847424</v>
      </c>
      <c r="AI1241" s="5">
        <f t="shared" si="844"/>
        <v>9872612</v>
      </c>
      <c r="AJ1241" s="39">
        <f t="shared" si="830"/>
        <v>2125.1301745940727</v>
      </c>
      <c r="AK1241" s="39">
        <f t="shared" si="831"/>
        <v>2125.1301745940727</v>
      </c>
      <c r="AL1241" s="39">
        <f t="shared" si="832"/>
        <v>0</v>
      </c>
      <c r="AM1241" s="39">
        <f t="shared" si="833"/>
        <v>0</v>
      </c>
      <c r="AN1241" s="39">
        <f t="shared" si="834"/>
        <v>0</v>
      </c>
      <c r="AO1241" s="39">
        <f t="shared" si="835"/>
        <v>29</v>
      </c>
      <c r="AP1241" s="39">
        <f t="shared" si="836"/>
        <v>0</v>
      </c>
      <c r="AQ1241" s="39">
        <f t="shared" si="837"/>
        <v>9837508</v>
      </c>
      <c r="AR1241" s="39">
        <f t="shared" si="838"/>
        <v>9898379</v>
      </c>
      <c r="AS1241" s="37">
        <f t="shared" si="846"/>
        <v>2118.7201387869504</v>
      </c>
      <c r="AT1241" s="37">
        <f t="shared" si="847"/>
        <v>2149.8853817511176</v>
      </c>
      <c r="AU1241" s="37">
        <f t="shared" si="848"/>
        <v>31.165242964167192</v>
      </c>
      <c r="AV1241" s="34">
        <f t="shared" si="849"/>
        <v>1</v>
      </c>
      <c r="AW1241" s="34">
        <f t="shared" si="850"/>
        <v>0</v>
      </c>
      <c r="AX1241" s="34">
        <f t="shared" si="851"/>
        <v>44</v>
      </c>
      <c r="AY1241" s="34">
        <f t="shared" si="852"/>
        <v>30</v>
      </c>
      <c r="AZ1241" s="34">
        <f t="shared" si="853"/>
        <v>9781365</v>
      </c>
      <c r="BA1241" s="34">
        <f t="shared" si="854"/>
        <v>9873721</v>
      </c>
    </row>
    <row r="1242" spans="1:53" x14ac:dyDescent="0.2">
      <c r="A1242" s="1" t="s">
        <v>1279</v>
      </c>
      <c r="B1242" s="8">
        <v>2779</v>
      </c>
      <c r="C1242" s="8">
        <v>2096.9459459459458</v>
      </c>
      <c r="D1242" s="8">
        <v>2108</v>
      </c>
      <c r="E1242" s="8">
        <v>2088</v>
      </c>
      <c r="F1242" s="8">
        <v>2096.9189189189187</v>
      </c>
      <c r="G1242" s="8">
        <f t="shared" si="855"/>
        <v>-13.301770736253729</v>
      </c>
      <c r="H1242" s="8">
        <f t="shared" si="856"/>
        <v>0</v>
      </c>
      <c r="I1242" s="8">
        <f t="shared" si="857"/>
        <v>13.301770736253729</v>
      </c>
      <c r="J1242" s="25">
        <f t="shared" si="860"/>
        <v>7.0236851101313658</v>
      </c>
      <c r="K1242" s="25">
        <f t="shared" si="861"/>
        <v>9.1390048189362396</v>
      </c>
      <c r="L1242" s="26">
        <f t="shared" si="858"/>
        <v>0.76853938139720857</v>
      </c>
      <c r="M1242" s="25">
        <f t="shared" si="859"/>
        <v>43.456164419139782</v>
      </c>
      <c r="N1242" s="25">
        <v>30</v>
      </c>
      <c r="O1242" s="25">
        <v>70</v>
      </c>
      <c r="P1242" s="9">
        <f t="shared" si="817"/>
        <v>2137.3199466158794</v>
      </c>
      <c r="Q1242" s="9">
        <f t="shared" si="818"/>
        <v>2125.4291591139322</v>
      </c>
      <c r="R1242" s="9">
        <f t="shared" si="819"/>
        <v>-11.890787501947216</v>
      </c>
      <c r="S1242" s="3">
        <f t="shared" si="820"/>
        <v>0</v>
      </c>
      <c r="T1242" s="3">
        <f t="shared" si="821"/>
        <v>1</v>
      </c>
      <c r="U1242" s="3">
        <f t="shared" si="822"/>
        <v>20</v>
      </c>
      <c r="V1242" s="3">
        <f t="shared" si="826"/>
        <v>30</v>
      </c>
      <c r="W1242" s="2">
        <f t="shared" si="823"/>
        <v>9848909</v>
      </c>
      <c r="X1242" s="2">
        <f t="shared" si="827"/>
        <v>9890669</v>
      </c>
      <c r="Y1242" s="14">
        <f t="shared" si="828"/>
        <v>2124.2436341060979</v>
      </c>
      <c r="Z1242" s="14">
        <f t="shared" si="829"/>
        <v>2115.6618863830445</v>
      </c>
      <c r="AA1242" s="14">
        <f t="shared" si="824"/>
        <v>-8.5817477230534678</v>
      </c>
      <c r="AB1242" s="14">
        <f t="shared" si="845"/>
        <v>-2.2316748768799681</v>
      </c>
      <c r="AC1242" s="14">
        <f t="shared" si="839"/>
        <v>-6.3500728461735001</v>
      </c>
      <c r="AD1242" s="16">
        <f t="shared" si="840"/>
        <v>0</v>
      </c>
      <c r="AE1242" s="16">
        <f t="shared" si="841"/>
        <v>1</v>
      </c>
      <c r="AF1242" s="16">
        <f t="shared" si="825"/>
        <v>11</v>
      </c>
      <c r="AG1242" s="16">
        <f t="shared" si="842"/>
        <v>30</v>
      </c>
      <c r="AH1242" s="5">
        <f t="shared" si="843"/>
        <v>9849482</v>
      </c>
      <c r="AI1242" s="5">
        <f t="shared" si="844"/>
        <v>9872450</v>
      </c>
      <c r="AJ1242" s="39">
        <f t="shared" si="830"/>
        <v>2129.6473997842945</v>
      </c>
      <c r="AK1242" s="39">
        <f t="shared" si="831"/>
        <v>2127.0538849981494</v>
      </c>
      <c r="AL1242" s="39">
        <f t="shared" si="832"/>
        <v>-2.5935147861450787</v>
      </c>
      <c r="AM1242" s="39">
        <f t="shared" si="833"/>
        <v>0</v>
      </c>
      <c r="AN1242" s="39">
        <f t="shared" si="834"/>
        <v>0</v>
      </c>
      <c r="AO1242" s="39">
        <f t="shared" si="835"/>
        <v>29</v>
      </c>
      <c r="AP1242" s="39">
        <f t="shared" si="836"/>
        <v>0</v>
      </c>
      <c r="AQ1242" s="39">
        <f t="shared" si="837"/>
        <v>9837508</v>
      </c>
      <c r="AR1242" s="39">
        <f t="shared" si="838"/>
        <v>9898060</v>
      </c>
      <c r="AS1242" s="37">
        <f t="shared" si="846"/>
        <v>2119.7635766834678</v>
      </c>
      <c r="AT1242" s="37">
        <f t="shared" si="847"/>
        <v>2148.9429039558308</v>
      </c>
      <c r="AU1242" s="37">
        <f t="shared" si="848"/>
        <v>29.179327272363025</v>
      </c>
      <c r="AV1242" s="34">
        <f t="shared" si="849"/>
        <v>1</v>
      </c>
      <c r="AW1242" s="34">
        <f t="shared" si="850"/>
        <v>0</v>
      </c>
      <c r="AX1242" s="34">
        <f t="shared" si="851"/>
        <v>45</v>
      </c>
      <c r="AY1242" s="34">
        <f t="shared" si="852"/>
        <v>30</v>
      </c>
      <c r="AZ1242" s="34">
        <f t="shared" si="853"/>
        <v>9779227</v>
      </c>
      <c r="BA1242" s="34">
        <f t="shared" si="854"/>
        <v>9873187</v>
      </c>
    </row>
    <row r="1243" spans="1:53" x14ac:dyDescent="0.2">
      <c r="A1243" s="1" t="s">
        <v>1280</v>
      </c>
      <c r="B1243" s="8">
        <v>4406</v>
      </c>
      <c r="C1243" s="8">
        <v>2078.7134831460676</v>
      </c>
      <c r="D1243" s="8">
        <v>2096</v>
      </c>
      <c r="E1243" s="8">
        <v>2068</v>
      </c>
      <c r="F1243" s="8">
        <v>2078.5955056179773</v>
      </c>
      <c r="G1243" s="8">
        <f t="shared" si="855"/>
        <v>-18.323413300941411</v>
      </c>
      <c r="H1243" s="8">
        <f t="shared" si="856"/>
        <v>0</v>
      </c>
      <c r="I1243" s="8">
        <f t="shared" si="857"/>
        <v>18.323413300941411</v>
      </c>
      <c r="J1243" s="25">
        <f t="shared" si="860"/>
        <v>6.5219933165505539</v>
      </c>
      <c r="K1243" s="25">
        <f t="shared" si="861"/>
        <v>9.7950339962223243</v>
      </c>
      <c r="L1243" s="26">
        <f t="shared" si="858"/>
        <v>0.66584693009395457</v>
      </c>
      <c r="M1243" s="25">
        <f t="shared" si="859"/>
        <v>39.970474961730154</v>
      </c>
      <c r="N1243" s="25">
        <v>30</v>
      </c>
      <c r="O1243" s="25">
        <v>70</v>
      </c>
      <c r="P1243" s="9">
        <f t="shared" si="817"/>
        <v>2135.3899050358377</v>
      </c>
      <c r="Q1243" s="9">
        <f t="shared" si="818"/>
        <v>2118.0115027031966</v>
      </c>
      <c r="R1243" s="9">
        <f t="shared" si="819"/>
        <v>-17.378402332641144</v>
      </c>
      <c r="S1243" s="3">
        <f t="shared" si="820"/>
        <v>0</v>
      </c>
      <c r="T1243" s="3">
        <f t="shared" si="821"/>
        <v>1</v>
      </c>
      <c r="U1243" s="3">
        <f t="shared" si="822"/>
        <v>19</v>
      </c>
      <c r="V1243" s="3">
        <f t="shared" si="826"/>
        <v>30</v>
      </c>
      <c r="W1243" s="2">
        <f t="shared" si="823"/>
        <v>9850967</v>
      </c>
      <c r="X1243" s="2">
        <f t="shared" si="827"/>
        <v>9890259</v>
      </c>
      <c r="Y1243" s="14">
        <f t="shared" si="828"/>
        <v>2120.8622912551259</v>
      </c>
      <c r="Z1243" s="14">
        <f t="shared" si="829"/>
        <v>2109.9593662653419</v>
      </c>
      <c r="AA1243" s="14">
        <f t="shared" si="824"/>
        <v>-10.902924989783969</v>
      </c>
      <c r="AB1243" s="14">
        <f t="shared" si="845"/>
        <v>-3.9659248994607683</v>
      </c>
      <c r="AC1243" s="14">
        <f t="shared" si="839"/>
        <v>-6.9370000903232008</v>
      </c>
      <c r="AD1243" s="16">
        <f t="shared" si="840"/>
        <v>0</v>
      </c>
      <c r="AE1243" s="16">
        <f t="shared" si="841"/>
        <v>1</v>
      </c>
      <c r="AF1243" s="16">
        <f t="shared" si="825"/>
        <v>10</v>
      </c>
      <c r="AG1243" s="16">
        <f t="shared" si="842"/>
        <v>30</v>
      </c>
      <c r="AH1243" s="5">
        <f t="shared" si="843"/>
        <v>9851520</v>
      </c>
      <c r="AI1243" s="5">
        <f t="shared" si="844"/>
        <v>9872200</v>
      </c>
      <c r="AJ1243" s="39">
        <f t="shared" si="830"/>
        <v>2125.213476205543</v>
      </c>
      <c r="AK1243" s="39">
        <f t="shared" si="831"/>
        <v>2110.4638057258558</v>
      </c>
      <c r="AL1243" s="39">
        <f t="shared" si="832"/>
        <v>-14.749670479687211</v>
      </c>
      <c r="AM1243" s="39">
        <f t="shared" si="833"/>
        <v>0</v>
      </c>
      <c r="AN1243" s="39">
        <f t="shared" si="834"/>
        <v>1</v>
      </c>
      <c r="AO1243" s="39">
        <f t="shared" si="835"/>
        <v>28</v>
      </c>
      <c r="AP1243" s="39">
        <f t="shared" si="836"/>
        <v>30</v>
      </c>
      <c r="AQ1243" s="39">
        <f t="shared" si="837"/>
        <v>9839546</v>
      </c>
      <c r="AR1243" s="39">
        <f t="shared" si="838"/>
        <v>9897450</v>
      </c>
      <c r="AS1243" s="37">
        <f t="shared" si="846"/>
        <v>2120.8204440151394</v>
      </c>
      <c r="AT1243" s="37">
        <f t="shared" si="847"/>
        <v>2146.9213500365477</v>
      </c>
      <c r="AU1243" s="37">
        <f t="shared" si="848"/>
        <v>26.100906021408264</v>
      </c>
      <c r="AV1243" s="34">
        <f t="shared" si="849"/>
        <v>1</v>
      </c>
      <c r="AW1243" s="34">
        <f t="shared" si="850"/>
        <v>0</v>
      </c>
      <c r="AX1243" s="34">
        <f t="shared" si="851"/>
        <v>46</v>
      </c>
      <c r="AY1243" s="34">
        <f t="shared" si="852"/>
        <v>30</v>
      </c>
      <c r="AZ1243" s="34">
        <f t="shared" si="853"/>
        <v>9777101</v>
      </c>
      <c r="BA1243" s="34">
        <f t="shared" si="854"/>
        <v>9872229</v>
      </c>
    </row>
    <row r="1244" spans="1:53" x14ac:dyDescent="0.2">
      <c r="A1244" s="1" t="s">
        <v>1281</v>
      </c>
      <c r="B1244" s="8">
        <v>3700</v>
      </c>
      <c r="C1244" s="8">
        <v>2049.6903553299494</v>
      </c>
      <c r="D1244" s="8">
        <v>2085</v>
      </c>
      <c r="E1244" s="8">
        <v>2031</v>
      </c>
      <c r="F1244" s="8">
        <v>2049.5685279187819</v>
      </c>
      <c r="G1244" s="8">
        <f t="shared" si="855"/>
        <v>-29.026977699195413</v>
      </c>
      <c r="H1244" s="8">
        <f t="shared" si="856"/>
        <v>0</v>
      </c>
      <c r="I1244" s="8">
        <f t="shared" si="857"/>
        <v>29.026977699195413</v>
      </c>
      <c r="J1244" s="25">
        <f t="shared" si="860"/>
        <v>6.0561366510826575</v>
      </c>
      <c r="K1244" s="25">
        <f t="shared" si="861"/>
        <v>11.168744260720402</v>
      </c>
      <c r="L1244" s="26">
        <f t="shared" si="858"/>
        <v>0.54223971018672312</v>
      </c>
      <c r="M1244" s="25">
        <f t="shared" si="859"/>
        <v>35.159236700050513</v>
      </c>
      <c r="N1244" s="25">
        <v>30</v>
      </c>
      <c r="O1244" s="25">
        <v>70</v>
      </c>
      <c r="P1244" s="9">
        <f t="shared" ref="P1244:P1307" si="862">AVERAGE(F1218:F1243)</f>
        <v>2133.7276156787702</v>
      </c>
      <c r="Q1244" s="9">
        <f t="shared" ref="Q1244:Q1307" si="863">AVERAGE(F1232:F1243)</f>
        <v>2112.1059341074342</v>
      </c>
      <c r="R1244" s="9">
        <f t="shared" ref="R1244:R1307" si="864">Q1244-P1244</f>
        <v>-21.621681571336012</v>
      </c>
      <c r="S1244" s="3">
        <f t="shared" ref="S1244:S1307" si="865">IF(AND(R1244&gt;$T$4,W1243-30&gt;=D1244),1,0)</f>
        <v>0</v>
      </c>
      <c r="T1244" s="3">
        <f t="shared" ref="T1244:T1307" si="866">IF(AND(R1244&lt;$T$5,U1243&gt;=1),1,0)</f>
        <v>1</v>
      </c>
      <c r="U1244" s="3">
        <f t="shared" ref="U1244:U1307" si="867">U1243+S1244-T1244</f>
        <v>18</v>
      </c>
      <c r="V1244" s="3">
        <f t="shared" si="826"/>
        <v>30</v>
      </c>
      <c r="W1244" s="2">
        <f t="shared" ref="W1244:W1307" si="868">W1243-(S1244*D1243) + (T1244*E1243) - V1244</f>
        <v>9853005</v>
      </c>
      <c r="X1244" s="2">
        <f t="shared" si="827"/>
        <v>9889563</v>
      </c>
      <c r="Y1244" s="14">
        <f t="shared" si="828"/>
        <v>2115.5812717487302</v>
      </c>
      <c r="Z1244" s="14">
        <f t="shared" si="829"/>
        <v>2100.6684680581789</v>
      </c>
      <c r="AA1244" s="14">
        <f t="shared" ref="AA1244:AA1307" si="869">Z1244-Y1244</f>
        <v>-14.9128036905513</v>
      </c>
      <c r="AB1244" s="14">
        <f t="shared" si="845"/>
        <v>-6.1553006576788754</v>
      </c>
      <c r="AC1244" s="14">
        <f t="shared" si="839"/>
        <v>-8.7575030328724246</v>
      </c>
      <c r="AD1244" s="16">
        <f t="shared" si="840"/>
        <v>0</v>
      </c>
      <c r="AE1244" s="16">
        <f t="shared" si="841"/>
        <v>1</v>
      </c>
      <c r="AF1244" s="16">
        <f t="shared" ref="AF1244:AF1307" si="870">AF1243+AD1244-AE1244</f>
        <v>9</v>
      </c>
      <c r="AG1244" s="16">
        <f t="shared" si="842"/>
        <v>30</v>
      </c>
      <c r="AH1244" s="5">
        <f t="shared" si="843"/>
        <v>9853521</v>
      </c>
      <c r="AI1244" s="5">
        <f t="shared" si="844"/>
        <v>9871800</v>
      </c>
      <c r="AJ1244" s="39">
        <f t="shared" si="830"/>
        <v>2116.9674504807135</v>
      </c>
      <c r="AK1244" s="39">
        <f t="shared" si="831"/>
        <v>2102.0211416763527</v>
      </c>
      <c r="AL1244" s="39">
        <f t="shared" si="832"/>
        <v>-14.946308804360797</v>
      </c>
      <c r="AM1244" s="39">
        <f t="shared" si="833"/>
        <v>0</v>
      </c>
      <c r="AN1244" s="39">
        <f t="shared" si="834"/>
        <v>1</v>
      </c>
      <c r="AO1244" s="39">
        <f t="shared" si="835"/>
        <v>27</v>
      </c>
      <c r="AP1244" s="39">
        <f t="shared" si="836"/>
        <v>30</v>
      </c>
      <c r="AQ1244" s="39">
        <f t="shared" si="837"/>
        <v>9841547</v>
      </c>
      <c r="AR1244" s="39">
        <f t="shared" si="838"/>
        <v>9896384</v>
      </c>
      <c r="AS1244" s="37">
        <f t="shared" si="846"/>
        <v>2121.8552043255286</v>
      </c>
      <c r="AT1244" s="37">
        <f t="shared" si="847"/>
        <v>2144.1828000430892</v>
      </c>
      <c r="AU1244" s="37">
        <f t="shared" si="848"/>
        <v>22.327595717560598</v>
      </c>
      <c r="AV1244" s="34">
        <f t="shared" si="849"/>
        <v>1</v>
      </c>
      <c r="AW1244" s="34">
        <f t="shared" si="850"/>
        <v>0</v>
      </c>
      <c r="AX1244" s="34">
        <f t="shared" si="851"/>
        <v>47</v>
      </c>
      <c r="AY1244" s="34">
        <f t="shared" si="852"/>
        <v>30</v>
      </c>
      <c r="AZ1244" s="34">
        <f t="shared" si="853"/>
        <v>9774986</v>
      </c>
      <c r="BA1244" s="34">
        <f t="shared" si="854"/>
        <v>9870443</v>
      </c>
    </row>
    <row r="1245" spans="1:53" x14ac:dyDescent="0.2">
      <c r="A1245" s="1" t="s">
        <v>1282</v>
      </c>
      <c r="B1245" s="8">
        <v>5187</v>
      </c>
      <c r="C1245" s="8">
        <v>2061.9174757281553</v>
      </c>
      <c r="D1245" s="8">
        <v>2072</v>
      </c>
      <c r="E1245" s="8">
        <v>2051</v>
      </c>
      <c r="F1245" s="8">
        <v>2061.9514563106795</v>
      </c>
      <c r="G1245" s="8">
        <f t="shared" si="855"/>
        <v>12.382928391897622</v>
      </c>
      <c r="H1245" s="8">
        <f t="shared" si="856"/>
        <v>12.382928391897622</v>
      </c>
      <c r="I1245" s="8">
        <f t="shared" si="857"/>
        <v>0</v>
      </c>
      <c r="J1245" s="25">
        <f t="shared" si="860"/>
        <v>6.5080503468551552</v>
      </c>
      <c r="K1245" s="25">
        <f t="shared" si="861"/>
        <v>10.370976813526088</v>
      </c>
      <c r="L1245" s="26">
        <f t="shared" si="858"/>
        <v>0.62752530102730464</v>
      </c>
      <c r="M1245" s="25">
        <f t="shared" si="859"/>
        <v>38.557022777538798</v>
      </c>
      <c r="N1245" s="25">
        <v>30</v>
      </c>
      <c r="O1245" s="25">
        <v>70</v>
      </c>
      <c r="P1245" s="9">
        <f t="shared" si="862"/>
        <v>2129.0304345181376</v>
      </c>
      <c r="Q1245" s="9">
        <f t="shared" si="863"/>
        <v>2103.830610284574</v>
      </c>
      <c r="R1245" s="9">
        <f t="shared" si="864"/>
        <v>-25.199824233563504</v>
      </c>
      <c r="S1245" s="3">
        <f t="shared" si="865"/>
        <v>0</v>
      </c>
      <c r="T1245" s="3">
        <f t="shared" si="866"/>
        <v>1</v>
      </c>
      <c r="U1245" s="3">
        <f t="shared" si="867"/>
        <v>17</v>
      </c>
      <c r="V1245" s="3">
        <f t="shared" ref="V1245:V1308" si="871">IF(S1245&gt;0, MAX(30, 0.002*S1245*D1245), IF(T1245&gt;0, MAX(30, 0.002*T1245*E1245), 0))</f>
        <v>30</v>
      </c>
      <c r="W1245" s="2">
        <f t="shared" si="868"/>
        <v>9855006</v>
      </c>
      <c r="X1245" s="2">
        <f t="shared" ref="X1245:X1308" si="872">U1245*E1245 + W1245</f>
        <v>9889873</v>
      </c>
      <c r="Y1245" s="14">
        <f t="shared" ref="Y1245:Y1308" si="873">(F1245-Y1244)*$Z$6+Y1244</f>
        <v>2111.608692827393</v>
      </c>
      <c r="Z1245" s="14">
        <f t="shared" ref="Z1245:Z1308" si="874">(F1245-Z1244)*$Z$5+Z1244</f>
        <v>2094.7120047124099</v>
      </c>
      <c r="AA1245" s="14">
        <f t="shared" si="869"/>
        <v>-16.896688114983135</v>
      </c>
      <c r="AB1245" s="14">
        <f t="shared" si="845"/>
        <v>-8.303578149139728</v>
      </c>
      <c r="AC1245" s="14">
        <f t="shared" si="839"/>
        <v>-8.5931099658434071</v>
      </c>
      <c r="AD1245" s="16">
        <f t="shared" si="840"/>
        <v>0</v>
      </c>
      <c r="AE1245" s="16">
        <f t="shared" si="841"/>
        <v>1</v>
      </c>
      <c r="AF1245" s="16">
        <f t="shared" si="870"/>
        <v>8</v>
      </c>
      <c r="AG1245" s="16">
        <f t="shared" si="842"/>
        <v>30</v>
      </c>
      <c r="AH1245" s="5">
        <f t="shared" si="843"/>
        <v>9855542</v>
      </c>
      <c r="AI1245" s="5">
        <f t="shared" si="844"/>
        <v>9871950</v>
      </c>
      <c r="AJ1245" s="39">
        <f t="shared" ref="AJ1245:AJ1308" si="875" xml:space="preserve"> (MAX(F1219:F1244) + MIN(F1219:F1244) + F1244 ) / 3</f>
        <v>2097.6161320145834</v>
      </c>
      <c r="AK1245" s="39">
        <f t="shared" ref="AK1245:AK1308" si="876" xml:space="preserve"> (MAX(F1233:F1244) + MIN(F1233:F1244) + F1244 ) / 3</f>
        <v>2080.8660242622386</v>
      </c>
      <c r="AL1245" s="39">
        <f t="shared" ref="AL1245:AL1308" si="877">AK1245 - AJ1245</f>
        <v>-16.750107752344775</v>
      </c>
      <c r="AM1245" s="39">
        <f t="shared" ref="AM1245:AM1308" si="878">IF(AND(AL1245&gt;$AN$4,AQ1244-30&gt;=D1245),1,0)</f>
        <v>0</v>
      </c>
      <c r="AN1245" s="39">
        <f t="shared" ref="AN1245:AN1308" si="879">IF(AND(AL1245&lt;$AN$5,AO1244&gt;=1),1,0)</f>
        <v>1</v>
      </c>
      <c r="AO1245" s="39">
        <f t="shared" ref="AO1245:AO1308" si="880">AO1244+AM1245-AN1245</f>
        <v>26</v>
      </c>
      <c r="AP1245" s="39">
        <f t="shared" ref="AP1245:AP1308" si="881">IF(AM1245&gt;0, MAX(30, 0.002*AM1245*D1245), IF(AN1245&gt;0, MAX(30, 0.002*AN1245*E1245), 0))</f>
        <v>30</v>
      </c>
      <c r="AQ1245" s="39">
        <f t="shared" ref="AQ1245:AQ1308" si="882">AQ1244-(AM1245*D1245) + (AN1245*E1245) - AP1245</f>
        <v>9843568</v>
      </c>
      <c r="AR1245" s="39">
        <f t="shared" ref="AR1245:AR1308" si="883">AO1245*E1245 + AQ1245</f>
        <v>9896894</v>
      </c>
      <c r="AS1245" s="37">
        <f t="shared" si="846"/>
        <v>2122.8401124277434</v>
      </c>
      <c r="AT1245" s="37">
        <f t="shared" si="847"/>
        <v>2141.1828476320966</v>
      </c>
      <c r="AU1245" s="37">
        <f t="shared" si="848"/>
        <v>18.342735204353176</v>
      </c>
      <c r="AV1245" s="34">
        <f t="shared" si="849"/>
        <v>1</v>
      </c>
      <c r="AW1245" s="34">
        <f t="shared" si="850"/>
        <v>0</v>
      </c>
      <c r="AX1245" s="34">
        <f t="shared" si="851"/>
        <v>48</v>
      </c>
      <c r="AY1245" s="34">
        <f t="shared" si="852"/>
        <v>30</v>
      </c>
      <c r="AZ1245" s="34">
        <f t="shared" si="853"/>
        <v>9772884</v>
      </c>
      <c r="BA1245" s="34">
        <f t="shared" si="854"/>
        <v>9871332</v>
      </c>
    </row>
    <row r="1246" spans="1:53" x14ac:dyDescent="0.2">
      <c r="A1246" s="1" t="s">
        <v>1283</v>
      </c>
      <c r="B1246" s="8">
        <v>4854</v>
      </c>
      <c r="C1246" s="8">
        <v>2077.1585365853657</v>
      </c>
      <c r="D1246" s="8">
        <v>2085</v>
      </c>
      <c r="E1246" s="8">
        <v>2063</v>
      </c>
      <c r="F1246" s="8">
        <v>2077.2195121951218</v>
      </c>
      <c r="G1246" s="8">
        <f t="shared" si="855"/>
        <v>15.268055884442219</v>
      </c>
      <c r="H1246" s="8">
        <f t="shared" si="856"/>
        <v>15.268055884442219</v>
      </c>
      <c r="I1246" s="8">
        <f t="shared" si="857"/>
        <v>0</v>
      </c>
      <c r="J1246" s="25">
        <f t="shared" si="860"/>
        <v>7.133765028111374</v>
      </c>
      <c r="K1246" s="25">
        <f t="shared" si="861"/>
        <v>9.6301927554170828</v>
      </c>
      <c r="L1246" s="26">
        <f t="shared" si="858"/>
        <v>0.74077074148890298</v>
      </c>
      <c r="M1246" s="25">
        <f t="shared" si="859"/>
        <v>42.55418153773153</v>
      </c>
      <c r="N1246" s="25">
        <v>30</v>
      </c>
      <c r="O1246" s="25">
        <v>70</v>
      </c>
      <c r="P1246" s="9">
        <f t="shared" si="862"/>
        <v>2124.3867519227224</v>
      </c>
      <c r="Q1246" s="9">
        <f t="shared" si="863"/>
        <v>2097.0381468980345</v>
      </c>
      <c r="R1246" s="9">
        <f t="shared" si="864"/>
        <v>-27.348605024687913</v>
      </c>
      <c r="S1246" s="3">
        <f t="shared" si="865"/>
        <v>0</v>
      </c>
      <c r="T1246" s="3">
        <f t="shared" si="866"/>
        <v>1</v>
      </c>
      <c r="U1246" s="3">
        <f t="shared" si="867"/>
        <v>16</v>
      </c>
      <c r="V1246" s="3">
        <f t="shared" si="871"/>
        <v>30</v>
      </c>
      <c r="W1246" s="2">
        <f t="shared" si="868"/>
        <v>9857027</v>
      </c>
      <c r="X1246" s="2">
        <f t="shared" si="872"/>
        <v>9890035</v>
      </c>
      <c r="Y1246" s="14">
        <f t="shared" si="873"/>
        <v>2109.0613461138914</v>
      </c>
      <c r="Z1246" s="14">
        <f t="shared" si="874"/>
        <v>2092.0208520174424</v>
      </c>
      <c r="AA1246" s="14">
        <f t="shared" si="869"/>
        <v>-17.040494096449038</v>
      </c>
      <c r="AB1246" s="14">
        <f t="shared" si="845"/>
        <v>-10.05096133860159</v>
      </c>
      <c r="AC1246" s="14">
        <f t="shared" si="839"/>
        <v>-6.9895327578474475</v>
      </c>
      <c r="AD1246" s="16">
        <f t="shared" si="840"/>
        <v>0</v>
      </c>
      <c r="AE1246" s="16">
        <f t="shared" si="841"/>
        <v>1</v>
      </c>
      <c r="AF1246" s="16">
        <f t="shared" si="870"/>
        <v>7</v>
      </c>
      <c r="AG1246" s="16">
        <f t="shared" si="842"/>
        <v>30</v>
      </c>
      <c r="AH1246" s="5">
        <f t="shared" si="843"/>
        <v>9857575</v>
      </c>
      <c r="AI1246" s="5">
        <f t="shared" si="844"/>
        <v>9872016</v>
      </c>
      <c r="AJ1246" s="39">
        <f t="shared" si="875"/>
        <v>2101.7437748118823</v>
      </c>
      <c r="AK1246" s="39">
        <f t="shared" si="876"/>
        <v>2081.2628135351001</v>
      </c>
      <c r="AL1246" s="39">
        <f t="shared" si="877"/>
        <v>-20.480961276782182</v>
      </c>
      <c r="AM1246" s="39">
        <f t="shared" si="878"/>
        <v>0</v>
      </c>
      <c r="AN1246" s="39">
        <f t="shared" si="879"/>
        <v>1</v>
      </c>
      <c r="AO1246" s="39">
        <f t="shared" si="880"/>
        <v>25</v>
      </c>
      <c r="AP1246" s="39">
        <f t="shared" si="881"/>
        <v>30</v>
      </c>
      <c r="AQ1246" s="39">
        <f t="shared" si="882"/>
        <v>9845601</v>
      </c>
      <c r="AR1246" s="39">
        <f t="shared" si="883"/>
        <v>9897176</v>
      </c>
      <c r="AS1246" s="37">
        <f t="shared" si="846"/>
        <v>2123.6488823052377</v>
      </c>
      <c r="AT1246" s="37">
        <f t="shared" si="847"/>
        <v>2137.4265932595554</v>
      </c>
      <c r="AU1246" s="37">
        <f t="shared" si="848"/>
        <v>13.777710954317627</v>
      </c>
      <c r="AV1246" s="34">
        <f t="shared" si="849"/>
        <v>1</v>
      </c>
      <c r="AW1246" s="34">
        <f t="shared" si="850"/>
        <v>0</v>
      </c>
      <c r="AX1246" s="34">
        <f t="shared" si="851"/>
        <v>49</v>
      </c>
      <c r="AY1246" s="34">
        <f t="shared" si="852"/>
        <v>30</v>
      </c>
      <c r="AZ1246" s="34">
        <f t="shared" si="853"/>
        <v>9770769</v>
      </c>
      <c r="BA1246" s="34">
        <f t="shared" si="854"/>
        <v>9871856</v>
      </c>
    </row>
    <row r="1247" spans="1:53" x14ac:dyDescent="0.2">
      <c r="A1247" s="1" t="s">
        <v>1284</v>
      </c>
      <c r="B1247" s="8">
        <v>4962</v>
      </c>
      <c r="C1247" s="8">
        <v>2089.7752293577983</v>
      </c>
      <c r="D1247" s="8">
        <v>2110</v>
      </c>
      <c r="E1247" s="8">
        <v>2070</v>
      </c>
      <c r="F1247" s="8">
        <v>2089.8027522935781</v>
      </c>
      <c r="G1247" s="8">
        <f t="shared" si="855"/>
        <v>12.583240098456372</v>
      </c>
      <c r="H1247" s="8">
        <f t="shared" si="856"/>
        <v>12.583240098456372</v>
      </c>
      <c r="I1247" s="8">
        <f t="shared" si="857"/>
        <v>0</v>
      </c>
      <c r="J1247" s="25">
        <f t="shared" si="860"/>
        <v>7.5230132474217308</v>
      </c>
      <c r="K1247" s="25">
        <f t="shared" si="861"/>
        <v>8.9423218443158614</v>
      </c>
      <c r="L1247" s="26">
        <f t="shared" si="858"/>
        <v>0.84128187045780434</v>
      </c>
      <c r="M1247" s="25">
        <f t="shared" si="859"/>
        <v>45.690009984654523</v>
      </c>
      <c r="N1247" s="25">
        <v>30</v>
      </c>
      <c r="O1247" s="25">
        <v>70</v>
      </c>
      <c r="P1247" s="9">
        <f t="shared" si="862"/>
        <v>2122.0002401915999</v>
      </c>
      <c r="Q1247" s="9">
        <f t="shared" si="863"/>
        <v>2092.4507348829748</v>
      </c>
      <c r="R1247" s="9">
        <f t="shared" si="864"/>
        <v>-29.549505308625157</v>
      </c>
      <c r="S1247" s="3">
        <f t="shared" si="865"/>
        <v>0</v>
      </c>
      <c r="T1247" s="3">
        <f t="shared" si="866"/>
        <v>1</v>
      </c>
      <c r="U1247" s="3">
        <f t="shared" si="867"/>
        <v>15</v>
      </c>
      <c r="V1247" s="3">
        <f t="shared" si="871"/>
        <v>30</v>
      </c>
      <c r="W1247" s="2">
        <f t="shared" si="868"/>
        <v>9859060</v>
      </c>
      <c r="X1247" s="2">
        <f t="shared" si="872"/>
        <v>9890110</v>
      </c>
      <c r="Y1247" s="14">
        <f t="shared" si="873"/>
        <v>2107.6347836086829</v>
      </c>
      <c r="Z1247" s="14">
        <f t="shared" si="874"/>
        <v>2091.6796059060785</v>
      </c>
      <c r="AA1247" s="14">
        <f t="shared" si="869"/>
        <v>-15.955177702604487</v>
      </c>
      <c r="AB1247" s="14">
        <f t="shared" si="845"/>
        <v>-11.23180461140217</v>
      </c>
      <c r="AC1247" s="14">
        <f t="shared" si="839"/>
        <v>-4.7233730912023173</v>
      </c>
      <c r="AD1247" s="16">
        <f t="shared" si="840"/>
        <v>0</v>
      </c>
      <c r="AE1247" s="16">
        <f t="shared" si="841"/>
        <v>1</v>
      </c>
      <c r="AF1247" s="16">
        <f t="shared" si="870"/>
        <v>6</v>
      </c>
      <c r="AG1247" s="16">
        <f t="shared" si="842"/>
        <v>30</v>
      </c>
      <c r="AH1247" s="5">
        <f t="shared" si="843"/>
        <v>9859615</v>
      </c>
      <c r="AI1247" s="5">
        <f t="shared" si="844"/>
        <v>9872035</v>
      </c>
      <c r="AJ1247" s="39">
        <f t="shared" si="875"/>
        <v>2106.8331267733633</v>
      </c>
      <c r="AK1247" s="39">
        <f t="shared" si="876"/>
        <v>2085.3203501648422</v>
      </c>
      <c r="AL1247" s="39">
        <f t="shared" si="877"/>
        <v>-21.512776608521108</v>
      </c>
      <c r="AM1247" s="39">
        <f t="shared" si="878"/>
        <v>0</v>
      </c>
      <c r="AN1247" s="39">
        <f t="shared" si="879"/>
        <v>1</v>
      </c>
      <c r="AO1247" s="39">
        <f t="shared" si="880"/>
        <v>24</v>
      </c>
      <c r="AP1247" s="39">
        <f t="shared" si="881"/>
        <v>30</v>
      </c>
      <c r="AQ1247" s="39">
        <f t="shared" si="882"/>
        <v>9847641</v>
      </c>
      <c r="AR1247" s="39">
        <f t="shared" si="883"/>
        <v>9897321</v>
      </c>
      <c r="AS1247" s="37">
        <f t="shared" si="846"/>
        <v>2124.3040278189505</v>
      </c>
      <c r="AT1247" s="37">
        <f t="shared" si="847"/>
        <v>2132.8796769193027</v>
      </c>
      <c r="AU1247" s="37">
        <f t="shared" si="848"/>
        <v>8.575649100352166</v>
      </c>
      <c r="AV1247" s="34">
        <f t="shared" si="849"/>
        <v>1</v>
      </c>
      <c r="AW1247" s="34">
        <f t="shared" si="850"/>
        <v>0</v>
      </c>
      <c r="AX1247" s="34">
        <f t="shared" si="851"/>
        <v>50</v>
      </c>
      <c r="AY1247" s="34">
        <f t="shared" si="852"/>
        <v>30</v>
      </c>
      <c r="AZ1247" s="34">
        <f t="shared" si="853"/>
        <v>9768629</v>
      </c>
      <c r="BA1247" s="34">
        <f t="shared" si="854"/>
        <v>9872129</v>
      </c>
    </row>
    <row r="1248" spans="1:53" x14ac:dyDescent="0.2">
      <c r="A1248" s="1" t="s">
        <v>1285</v>
      </c>
      <c r="B1248" s="8">
        <v>4615</v>
      </c>
      <c r="C1248" s="8">
        <v>2090.9857819905214</v>
      </c>
      <c r="D1248" s="8">
        <v>2111</v>
      </c>
      <c r="E1248" s="8">
        <v>2074</v>
      </c>
      <c r="F1248" s="8">
        <v>2090.9573459715639</v>
      </c>
      <c r="G1248" s="8">
        <f t="shared" si="855"/>
        <v>1.1545936779857584</v>
      </c>
      <c r="H1248" s="8">
        <f t="shared" si="856"/>
        <v>1.1545936779857584</v>
      </c>
      <c r="I1248" s="8">
        <f t="shared" si="857"/>
        <v>0</v>
      </c>
      <c r="J1248" s="25">
        <f t="shared" si="860"/>
        <v>7.0681261353191616</v>
      </c>
      <c r="K1248" s="25">
        <f t="shared" si="861"/>
        <v>8.3035845697218722</v>
      </c>
      <c r="L1248" s="26">
        <f t="shared" si="858"/>
        <v>0.85121384336739614</v>
      </c>
      <c r="M1248" s="25">
        <f t="shared" si="859"/>
        <v>45.981389260736115</v>
      </c>
      <c r="N1248" s="25">
        <v>30</v>
      </c>
      <c r="O1248" s="25">
        <v>70</v>
      </c>
      <c r="P1248" s="9">
        <f t="shared" si="862"/>
        <v>2121.1805285783803</v>
      </c>
      <c r="Q1248" s="9">
        <f t="shared" si="863"/>
        <v>2089.1698800423878</v>
      </c>
      <c r="R1248" s="9">
        <f t="shared" si="864"/>
        <v>-32.010648535992459</v>
      </c>
      <c r="S1248" s="3">
        <f t="shared" si="865"/>
        <v>0</v>
      </c>
      <c r="T1248" s="3">
        <f t="shared" si="866"/>
        <v>1</v>
      </c>
      <c r="U1248" s="3">
        <f t="shared" si="867"/>
        <v>14</v>
      </c>
      <c r="V1248" s="3">
        <f t="shared" si="871"/>
        <v>30</v>
      </c>
      <c r="W1248" s="2">
        <f t="shared" si="868"/>
        <v>9861100</v>
      </c>
      <c r="X1248" s="2">
        <f t="shared" si="872"/>
        <v>9890136</v>
      </c>
      <c r="Y1248" s="14">
        <f t="shared" si="873"/>
        <v>2106.399417857785</v>
      </c>
      <c r="Z1248" s="14">
        <f t="shared" si="874"/>
        <v>2091.5684889930762</v>
      </c>
      <c r="AA1248" s="14">
        <f t="shared" si="869"/>
        <v>-14.830928864708767</v>
      </c>
      <c r="AB1248" s="14">
        <f t="shared" si="845"/>
        <v>-11.95162946206349</v>
      </c>
      <c r="AC1248" s="14">
        <f t="shared" si="839"/>
        <v>-2.8792994026452767</v>
      </c>
      <c r="AD1248" s="16">
        <f t="shared" si="840"/>
        <v>0</v>
      </c>
      <c r="AE1248" s="16">
        <f t="shared" si="841"/>
        <v>1</v>
      </c>
      <c r="AF1248" s="16">
        <f t="shared" si="870"/>
        <v>5</v>
      </c>
      <c r="AG1248" s="16">
        <f t="shared" si="842"/>
        <v>30</v>
      </c>
      <c r="AH1248" s="5">
        <f t="shared" si="843"/>
        <v>9861659</v>
      </c>
      <c r="AI1248" s="5">
        <f t="shared" si="844"/>
        <v>9872029</v>
      </c>
      <c r="AJ1248" s="39">
        <f t="shared" si="875"/>
        <v>2111.0275401395152</v>
      </c>
      <c r="AK1248" s="39">
        <f t="shared" si="876"/>
        <v>2087.4829943050208</v>
      </c>
      <c r="AL1248" s="39">
        <f t="shared" si="877"/>
        <v>-23.544545834494329</v>
      </c>
      <c r="AM1248" s="39">
        <f t="shared" si="878"/>
        <v>0</v>
      </c>
      <c r="AN1248" s="39">
        <f t="shared" si="879"/>
        <v>1</v>
      </c>
      <c r="AO1248" s="39">
        <f t="shared" si="880"/>
        <v>23</v>
      </c>
      <c r="AP1248" s="39">
        <f t="shared" si="881"/>
        <v>30</v>
      </c>
      <c r="AQ1248" s="39">
        <f t="shared" si="882"/>
        <v>9849685</v>
      </c>
      <c r="AR1248" s="39">
        <f t="shared" si="883"/>
        <v>9897387</v>
      </c>
      <c r="AS1248" s="37">
        <f t="shared" si="846"/>
        <v>2124.8741603043427</v>
      </c>
      <c r="AT1248" s="37">
        <f t="shared" si="847"/>
        <v>2127.6388657954913</v>
      </c>
      <c r="AU1248" s="37">
        <f t="shared" si="848"/>
        <v>2.7647054911485611</v>
      </c>
      <c r="AV1248" s="34">
        <f t="shared" si="849"/>
        <v>0</v>
      </c>
      <c r="AW1248" s="34">
        <f t="shared" si="850"/>
        <v>0</v>
      </c>
      <c r="AX1248" s="34">
        <f t="shared" si="851"/>
        <v>50</v>
      </c>
      <c r="AY1248" s="34">
        <f t="shared" si="852"/>
        <v>0</v>
      </c>
      <c r="AZ1248" s="34">
        <f t="shared" si="853"/>
        <v>9768629</v>
      </c>
      <c r="BA1248" s="34">
        <f t="shared" si="854"/>
        <v>9872329</v>
      </c>
    </row>
    <row r="1249" spans="1:53" x14ac:dyDescent="0.2">
      <c r="A1249" s="1" t="s">
        <v>1286</v>
      </c>
      <c r="B1249" s="8">
        <v>5285</v>
      </c>
      <c r="C1249" s="8">
        <v>2045.2717391304348</v>
      </c>
      <c r="D1249" s="8">
        <v>2065</v>
      </c>
      <c r="E1249" s="8">
        <v>2034</v>
      </c>
      <c r="F1249" s="8">
        <v>2045.1684782608695</v>
      </c>
      <c r="G1249" s="8">
        <f t="shared" si="855"/>
        <v>-45.788867710694376</v>
      </c>
      <c r="H1249" s="8">
        <f t="shared" si="856"/>
        <v>0</v>
      </c>
      <c r="I1249" s="8">
        <f t="shared" si="857"/>
        <v>45.788867710694376</v>
      </c>
      <c r="J1249" s="25">
        <f t="shared" si="860"/>
        <v>6.5632599827963647</v>
      </c>
      <c r="K1249" s="25">
        <f t="shared" si="861"/>
        <v>10.981104794077051</v>
      </c>
      <c r="L1249" s="26">
        <f t="shared" si="858"/>
        <v>0.59768667232248185</v>
      </c>
      <c r="M1249" s="25">
        <f t="shared" si="859"/>
        <v>37.409504796935742</v>
      </c>
      <c r="N1249" s="25">
        <v>30</v>
      </c>
      <c r="O1249" s="25">
        <v>70</v>
      </c>
      <c r="P1249" s="9">
        <f t="shared" si="862"/>
        <v>2121.3174822032815</v>
      </c>
      <c r="Q1249" s="9">
        <f t="shared" si="863"/>
        <v>2086.493183648126</v>
      </c>
      <c r="R1249" s="9">
        <f t="shared" si="864"/>
        <v>-34.824298555155565</v>
      </c>
      <c r="S1249" s="3">
        <f t="shared" si="865"/>
        <v>0</v>
      </c>
      <c r="T1249" s="3">
        <f t="shared" si="866"/>
        <v>1</v>
      </c>
      <c r="U1249" s="3">
        <f t="shared" si="867"/>
        <v>13</v>
      </c>
      <c r="V1249" s="3">
        <f t="shared" si="871"/>
        <v>30</v>
      </c>
      <c r="W1249" s="2">
        <f t="shared" si="868"/>
        <v>9863144</v>
      </c>
      <c r="X1249" s="2">
        <f t="shared" si="872"/>
        <v>9889586</v>
      </c>
      <c r="Y1249" s="14">
        <f t="shared" si="873"/>
        <v>2101.8637927024579</v>
      </c>
      <c r="Z1249" s="14">
        <f t="shared" si="874"/>
        <v>2084.4300258035059</v>
      </c>
      <c r="AA1249" s="14">
        <f t="shared" si="869"/>
        <v>-17.433766898951944</v>
      </c>
      <c r="AB1249" s="14">
        <f t="shared" si="845"/>
        <v>-13.048056949441181</v>
      </c>
      <c r="AC1249" s="14">
        <f t="shared" si="839"/>
        <v>-4.3857099495107636</v>
      </c>
      <c r="AD1249" s="16">
        <f t="shared" si="840"/>
        <v>0</v>
      </c>
      <c r="AE1249" s="16">
        <f t="shared" si="841"/>
        <v>1</v>
      </c>
      <c r="AF1249" s="16">
        <f t="shared" si="870"/>
        <v>4</v>
      </c>
      <c r="AG1249" s="16">
        <f t="shared" si="842"/>
        <v>30</v>
      </c>
      <c r="AH1249" s="5">
        <f t="shared" si="843"/>
        <v>9863663</v>
      </c>
      <c r="AI1249" s="5">
        <f t="shared" si="844"/>
        <v>9871799</v>
      </c>
      <c r="AJ1249" s="39">
        <f t="shared" si="875"/>
        <v>2111.4124046988441</v>
      </c>
      <c r="AK1249" s="39">
        <f t="shared" si="876"/>
        <v>2083.5821878485062</v>
      </c>
      <c r="AL1249" s="39">
        <f t="shared" si="877"/>
        <v>-27.83021685033782</v>
      </c>
      <c r="AM1249" s="39">
        <f t="shared" si="878"/>
        <v>0</v>
      </c>
      <c r="AN1249" s="39">
        <f t="shared" si="879"/>
        <v>1</v>
      </c>
      <c r="AO1249" s="39">
        <f t="shared" si="880"/>
        <v>22</v>
      </c>
      <c r="AP1249" s="39">
        <f t="shared" si="881"/>
        <v>30</v>
      </c>
      <c r="AQ1249" s="39">
        <f t="shared" si="882"/>
        <v>9851689</v>
      </c>
      <c r="AR1249" s="39">
        <f t="shared" si="883"/>
        <v>9896437</v>
      </c>
      <c r="AS1249" s="37">
        <f t="shared" si="846"/>
        <v>2125.5361828760729</v>
      </c>
      <c r="AT1249" s="37">
        <f t="shared" si="847"/>
        <v>2121.826144149753</v>
      </c>
      <c r="AU1249" s="37">
        <f t="shared" si="848"/>
        <v>-3.7100387263199082</v>
      </c>
      <c r="AV1249" s="34">
        <f t="shared" si="849"/>
        <v>0</v>
      </c>
      <c r="AW1249" s="34">
        <f t="shared" si="850"/>
        <v>0</v>
      </c>
      <c r="AX1249" s="34">
        <f t="shared" si="851"/>
        <v>50</v>
      </c>
      <c r="AY1249" s="34">
        <f t="shared" si="852"/>
        <v>0</v>
      </c>
      <c r="AZ1249" s="34">
        <f t="shared" si="853"/>
        <v>9768629</v>
      </c>
      <c r="BA1249" s="34">
        <f t="shared" si="854"/>
        <v>9870329</v>
      </c>
    </row>
    <row r="1250" spans="1:53" x14ac:dyDescent="0.2">
      <c r="A1250" s="1" t="s">
        <v>1287</v>
      </c>
      <c r="B1250" s="8">
        <v>10770</v>
      </c>
      <c r="C1250" s="8">
        <v>2102.9360730593608</v>
      </c>
      <c r="D1250" s="8">
        <v>2125</v>
      </c>
      <c r="E1250" s="8">
        <v>2050</v>
      </c>
      <c r="F1250" s="8">
        <v>2103.1643835616437</v>
      </c>
      <c r="G1250" s="8">
        <f t="shared" si="855"/>
        <v>57.995905300774211</v>
      </c>
      <c r="H1250" s="8">
        <f t="shared" si="856"/>
        <v>57.995905300774211</v>
      </c>
      <c r="I1250" s="8">
        <f t="shared" si="857"/>
        <v>0</v>
      </c>
      <c r="J1250" s="25">
        <f t="shared" si="860"/>
        <v>10.237020362651927</v>
      </c>
      <c r="K1250" s="25">
        <f t="shared" si="861"/>
        <v>10.19674016592869</v>
      </c>
      <c r="L1250" s="26">
        <f t="shared" si="858"/>
        <v>1.0039503013774764</v>
      </c>
      <c r="M1250" s="25">
        <f t="shared" si="859"/>
        <v>50.098562857940166</v>
      </c>
      <c r="N1250" s="25">
        <v>30</v>
      </c>
      <c r="O1250" s="25">
        <v>70</v>
      </c>
      <c r="P1250" s="9">
        <f t="shared" si="862"/>
        <v>2119.7398023936953</v>
      </c>
      <c r="Q1250" s="9">
        <f t="shared" si="863"/>
        <v>2083.1730427122379</v>
      </c>
      <c r="R1250" s="9">
        <f t="shared" si="864"/>
        <v>-36.56675968145737</v>
      </c>
      <c r="S1250" s="3">
        <f t="shared" si="865"/>
        <v>0</v>
      </c>
      <c r="T1250" s="3">
        <f t="shared" si="866"/>
        <v>1</v>
      </c>
      <c r="U1250" s="3">
        <f t="shared" si="867"/>
        <v>12</v>
      </c>
      <c r="V1250" s="3">
        <f t="shared" si="871"/>
        <v>30</v>
      </c>
      <c r="W1250" s="2">
        <f t="shared" si="868"/>
        <v>9865148</v>
      </c>
      <c r="X1250" s="2">
        <f t="shared" si="872"/>
        <v>9889748</v>
      </c>
      <c r="Y1250" s="14">
        <f t="shared" si="873"/>
        <v>2101.9601327661012</v>
      </c>
      <c r="Z1250" s="14">
        <f t="shared" si="874"/>
        <v>2087.3122346893733</v>
      </c>
      <c r="AA1250" s="14">
        <f t="shared" si="869"/>
        <v>-14.64789807672787</v>
      </c>
      <c r="AB1250" s="14">
        <f t="shared" si="845"/>
        <v>-13.368025174898518</v>
      </c>
      <c r="AC1250" s="14">
        <f t="shared" si="839"/>
        <v>-1.2798729018293518</v>
      </c>
      <c r="AD1250" s="16">
        <f t="shared" si="840"/>
        <v>0</v>
      </c>
      <c r="AE1250" s="16">
        <f t="shared" si="841"/>
        <v>1</v>
      </c>
      <c r="AF1250" s="16">
        <f t="shared" si="870"/>
        <v>3</v>
      </c>
      <c r="AG1250" s="16">
        <f t="shared" si="842"/>
        <v>30</v>
      </c>
      <c r="AH1250" s="5">
        <f t="shared" si="843"/>
        <v>9865683</v>
      </c>
      <c r="AI1250" s="5">
        <f t="shared" si="844"/>
        <v>9871833</v>
      </c>
      <c r="AJ1250" s="39">
        <f t="shared" si="875"/>
        <v>2094.6827655759748</v>
      </c>
      <c r="AK1250" s="39">
        <f t="shared" si="876"/>
        <v>2066.8525487256375</v>
      </c>
      <c r="AL1250" s="39">
        <f t="shared" si="877"/>
        <v>-27.830216850337365</v>
      </c>
      <c r="AM1250" s="39">
        <f t="shared" si="878"/>
        <v>0</v>
      </c>
      <c r="AN1250" s="39">
        <f t="shared" si="879"/>
        <v>1</v>
      </c>
      <c r="AO1250" s="39">
        <f t="shared" si="880"/>
        <v>21</v>
      </c>
      <c r="AP1250" s="39">
        <f t="shared" si="881"/>
        <v>30</v>
      </c>
      <c r="AQ1250" s="39">
        <f t="shared" si="882"/>
        <v>9853709</v>
      </c>
      <c r="AR1250" s="39">
        <f t="shared" si="883"/>
        <v>9896759</v>
      </c>
      <c r="AS1250" s="37">
        <f t="shared" si="846"/>
        <v>2126.3241161451579</v>
      </c>
      <c r="AT1250" s="37">
        <f t="shared" si="847"/>
        <v>2115.9247723165049</v>
      </c>
      <c r="AU1250" s="37">
        <f t="shared" si="848"/>
        <v>-10.399343828652945</v>
      </c>
      <c r="AV1250" s="34">
        <f t="shared" si="849"/>
        <v>0</v>
      </c>
      <c r="AW1250" s="34">
        <f t="shared" si="850"/>
        <v>1</v>
      </c>
      <c r="AX1250" s="34">
        <f t="shared" si="851"/>
        <v>49</v>
      </c>
      <c r="AY1250" s="34">
        <f t="shared" si="852"/>
        <v>30</v>
      </c>
      <c r="AZ1250" s="34">
        <f t="shared" si="853"/>
        <v>9770649</v>
      </c>
      <c r="BA1250" s="34">
        <f t="shared" si="854"/>
        <v>9871099</v>
      </c>
    </row>
    <row r="1251" spans="1:53" x14ac:dyDescent="0.2">
      <c r="A1251" s="1" t="s">
        <v>1288</v>
      </c>
      <c r="B1251" s="8">
        <v>6965</v>
      </c>
      <c r="C1251" s="8">
        <v>2142.4625550660794</v>
      </c>
      <c r="D1251" s="8">
        <v>2154</v>
      </c>
      <c r="E1251" s="8">
        <v>2108</v>
      </c>
      <c r="F1251" s="8">
        <v>2142.5374449339206</v>
      </c>
      <c r="G1251" s="8">
        <f t="shared" si="855"/>
        <v>39.373061372276879</v>
      </c>
      <c r="H1251" s="8">
        <f t="shared" si="856"/>
        <v>39.373061372276879</v>
      </c>
      <c r="I1251" s="8">
        <f t="shared" si="857"/>
        <v>0</v>
      </c>
      <c r="J1251" s="25">
        <f t="shared" si="860"/>
        <v>12.31816614905371</v>
      </c>
      <c r="K1251" s="25">
        <f t="shared" si="861"/>
        <v>9.4684015826480685</v>
      </c>
      <c r="L1251" s="26">
        <f t="shared" si="858"/>
        <v>1.3009763096263429</v>
      </c>
      <c r="M1251" s="25">
        <f t="shared" si="859"/>
        <v>56.5401870581453</v>
      </c>
      <c r="N1251" s="25">
        <v>30</v>
      </c>
      <c r="O1251" s="25">
        <v>70</v>
      </c>
      <c r="P1251" s="9">
        <f t="shared" si="862"/>
        <v>2118.229492821742</v>
      </c>
      <c r="Q1251" s="9">
        <f t="shared" si="863"/>
        <v>2084.0946805315643</v>
      </c>
      <c r="R1251" s="9">
        <f t="shared" si="864"/>
        <v>-34.134812290177706</v>
      </c>
      <c r="S1251" s="3">
        <f t="shared" si="865"/>
        <v>0</v>
      </c>
      <c r="T1251" s="3">
        <f t="shared" si="866"/>
        <v>1</v>
      </c>
      <c r="U1251" s="3">
        <f t="shared" si="867"/>
        <v>11</v>
      </c>
      <c r="V1251" s="3">
        <f t="shared" si="871"/>
        <v>30</v>
      </c>
      <c r="W1251" s="2">
        <f t="shared" si="868"/>
        <v>9867168</v>
      </c>
      <c r="X1251" s="2">
        <f t="shared" si="872"/>
        <v>9890356</v>
      </c>
      <c r="Y1251" s="14">
        <f t="shared" si="873"/>
        <v>2104.965859593347</v>
      </c>
      <c r="Z1251" s="14">
        <f t="shared" si="874"/>
        <v>2095.8084208808423</v>
      </c>
      <c r="AA1251" s="14">
        <f t="shared" si="869"/>
        <v>-9.1574387125046997</v>
      </c>
      <c r="AB1251" s="14">
        <f t="shared" si="845"/>
        <v>-12.525907882419755</v>
      </c>
      <c r="AC1251" s="14">
        <f t="shared" si="839"/>
        <v>3.3684691699150555</v>
      </c>
      <c r="AD1251" s="16">
        <f t="shared" si="840"/>
        <v>1</v>
      </c>
      <c r="AE1251" s="16">
        <f t="shared" si="841"/>
        <v>0</v>
      </c>
      <c r="AF1251" s="16">
        <f t="shared" si="870"/>
        <v>4</v>
      </c>
      <c r="AG1251" s="16">
        <f t="shared" si="842"/>
        <v>30</v>
      </c>
      <c r="AH1251" s="5">
        <f t="shared" si="843"/>
        <v>9863499</v>
      </c>
      <c r="AI1251" s="5">
        <f t="shared" si="844"/>
        <v>9871931</v>
      </c>
      <c r="AJ1251" s="39">
        <f t="shared" si="875"/>
        <v>2114.0147340095664</v>
      </c>
      <c r="AK1251" s="39">
        <f t="shared" si="876"/>
        <v>2086.1845171592286</v>
      </c>
      <c r="AL1251" s="39">
        <f t="shared" si="877"/>
        <v>-27.83021685033782</v>
      </c>
      <c r="AM1251" s="39">
        <f t="shared" si="878"/>
        <v>0</v>
      </c>
      <c r="AN1251" s="39">
        <f t="shared" si="879"/>
        <v>1</v>
      </c>
      <c r="AO1251" s="39">
        <f t="shared" si="880"/>
        <v>20</v>
      </c>
      <c r="AP1251" s="39">
        <f t="shared" si="881"/>
        <v>30</v>
      </c>
      <c r="AQ1251" s="39">
        <f t="shared" si="882"/>
        <v>9855787</v>
      </c>
      <c r="AR1251" s="39">
        <f t="shared" si="883"/>
        <v>9897947</v>
      </c>
      <c r="AS1251" s="37">
        <f t="shared" si="846"/>
        <v>2127.1703976645276</v>
      </c>
      <c r="AT1251" s="37">
        <f t="shared" si="847"/>
        <v>2110.2749922913049</v>
      </c>
      <c r="AU1251" s="37">
        <f t="shared" si="848"/>
        <v>-16.895405373222729</v>
      </c>
      <c r="AV1251" s="34">
        <f t="shared" si="849"/>
        <v>0</v>
      </c>
      <c r="AW1251" s="34">
        <f t="shared" si="850"/>
        <v>1</v>
      </c>
      <c r="AX1251" s="34">
        <f t="shared" si="851"/>
        <v>48</v>
      </c>
      <c r="AY1251" s="34">
        <f t="shared" si="852"/>
        <v>30</v>
      </c>
      <c r="AZ1251" s="34">
        <f t="shared" si="853"/>
        <v>9772727</v>
      </c>
      <c r="BA1251" s="34">
        <f t="shared" si="854"/>
        <v>9873911</v>
      </c>
    </row>
    <row r="1252" spans="1:53" x14ac:dyDescent="0.2">
      <c r="A1252" s="1" t="s">
        <v>1289</v>
      </c>
      <c r="B1252" s="8">
        <v>6473</v>
      </c>
      <c r="C1252" s="8">
        <v>2138.5299145299145</v>
      </c>
      <c r="D1252" s="8">
        <v>2163</v>
      </c>
      <c r="E1252" s="8">
        <v>2116</v>
      </c>
      <c r="F1252" s="8">
        <v>2138.3418803418804</v>
      </c>
      <c r="G1252" s="8">
        <f t="shared" si="855"/>
        <v>-4.1955645920402276</v>
      </c>
      <c r="H1252" s="8">
        <f t="shared" si="856"/>
        <v>0</v>
      </c>
      <c r="I1252" s="8">
        <f t="shared" si="857"/>
        <v>4.1955645920402276</v>
      </c>
      <c r="J1252" s="25">
        <f t="shared" si="860"/>
        <v>11.438297138407014</v>
      </c>
      <c r="K1252" s="25">
        <f t="shared" si="861"/>
        <v>9.0917703690332221</v>
      </c>
      <c r="L1252" s="26">
        <f t="shared" si="858"/>
        <v>1.2580934927004004</v>
      </c>
      <c r="M1252" s="25">
        <f t="shared" si="859"/>
        <v>55.714854002607133</v>
      </c>
      <c r="N1252" s="25">
        <v>30</v>
      </c>
      <c r="O1252" s="25">
        <v>70</v>
      </c>
      <c r="P1252" s="9">
        <f t="shared" si="862"/>
        <v>2117.5162760468515</v>
      </c>
      <c r="Q1252" s="9">
        <f t="shared" si="863"/>
        <v>2086.8978358102281</v>
      </c>
      <c r="R1252" s="9">
        <f t="shared" si="864"/>
        <v>-30.618440236623428</v>
      </c>
      <c r="S1252" s="3">
        <f t="shared" si="865"/>
        <v>0</v>
      </c>
      <c r="T1252" s="3">
        <f t="shared" si="866"/>
        <v>1</v>
      </c>
      <c r="U1252" s="3">
        <f t="shared" si="867"/>
        <v>10</v>
      </c>
      <c r="V1252" s="3">
        <f t="shared" si="871"/>
        <v>30</v>
      </c>
      <c r="W1252" s="2">
        <f t="shared" si="868"/>
        <v>9869246</v>
      </c>
      <c r="X1252" s="2">
        <f t="shared" si="872"/>
        <v>9890406</v>
      </c>
      <c r="Y1252" s="14">
        <f t="shared" si="873"/>
        <v>2107.4381574265717</v>
      </c>
      <c r="Z1252" s="14">
        <f t="shared" si="874"/>
        <v>2102.3520300286941</v>
      </c>
      <c r="AA1252" s="14">
        <f t="shared" si="869"/>
        <v>-5.0861273978775898</v>
      </c>
      <c r="AB1252" s="14">
        <f t="shared" si="845"/>
        <v>-11.037951785511321</v>
      </c>
      <c r="AC1252" s="14">
        <f t="shared" ref="AC1252:AC1315" si="884">AA1252-AB1252</f>
        <v>5.9518243876337316</v>
      </c>
      <c r="AD1252" s="16">
        <f t="shared" ref="AD1252:AD1315" si="885">IF(AND(AC1252&gt;0,AH1251-30&gt;=D1252),1,0)</f>
        <v>1</v>
      </c>
      <c r="AE1252" s="16">
        <f t="shared" ref="AE1252:AE1315" si="886">IF(AND(AC1252&lt;=0,AF1251&gt;=1),1,0)</f>
        <v>0</v>
      </c>
      <c r="AF1252" s="16">
        <f t="shared" si="870"/>
        <v>5</v>
      </c>
      <c r="AG1252" s="16">
        <f t="shared" ref="AG1252:AG1315" si="887">IF(AD1252&gt;0, MAX(30, 0.002*AD1252*D1252), IF(AE1252&gt;0, MAX(30, 0.002*AE1252*E1252), 0))</f>
        <v>30</v>
      </c>
      <c r="AH1252" s="5">
        <f t="shared" ref="AH1252:AH1315" si="888">AH1251-(AD1252*D1252) + (AE1252*E1252) - AG1252</f>
        <v>9861306</v>
      </c>
      <c r="AI1252" s="5">
        <f t="shared" ref="AI1252:AI1315" si="889">AF1252*E1252 + AH1252</f>
        <v>9871886</v>
      </c>
      <c r="AJ1252" s="39">
        <f t="shared" si="875"/>
        <v>2127.1390878003253</v>
      </c>
      <c r="AK1252" s="39">
        <f t="shared" si="876"/>
        <v>2110.0811227095701</v>
      </c>
      <c r="AL1252" s="39">
        <f t="shared" si="877"/>
        <v>-17.05796509075526</v>
      </c>
      <c r="AM1252" s="39">
        <f t="shared" si="878"/>
        <v>0</v>
      </c>
      <c r="AN1252" s="39">
        <f t="shared" si="879"/>
        <v>1</v>
      </c>
      <c r="AO1252" s="39">
        <f t="shared" si="880"/>
        <v>19</v>
      </c>
      <c r="AP1252" s="39">
        <f t="shared" si="881"/>
        <v>30</v>
      </c>
      <c r="AQ1252" s="39">
        <f t="shared" si="882"/>
        <v>9857873</v>
      </c>
      <c r="AR1252" s="39">
        <f t="shared" si="883"/>
        <v>9898077</v>
      </c>
      <c r="AS1252" s="37">
        <f t="shared" si="846"/>
        <v>2127.9562356878369</v>
      </c>
      <c r="AT1252" s="37">
        <f t="shared" si="847"/>
        <v>2105.2771653209074</v>
      </c>
      <c r="AU1252" s="37">
        <f t="shared" si="848"/>
        <v>-22.679070366929409</v>
      </c>
      <c r="AV1252" s="34">
        <f t="shared" si="849"/>
        <v>0</v>
      </c>
      <c r="AW1252" s="34">
        <f t="shared" si="850"/>
        <v>1</v>
      </c>
      <c r="AX1252" s="34">
        <f t="shared" si="851"/>
        <v>47</v>
      </c>
      <c r="AY1252" s="34">
        <f t="shared" si="852"/>
        <v>30</v>
      </c>
      <c r="AZ1252" s="34">
        <f t="shared" si="853"/>
        <v>9774813</v>
      </c>
      <c r="BA1252" s="34">
        <f t="shared" si="854"/>
        <v>9874265</v>
      </c>
    </row>
    <row r="1253" spans="1:53" x14ac:dyDescent="0.2">
      <c r="A1253" s="1" t="s">
        <v>1290</v>
      </c>
      <c r="B1253" s="8">
        <v>7387</v>
      </c>
      <c r="C1253" s="8">
        <v>2164.3362445414846</v>
      </c>
      <c r="D1253" s="8">
        <v>2201</v>
      </c>
      <c r="E1253" s="8">
        <v>2129</v>
      </c>
      <c r="F1253" s="8">
        <v>2164.5196506550219</v>
      </c>
      <c r="G1253" s="8">
        <f t="shared" si="855"/>
        <v>26.177770313141536</v>
      </c>
      <c r="H1253" s="8">
        <f t="shared" si="856"/>
        <v>26.177770313141536</v>
      </c>
      <c r="I1253" s="8">
        <f t="shared" si="857"/>
        <v>0</v>
      </c>
      <c r="J1253" s="25">
        <f t="shared" si="860"/>
        <v>12.491116650888051</v>
      </c>
      <c r="K1253" s="25">
        <f t="shared" si="861"/>
        <v>8.4423581998165638</v>
      </c>
      <c r="L1253" s="26">
        <f t="shared" si="858"/>
        <v>1.4795767195899669</v>
      </c>
      <c r="M1253" s="25">
        <f t="shared" si="859"/>
        <v>59.670536019334619</v>
      </c>
      <c r="N1253" s="25">
        <v>30</v>
      </c>
      <c r="O1253" s="25">
        <v>70</v>
      </c>
      <c r="P1253" s="9">
        <f t="shared" si="862"/>
        <v>2116.1091823757902</v>
      </c>
      <c r="Q1253" s="9">
        <f t="shared" si="863"/>
        <v>2090.3705746650089</v>
      </c>
      <c r="R1253" s="9">
        <f t="shared" si="864"/>
        <v>-25.738607710781253</v>
      </c>
      <c r="S1253" s="3">
        <f t="shared" si="865"/>
        <v>0</v>
      </c>
      <c r="T1253" s="3">
        <f t="shared" si="866"/>
        <v>1</v>
      </c>
      <c r="U1253" s="3">
        <f t="shared" si="867"/>
        <v>9</v>
      </c>
      <c r="V1253" s="3">
        <f t="shared" si="871"/>
        <v>30</v>
      </c>
      <c r="W1253" s="2">
        <f t="shared" si="868"/>
        <v>9871332</v>
      </c>
      <c r="X1253" s="2">
        <f t="shared" si="872"/>
        <v>9890493</v>
      </c>
      <c r="Y1253" s="14">
        <f t="shared" si="873"/>
        <v>2111.6664161842345</v>
      </c>
      <c r="Z1253" s="14">
        <f t="shared" si="874"/>
        <v>2111.9162793558216</v>
      </c>
      <c r="AA1253" s="14">
        <f t="shared" si="869"/>
        <v>0.24986317158709426</v>
      </c>
      <c r="AB1253" s="14">
        <f t="shared" si="845"/>
        <v>-8.780388794091639</v>
      </c>
      <c r="AC1253" s="14">
        <f t="shared" si="884"/>
        <v>9.0302519656787332</v>
      </c>
      <c r="AD1253" s="16">
        <f t="shared" si="885"/>
        <v>1</v>
      </c>
      <c r="AE1253" s="16">
        <f t="shared" si="886"/>
        <v>0</v>
      </c>
      <c r="AF1253" s="16">
        <f t="shared" si="870"/>
        <v>6</v>
      </c>
      <c r="AG1253" s="16">
        <f t="shared" si="887"/>
        <v>30</v>
      </c>
      <c r="AH1253" s="5">
        <f t="shared" si="888"/>
        <v>9859075</v>
      </c>
      <c r="AI1253" s="5">
        <f t="shared" si="889"/>
        <v>9871849</v>
      </c>
      <c r="AJ1253" s="39">
        <f t="shared" si="875"/>
        <v>2125.7405662696451</v>
      </c>
      <c r="AK1253" s="39">
        <f t="shared" si="876"/>
        <v>2108.6826011788903</v>
      </c>
      <c r="AL1253" s="39">
        <f t="shared" si="877"/>
        <v>-17.057965090754806</v>
      </c>
      <c r="AM1253" s="39">
        <f t="shared" si="878"/>
        <v>0</v>
      </c>
      <c r="AN1253" s="39">
        <f t="shared" si="879"/>
        <v>1</v>
      </c>
      <c r="AO1253" s="39">
        <f t="shared" si="880"/>
        <v>18</v>
      </c>
      <c r="AP1253" s="39">
        <f t="shared" si="881"/>
        <v>30</v>
      </c>
      <c r="AQ1253" s="39">
        <f t="shared" si="882"/>
        <v>9859972</v>
      </c>
      <c r="AR1253" s="39">
        <f t="shared" si="883"/>
        <v>9898294</v>
      </c>
      <c r="AS1253" s="37">
        <f t="shared" si="846"/>
        <v>2128.5886068496857</v>
      </c>
      <c r="AT1253" s="37">
        <f t="shared" si="847"/>
        <v>2100.9234520051009</v>
      </c>
      <c r="AU1253" s="37">
        <f t="shared" si="848"/>
        <v>-27.665154844584777</v>
      </c>
      <c r="AV1253" s="34">
        <f t="shared" si="849"/>
        <v>0</v>
      </c>
      <c r="AW1253" s="34">
        <f t="shared" si="850"/>
        <v>1</v>
      </c>
      <c r="AX1253" s="34">
        <f t="shared" si="851"/>
        <v>46</v>
      </c>
      <c r="AY1253" s="34">
        <f t="shared" si="852"/>
        <v>30</v>
      </c>
      <c r="AZ1253" s="34">
        <f t="shared" si="853"/>
        <v>9776912</v>
      </c>
      <c r="BA1253" s="34">
        <f t="shared" si="854"/>
        <v>9874846</v>
      </c>
    </row>
    <row r="1254" spans="1:53" x14ac:dyDescent="0.2">
      <c r="A1254" s="1" t="s">
        <v>1291</v>
      </c>
      <c r="B1254" s="8">
        <v>7164</v>
      </c>
      <c r="C1254" s="8">
        <v>2175.0518134715026</v>
      </c>
      <c r="D1254" s="8">
        <v>2194</v>
      </c>
      <c r="E1254" s="8">
        <v>2153</v>
      </c>
      <c r="F1254" s="8">
        <v>2175.015544041451</v>
      </c>
      <c r="G1254" s="8">
        <f t="shared" si="855"/>
        <v>10.495893386429088</v>
      </c>
      <c r="H1254" s="8">
        <f t="shared" si="856"/>
        <v>10.495893386429088</v>
      </c>
      <c r="I1254" s="8">
        <f t="shared" si="857"/>
        <v>0</v>
      </c>
      <c r="J1254" s="25">
        <f t="shared" si="860"/>
        <v>12.348600703426696</v>
      </c>
      <c r="K1254" s="25">
        <f t="shared" si="861"/>
        <v>7.8393326141153805</v>
      </c>
      <c r="L1254" s="26">
        <f t="shared" si="858"/>
        <v>1.5752107113291758</v>
      </c>
      <c r="M1254" s="25">
        <f t="shared" si="859"/>
        <v>61.168226133858482</v>
      </c>
      <c r="N1254" s="25">
        <v>30</v>
      </c>
      <c r="O1254" s="25">
        <v>70</v>
      </c>
      <c r="P1254" s="9">
        <f t="shared" si="862"/>
        <v>2115.9747810737895</v>
      </c>
      <c r="Q1254" s="9">
        <f t="shared" si="863"/>
        <v>2094.8954880816632</v>
      </c>
      <c r="R1254" s="9">
        <f t="shared" si="864"/>
        <v>-21.079292992126284</v>
      </c>
      <c r="S1254" s="3">
        <f t="shared" si="865"/>
        <v>0</v>
      </c>
      <c r="T1254" s="3">
        <f t="shared" si="866"/>
        <v>1</v>
      </c>
      <c r="U1254" s="3">
        <f t="shared" si="867"/>
        <v>8</v>
      </c>
      <c r="V1254" s="3">
        <f t="shared" si="871"/>
        <v>30</v>
      </c>
      <c r="W1254" s="2">
        <f t="shared" si="868"/>
        <v>9873431</v>
      </c>
      <c r="X1254" s="2">
        <f t="shared" si="872"/>
        <v>9890655</v>
      </c>
      <c r="Y1254" s="14">
        <f t="shared" si="873"/>
        <v>2116.3589441736581</v>
      </c>
      <c r="Z1254" s="14">
        <f t="shared" si="874"/>
        <v>2121.6238585382262</v>
      </c>
      <c r="AA1254" s="14">
        <f t="shared" si="869"/>
        <v>5.2649143645680851</v>
      </c>
      <c r="AB1254" s="14">
        <f t="shared" ref="AB1254:AB1317" si="890">(AA1254-AB1253)*$Z$4+AB1253</f>
        <v>-5.9713281623596934</v>
      </c>
      <c r="AC1254" s="14">
        <f t="shared" si="884"/>
        <v>11.236242526927779</v>
      </c>
      <c r="AD1254" s="16">
        <f t="shared" si="885"/>
        <v>1</v>
      </c>
      <c r="AE1254" s="16">
        <f t="shared" si="886"/>
        <v>0</v>
      </c>
      <c r="AF1254" s="16">
        <f t="shared" si="870"/>
        <v>7</v>
      </c>
      <c r="AG1254" s="16">
        <f t="shared" si="887"/>
        <v>30</v>
      </c>
      <c r="AH1254" s="5">
        <f t="shared" si="888"/>
        <v>9856851</v>
      </c>
      <c r="AI1254" s="5">
        <f t="shared" si="889"/>
        <v>9871922</v>
      </c>
      <c r="AJ1254" s="39">
        <f t="shared" si="875"/>
        <v>2134.466489707359</v>
      </c>
      <c r="AK1254" s="39">
        <f t="shared" si="876"/>
        <v>2124.7359265236378</v>
      </c>
      <c r="AL1254" s="39">
        <f t="shared" si="877"/>
        <v>-9.7305631837211877</v>
      </c>
      <c r="AM1254" s="39">
        <f t="shared" si="878"/>
        <v>0</v>
      </c>
      <c r="AN1254" s="39">
        <f t="shared" si="879"/>
        <v>1</v>
      </c>
      <c r="AO1254" s="39">
        <f t="shared" si="880"/>
        <v>17</v>
      </c>
      <c r="AP1254" s="39">
        <f t="shared" si="881"/>
        <v>30</v>
      </c>
      <c r="AQ1254" s="39">
        <f t="shared" si="882"/>
        <v>9862095</v>
      </c>
      <c r="AR1254" s="39">
        <f t="shared" si="883"/>
        <v>9898696</v>
      </c>
      <c r="AS1254" s="37">
        <f t="shared" si="846"/>
        <v>2128.9999706930207</v>
      </c>
      <c r="AT1254" s="37">
        <f t="shared" si="847"/>
        <v>2097.4221071166417</v>
      </c>
      <c r="AU1254" s="37">
        <f t="shared" si="848"/>
        <v>-31.577863576379059</v>
      </c>
      <c r="AV1254" s="34">
        <f t="shared" si="849"/>
        <v>0</v>
      </c>
      <c r="AW1254" s="34">
        <f t="shared" si="850"/>
        <v>1</v>
      </c>
      <c r="AX1254" s="34">
        <f t="shared" si="851"/>
        <v>45</v>
      </c>
      <c r="AY1254" s="34">
        <f t="shared" si="852"/>
        <v>30</v>
      </c>
      <c r="AZ1254" s="34">
        <f t="shared" si="853"/>
        <v>9779035</v>
      </c>
      <c r="BA1254" s="34">
        <f t="shared" si="854"/>
        <v>9875920</v>
      </c>
    </row>
    <row r="1255" spans="1:53" x14ac:dyDescent="0.2">
      <c r="A1255" s="1" t="s">
        <v>1292</v>
      </c>
      <c r="B1255" s="8">
        <v>6029</v>
      </c>
      <c r="C1255" s="8">
        <v>2179.9565217391305</v>
      </c>
      <c r="D1255" s="8">
        <v>2201</v>
      </c>
      <c r="E1255" s="8">
        <v>2149</v>
      </c>
      <c r="F1255" s="8">
        <v>2180.0821256038648</v>
      </c>
      <c r="G1255" s="8">
        <f t="shared" si="855"/>
        <v>5.0665815624138304</v>
      </c>
      <c r="H1255" s="8">
        <f t="shared" si="856"/>
        <v>5.0665815624138304</v>
      </c>
      <c r="I1255" s="8">
        <f t="shared" si="857"/>
        <v>0</v>
      </c>
      <c r="J1255" s="25">
        <f t="shared" si="860"/>
        <v>11.828456479068635</v>
      </c>
      <c r="K1255" s="25">
        <f t="shared" si="861"/>
        <v>7.2793802845357103</v>
      </c>
      <c r="L1255" s="26">
        <f t="shared" si="858"/>
        <v>1.6249263009650652</v>
      </c>
      <c r="M1255" s="25">
        <f t="shared" si="859"/>
        <v>61.903692319576905</v>
      </c>
      <c r="N1255" s="25">
        <v>30</v>
      </c>
      <c r="O1255" s="25">
        <v>70</v>
      </c>
      <c r="P1255" s="9">
        <f t="shared" si="862"/>
        <v>2115.8701019459531</v>
      </c>
      <c r="Q1255" s="9">
        <f t="shared" si="863"/>
        <v>2101.4035401752076</v>
      </c>
      <c r="R1255" s="9">
        <f t="shared" si="864"/>
        <v>-14.466561770745557</v>
      </c>
      <c r="S1255" s="3">
        <f t="shared" si="865"/>
        <v>0</v>
      </c>
      <c r="T1255" s="3">
        <f t="shared" si="866"/>
        <v>1</v>
      </c>
      <c r="U1255" s="3">
        <f t="shared" si="867"/>
        <v>7</v>
      </c>
      <c r="V1255" s="3">
        <f t="shared" si="871"/>
        <v>30</v>
      </c>
      <c r="W1255" s="2">
        <f t="shared" si="868"/>
        <v>9875554</v>
      </c>
      <c r="X1255" s="2">
        <f t="shared" si="872"/>
        <v>9890597</v>
      </c>
      <c r="Y1255" s="14">
        <f t="shared" si="873"/>
        <v>2121.0791798351547</v>
      </c>
      <c r="Z1255" s="14">
        <f t="shared" si="874"/>
        <v>2130.617438086786</v>
      </c>
      <c r="AA1255" s="14">
        <f t="shared" si="869"/>
        <v>9.538258251631305</v>
      </c>
      <c r="AB1255" s="14">
        <f t="shared" si="890"/>
        <v>-2.8694108795614937</v>
      </c>
      <c r="AC1255" s="14">
        <f t="shared" si="884"/>
        <v>12.407669131192799</v>
      </c>
      <c r="AD1255" s="16">
        <f t="shared" si="885"/>
        <v>1</v>
      </c>
      <c r="AE1255" s="16">
        <f t="shared" si="886"/>
        <v>0</v>
      </c>
      <c r="AF1255" s="16">
        <f t="shared" si="870"/>
        <v>8</v>
      </c>
      <c r="AG1255" s="16">
        <f t="shared" si="887"/>
        <v>30</v>
      </c>
      <c r="AH1255" s="5">
        <f t="shared" si="888"/>
        <v>9854620</v>
      </c>
      <c r="AI1255" s="5">
        <f t="shared" si="889"/>
        <v>9871812</v>
      </c>
      <c r="AJ1255" s="39">
        <f t="shared" si="875"/>
        <v>2137.9651208361688</v>
      </c>
      <c r="AK1255" s="39">
        <f t="shared" si="876"/>
        <v>2131.7331887812575</v>
      </c>
      <c r="AL1255" s="39">
        <f t="shared" si="877"/>
        <v>-6.2319320549113399</v>
      </c>
      <c r="AM1255" s="39">
        <f t="shared" si="878"/>
        <v>0</v>
      </c>
      <c r="AN1255" s="39">
        <f t="shared" si="879"/>
        <v>1</v>
      </c>
      <c r="AO1255" s="39">
        <f t="shared" si="880"/>
        <v>16</v>
      </c>
      <c r="AP1255" s="39">
        <f t="shared" si="881"/>
        <v>30</v>
      </c>
      <c r="AQ1255" s="39">
        <f t="shared" si="882"/>
        <v>9864214</v>
      </c>
      <c r="AR1255" s="39">
        <f t="shared" si="883"/>
        <v>9898598</v>
      </c>
      <c r="AS1255" s="37">
        <f t="shared" si="846"/>
        <v>2129.2532607740218</v>
      </c>
      <c r="AT1255" s="37">
        <f t="shared" si="847"/>
        <v>2094.8776345306192</v>
      </c>
      <c r="AU1255" s="37">
        <f t="shared" si="848"/>
        <v>-34.375626243402621</v>
      </c>
      <c r="AV1255" s="34">
        <f t="shared" si="849"/>
        <v>0</v>
      </c>
      <c r="AW1255" s="34">
        <f t="shared" si="850"/>
        <v>1</v>
      </c>
      <c r="AX1255" s="34">
        <f t="shared" si="851"/>
        <v>44</v>
      </c>
      <c r="AY1255" s="34">
        <f t="shared" si="852"/>
        <v>30</v>
      </c>
      <c r="AZ1255" s="34">
        <f t="shared" si="853"/>
        <v>9781154</v>
      </c>
      <c r="BA1255" s="34">
        <f t="shared" si="854"/>
        <v>9875710</v>
      </c>
    </row>
    <row r="1256" spans="1:53" x14ac:dyDescent="0.2">
      <c r="A1256" s="1" t="s">
        <v>1293</v>
      </c>
      <c r="B1256" s="8">
        <v>7381</v>
      </c>
      <c r="C1256" s="8">
        <v>2234.0803571428573</v>
      </c>
      <c r="D1256" s="8">
        <v>2251</v>
      </c>
      <c r="E1256" s="8">
        <v>2220</v>
      </c>
      <c r="F1256" s="8">
        <v>2234.3169642857142</v>
      </c>
      <c r="G1256" s="8">
        <f t="shared" si="855"/>
        <v>54.234838681849396</v>
      </c>
      <c r="H1256" s="8">
        <f t="shared" si="856"/>
        <v>54.234838681849396</v>
      </c>
      <c r="I1256" s="8">
        <f t="shared" si="857"/>
        <v>0</v>
      </c>
      <c r="J1256" s="25">
        <f t="shared" si="860"/>
        <v>14.857483779267259</v>
      </c>
      <c r="K1256" s="25">
        <f t="shared" si="861"/>
        <v>6.7594245499260168</v>
      </c>
      <c r="L1256" s="26">
        <f t="shared" si="858"/>
        <v>2.1980397398518008</v>
      </c>
      <c r="M1256" s="25">
        <f t="shared" si="859"/>
        <v>68.730845100557104</v>
      </c>
      <c r="N1256" s="25">
        <v>30</v>
      </c>
      <c r="O1256" s="25">
        <v>70</v>
      </c>
      <c r="P1256" s="9">
        <f t="shared" si="862"/>
        <v>2115.3459013843258</v>
      </c>
      <c r="Q1256" s="9">
        <f t="shared" si="863"/>
        <v>2109.8607585073651</v>
      </c>
      <c r="R1256" s="9">
        <f t="shared" si="864"/>
        <v>-5.4851428769607082</v>
      </c>
      <c r="S1256" s="3">
        <f t="shared" si="865"/>
        <v>0</v>
      </c>
      <c r="T1256" s="3">
        <f t="shared" si="866"/>
        <v>1</v>
      </c>
      <c r="U1256" s="3">
        <f t="shared" si="867"/>
        <v>6</v>
      </c>
      <c r="V1256" s="3">
        <f t="shared" si="871"/>
        <v>30</v>
      </c>
      <c r="W1256" s="2">
        <f t="shared" si="868"/>
        <v>9877673</v>
      </c>
      <c r="X1256" s="2">
        <f t="shared" si="872"/>
        <v>9890993</v>
      </c>
      <c r="Y1256" s="14">
        <f t="shared" si="873"/>
        <v>2129.4671638685295</v>
      </c>
      <c r="Z1256" s="14">
        <f t="shared" si="874"/>
        <v>2146.5712113481595</v>
      </c>
      <c r="AA1256" s="14">
        <f t="shared" si="869"/>
        <v>17.104047479630026</v>
      </c>
      <c r="AB1256" s="14">
        <f t="shared" si="890"/>
        <v>1.12528079227681</v>
      </c>
      <c r="AC1256" s="14">
        <f t="shared" si="884"/>
        <v>15.978766687353216</v>
      </c>
      <c r="AD1256" s="16">
        <f t="shared" si="885"/>
        <v>1</v>
      </c>
      <c r="AE1256" s="16">
        <f t="shared" si="886"/>
        <v>0</v>
      </c>
      <c r="AF1256" s="16">
        <f t="shared" si="870"/>
        <v>9</v>
      </c>
      <c r="AG1256" s="16">
        <f t="shared" si="887"/>
        <v>30</v>
      </c>
      <c r="AH1256" s="5">
        <f t="shared" si="888"/>
        <v>9852339</v>
      </c>
      <c r="AI1256" s="5">
        <f t="shared" si="889"/>
        <v>9872319</v>
      </c>
      <c r="AJ1256" s="39">
        <f t="shared" si="875"/>
        <v>2137.0604665708283</v>
      </c>
      <c r="AK1256" s="39">
        <f t="shared" si="876"/>
        <v>2135.1109098228662</v>
      </c>
      <c r="AL1256" s="39">
        <f t="shared" si="877"/>
        <v>-1.9495567479621059</v>
      </c>
      <c r="AM1256" s="39">
        <f t="shared" si="878"/>
        <v>0</v>
      </c>
      <c r="AN1256" s="39">
        <f t="shared" si="879"/>
        <v>0</v>
      </c>
      <c r="AO1256" s="39">
        <f t="shared" si="880"/>
        <v>16</v>
      </c>
      <c r="AP1256" s="39">
        <f t="shared" si="881"/>
        <v>0</v>
      </c>
      <c r="AQ1256" s="39">
        <f t="shared" si="882"/>
        <v>9864214</v>
      </c>
      <c r="AR1256" s="39">
        <f t="shared" si="883"/>
        <v>9899734</v>
      </c>
      <c r="AS1256" s="37">
        <f t="shared" si="846"/>
        <v>2129.3183596598301</v>
      </c>
      <c r="AT1256" s="37">
        <f t="shared" si="847"/>
        <v>2093.4936376532869</v>
      </c>
      <c r="AU1256" s="37">
        <f t="shared" si="848"/>
        <v>-35.824722006543197</v>
      </c>
      <c r="AV1256" s="34">
        <f t="shared" si="849"/>
        <v>0</v>
      </c>
      <c r="AW1256" s="34">
        <f t="shared" si="850"/>
        <v>1</v>
      </c>
      <c r="AX1256" s="34">
        <f t="shared" si="851"/>
        <v>43</v>
      </c>
      <c r="AY1256" s="34">
        <f t="shared" si="852"/>
        <v>30</v>
      </c>
      <c r="AZ1256" s="34">
        <f t="shared" si="853"/>
        <v>9783344</v>
      </c>
      <c r="BA1256" s="34">
        <f t="shared" si="854"/>
        <v>9878804</v>
      </c>
    </row>
    <row r="1257" spans="1:53" x14ac:dyDescent="0.2">
      <c r="A1257" s="1" t="s">
        <v>1294</v>
      </c>
      <c r="B1257" s="8">
        <v>9423</v>
      </c>
      <c r="C1257" s="8">
        <v>2226.3598484848485</v>
      </c>
      <c r="D1257" s="8">
        <v>2259</v>
      </c>
      <c r="E1257" s="8">
        <v>2203</v>
      </c>
      <c r="F1257" s="8">
        <v>2226.2613636363635</v>
      </c>
      <c r="G1257" s="8">
        <f t="shared" si="855"/>
        <v>-8.0556006493507084</v>
      </c>
      <c r="H1257" s="8">
        <f t="shared" si="856"/>
        <v>0</v>
      </c>
      <c r="I1257" s="8">
        <f t="shared" si="857"/>
        <v>8.0556006493507084</v>
      </c>
      <c r="J1257" s="25">
        <f t="shared" si="860"/>
        <v>13.796234937891027</v>
      </c>
      <c r="K1257" s="25">
        <f t="shared" si="861"/>
        <v>6.8520085570277809</v>
      </c>
      <c r="L1257" s="26">
        <f t="shared" si="858"/>
        <v>2.0134585097300968</v>
      </c>
      <c r="M1257" s="25">
        <f t="shared" si="859"/>
        <v>66.815537802457882</v>
      </c>
      <c r="N1257" s="25">
        <v>30</v>
      </c>
      <c r="O1257" s="25">
        <v>70</v>
      </c>
      <c r="P1257" s="9">
        <f t="shared" si="862"/>
        <v>2117.2069078627087</v>
      </c>
      <c r="Q1257" s="9">
        <f t="shared" si="863"/>
        <v>2125.2564615379429</v>
      </c>
      <c r="R1257" s="9">
        <f t="shared" si="864"/>
        <v>8.049553675234165</v>
      </c>
      <c r="S1257" s="3">
        <f t="shared" si="865"/>
        <v>1</v>
      </c>
      <c r="T1257" s="3">
        <f t="shared" si="866"/>
        <v>0</v>
      </c>
      <c r="U1257" s="3">
        <f t="shared" si="867"/>
        <v>7</v>
      </c>
      <c r="V1257" s="3">
        <f t="shared" si="871"/>
        <v>30</v>
      </c>
      <c r="W1257" s="2">
        <f t="shared" si="868"/>
        <v>9875392</v>
      </c>
      <c r="X1257" s="2">
        <f t="shared" si="872"/>
        <v>9890813</v>
      </c>
      <c r="Y1257" s="14">
        <f t="shared" si="873"/>
        <v>2136.6371045920728</v>
      </c>
      <c r="Z1257" s="14">
        <f t="shared" si="874"/>
        <v>2158.8312347771139</v>
      </c>
      <c r="AA1257" s="14">
        <f t="shared" si="869"/>
        <v>22.194130185041104</v>
      </c>
      <c r="AB1257" s="14">
        <f t="shared" si="890"/>
        <v>5.3390506708296694</v>
      </c>
      <c r="AC1257" s="14">
        <f t="shared" si="884"/>
        <v>16.855079514211432</v>
      </c>
      <c r="AD1257" s="16">
        <f t="shared" si="885"/>
        <v>1</v>
      </c>
      <c r="AE1257" s="16">
        <f t="shared" si="886"/>
        <v>0</v>
      </c>
      <c r="AF1257" s="16">
        <f t="shared" si="870"/>
        <v>10</v>
      </c>
      <c r="AG1257" s="16">
        <f t="shared" si="887"/>
        <v>30</v>
      </c>
      <c r="AH1257" s="5">
        <f t="shared" si="888"/>
        <v>9850050</v>
      </c>
      <c r="AI1257" s="5">
        <f t="shared" si="889"/>
        <v>9872080</v>
      </c>
      <c r="AJ1257" s="39">
        <f t="shared" si="875"/>
        <v>2171.2674689440992</v>
      </c>
      <c r="AK1257" s="39">
        <f t="shared" si="876"/>
        <v>2171.2674689440992</v>
      </c>
      <c r="AL1257" s="39">
        <f t="shared" si="877"/>
        <v>0</v>
      </c>
      <c r="AM1257" s="39">
        <f t="shared" si="878"/>
        <v>0</v>
      </c>
      <c r="AN1257" s="39">
        <f t="shared" si="879"/>
        <v>0</v>
      </c>
      <c r="AO1257" s="39">
        <f t="shared" si="880"/>
        <v>16</v>
      </c>
      <c r="AP1257" s="39">
        <f t="shared" si="881"/>
        <v>0</v>
      </c>
      <c r="AQ1257" s="39">
        <f t="shared" si="882"/>
        <v>9864214</v>
      </c>
      <c r="AR1257" s="39">
        <f t="shared" si="883"/>
        <v>9899462</v>
      </c>
      <c r="AS1257" s="37">
        <f t="shared" si="846"/>
        <v>2129.1270956179428</v>
      </c>
      <c r="AT1257" s="37">
        <f t="shared" si="847"/>
        <v>2093.3065396866145</v>
      </c>
      <c r="AU1257" s="37">
        <f t="shared" si="848"/>
        <v>-35.820555931328272</v>
      </c>
      <c r="AV1257" s="34">
        <f t="shared" si="849"/>
        <v>0</v>
      </c>
      <c r="AW1257" s="34">
        <f t="shared" si="850"/>
        <v>1</v>
      </c>
      <c r="AX1257" s="34">
        <f t="shared" si="851"/>
        <v>42</v>
      </c>
      <c r="AY1257" s="34">
        <f t="shared" si="852"/>
        <v>30</v>
      </c>
      <c r="AZ1257" s="34">
        <f t="shared" si="853"/>
        <v>9785517</v>
      </c>
      <c r="BA1257" s="34">
        <f t="shared" si="854"/>
        <v>9878043</v>
      </c>
    </row>
    <row r="1258" spans="1:53" x14ac:dyDescent="0.2">
      <c r="A1258" s="1" t="s">
        <v>1295</v>
      </c>
      <c r="B1258" s="8">
        <v>17961</v>
      </c>
      <c r="C1258" s="8">
        <v>2209.1220338983053</v>
      </c>
      <c r="D1258" s="8">
        <v>2233</v>
      </c>
      <c r="E1258" s="8">
        <v>2184</v>
      </c>
      <c r="F1258" s="8">
        <v>2209.0542372881355</v>
      </c>
      <c r="G1258" s="8">
        <f t="shared" si="855"/>
        <v>-17.20712634822803</v>
      </c>
      <c r="H1258" s="8">
        <f t="shared" si="856"/>
        <v>0</v>
      </c>
      <c r="I1258" s="8">
        <f t="shared" si="857"/>
        <v>17.20712634822803</v>
      </c>
      <c r="J1258" s="25">
        <f t="shared" si="860"/>
        <v>12.810789585184525</v>
      </c>
      <c r="K1258" s="25">
        <f t="shared" si="861"/>
        <v>7.5916598278277982</v>
      </c>
      <c r="L1258" s="26">
        <f t="shared" si="858"/>
        <v>1.6874820363032621</v>
      </c>
      <c r="M1258" s="25">
        <f t="shared" si="859"/>
        <v>62.79044895959418</v>
      </c>
      <c r="N1258" s="25">
        <v>30</v>
      </c>
      <c r="O1258" s="25">
        <v>70</v>
      </c>
      <c r="P1258" s="9">
        <f t="shared" si="862"/>
        <v>2120.1607168961409</v>
      </c>
      <c r="Q1258" s="9">
        <f t="shared" si="863"/>
        <v>2138.9489538150824</v>
      </c>
      <c r="R1258" s="9">
        <f t="shared" si="864"/>
        <v>18.788236918941493</v>
      </c>
      <c r="S1258" s="3">
        <f t="shared" si="865"/>
        <v>1</v>
      </c>
      <c r="T1258" s="3">
        <f t="shared" si="866"/>
        <v>0</v>
      </c>
      <c r="U1258" s="3">
        <f t="shared" si="867"/>
        <v>8</v>
      </c>
      <c r="V1258" s="3">
        <f t="shared" si="871"/>
        <v>30</v>
      </c>
      <c r="W1258" s="2">
        <f t="shared" si="868"/>
        <v>9873103</v>
      </c>
      <c r="X1258" s="2">
        <f t="shared" si="872"/>
        <v>9890575</v>
      </c>
      <c r="Y1258" s="14">
        <f t="shared" si="873"/>
        <v>2142.0013366436328</v>
      </c>
      <c r="Z1258" s="14">
        <f t="shared" si="874"/>
        <v>2166.5578505480403</v>
      </c>
      <c r="AA1258" s="14">
        <f t="shared" si="869"/>
        <v>24.556513904407439</v>
      </c>
      <c r="AB1258" s="14">
        <f t="shared" si="890"/>
        <v>9.1825433175452229</v>
      </c>
      <c r="AC1258" s="14">
        <f t="shared" si="884"/>
        <v>15.373970586862216</v>
      </c>
      <c r="AD1258" s="16">
        <f t="shared" si="885"/>
        <v>1</v>
      </c>
      <c r="AE1258" s="16">
        <f t="shared" si="886"/>
        <v>0</v>
      </c>
      <c r="AF1258" s="16">
        <f t="shared" si="870"/>
        <v>11</v>
      </c>
      <c r="AG1258" s="16">
        <f t="shared" si="887"/>
        <v>30</v>
      </c>
      <c r="AH1258" s="5">
        <f t="shared" si="888"/>
        <v>9847787</v>
      </c>
      <c r="AI1258" s="5">
        <f t="shared" si="889"/>
        <v>9871811</v>
      </c>
      <c r="AJ1258" s="39">
        <f t="shared" si="875"/>
        <v>2168.5822687276491</v>
      </c>
      <c r="AK1258" s="39">
        <f t="shared" si="876"/>
        <v>2168.5822687276491</v>
      </c>
      <c r="AL1258" s="39">
        <f t="shared" si="877"/>
        <v>0</v>
      </c>
      <c r="AM1258" s="39">
        <f t="shared" si="878"/>
        <v>0</v>
      </c>
      <c r="AN1258" s="39">
        <f t="shared" si="879"/>
        <v>0</v>
      </c>
      <c r="AO1258" s="39">
        <f t="shared" si="880"/>
        <v>16</v>
      </c>
      <c r="AP1258" s="39">
        <f t="shared" si="881"/>
        <v>0</v>
      </c>
      <c r="AQ1258" s="39">
        <f t="shared" si="882"/>
        <v>9864214</v>
      </c>
      <c r="AR1258" s="39">
        <f t="shared" si="883"/>
        <v>9899158</v>
      </c>
      <c r="AS1258" s="37">
        <f t="shared" si="846"/>
        <v>2128.7831120828455</v>
      </c>
      <c r="AT1258" s="37">
        <f t="shared" si="847"/>
        <v>2095.0920272910621</v>
      </c>
      <c r="AU1258" s="37">
        <f t="shared" si="848"/>
        <v>-33.691084791783396</v>
      </c>
      <c r="AV1258" s="34">
        <f t="shared" si="849"/>
        <v>0</v>
      </c>
      <c r="AW1258" s="34">
        <f t="shared" si="850"/>
        <v>1</v>
      </c>
      <c r="AX1258" s="34">
        <f t="shared" si="851"/>
        <v>41</v>
      </c>
      <c r="AY1258" s="34">
        <f t="shared" si="852"/>
        <v>30</v>
      </c>
      <c r="AZ1258" s="34">
        <f t="shared" si="853"/>
        <v>9787671</v>
      </c>
      <c r="BA1258" s="34">
        <f t="shared" si="854"/>
        <v>9877215</v>
      </c>
    </row>
    <row r="1259" spans="1:53" x14ac:dyDescent="0.2">
      <c r="A1259" s="1" t="s">
        <v>1296</v>
      </c>
      <c r="B1259" s="8">
        <v>22026</v>
      </c>
      <c r="C1259" s="8">
        <v>2199.4203389830509</v>
      </c>
      <c r="D1259" s="8">
        <v>2221</v>
      </c>
      <c r="E1259" s="8">
        <v>2178</v>
      </c>
      <c r="F1259" s="8">
        <v>2199.4644067796612</v>
      </c>
      <c r="G1259" s="8">
        <f t="shared" si="855"/>
        <v>-9.5898305084742788</v>
      </c>
      <c r="H1259" s="8">
        <f t="shared" si="856"/>
        <v>0</v>
      </c>
      <c r="I1259" s="8">
        <f t="shared" si="857"/>
        <v>9.5898305084742788</v>
      </c>
      <c r="J1259" s="25">
        <f t="shared" si="860"/>
        <v>11.895733186242774</v>
      </c>
      <c r="K1259" s="25">
        <f t="shared" si="861"/>
        <v>7.7343863050168329</v>
      </c>
      <c r="L1259" s="26">
        <f t="shared" si="858"/>
        <v>1.5380319416586063</v>
      </c>
      <c r="M1259" s="25">
        <f t="shared" si="859"/>
        <v>60.5993926401691</v>
      </c>
      <c r="N1259" s="25">
        <v>30</v>
      </c>
      <c r="O1259" s="25">
        <v>70</v>
      </c>
      <c r="P1259" s="9">
        <f t="shared" si="862"/>
        <v>2122.4754024151803</v>
      </c>
      <c r="Q1259" s="9">
        <f t="shared" si="863"/>
        <v>2149.9351809061677</v>
      </c>
      <c r="R1259" s="9">
        <f t="shared" si="864"/>
        <v>27.459778490987446</v>
      </c>
      <c r="S1259" s="3">
        <f t="shared" si="865"/>
        <v>1</v>
      </c>
      <c r="T1259" s="3">
        <f t="shared" si="866"/>
        <v>0</v>
      </c>
      <c r="U1259" s="3">
        <f t="shared" si="867"/>
        <v>9</v>
      </c>
      <c r="V1259" s="3">
        <f t="shared" si="871"/>
        <v>30</v>
      </c>
      <c r="W1259" s="2">
        <f t="shared" si="868"/>
        <v>9870840</v>
      </c>
      <c r="X1259" s="2">
        <f t="shared" si="872"/>
        <v>9890442</v>
      </c>
      <c r="Y1259" s="14">
        <f t="shared" si="873"/>
        <v>2146.2578603574129</v>
      </c>
      <c r="Z1259" s="14">
        <f t="shared" si="874"/>
        <v>2171.6203976605975</v>
      </c>
      <c r="AA1259" s="14">
        <f t="shared" si="869"/>
        <v>25.362537303184581</v>
      </c>
      <c r="AB1259" s="14">
        <f t="shared" si="890"/>
        <v>12.418542114673095</v>
      </c>
      <c r="AC1259" s="14">
        <f t="shared" si="884"/>
        <v>12.943995188511487</v>
      </c>
      <c r="AD1259" s="16">
        <f t="shared" si="885"/>
        <v>1</v>
      </c>
      <c r="AE1259" s="16">
        <f t="shared" si="886"/>
        <v>0</v>
      </c>
      <c r="AF1259" s="16">
        <f t="shared" si="870"/>
        <v>12</v>
      </c>
      <c r="AG1259" s="16">
        <f t="shared" si="887"/>
        <v>30</v>
      </c>
      <c r="AH1259" s="5">
        <f t="shared" si="888"/>
        <v>9845536</v>
      </c>
      <c r="AI1259" s="5">
        <f t="shared" si="889"/>
        <v>9871672</v>
      </c>
      <c r="AJ1259" s="39">
        <f t="shared" si="875"/>
        <v>2162.8465599449064</v>
      </c>
      <c r="AK1259" s="39">
        <f t="shared" si="876"/>
        <v>2162.8465599449064</v>
      </c>
      <c r="AL1259" s="39">
        <f t="shared" si="877"/>
        <v>0</v>
      </c>
      <c r="AM1259" s="39">
        <f t="shared" si="878"/>
        <v>0</v>
      </c>
      <c r="AN1259" s="39">
        <f t="shared" si="879"/>
        <v>0</v>
      </c>
      <c r="AO1259" s="39">
        <f t="shared" si="880"/>
        <v>16</v>
      </c>
      <c r="AP1259" s="39">
        <f t="shared" si="881"/>
        <v>0</v>
      </c>
      <c r="AQ1259" s="39">
        <f t="shared" si="882"/>
        <v>9864214</v>
      </c>
      <c r="AR1259" s="39">
        <f t="shared" si="883"/>
        <v>9899062</v>
      </c>
      <c r="AS1259" s="37">
        <f t="shared" si="846"/>
        <v>2128.3862233915152</v>
      </c>
      <c r="AT1259" s="37">
        <f t="shared" si="847"/>
        <v>2098.5845945341493</v>
      </c>
      <c r="AU1259" s="37">
        <f t="shared" si="848"/>
        <v>-29.801628857365813</v>
      </c>
      <c r="AV1259" s="34">
        <f t="shared" si="849"/>
        <v>0</v>
      </c>
      <c r="AW1259" s="34">
        <f t="shared" si="850"/>
        <v>1</v>
      </c>
      <c r="AX1259" s="34">
        <f t="shared" si="851"/>
        <v>40</v>
      </c>
      <c r="AY1259" s="34">
        <f t="shared" si="852"/>
        <v>30</v>
      </c>
      <c r="AZ1259" s="34">
        <f t="shared" si="853"/>
        <v>9789819</v>
      </c>
      <c r="BA1259" s="34">
        <f t="shared" si="854"/>
        <v>9876939</v>
      </c>
    </row>
    <row r="1260" spans="1:53" x14ac:dyDescent="0.2">
      <c r="A1260" s="1" t="s">
        <v>1297</v>
      </c>
      <c r="B1260" s="8">
        <v>20594</v>
      </c>
      <c r="C1260" s="8">
        <v>2202.7108843537417</v>
      </c>
      <c r="D1260" s="8">
        <v>2231</v>
      </c>
      <c r="E1260" s="8">
        <v>2186</v>
      </c>
      <c r="F1260" s="8">
        <v>2202.6530612244896</v>
      </c>
      <c r="G1260" s="8">
        <f t="shared" si="855"/>
        <v>3.188654444828444</v>
      </c>
      <c r="H1260" s="8">
        <f t="shared" si="856"/>
        <v>3.188654444828444</v>
      </c>
      <c r="I1260" s="8">
        <f t="shared" si="857"/>
        <v>0</v>
      </c>
      <c r="J1260" s="25">
        <f t="shared" si="860"/>
        <v>11.273798990427466</v>
      </c>
      <c r="K1260" s="25">
        <f t="shared" si="861"/>
        <v>7.1819301403727733</v>
      </c>
      <c r="L1260" s="26">
        <f t="shared" si="858"/>
        <v>1.5697450086645242</v>
      </c>
      <c r="M1260" s="25">
        <f t="shared" si="859"/>
        <v>61.085633141488543</v>
      </c>
      <c r="N1260" s="25">
        <v>30</v>
      </c>
      <c r="O1260" s="25">
        <v>70</v>
      </c>
      <c r="P1260" s="9">
        <f t="shared" si="862"/>
        <v>2124.6293789471233</v>
      </c>
      <c r="Q1260" s="9">
        <f t="shared" si="863"/>
        <v>2159.0736521133408</v>
      </c>
      <c r="R1260" s="9">
        <f t="shared" si="864"/>
        <v>34.444273166217499</v>
      </c>
      <c r="S1260" s="3">
        <f t="shared" si="865"/>
        <v>1</v>
      </c>
      <c r="T1260" s="3">
        <f t="shared" si="866"/>
        <v>0</v>
      </c>
      <c r="U1260" s="3">
        <f t="shared" si="867"/>
        <v>10</v>
      </c>
      <c r="V1260" s="3">
        <f t="shared" si="871"/>
        <v>30</v>
      </c>
      <c r="W1260" s="2">
        <f t="shared" si="868"/>
        <v>9868589</v>
      </c>
      <c r="X1260" s="2">
        <f t="shared" si="872"/>
        <v>9890449</v>
      </c>
      <c r="Y1260" s="14">
        <f t="shared" si="873"/>
        <v>2150.435282643863</v>
      </c>
      <c r="Z1260" s="14">
        <f t="shared" si="874"/>
        <v>2176.3946535935038</v>
      </c>
      <c r="AA1260" s="14">
        <f t="shared" si="869"/>
        <v>25.959370949640743</v>
      </c>
      <c r="AB1260" s="14">
        <f t="shared" si="890"/>
        <v>15.126707881666624</v>
      </c>
      <c r="AC1260" s="14">
        <f t="shared" si="884"/>
        <v>10.832663067974119</v>
      </c>
      <c r="AD1260" s="16">
        <f t="shared" si="885"/>
        <v>1</v>
      </c>
      <c r="AE1260" s="16">
        <f t="shared" si="886"/>
        <v>0</v>
      </c>
      <c r="AF1260" s="16">
        <f t="shared" si="870"/>
        <v>13</v>
      </c>
      <c r="AG1260" s="16">
        <f t="shared" si="887"/>
        <v>30</v>
      </c>
      <c r="AH1260" s="5">
        <f t="shared" si="888"/>
        <v>9843275</v>
      </c>
      <c r="AI1260" s="5">
        <f t="shared" si="889"/>
        <v>9871693</v>
      </c>
      <c r="AJ1260" s="39">
        <f t="shared" si="875"/>
        <v>2159.6499497754153</v>
      </c>
      <c r="AK1260" s="39">
        <f t="shared" si="876"/>
        <v>2159.6499497754153</v>
      </c>
      <c r="AL1260" s="39">
        <f t="shared" si="877"/>
        <v>0</v>
      </c>
      <c r="AM1260" s="39">
        <f t="shared" si="878"/>
        <v>0</v>
      </c>
      <c r="AN1260" s="39">
        <f t="shared" si="879"/>
        <v>0</v>
      </c>
      <c r="AO1260" s="39">
        <f t="shared" si="880"/>
        <v>16</v>
      </c>
      <c r="AP1260" s="39">
        <f t="shared" si="881"/>
        <v>0</v>
      </c>
      <c r="AQ1260" s="39">
        <f t="shared" si="882"/>
        <v>9864214</v>
      </c>
      <c r="AR1260" s="39">
        <f t="shared" si="883"/>
        <v>9899190</v>
      </c>
      <c r="AS1260" s="37">
        <f t="shared" si="846"/>
        <v>2127.9055678079135</v>
      </c>
      <c r="AT1260" s="37">
        <f t="shared" si="847"/>
        <v>2103.3749650360819</v>
      </c>
      <c r="AU1260" s="37">
        <f t="shared" si="848"/>
        <v>-24.530602771831582</v>
      </c>
      <c r="AV1260" s="34">
        <f t="shared" si="849"/>
        <v>0</v>
      </c>
      <c r="AW1260" s="34">
        <f t="shared" si="850"/>
        <v>1</v>
      </c>
      <c r="AX1260" s="34">
        <f t="shared" si="851"/>
        <v>39</v>
      </c>
      <c r="AY1260" s="34">
        <f t="shared" si="852"/>
        <v>30</v>
      </c>
      <c r="AZ1260" s="34">
        <f t="shared" si="853"/>
        <v>9791975</v>
      </c>
      <c r="BA1260" s="34">
        <f t="shared" si="854"/>
        <v>9877229</v>
      </c>
    </row>
    <row r="1261" spans="1:53" x14ac:dyDescent="0.2">
      <c r="A1261" s="1" t="s">
        <v>1298</v>
      </c>
      <c r="B1261" s="8">
        <v>19891</v>
      </c>
      <c r="C1261" s="8">
        <v>2220.8175675675675</v>
      </c>
      <c r="D1261" s="8">
        <v>2235</v>
      </c>
      <c r="E1261" s="8">
        <v>2191</v>
      </c>
      <c r="F1261" s="8">
        <v>2220.7128378378379</v>
      </c>
      <c r="G1261" s="8">
        <f t="shared" si="855"/>
        <v>18.059776613348276</v>
      </c>
      <c r="H1261" s="8">
        <f t="shared" si="856"/>
        <v>18.059776613348276</v>
      </c>
      <c r="I1261" s="8">
        <f t="shared" si="857"/>
        <v>0</v>
      </c>
      <c r="J1261" s="25">
        <f t="shared" si="860"/>
        <v>11.758511677778952</v>
      </c>
      <c r="K1261" s="25">
        <f t="shared" si="861"/>
        <v>6.6689351303461466</v>
      </c>
      <c r="L1261" s="26">
        <f t="shared" si="858"/>
        <v>1.7631767962884104</v>
      </c>
      <c r="M1261" s="25">
        <f t="shared" si="859"/>
        <v>63.80977137100917</v>
      </c>
      <c r="N1261" s="25">
        <v>30</v>
      </c>
      <c r="O1261" s="25">
        <v>70</v>
      </c>
      <c r="P1261" s="9">
        <f t="shared" si="862"/>
        <v>2127.3364791336098</v>
      </c>
      <c r="Q1261" s="9">
        <f t="shared" si="863"/>
        <v>2168.381628384418</v>
      </c>
      <c r="R1261" s="9">
        <f t="shared" si="864"/>
        <v>41.045149250808208</v>
      </c>
      <c r="S1261" s="3">
        <f t="shared" si="865"/>
        <v>1</v>
      </c>
      <c r="T1261" s="3">
        <f t="shared" si="866"/>
        <v>0</v>
      </c>
      <c r="U1261" s="3">
        <f t="shared" si="867"/>
        <v>11</v>
      </c>
      <c r="V1261" s="3">
        <f t="shared" si="871"/>
        <v>30</v>
      </c>
      <c r="W1261" s="2">
        <f t="shared" si="868"/>
        <v>9866328</v>
      </c>
      <c r="X1261" s="2">
        <f t="shared" si="872"/>
        <v>9890429</v>
      </c>
      <c r="Y1261" s="14">
        <f t="shared" si="873"/>
        <v>2155.6410274730465</v>
      </c>
      <c r="Z1261" s="14">
        <f t="shared" si="874"/>
        <v>2183.2128357849397</v>
      </c>
      <c r="AA1261" s="14">
        <f t="shared" si="869"/>
        <v>27.571808311893165</v>
      </c>
      <c r="AB1261" s="14">
        <f t="shared" si="890"/>
        <v>17.615727967711933</v>
      </c>
      <c r="AC1261" s="14">
        <f t="shared" si="884"/>
        <v>9.9560803441812311</v>
      </c>
      <c r="AD1261" s="16">
        <f t="shared" si="885"/>
        <v>1</v>
      </c>
      <c r="AE1261" s="16">
        <f t="shared" si="886"/>
        <v>0</v>
      </c>
      <c r="AF1261" s="16">
        <f t="shared" si="870"/>
        <v>14</v>
      </c>
      <c r="AG1261" s="16">
        <f t="shared" si="887"/>
        <v>30</v>
      </c>
      <c r="AH1261" s="5">
        <f t="shared" si="888"/>
        <v>9841010</v>
      </c>
      <c r="AI1261" s="5">
        <f t="shared" si="889"/>
        <v>9871684</v>
      </c>
      <c r="AJ1261" s="39">
        <f t="shared" si="875"/>
        <v>2160.7128345903579</v>
      </c>
      <c r="AK1261" s="39">
        <f t="shared" si="876"/>
        <v>2160.7128345903579</v>
      </c>
      <c r="AL1261" s="39">
        <f t="shared" si="877"/>
        <v>0</v>
      </c>
      <c r="AM1261" s="39">
        <f t="shared" si="878"/>
        <v>0</v>
      </c>
      <c r="AN1261" s="39">
        <f t="shared" si="879"/>
        <v>0</v>
      </c>
      <c r="AO1261" s="39">
        <f t="shared" si="880"/>
        <v>16</v>
      </c>
      <c r="AP1261" s="39">
        <f t="shared" si="881"/>
        <v>0</v>
      </c>
      <c r="AQ1261" s="39">
        <f t="shared" si="882"/>
        <v>9864214</v>
      </c>
      <c r="AR1261" s="39">
        <f t="shared" si="883"/>
        <v>9899270</v>
      </c>
      <c r="AS1261" s="37">
        <f t="shared" si="846"/>
        <v>2127.3983060170149</v>
      </c>
      <c r="AT1261" s="37">
        <f t="shared" si="847"/>
        <v>2109.2002793753277</v>
      </c>
      <c r="AU1261" s="37">
        <f t="shared" si="848"/>
        <v>-18.198026641687193</v>
      </c>
      <c r="AV1261" s="34">
        <f t="shared" si="849"/>
        <v>0</v>
      </c>
      <c r="AW1261" s="34">
        <f t="shared" si="850"/>
        <v>1</v>
      </c>
      <c r="AX1261" s="34">
        <f t="shared" si="851"/>
        <v>38</v>
      </c>
      <c r="AY1261" s="34">
        <f t="shared" si="852"/>
        <v>30</v>
      </c>
      <c r="AZ1261" s="34">
        <f t="shared" si="853"/>
        <v>9794136</v>
      </c>
      <c r="BA1261" s="34">
        <f t="shared" si="854"/>
        <v>9877394</v>
      </c>
    </row>
    <row r="1262" spans="1:53" x14ac:dyDescent="0.2">
      <c r="A1262" s="1" t="s">
        <v>1299</v>
      </c>
      <c r="B1262" s="8">
        <v>24154</v>
      </c>
      <c r="C1262" s="8">
        <v>2195.7128378378379</v>
      </c>
      <c r="D1262" s="8">
        <v>2219</v>
      </c>
      <c r="E1262" s="8">
        <v>2169</v>
      </c>
      <c r="F1262" s="8">
        <v>2195.5641891891892</v>
      </c>
      <c r="G1262" s="8">
        <f t="shared" si="855"/>
        <v>-25.148648648648759</v>
      </c>
      <c r="H1262" s="8">
        <f t="shared" si="856"/>
        <v>0</v>
      </c>
      <c r="I1262" s="8">
        <f t="shared" si="857"/>
        <v>25.148648648648759</v>
      </c>
      <c r="J1262" s="25">
        <f t="shared" si="860"/>
        <v>10.918617986509025</v>
      </c>
      <c r="K1262" s="25">
        <f t="shared" si="861"/>
        <v>7.9889146673677613</v>
      </c>
      <c r="L1262" s="26">
        <f t="shared" si="858"/>
        <v>1.36672106802044</v>
      </c>
      <c r="M1262" s="25">
        <f t="shared" si="859"/>
        <v>57.747450110949721</v>
      </c>
      <c r="N1262" s="25">
        <v>30</v>
      </c>
      <c r="O1262" s="25">
        <v>70</v>
      </c>
      <c r="P1262" s="9">
        <f t="shared" si="862"/>
        <v>2130.8572417281184</v>
      </c>
      <c r="Q1262" s="9">
        <f t="shared" si="863"/>
        <v>2183.0103250158322</v>
      </c>
      <c r="R1262" s="9">
        <f t="shared" si="864"/>
        <v>52.153083287713798</v>
      </c>
      <c r="S1262" s="3">
        <f t="shared" si="865"/>
        <v>1</v>
      </c>
      <c r="T1262" s="3">
        <f t="shared" si="866"/>
        <v>0</v>
      </c>
      <c r="U1262" s="3">
        <f t="shared" si="867"/>
        <v>12</v>
      </c>
      <c r="V1262" s="3">
        <f t="shared" si="871"/>
        <v>30</v>
      </c>
      <c r="W1262" s="2">
        <f t="shared" si="868"/>
        <v>9864063</v>
      </c>
      <c r="X1262" s="2">
        <f t="shared" si="872"/>
        <v>9890091</v>
      </c>
      <c r="Y1262" s="14">
        <f t="shared" si="873"/>
        <v>2158.5982987112793</v>
      </c>
      <c r="Z1262" s="14">
        <f t="shared" si="874"/>
        <v>2185.1130440009779</v>
      </c>
      <c r="AA1262" s="14">
        <f t="shared" si="869"/>
        <v>26.514745289698567</v>
      </c>
      <c r="AB1262" s="14">
        <f t="shared" si="890"/>
        <v>19.395531432109259</v>
      </c>
      <c r="AC1262" s="14">
        <f t="shared" si="884"/>
        <v>7.1192138575893082</v>
      </c>
      <c r="AD1262" s="16">
        <f t="shared" si="885"/>
        <v>1</v>
      </c>
      <c r="AE1262" s="16">
        <f t="shared" si="886"/>
        <v>0</v>
      </c>
      <c r="AF1262" s="16">
        <f t="shared" si="870"/>
        <v>15</v>
      </c>
      <c r="AG1262" s="16">
        <f t="shared" si="887"/>
        <v>30</v>
      </c>
      <c r="AH1262" s="5">
        <f t="shared" si="888"/>
        <v>9838761</v>
      </c>
      <c r="AI1262" s="5">
        <f t="shared" si="889"/>
        <v>9871296</v>
      </c>
      <c r="AJ1262" s="39">
        <f t="shared" si="875"/>
        <v>2166.7327601281409</v>
      </c>
      <c r="AK1262" s="39">
        <f t="shared" si="876"/>
        <v>2186.064728561732</v>
      </c>
      <c r="AL1262" s="39">
        <f t="shared" si="877"/>
        <v>19.331968433591101</v>
      </c>
      <c r="AM1262" s="39">
        <f t="shared" si="878"/>
        <v>1</v>
      </c>
      <c r="AN1262" s="39">
        <f t="shared" si="879"/>
        <v>0</v>
      </c>
      <c r="AO1262" s="39">
        <f t="shared" si="880"/>
        <v>17</v>
      </c>
      <c r="AP1262" s="39">
        <f t="shared" si="881"/>
        <v>30</v>
      </c>
      <c r="AQ1262" s="39">
        <f t="shared" si="882"/>
        <v>9861965</v>
      </c>
      <c r="AR1262" s="39">
        <f t="shared" si="883"/>
        <v>9898838</v>
      </c>
      <c r="AS1262" s="37">
        <f t="shared" si="846"/>
        <v>2126.9383174926593</v>
      </c>
      <c r="AT1262" s="37">
        <f t="shared" si="847"/>
        <v>2116.0243164366852</v>
      </c>
      <c r="AU1262" s="37">
        <f t="shared" si="848"/>
        <v>-10.91400105597404</v>
      </c>
      <c r="AV1262" s="34">
        <f t="shared" si="849"/>
        <v>0</v>
      </c>
      <c r="AW1262" s="34">
        <f t="shared" si="850"/>
        <v>1</v>
      </c>
      <c r="AX1262" s="34">
        <f t="shared" si="851"/>
        <v>37</v>
      </c>
      <c r="AY1262" s="34">
        <f t="shared" si="852"/>
        <v>30</v>
      </c>
      <c r="AZ1262" s="34">
        <f t="shared" si="853"/>
        <v>9796275</v>
      </c>
      <c r="BA1262" s="34">
        <f t="shared" si="854"/>
        <v>9876528</v>
      </c>
    </row>
    <row r="1263" spans="1:53" x14ac:dyDescent="0.2">
      <c r="A1263" s="1" t="s">
        <v>1300</v>
      </c>
      <c r="B1263" s="8">
        <v>21971</v>
      </c>
      <c r="C1263" s="8">
        <v>2162.8619528619529</v>
      </c>
      <c r="D1263" s="8">
        <v>2176</v>
      </c>
      <c r="E1263" s="8">
        <v>2148</v>
      </c>
      <c r="F1263" s="8">
        <v>2162.8956228956231</v>
      </c>
      <c r="G1263" s="8">
        <f t="shared" si="855"/>
        <v>-32.668566293566073</v>
      </c>
      <c r="H1263" s="8">
        <f t="shared" si="856"/>
        <v>0</v>
      </c>
      <c r="I1263" s="8">
        <f t="shared" si="857"/>
        <v>32.668566293566073</v>
      </c>
      <c r="J1263" s="25">
        <f t="shared" si="860"/>
        <v>10.13871670175838</v>
      </c>
      <c r="K1263" s="25">
        <f t="shared" si="861"/>
        <v>9.7517469263819265</v>
      </c>
      <c r="L1263" s="26">
        <f t="shared" si="858"/>
        <v>1.0396820978126045</v>
      </c>
      <c r="M1263" s="25">
        <f t="shared" si="859"/>
        <v>50.972752024817005</v>
      </c>
      <c r="N1263" s="25">
        <v>30</v>
      </c>
      <c r="O1263" s="25">
        <v>70</v>
      </c>
      <c r="P1263" s="9">
        <f t="shared" si="862"/>
        <v>2133.6451835160597</v>
      </c>
      <c r="Q1263" s="9">
        <f t="shared" si="863"/>
        <v>2190.7103088181275</v>
      </c>
      <c r="R1263" s="9">
        <f t="shared" si="864"/>
        <v>57.065125302067827</v>
      </c>
      <c r="S1263" s="3">
        <f t="shared" si="865"/>
        <v>1</v>
      </c>
      <c r="T1263" s="3">
        <f t="shared" si="866"/>
        <v>0</v>
      </c>
      <c r="U1263" s="3">
        <f t="shared" si="867"/>
        <v>13</v>
      </c>
      <c r="V1263" s="3">
        <f t="shared" si="871"/>
        <v>30</v>
      </c>
      <c r="W1263" s="2">
        <f t="shared" si="868"/>
        <v>9861814</v>
      </c>
      <c r="X1263" s="2">
        <f t="shared" si="872"/>
        <v>9889738</v>
      </c>
      <c r="Y1263" s="14">
        <f t="shared" si="873"/>
        <v>2158.9166190212309</v>
      </c>
      <c r="Z1263" s="14">
        <f t="shared" si="874"/>
        <v>2181.6949792155388</v>
      </c>
      <c r="AA1263" s="14">
        <f t="shared" si="869"/>
        <v>22.778360194307879</v>
      </c>
      <c r="AB1263" s="14">
        <f t="shared" si="890"/>
        <v>20.072097184548984</v>
      </c>
      <c r="AC1263" s="14">
        <f t="shared" si="884"/>
        <v>2.7062630097588958</v>
      </c>
      <c r="AD1263" s="16">
        <f t="shared" si="885"/>
        <v>1</v>
      </c>
      <c r="AE1263" s="16">
        <f t="shared" si="886"/>
        <v>0</v>
      </c>
      <c r="AF1263" s="16">
        <f t="shared" si="870"/>
        <v>16</v>
      </c>
      <c r="AG1263" s="16">
        <f t="shared" si="887"/>
        <v>30</v>
      </c>
      <c r="AH1263" s="5">
        <f t="shared" si="888"/>
        <v>9836555</v>
      </c>
      <c r="AI1263" s="5">
        <f t="shared" si="889"/>
        <v>9870923</v>
      </c>
      <c r="AJ1263" s="39">
        <f t="shared" si="875"/>
        <v>2158.3498772452576</v>
      </c>
      <c r="AK1263" s="39">
        <f t="shared" si="876"/>
        <v>2189.4076779389279</v>
      </c>
      <c r="AL1263" s="39">
        <f t="shared" si="877"/>
        <v>31.057800693670288</v>
      </c>
      <c r="AM1263" s="39">
        <f t="shared" si="878"/>
        <v>1</v>
      </c>
      <c r="AN1263" s="39">
        <f t="shared" si="879"/>
        <v>0</v>
      </c>
      <c r="AO1263" s="39">
        <f t="shared" si="880"/>
        <v>18</v>
      </c>
      <c r="AP1263" s="39">
        <f t="shared" si="881"/>
        <v>30</v>
      </c>
      <c r="AQ1263" s="39">
        <f t="shared" si="882"/>
        <v>9859759</v>
      </c>
      <c r="AR1263" s="39">
        <f t="shared" si="883"/>
        <v>9898423</v>
      </c>
      <c r="AS1263" s="37">
        <f t="shared" si="846"/>
        <v>2126.557069923987</v>
      </c>
      <c r="AT1263" s="37">
        <f t="shared" si="847"/>
        <v>2124.344089961985</v>
      </c>
      <c r="AU1263" s="37">
        <f t="shared" si="848"/>
        <v>-2.2129799620020094</v>
      </c>
      <c r="AV1263" s="34">
        <f t="shared" si="849"/>
        <v>0</v>
      </c>
      <c r="AW1263" s="34">
        <f t="shared" si="850"/>
        <v>0</v>
      </c>
      <c r="AX1263" s="34">
        <f t="shared" si="851"/>
        <v>37</v>
      </c>
      <c r="AY1263" s="34">
        <f t="shared" si="852"/>
        <v>0</v>
      </c>
      <c r="AZ1263" s="34">
        <f t="shared" si="853"/>
        <v>9796275</v>
      </c>
      <c r="BA1263" s="34">
        <f t="shared" si="854"/>
        <v>9875751</v>
      </c>
    </row>
    <row r="1264" spans="1:53" x14ac:dyDescent="0.2">
      <c r="A1264" s="1" t="s">
        <v>1301</v>
      </c>
      <c r="B1264" s="8">
        <v>23695</v>
      </c>
      <c r="C1264" s="8">
        <v>2135.7006802721089</v>
      </c>
      <c r="D1264" s="8">
        <v>2153</v>
      </c>
      <c r="E1264" s="8">
        <v>2123</v>
      </c>
      <c r="F1264" s="8">
        <v>2135.6394557823128</v>
      </c>
      <c r="G1264" s="8">
        <f t="shared" si="855"/>
        <v>-27.256167113310312</v>
      </c>
      <c r="H1264" s="8">
        <f t="shared" si="856"/>
        <v>0</v>
      </c>
      <c r="I1264" s="8">
        <f t="shared" si="857"/>
        <v>27.256167113310312</v>
      </c>
      <c r="J1264" s="25">
        <f t="shared" si="860"/>
        <v>9.4145226516327813</v>
      </c>
      <c r="K1264" s="25">
        <f t="shared" si="861"/>
        <v>11.002062654019669</v>
      </c>
      <c r="L1264" s="26">
        <f t="shared" si="858"/>
        <v>0.85570523888928496</v>
      </c>
      <c r="M1264" s="25">
        <f t="shared" si="859"/>
        <v>46.112131439660068</v>
      </c>
      <c r="N1264" s="25">
        <v>30</v>
      </c>
      <c r="O1264" s="25">
        <v>70</v>
      </c>
      <c r="P1264" s="9">
        <f t="shared" si="862"/>
        <v>2136.6407778777561</v>
      </c>
      <c r="Q1264" s="9">
        <f t="shared" si="863"/>
        <v>2192.4068236482694</v>
      </c>
      <c r="R1264" s="9">
        <f t="shared" si="864"/>
        <v>55.766045770513301</v>
      </c>
      <c r="S1264" s="3">
        <f t="shared" si="865"/>
        <v>1</v>
      </c>
      <c r="T1264" s="3">
        <f t="shared" si="866"/>
        <v>0</v>
      </c>
      <c r="U1264" s="3">
        <f t="shared" si="867"/>
        <v>14</v>
      </c>
      <c r="V1264" s="3">
        <f t="shared" si="871"/>
        <v>30</v>
      </c>
      <c r="W1264" s="2">
        <f t="shared" si="868"/>
        <v>9859608</v>
      </c>
      <c r="X1264" s="2">
        <f t="shared" si="872"/>
        <v>9889330</v>
      </c>
      <c r="Y1264" s="14">
        <f t="shared" si="873"/>
        <v>2157.1923847072371</v>
      </c>
      <c r="Z1264" s="14">
        <f t="shared" si="874"/>
        <v>2174.6095140719654</v>
      </c>
      <c r="AA1264" s="14">
        <f t="shared" si="869"/>
        <v>17.417129364728225</v>
      </c>
      <c r="AB1264" s="14">
        <f t="shared" si="890"/>
        <v>19.541103620584831</v>
      </c>
      <c r="AC1264" s="14">
        <f t="shared" si="884"/>
        <v>-2.1239742558566057</v>
      </c>
      <c r="AD1264" s="16">
        <f t="shared" si="885"/>
        <v>0</v>
      </c>
      <c r="AE1264" s="16">
        <f t="shared" si="886"/>
        <v>1</v>
      </c>
      <c r="AF1264" s="16">
        <f t="shared" si="870"/>
        <v>15</v>
      </c>
      <c r="AG1264" s="16">
        <f t="shared" si="887"/>
        <v>30</v>
      </c>
      <c r="AH1264" s="5">
        <f t="shared" si="888"/>
        <v>9838648</v>
      </c>
      <c r="AI1264" s="5">
        <f t="shared" si="889"/>
        <v>9870493</v>
      </c>
      <c r="AJ1264" s="39">
        <f t="shared" si="875"/>
        <v>2147.4603551474024</v>
      </c>
      <c r="AK1264" s="39">
        <f t="shared" si="876"/>
        <v>2178.5181558410727</v>
      </c>
      <c r="AL1264" s="39">
        <f t="shared" si="877"/>
        <v>31.057800693670288</v>
      </c>
      <c r="AM1264" s="39">
        <f t="shared" si="878"/>
        <v>1</v>
      </c>
      <c r="AN1264" s="39">
        <f t="shared" si="879"/>
        <v>0</v>
      </c>
      <c r="AO1264" s="39">
        <f t="shared" si="880"/>
        <v>19</v>
      </c>
      <c r="AP1264" s="39">
        <f t="shared" si="881"/>
        <v>30</v>
      </c>
      <c r="AQ1264" s="39">
        <f t="shared" si="882"/>
        <v>9857576</v>
      </c>
      <c r="AR1264" s="39">
        <f t="shared" si="883"/>
        <v>9897913</v>
      </c>
      <c r="AS1264" s="37">
        <f t="shared" si="846"/>
        <v>2126.2473097080529</v>
      </c>
      <c r="AT1264" s="37">
        <f t="shared" si="847"/>
        <v>2133.2287256525319</v>
      </c>
      <c r="AU1264" s="37">
        <f t="shared" si="848"/>
        <v>6.9814159444790675</v>
      </c>
      <c r="AV1264" s="34">
        <f t="shared" si="849"/>
        <v>1</v>
      </c>
      <c r="AW1264" s="34">
        <f t="shared" si="850"/>
        <v>0</v>
      </c>
      <c r="AX1264" s="34">
        <f t="shared" si="851"/>
        <v>38</v>
      </c>
      <c r="AY1264" s="34">
        <f t="shared" si="852"/>
        <v>30</v>
      </c>
      <c r="AZ1264" s="34">
        <f t="shared" si="853"/>
        <v>9794092</v>
      </c>
      <c r="BA1264" s="34">
        <f t="shared" si="854"/>
        <v>9874766</v>
      </c>
    </row>
    <row r="1265" spans="1:53" x14ac:dyDescent="0.2">
      <c r="A1265" s="1" t="s">
        <v>1302</v>
      </c>
      <c r="B1265" s="8">
        <v>20265</v>
      </c>
      <c r="C1265" s="8">
        <v>2147.2568493150684</v>
      </c>
      <c r="D1265" s="8">
        <v>2159</v>
      </c>
      <c r="E1265" s="8">
        <v>2132</v>
      </c>
      <c r="F1265" s="8">
        <v>2147.3082191780823</v>
      </c>
      <c r="G1265" s="8">
        <f t="shared" si="855"/>
        <v>11.668763395769474</v>
      </c>
      <c r="H1265" s="8">
        <f t="shared" si="856"/>
        <v>11.668763395769474</v>
      </c>
      <c r="I1265" s="8">
        <f t="shared" si="857"/>
        <v>0</v>
      </c>
      <c r="J1265" s="25">
        <f t="shared" si="860"/>
        <v>9.5755398476425455</v>
      </c>
      <c r="K1265" s="25">
        <f t="shared" si="861"/>
        <v>10.216201035875406</v>
      </c>
      <c r="L1265" s="26">
        <f t="shared" si="858"/>
        <v>0.9372896846897294</v>
      </c>
      <c r="M1265" s="25">
        <f t="shared" si="859"/>
        <v>48.381493593708107</v>
      </c>
      <c r="N1265" s="25">
        <v>30</v>
      </c>
      <c r="O1265" s="25">
        <v>70</v>
      </c>
      <c r="P1265" s="9">
        <f t="shared" si="862"/>
        <v>2138.31519041824</v>
      </c>
      <c r="Q1265" s="9">
        <f t="shared" si="863"/>
        <v>2192.1816216016387</v>
      </c>
      <c r="R1265" s="9">
        <f t="shared" si="864"/>
        <v>53.866431183398618</v>
      </c>
      <c r="S1265" s="3">
        <f t="shared" si="865"/>
        <v>1</v>
      </c>
      <c r="T1265" s="3">
        <f t="shared" si="866"/>
        <v>0</v>
      </c>
      <c r="U1265" s="3">
        <f t="shared" si="867"/>
        <v>15</v>
      </c>
      <c r="V1265" s="3">
        <f t="shared" si="871"/>
        <v>30</v>
      </c>
      <c r="W1265" s="2">
        <f t="shared" si="868"/>
        <v>9857425</v>
      </c>
      <c r="X1265" s="2">
        <f t="shared" si="872"/>
        <v>9889405</v>
      </c>
      <c r="Y1265" s="14">
        <f t="shared" si="873"/>
        <v>2156.4602242976703</v>
      </c>
      <c r="Z1265" s="14">
        <f t="shared" si="874"/>
        <v>2170.4093148575216</v>
      </c>
      <c r="AA1265" s="14">
        <f t="shared" si="869"/>
        <v>13.949090559851356</v>
      </c>
      <c r="AB1265" s="14">
        <f t="shared" si="890"/>
        <v>18.422701008438136</v>
      </c>
      <c r="AC1265" s="14">
        <f t="shared" si="884"/>
        <v>-4.4736104485867791</v>
      </c>
      <c r="AD1265" s="16">
        <f t="shared" si="885"/>
        <v>0</v>
      </c>
      <c r="AE1265" s="16">
        <f t="shared" si="886"/>
        <v>1</v>
      </c>
      <c r="AF1265" s="16">
        <f t="shared" si="870"/>
        <v>14</v>
      </c>
      <c r="AG1265" s="16">
        <f t="shared" si="887"/>
        <v>30</v>
      </c>
      <c r="AH1265" s="5">
        <f t="shared" si="888"/>
        <v>9840750</v>
      </c>
      <c r="AI1265" s="5">
        <f t="shared" si="889"/>
        <v>9870598</v>
      </c>
      <c r="AJ1265" s="39">
        <f t="shared" si="875"/>
        <v>2138.3749661096322</v>
      </c>
      <c r="AK1265" s="39">
        <f t="shared" si="876"/>
        <v>2168.5319586167802</v>
      </c>
      <c r="AL1265" s="39">
        <f t="shared" si="877"/>
        <v>30.156992507148061</v>
      </c>
      <c r="AM1265" s="39">
        <f t="shared" si="878"/>
        <v>1</v>
      </c>
      <c r="AN1265" s="39">
        <f t="shared" si="879"/>
        <v>0</v>
      </c>
      <c r="AO1265" s="39">
        <f t="shared" si="880"/>
        <v>20</v>
      </c>
      <c r="AP1265" s="39">
        <f t="shared" si="881"/>
        <v>30</v>
      </c>
      <c r="AQ1265" s="39">
        <f t="shared" si="882"/>
        <v>9855387</v>
      </c>
      <c r="AR1265" s="39">
        <f t="shared" si="883"/>
        <v>9898027</v>
      </c>
      <c r="AS1265" s="37">
        <f t="shared" si="846"/>
        <v>2126.0492979397204</v>
      </c>
      <c r="AT1265" s="37">
        <f t="shared" si="847"/>
        <v>2142.0211413057027</v>
      </c>
      <c r="AU1265" s="37">
        <f t="shared" si="848"/>
        <v>15.971843365982295</v>
      </c>
      <c r="AV1265" s="34">
        <f t="shared" si="849"/>
        <v>1</v>
      </c>
      <c r="AW1265" s="34">
        <f t="shared" si="850"/>
        <v>0</v>
      </c>
      <c r="AX1265" s="34">
        <f t="shared" si="851"/>
        <v>39</v>
      </c>
      <c r="AY1265" s="34">
        <f t="shared" si="852"/>
        <v>30</v>
      </c>
      <c r="AZ1265" s="34">
        <f t="shared" si="853"/>
        <v>9791903</v>
      </c>
      <c r="BA1265" s="34">
        <f t="shared" si="854"/>
        <v>9875051</v>
      </c>
    </row>
    <row r="1266" spans="1:53" x14ac:dyDescent="0.2">
      <c r="A1266" s="1" t="s">
        <v>1303</v>
      </c>
      <c r="B1266" s="8">
        <v>27605</v>
      </c>
      <c r="C1266" s="8">
        <v>2140.969696969697</v>
      </c>
      <c r="D1266" s="8">
        <v>2158</v>
      </c>
      <c r="E1266" s="8">
        <v>2127</v>
      </c>
      <c r="F1266" s="8">
        <v>2141.006734006734</v>
      </c>
      <c r="G1266" s="8">
        <f t="shared" si="855"/>
        <v>-6.301485171348304</v>
      </c>
      <c r="H1266" s="8">
        <f t="shared" si="856"/>
        <v>0</v>
      </c>
      <c r="I1266" s="8">
        <f t="shared" si="857"/>
        <v>6.301485171348304</v>
      </c>
      <c r="J1266" s="25">
        <f t="shared" si="860"/>
        <v>8.8915727156680777</v>
      </c>
      <c r="K1266" s="25">
        <f t="shared" si="861"/>
        <v>9.9365784741234684</v>
      </c>
      <c r="L1266" s="26">
        <f t="shared" si="858"/>
        <v>0.89483243541257562</v>
      </c>
      <c r="M1266" s="25">
        <f t="shared" si="859"/>
        <v>47.224884833562463</v>
      </c>
      <c r="N1266" s="25">
        <v>30</v>
      </c>
      <c r="O1266" s="25">
        <v>70</v>
      </c>
      <c r="P1266" s="9">
        <f t="shared" si="862"/>
        <v>2139.7924457100912</v>
      </c>
      <c r="Q1266" s="9">
        <f t="shared" si="863"/>
        <v>2190.7473356452269</v>
      </c>
      <c r="R1266" s="9">
        <f t="shared" si="864"/>
        <v>50.954889935135725</v>
      </c>
      <c r="S1266" s="3">
        <f t="shared" si="865"/>
        <v>1</v>
      </c>
      <c r="T1266" s="3">
        <f t="shared" si="866"/>
        <v>0</v>
      </c>
      <c r="U1266" s="3">
        <f t="shared" si="867"/>
        <v>16</v>
      </c>
      <c r="V1266" s="3">
        <f t="shared" si="871"/>
        <v>30</v>
      </c>
      <c r="W1266" s="2">
        <f t="shared" si="868"/>
        <v>9855236</v>
      </c>
      <c r="X1266" s="2">
        <f t="shared" si="872"/>
        <v>9889268</v>
      </c>
      <c r="Y1266" s="14">
        <f t="shared" si="873"/>
        <v>2155.3155213131563</v>
      </c>
      <c r="Z1266" s="14">
        <f t="shared" si="874"/>
        <v>2165.8858408804772</v>
      </c>
      <c r="AA1266" s="14">
        <f t="shared" si="869"/>
        <v>10.570319567320894</v>
      </c>
      <c r="AB1266" s="14">
        <f t="shared" si="890"/>
        <v>16.852224720214686</v>
      </c>
      <c r="AC1266" s="14">
        <f t="shared" si="884"/>
        <v>-6.2819051528937919</v>
      </c>
      <c r="AD1266" s="16">
        <f t="shared" si="885"/>
        <v>0</v>
      </c>
      <c r="AE1266" s="16">
        <f t="shared" si="886"/>
        <v>1</v>
      </c>
      <c r="AF1266" s="16">
        <f t="shared" si="870"/>
        <v>13</v>
      </c>
      <c r="AG1266" s="16">
        <f t="shared" si="887"/>
        <v>30</v>
      </c>
      <c r="AH1266" s="5">
        <f t="shared" si="888"/>
        <v>9842847</v>
      </c>
      <c r="AI1266" s="5">
        <f t="shared" si="889"/>
        <v>9870498</v>
      </c>
      <c r="AJ1266" s="39">
        <f t="shared" si="875"/>
        <v>2142.2645539082218</v>
      </c>
      <c r="AK1266" s="39">
        <f t="shared" si="876"/>
        <v>2172.4215464153699</v>
      </c>
      <c r="AL1266" s="39">
        <f t="shared" si="877"/>
        <v>30.156992507148061</v>
      </c>
      <c r="AM1266" s="39">
        <f t="shared" si="878"/>
        <v>1</v>
      </c>
      <c r="AN1266" s="39">
        <f t="shared" si="879"/>
        <v>0</v>
      </c>
      <c r="AO1266" s="39">
        <f t="shared" si="880"/>
        <v>21</v>
      </c>
      <c r="AP1266" s="39">
        <f t="shared" si="881"/>
        <v>30</v>
      </c>
      <c r="AQ1266" s="39">
        <f t="shared" si="882"/>
        <v>9853199</v>
      </c>
      <c r="AR1266" s="39">
        <f t="shared" si="883"/>
        <v>9897866</v>
      </c>
      <c r="AS1266" s="37">
        <f t="shared" si="846"/>
        <v>2125.9308073431521</v>
      </c>
      <c r="AT1266" s="37">
        <f t="shared" si="847"/>
        <v>2150.5053952170879</v>
      </c>
      <c r="AU1266" s="37">
        <f t="shared" si="848"/>
        <v>24.574587873935798</v>
      </c>
      <c r="AV1266" s="34">
        <f t="shared" si="849"/>
        <v>1</v>
      </c>
      <c r="AW1266" s="34">
        <f t="shared" si="850"/>
        <v>0</v>
      </c>
      <c r="AX1266" s="34">
        <f t="shared" si="851"/>
        <v>40</v>
      </c>
      <c r="AY1266" s="34">
        <f t="shared" si="852"/>
        <v>30</v>
      </c>
      <c r="AZ1266" s="34">
        <f t="shared" si="853"/>
        <v>9789715</v>
      </c>
      <c r="BA1266" s="34">
        <f t="shared" si="854"/>
        <v>9874795</v>
      </c>
    </row>
    <row r="1267" spans="1:53" x14ac:dyDescent="0.2">
      <c r="A1267" s="1" t="s">
        <v>1304</v>
      </c>
      <c r="B1267" s="8">
        <v>19096</v>
      </c>
      <c r="C1267" s="8">
        <v>2163.3931034482757</v>
      </c>
      <c r="D1267" s="8">
        <v>2172</v>
      </c>
      <c r="E1267" s="8">
        <v>2139</v>
      </c>
      <c r="F1267" s="8">
        <v>2163.4517241379313</v>
      </c>
      <c r="G1267" s="8">
        <f t="shared" si="855"/>
        <v>22.444990131197301</v>
      </c>
      <c r="H1267" s="8">
        <f t="shared" si="856"/>
        <v>22.444990131197301</v>
      </c>
      <c r="I1267" s="8">
        <f t="shared" si="857"/>
        <v>0</v>
      </c>
      <c r="J1267" s="25">
        <f t="shared" si="860"/>
        <v>9.8596739596344509</v>
      </c>
      <c r="K1267" s="25">
        <f t="shared" si="861"/>
        <v>9.2268228688289344</v>
      </c>
      <c r="L1267" s="26">
        <f t="shared" si="858"/>
        <v>1.0685881911685422</v>
      </c>
      <c r="M1267" s="25">
        <f t="shared" si="859"/>
        <v>51.657850302476035</v>
      </c>
      <c r="N1267" s="25">
        <v>30</v>
      </c>
      <c r="O1267" s="25">
        <v>70</v>
      </c>
      <c r="P1267" s="9">
        <f t="shared" si="862"/>
        <v>2141.4977426301766</v>
      </c>
      <c r="Q1267" s="9">
        <f t="shared" si="863"/>
        <v>2187.9132681423339</v>
      </c>
      <c r="R1267" s="9">
        <f t="shared" si="864"/>
        <v>46.415525512157274</v>
      </c>
      <c r="S1267" s="3">
        <f t="shared" si="865"/>
        <v>1</v>
      </c>
      <c r="T1267" s="3">
        <f t="shared" si="866"/>
        <v>0</v>
      </c>
      <c r="U1267" s="3">
        <f t="shared" si="867"/>
        <v>17</v>
      </c>
      <c r="V1267" s="3">
        <f t="shared" si="871"/>
        <v>30</v>
      </c>
      <c r="W1267" s="2">
        <f t="shared" si="868"/>
        <v>9853048</v>
      </c>
      <c r="X1267" s="2">
        <f t="shared" si="872"/>
        <v>9889411</v>
      </c>
      <c r="Y1267" s="14">
        <f t="shared" si="873"/>
        <v>2155.9182030038805</v>
      </c>
      <c r="Z1267" s="14">
        <f t="shared" si="874"/>
        <v>2165.5113613816238</v>
      </c>
      <c r="AA1267" s="14">
        <f t="shared" si="869"/>
        <v>9.5931583777432934</v>
      </c>
      <c r="AB1267" s="14">
        <f t="shared" si="890"/>
        <v>15.400411451720407</v>
      </c>
      <c r="AC1267" s="14">
        <f t="shared" si="884"/>
        <v>-5.8072530739771135</v>
      </c>
      <c r="AD1267" s="16">
        <f t="shared" si="885"/>
        <v>0</v>
      </c>
      <c r="AE1267" s="16">
        <f t="shared" si="886"/>
        <v>1</v>
      </c>
      <c r="AF1267" s="16">
        <f t="shared" si="870"/>
        <v>12</v>
      </c>
      <c r="AG1267" s="16">
        <f t="shared" si="887"/>
        <v>30</v>
      </c>
      <c r="AH1267" s="5">
        <f t="shared" si="888"/>
        <v>9844956</v>
      </c>
      <c r="AI1267" s="5">
        <f t="shared" si="889"/>
        <v>9870624</v>
      </c>
      <c r="AJ1267" s="39">
        <f t="shared" si="875"/>
        <v>2140.1640588511059</v>
      </c>
      <c r="AK1267" s="39">
        <f t="shared" si="876"/>
        <v>2170.321051358254</v>
      </c>
      <c r="AL1267" s="39">
        <f t="shared" si="877"/>
        <v>30.156992507148061</v>
      </c>
      <c r="AM1267" s="39">
        <f t="shared" si="878"/>
        <v>1</v>
      </c>
      <c r="AN1267" s="39">
        <f t="shared" si="879"/>
        <v>0</v>
      </c>
      <c r="AO1267" s="39">
        <f t="shared" si="880"/>
        <v>22</v>
      </c>
      <c r="AP1267" s="39">
        <f t="shared" si="881"/>
        <v>30</v>
      </c>
      <c r="AQ1267" s="39">
        <f t="shared" si="882"/>
        <v>9850997</v>
      </c>
      <c r="AR1267" s="39">
        <f t="shared" si="883"/>
        <v>9898055</v>
      </c>
      <c r="AS1267" s="37">
        <f t="shared" si="846"/>
        <v>2125.8786636687919</v>
      </c>
      <c r="AT1267" s="37">
        <f t="shared" si="847"/>
        <v>2158.4930491807186</v>
      </c>
      <c r="AU1267" s="37">
        <f t="shared" si="848"/>
        <v>32.614385511926685</v>
      </c>
      <c r="AV1267" s="34">
        <f t="shared" si="849"/>
        <v>1</v>
      </c>
      <c r="AW1267" s="34">
        <f t="shared" si="850"/>
        <v>0</v>
      </c>
      <c r="AX1267" s="34">
        <f t="shared" si="851"/>
        <v>41</v>
      </c>
      <c r="AY1267" s="34">
        <f t="shared" si="852"/>
        <v>30</v>
      </c>
      <c r="AZ1267" s="34">
        <f t="shared" si="853"/>
        <v>9787513</v>
      </c>
      <c r="BA1267" s="34">
        <f t="shared" si="854"/>
        <v>9875212</v>
      </c>
    </row>
    <row r="1268" spans="1:53" x14ac:dyDescent="0.2">
      <c r="A1268" s="1" t="s">
        <v>1305</v>
      </c>
      <c r="B1268" s="8">
        <v>29070</v>
      </c>
      <c r="C1268" s="8">
        <v>2135.3444816053511</v>
      </c>
      <c r="D1268" s="8">
        <v>2148</v>
      </c>
      <c r="E1268" s="8">
        <v>2121</v>
      </c>
      <c r="F1268" s="8">
        <v>2135.3712374581942</v>
      </c>
      <c r="G1268" s="8">
        <f t="shared" si="855"/>
        <v>-28.080486679737078</v>
      </c>
      <c r="H1268" s="8">
        <f t="shared" si="856"/>
        <v>0</v>
      </c>
      <c r="I1268" s="8">
        <f t="shared" si="857"/>
        <v>28.080486679737078</v>
      </c>
      <c r="J1268" s="25">
        <f t="shared" si="860"/>
        <v>9.1554115339462765</v>
      </c>
      <c r="K1268" s="25">
        <f t="shared" si="861"/>
        <v>10.573513141036658</v>
      </c>
      <c r="L1268" s="26">
        <f t="shared" si="858"/>
        <v>0.86588170003907072</v>
      </c>
      <c r="M1268" s="25">
        <f t="shared" si="859"/>
        <v>46.406034210043408</v>
      </c>
      <c r="N1268" s="25">
        <v>30</v>
      </c>
      <c r="O1268" s="25">
        <v>70</v>
      </c>
      <c r="P1268" s="9">
        <f t="shared" si="862"/>
        <v>2143.5450901102827</v>
      </c>
      <c r="Q1268" s="9">
        <f t="shared" si="863"/>
        <v>2186.5274013535059</v>
      </c>
      <c r="R1268" s="9">
        <f t="shared" si="864"/>
        <v>42.982311243223194</v>
      </c>
      <c r="S1268" s="3">
        <f t="shared" si="865"/>
        <v>1</v>
      </c>
      <c r="T1268" s="3">
        <f t="shared" si="866"/>
        <v>0</v>
      </c>
      <c r="U1268" s="3">
        <f t="shared" si="867"/>
        <v>18</v>
      </c>
      <c r="V1268" s="3">
        <f t="shared" si="871"/>
        <v>30</v>
      </c>
      <c r="W1268" s="2">
        <f t="shared" si="868"/>
        <v>9850846</v>
      </c>
      <c r="X1268" s="2">
        <f t="shared" si="872"/>
        <v>9889024</v>
      </c>
      <c r="Y1268" s="14">
        <f t="shared" si="873"/>
        <v>2154.3962055560519</v>
      </c>
      <c r="Z1268" s="14">
        <f t="shared" si="874"/>
        <v>2160.8744192395579</v>
      </c>
      <c r="AA1268" s="14">
        <f t="shared" si="869"/>
        <v>6.4782136835060555</v>
      </c>
      <c r="AB1268" s="14">
        <f t="shared" si="890"/>
        <v>13.615971898077536</v>
      </c>
      <c r="AC1268" s="14">
        <f t="shared" si="884"/>
        <v>-7.1377582145714804</v>
      </c>
      <c r="AD1268" s="16">
        <f t="shared" si="885"/>
        <v>0</v>
      </c>
      <c r="AE1268" s="16">
        <f t="shared" si="886"/>
        <v>1</v>
      </c>
      <c r="AF1268" s="16">
        <f t="shared" si="870"/>
        <v>11</v>
      </c>
      <c r="AG1268" s="16">
        <f t="shared" si="887"/>
        <v>30</v>
      </c>
      <c r="AH1268" s="5">
        <f t="shared" si="888"/>
        <v>9847047</v>
      </c>
      <c r="AI1268" s="5">
        <f t="shared" si="889"/>
        <v>9870378</v>
      </c>
      <c r="AJ1268" s="39">
        <f t="shared" si="875"/>
        <v>2147.6457222281715</v>
      </c>
      <c r="AK1268" s="39">
        <f t="shared" si="876"/>
        <v>2177.8027147353191</v>
      </c>
      <c r="AL1268" s="39">
        <f t="shared" si="877"/>
        <v>30.156992507147606</v>
      </c>
      <c r="AM1268" s="39">
        <f t="shared" si="878"/>
        <v>1</v>
      </c>
      <c r="AN1268" s="39">
        <f t="shared" si="879"/>
        <v>0</v>
      </c>
      <c r="AO1268" s="39">
        <f t="shared" si="880"/>
        <v>23</v>
      </c>
      <c r="AP1268" s="39">
        <f t="shared" si="881"/>
        <v>30</v>
      </c>
      <c r="AQ1268" s="39">
        <f t="shared" si="882"/>
        <v>9848819</v>
      </c>
      <c r="AR1268" s="39">
        <f t="shared" si="883"/>
        <v>9897602</v>
      </c>
      <c r="AS1268" s="37">
        <f t="shared" si="846"/>
        <v>2125.9883042277675</v>
      </c>
      <c r="AT1268" s="37">
        <f t="shared" si="847"/>
        <v>2165.7021931779786</v>
      </c>
      <c r="AU1268" s="37">
        <f t="shared" si="848"/>
        <v>39.713888950211185</v>
      </c>
      <c r="AV1268" s="34">
        <f t="shared" si="849"/>
        <v>1</v>
      </c>
      <c r="AW1268" s="34">
        <f t="shared" si="850"/>
        <v>0</v>
      </c>
      <c r="AX1268" s="34">
        <f t="shared" si="851"/>
        <v>42</v>
      </c>
      <c r="AY1268" s="34">
        <f t="shared" si="852"/>
        <v>30</v>
      </c>
      <c r="AZ1268" s="34">
        <f t="shared" si="853"/>
        <v>9785335</v>
      </c>
      <c r="BA1268" s="34">
        <f t="shared" si="854"/>
        <v>9874417</v>
      </c>
    </row>
    <row r="1269" spans="1:53" x14ac:dyDescent="0.2">
      <c r="A1269" s="1" t="s">
        <v>1306</v>
      </c>
      <c r="B1269" s="8">
        <v>17714</v>
      </c>
      <c r="C1269" s="8">
        <v>2107.5392491467578</v>
      </c>
      <c r="D1269" s="8">
        <v>2130</v>
      </c>
      <c r="E1269" s="8">
        <v>2094</v>
      </c>
      <c r="F1269" s="8">
        <v>2107.4470989761094</v>
      </c>
      <c r="G1269" s="8">
        <f t="shared" si="855"/>
        <v>-27.9241384820848</v>
      </c>
      <c r="H1269" s="8">
        <f t="shared" si="856"/>
        <v>0</v>
      </c>
      <c r="I1269" s="8">
        <f t="shared" si="857"/>
        <v>27.9241384820848</v>
      </c>
      <c r="J1269" s="25">
        <f t="shared" si="860"/>
        <v>8.5014535672358278</v>
      </c>
      <c r="K1269" s="25">
        <f t="shared" si="861"/>
        <v>11.812843522540096</v>
      </c>
      <c r="L1269" s="26">
        <f t="shared" si="858"/>
        <v>0.71967884371059332</v>
      </c>
      <c r="M1269" s="25">
        <f t="shared" si="859"/>
        <v>41.849607346318493</v>
      </c>
      <c r="N1269" s="25">
        <v>30</v>
      </c>
      <c r="O1269" s="25">
        <v>70</v>
      </c>
      <c r="P1269" s="9">
        <f t="shared" si="862"/>
        <v>2145.0240254387163</v>
      </c>
      <c r="Q1269" s="9">
        <f t="shared" si="863"/>
        <v>2178.2819241178795</v>
      </c>
      <c r="R1269" s="9">
        <f t="shared" si="864"/>
        <v>33.257898679163191</v>
      </c>
      <c r="S1269" s="3">
        <f t="shared" si="865"/>
        <v>1</v>
      </c>
      <c r="T1269" s="3">
        <f t="shared" si="866"/>
        <v>0</v>
      </c>
      <c r="U1269" s="3">
        <f t="shared" si="867"/>
        <v>19</v>
      </c>
      <c r="V1269" s="3">
        <f t="shared" si="871"/>
        <v>30</v>
      </c>
      <c r="W1269" s="2">
        <f t="shared" si="868"/>
        <v>9848668</v>
      </c>
      <c r="X1269" s="2">
        <f t="shared" si="872"/>
        <v>9888454</v>
      </c>
      <c r="Y1269" s="14">
        <f t="shared" si="873"/>
        <v>2150.9184939575375</v>
      </c>
      <c r="Z1269" s="14">
        <f t="shared" si="874"/>
        <v>2152.6548315067198</v>
      </c>
      <c r="AA1269" s="14">
        <f t="shared" si="869"/>
        <v>1.7363375491822808</v>
      </c>
      <c r="AB1269" s="14">
        <f t="shared" si="890"/>
        <v>11.240045028298486</v>
      </c>
      <c r="AC1269" s="14">
        <f t="shared" si="884"/>
        <v>-9.5037074791162048</v>
      </c>
      <c r="AD1269" s="16">
        <f t="shared" si="885"/>
        <v>0</v>
      </c>
      <c r="AE1269" s="16">
        <f t="shared" si="886"/>
        <v>1</v>
      </c>
      <c r="AF1269" s="16">
        <f t="shared" si="870"/>
        <v>10</v>
      </c>
      <c r="AG1269" s="16">
        <f t="shared" si="887"/>
        <v>30</v>
      </c>
      <c r="AH1269" s="5">
        <f t="shared" si="888"/>
        <v>9849111</v>
      </c>
      <c r="AI1269" s="5">
        <f t="shared" si="889"/>
        <v>9870051</v>
      </c>
      <c r="AJ1269" s="39">
        <f t="shared" si="875"/>
        <v>2138.2855600015923</v>
      </c>
      <c r="AK1269" s="39">
        <f t="shared" si="876"/>
        <v>2165.6679461842505</v>
      </c>
      <c r="AL1269" s="39">
        <f t="shared" si="877"/>
        <v>27.382386182658138</v>
      </c>
      <c r="AM1269" s="39">
        <f t="shared" si="878"/>
        <v>1</v>
      </c>
      <c r="AN1269" s="39">
        <f t="shared" si="879"/>
        <v>0</v>
      </c>
      <c r="AO1269" s="39">
        <f t="shared" si="880"/>
        <v>24</v>
      </c>
      <c r="AP1269" s="39">
        <f t="shared" si="881"/>
        <v>30</v>
      </c>
      <c r="AQ1269" s="39">
        <f t="shared" si="882"/>
        <v>9846659</v>
      </c>
      <c r="AR1269" s="39">
        <f t="shared" si="883"/>
        <v>9896915</v>
      </c>
      <c r="AS1269" s="37">
        <f t="shared" si="846"/>
        <v>2126.2277328237064</v>
      </c>
      <c r="AT1269" s="37">
        <f t="shared" si="847"/>
        <v>2172.0910800818237</v>
      </c>
      <c r="AU1269" s="37">
        <f t="shared" si="848"/>
        <v>45.863347258117301</v>
      </c>
      <c r="AV1269" s="34">
        <f t="shared" si="849"/>
        <v>1</v>
      </c>
      <c r="AW1269" s="34">
        <f t="shared" si="850"/>
        <v>0</v>
      </c>
      <c r="AX1269" s="34">
        <f t="shared" si="851"/>
        <v>43</v>
      </c>
      <c r="AY1269" s="34">
        <f t="shared" si="852"/>
        <v>30</v>
      </c>
      <c r="AZ1269" s="34">
        <f t="shared" si="853"/>
        <v>9783175</v>
      </c>
      <c r="BA1269" s="34">
        <f t="shared" si="854"/>
        <v>9873217</v>
      </c>
    </row>
    <row r="1270" spans="1:53" x14ac:dyDescent="0.2">
      <c r="A1270" s="1" t="s">
        <v>1307</v>
      </c>
      <c r="B1270" s="8">
        <v>20271</v>
      </c>
      <c r="C1270" s="8">
        <v>2091.3698630136987</v>
      </c>
      <c r="D1270" s="8">
        <v>2108</v>
      </c>
      <c r="E1270" s="8">
        <v>2076</v>
      </c>
      <c r="F1270" s="8">
        <v>2091.3869863013697</v>
      </c>
      <c r="G1270" s="8">
        <f t="shared" si="855"/>
        <v>-16.060112674739685</v>
      </c>
      <c r="H1270" s="8">
        <f t="shared" si="856"/>
        <v>0</v>
      </c>
      <c r="I1270" s="8">
        <f t="shared" si="857"/>
        <v>16.060112674739685</v>
      </c>
      <c r="J1270" s="25">
        <f t="shared" si="860"/>
        <v>7.8942068838618402</v>
      </c>
      <c r="K1270" s="25">
        <f t="shared" si="861"/>
        <v>12.116219890554351</v>
      </c>
      <c r="L1270" s="26">
        <f t="shared" si="858"/>
        <v>0.65154041071968838</v>
      </c>
      <c r="M1270" s="25">
        <f t="shared" si="859"/>
        <v>39.450467363118769</v>
      </c>
      <c r="N1270" s="25">
        <v>30</v>
      </c>
      <c r="O1270" s="25">
        <v>70</v>
      </c>
      <c r="P1270" s="9">
        <f t="shared" si="862"/>
        <v>2146.1337021063368</v>
      </c>
      <c r="Q1270" s="9">
        <f t="shared" si="863"/>
        <v>2168.380735396192</v>
      </c>
      <c r="R1270" s="9">
        <f t="shared" si="864"/>
        <v>22.247033289855153</v>
      </c>
      <c r="S1270" s="3">
        <f t="shared" si="865"/>
        <v>1</v>
      </c>
      <c r="T1270" s="3">
        <f t="shared" si="866"/>
        <v>0</v>
      </c>
      <c r="U1270" s="3">
        <f t="shared" si="867"/>
        <v>20</v>
      </c>
      <c r="V1270" s="3">
        <f t="shared" si="871"/>
        <v>30</v>
      </c>
      <c r="W1270" s="2">
        <f t="shared" si="868"/>
        <v>9846508</v>
      </c>
      <c r="X1270" s="2">
        <f t="shared" si="872"/>
        <v>9888028</v>
      </c>
      <c r="Y1270" s="14">
        <f t="shared" si="873"/>
        <v>2146.5087526496732</v>
      </c>
      <c r="Z1270" s="14">
        <f t="shared" si="874"/>
        <v>2143.2290091674354</v>
      </c>
      <c r="AA1270" s="14">
        <f t="shared" si="869"/>
        <v>-3.2797434822377909</v>
      </c>
      <c r="AB1270" s="14">
        <f t="shared" si="890"/>
        <v>8.3360873261912296</v>
      </c>
      <c r="AC1270" s="14">
        <f t="shared" si="884"/>
        <v>-11.61583080842902</v>
      </c>
      <c r="AD1270" s="16">
        <f t="shared" si="885"/>
        <v>0</v>
      </c>
      <c r="AE1270" s="16">
        <f t="shared" si="886"/>
        <v>1</v>
      </c>
      <c r="AF1270" s="16">
        <f t="shared" si="870"/>
        <v>9</v>
      </c>
      <c r="AG1270" s="16">
        <f t="shared" si="887"/>
        <v>30</v>
      </c>
      <c r="AH1270" s="5">
        <f t="shared" si="888"/>
        <v>9851157</v>
      </c>
      <c r="AI1270" s="5">
        <f t="shared" si="889"/>
        <v>9869841</v>
      </c>
      <c r="AJ1270" s="39">
        <f t="shared" si="875"/>
        <v>2128.9775138408977</v>
      </c>
      <c r="AK1270" s="39">
        <f t="shared" si="876"/>
        <v>2145.2023452633521</v>
      </c>
      <c r="AL1270" s="39">
        <f t="shared" si="877"/>
        <v>16.224831422454372</v>
      </c>
      <c r="AM1270" s="39">
        <f t="shared" si="878"/>
        <v>1</v>
      </c>
      <c r="AN1270" s="39">
        <f t="shared" si="879"/>
        <v>0</v>
      </c>
      <c r="AO1270" s="39">
        <f t="shared" si="880"/>
        <v>25</v>
      </c>
      <c r="AP1270" s="39">
        <f t="shared" si="881"/>
        <v>30</v>
      </c>
      <c r="AQ1270" s="39">
        <f t="shared" si="882"/>
        <v>9844521</v>
      </c>
      <c r="AR1270" s="39">
        <f t="shared" si="883"/>
        <v>9896421</v>
      </c>
      <c r="AS1270" s="37">
        <f t="shared" si="846"/>
        <v>2126.5982759161243</v>
      </c>
      <c r="AT1270" s="37">
        <f t="shared" si="847"/>
        <v>2176.5098686301521</v>
      </c>
      <c r="AU1270" s="37">
        <f t="shared" si="848"/>
        <v>49.911592714027847</v>
      </c>
      <c r="AV1270" s="34">
        <f t="shared" si="849"/>
        <v>1</v>
      </c>
      <c r="AW1270" s="34">
        <f t="shared" si="850"/>
        <v>0</v>
      </c>
      <c r="AX1270" s="34">
        <f t="shared" si="851"/>
        <v>44</v>
      </c>
      <c r="AY1270" s="34">
        <f t="shared" si="852"/>
        <v>30</v>
      </c>
      <c r="AZ1270" s="34">
        <f t="shared" si="853"/>
        <v>9781037</v>
      </c>
      <c r="BA1270" s="34">
        <f t="shared" si="854"/>
        <v>9872381</v>
      </c>
    </row>
    <row r="1271" spans="1:53" x14ac:dyDescent="0.2">
      <c r="A1271" s="1" t="s">
        <v>1308</v>
      </c>
      <c r="B1271" s="8">
        <v>21465</v>
      </c>
      <c r="C1271" s="8">
        <v>2125.0810810810813</v>
      </c>
      <c r="D1271" s="8">
        <v>2137</v>
      </c>
      <c r="E1271" s="8">
        <v>2109</v>
      </c>
      <c r="F1271" s="8">
        <v>2125.0472972972975</v>
      </c>
      <c r="G1271" s="8">
        <f t="shared" si="855"/>
        <v>33.66031099592783</v>
      </c>
      <c r="H1271" s="8">
        <f t="shared" si="856"/>
        <v>33.66031099592783</v>
      </c>
      <c r="I1271" s="8">
        <f t="shared" si="857"/>
        <v>0</v>
      </c>
      <c r="J1271" s="25">
        <f t="shared" si="860"/>
        <v>9.7346428918665548</v>
      </c>
      <c r="K1271" s="25">
        <f t="shared" si="861"/>
        <v>11.250775612657611</v>
      </c>
      <c r="L1271" s="26">
        <f t="shared" si="858"/>
        <v>0.86524193771269065</v>
      </c>
      <c r="M1271" s="25">
        <f t="shared" si="859"/>
        <v>46.387651929685852</v>
      </c>
      <c r="N1271" s="25">
        <v>30</v>
      </c>
      <c r="O1271" s="25">
        <v>70</v>
      </c>
      <c r="P1271" s="9">
        <f t="shared" si="862"/>
        <v>2147.7421043518211</v>
      </c>
      <c r="Q1271" s="9">
        <f t="shared" si="863"/>
        <v>2158.5751311472945</v>
      </c>
      <c r="R1271" s="9">
        <f t="shared" si="864"/>
        <v>10.833026795473415</v>
      </c>
      <c r="S1271" s="3">
        <f t="shared" si="865"/>
        <v>1</v>
      </c>
      <c r="T1271" s="3">
        <f t="shared" si="866"/>
        <v>0</v>
      </c>
      <c r="U1271" s="3">
        <f t="shared" si="867"/>
        <v>21</v>
      </c>
      <c r="V1271" s="3">
        <f t="shared" si="871"/>
        <v>30</v>
      </c>
      <c r="W1271" s="2">
        <f t="shared" si="868"/>
        <v>9844370</v>
      </c>
      <c r="X1271" s="2">
        <f t="shared" si="872"/>
        <v>9888659</v>
      </c>
      <c r="Y1271" s="14">
        <f t="shared" si="873"/>
        <v>2144.9190152161636</v>
      </c>
      <c r="Z1271" s="14">
        <f t="shared" si="874"/>
        <v>2140.4318227258759</v>
      </c>
      <c r="AA1271" s="14">
        <f t="shared" si="869"/>
        <v>-4.4871924902877254</v>
      </c>
      <c r="AB1271" s="14">
        <f t="shared" si="890"/>
        <v>5.7714313628954379</v>
      </c>
      <c r="AC1271" s="14">
        <f t="shared" si="884"/>
        <v>-10.258623853183163</v>
      </c>
      <c r="AD1271" s="16">
        <f t="shared" si="885"/>
        <v>0</v>
      </c>
      <c r="AE1271" s="16">
        <f t="shared" si="886"/>
        <v>1</v>
      </c>
      <c r="AF1271" s="16">
        <f t="shared" si="870"/>
        <v>8</v>
      </c>
      <c r="AG1271" s="16">
        <f t="shared" si="887"/>
        <v>30</v>
      </c>
      <c r="AH1271" s="5">
        <f t="shared" si="888"/>
        <v>9853236</v>
      </c>
      <c r="AI1271" s="5">
        <f t="shared" si="889"/>
        <v>9870108</v>
      </c>
      <c r="AJ1271" s="39">
        <f t="shared" si="875"/>
        <v>2123.624142949318</v>
      </c>
      <c r="AK1271" s="39">
        <f t="shared" si="876"/>
        <v>2134.4956034801926</v>
      </c>
      <c r="AL1271" s="39">
        <f t="shared" si="877"/>
        <v>10.871460530874629</v>
      </c>
      <c r="AM1271" s="39">
        <f t="shared" si="878"/>
        <v>1</v>
      </c>
      <c r="AN1271" s="39">
        <f t="shared" si="879"/>
        <v>0</v>
      </c>
      <c r="AO1271" s="39">
        <f t="shared" si="880"/>
        <v>26</v>
      </c>
      <c r="AP1271" s="39">
        <f t="shared" si="881"/>
        <v>30</v>
      </c>
      <c r="AQ1271" s="39">
        <f t="shared" si="882"/>
        <v>9842354</v>
      </c>
      <c r="AR1271" s="39">
        <f t="shared" si="883"/>
        <v>9897188</v>
      </c>
      <c r="AS1271" s="37">
        <f t="shared" ref="AS1271:AS1334" si="891">AVERAGE(P1245:P1270)</f>
        <v>2127.0754330864156</v>
      </c>
      <c r="AT1271" s="37">
        <f t="shared" ref="AT1271:AT1334" si="892">AVERAGE(Q1259:Q1270)</f>
        <v>2178.9625170952445</v>
      </c>
      <c r="AU1271" s="37">
        <f t="shared" ref="AU1271:AU1334" si="893">AT1271-AS1271</f>
        <v>51.887084008828879</v>
      </c>
      <c r="AV1271" s="34">
        <f t="shared" ref="AV1271:AV1334" si="894">IF(AND(AU1271&gt;$AW$4,AZ1270-30&gt;=D1271),1,0)</f>
        <v>1</v>
      </c>
      <c r="AW1271" s="34">
        <f t="shared" ref="AW1271:AW1334" si="895">IF(AND(AU1271&lt;$AW$5,AX1270&gt;=1),1,0)</f>
        <v>0</v>
      </c>
      <c r="AX1271" s="34">
        <f t="shared" ref="AX1271:AX1334" si="896">AX1270+AV1271-AW1271</f>
        <v>45</v>
      </c>
      <c r="AY1271" s="34">
        <f t="shared" ref="AY1271:AY1334" si="897">IF(AV1271&gt;0, MAX(30, 0.002*AV1271*D1271), IF(AW1271&gt;0, MAX(30, 0.002*AW1271*E1271), 0))</f>
        <v>30</v>
      </c>
      <c r="AZ1271" s="34">
        <f t="shared" ref="AZ1271:AZ1334" si="898">AZ1270-(AV1271*D1271) + (AW1271*E1271) - AY1271</f>
        <v>9778870</v>
      </c>
      <c r="BA1271" s="34">
        <f t="shared" ref="BA1271:BA1334" si="899">AX1271*E1271 + AZ1271</f>
        <v>9873775</v>
      </c>
    </row>
    <row r="1272" spans="1:53" x14ac:dyDescent="0.2">
      <c r="A1272" s="1" t="s">
        <v>1309</v>
      </c>
      <c r="B1272" s="8">
        <v>13826</v>
      </c>
      <c r="C1272" s="8">
        <v>2138.4814814814813</v>
      </c>
      <c r="D1272" s="8">
        <v>2149</v>
      </c>
      <c r="E1272" s="8">
        <v>2126</v>
      </c>
      <c r="F1272" s="8">
        <v>2138.4612794612794</v>
      </c>
      <c r="G1272" s="8">
        <f t="shared" si="855"/>
        <v>13.413982163981927</v>
      </c>
      <c r="H1272" s="8">
        <f t="shared" si="856"/>
        <v>13.413982163981927</v>
      </c>
      <c r="I1272" s="8">
        <f t="shared" si="857"/>
        <v>0</v>
      </c>
      <c r="J1272" s="25">
        <f t="shared" si="860"/>
        <v>9.9974528398747964</v>
      </c>
      <c r="K1272" s="25">
        <f t="shared" si="861"/>
        <v>10.447148783182067</v>
      </c>
      <c r="L1272" s="26">
        <f t="shared" si="858"/>
        <v>0.95695515086075966</v>
      </c>
      <c r="M1272" s="25">
        <f t="shared" si="859"/>
        <v>48.900208593939745</v>
      </c>
      <c r="N1272" s="25">
        <v>30</v>
      </c>
      <c r="O1272" s="25">
        <v>70</v>
      </c>
      <c r="P1272" s="9">
        <f t="shared" si="862"/>
        <v>2150.1688674666907</v>
      </c>
      <c r="Q1272" s="9">
        <f t="shared" si="863"/>
        <v>2152.3737053570976</v>
      </c>
      <c r="R1272" s="9">
        <f t="shared" si="864"/>
        <v>2.2048378904069068</v>
      </c>
      <c r="S1272" s="3">
        <f t="shared" si="865"/>
        <v>0</v>
      </c>
      <c r="T1272" s="3">
        <f t="shared" si="866"/>
        <v>0</v>
      </c>
      <c r="U1272" s="3">
        <f t="shared" si="867"/>
        <v>21</v>
      </c>
      <c r="V1272" s="3">
        <f t="shared" si="871"/>
        <v>0</v>
      </c>
      <c r="W1272" s="2">
        <f t="shared" si="868"/>
        <v>9844370</v>
      </c>
      <c r="X1272" s="2">
        <f t="shared" si="872"/>
        <v>9889016</v>
      </c>
      <c r="Y1272" s="14">
        <f t="shared" si="873"/>
        <v>2144.4406644195055</v>
      </c>
      <c r="Z1272" s="14">
        <f t="shared" si="874"/>
        <v>2140.1286622236303</v>
      </c>
      <c r="AA1272" s="14">
        <f t="shared" si="869"/>
        <v>-4.3120021958752659</v>
      </c>
      <c r="AB1272" s="14">
        <f t="shared" si="890"/>
        <v>3.754744651141297</v>
      </c>
      <c r="AC1272" s="14">
        <f t="shared" si="884"/>
        <v>-8.0667468470165637</v>
      </c>
      <c r="AD1272" s="16">
        <f t="shared" si="885"/>
        <v>0</v>
      </c>
      <c r="AE1272" s="16">
        <f t="shared" si="886"/>
        <v>1</v>
      </c>
      <c r="AF1272" s="16">
        <f t="shared" si="870"/>
        <v>7</v>
      </c>
      <c r="AG1272" s="16">
        <f t="shared" si="887"/>
        <v>30</v>
      </c>
      <c r="AH1272" s="5">
        <f t="shared" si="888"/>
        <v>9855332</v>
      </c>
      <c r="AI1272" s="5">
        <f t="shared" si="889"/>
        <v>9870214</v>
      </c>
      <c r="AJ1272" s="39">
        <f t="shared" si="875"/>
        <v>2134.8442466146271</v>
      </c>
      <c r="AK1272" s="39">
        <f t="shared" si="876"/>
        <v>2145.7157071455017</v>
      </c>
      <c r="AL1272" s="39">
        <f t="shared" si="877"/>
        <v>10.871460530874629</v>
      </c>
      <c r="AM1272" s="39">
        <f t="shared" si="878"/>
        <v>1</v>
      </c>
      <c r="AN1272" s="39">
        <f t="shared" si="879"/>
        <v>0</v>
      </c>
      <c r="AO1272" s="39">
        <f t="shared" si="880"/>
        <v>27</v>
      </c>
      <c r="AP1272" s="39">
        <f t="shared" si="881"/>
        <v>30</v>
      </c>
      <c r="AQ1272" s="39">
        <f t="shared" si="882"/>
        <v>9840175</v>
      </c>
      <c r="AR1272" s="39">
        <f t="shared" si="883"/>
        <v>9897577</v>
      </c>
      <c r="AS1272" s="37">
        <f t="shared" si="891"/>
        <v>2127.7951126954035</v>
      </c>
      <c r="AT1272" s="37">
        <f t="shared" si="892"/>
        <v>2179.682512948672</v>
      </c>
      <c r="AU1272" s="37">
        <f t="shared" si="893"/>
        <v>51.887400253268424</v>
      </c>
      <c r="AV1272" s="34">
        <f t="shared" si="894"/>
        <v>1</v>
      </c>
      <c r="AW1272" s="34">
        <f t="shared" si="895"/>
        <v>0</v>
      </c>
      <c r="AX1272" s="34">
        <f t="shared" si="896"/>
        <v>46</v>
      </c>
      <c r="AY1272" s="34">
        <f t="shared" si="897"/>
        <v>30</v>
      </c>
      <c r="AZ1272" s="34">
        <f t="shared" si="898"/>
        <v>9776691</v>
      </c>
      <c r="BA1272" s="34">
        <f t="shared" si="899"/>
        <v>9874487</v>
      </c>
    </row>
    <row r="1273" spans="1:53" x14ac:dyDescent="0.2">
      <c r="A1273" s="1" t="s">
        <v>1310</v>
      </c>
      <c r="B1273" s="8">
        <v>11900</v>
      </c>
      <c r="C1273" s="8">
        <v>2139.2711864406779</v>
      </c>
      <c r="D1273" s="8">
        <v>2157</v>
      </c>
      <c r="E1273" s="8">
        <v>2120</v>
      </c>
      <c r="F1273" s="8">
        <v>2139.2644067796609</v>
      </c>
      <c r="G1273" s="8">
        <f t="shared" si="855"/>
        <v>0.80312731838148466</v>
      </c>
      <c r="H1273" s="8">
        <f t="shared" si="856"/>
        <v>0.80312731838148466</v>
      </c>
      <c r="I1273" s="8">
        <f t="shared" si="857"/>
        <v>0</v>
      </c>
      <c r="J1273" s="25">
        <f t="shared" si="860"/>
        <v>9.3407153026252736</v>
      </c>
      <c r="K1273" s="25">
        <f t="shared" si="861"/>
        <v>9.7009238700976343</v>
      </c>
      <c r="L1273" s="26">
        <f t="shared" si="858"/>
        <v>0.96286863268944145</v>
      </c>
      <c r="M1273" s="25">
        <f t="shared" si="859"/>
        <v>49.054155568738125</v>
      </c>
      <c r="N1273" s="25">
        <v>30</v>
      </c>
      <c r="O1273" s="25">
        <v>70</v>
      </c>
      <c r="P1273" s="9">
        <f t="shared" si="862"/>
        <v>2152.5243200538507</v>
      </c>
      <c r="Q1273" s="9">
        <f t="shared" si="863"/>
        <v>2147.0243902101633</v>
      </c>
      <c r="R1273" s="9">
        <f t="shared" si="864"/>
        <v>-5.4999298436873687</v>
      </c>
      <c r="S1273" s="3">
        <f t="shared" si="865"/>
        <v>0</v>
      </c>
      <c r="T1273" s="3">
        <f t="shared" si="866"/>
        <v>1</v>
      </c>
      <c r="U1273" s="3">
        <f t="shared" si="867"/>
        <v>20</v>
      </c>
      <c r="V1273" s="3">
        <f t="shared" si="871"/>
        <v>30</v>
      </c>
      <c r="W1273" s="2">
        <f t="shared" si="868"/>
        <v>9846466</v>
      </c>
      <c r="X1273" s="2">
        <f t="shared" si="872"/>
        <v>9888866</v>
      </c>
      <c r="Y1273" s="14">
        <f t="shared" si="873"/>
        <v>2144.057237927665</v>
      </c>
      <c r="Z1273" s="14">
        <f t="shared" si="874"/>
        <v>2139.995699847635</v>
      </c>
      <c r="AA1273" s="14">
        <f t="shared" si="869"/>
        <v>-4.0615380800300045</v>
      </c>
      <c r="AB1273" s="14">
        <f t="shared" si="890"/>
        <v>2.1914881049070365</v>
      </c>
      <c r="AC1273" s="14">
        <f t="shared" si="884"/>
        <v>-6.253026184937041</v>
      </c>
      <c r="AD1273" s="16">
        <f t="shared" si="885"/>
        <v>0</v>
      </c>
      <c r="AE1273" s="16">
        <f t="shared" si="886"/>
        <v>1</v>
      </c>
      <c r="AF1273" s="16">
        <f t="shared" si="870"/>
        <v>6</v>
      </c>
      <c r="AG1273" s="16">
        <f t="shared" si="887"/>
        <v>30</v>
      </c>
      <c r="AH1273" s="5">
        <f t="shared" si="888"/>
        <v>9857422</v>
      </c>
      <c r="AI1273" s="5">
        <f t="shared" si="889"/>
        <v>9870142</v>
      </c>
      <c r="AJ1273" s="39">
        <f t="shared" si="875"/>
        <v>2139.3155740026209</v>
      </c>
      <c r="AK1273" s="39">
        <f t="shared" si="876"/>
        <v>2150.187034533496</v>
      </c>
      <c r="AL1273" s="39">
        <f t="shared" si="877"/>
        <v>10.871460530875083</v>
      </c>
      <c r="AM1273" s="39">
        <f t="shared" si="878"/>
        <v>1</v>
      </c>
      <c r="AN1273" s="39">
        <f t="shared" si="879"/>
        <v>0</v>
      </c>
      <c r="AO1273" s="39">
        <f t="shared" si="880"/>
        <v>28</v>
      </c>
      <c r="AP1273" s="39">
        <f t="shared" si="881"/>
        <v>30</v>
      </c>
      <c r="AQ1273" s="39">
        <f t="shared" si="882"/>
        <v>9837988</v>
      </c>
      <c r="AR1273" s="39">
        <f t="shared" si="883"/>
        <v>9897348</v>
      </c>
      <c r="AS1273" s="37">
        <f t="shared" si="891"/>
        <v>2128.7867325240177</v>
      </c>
      <c r="AT1273" s="37">
        <f t="shared" si="892"/>
        <v>2179.1241840523185</v>
      </c>
      <c r="AU1273" s="37">
        <f t="shared" si="893"/>
        <v>50.33745152830079</v>
      </c>
      <c r="AV1273" s="34">
        <f t="shared" si="894"/>
        <v>1</v>
      </c>
      <c r="AW1273" s="34">
        <f t="shared" si="895"/>
        <v>0</v>
      </c>
      <c r="AX1273" s="34">
        <f t="shared" si="896"/>
        <v>47</v>
      </c>
      <c r="AY1273" s="34">
        <f t="shared" si="897"/>
        <v>30</v>
      </c>
      <c r="AZ1273" s="34">
        <f t="shared" si="898"/>
        <v>9774504</v>
      </c>
      <c r="BA1273" s="34">
        <f t="shared" si="899"/>
        <v>9874144</v>
      </c>
    </row>
    <row r="1274" spans="1:53" x14ac:dyDescent="0.2">
      <c r="A1274" s="1" t="s">
        <v>1311</v>
      </c>
      <c r="B1274" s="8">
        <v>14748</v>
      </c>
      <c r="C1274" s="8">
        <v>2158.1932203389829</v>
      </c>
      <c r="D1274" s="8">
        <v>2169</v>
      </c>
      <c r="E1274" s="8">
        <v>2137</v>
      </c>
      <c r="F1274" s="8">
        <v>2158.1762711864408</v>
      </c>
      <c r="G1274" s="8">
        <f t="shared" si="855"/>
        <v>18.911864406779841</v>
      </c>
      <c r="H1274" s="8">
        <f t="shared" si="856"/>
        <v>18.911864406779841</v>
      </c>
      <c r="I1274" s="8">
        <f t="shared" si="857"/>
        <v>0</v>
      </c>
      <c r="J1274" s="25">
        <f t="shared" si="860"/>
        <v>10.024368810064885</v>
      </c>
      <c r="K1274" s="25">
        <f t="shared" si="861"/>
        <v>9.0080007365192323</v>
      </c>
      <c r="L1274" s="26">
        <f t="shared" si="858"/>
        <v>1.1128294838415373</v>
      </c>
      <c r="M1274" s="25">
        <f t="shared" si="859"/>
        <v>52.670103875027131</v>
      </c>
      <c r="N1274" s="25">
        <v>30</v>
      </c>
      <c r="O1274" s="25">
        <v>70</v>
      </c>
      <c r="P1274" s="9">
        <f t="shared" si="862"/>
        <v>2154.4266913802389</v>
      </c>
      <c r="Q1274" s="9">
        <f t="shared" si="863"/>
        <v>2140.2370209553151</v>
      </c>
      <c r="R1274" s="9">
        <f t="shared" si="864"/>
        <v>-14.189670424923861</v>
      </c>
      <c r="S1274" s="3">
        <f t="shared" si="865"/>
        <v>0</v>
      </c>
      <c r="T1274" s="3">
        <f t="shared" si="866"/>
        <v>1</v>
      </c>
      <c r="U1274" s="3">
        <f t="shared" si="867"/>
        <v>19</v>
      </c>
      <c r="V1274" s="3">
        <f t="shared" si="871"/>
        <v>30</v>
      </c>
      <c r="W1274" s="2">
        <f t="shared" si="868"/>
        <v>9848556</v>
      </c>
      <c r="X1274" s="2">
        <f t="shared" si="872"/>
        <v>9889159</v>
      </c>
      <c r="Y1274" s="14">
        <f t="shared" si="873"/>
        <v>2145.10309224313</v>
      </c>
      <c r="Z1274" s="14">
        <f t="shared" si="874"/>
        <v>2142.7927108228359</v>
      </c>
      <c r="AA1274" s="14">
        <f t="shared" si="869"/>
        <v>-2.3103814202941066</v>
      </c>
      <c r="AB1274" s="14">
        <f t="shared" si="890"/>
        <v>1.2911141998668079</v>
      </c>
      <c r="AC1274" s="14">
        <f t="shared" si="884"/>
        <v>-3.6014956201609145</v>
      </c>
      <c r="AD1274" s="16">
        <f t="shared" si="885"/>
        <v>0</v>
      </c>
      <c r="AE1274" s="16">
        <f t="shared" si="886"/>
        <v>1</v>
      </c>
      <c r="AF1274" s="16">
        <f t="shared" si="870"/>
        <v>5</v>
      </c>
      <c r="AG1274" s="16">
        <f t="shared" si="887"/>
        <v>30</v>
      </c>
      <c r="AH1274" s="5">
        <f t="shared" si="888"/>
        <v>9859529</v>
      </c>
      <c r="AI1274" s="5">
        <f t="shared" si="889"/>
        <v>9870214</v>
      </c>
      <c r="AJ1274" s="39">
        <f t="shared" si="875"/>
        <v>2139.5832831087482</v>
      </c>
      <c r="AK1274" s="39">
        <f t="shared" si="876"/>
        <v>2142.0718607567401</v>
      </c>
      <c r="AL1274" s="39">
        <f t="shared" si="877"/>
        <v>2.4885776479918604</v>
      </c>
      <c r="AM1274" s="39">
        <f t="shared" si="878"/>
        <v>0</v>
      </c>
      <c r="AN1274" s="39">
        <f t="shared" si="879"/>
        <v>0</v>
      </c>
      <c r="AO1274" s="39">
        <f t="shared" si="880"/>
        <v>28</v>
      </c>
      <c r="AP1274" s="39">
        <f t="shared" si="881"/>
        <v>0</v>
      </c>
      <c r="AQ1274" s="39">
        <f t="shared" si="882"/>
        <v>9837988</v>
      </c>
      <c r="AR1274" s="39">
        <f t="shared" si="883"/>
        <v>9897824</v>
      </c>
      <c r="AS1274" s="37">
        <f t="shared" si="891"/>
        <v>2129.9607355956427</v>
      </c>
      <c r="AT1274" s="37">
        <f t="shared" si="892"/>
        <v>2177.3444142044641</v>
      </c>
      <c r="AU1274" s="37">
        <f t="shared" si="893"/>
        <v>47.383678608821356</v>
      </c>
      <c r="AV1274" s="34">
        <f t="shared" si="894"/>
        <v>1</v>
      </c>
      <c r="AW1274" s="34">
        <f t="shared" si="895"/>
        <v>0</v>
      </c>
      <c r="AX1274" s="34">
        <f t="shared" si="896"/>
        <v>48</v>
      </c>
      <c r="AY1274" s="34">
        <f t="shared" si="897"/>
        <v>30</v>
      </c>
      <c r="AZ1274" s="34">
        <f t="shared" si="898"/>
        <v>9772305</v>
      </c>
      <c r="BA1274" s="34">
        <f t="shared" si="899"/>
        <v>9874881</v>
      </c>
    </row>
    <row r="1275" spans="1:53" x14ac:dyDescent="0.2">
      <c r="A1275" s="1" t="s">
        <v>1312</v>
      </c>
      <c r="B1275" s="8">
        <v>17372</v>
      </c>
      <c r="C1275" s="8">
        <v>2163.5593220338983</v>
      </c>
      <c r="D1275" s="8">
        <v>2183</v>
      </c>
      <c r="E1275" s="8">
        <v>2146</v>
      </c>
      <c r="F1275" s="8">
        <v>2163.5559322033901</v>
      </c>
      <c r="G1275" s="8">
        <f t="shared" si="855"/>
        <v>5.3796610169492851</v>
      </c>
      <c r="H1275" s="8">
        <f t="shared" si="856"/>
        <v>5.3796610169492851</v>
      </c>
      <c r="I1275" s="8">
        <f t="shared" si="857"/>
        <v>0</v>
      </c>
      <c r="J1275" s="25">
        <f t="shared" si="860"/>
        <v>9.6926039676994851</v>
      </c>
      <c r="K1275" s="25">
        <f t="shared" si="861"/>
        <v>8.3645721124821453</v>
      </c>
      <c r="L1275" s="26">
        <f t="shared" si="858"/>
        <v>1.1587686539560782</v>
      </c>
      <c r="M1275" s="25">
        <f t="shared" si="859"/>
        <v>53.677296630769689</v>
      </c>
      <c r="N1275" s="25">
        <v>30</v>
      </c>
      <c r="O1275" s="25">
        <v>70</v>
      </c>
      <c r="P1275" s="9">
        <f t="shared" si="862"/>
        <v>2157.0120346577337</v>
      </c>
      <c r="Q1275" s="9">
        <f t="shared" si="863"/>
        <v>2137.1213611217531</v>
      </c>
      <c r="R1275" s="9">
        <f t="shared" si="864"/>
        <v>-19.890673535980568</v>
      </c>
      <c r="S1275" s="3">
        <f t="shared" si="865"/>
        <v>0</v>
      </c>
      <c r="T1275" s="3">
        <f t="shared" si="866"/>
        <v>1</v>
      </c>
      <c r="U1275" s="3">
        <f t="shared" si="867"/>
        <v>18</v>
      </c>
      <c r="V1275" s="3">
        <f t="shared" si="871"/>
        <v>30</v>
      </c>
      <c r="W1275" s="2">
        <f t="shared" si="868"/>
        <v>9850663</v>
      </c>
      <c r="X1275" s="2">
        <f t="shared" si="872"/>
        <v>9889291</v>
      </c>
      <c r="Y1275" s="14">
        <f t="shared" si="873"/>
        <v>2146.4699692772233</v>
      </c>
      <c r="Z1275" s="14">
        <f t="shared" si="874"/>
        <v>2145.9870525736906</v>
      </c>
      <c r="AA1275" s="14">
        <f t="shared" si="869"/>
        <v>-0.4829167035327373</v>
      </c>
      <c r="AB1275" s="14">
        <f t="shared" si="890"/>
        <v>0.93630801918689888</v>
      </c>
      <c r="AC1275" s="14">
        <f t="shared" si="884"/>
        <v>-1.4192247227196362</v>
      </c>
      <c r="AD1275" s="16">
        <f t="shared" si="885"/>
        <v>0</v>
      </c>
      <c r="AE1275" s="16">
        <f t="shared" si="886"/>
        <v>1</v>
      </c>
      <c r="AF1275" s="16">
        <f t="shared" si="870"/>
        <v>4</v>
      </c>
      <c r="AG1275" s="16">
        <f t="shared" si="887"/>
        <v>30</v>
      </c>
      <c r="AH1275" s="5">
        <f t="shared" si="888"/>
        <v>9861645</v>
      </c>
      <c r="AI1275" s="5">
        <f t="shared" si="889"/>
        <v>9870229</v>
      </c>
      <c r="AJ1275" s="39">
        <f t="shared" si="875"/>
        <v>2145.8872379110085</v>
      </c>
      <c r="AK1275" s="39">
        <f t="shared" si="876"/>
        <v>2137.6716605419138</v>
      </c>
      <c r="AL1275" s="39">
        <f t="shared" si="877"/>
        <v>-8.2155773690947171</v>
      </c>
      <c r="AM1275" s="39">
        <f t="shared" si="878"/>
        <v>0</v>
      </c>
      <c r="AN1275" s="39">
        <f t="shared" si="879"/>
        <v>1</v>
      </c>
      <c r="AO1275" s="39">
        <f t="shared" si="880"/>
        <v>27</v>
      </c>
      <c r="AP1275" s="39">
        <f t="shared" si="881"/>
        <v>30</v>
      </c>
      <c r="AQ1275" s="39">
        <f t="shared" si="882"/>
        <v>9840104</v>
      </c>
      <c r="AR1275" s="39">
        <f t="shared" si="883"/>
        <v>9898046</v>
      </c>
      <c r="AS1275" s="37">
        <f t="shared" si="891"/>
        <v>2131.2394341649447</v>
      </c>
      <c r="AT1275" s="37">
        <f t="shared" si="892"/>
        <v>2173.7799721994211</v>
      </c>
      <c r="AU1275" s="37">
        <f t="shared" si="893"/>
        <v>42.540538034476413</v>
      </c>
      <c r="AV1275" s="34">
        <f t="shared" si="894"/>
        <v>1</v>
      </c>
      <c r="AW1275" s="34">
        <f t="shared" si="895"/>
        <v>0</v>
      </c>
      <c r="AX1275" s="34">
        <f t="shared" si="896"/>
        <v>49</v>
      </c>
      <c r="AY1275" s="34">
        <f t="shared" si="897"/>
        <v>30</v>
      </c>
      <c r="AZ1275" s="34">
        <f t="shared" si="898"/>
        <v>9770092</v>
      </c>
      <c r="BA1275" s="34">
        <f t="shared" si="899"/>
        <v>9875246</v>
      </c>
    </row>
    <row r="1276" spans="1:53" x14ac:dyDescent="0.2">
      <c r="A1276" s="1" t="s">
        <v>1313</v>
      </c>
      <c r="B1276" s="8">
        <v>22123</v>
      </c>
      <c r="C1276" s="8">
        <v>2195.1433447098975</v>
      </c>
      <c r="D1276" s="8">
        <v>2218</v>
      </c>
      <c r="E1276" s="8">
        <v>2167</v>
      </c>
      <c r="F1276" s="8">
        <v>2195.2423208191126</v>
      </c>
      <c r="G1276" s="8">
        <f t="shared" si="855"/>
        <v>31.686388615722535</v>
      </c>
      <c r="H1276" s="8">
        <f t="shared" si="856"/>
        <v>31.686388615722535</v>
      </c>
      <c r="I1276" s="8">
        <f t="shared" si="857"/>
        <v>0</v>
      </c>
      <c r="J1276" s="25">
        <f t="shared" si="860"/>
        <v>11.263588585415418</v>
      </c>
      <c r="K1276" s="25">
        <f t="shared" si="861"/>
        <v>7.767102675876278</v>
      </c>
      <c r="L1276" s="26">
        <f t="shared" si="858"/>
        <v>1.4501660471669597</v>
      </c>
      <c r="M1276" s="25">
        <f t="shared" si="859"/>
        <v>59.186439582073845</v>
      </c>
      <c r="N1276" s="25">
        <v>30</v>
      </c>
      <c r="O1276" s="25">
        <v>70</v>
      </c>
      <c r="P1276" s="9">
        <f t="shared" si="862"/>
        <v>2161.5653982709077</v>
      </c>
      <c r="Q1276" s="9">
        <f t="shared" si="863"/>
        <v>2137.1763868974003</v>
      </c>
      <c r="R1276" s="9">
        <f t="shared" si="864"/>
        <v>-24.389011373507401</v>
      </c>
      <c r="S1276" s="3">
        <f t="shared" si="865"/>
        <v>0</v>
      </c>
      <c r="T1276" s="3">
        <f t="shared" si="866"/>
        <v>1</v>
      </c>
      <c r="U1276" s="3">
        <f t="shared" si="867"/>
        <v>17</v>
      </c>
      <c r="V1276" s="3">
        <f t="shared" si="871"/>
        <v>30</v>
      </c>
      <c r="W1276" s="2">
        <f t="shared" si="868"/>
        <v>9852779</v>
      </c>
      <c r="X1276" s="2">
        <f t="shared" si="872"/>
        <v>9889618</v>
      </c>
      <c r="Y1276" s="14">
        <f t="shared" si="873"/>
        <v>2150.0827360581038</v>
      </c>
      <c r="Z1276" s="14">
        <f t="shared" si="874"/>
        <v>2153.5647861499092</v>
      </c>
      <c r="AA1276" s="14">
        <f t="shared" si="869"/>
        <v>3.4820500918053767</v>
      </c>
      <c r="AB1276" s="14">
        <f t="shared" si="890"/>
        <v>1.4454564337105946</v>
      </c>
      <c r="AC1276" s="14">
        <f t="shared" si="884"/>
        <v>2.0365936580947821</v>
      </c>
      <c r="AD1276" s="16">
        <f t="shared" si="885"/>
        <v>1</v>
      </c>
      <c r="AE1276" s="16">
        <f t="shared" si="886"/>
        <v>0</v>
      </c>
      <c r="AF1276" s="16">
        <f t="shared" si="870"/>
        <v>5</v>
      </c>
      <c r="AG1276" s="16">
        <f t="shared" si="887"/>
        <v>30</v>
      </c>
      <c r="AH1276" s="5">
        <f t="shared" si="888"/>
        <v>9859397</v>
      </c>
      <c r="AI1276" s="5">
        <f t="shared" si="889"/>
        <v>9870232</v>
      </c>
      <c r="AJ1276" s="39">
        <f t="shared" si="875"/>
        <v>2163.0866275968242</v>
      </c>
      <c r="AK1276" s="39">
        <f t="shared" si="876"/>
        <v>2139.4996169027163</v>
      </c>
      <c r="AL1276" s="39">
        <f t="shared" si="877"/>
        <v>-23.587010694107903</v>
      </c>
      <c r="AM1276" s="39">
        <f t="shared" si="878"/>
        <v>0</v>
      </c>
      <c r="AN1276" s="39">
        <f t="shared" si="879"/>
        <v>1</v>
      </c>
      <c r="AO1276" s="39">
        <f t="shared" si="880"/>
        <v>26</v>
      </c>
      <c r="AP1276" s="39">
        <f t="shared" si="881"/>
        <v>30</v>
      </c>
      <c r="AQ1276" s="39">
        <f t="shared" si="882"/>
        <v>9842241</v>
      </c>
      <c r="AR1276" s="39">
        <f t="shared" si="883"/>
        <v>9898583</v>
      </c>
      <c r="AS1276" s="37">
        <f t="shared" si="891"/>
        <v>2132.6123015670391</v>
      </c>
      <c r="AT1276" s="37">
        <f t="shared" si="892"/>
        <v>2169.3142265580564</v>
      </c>
      <c r="AU1276" s="37">
        <f t="shared" si="893"/>
        <v>36.701924991017222</v>
      </c>
      <c r="AV1276" s="34">
        <f t="shared" si="894"/>
        <v>1</v>
      </c>
      <c r="AW1276" s="34">
        <f t="shared" si="895"/>
        <v>0</v>
      </c>
      <c r="AX1276" s="34">
        <f t="shared" si="896"/>
        <v>50</v>
      </c>
      <c r="AY1276" s="34">
        <f t="shared" si="897"/>
        <v>30</v>
      </c>
      <c r="AZ1276" s="34">
        <f t="shared" si="898"/>
        <v>9767844</v>
      </c>
      <c r="BA1276" s="34">
        <f t="shared" si="899"/>
        <v>9876194</v>
      </c>
    </row>
    <row r="1277" spans="1:53" x14ac:dyDescent="0.2">
      <c r="A1277" s="1" t="s">
        <v>1314</v>
      </c>
      <c r="B1277" s="8">
        <v>14600</v>
      </c>
      <c r="C1277" s="8">
        <v>2215.1538461538462</v>
      </c>
      <c r="D1277" s="8">
        <v>2238</v>
      </c>
      <c r="E1277" s="8">
        <v>2198</v>
      </c>
      <c r="F1277" s="8">
        <v>2215.0668896321072</v>
      </c>
      <c r="G1277" s="8">
        <f t="shared" si="855"/>
        <v>19.824568812994585</v>
      </c>
      <c r="H1277" s="8">
        <f t="shared" si="856"/>
        <v>19.824568812994585</v>
      </c>
      <c r="I1277" s="8">
        <f t="shared" si="857"/>
        <v>0</v>
      </c>
      <c r="J1277" s="25">
        <f t="shared" si="860"/>
        <v>11.875087173099644</v>
      </c>
      <c r="K1277" s="25">
        <f t="shared" si="861"/>
        <v>7.2123096275994012</v>
      </c>
      <c r="L1277" s="26">
        <f t="shared" si="858"/>
        <v>1.6465026858604566</v>
      </c>
      <c r="M1277" s="25">
        <f t="shared" si="859"/>
        <v>62.214283577238447</v>
      </c>
      <c r="N1277" s="25">
        <v>30</v>
      </c>
      <c r="O1277" s="25">
        <v>70</v>
      </c>
      <c r="P1277" s="9">
        <f t="shared" si="862"/>
        <v>2165.1068573961948</v>
      </c>
      <c r="Q1277" s="9">
        <f t="shared" si="863"/>
        <v>2142.1432923171337</v>
      </c>
      <c r="R1277" s="9">
        <f t="shared" si="864"/>
        <v>-22.963565079061027</v>
      </c>
      <c r="S1277" s="3">
        <f t="shared" si="865"/>
        <v>0</v>
      </c>
      <c r="T1277" s="3">
        <f t="shared" si="866"/>
        <v>1</v>
      </c>
      <c r="U1277" s="3">
        <f t="shared" si="867"/>
        <v>16</v>
      </c>
      <c r="V1277" s="3">
        <f t="shared" si="871"/>
        <v>30</v>
      </c>
      <c r="W1277" s="2">
        <f t="shared" si="868"/>
        <v>9854916</v>
      </c>
      <c r="X1277" s="2">
        <f t="shared" si="872"/>
        <v>9890084</v>
      </c>
      <c r="Y1277" s="14">
        <f t="shared" si="873"/>
        <v>2154.8963770635855</v>
      </c>
      <c r="Z1277" s="14">
        <f t="shared" si="874"/>
        <v>2163.0266482240936</v>
      </c>
      <c r="AA1277" s="14">
        <f t="shared" si="869"/>
        <v>8.1302711605080731</v>
      </c>
      <c r="AB1277" s="14">
        <f t="shared" si="890"/>
        <v>2.7824193790700904</v>
      </c>
      <c r="AC1277" s="14">
        <f t="shared" si="884"/>
        <v>5.3478517814379831</v>
      </c>
      <c r="AD1277" s="16">
        <f t="shared" si="885"/>
        <v>1</v>
      </c>
      <c r="AE1277" s="16">
        <f t="shared" si="886"/>
        <v>0</v>
      </c>
      <c r="AF1277" s="16">
        <f t="shared" si="870"/>
        <v>6</v>
      </c>
      <c r="AG1277" s="16">
        <f t="shared" si="887"/>
        <v>30</v>
      </c>
      <c r="AH1277" s="5">
        <f t="shared" si="888"/>
        <v>9857129</v>
      </c>
      <c r="AI1277" s="5">
        <f t="shared" si="889"/>
        <v>9870317</v>
      </c>
      <c r="AJ1277" s="39">
        <f t="shared" si="875"/>
        <v>2173.6487571353987</v>
      </c>
      <c r="AK1277" s="39">
        <f t="shared" si="876"/>
        <v>2160.6238759798648</v>
      </c>
      <c r="AL1277" s="39">
        <f t="shared" si="877"/>
        <v>-13.024881155533876</v>
      </c>
      <c r="AM1277" s="39">
        <f t="shared" si="878"/>
        <v>0</v>
      </c>
      <c r="AN1277" s="39">
        <f t="shared" si="879"/>
        <v>1</v>
      </c>
      <c r="AO1277" s="39">
        <f t="shared" si="880"/>
        <v>25</v>
      </c>
      <c r="AP1277" s="39">
        <f t="shared" si="881"/>
        <v>30</v>
      </c>
      <c r="AQ1277" s="39">
        <f t="shared" si="882"/>
        <v>9844409</v>
      </c>
      <c r="AR1277" s="39">
        <f t="shared" si="883"/>
        <v>9899359</v>
      </c>
      <c r="AS1277" s="37">
        <f t="shared" si="891"/>
        <v>2134.2209783315475</v>
      </c>
      <c r="AT1277" s="37">
        <f t="shared" si="892"/>
        <v>2164.7116901621503</v>
      </c>
      <c r="AU1277" s="37">
        <f t="shared" si="893"/>
        <v>30.490711830602777</v>
      </c>
      <c r="AV1277" s="34">
        <f t="shared" si="894"/>
        <v>1</v>
      </c>
      <c r="AW1277" s="34">
        <f t="shared" si="895"/>
        <v>0</v>
      </c>
      <c r="AX1277" s="34">
        <f t="shared" si="896"/>
        <v>51</v>
      </c>
      <c r="AY1277" s="34">
        <f t="shared" si="897"/>
        <v>30</v>
      </c>
      <c r="AZ1277" s="34">
        <f t="shared" si="898"/>
        <v>9765576</v>
      </c>
      <c r="BA1277" s="34">
        <f t="shared" si="899"/>
        <v>9877674</v>
      </c>
    </row>
    <row r="1278" spans="1:53" x14ac:dyDescent="0.2">
      <c r="A1278" s="1" t="s">
        <v>1315</v>
      </c>
      <c r="B1278" s="8">
        <v>13733</v>
      </c>
      <c r="C1278" s="8">
        <v>2205.1911262798635</v>
      </c>
      <c r="D1278" s="8">
        <v>2226</v>
      </c>
      <c r="E1278" s="8">
        <v>2195</v>
      </c>
      <c r="F1278" s="8">
        <v>2205.3174061433447</v>
      </c>
      <c r="G1278" s="8">
        <f t="shared" si="855"/>
        <v>-9.7494834887625075</v>
      </c>
      <c r="H1278" s="8">
        <f t="shared" si="856"/>
        <v>0</v>
      </c>
      <c r="I1278" s="8">
        <f t="shared" si="857"/>
        <v>9.7494834887625075</v>
      </c>
      <c r="J1278" s="25">
        <f t="shared" si="860"/>
        <v>11.026866660735383</v>
      </c>
      <c r="K1278" s="25">
        <f t="shared" si="861"/>
        <v>7.3935363319681944</v>
      </c>
      <c r="L1278" s="26">
        <f t="shared" si="858"/>
        <v>1.4914198247809216</v>
      </c>
      <c r="M1278" s="25">
        <f t="shared" si="859"/>
        <v>59.862244409653712</v>
      </c>
      <c r="N1278" s="25">
        <v>30</v>
      </c>
      <c r="O1278" s="25">
        <v>70</v>
      </c>
      <c r="P1278" s="9">
        <f t="shared" si="862"/>
        <v>2167.8964514230479</v>
      </c>
      <c r="Q1278" s="9">
        <f t="shared" si="863"/>
        <v>2147.7898481883026</v>
      </c>
      <c r="R1278" s="9">
        <f t="shared" si="864"/>
        <v>-20.106603234745307</v>
      </c>
      <c r="S1278" s="3">
        <f t="shared" si="865"/>
        <v>0</v>
      </c>
      <c r="T1278" s="3">
        <f t="shared" si="866"/>
        <v>1</v>
      </c>
      <c r="U1278" s="3">
        <f t="shared" si="867"/>
        <v>15</v>
      </c>
      <c r="V1278" s="3">
        <f t="shared" si="871"/>
        <v>30</v>
      </c>
      <c r="W1278" s="2">
        <f t="shared" si="868"/>
        <v>9857084</v>
      </c>
      <c r="X1278" s="2">
        <f t="shared" si="872"/>
        <v>9890009</v>
      </c>
      <c r="Y1278" s="14">
        <f t="shared" si="873"/>
        <v>2158.6312681065306</v>
      </c>
      <c r="Z1278" s="14">
        <f t="shared" si="874"/>
        <v>2169.5329186732092</v>
      </c>
      <c r="AA1278" s="14">
        <f t="shared" si="869"/>
        <v>10.901650566678654</v>
      </c>
      <c r="AB1278" s="14">
        <f t="shared" si="890"/>
        <v>4.4062656165918028</v>
      </c>
      <c r="AC1278" s="14">
        <f t="shared" si="884"/>
        <v>6.4953849500868515</v>
      </c>
      <c r="AD1278" s="16">
        <f t="shared" si="885"/>
        <v>1</v>
      </c>
      <c r="AE1278" s="16">
        <f t="shared" si="886"/>
        <v>0</v>
      </c>
      <c r="AF1278" s="16">
        <f t="shared" si="870"/>
        <v>7</v>
      </c>
      <c r="AG1278" s="16">
        <f t="shared" si="887"/>
        <v>30</v>
      </c>
      <c r="AH1278" s="5">
        <f t="shared" si="888"/>
        <v>9854873</v>
      </c>
      <c r="AI1278" s="5">
        <f t="shared" si="889"/>
        <v>9870238</v>
      </c>
      <c r="AJ1278" s="39">
        <f t="shared" si="875"/>
        <v>2180.2569467397302</v>
      </c>
      <c r="AK1278" s="39">
        <f t="shared" si="876"/>
        <v>2173.8402551885283</v>
      </c>
      <c r="AL1278" s="39">
        <f t="shared" si="877"/>
        <v>-6.4166915512018932</v>
      </c>
      <c r="AM1278" s="39">
        <f t="shared" si="878"/>
        <v>0</v>
      </c>
      <c r="AN1278" s="39">
        <f t="shared" si="879"/>
        <v>1</v>
      </c>
      <c r="AO1278" s="39">
        <f t="shared" si="880"/>
        <v>24</v>
      </c>
      <c r="AP1278" s="39">
        <f t="shared" si="881"/>
        <v>30</v>
      </c>
      <c r="AQ1278" s="39">
        <f t="shared" si="882"/>
        <v>9846574</v>
      </c>
      <c r="AR1278" s="39">
        <f t="shared" si="883"/>
        <v>9899254</v>
      </c>
      <c r="AS1278" s="37">
        <f t="shared" si="891"/>
        <v>2136.0239538921032</v>
      </c>
      <c r="AT1278" s="37">
        <f t="shared" si="892"/>
        <v>2160.5418293884418</v>
      </c>
      <c r="AU1278" s="37">
        <f t="shared" si="893"/>
        <v>24.517875496338547</v>
      </c>
      <c r="AV1278" s="34">
        <f t="shared" si="894"/>
        <v>1</v>
      </c>
      <c r="AW1278" s="34">
        <f t="shared" si="895"/>
        <v>0</v>
      </c>
      <c r="AX1278" s="34">
        <f t="shared" si="896"/>
        <v>52</v>
      </c>
      <c r="AY1278" s="34">
        <f t="shared" si="897"/>
        <v>30</v>
      </c>
      <c r="AZ1278" s="34">
        <f t="shared" si="898"/>
        <v>9763320</v>
      </c>
      <c r="BA1278" s="34">
        <f t="shared" si="899"/>
        <v>9877460</v>
      </c>
    </row>
    <row r="1279" spans="1:53" x14ac:dyDescent="0.2">
      <c r="A1279" s="1" t="s">
        <v>1316</v>
      </c>
      <c r="B1279" s="8">
        <v>6188</v>
      </c>
      <c r="C1279" s="8">
        <v>2201.4590163934427</v>
      </c>
      <c r="D1279" s="8">
        <v>2218</v>
      </c>
      <c r="E1279" s="8">
        <v>2190</v>
      </c>
      <c r="F1279" s="8">
        <v>2201.4918032786886</v>
      </c>
      <c r="G1279" s="8">
        <f t="shared" si="855"/>
        <v>-3.825602864656048</v>
      </c>
      <c r="H1279" s="8">
        <f t="shared" si="856"/>
        <v>0</v>
      </c>
      <c r="I1279" s="8">
        <f t="shared" si="857"/>
        <v>3.825602864656048</v>
      </c>
      <c r="J1279" s="25">
        <f t="shared" si="860"/>
        <v>10.239233327825714</v>
      </c>
      <c r="K1279" s="25">
        <f t="shared" si="861"/>
        <v>7.1386839414458985</v>
      </c>
      <c r="L1279" s="26">
        <f t="shared" si="858"/>
        <v>1.43433067100486</v>
      </c>
      <c r="M1279" s="25">
        <f t="shared" si="859"/>
        <v>58.920946446966752</v>
      </c>
      <c r="N1279" s="25">
        <v>30</v>
      </c>
      <c r="O1279" s="25">
        <v>70</v>
      </c>
      <c r="P1279" s="9">
        <f t="shared" si="862"/>
        <v>2170.4724331846428</v>
      </c>
      <c r="Q1279" s="9">
        <f t="shared" si="863"/>
        <v>2153.1490708663537</v>
      </c>
      <c r="R1279" s="9">
        <f t="shared" si="864"/>
        <v>-17.323362318289128</v>
      </c>
      <c r="S1279" s="3">
        <f t="shared" si="865"/>
        <v>0</v>
      </c>
      <c r="T1279" s="3">
        <f t="shared" si="866"/>
        <v>1</v>
      </c>
      <c r="U1279" s="3">
        <f t="shared" si="867"/>
        <v>14</v>
      </c>
      <c r="V1279" s="3">
        <f t="shared" si="871"/>
        <v>30</v>
      </c>
      <c r="W1279" s="2">
        <f t="shared" si="868"/>
        <v>9859249</v>
      </c>
      <c r="X1279" s="2">
        <f t="shared" si="872"/>
        <v>9889909</v>
      </c>
      <c r="Y1279" s="14">
        <f t="shared" si="873"/>
        <v>2161.8061225637275</v>
      </c>
      <c r="Z1279" s="14">
        <f t="shared" si="874"/>
        <v>2174.4496701509752</v>
      </c>
      <c r="AA1279" s="14">
        <f t="shared" si="869"/>
        <v>12.643547587247667</v>
      </c>
      <c r="AB1279" s="14">
        <f t="shared" si="890"/>
        <v>6.0537220107229759</v>
      </c>
      <c r="AC1279" s="14">
        <f t="shared" si="884"/>
        <v>6.5898255765246914</v>
      </c>
      <c r="AD1279" s="16">
        <f t="shared" si="885"/>
        <v>1</v>
      </c>
      <c r="AE1279" s="16">
        <f t="shared" si="886"/>
        <v>0</v>
      </c>
      <c r="AF1279" s="16">
        <f t="shared" si="870"/>
        <v>8</v>
      </c>
      <c r="AG1279" s="16">
        <f t="shared" si="887"/>
        <v>30</v>
      </c>
      <c r="AH1279" s="5">
        <f t="shared" si="888"/>
        <v>9852625</v>
      </c>
      <c r="AI1279" s="5">
        <f t="shared" si="889"/>
        <v>9870145</v>
      </c>
      <c r="AJ1279" s="39">
        <f t="shared" si="875"/>
        <v>2177.0071189101427</v>
      </c>
      <c r="AK1279" s="39">
        <f t="shared" si="876"/>
        <v>2170.5904273589408</v>
      </c>
      <c r="AL1279" s="39">
        <f t="shared" si="877"/>
        <v>-6.4166915512018932</v>
      </c>
      <c r="AM1279" s="39">
        <f t="shared" si="878"/>
        <v>0</v>
      </c>
      <c r="AN1279" s="39">
        <f t="shared" si="879"/>
        <v>1</v>
      </c>
      <c r="AO1279" s="39">
        <f t="shared" si="880"/>
        <v>23</v>
      </c>
      <c r="AP1279" s="39">
        <f t="shared" si="881"/>
        <v>30</v>
      </c>
      <c r="AQ1279" s="39">
        <f t="shared" si="882"/>
        <v>9848734</v>
      </c>
      <c r="AR1279" s="39">
        <f t="shared" si="883"/>
        <v>9899104</v>
      </c>
      <c r="AS1279" s="37">
        <f t="shared" si="891"/>
        <v>2137.9616529450341</v>
      </c>
      <c r="AT1279" s="37">
        <f t="shared" si="892"/>
        <v>2156.9620387670307</v>
      </c>
      <c r="AU1279" s="37">
        <f t="shared" si="893"/>
        <v>19.000385821996588</v>
      </c>
      <c r="AV1279" s="34">
        <f t="shared" si="894"/>
        <v>1</v>
      </c>
      <c r="AW1279" s="34">
        <f t="shared" si="895"/>
        <v>0</v>
      </c>
      <c r="AX1279" s="34">
        <f t="shared" si="896"/>
        <v>53</v>
      </c>
      <c r="AY1279" s="34">
        <f t="shared" si="897"/>
        <v>30</v>
      </c>
      <c r="AZ1279" s="34">
        <f t="shared" si="898"/>
        <v>9761072</v>
      </c>
      <c r="BA1279" s="34">
        <f t="shared" si="899"/>
        <v>9877142</v>
      </c>
    </row>
    <row r="1280" spans="1:53" x14ac:dyDescent="0.2">
      <c r="A1280" s="1" t="s">
        <v>1317</v>
      </c>
      <c r="B1280" s="8">
        <v>5978</v>
      </c>
      <c r="C1280" s="8">
        <v>2238.6586345381525</v>
      </c>
      <c r="D1280" s="8">
        <v>2259</v>
      </c>
      <c r="E1280" s="8">
        <v>2200</v>
      </c>
      <c r="F1280" s="8">
        <v>2238.8232931726907</v>
      </c>
      <c r="G1280" s="8">
        <f t="shared" si="855"/>
        <v>37.331489894002061</v>
      </c>
      <c r="H1280" s="8">
        <f t="shared" si="856"/>
        <v>37.331489894002061</v>
      </c>
      <c r="I1280" s="8">
        <f t="shared" si="857"/>
        <v>0</v>
      </c>
      <c r="J1280" s="25">
        <f t="shared" si="860"/>
        <v>12.174394511124024</v>
      </c>
      <c r="K1280" s="25">
        <f t="shared" si="861"/>
        <v>6.6287779456283342</v>
      </c>
      <c r="L1280" s="26">
        <f t="shared" si="858"/>
        <v>1.8365971240827297</v>
      </c>
      <c r="M1280" s="25">
        <f t="shared" si="859"/>
        <v>64.746491790815384</v>
      </c>
      <c r="N1280" s="25">
        <v>30</v>
      </c>
      <c r="O1280" s="25">
        <v>70</v>
      </c>
      <c r="P1280" s="9">
        <f t="shared" si="862"/>
        <v>2171.8944390547836</v>
      </c>
      <c r="Q1280" s="9">
        <f t="shared" si="863"/>
        <v>2156.3190774614163</v>
      </c>
      <c r="R1280" s="9">
        <f t="shared" si="864"/>
        <v>-15.575361593367234</v>
      </c>
      <c r="S1280" s="3">
        <f t="shared" si="865"/>
        <v>0</v>
      </c>
      <c r="T1280" s="3">
        <f t="shared" si="866"/>
        <v>1</v>
      </c>
      <c r="U1280" s="3">
        <f t="shared" si="867"/>
        <v>13</v>
      </c>
      <c r="V1280" s="3">
        <f t="shared" si="871"/>
        <v>30</v>
      </c>
      <c r="W1280" s="2">
        <f t="shared" si="868"/>
        <v>9861409</v>
      </c>
      <c r="X1280" s="2">
        <f t="shared" si="872"/>
        <v>9890009</v>
      </c>
      <c r="Y1280" s="14">
        <f t="shared" si="873"/>
        <v>2167.5110981643916</v>
      </c>
      <c r="Z1280" s="14">
        <f t="shared" si="874"/>
        <v>2184.3533044620085</v>
      </c>
      <c r="AA1280" s="14">
        <f t="shared" si="869"/>
        <v>16.84220629761694</v>
      </c>
      <c r="AB1280" s="14">
        <f t="shared" si="890"/>
        <v>8.2114188681017684</v>
      </c>
      <c r="AC1280" s="14">
        <f t="shared" si="884"/>
        <v>8.6307874295151716</v>
      </c>
      <c r="AD1280" s="16">
        <f t="shared" si="885"/>
        <v>1</v>
      </c>
      <c r="AE1280" s="16">
        <f t="shared" si="886"/>
        <v>0</v>
      </c>
      <c r="AF1280" s="16">
        <f t="shared" si="870"/>
        <v>9</v>
      </c>
      <c r="AG1280" s="16">
        <f t="shared" si="887"/>
        <v>30</v>
      </c>
      <c r="AH1280" s="5">
        <f t="shared" si="888"/>
        <v>9850336</v>
      </c>
      <c r="AI1280" s="5">
        <f t="shared" si="889"/>
        <v>9870136</v>
      </c>
      <c r="AJ1280" s="39">
        <f t="shared" si="875"/>
        <v>2175.7319179552574</v>
      </c>
      <c r="AK1280" s="39">
        <f t="shared" si="876"/>
        <v>2169.315226404055</v>
      </c>
      <c r="AL1280" s="39">
        <f t="shared" si="877"/>
        <v>-6.4166915512023479</v>
      </c>
      <c r="AM1280" s="39">
        <f t="shared" si="878"/>
        <v>0</v>
      </c>
      <c r="AN1280" s="39">
        <f t="shared" si="879"/>
        <v>1</v>
      </c>
      <c r="AO1280" s="39">
        <f t="shared" si="880"/>
        <v>22</v>
      </c>
      <c r="AP1280" s="39">
        <f t="shared" si="881"/>
        <v>30</v>
      </c>
      <c r="AQ1280" s="39">
        <f t="shared" si="882"/>
        <v>9850904</v>
      </c>
      <c r="AR1280" s="39">
        <f t="shared" si="883"/>
        <v>9899304</v>
      </c>
      <c r="AS1280" s="37">
        <f t="shared" si="891"/>
        <v>2140.052547206913</v>
      </c>
      <c r="AT1280" s="37">
        <f t="shared" si="892"/>
        <v>2154.065022327366</v>
      </c>
      <c r="AU1280" s="37">
        <f t="shared" si="893"/>
        <v>14.012475120453018</v>
      </c>
      <c r="AV1280" s="34">
        <f t="shared" si="894"/>
        <v>1</v>
      </c>
      <c r="AW1280" s="34">
        <f t="shared" si="895"/>
        <v>0</v>
      </c>
      <c r="AX1280" s="34">
        <f t="shared" si="896"/>
        <v>54</v>
      </c>
      <c r="AY1280" s="34">
        <f t="shared" si="897"/>
        <v>30</v>
      </c>
      <c r="AZ1280" s="34">
        <f t="shared" si="898"/>
        <v>9758783</v>
      </c>
      <c r="BA1280" s="34">
        <f t="shared" si="899"/>
        <v>9877583</v>
      </c>
    </row>
    <row r="1281" spans="1:53" x14ac:dyDescent="0.2">
      <c r="A1281" s="1" t="s">
        <v>1318</v>
      </c>
      <c r="B1281" s="8">
        <v>4086</v>
      </c>
      <c r="C1281" s="8">
        <v>2280.4784482758619</v>
      </c>
      <c r="D1281" s="8">
        <v>2298</v>
      </c>
      <c r="E1281" s="8">
        <v>2261</v>
      </c>
      <c r="F1281" s="8">
        <v>2280.4267241379312</v>
      </c>
      <c r="G1281" s="8">
        <f t="shared" si="855"/>
        <v>41.603430965240477</v>
      </c>
      <c r="H1281" s="8">
        <f t="shared" si="856"/>
        <v>41.603430965240477</v>
      </c>
      <c r="I1281" s="8">
        <f t="shared" si="857"/>
        <v>0</v>
      </c>
      <c r="J1281" s="25">
        <f t="shared" si="860"/>
        <v>14.276468543560913</v>
      </c>
      <c r="K1281" s="25">
        <f t="shared" si="861"/>
        <v>6.1552938066548819</v>
      </c>
      <c r="L1281" s="26">
        <f t="shared" si="858"/>
        <v>2.3193805189486989</v>
      </c>
      <c r="M1281" s="25">
        <f t="shared" si="859"/>
        <v>69.873896822268634</v>
      </c>
      <c r="N1281" s="25">
        <v>30</v>
      </c>
      <c r="O1281" s="25">
        <v>70</v>
      </c>
      <c r="P1281" s="9">
        <f t="shared" si="862"/>
        <v>2174.3485832521396</v>
      </c>
      <c r="Q1281" s="9">
        <f t="shared" si="863"/>
        <v>2164.9400821042909</v>
      </c>
      <c r="R1281" s="9">
        <f t="shared" si="864"/>
        <v>-9.4085011478487104</v>
      </c>
      <c r="S1281" s="3">
        <f t="shared" si="865"/>
        <v>0</v>
      </c>
      <c r="T1281" s="3">
        <f t="shared" si="866"/>
        <v>1</v>
      </c>
      <c r="U1281" s="3">
        <f t="shared" si="867"/>
        <v>12</v>
      </c>
      <c r="V1281" s="3">
        <f t="shared" si="871"/>
        <v>30</v>
      </c>
      <c r="W1281" s="2">
        <f t="shared" si="868"/>
        <v>9863579</v>
      </c>
      <c r="X1281" s="2">
        <f t="shared" si="872"/>
        <v>9890711</v>
      </c>
      <c r="Y1281" s="14">
        <f t="shared" si="873"/>
        <v>2175.8752186068759</v>
      </c>
      <c r="Z1281" s="14">
        <f t="shared" si="874"/>
        <v>2199.1338305659965</v>
      </c>
      <c r="AA1281" s="14">
        <f t="shared" si="869"/>
        <v>23.258611959120572</v>
      </c>
      <c r="AB1281" s="14">
        <f t="shared" si="890"/>
        <v>11.22085748630553</v>
      </c>
      <c r="AC1281" s="14">
        <f t="shared" si="884"/>
        <v>12.037754472815042</v>
      </c>
      <c r="AD1281" s="16">
        <f t="shared" si="885"/>
        <v>1</v>
      </c>
      <c r="AE1281" s="16">
        <f t="shared" si="886"/>
        <v>0</v>
      </c>
      <c r="AF1281" s="16">
        <f t="shared" si="870"/>
        <v>10</v>
      </c>
      <c r="AG1281" s="16">
        <f t="shared" si="887"/>
        <v>30</v>
      </c>
      <c r="AH1281" s="5">
        <f t="shared" si="888"/>
        <v>9848008</v>
      </c>
      <c r="AI1281" s="5">
        <f t="shared" si="889"/>
        <v>9870618</v>
      </c>
      <c r="AJ1281" s="39">
        <f t="shared" si="875"/>
        <v>2189.677857548917</v>
      </c>
      <c r="AK1281" s="39">
        <f t="shared" si="876"/>
        <v>2189.677857548917</v>
      </c>
      <c r="AL1281" s="39">
        <f t="shared" si="877"/>
        <v>0</v>
      </c>
      <c r="AM1281" s="39">
        <f t="shared" si="878"/>
        <v>0</v>
      </c>
      <c r="AN1281" s="39">
        <f t="shared" si="879"/>
        <v>0</v>
      </c>
      <c r="AO1281" s="39">
        <f t="shared" si="880"/>
        <v>22</v>
      </c>
      <c r="AP1281" s="39">
        <f t="shared" si="881"/>
        <v>0</v>
      </c>
      <c r="AQ1281" s="39">
        <f t="shared" si="882"/>
        <v>9850904</v>
      </c>
      <c r="AR1281" s="39">
        <f t="shared" si="883"/>
        <v>9900646</v>
      </c>
      <c r="AS1281" s="37">
        <f t="shared" si="891"/>
        <v>2142.203303283105</v>
      </c>
      <c r="AT1281" s="37">
        <f t="shared" si="892"/>
        <v>2151.5476620030254</v>
      </c>
      <c r="AU1281" s="37">
        <f t="shared" si="893"/>
        <v>9.3443587199203648</v>
      </c>
      <c r="AV1281" s="34">
        <f t="shared" si="894"/>
        <v>1</v>
      </c>
      <c r="AW1281" s="34">
        <f t="shared" si="895"/>
        <v>0</v>
      </c>
      <c r="AX1281" s="34">
        <f t="shared" si="896"/>
        <v>55</v>
      </c>
      <c r="AY1281" s="34">
        <f t="shared" si="897"/>
        <v>30</v>
      </c>
      <c r="AZ1281" s="34">
        <f t="shared" si="898"/>
        <v>9756455</v>
      </c>
      <c r="BA1281" s="34">
        <f t="shared" si="899"/>
        <v>9880810</v>
      </c>
    </row>
    <row r="1282" spans="1:53" x14ac:dyDescent="0.2">
      <c r="A1282" s="1" t="s">
        <v>1319</v>
      </c>
      <c r="B1282" s="8">
        <v>3892</v>
      </c>
      <c r="C1282" s="8">
        <v>2298.2413793103447</v>
      </c>
      <c r="D1282" s="8">
        <v>2313</v>
      </c>
      <c r="E1282" s="8">
        <v>2274</v>
      </c>
      <c r="F1282" s="8">
        <v>2298.1773399014778</v>
      </c>
      <c r="G1282" s="8">
        <f t="shared" si="855"/>
        <v>17.750615763546648</v>
      </c>
      <c r="H1282" s="8">
        <f t="shared" si="856"/>
        <v>17.750615763546648</v>
      </c>
      <c r="I1282" s="8">
        <f t="shared" si="857"/>
        <v>0</v>
      </c>
      <c r="J1282" s="25">
        <f t="shared" si="860"/>
        <v>14.524621916417036</v>
      </c>
      <c r="K1282" s="25">
        <f t="shared" si="861"/>
        <v>5.7156299633223906</v>
      </c>
      <c r="L1282" s="26">
        <f t="shared" si="858"/>
        <v>2.5412110317887233</v>
      </c>
      <c r="M1282" s="25">
        <f t="shared" si="859"/>
        <v>71.761072948683221</v>
      </c>
      <c r="N1282" s="25">
        <v>30</v>
      </c>
      <c r="O1282" s="25">
        <v>70</v>
      </c>
      <c r="P1282" s="9">
        <f t="shared" si="862"/>
        <v>2178.2079908880646</v>
      </c>
      <c r="Q1282" s="9">
        <f t="shared" si="863"/>
        <v>2179.3550508677758</v>
      </c>
      <c r="R1282" s="9">
        <f t="shared" si="864"/>
        <v>1.14705997971123</v>
      </c>
      <c r="S1282" s="3">
        <f t="shared" si="865"/>
        <v>0</v>
      </c>
      <c r="T1282" s="3">
        <f t="shared" si="866"/>
        <v>0</v>
      </c>
      <c r="U1282" s="3">
        <f t="shared" si="867"/>
        <v>12</v>
      </c>
      <c r="V1282" s="3">
        <f t="shared" si="871"/>
        <v>0</v>
      </c>
      <c r="W1282" s="2">
        <f t="shared" si="868"/>
        <v>9863579</v>
      </c>
      <c r="X1282" s="2">
        <f t="shared" si="872"/>
        <v>9890867</v>
      </c>
      <c r="Y1282" s="14">
        <f t="shared" si="873"/>
        <v>2184.9346349990687</v>
      </c>
      <c r="Z1282" s="14">
        <f t="shared" si="874"/>
        <v>2214.3712935406861</v>
      </c>
      <c r="AA1282" s="14">
        <f t="shared" si="869"/>
        <v>29.436658541617362</v>
      </c>
      <c r="AB1282" s="14">
        <f t="shared" si="890"/>
        <v>14.864017697367895</v>
      </c>
      <c r="AC1282" s="14">
        <f t="shared" si="884"/>
        <v>14.572640844249467</v>
      </c>
      <c r="AD1282" s="16">
        <f t="shared" si="885"/>
        <v>1</v>
      </c>
      <c r="AE1282" s="16">
        <f t="shared" si="886"/>
        <v>0</v>
      </c>
      <c r="AF1282" s="16">
        <f t="shared" si="870"/>
        <v>11</v>
      </c>
      <c r="AG1282" s="16">
        <f t="shared" si="887"/>
        <v>30</v>
      </c>
      <c r="AH1282" s="5">
        <f t="shared" si="888"/>
        <v>9845665</v>
      </c>
      <c r="AI1282" s="5">
        <f t="shared" si="889"/>
        <v>9870679</v>
      </c>
      <c r="AJ1282" s="39">
        <f t="shared" si="875"/>
        <v>2217.4134781924108</v>
      </c>
      <c r="AK1282" s="39">
        <f t="shared" si="876"/>
        <v>2217.4134781924108</v>
      </c>
      <c r="AL1282" s="39">
        <f t="shared" si="877"/>
        <v>0</v>
      </c>
      <c r="AM1282" s="39">
        <f t="shared" si="878"/>
        <v>0</v>
      </c>
      <c r="AN1282" s="39">
        <f t="shared" si="879"/>
        <v>0</v>
      </c>
      <c r="AO1282" s="39">
        <f t="shared" si="880"/>
        <v>22</v>
      </c>
      <c r="AP1282" s="39">
        <f t="shared" si="881"/>
        <v>0</v>
      </c>
      <c r="AQ1282" s="39">
        <f t="shared" si="882"/>
        <v>9850904</v>
      </c>
      <c r="AR1282" s="39">
        <f t="shared" si="883"/>
        <v>9900932</v>
      </c>
      <c r="AS1282" s="37">
        <f t="shared" si="891"/>
        <v>2144.4524756410356</v>
      </c>
      <c r="AT1282" s="37">
        <f t="shared" si="892"/>
        <v>2150.4358418352263</v>
      </c>
      <c r="AU1282" s="37">
        <f t="shared" si="893"/>
        <v>5.9833661941906939</v>
      </c>
      <c r="AV1282" s="34">
        <f t="shared" si="894"/>
        <v>1</v>
      </c>
      <c r="AW1282" s="34">
        <f t="shared" si="895"/>
        <v>0</v>
      </c>
      <c r="AX1282" s="34">
        <f t="shared" si="896"/>
        <v>56</v>
      </c>
      <c r="AY1282" s="34">
        <f t="shared" si="897"/>
        <v>30</v>
      </c>
      <c r="AZ1282" s="34">
        <f t="shared" si="898"/>
        <v>9754112</v>
      </c>
      <c r="BA1282" s="34">
        <f t="shared" si="899"/>
        <v>9881456</v>
      </c>
    </row>
    <row r="1283" spans="1:53" x14ac:dyDescent="0.2">
      <c r="A1283" s="1" t="s">
        <v>1320</v>
      </c>
      <c r="B1283" s="8">
        <v>6790</v>
      </c>
      <c r="C1283" s="8">
        <v>2322.2685185185187</v>
      </c>
      <c r="D1283" s="8">
        <v>2333</v>
      </c>
      <c r="E1283" s="8">
        <v>2309</v>
      </c>
      <c r="F1283" s="8">
        <v>2322.2916666666665</v>
      </c>
      <c r="G1283" s="8">
        <f t="shared" si="855"/>
        <v>24.114326765188707</v>
      </c>
      <c r="H1283" s="8">
        <f t="shared" si="856"/>
        <v>24.114326765188707</v>
      </c>
      <c r="I1283" s="8">
        <f t="shared" si="857"/>
        <v>0</v>
      </c>
      <c r="J1283" s="25">
        <f t="shared" si="860"/>
        <v>15.209600834186443</v>
      </c>
      <c r="K1283" s="25">
        <f t="shared" si="861"/>
        <v>5.3073706802279341</v>
      </c>
      <c r="L1283" s="26">
        <f t="shared" si="858"/>
        <v>2.8657506231566323</v>
      </c>
      <c r="M1283" s="25">
        <f t="shared" si="859"/>
        <v>74.131802656648446</v>
      </c>
      <c r="N1283" s="25">
        <v>30</v>
      </c>
      <c r="O1283" s="25">
        <v>70</v>
      </c>
      <c r="P1283" s="9">
        <f t="shared" si="862"/>
        <v>2180.6641591809789</v>
      </c>
      <c r="Q1283" s="9">
        <f t="shared" si="863"/>
        <v>2196.587580334452</v>
      </c>
      <c r="R1283" s="9">
        <f t="shared" si="864"/>
        <v>15.9234211534731</v>
      </c>
      <c r="S1283" s="3">
        <f t="shared" si="865"/>
        <v>1</v>
      </c>
      <c r="T1283" s="3">
        <f t="shared" si="866"/>
        <v>0</v>
      </c>
      <c r="U1283" s="3">
        <f t="shared" si="867"/>
        <v>13</v>
      </c>
      <c r="V1283" s="3">
        <f t="shared" si="871"/>
        <v>30</v>
      </c>
      <c r="W1283" s="2">
        <f t="shared" si="868"/>
        <v>9861236</v>
      </c>
      <c r="X1283" s="2">
        <f t="shared" si="872"/>
        <v>9891253</v>
      </c>
      <c r="Y1283" s="14">
        <f t="shared" si="873"/>
        <v>2195.1092299374095</v>
      </c>
      <c r="Z1283" s="14">
        <f t="shared" si="874"/>
        <v>2230.9744278677599</v>
      </c>
      <c r="AA1283" s="14">
        <f t="shared" si="869"/>
        <v>35.865197930350405</v>
      </c>
      <c r="AB1283" s="14">
        <f t="shared" si="890"/>
        <v>19.064253743964397</v>
      </c>
      <c r="AC1283" s="14">
        <f t="shared" si="884"/>
        <v>16.800944186386008</v>
      </c>
      <c r="AD1283" s="16">
        <f t="shared" si="885"/>
        <v>1</v>
      </c>
      <c r="AE1283" s="16">
        <f t="shared" si="886"/>
        <v>0</v>
      </c>
      <c r="AF1283" s="16">
        <f t="shared" si="870"/>
        <v>12</v>
      </c>
      <c r="AG1283" s="16">
        <f t="shared" si="887"/>
        <v>30</v>
      </c>
      <c r="AH1283" s="5">
        <f t="shared" si="888"/>
        <v>9843302</v>
      </c>
      <c r="AI1283" s="5">
        <f t="shared" si="889"/>
        <v>9871010</v>
      </c>
      <c r="AJ1283" s="39">
        <f t="shared" si="875"/>
        <v>2229.2472220347754</v>
      </c>
      <c r="AK1283" s="39">
        <f t="shared" si="876"/>
        <v>2240.4673257000845</v>
      </c>
      <c r="AL1283" s="39">
        <f t="shared" si="877"/>
        <v>11.220103665309125</v>
      </c>
      <c r="AM1283" s="39">
        <f t="shared" si="878"/>
        <v>1</v>
      </c>
      <c r="AN1283" s="39">
        <f t="shared" si="879"/>
        <v>0</v>
      </c>
      <c r="AO1283" s="39">
        <f t="shared" si="880"/>
        <v>23</v>
      </c>
      <c r="AP1283" s="39">
        <f t="shared" si="881"/>
        <v>30</v>
      </c>
      <c r="AQ1283" s="39">
        <f t="shared" si="882"/>
        <v>9848541</v>
      </c>
      <c r="AR1283" s="39">
        <f t="shared" si="883"/>
        <v>9901648</v>
      </c>
      <c r="AS1283" s="37">
        <f t="shared" si="891"/>
        <v>2146.8702483142561</v>
      </c>
      <c r="AT1283" s="37">
        <f t="shared" si="892"/>
        <v>2151.3503681245252</v>
      </c>
      <c r="AU1283" s="37">
        <f t="shared" si="893"/>
        <v>4.480119810269116</v>
      </c>
      <c r="AV1283" s="34">
        <f t="shared" si="894"/>
        <v>0</v>
      </c>
      <c r="AW1283" s="34">
        <f t="shared" si="895"/>
        <v>0</v>
      </c>
      <c r="AX1283" s="34">
        <f t="shared" si="896"/>
        <v>56</v>
      </c>
      <c r="AY1283" s="34">
        <f t="shared" si="897"/>
        <v>0</v>
      </c>
      <c r="AZ1283" s="34">
        <f t="shared" si="898"/>
        <v>9754112</v>
      </c>
      <c r="BA1283" s="34">
        <f t="shared" si="899"/>
        <v>9883416</v>
      </c>
    </row>
    <row r="1284" spans="1:53" x14ac:dyDescent="0.2">
      <c r="A1284" s="1" t="s">
        <v>1321</v>
      </c>
      <c r="B1284" s="8">
        <v>7414</v>
      </c>
      <c r="C1284" s="8">
        <v>2296.7918552036199</v>
      </c>
      <c r="D1284" s="8">
        <v>2320</v>
      </c>
      <c r="E1284" s="8">
        <v>2279</v>
      </c>
      <c r="F1284" s="8">
        <v>2296.7285067873304</v>
      </c>
      <c r="G1284" s="8">
        <f t="shared" ref="G1284:G1347" si="900">F1284-F1283</f>
        <v>-25.563159879336126</v>
      </c>
      <c r="H1284" s="8">
        <f t="shared" ref="H1284:H1347" si="901">IF(G1284&gt;0, G1284, 0)</f>
        <v>0</v>
      </c>
      <c r="I1284" s="8">
        <f t="shared" ref="I1284:I1347" si="902">IF(G1284&lt;0, -G1284, 0)</f>
        <v>25.563159879336126</v>
      </c>
      <c r="J1284" s="25">
        <f t="shared" si="860"/>
        <v>14.123200774601697</v>
      </c>
      <c r="K1284" s="25">
        <f t="shared" si="861"/>
        <v>6.7542127658785196</v>
      </c>
      <c r="L1284" s="26">
        <f t="shared" si="858"/>
        <v>2.0910210063192602</v>
      </c>
      <c r="M1284" s="25">
        <f t="shared" si="859"/>
        <v>67.6482302140423</v>
      </c>
      <c r="N1284" s="25">
        <v>30</v>
      </c>
      <c r="O1284" s="25">
        <v>70</v>
      </c>
      <c r="P1284" s="9">
        <f t="shared" si="862"/>
        <v>2184.3576323744524</v>
      </c>
      <c r="Q1284" s="9">
        <f t="shared" si="863"/>
        <v>2213.0246111152323</v>
      </c>
      <c r="R1284" s="9">
        <f t="shared" si="864"/>
        <v>28.666978740779996</v>
      </c>
      <c r="S1284" s="3">
        <f t="shared" si="865"/>
        <v>1</v>
      </c>
      <c r="T1284" s="3">
        <f t="shared" si="866"/>
        <v>0</v>
      </c>
      <c r="U1284" s="3">
        <f t="shared" si="867"/>
        <v>14</v>
      </c>
      <c r="V1284" s="3">
        <f t="shared" si="871"/>
        <v>30</v>
      </c>
      <c r="W1284" s="2">
        <f t="shared" si="868"/>
        <v>9858873</v>
      </c>
      <c r="X1284" s="2">
        <f t="shared" si="872"/>
        <v>9890779</v>
      </c>
      <c r="Y1284" s="14">
        <f t="shared" si="873"/>
        <v>2202.6365837781445</v>
      </c>
      <c r="Z1284" s="14">
        <f t="shared" si="874"/>
        <v>2241.0904400092322</v>
      </c>
      <c r="AA1284" s="14">
        <f t="shared" si="869"/>
        <v>38.453856231087684</v>
      </c>
      <c r="AB1284" s="14">
        <f t="shared" si="890"/>
        <v>22.942174241389054</v>
      </c>
      <c r="AC1284" s="14">
        <f t="shared" si="884"/>
        <v>15.51168198969863</v>
      </c>
      <c r="AD1284" s="16">
        <f t="shared" si="885"/>
        <v>1</v>
      </c>
      <c r="AE1284" s="16">
        <f t="shared" si="886"/>
        <v>0</v>
      </c>
      <c r="AF1284" s="16">
        <f t="shared" si="870"/>
        <v>13</v>
      </c>
      <c r="AG1284" s="16">
        <f t="shared" si="887"/>
        <v>30</v>
      </c>
      <c r="AH1284" s="5">
        <f t="shared" si="888"/>
        <v>9840952</v>
      </c>
      <c r="AI1284" s="5">
        <f t="shared" si="889"/>
        <v>9870579</v>
      </c>
      <c r="AJ1284" s="39">
        <f t="shared" si="875"/>
        <v>2245.3234398782338</v>
      </c>
      <c r="AK1284" s="39">
        <f t="shared" si="876"/>
        <v>2261.0148709315376</v>
      </c>
      <c r="AL1284" s="39">
        <f t="shared" si="877"/>
        <v>15.691431053303859</v>
      </c>
      <c r="AM1284" s="39">
        <f t="shared" si="878"/>
        <v>1</v>
      </c>
      <c r="AN1284" s="39">
        <f t="shared" si="879"/>
        <v>0</v>
      </c>
      <c r="AO1284" s="39">
        <f t="shared" si="880"/>
        <v>24</v>
      </c>
      <c r="AP1284" s="39">
        <f t="shared" si="881"/>
        <v>30</v>
      </c>
      <c r="AQ1284" s="39">
        <f t="shared" si="882"/>
        <v>9846191</v>
      </c>
      <c r="AR1284" s="39">
        <f t="shared" si="883"/>
        <v>9900887</v>
      </c>
      <c r="AS1284" s="37">
        <f t="shared" si="891"/>
        <v>2149.3109118264974</v>
      </c>
      <c r="AT1284" s="37">
        <f t="shared" si="892"/>
        <v>2154.518072223455</v>
      </c>
      <c r="AU1284" s="37">
        <f t="shared" si="893"/>
        <v>5.2071603969575335</v>
      </c>
      <c r="AV1284" s="34">
        <f t="shared" si="894"/>
        <v>1</v>
      </c>
      <c r="AW1284" s="34">
        <f t="shared" si="895"/>
        <v>0</v>
      </c>
      <c r="AX1284" s="34">
        <f t="shared" si="896"/>
        <v>57</v>
      </c>
      <c r="AY1284" s="34">
        <f t="shared" si="897"/>
        <v>30</v>
      </c>
      <c r="AZ1284" s="34">
        <f t="shared" si="898"/>
        <v>9751762</v>
      </c>
      <c r="BA1284" s="34">
        <f t="shared" si="899"/>
        <v>9881665</v>
      </c>
    </row>
    <row r="1285" spans="1:53" x14ac:dyDescent="0.2">
      <c r="A1285" s="1" t="s">
        <v>1322</v>
      </c>
      <c r="B1285" s="8">
        <v>8176</v>
      </c>
      <c r="C1285" s="8">
        <v>2280.1875</v>
      </c>
      <c r="D1285" s="8">
        <v>2299</v>
      </c>
      <c r="E1285" s="8">
        <v>2269</v>
      </c>
      <c r="F1285" s="8">
        <v>2280.2421875</v>
      </c>
      <c r="G1285" s="8">
        <f t="shared" si="900"/>
        <v>-16.486319287330389</v>
      </c>
      <c r="H1285" s="8">
        <f t="shared" si="901"/>
        <v>0</v>
      </c>
      <c r="I1285" s="8">
        <f t="shared" si="902"/>
        <v>16.486319287330389</v>
      </c>
      <c r="J1285" s="25">
        <f t="shared" si="860"/>
        <v>13.114400719273005</v>
      </c>
      <c r="K1285" s="25">
        <f t="shared" si="861"/>
        <v>7.4493632316965099</v>
      </c>
      <c r="L1285" s="26">
        <f t="shared" si="858"/>
        <v>1.7604727157714857</v>
      </c>
      <c r="M1285" s="25">
        <f t="shared" si="859"/>
        <v>63.774320452918367</v>
      </c>
      <c r="N1285" s="25">
        <v>30</v>
      </c>
      <c r="O1285" s="25">
        <v>70</v>
      </c>
      <c r="P1285" s="9">
        <f t="shared" si="862"/>
        <v>2187.7297196628824</v>
      </c>
      <c r="Q1285" s="9">
        <f t="shared" si="863"/>
        <v>2226.2135467257372</v>
      </c>
      <c r="R1285" s="9">
        <f t="shared" si="864"/>
        <v>38.483827062854743</v>
      </c>
      <c r="S1285" s="3">
        <f t="shared" si="865"/>
        <v>1</v>
      </c>
      <c r="T1285" s="3">
        <f t="shared" si="866"/>
        <v>0</v>
      </c>
      <c r="U1285" s="3">
        <f t="shared" si="867"/>
        <v>15</v>
      </c>
      <c r="V1285" s="3">
        <f t="shared" si="871"/>
        <v>30</v>
      </c>
      <c r="W1285" s="2">
        <f t="shared" si="868"/>
        <v>9856523</v>
      </c>
      <c r="X1285" s="2">
        <f t="shared" si="872"/>
        <v>9890558</v>
      </c>
      <c r="Y1285" s="14">
        <f t="shared" si="873"/>
        <v>2208.3851470168006</v>
      </c>
      <c r="Z1285" s="14">
        <f t="shared" si="874"/>
        <v>2247.1137857770427</v>
      </c>
      <c r="AA1285" s="14">
        <f t="shared" si="869"/>
        <v>38.72863876024212</v>
      </c>
      <c r="AB1285" s="14">
        <f t="shared" si="890"/>
        <v>26.099467145159668</v>
      </c>
      <c r="AC1285" s="14">
        <f t="shared" si="884"/>
        <v>12.629171615082452</v>
      </c>
      <c r="AD1285" s="16">
        <f t="shared" si="885"/>
        <v>1</v>
      </c>
      <c r="AE1285" s="16">
        <f t="shared" si="886"/>
        <v>0</v>
      </c>
      <c r="AF1285" s="16">
        <f t="shared" si="870"/>
        <v>14</v>
      </c>
      <c r="AG1285" s="16">
        <f t="shared" si="887"/>
        <v>30</v>
      </c>
      <c r="AH1285" s="5">
        <f t="shared" si="888"/>
        <v>9838623</v>
      </c>
      <c r="AI1285" s="5">
        <f t="shared" si="889"/>
        <v>9870389</v>
      </c>
      <c r="AJ1285" s="39">
        <f t="shared" si="875"/>
        <v>2236.8023865851223</v>
      </c>
      <c r="AK1285" s="39">
        <f t="shared" si="876"/>
        <v>2252.7615267445526</v>
      </c>
      <c r="AL1285" s="39">
        <f t="shared" si="877"/>
        <v>15.959140159430262</v>
      </c>
      <c r="AM1285" s="39">
        <f t="shared" si="878"/>
        <v>1</v>
      </c>
      <c r="AN1285" s="39">
        <f t="shared" si="879"/>
        <v>0</v>
      </c>
      <c r="AO1285" s="39">
        <f t="shared" si="880"/>
        <v>25</v>
      </c>
      <c r="AP1285" s="39">
        <f t="shared" si="881"/>
        <v>30</v>
      </c>
      <c r="AQ1285" s="39">
        <f t="shared" si="882"/>
        <v>9843862</v>
      </c>
      <c r="AR1285" s="39">
        <f t="shared" si="883"/>
        <v>9900587</v>
      </c>
      <c r="AS1285" s="37">
        <f t="shared" si="891"/>
        <v>2151.7800239602784</v>
      </c>
      <c r="AT1285" s="37">
        <f t="shared" si="892"/>
        <v>2159.5723143699661</v>
      </c>
      <c r="AU1285" s="37">
        <f t="shared" si="893"/>
        <v>7.7922904096876664</v>
      </c>
      <c r="AV1285" s="34">
        <f t="shared" si="894"/>
        <v>1</v>
      </c>
      <c r="AW1285" s="34">
        <f t="shared" si="895"/>
        <v>0</v>
      </c>
      <c r="AX1285" s="34">
        <f t="shared" si="896"/>
        <v>58</v>
      </c>
      <c r="AY1285" s="34">
        <f t="shared" si="897"/>
        <v>30</v>
      </c>
      <c r="AZ1285" s="34">
        <f t="shared" si="898"/>
        <v>9749433</v>
      </c>
      <c r="BA1285" s="34">
        <f t="shared" si="899"/>
        <v>9881035</v>
      </c>
    </row>
    <row r="1286" spans="1:53" x14ac:dyDescent="0.2">
      <c r="A1286" s="1" t="s">
        <v>1323</v>
      </c>
      <c r="B1286" s="8">
        <v>9154</v>
      </c>
      <c r="C1286" s="8">
        <v>2324.8962264150941</v>
      </c>
      <c r="D1286" s="8">
        <v>2338</v>
      </c>
      <c r="E1286" s="8">
        <v>2293</v>
      </c>
      <c r="F1286" s="8">
        <v>2325.0424528301887</v>
      </c>
      <c r="G1286" s="8">
        <f t="shared" si="900"/>
        <v>44.800265330188722</v>
      </c>
      <c r="H1286" s="8">
        <f t="shared" si="901"/>
        <v>44.800265330188722</v>
      </c>
      <c r="I1286" s="8">
        <f t="shared" si="902"/>
        <v>0</v>
      </c>
      <c r="J1286" s="25">
        <f t="shared" si="860"/>
        <v>15.377676762909843</v>
      </c>
      <c r="K1286" s="25">
        <f t="shared" si="861"/>
        <v>6.9172658580039021</v>
      </c>
      <c r="L1286" s="26">
        <f t="shared" si="858"/>
        <v>2.2230859820309612</v>
      </c>
      <c r="M1286" s="25">
        <f t="shared" si="859"/>
        <v>68.973834220523315</v>
      </c>
      <c r="N1286" s="25">
        <v>30</v>
      </c>
      <c r="O1286" s="25">
        <v>70</v>
      </c>
      <c r="P1286" s="9">
        <f t="shared" si="862"/>
        <v>2190.8365573828955</v>
      </c>
      <c r="Q1286" s="9">
        <f t="shared" si="863"/>
        <v>2237.9616951190987</v>
      </c>
      <c r="R1286" s="9">
        <f t="shared" si="864"/>
        <v>47.125137736203214</v>
      </c>
      <c r="S1286" s="3">
        <f t="shared" si="865"/>
        <v>1</v>
      </c>
      <c r="T1286" s="3">
        <f t="shared" si="866"/>
        <v>0</v>
      </c>
      <c r="U1286" s="3">
        <f t="shared" si="867"/>
        <v>16</v>
      </c>
      <c r="V1286" s="3">
        <f t="shared" si="871"/>
        <v>30</v>
      </c>
      <c r="W1286" s="2">
        <f t="shared" si="868"/>
        <v>9854194</v>
      </c>
      <c r="X1286" s="2">
        <f t="shared" si="872"/>
        <v>9890882</v>
      </c>
      <c r="Y1286" s="14">
        <f t="shared" si="873"/>
        <v>2217.0264289289034</v>
      </c>
      <c r="Z1286" s="14">
        <f t="shared" si="874"/>
        <v>2259.1028114775268</v>
      </c>
      <c r="AA1286" s="14">
        <f t="shared" si="869"/>
        <v>42.076382548623315</v>
      </c>
      <c r="AB1286" s="14">
        <f t="shared" si="890"/>
        <v>29.294850225852397</v>
      </c>
      <c r="AC1286" s="14">
        <f t="shared" si="884"/>
        <v>12.781532322770918</v>
      </c>
      <c r="AD1286" s="16">
        <f t="shared" si="885"/>
        <v>1</v>
      </c>
      <c r="AE1286" s="16">
        <f t="shared" si="886"/>
        <v>0</v>
      </c>
      <c r="AF1286" s="16">
        <f t="shared" si="870"/>
        <v>15</v>
      </c>
      <c r="AG1286" s="16">
        <f t="shared" si="887"/>
        <v>30</v>
      </c>
      <c r="AH1286" s="5">
        <f t="shared" si="888"/>
        <v>9836255</v>
      </c>
      <c r="AI1286" s="5">
        <f t="shared" si="889"/>
        <v>9870650</v>
      </c>
      <c r="AJ1286" s="39">
        <f t="shared" si="875"/>
        <v>2231.3069468226786</v>
      </c>
      <c r="AK1286" s="39">
        <f t="shared" si="876"/>
        <v>2253.5700417843691</v>
      </c>
      <c r="AL1286" s="39">
        <f t="shared" si="877"/>
        <v>22.263094961690513</v>
      </c>
      <c r="AM1286" s="39">
        <f t="shared" si="878"/>
        <v>1</v>
      </c>
      <c r="AN1286" s="39">
        <f t="shared" si="879"/>
        <v>0</v>
      </c>
      <c r="AO1286" s="39">
        <f t="shared" si="880"/>
        <v>26</v>
      </c>
      <c r="AP1286" s="39">
        <f t="shared" si="881"/>
        <v>30</v>
      </c>
      <c r="AQ1286" s="39">
        <f t="shared" si="882"/>
        <v>9841494</v>
      </c>
      <c r="AR1286" s="39">
        <f t="shared" si="883"/>
        <v>9901112</v>
      </c>
      <c r="AS1286" s="37">
        <f t="shared" si="891"/>
        <v>2154.2898053928825</v>
      </c>
      <c r="AT1286" s="37">
        <f t="shared" si="892"/>
        <v>2166.1714107462635</v>
      </c>
      <c r="AU1286" s="37">
        <f t="shared" si="893"/>
        <v>11.881605353381019</v>
      </c>
      <c r="AV1286" s="34">
        <f t="shared" si="894"/>
        <v>1</v>
      </c>
      <c r="AW1286" s="34">
        <f t="shared" si="895"/>
        <v>0</v>
      </c>
      <c r="AX1286" s="34">
        <f t="shared" si="896"/>
        <v>59</v>
      </c>
      <c r="AY1286" s="34">
        <f t="shared" si="897"/>
        <v>30</v>
      </c>
      <c r="AZ1286" s="34">
        <f t="shared" si="898"/>
        <v>9747065</v>
      </c>
      <c r="BA1286" s="34">
        <f t="shared" si="899"/>
        <v>9882352</v>
      </c>
    </row>
    <row r="1287" spans="1:53" x14ac:dyDescent="0.2">
      <c r="A1287" s="1" t="s">
        <v>1324</v>
      </c>
      <c r="B1287" s="8">
        <v>6492</v>
      </c>
      <c r="C1287" s="8">
        <v>2358.848484848485</v>
      </c>
      <c r="D1287" s="8">
        <v>2376</v>
      </c>
      <c r="E1287" s="8">
        <v>2344</v>
      </c>
      <c r="F1287" s="8">
        <v>2358.9545454545455</v>
      </c>
      <c r="G1287" s="8">
        <f t="shared" si="900"/>
        <v>33.912092624356774</v>
      </c>
      <c r="H1287" s="8">
        <f t="shared" si="901"/>
        <v>33.912092624356774</v>
      </c>
      <c r="I1287" s="8">
        <f t="shared" si="902"/>
        <v>0</v>
      </c>
      <c r="J1287" s="25">
        <f t="shared" si="860"/>
        <v>16.701563610156054</v>
      </c>
      <c r="K1287" s="25">
        <f t="shared" si="861"/>
        <v>6.4231754395750524</v>
      </c>
      <c r="L1287" s="26">
        <f t="shared" si="858"/>
        <v>2.6002035546550482</v>
      </c>
      <c r="M1287" s="25">
        <f t="shared" si="859"/>
        <v>72.223792771189167</v>
      </c>
      <c r="N1287" s="25">
        <v>30</v>
      </c>
      <c r="O1287" s="25">
        <v>70</v>
      </c>
      <c r="P1287" s="9">
        <f t="shared" si="862"/>
        <v>2195.5438416754228</v>
      </c>
      <c r="Q1287" s="9">
        <f t="shared" si="863"/>
        <v>2251.8672102560772</v>
      </c>
      <c r="R1287" s="9">
        <f t="shared" si="864"/>
        <v>56.32336858065446</v>
      </c>
      <c r="S1287" s="3">
        <f t="shared" si="865"/>
        <v>1</v>
      </c>
      <c r="T1287" s="3">
        <f t="shared" si="866"/>
        <v>0</v>
      </c>
      <c r="U1287" s="3">
        <f t="shared" si="867"/>
        <v>17</v>
      </c>
      <c r="V1287" s="3">
        <f t="shared" si="871"/>
        <v>30</v>
      </c>
      <c r="W1287" s="2">
        <f t="shared" si="868"/>
        <v>9851826</v>
      </c>
      <c r="X1287" s="2">
        <f t="shared" si="872"/>
        <v>9891674</v>
      </c>
      <c r="Y1287" s="14">
        <f t="shared" si="873"/>
        <v>2227.5396227456176</v>
      </c>
      <c r="Z1287" s="14">
        <f t="shared" si="874"/>
        <v>2274.4646167047604</v>
      </c>
      <c r="AA1287" s="14">
        <f t="shared" si="869"/>
        <v>46.924993959142739</v>
      </c>
      <c r="AB1287" s="14">
        <f t="shared" si="890"/>
        <v>32.820878972510464</v>
      </c>
      <c r="AC1287" s="14">
        <f t="shared" si="884"/>
        <v>14.104114986632275</v>
      </c>
      <c r="AD1287" s="16">
        <f t="shared" si="885"/>
        <v>1</v>
      </c>
      <c r="AE1287" s="16">
        <f t="shared" si="886"/>
        <v>0</v>
      </c>
      <c r="AF1287" s="16">
        <f t="shared" si="870"/>
        <v>16</v>
      </c>
      <c r="AG1287" s="16">
        <f t="shared" si="887"/>
        <v>30</v>
      </c>
      <c r="AH1287" s="5">
        <f t="shared" si="888"/>
        <v>9833849</v>
      </c>
      <c r="AI1287" s="5">
        <f t="shared" si="889"/>
        <v>9871353</v>
      </c>
      <c r="AJ1287" s="39">
        <f t="shared" si="875"/>
        <v>2247.1572973205821</v>
      </c>
      <c r="AK1287" s="39">
        <f t="shared" si="876"/>
        <v>2271.2136126212558</v>
      </c>
      <c r="AL1287" s="39">
        <f t="shared" si="877"/>
        <v>24.056315300673759</v>
      </c>
      <c r="AM1287" s="39">
        <f t="shared" si="878"/>
        <v>1</v>
      </c>
      <c r="AN1287" s="39">
        <f t="shared" si="879"/>
        <v>0</v>
      </c>
      <c r="AO1287" s="39">
        <f t="shared" si="880"/>
        <v>27</v>
      </c>
      <c r="AP1287" s="39">
        <f t="shared" si="881"/>
        <v>30</v>
      </c>
      <c r="AQ1287" s="39">
        <f t="shared" si="882"/>
        <v>9839088</v>
      </c>
      <c r="AR1287" s="39">
        <f t="shared" si="883"/>
        <v>9902376</v>
      </c>
      <c r="AS1287" s="37">
        <f t="shared" si="891"/>
        <v>2156.8362353327198</v>
      </c>
      <c r="AT1287" s="37">
        <f t="shared" si="892"/>
        <v>2174.3151335932457</v>
      </c>
      <c r="AU1287" s="37">
        <f t="shared" si="893"/>
        <v>17.478898260525966</v>
      </c>
      <c r="AV1287" s="34">
        <f t="shared" si="894"/>
        <v>1</v>
      </c>
      <c r="AW1287" s="34">
        <f t="shared" si="895"/>
        <v>0</v>
      </c>
      <c r="AX1287" s="34">
        <f t="shared" si="896"/>
        <v>60</v>
      </c>
      <c r="AY1287" s="34">
        <f t="shared" si="897"/>
        <v>30</v>
      </c>
      <c r="AZ1287" s="34">
        <f t="shared" si="898"/>
        <v>9744659</v>
      </c>
      <c r="BA1287" s="34">
        <f t="shared" si="899"/>
        <v>9885299</v>
      </c>
    </row>
    <row r="1288" spans="1:53" x14ac:dyDescent="0.2">
      <c r="A1288" s="1" t="s">
        <v>1325</v>
      </c>
      <c r="B1288" s="8">
        <v>6114</v>
      </c>
      <c r="C1288" s="8">
        <v>2371.4</v>
      </c>
      <c r="D1288" s="8">
        <v>2403</v>
      </c>
      <c r="E1288" s="8">
        <v>2343</v>
      </c>
      <c r="F1288" s="8">
        <v>2371.4553191489363</v>
      </c>
      <c r="G1288" s="8">
        <f t="shared" si="900"/>
        <v>12.500773694390773</v>
      </c>
      <c r="H1288" s="8">
        <f t="shared" si="901"/>
        <v>12.500773694390773</v>
      </c>
      <c r="I1288" s="8">
        <f t="shared" si="902"/>
        <v>0</v>
      </c>
      <c r="J1288" s="25">
        <f t="shared" si="860"/>
        <v>16.401507187601389</v>
      </c>
      <c r="K1288" s="25">
        <f t="shared" si="861"/>
        <v>5.9643771938911199</v>
      </c>
      <c r="L1288" s="26">
        <f t="shared" si="858"/>
        <v>2.7499111230591295</v>
      </c>
      <c r="M1288" s="25">
        <f t="shared" si="859"/>
        <v>73.332701304552174</v>
      </c>
      <c r="N1288" s="25">
        <v>30</v>
      </c>
      <c r="O1288" s="25">
        <v>70</v>
      </c>
      <c r="P1288" s="9">
        <f t="shared" si="862"/>
        <v>2200.8608304299114</v>
      </c>
      <c r="Q1288" s="9">
        <f t="shared" si="863"/>
        <v>2268.1504280270069</v>
      </c>
      <c r="R1288" s="9">
        <f t="shared" si="864"/>
        <v>67.289597597095508</v>
      </c>
      <c r="S1288" s="3">
        <f t="shared" si="865"/>
        <v>1</v>
      </c>
      <c r="T1288" s="3">
        <f t="shared" si="866"/>
        <v>0</v>
      </c>
      <c r="U1288" s="3">
        <f t="shared" si="867"/>
        <v>18</v>
      </c>
      <c r="V1288" s="3">
        <f t="shared" si="871"/>
        <v>30</v>
      </c>
      <c r="W1288" s="2">
        <f t="shared" si="868"/>
        <v>9849420</v>
      </c>
      <c r="X1288" s="2">
        <f t="shared" si="872"/>
        <v>9891594</v>
      </c>
      <c r="Y1288" s="14">
        <f t="shared" si="873"/>
        <v>2238.2000447014188</v>
      </c>
      <c r="Z1288" s="14">
        <f t="shared" si="874"/>
        <v>2289.3862632346336</v>
      </c>
      <c r="AA1288" s="14">
        <f t="shared" si="869"/>
        <v>51.186218533214742</v>
      </c>
      <c r="AB1288" s="14">
        <f t="shared" si="890"/>
        <v>36.493946884651322</v>
      </c>
      <c r="AC1288" s="14">
        <f t="shared" si="884"/>
        <v>14.69227164856342</v>
      </c>
      <c r="AD1288" s="16">
        <f t="shared" si="885"/>
        <v>1</v>
      </c>
      <c r="AE1288" s="16">
        <f t="shared" si="886"/>
        <v>0</v>
      </c>
      <c r="AF1288" s="16">
        <f t="shared" si="870"/>
        <v>17</v>
      </c>
      <c r="AG1288" s="16">
        <f t="shared" si="887"/>
        <v>30</v>
      </c>
      <c r="AH1288" s="5">
        <f t="shared" si="888"/>
        <v>9831416</v>
      </c>
      <c r="AI1288" s="5">
        <f t="shared" si="889"/>
        <v>9871247</v>
      </c>
      <c r="AJ1288" s="39">
        <f t="shared" si="875"/>
        <v>2269.7653590701539</v>
      </c>
      <c r="AK1288" s="39">
        <f t="shared" si="876"/>
        <v>2304.3838039094012</v>
      </c>
      <c r="AL1288" s="39">
        <f t="shared" si="877"/>
        <v>34.618444839247331</v>
      </c>
      <c r="AM1288" s="39">
        <f t="shared" si="878"/>
        <v>1</v>
      </c>
      <c r="AN1288" s="39">
        <f t="shared" si="879"/>
        <v>0</v>
      </c>
      <c r="AO1288" s="39">
        <f t="shared" si="880"/>
        <v>28</v>
      </c>
      <c r="AP1288" s="39">
        <f t="shared" si="881"/>
        <v>30</v>
      </c>
      <c r="AQ1288" s="39">
        <f t="shared" si="882"/>
        <v>9836655</v>
      </c>
      <c r="AR1288" s="39">
        <f t="shared" si="883"/>
        <v>9902259</v>
      </c>
      <c r="AS1288" s="37">
        <f t="shared" si="891"/>
        <v>2159.4595954304818</v>
      </c>
      <c r="AT1288" s="37">
        <f t="shared" si="892"/>
        <v>2183.8772876877724</v>
      </c>
      <c r="AU1288" s="37">
        <f t="shared" si="893"/>
        <v>24.417692257290582</v>
      </c>
      <c r="AV1288" s="34">
        <f t="shared" si="894"/>
        <v>1</v>
      </c>
      <c r="AW1288" s="34">
        <f t="shared" si="895"/>
        <v>0</v>
      </c>
      <c r="AX1288" s="34">
        <f t="shared" si="896"/>
        <v>61</v>
      </c>
      <c r="AY1288" s="34">
        <f t="shared" si="897"/>
        <v>30</v>
      </c>
      <c r="AZ1288" s="34">
        <f t="shared" si="898"/>
        <v>9742226</v>
      </c>
      <c r="BA1288" s="34">
        <f t="shared" si="899"/>
        <v>9885149</v>
      </c>
    </row>
    <row r="1289" spans="1:53" x14ac:dyDescent="0.2">
      <c r="A1289" s="1" t="s">
        <v>1326</v>
      </c>
      <c r="B1289" s="8">
        <v>5993</v>
      </c>
      <c r="C1289" s="8">
        <v>2365.7695652173911</v>
      </c>
      <c r="D1289" s="8">
        <v>2390</v>
      </c>
      <c r="E1289" s="8">
        <v>2352</v>
      </c>
      <c r="F1289" s="8">
        <v>2365.6391304347826</v>
      </c>
      <c r="G1289" s="8">
        <f t="shared" si="900"/>
        <v>-5.8161887141536681</v>
      </c>
      <c r="H1289" s="8">
        <f t="shared" si="901"/>
        <v>0</v>
      </c>
      <c r="I1289" s="8">
        <f t="shared" si="902"/>
        <v>5.8161887141536681</v>
      </c>
      <c r="J1289" s="25">
        <f t="shared" si="860"/>
        <v>15.229970959915576</v>
      </c>
      <c r="K1289" s="25">
        <f t="shared" si="861"/>
        <v>5.9537923024813022</v>
      </c>
      <c r="L1289" s="26">
        <f t="shared" si="858"/>
        <v>2.5580285952481638</v>
      </c>
      <c r="M1289" s="25">
        <f t="shared" si="859"/>
        <v>71.894548533546782</v>
      </c>
      <c r="N1289" s="25">
        <v>30</v>
      </c>
      <c r="O1289" s="25">
        <v>70</v>
      </c>
      <c r="P1289" s="9">
        <f t="shared" si="862"/>
        <v>2207.6258738899019</v>
      </c>
      <c r="Q1289" s="9">
        <f t="shared" si="863"/>
        <v>2282.8348445544921</v>
      </c>
      <c r="R1289" s="9">
        <f t="shared" si="864"/>
        <v>75.208970664590197</v>
      </c>
      <c r="S1289" s="3">
        <f t="shared" si="865"/>
        <v>1</v>
      </c>
      <c r="T1289" s="3">
        <f t="shared" si="866"/>
        <v>0</v>
      </c>
      <c r="U1289" s="3">
        <f t="shared" si="867"/>
        <v>19</v>
      </c>
      <c r="V1289" s="3">
        <f t="shared" si="871"/>
        <v>30</v>
      </c>
      <c r="W1289" s="2">
        <f t="shared" si="868"/>
        <v>9846987</v>
      </c>
      <c r="X1289" s="2">
        <f t="shared" si="872"/>
        <v>9891675</v>
      </c>
      <c r="Y1289" s="14">
        <f t="shared" si="873"/>
        <v>2247.6399769779641</v>
      </c>
      <c r="Z1289" s="14">
        <f t="shared" si="874"/>
        <v>2301.1174735731179</v>
      </c>
      <c r="AA1289" s="14">
        <f t="shared" si="869"/>
        <v>53.477496595153752</v>
      </c>
      <c r="AB1289" s="14">
        <f t="shared" si="890"/>
        <v>39.890656826751808</v>
      </c>
      <c r="AC1289" s="14">
        <f t="shared" si="884"/>
        <v>13.586839768401944</v>
      </c>
      <c r="AD1289" s="16">
        <f t="shared" si="885"/>
        <v>1</v>
      </c>
      <c r="AE1289" s="16">
        <f t="shared" si="886"/>
        <v>0</v>
      </c>
      <c r="AF1289" s="16">
        <f t="shared" si="870"/>
        <v>18</v>
      </c>
      <c r="AG1289" s="16">
        <f t="shared" si="887"/>
        <v>30</v>
      </c>
      <c r="AH1289" s="5">
        <f t="shared" si="888"/>
        <v>9828996</v>
      </c>
      <c r="AI1289" s="5">
        <f t="shared" si="889"/>
        <v>9871332</v>
      </c>
      <c r="AJ1289" s="39">
        <f t="shared" si="875"/>
        <v>2278.099208199747</v>
      </c>
      <c r="AK1289" s="39">
        <f t="shared" si="876"/>
        <v>2314.8008138588539</v>
      </c>
      <c r="AL1289" s="39">
        <f t="shared" si="877"/>
        <v>36.701605659106917</v>
      </c>
      <c r="AM1289" s="39">
        <f t="shared" si="878"/>
        <v>1</v>
      </c>
      <c r="AN1289" s="39">
        <f t="shared" si="879"/>
        <v>0</v>
      </c>
      <c r="AO1289" s="39">
        <f t="shared" si="880"/>
        <v>29</v>
      </c>
      <c r="AP1289" s="39">
        <f t="shared" si="881"/>
        <v>30</v>
      </c>
      <c r="AQ1289" s="39">
        <f t="shared" si="882"/>
        <v>9834235</v>
      </c>
      <c r="AR1289" s="39">
        <f t="shared" si="883"/>
        <v>9902443</v>
      </c>
      <c r="AS1289" s="37">
        <f t="shared" si="891"/>
        <v>2162.1520411497813</v>
      </c>
      <c r="AT1289" s="37">
        <f t="shared" si="892"/>
        <v>2194.7917911152394</v>
      </c>
      <c r="AU1289" s="37">
        <f t="shared" si="893"/>
        <v>32.639749965458122</v>
      </c>
      <c r="AV1289" s="34">
        <f t="shared" si="894"/>
        <v>1</v>
      </c>
      <c r="AW1289" s="34">
        <f t="shared" si="895"/>
        <v>0</v>
      </c>
      <c r="AX1289" s="34">
        <f t="shared" si="896"/>
        <v>62</v>
      </c>
      <c r="AY1289" s="34">
        <f t="shared" si="897"/>
        <v>30</v>
      </c>
      <c r="AZ1289" s="34">
        <f t="shared" si="898"/>
        <v>9739806</v>
      </c>
      <c r="BA1289" s="34">
        <f t="shared" si="899"/>
        <v>9885630</v>
      </c>
    </row>
    <row r="1290" spans="1:53" x14ac:dyDescent="0.2">
      <c r="A1290" s="1" t="s">
        <v>1327</v>
      </c>
      <c r="B1290" s="8">
        <v>5912</v>
      </c>
      <c r="C1290" s="8">
        <v>2351.2330508474574</v>
      </c>
      <c r="D1290" s="8">
        <v>2385</v>
      </c>
      <c r="E1290" s="8">
        <v>2326</v>
      </c>
      <c r="F1290" s="8">
        <v>2351.3008474576272</v>
      </c>
      <c r="G1290" s="8">
        <f t="shared" si="900"/>
        <v>-14.338282977155359</v>
      </c>
      <c r="H1290" s="8">
        <f t="shared" si="901"/>
        <v>0</v>
      </c>
      <c r="I1290" s="8">
        <f t="shared" si="902"/>
        <v>14.338282977155359</v>
      </c>
      <c r="J1290" s="25">
        <f t="shared" si="860"/>
        <v>14.142115891350178</v>
      </c>
      <c r="K1290" s="25">
        <f t="shared" si="861"/>
        <v>6.5526844935294486</v>
      </c>
      <c r="L1290" s="26">
        <f t="shared" si="858"/>
        <v>2.1582171254109719</v>
      </c>
      <c r="M1290" s="25">
        <f t="shared" si="859"/>
        <v>68.336565844253911</v>
      </c>
      <c r="N1290" s="25">
        <v>30</v>
      </c>
      <c r="O1290" s="25">
        <v>70</v>
      </c>
      <c r="P1290" s="9">
        <f t="shared" si="862"/>
        <v>2215.4237011029463</v>
      </c>
      <c r="Q1290" s="9">
        <f t="shared" si="863"/>
        <v>2295.3825312880485</v>
      </c>
      <c r="R1290" s="9">
        <f t="shared" si="864"/>
        <v>79.958830185102215</v>
      </c>
      <c r="S1290" s="3">
        <f t="shared" si="865"/>
        <v>1</v>
      </c>
      <c r="T1290" s="3">
        <f t="shared" si="866"/>
        <v>0</v>
      </c>
      <c r="U1290" s="3">
        <f t="shared" si="867"/>
        <v>20</v>
      </c>
      <c r="V1290" s="3">
        <f t="shared" si="871"/>
        <v>30</v>
      </c>
      <c r="W1290" s="2">
        <f t="shared" si="868"/>
        <v>9844567</v>
      </c>
      <c r="X1290" s="2">
        <f t="shared" si="872"/>
        <v>9891087</v>
      </c>
      <c r="Y1290" s="14">
        <f t="shared" si="873"/>
        <v>2255.3185599764579</v>
      </c>
      <c r="Z1290" s="14">
        <f t="shared" si="874"/>
        <v>2308.8379926322732</v>
      </c>
      <c r="AA1290" s="14">
        <f t="shared" si="869"/>
        <v>53.519432655815308</v>
      </c>
      <c r="AB1290" s="14">
        <f t="shared" si="890"/>
        <v>42.616411992564508</v>
      </c>
      <c r="AC1290" s="14">
        <f t="shared" si="884"/>
        <v>10.9030206632508</v>
      </c>
      <c r="AD1290" s="16">
        <f t="shared" si="885"/>
        <v>1</v>
      </c>
      <c r="AE1290" s="16">
        <f t="shared" si="886"/>
        <v>0</v>
      </c>
      <c r="AF1290" s="16">
        <f t="shared" si="870"/>
        <v>19</v>
      </c>
      <c r="AG1290" s="16">
        <f t="shared" si="887"/>
        <v>30</v>
      </c>
      <c r="AH1290" s="5">
        <f t="shared" si="888"/>
        <v>9826581</v>
      </c>
      <c r="AI1290" s="5">
        <f t="shared" si="889"/>
        <v>9870775</v>
      </c>
      <c r="AJ1290" s="39">
        <f t="shared" si="875"/>
        <v>2276.1604786283629</v>
      </c>
      <c r="AK1290" s="39">
        <f t="shared" si="876"/>
        <v>2312.8620842874693</v>
      </c>
      <c r="AL1290" s="39">
        <f t="shared" si="877"/>
        <v>36.701605659106463</v>
      </c>
      <c r="AM1290" s="39">
        <f t="shared" si="878"/>
        <v>1</v>
      </c>
      <c r="AN1290" s="39">
        <f t="shared" si="879"/>
        <v>0</v>
      </c>
      <c r="AO1290" s="39">
        <f t="shared" si="880"/>
        <v>30</v>
      </c>
      <c r="AP1290" s="39">
        <f t="shared" si="881"/>
        <v>30</v>
      </c>
      <c r="AQ1290" s="39">
        <f t="shared" si="882"/>
        <v>9831820</v>
      </c>
      <c r="AR1290" s="39">
        <f t="shared" si="883"/>
        <v>9901600</v>
      </c>
      <c r="AS1290" s="37">
        <f t="shared" si="891"/>
        <v>2164.9974523180067</v>
      </c>
      <c r="AT1290" s="37">
        <f t="shared" si="892"/>
        <v>2206.5160871350195</v>
      </c>
      <c r="AU1290" s="37">
        <f t="shared" si="893"/>
        <v>41.518634817012753</v>
      </c>
      <c r="AV1290" s="34">
        <f t="shared" si="894"/>
        <v>1</v>
      </c>
      <c r="AW1290" s="34">
        <f t="shared" si="895"/>
        <v>0</v>
      </c>
      <c r="AX1290" s="34">
        <f t="shared" si="896"/>
        <v>63</v>
      </c>
      <c r="AY1290" s="34">
        <f t="shared" si="897"/>
        <v>30</v>
      </c>
      <c r="AZ1290" s="34">
        <f t="shared" si="898"/>
        <v>9737391</v>
      </c>
      <c r="BA1290" s="34">
        <f t="shared" si="899"/>
        <v>9883929</v>
      </c>
    </row>
    <row r="1291" spans="1:53" x14ac:dyDescent="0.2">
      <c r="A1291" s="1" t="s">
        <v>1328</v>
      </c>
      <c r="B1291" s="8">
        <v>5975</v>
      </c>
      <c r="C1291" s="8">
        <v>2365.5833333333335</v>
      </c>
      <c r="D1291" s="8">
        <v>2378</v>
      </c>
      <c r="E1291" s="8">
        <v>2344</v>
      </c>
      <c r="F1291" s="8">
        <v>2365.5098039215686</v>
      </c>
      <c r="G1291" s="8">
        <f t="shared" si="900"/>
        <v>14.208956463941377</v>
      </c>
      <c r="H1291" s="8">
        <f t="shared" si="901"/>
        <v>14.208956463941377</v>
      </c>
      <c r="I1291" s="8">
        <f t="shared" si="902"/>
        <v>0</v>
      </c>
      <c r="J1291" s="25">
        <f t="shared" si="860"/>
        <v>14.146890217963835</v>
      </c>
      <c r="K1291" s="25">
        <f t="shared" si="861"/>
        <v>6.0846356011344875</v>
      </c>
      <c r="L1291" s="26">
        <f t="shared" si="858"/>
        <v>2.3250184802071185</v>
      </c>
      <c r="M1291" s="25">
        <f t="shared" si="859"/>
        <v>69.924979185748498</v>
      </c>
      <c r="N1291" s="25">
        <v>30</v>
      </c>
      <c r="O1291" s="25">
        <v>70</v>
      </c>
      <c r="P1291" s="9">
        <f t="shared" si="862"/>
        <v>2223.7183700135356</v>
      </c>
      <c r="Q1291" s="9">
        <f t="shared" si="863"/>
        <v>2307.5478180642385</v>
      </c>
      <c r="R1291" s="9">
        <f t="shared" si="864"/>
        <v>83.829448050702922</v>
      </c>
      <c r="S1291" s="3">
        <f t="shared" si="865"/>
        <v>1</v>
      </c>
      <c r="T1291" s="3">
        <f t="shared" si="866"/>
        <v>0</v>
      </c>
      <c r="U1291" s="3">
        <f t="shared" si="867"/>
        <v>21</v>
      </c>
      <c r="V1291" s="3">
        <f t="shared" si="871"/>
        <v>30</v>
      </c>
      <c r="W1291" s="2">
        <f t="shared" si="868"/>
        <v>9842152</v>
      </c>
      <c r="X1291" s="2">
        <f t="shared" si="872"/>
        <v>9891376</v>
      </c>
      <c r="Y1291" s="14">
        <f t="shared" si="873"/>
        <v>2263.4808743427625</v>
      </c>
      <c r="Z1291" s="14">
        <f t="shared" si="874"/>
        <v>2317.5567328306265</v>
      </c>
      <c r="AA1291" s="14">
        <f t="shared" si="869"/>
        <v>54.075858487864025</v>
      </c>
      <c r="AB1291" s="14">
        <f t="shared" si="890"/>
        <v>44.908301291624412</v>
      </c>
      <c r="AC1291" s="14">
        <f t="shared" si="884"/>
        <v>9.1675571962396134</v>
      </c>
      <c r="AD1291" s="16">
        <f t="shared" si="885"/>
        <v>1</v>
      </c>
      <c r="AE1291" s="16">
        <f t="shared" si="886"/>
        <v>0</v>
      </c>
      <c r="AF1291" s="16">
        <f t="shared" si="870"/>
        <v>20</v>
      </c>
      <c r="AG1291" s="16">
        <f t="shared" si="887"/>
        <v>30</v>
      </c>
      <c r="AH1291" s="5">
        <f t="shared" si="888"/>
        <v>9824173</v>
      </c>
      <c r="AI1291" s="5">
        <f t="shared" si="889"/>
        <v>9871053</v>
      </c>
      <c r="AJ1291" s="39">
        <f t="shared" si="875"/>
        <v>2271.3810509693108</v>
      </c>
      <c r="AK1291" s="39">
        <f t="shared" si="876"/>
        <v>2308.0826566284172</v>
      </c>
      <c r="AL1291" s="39">
        <f t="shared" si="877"/>
        <v>36.701605659106463</v>
      </c>
      <c r="AM1291" s="39">
        <f t="shared" si="878"/>
        <v>1</v>
      </c>
      <c r="AN1291" s="39">
        <f t="shared" si="879"/>
        <v>0</v>
      </c>
      <c r="AO1291" s="39">
        <f t="shared" si="880"/>
        <v>31</v>
      </c>
      <c r="AP1291" s="39">
        <f t="shared" si="881"/>
        <v>30</v>
      </c>
      <c r="AQ1291" s="39">
        <f t="shared" si="882"/>
        <v>9829412</v>
      </c>
      <c r="AR1291" s="39">
        <f t="shared" si="883"/>
        <v>9902076</v>
      </c>
      <c r="AS1291" s="37">
        <f t="shared" si="891"/>
        <v>2168.0275647497442</v>
      </c>
      <c r="AT1291" s="37">
        <f t="shared" si="892"/>
        <v>2218.8154773933315</v>
      </c>
      <c r="AU1291" s="37">
        <f t="shared" si="893"/>
        <v>50.787912643587333</v>
      </c>
      <c r="AV1291" s="34">
        <f t="shared" si="894"/>
        <v>1</v>
      </c>
      <c r="AW1291" s="34">
        <f t="shared" si="895"/>
        <v>0</v>
      </c>
      <c r="AX1291" s="34">
        <f t="shared" si="896"/>
        <v>64</v>
      </c>
      <c r="AY1291" s="34">
        <f t="shared" si="897"/>
        <v>30</v>
      </c>
      <c r="AZ1291" s="34">
        <f t="shared" si="898"/>
        <v>9734983</v>
      </c>
      <c r="BA1291" s="34">
        <f t="shared" si="899"/>
        <v>9884999</v>
      </c>
    </row>
    <row r="1292" spans="1:53" x14ac:dyDescent="0.2">
      <c r="A1292" s="1" t="s">
        <v>1329</v>
      </c>
      <c r="B1292" s="8">
        <v>2560</v>
      </c>
      <c r="C1292" s="8">
        <v>2355.2462311557788</v>
      </c>
      <c r="D1292" s="8">
        <v>2385</v>
      </c>
      <c r="E1292" s="8">
        <v>2334</v>
      </c>
      <c r="F1292" s="8">
        <v>2355.3417085427136</v>
      </c>
      <c r="G1292" s="8">
        <f t="shared" si="900"/>
        <v>-10.168095378855014</v>
      </c>
      <c r="H1292" s="8">
        <f t="shared" si="901"/>
        <v>0</v>
      </c>
      <c r="I1292" s="8">
        <f t="shared" si="902"/>
        <v>10.168095378855014</v>
      </c>
      <c r="J1292" s="25">
        <f t="shared" si="860"/>
        <v>13.136398059537845</v>
      </c>
      <c r="K1292" s="25">
        <f t="shared" si="861"/>
        <v>6.3763112995430964</v>
      </c>
      <c r="L1292" s="26">
        <f t="shared" si="858"/>
        <v>2.0601876919778292</v>
      </c>
      <c r="M1292" s="25">
        <f t="shared" si="859"/>
        <v>67.32226580018397</v>
      </c>
      <c r="N1292" s="25">
        <v>30</v>
      </c>
      <c r="O1292" s="25">
        <v>70</v>
      </c>
      <c r="P1292" s="9">
        <f t="shared" si="862"/>
        <v>2232.1107386575159</v>
      </c>
      <c r="Q1292" s="9">
        <f t="shared" si="863"/>
        <v>2321.2159847844787</v>
      </c>
      <c r="R1292" s="9">
        <f t="shared" si="864"/>
        <v>89.105246126962811</v>
      </c>
      <c r="S1292" s="3">
        <f t="shared" si="865"/>
        <v>1</v>
      </c>
      <c r="T1292" s="3">
        <f t="shared" si="866"/>
        <v>0</v>
      </c>
      <c r="U1292" s="3">
        <f t="shared" si="867"/>
        <v>22</v>
      </c>
      <c r="V1292" s="3">
        <f t="shared" si="871"/>
        <v>30</v>
      </c>
      <c r="W1292" s="2">
        <f t="shared" si="868"/>
        <v>9839744</v>
      </c>
      <c r="X1292" s="2">
        <f t="shared" si="872"/>
        <v>9891092</v>
      </c>
      <c r="Y1292" s="14">
        <f t="shared" si="873"/>
        <v>2270.2853805797959</v>
      </c>
      <c r="Z1292" s="14">
        <f t="shared" si="874"/>
        <v>2323.3698060171014</v>
      </c>
      <c r="AA1292" s="14">
        <f t="shared" si="869"/>
        <v>53.084425437305526</v>
      </c>
      <c r="AB1292" s="14">
        <f t="shared" si="890"/>
        <v>46.543526120760632</v>
      </c>
      <c r="AC1292" s="14">
        <f t="shared" si="884"/>
        <v>6.5408993165448948</v>
      </c>
      <c r="AD1292" s="16">
        <f t="shared" si="885"/>
        <v>1</v>
      </c>
      <c r="AE1292" s="16">
        <f t="shared" si="886"/>
        <v>0</v>
      </c>
      <c r="AF1292" s="16">
        <f t="shared" si="870"/>
        <v>21</v>
      </c>
      <c r="AG1292" s="16">
        <f t="shared" si="887"/>
        <v>30</v>
      </c>
      <c r="AH1292" s="5">
        <f t="shared" si="888"/>
        <v>9821758</v>
      </c>
      <c r="AI1292" s="5">
        <f t="shared" si="889"/>
        <v>9870772</v>
      </c>
      <c r="AJ1292" s="39">
        <f t="shared" si="875"/>
        <v>2276.1173697906247</v>
      </c>
      <c r="AK1292" s="39">
        <f t="shared" si="876"/>
        <v>2325.2628054143984</v>
      </c>
      <c r="AL1292" s="39">
        <f t="shared" si="877"/>
        <v>49.145435623773665</v>
      </c>
      <c r="AM1292" s="39">
        <f t="shared" si="878"/>
        <v>1</v>
      </c>
      <c r="AN1292" s="39">
        <f t="shared" si="879"/>
        <v>0</v>
      </c>
      <c r="AO1292" s="39">
        <f t="shared" si="880"/>
        <v>32</v>
      </c>
      <c r="AP1292" s="39">
        <f t="shared" si="881"/>
        <v>30</v>
      </c>
      <c r="AQ1292" s="39">
        <f t="shared" si="882"/>
        <v>9826997</v>
      </c>
      <c r="AR1292" s="39">
        <f t="shared" si="883"/>
        <v>9901685</v>
      </c>
      <c r="AS1292" s="37">
        <f t="shared" si="891"/>
        <v>2171.3123024264869</v>
      </c>
      <c r="AT1292" s="37">
        <f t="shared" si="892"/>
        <v>2231.6820396598218</v>
      </c>
      <c r="AU1292" s="37">
        <f t="shared" si="893"/>
        <v>60.369737233334945</v>
      </c>
      <c r="AV1292" s="34">
        <f t="shared" si="894"/>
        <v>1</v>
      </c>
      <c r="AW1292" s="34">
        <f t="shared" si="895"/>
        <v>0</v>
      </c>
      <c r="AX1292" s="34">
        <f t="shared" si="896"/>
        <v>65</v>
      </c>
      <c r="AY1292" s="34">
        <f t="shared" si="897"/>
        <v>30</v>
      </c>
      <c r="AZ1292" s="34">
        <f t="shared" si="898"/>
        <v>9732568</v>
      </c>
      <c r="BA1292" s="34">
        <f t="shared" si="899"/>
        <v>9884278</v>
      </c>
    </row>
    <row r="1293" spans="1:53" x14ac:dyDescent="0.2">
      <c r="A1293" s="1" t="s">
        <v>1330</v>
      </c>
      <c r="B1293" s="8">
        <v>4765</v>
      </c>
      <c r="C1293" s="8">
        <v>2388.9619047619049</v>
      </c>
      <c r="D1293" s="8">
        <v>2399</v>
      </c>
      <c r="E1293" s="8">
        <v>2367</v>
      </c>
      <c r="F1293" s="8">
        <v>2388.890476190476</v>
      </c>
      <c r="G1293" s="8">
        <f t="shared" si="900"/>
        <v>33.548767647762361</v>
      </c>
      <c r="H1293" s="8">
        <f t="shared" si="901"/>
        <v>33.548767647762361</v>
      </c>
      <c r="I1293" s="8">
        <f t="shared" si="902"/>
        <v>0</v>
      </c>
      <c r="J1293" s="25">
        <f t="shared" si="860"/>
        <v>14.594424458696738</v>
      </c>
      <c r="K1293" s="25">
        <f t="shared" si="861"/>
        <v>5.9208604924328752</v>
      </c>
      <c r="L1293" s="26">
        <f t="shared" si="858"/>
        <v>2.4649161177415118</v>
      </c>
      <c r="M1293" s="25">
        <f t="shared" si="859"/>
        <v>71.139272466664607</v>
      </c>
      <c r="N1293" s="25">
        <v>30</v>
      </c>
      <c r="O1293" s="25">
        <v>70</v>
      </c>
      <c r="P1293" s="9">
        <f t="shared" si="862"/>
        <v>2240.354391524284</v>
      </c>
      <c r="Q1293" s="9">
        <f t="shared" si="863"/>
        <v>2330.9258527319807</v>
      </c>
      <c r="R1293" s="9">
        <f t="shared" si="864"/>
        <v>90.571461207696757</v>
      </c>
      <c r="S1293" s="3">
        <f t="shared" si="865"/>
        <v>1</v>
      </c>
      <c r="T1293" s="3">
        <f t="shared" si="866"/>
        <v>0</v>
      </c>
      <c r="U1293" s="3">
        <f t="shared" si="867"/>
        <v>23</v>
      </c>
      <c r="V1293" s="3">
        <f t="shared" si="871"/>
        <v>30</v>
      </c>
      <c r="W1293" s="2">
        <f t="shared" si="868"/>
        <v>9837329</v>
      </c>
      <c r="X1293" s="2">
        <f t="shared" si="872"/>
        <v>9891770</v>
      </c>
      <c r="Y1293" s="14">
        <f t="shared" si="873"/>
        <v>2279.0709432176241</v>
      </c>
      <c r="Z1293" s="14">
        <f t="shared" si="874"/>
        <v>2333.4499091206976</v>
      </c>
      <c r="AA1293" s="14">
        <f t="shared" si="869"/>
        <v>54.378965903073549</v>
      </c>
      <c r="AB1293" s="14">
        <f t="shared" si="890"/>
        <v>48.110614077223218</v>
      </c>
      <c r="AC1293" s="14">
        <f t="shared" si="884"/>
        <v>6.2683518258503312</v>
      </c>
      <c r="AD1293" s="16">
        <f t="shared" si="885"/>
        <v>1</v>
      </c>
      <c r="AE1293" s="16">
        <f t="shared" si="886"/>
        <v>0</v>
      </c>
      <c r="AF1293" s="16">
        <f t="shared" si="870"/>
        <v>22</v>
      </c>
      <c r="AG1293" s="16">
        <f t="shared" si="887"/>
        <v>30</v>
      </c>
      <c r="AH1293" s="5">
        <f t="shared" si="888"/>
        <v>9819329</v>
      </c>
      <c r="AI1293" s="5">
        <f t="shared" si="889"/>
        <v>9871403</v>
      </c>
      <c r="AJ1293" s="39">
        <f t="shared" si="875"/>
        <v>2272.7280046643396</v>
      </c>
      <c r="AK1293" s="39">
        <f t="shared" si="876"/>
        <v>2335.6797383972166</v>
      </c>
      <c r="AL1293" s="39">
        <f t="shared" si="877"/>
        <v>62.951733732877074</v>
      </c>
      <c r="AM1293" s="39">
        <f t="shared" si="878"/>
        <v>1</v>
      </c>
      <c r="AN1293" s="39">
        <f t="shared" si="879"/>
        <v>0</v>
      </c>
      <c r="AO1293" s="39">
        <f t="shared" si="880"/>
        <v>33</v>
      </c>
      <c r="AP1293" s="39">
        <f t="shared" si="881"/>
        <v>30</v>
      </c>
      <c r="AQ1293" s="39">
        <f t="shared" si="882"/>
        <v>9824568</v>
      </c>
      <c r="AR1293" s="39">
        <f t="shared" si="883"/>
        <v>9902679</v>
      </c>
      <c r="AS1293" s="37">
        <f t="shared" si="891"/>
        <v>2174.8630060013875</v>
      </c>
      <c r="AT1293" s="37">
        <f t="shared" si="892"/>
        <v>2245.4234486034106</v>
      </c>
      <c r="AU1293" s="37">
        <f t="shared" si="893"/>
        <v>70.560442602023159</v>
      </c>
      <c r="AV1293" s="34">
        <f t="shared" si="894"/>
        <v>1</v>
      </c>
      <c r="AW1293" s="34">
        <f t="shared" si="895"/>
        <v>0</v>
      </c>
      <c r="AX1293" s="34">
        <f t="shared" si="896"/>
        <v>66</v>
      </c>
      <c r="AY1293" s="34">
        <f t="shared" si="897"/>
        <v>30</v>
      </c>
      <c r="AZ1293" s="34">
        <f t="shared" si="898"/>
        <v>9730139</v>
      </c>
      <c r="BA1293" s="34">
        <f t="shared" si="899"/>
        <v>9886361</v>
      </c>
    </row>
    <row r="1294" spans="1:53" x14ac:dyDescent="0.2">
      <c r="A1294" s="1" t="s">
        <v>1331</v>
      </c>
      <c r="B1294" s="8">
        <v>8258</v>
      </c>
      <c r="C1294" s="8">
        <v>2332.7179487179487</v>
      </c>
      <c r="D1294" s="8">
        <v>2347</v>
      </c>
      <c r="E1294" s="8">
        <v>2321</v>
      </c>
      <c r="F1294" s="8">
        <v>2332.6837606837607</v>
      </c>
      <c r="G1294" s="8">
        <f t="shared" si="900"/>
        <v>-56.206715506715227</v>
      </c>
      <c r="H1294" s="8">
        <f t="shared" si="901"/>
        <v>0</v>
      </c>
      <c r="I1294" s="8">
        <f t="shared" si="902"/>
        <v>56.206715506715227</v>
      </c>
      <c r="J1294" s="25">
        <f t="shared" si="860"/>
        <v>13.551965568789827</v>
      </c>
      <c r="K1294" s="25">
        <f t="shared" si="861"/>
        <v>9.5127072791673299</v>
      </c>
      <c r="L1294" s="26">
        <f t="shared" si="858"/>
        <v>1.4246171117310007</v>
      </c>
      <c r="M1294" s="25">
        <f t="shared" si="859"/>
        <v>58.756374556555343</v>
      </c>
      <c r="N1294" s="25">
        <v>30</v>
      </c>
      <c r="O1294" s="25">
        <v>70</v>
      </c>
      <c r="P1294" s="9">
        <f t="shared" si="862"/>
        <v>2249.0251127570746</v>
      </c>
      <c r="Q1294" s="9">
        <f t="shared" si="863"/>
        <v>2339.9644987363595</v>
      </c>
      <c r="R1294" s="9">
        <f t="shared" si="864"/>
        <v>90.939385979284907</v>
      </c>
      <c r="S1294" s="3">
        <f t="shared" si="865"/>
        <v>1</v>
      </c>
      <c r="T1294" s="3">
        <f t="shared" si="866"/>
        <v>0</v>
      </c>
      <c r="U1294" s="3">
        <f t="shared" si="867"/>
        <v>24</v>
      </c>
      <c r="V1294" s="3">
        <f t="shared" si="871"/>
        <v>30</v>
      </c>
      <c r="W1294" s="2">
        <f t="shared" si="868"/>
        <v>9834900</v>
      </c>
      <c r="X1294" s="2">
        <f t="shared" si="872"/>
        <v>9890604</v>
      </c>
      <c r="Y1294" s="14">
        <f t="shared" si="873"/>
        <v>2283.0422630299304</v>
      </c>
      <c r="Z1294" s="14">
        <f t="shared" si="874"/>
        <v>2333.3320401303995</v>
      </c>
      <c r="AA1294" s="14">
        <f t="shared" si="869"/>
        <v>50.289777100469109</v>
      </c>
      <c r="AB1294" s="14">
        <f t="shared" si="890"/>
        <v>48.546446681872396</v>
      </c>
      <c r="AC1294" s="14">
        <f t="shared" si="884"/>
        <v>1.7433304185967131</v>
      </c>
      <c r="AD1294" s="16">
        <f t="shared" si="885"/>
        <v>1</v>
      </c>
      <c r="AE1294" s="16">
        <f t="shared" si="886"/>
        <v>0</v>
      </c>
      <c r="AF1294" s="16">
        <f t="shared" si="870"/>
        <v>23</v>
      </c>
      <c r="AG1294" s="16">
        <f t="shared" si="887"/>
        <v>30</v>
      </c>
      <c r="AH1294" s="5">
        <f t="shared" si="888"/>
        <v>9816952</v>
      </c>
      <c r="AI1294" s="5">
        <f t="shared" si="889"/>
        <v>9870335</v>
      </c>
      <c r="AJ1294" s="39">
        <f t="shared" si="875"/>
        <v>2289.7226462274407</v>
      </c>
      <c r="AK1294" s="39">
        <f t="shared" si="876"/>
        <v>2352.6743799603173</v>
      </c>
      <c r="AL1294" s="39">
        <f t="shared" si="877"/>
        <v>62.951733732876619</v>
      </c>
      <c r="AM1294" s="39">
        <f t="shared" si="878"/>
        <v>1</v>
      </c>
      <c r="AN1294" s="39">
        <f t="shared" si="879"/>
        <v>0</v>
      </c>
      <c r="AO1294" s="39">
        <f t="shared" si="880"/>
        <v>34</v>
      </c>
      <c r="AP1294" s="39">
        <f t="shared" si="881"/>
        <v>30</v>
      </c>
      <c r="AQ1294" s="39">
        <f t="shared" si="882"/>
        <v>9822191</v>
      </c>
      <c r="AR1294" s="39">
        <f t="shared" si="883"/>
        <v>9901105</v>
      </c>
      <c r="AS1294" s="37">
        <f t="shared" si="891"/>
        <v>2178.6651848050074</v>
      </c>
      <c r="AT1294" s="37">
        <f t="shared" si="892"/>
        <v>2259.2555961557177</v>
      </c>
      <c r="AU1294" s="37">
        <f t="shared" si="893"/>
        <v>80.590411350710383</v>
      </c>
      <c r="AV1294" s="34">
        <f t="shared" si="894"/>
        <v>1</v>
      </c>
      <c r="AW1294" s="34">
        <f t="shared" si="895"/>
        <v>0</v>
      </c>
      <c r="AX1294" s="34">
        <f t="shared" si="896"/>
        <v>67</v>
      </c>
      <c r="AY1294" s="34">
        <f t="shared" si="897"/>
        <v>30</v>
      </c>
      <c r="AZ1294" s="34">
        <f t="shared" si="898"/>
        <v>9727762</v>
      </c>
      <c r="BA1294" s="34">
        <f t="shared" si="899"/>
        <v>9883269</v>
      </c>
    </row>
    <row r="1295" spans="1:53" x14ac:dyDescent="0.2">
      <c r="A1295" s="1" t="s">
        <v>1332</v>
      </c>
      <c r="B1295" s="8">
        <v>4232</v>
      </c>
      <c r="C1295" s="8">
        <v>2333.4814814814813</v>
      </c>
      <c r="D1295" s="8">
        <v>2345</v>
      </c>
      <c r="E1295" s="8">
        <v>2319</v>
      </c>
      <c r="F1295" s="8">
        <v>2333.4768518518517</v>
      </c>
      <c r="G1295" s="8">
        <f t="shared" si="900"/>
        <v>0.79309116809099578</v>
      </c>
      <c r="H1295" s="8">
        <f t="shared" si="901"/>
        <v>0.79309116809099578</v>
      </c>
      <c r="I1295" s="8">
        <f t="shared" si="902"/>
        <v>0</v>
      </c>
      <c r="J1295" s="25">
        <f t="shared" si="860"/>
        <v>12.64061739731134</v>
      </c>
      <c r="K1295" s="25">
        <f t="shared" si="861"/>
        <v>8.8332281877982357</v>
      </c>
      <c r="L1295" s="26">
        <f t="shared" si="858"/>
        <v>1.4310303241993041</v>
      </c>
      <c r="M1295" s="25">
        <f t="shared" si="859"/>
        <v>58.865177861186702</v>
      </c>
      <c r="N1295" s="25">
        <v>30</v>
      </c>
      <c r="O1295" s="25">
        <v>70</v>
      </c>
      <c r="P1295" s="9">
        <f t="shared" si="862"/>
        <v>2256.6140559580576</v>
      </c>
      <c r="Q1295" s="9">
        <f t="shared" si="863"/>
        <v>2342.8400338015499</v>
      </c>
      <c r="R1295" s="9">
        <f t="shared" si="864"/>
        <v>86.225977843492274</v>
      </c>
      <c r="S1295" s="3">
        <f t="shared" si="865"/>
        <v>1</v>
      </c>
      <c r="T1295" s="3">
        <f t="shared" si="866"/>
        <v>0</v>
      </c>
      <c r="U1295" s="3">
        <f t="shared" si="867"/>
        <v>25</v>
      </c>
      <c r="V1295" s="3">
        <f t="shared" si="871"/>
        <v>30</v>
      </c>
      <c r="W1295" s="2">
        <f t="shared" si="868"/>
        <v>9832523</v>
      </c>
      <c r="X1295" s="2">
        <f t="shared" si="872"/>
        <v>9890498</v>
      </c>
      <c r="Y1295" s="14">
        <f t="shared" si="873"/>
        <v>2286.7781584982208</v>
      </c>
      <c r="Z1295" s="14">
        <f t="shared" si="874"/>
        <v>2333.3543188567769</v>
      </c>
      <c r="AA1295" s="14">
        <f t="shared" si="869"/>
        <v>46.576160358556081</v>
      </c>
      <c r="AB1295" s="14">
        <f t="shared" si="890"/>
        <v>48.152389417209136</v>
      </c>
      <c r="AC1295" s="14">
        <f t="shared" si="884"/>
        <v>-1.5762290586530554</v>
      </c>
      <c r="AD1295" s="16">
        <f t="shared" si="885"/>
        <v>0</v>
      </c>
      <c r="AE1295" s="16">
        <f t="shared" si="886"/>
        <v>1</v>
      </c>
      <c r="AF1295" s="16">
        <f t="shared" si="870"/>
        <v>22</v>
      </c>
      <c r="AG1295" s="16">
        <f t="shared" si="887"/>
        <v>30</v>
      </c>
      <c r="AH1295" s="5">
        <f t="shared" si="888"/>
        <v>9819241</v>
      </c>
      <c r="AI1295" s="5">
        <f t="shared" si="889"/>
        <v>9870259</v>
      </c>
      <c r="AJ1295" s="39">
        <f t="shared" si="875"/>
        <v>2270.9870743918686</v>
      </c>
      <c r="AK1295" s="39">
        <f t="shared" si="876"/>
        <v>2333.9388081247457</v>
      </c>
      <c r="AL1295" s="39">
        <f t="shared" si="877"/>
        <v>62.951733732877074</v>
      </c>
      <c r="AM1295" s="39">
        <f t="shared" si="878"/>
        <v>1</v>
      </c>
      <c r="AN1295" s="39">
        <f t="shared" si="879"/>
        <v>0</v>
      </c>
      <c r="AO1295" s="39">
        <f t="shared" si="880"/>
        <v>35</v>
      </c>
      <c r="AP1295" s="39">
        <f t="shared" si="881"/>
        <v>30</v>
      </c>
      <c r="AQ1295" s="39">
        <f t="shared" si="882"/>
        <v>9819816</v>
      </c>
      <c r="AR1295" s="39">
        <f t="shared" si="883"/>
        <v>9900981</v>
      </c>
      <c r="AS1295" s="37">
        <f t="shared" si="891"/>
        <v>2182.7221087529606</v>
      </c>
      <c r="AT1295" s="37">
        <f t="shared" si="892"/>
        <v>2272.6397168114336</v>
      </c>
      <c r="AU1295" s="37">
        <f t="shared" si="893"/>
        <v>89.917608058472979</v>
      </c>
      <c r="AV1295" s="34">
        <f t="shared" si="894"/>
        <v>1</v>
      </c>
      <c r="AW1295" s="34">
        <f t="shared" si="895"/>
        <v>0</v>
      </c>
      <c r="AX1295" s="34">
        <f t="shared" si="896"/>
        <v>68</v>
      </c>
      <c r="AY1295" s="34">
        <f t="shared" si="897"/>
        <v>30</v>
      </c>
      <c r="AZ1295" s="34">
        <f t="shared" si="898"/>
        <v>9725387</v>
      </c>
      <c r="BA1295" s="34">
        <f t="shared" si="899"/>
        <v>9883079</v>
      </c>
    </row>
    <row r="1296" spans="1:53" x14ac:dyDescent="0.2">
      <c r="A1296" s="1" t="s">
        <v>1333</v>
      </c>
      <c r="B1296" s="8">
        <v>4965</v>
      </c>
      <c r="C1296" s="8">
        <v>2311.7662337662337</v>
      </c>
      <c r="D1296" s="8">
        <v>2323</v>
      </c>
      <c r="E1296" s="8">
        <v>2292</v>
      </c>
      <c r="F1296" s="8">
        <v>2311.8961038961038</v>
      </c>
      <c r="G1296" s="8">
        <f t="shared" si="900"/>
        <v>-21.580747955747938</v>
      </c>
      <c r="H1296" s="8">
        <f t="shared" si="901"/>
        <v>0</v>
      </c>
      <c r="I1296" s="8">
        <f t="shared" si="902"/>
        <v>21.580747955747938</v>
      </c>
      <c r="J1296" s="25">
        <f t="shared" si="860"/>
        <v>11.737716154646245</v>
      </c>
      <c r="K1296" s="25">
        <f t="shared" si="861"/>
        <v>9.743765314080358</v>
      </c>
      <c r="L1296" s="26">
        <f t="shared" si="858"/>
        <v>1.2046386357114434</v>
      </c>
      <c r="M1296" s="25">
        <f t="shared" si="859"/>
        <v>54.641092476486655</v>
      </c>
      <c r="N1296" s="25">
        <v>30</v>
      </c>
      <c r="O1296" s="25">
        <v>70</v>
      </c>
      <c r="P1296" s="9">
        <f t="shared" si="862"/>
        <v>2265.3075079917403</v>
      </c>
      <c r="Q1296" s="9">
        <f t="shared" si="863"/>
        <v>2343.7721325669822</v>
      </c>
      <c r="R1296" s="9">
        <f t="shared" si="864"/>
        <v>78.464624575241942</v>
      </c>
      <c r="S1296" s="3">
        <f t="shared" si="865"/>
        <v>1</v>
      </c>
      <c r="T1296" s="3">
        <f t="shared" si="866"/>
        <v>0</v>
      </c>
      <c r="U1296" s="3">
        <f t="shared" si="867"/>
        <v>26</v>
      </c>
      <c r="V1296" s="3">
        <f t="shared" si="871"/>
        <v>30</v>
      </c>
      <c r="W1296" s="2">
        <f t="shared" si="868"/>
        <v>9830148</v>
      </c>
      <c r="X1296" s="2">
        <f t="shared" si="872"/>
        <v>9889740</v>
      </c>
      <c r="Y1296" s="14">
        <f t="shared" si="873"/>
        <v>2288.6387470462123</v>
      </c>
      <c r="Z1296" s="14">
        <f t="shared" si="874"/>
        <v>2330.0530550166732</v>
      </c>
      <c r="AA1296" s="14">
        <f t="shared" si="869"/>
        <v>41.414307970460868</v>
      </c>
      <c r="AB1296" s="14">
        <f t="shared" si="890"/>
        <v>46.804773127859484</v>
      </c>
      <c r="AC1296" s="14">
        <f t="shared" si="884"/>
        <v>-5.3904651573986158</v>
      </c>
      <c r="AD1296" s="16">
        <f t="shared" si="885"/>
        <v>0</v>
      </c>
      <c r="AE1296" s="16">
        <f t="shared" si="886"/>
        <v>1</v>
      </c>
      <c r="AF1296" s="16">
        <f t="shared" si="870"/>
        <v>21</v>
      </c>
      <c r="AG1296" s="16">
        <f t="shared" si="887"/>
        <v>30</v>
      </c>
      <c r="AH1296" s="5">
        <f t="shared" si="888"/>
        <v>9821503</v>
      </c>
      <c r="AI1296" s="5">
        <f t="shared" si="889"/>
        <v>9869635</v>
      </c>
      <c r="AJ1296" s="39">
        <f t="shared" si="875"/>
        <v>2271.2514381145661</v>
      </c>
      <c r="AK1296" s="39">
        <f t="shared" si="876"/>
        <v>2334.2031718474427</v>
      </c>
      <c r="AL1296" s="39">
        <f t="shared" si="877"/>
        <v>62.951733732876619</v>
      </c>
      <c r="AM1296" s="39">
        <f t="shared" si="878"/>
        <v>1</v>
      </c>
      <c r="AN1296" s="39">
        <f t="shared" si="879"/>
        <v>0</v>
      </c>
      <c r="AO1296" s="39">
        <f t="shared" si="880"/>
        <v>36</v>
      </c>
      <c r="AP1296" s="39">
        <f t="shared" si="881"/>
        <v>30</v>
      </c>
      <c r="AQ1296" s="39">
        <f t="shared" si="882"/>
        <v>9817463</v>
      </c>
      <c r="AR1296" s="39">
        <f t="shared" si="883"/>
        <v>9899975</v>
      </c>
      <c r="AS1296" s="37">
        <f t="shared" si="891"/>
        <v>2187.0140330037048</v>
      </c>
      <c r="AT1296" s="37">
        <f t="shared" si="892"/>
        <v>2284.8274212670249</v>
      </c>
      <c r="AU1296" s="37">
        <f t="shared" si="893"/>
        <v>97.813388263320121</v>
      </c>
      <c r="AV1296" s="34">
        <f t="shared" si="894"/>
        <v>1</v>
      </c>
      <c r="AW1296" s="34">
        <f t="shared" si="895"/>
        <v>0</v>
      </c>
      <c r="AX1296" s="34">
        <f t="shared" si="896"/>
        <v>69</v>
      </c>
      <c r="AY1296" s="34">
        <f t="shared" si="897"/>
        <v>30</v>
      </c>
      <c r="AZ1296" s="34">
        <f t="shared" si="898"/>
        <v>9723034</v>
      </c>
      <c r="BA1296" s="34">
        <f t="shared" si="899"/>
        <v>9881182</v>
      </c>
    </row>
    <row r="1297" spans="1:53" x14ac:dyDescent="0.2">
      <c r="A1297" s="1" t="s">
        <v>1334</v>
      </c>
      <c r="B1297" s="8">
        <v>6401</v>
      </c>
      <c r="C1297" s="8">
        <v>2293.6452991452993</v>
      </c>
      <c r="D1297" s="8">
        <v>2315</v>
      </c>
      <c r="E1297" s="8">
        <v>2278</v>
      </c>
      <c r="F1297" s="8">
        <v>2293.7051282051284</v>
      </c>
      <c r="G1297" s="8">
        <f t="shared" si="900"/>
        <v>-18.190975690975392</v>
      </c>
      <c r="H1297" s="8">
        <f t="shared" si="901"/>
        <v>0</v>
      </c>
      <c r="I1297" s="8">
        <f t="shared" si="902"/>
        <v>18.190975690975392</v>
      </c>
      <c r="J1297" s="25">
        <f t="shared" si="860"/>
        <v>10.8993078578858</v>
      </c>
      <c r="K1297" s="25">
        <f t="shared" si="861"/>
        <v>10.347137483858575</v>
      </c>
      <c r="L1297" s="26">
        <f t="shared" ref="L1297:L1360" si="903">J1297/K1297</f>
        <v>1.0533645537124259</v>
      </c>
      <c r="M1297" s="25">
        <f t="shared" ref="M1297:M1360" si="904">IF(K1297=0, 100, 100-(100/(1+L1297)))</f>
        <v>51.299441777543699</v>
      </c>
      <c r="N1297" s="25">
        <v>30</v>
      </c>
      <c r="O1297" s="25">
        <v>70</v>
      </c>
      <c r="P1297" s="9">
        <f t="shared" si="862"/>
        <v>2273.7886278992301</v>
      </c>
      <c r="Q1297" s="9">
        <f t="shared" si="863"/>
        <v>2345.0360989927131</v>
      </c>
      <c r="R1297" s="9">
        <f t="shared" si="864"/>
        <v>71.247471093483</v>
      </c>
      <c r="S1297" s="3">
        <f t="shared" si="865"/>
        <v>1</v>
      </c>
      <c r="T1297" s="3">
        <f t="shared" si="866"/>
        <v>0</v>
      </c>
      <c r="U1297" s="3">
        <f t="shared" si="867"/>
        <v>27</v>
      </c>
      <c r="V1297" s="3">
        <f t="shared" si="871"/>
        <v>30</v>
      </c>
      <c r="W1297" s="2">
        <f t="shared" si="868"/>
        <v>9827795</v>
      </c>
      <c r="X1297" s="2">
        <f t="shared" si="872"/>
        <v>9889301</v>
      </c>
      <c r="Y1297" s="14">
        <f t="shared" si="873"/>
        <v>2289.0140345394652</v>
      </c>
      <c r="Z1297" s="14">
        <f t="shared" si="874"/>
        <v>2324.4610662764353</v>
      </c>
      <c r="AA1297" s="14">
        <f t="shared" si="869"/>
        <v>35.447031736970075</v>
      </c>
      <c r="AB1297" s="14">
        <f t="shared" si="890"/>
        <v>44.533224849681602</v>
      </c>
      <c r="AC1297" s="14">
        <f t="shared" si="884"/>
        <v>-9.086193112711527</v>
      </c>
      <c r="AD1297" s="16">
        <f t="shared" si="885"/>
        <v>0</v>
      </c>
      <c r="AE1297" s="16">
        <f t="shared" si="886"/>
        <v>1</v>
      </c>
      <c r="AF1297" s="16">
        <f t="shared" si="870"/>
        <v>20</v>
      </c>
      <c r="AG1297" s="16">
        <f t="shared" si="887"/>
        <v>30</v>
      </c>
      <c r="AH1297" s="5">
        <f t="shared" si="888"/>
        <v>9823751</v>
      </c>
      <c r="AI1297" s="5">
        <f t="shared" si="889"/>
        <v>9869311</v>
      </c>
      <c r="AJ1297" s="39">
        <f t="shared" si="875"/>
        <v>2275.2779591279591</v>
      </c>
      <c r="AK1297" s="39">
        <f t="shared" si="876"/>
        <v>2327.0095891955266</v>
      </c>
      <c r="AL1297" s="39">
        <f t="shared" si="877"/>
        <v>51.731630067567494</v>
      </c>
      <c r="AM1297" s="39">
        <f t="shared" si="878"/>
        <v>1</v>
      </c>
      <c r="AN1297" s="39">
        <f t="shared" si="879"/>
        <v>0</v>
      </c>
      <c r="AO1297" s="39">
        <f t="shared" si="880"/>
        <v>37</v>
      </c>
      <c r="AP1297" s="39">
        <f t="shared" si="881"/>
        <v>30</v>
      </c>
      <c r="AQ1297" s="39">
        <f t="shared" si="882"/>
        <v>9815118</v>
      </c>
      <c r="AR1297" s="39">
        <f t="shared" si="883"/>
        <v>9899404</v>
      </c>
      <c r="AS1297" s="37">
        <f t="shared" si="891"/>
        <v>2191.597640922374</v>
      </c>
      <c r="AT1297" s="37">
        <f t="shared" si="892"/>
        <v>2295.7230480546709</v>
      </c>
      <c r="AU1297" s="37">
        <f t="shared" si="893"/>
        <v>104.12540713229691</v>
      </c>
      <c r="AV1297" s="34">
        <f t="shared" si="894"/>
        <v>1</v>
      </c>
      <c r="AW1297" s="34">
        <f t="shared" si="895"/>
        <v>0</v>
      </c>
      <c r="AX1297" s="34">
        <f t="shared" si="896"/>
        <v>70</v>
      </c>
      <c r="AY1297" s="34">
        <f t="shared" si="897"/>
        <v>30</v>
      </c>
      <c r="AZ1297" s="34">
        <f t="shared" si="898"/>
        <v>9720689</v>
      </c>
      <c r="BA1297" s="34">
        <f t="shared" si="899"/>
        <v>9880149</v>
      </c>
    </row>
    <row r="1298" spans="1:53" x14ac:dyDescent="0.2">
      <c r="A1298" s="1" t="s">
        <v>1335</v>
      </c>
      <c r="B1298" s="8">
        <v>7980</v>
      </c>
      <c r="C1298" s="8">
        <v>2262.3030303030305</v>
      </c>
      <c r="D1298" s="8">
        <v>2281</v>
      </c>
      <c r="E1298" s="8">
        <v>2248</v>
      </c>
      <c r="F1298" s="8">
        <v>2262.2770562770561</v>
      </c>
      <c r="G1298" s="8">
        <f t="shared" si="900"/>
        <v>-31.428071928072313</v>
      </c>
      <c r="H1298" s="8">
        <f t="shared" si="901"/>
        <v>0</v>
      </c>
      <c r="I1298" s="8">
        <f t="shared" si="902"/>
        <v>31.428071928072313</v>
      </c>
      <c r="J1298" s="25">
        <f t="shared" ref="J1298:J1361" si="905">((J1297*($L$4-1)+H1298)/$L$4)</f>
        <v>10.120785868036815</v>
      </c>
      <c r="K1298" s="25">
        <f t="shared" ref="K1298:K1361" si="906">((K1297*($L$4-1)+I1298)/$L$4)</f>
        <v>11.852918515588128</v>
      </c>
      <c r="L1298" s="26">
        <f t="shared" si="903"/>
        <v>0.85386446002532346</v>
      </c>
      <c r="M1298" s="25">
        <f t="shared" si="904"/>
        <v>46.058623941345729</v>
      </c>
      <c r="N1298" s="25">
        <v>30</v>
      </c>
      <c r="O1298" s="25">
        <v>70</v>
      </c>
      <c r="P1298" s="9">
        <f t="shared" si="862"/>
        <v>2280.2754675495312</v>
      </c>
      <c r="Q1298" s="9">
        <f t="shared" si="863"/>
        <v>2346.1580107181403</v>
      </c>
      <c r="R1298" s="9">
        <f t="shared" si="864"/>
        <v>65.882543168609118</v>
      </c>
      <c r="S1298" s="3">
        <f t="shared" si="865"/>
        <v>1</v>
      </c>
      <c r="T1298" s="3">
        <f t="shared" si="866"/>
        <v>0</v>
      </c>
      <c r="U1298" s="3">
        <f t="shared" si="867"/>
        <v>28</v>
      </c>
      <c r="V1298" s="3">
        <f t="shared" si="871"/>
        <v>30</v>
      </c>
      <c r="W1298" s="2">
        <f t="shared" si="868"/>
        <v>9825450</v>
      </c>
      <c r="X1298" s="2">
        <f t="shared" si="872"/>
        <v>9888394</v>
      </c>
      <c r="Y1298" s="14">
        <f t="shared" si="873"/>
        <v>2287.0335176311387</v>
      </c>
      <c r="Z1298" s="14">
        <f t="shared" si="874"/>
        <v>2314.8942955072998</v>
      </c>
      <c r="AA1298" s="14">
        <f t="shared" si="869"/>
        <v>27.860777876161137</v>
      </c>
      <c r="AB1298" s="14">
        <f t="shared" si="890"/>
        <v>41.198735454977509</v>
      </c>
      <c r="AC1298" s="14">
        <f t="shared" si="884"/>
        <v>-13.337957578816372</v>
      </c>
      <c r="AD1298" s="16">
        <f t="shared" si="885"/>
        <v>0</v>
      </c>
      <c r="AE1298" s="16">
        <f t="shared" si="886"/>
        <v>1</v>
      </c>
      <c r="AF1298" s="16">
        <f t="shared" si="870"/>
        <v>19</v>
      </c>
      <c r="AG1298" s="16">
        <f t="shared" si="887"/>
        <v>30</v>
      </c>
      <c r="AH1298" s="5">
        <f t="shared" si="888"/>
        <v>9825969</v>
      </c>
      <c r="AI1298" s="5">
        <f t="shared" si="889"/>
        <v>9868681</v>
      </c>
      <c r="AJ1298" s="39">
        <f t="shared" si="875"/>
        <v>2273.6856279522945</v>
      </c>
      <c r="AK1298" s="39">
        <f t="shared" si="876"/>
        <v>2325.433577533578</v>
      </c>
      <c r="AL1298" s="39">
        <f t="shared" si="877"/>
        <v>51.747949581283592</v>
      </c>
      <c r="AM1298" s="39">
        <f t="shared" si="878"/>
        <v>1</v>
      </c>
      <c r="AN1298" s="39">
        <f t="shared" si="879"/>
        <v>0</v>
      </c>
      <c r="AO1298" s="39">
        <f t="shared" si="880"/>
        <v>38</v>
      </c>
      <c r="AP1298" s="39">
        <f t="shared" si="881"/>
        <v>30</v>
      </c>
      <c r="AQ1298" s="39">
        <f t="shared" si="882"/>
        <v>9812807</v>
      </c>
      <c r="AR1298" s="39">
        <f t="shared" si="883"/>
        <v>9898231</v>
      </c>
      <c r="AS1298" s="37">
        <f t="shared" si="891"/>
        <v>2196.4455841357358</v>
      </c>
      <c r="AT1298" s="37">
        <f t="shared" si="892"/>
        <v>2305.6249274102524</v>
      </c>
      <c r="AU1298" s="37">
        <f t="shared" si="893"/>
        <v>109.17934327451667</v>
      </c>
      <c r="AV1298" s="34">
        <f t="shared" si="894"/>
        <v>1</v>
      </c>
      <c r="AW1298" s="34">
        <f t="shared" si="895"/>
        <v>0</v>
      </c>
      <c r="AX1298" s="34">
        <f t="shared" si="896"/>
        <v>71</v>
      </c>
      <c r="AY1298" s="34">
        <f t="shared" si="897"/>
        <v>30</v>
      </c>
      <c r="AZ1298" s="34">
        <f t="shared" si="898"/>
        <v>9718378</v>
      </c>
      <c r="BA1298" s="34">
        <f t="shared" si="899"/>
        <v>9877986</v>
      </c>
    </row>
    <row r="1299" spans="1:53" x14ac:dyDescent="0.2">
      <c r="A1299" s="1" t="s">
        <v>1336</v>
      </c>
      <c r="B1299" s="8">
        <v>10660</v>
      </c>
      <c r="C1299" s="8">
        <v>2278.0309734513276</v>
      </c>
      <c r="D1299" s="8">
        <v>2299</v>
      </c>
      <c r="E1299" s="8">
        <v>2270</v>
      </c>
      <c r="F1299" s="8">
        <v>2277.9911504424781</v>
      </c>
      <c r="G1299" s="8">
        <f t="shared" si="900"/>
        <v>15.714094165422011</v>
      </c>
      <c r="H1299" s="8">
        <f t="shared" si="901"/>
        <v>15.714094165422011</v>
      </c>
      <c r="I1299" s="8">
        <f t="shared" si="902"/>
        <v>0</v>
      </c>
      <c r="J1299" s="25">
        <f t="shared" si="905"/>
        <v>10.520307889278614</v>
      </c>
      <c r="K1299" s="25">
        <f t="shared" si="906"/>
        <v>11.006281478760403</v>
      </c>
      <c r="L1299" s="26">
        <f t="shared" si="903"/>
        <v>0.95584579674619385</v>
      </c>
      <c r="M1299" s="25">
        <f t="shared" si="904"/>
        <v>48.871224834614715</v>
      </c>
      <c r="N1299" s="25">
        <v>30</v>
      </c>
      <c r="O1299" s="25">
        <v>70</v>
      </c>
      <c r="P1299" s="9">
        <f t="shared" si="862"/>
        <v>2285.0376128116764</v>
      </c>
      <c r="Q1299" s="9">
        <f t="shared" si="863"/>
        <v>2340.9275610053792</v>
      </c>
      <c r="R1299" s="9">
        <f t="shared" si="864"/>
        <v>55.889948193702821</v>
      </c>
      <c r="S1299" s="3">
        <f t="shared" si="865"/>
        <v>1</v>
      </c>
      <c r="T1299" s="3">
        <f t="shared" si="866"/>
        <v>0</v>
      </c>
      <c r="U1299" s="3">
        <f t="shared" si="867"/>
        <v>29</v>
      </c>
      <c r="V1299" s="3">
        <f t="shared" si="871"/>
        <v>30</v>
      </c>
      <c r="W1299" s="2">
        <f t="shared" si="868"/>
        <v>9823139</v>
      </c>
      <c r="X1299" s="2">
        <f t="shared" si="872"/>
        <v>9888969</v>
      </c>
      <c r="Y1299" s="14">
        <f t="shared" si="873"/>
        <v>2286.3637126542008</v>
      </c>
      <c r="Z1299" s="14">
        <f t="shared" si="874"/>
        <v>2309.2168885742503</v>
      </c>
      <c r="AA1299" s="14">
        <f t="shared" si="869"/>
        <v>22.85317592004958</v>
      </c>
      <c r="AB1299" s="14">
        <f t="shared" si="890"/>
        <v>37.529623547991925</v>
      </c>
      <c r="AC1299" s="14">
        <f t="shared" si="884"/>
        <v>-14.676447627942345</v>
      </c>
      <c r="AD1299" s="16">
        <f t="shared" si="885"/>
        <v>0</v>
      </c>
      <c r="AE1299" s="16">
        <f t="shared" si="886"/>
        <v>1</v>
      </c>
      <c r="AF1299" s="16">
        <f t="shared" si="870"/>
        <v>18</v>
      </c>
      <c r="AG1299" s="16">
        <f t="shared" si="887"/>
        <v>30</v>
      </c>
      <c r="AH1299" s="5">
        <f t="shared" si="888"/>
        <v>9828209</v>
      </c>
      <c r="AI1299" s="5">
        <f t="shared" si="889"/>
        <v>9869069</v>
      </c>
      <c r="AJ1299" s="39">
        <f t="shared" si="875"/>
        <v>2263.4773130823978</v>
      </c>
      <c r="AK1299" s="39">
        <f t="shared" si="876"/>
        <v>2304.4815295815297</v>
      </c>
      <c r="AL1299" s="39">
        <f t="shared" si="877"/>
        <v>41.004216499131871</v>
      </c>
      <c r="AM1299" s="39">
        <f t="shared" si="878"/>
        <v>1</v>
      </c>
      <c r="AN1299" s="39">
        <f t="shared" si="879"/>
        <v>0</v>
      </c>
      <c r="AO1299" s="39">
        <f t="shared" si="880"/>
        <v>39</v>
      </c>
      <c r="AP1299" s="39">
        <f t="shared" si="881"/>
        <v>30</v>
      </c>
      <c r="AQ1299" s="39">
        <f t="shared" si="882"/>
        <v>9810478</v>
      </c>
      <c r="AR1299" s="39">
        <f t="shared" si="883"/>
        <v>9899008</v>
      </c>
      <c r="AS1299" s="37">
        <f t="shared" si="891"/>
        <v>2201.4496841389218</v>
      </c>
      <c r="AT1299" s="37">
        <f t="shared" si="892"/>
        <v>2314.6412870435056</v>
      </c>
      <c r="AU1299" s="37">
        <f t="shared" si="893"/>
        <v>113.19160290458376</v>
      </c>
      <c r="AV1299" s="34">
        <f t="shared" si="894"/>
        <v>1</v>
      </c>
      <c r="AW1299" s="34">
        <f t="shared" si="895"/>
        <v>0</v>
      </c>
      <c r="AX1299" s="34">
        <f t="shared" si="896"/>
        <v>72</v>
      </c>
      <c r="AY1299" s="34">
        <f t="shared" si="897"/>
        <v>30</v>
      </c>
      <c r="AZ1299" s="34">
        <f t="shared" si="898"/>
        <v>9716049</v>
      </c>
      <c r="BA1299" s="34">
        <f t="shared" si="899"/>
        <v>9879489</v>
      </c>
    </row>
    <row r="1300" spans="1:53" x14ac:dyDescent="0.2">
      <c r="A1300" s="1" t="s">
        <v>1337</v>
      </c>
      <c r="B1300" s="8">
        <v>11525</v>
      </c>
      <c r="C1300" s="8">
        <v>2285.0816326530612</v>
      </c>
      <c r="D1300" s="8">
        <v>2297</v>
      </c>
      <c r="E1300" s="8">
        <v>2274</v>
      </c>
      <c r="F1300" s="8">
        <v>2285.077551020408</v>
      </c>
      <c r="G1300" s="8">
        <f t="shared" si="900"/>
        <v>7.0864005779299077</v>
      </c>
      <c r="H1300" s="8">
        <f t="shared" si="901"/>
        <v>7.0864005779299077</v>
      </c>
      <c r="I1300" s="8">
        <f t="shared" si="902"/>
        <v>0</v>
      </c>
      <c r="J1300" s="25">
        <f t="shared" si="905"/>
        <v>10.275028795610849</v>
      </c>
      <c r="K1300" s="25">
        <f t="shared" si="906"/>
        <v>10.220118515991803</v>
      </c>
      <c r="L1300" s="26">
        <f t="shared" si="903"/>
        <v>1.0053727634893006</v>
      </c>
      <c r="M1300" s="25">
        <f t="shared" si="904"/>
        <v>50.133959221625013</v>
      </c>
      <c r="N1300" s="25">
        <v>30</v>
      </c>
      <c r="O1300" s="25">
        <v>70</v>
      </c>
      <c r="P1300" s="9">
        <f t="shared" si="862"/>
        <v>2290.3732567987076</v>
      </c>
      <c r="Q1300" s="9">
        <f t="shared" si="863"/>
        <v>2334.1806114210399</v>
      </c>
      <c r="R1300" s="9">
        <f t="shared" si="864"/>
        <v>43.807354622332241</v>
      </c>
      <c r="S1300" s="3">
        <f t="shared" si="865"/>
        <v>1</v>
      </c>
      <c r="T1300" s="3">
        <f t="shared" si="866"/>
        <v>0</v>
      </c>
      <c r="U1300" s="3">
        <f t="shared" si="867"/>
        <v>30</v>
      </c>
      <c r="V1300" s="3">
        <f t="shared" si="871"/>
        <v>30</v>
      </c>
      <c r="W1300" s="2">
        <f t="shared" si="868"/>
        <v>9820810</v>
      </c>
      <c r="X1300" s="2">
        <f t="shared" si="872"/>
        <v>9889030</v>
      </c>
      <c r="Y1300" s="14">
        <f t="shared" si="873"/>
        <v>2286.268441422068</v>
      </c>
      <c r="Z1300" s="14">
        <f t="shared" si="874"/>
        <v>2305.5031443351977</v>
      </c>
      <c r="AA1300" s="14">
        <f t="shared" si="869"/>
        <v>19.234702913129695</v>
      </c>
      <c r="AB1300" s="14">
        <f t="shared" si="890"/>
        <v>33.870639421019476</v>
      </c>
      <c r="AC1300" s="14">
        <f t="shared" si="884"/>
        <v>-14.635936507889781</v>
      </c>
      <c r="AD1300" s="16">
        <f t="shared" si="885"/>
        <v>0</v>
      </c>
      <c r="AE1300" s="16">
        <f t="shared" si="886"/>
        <v>1</v>
      </c>
      <c r="AF1300" s="16">
        <f t="shared" si="870"/>
        <v>17</v>
      </c>
      <c r="AG1300" s="16">
        <f t="shared" si="887"/>
        <v>30</v>
      </c>
      <c r="AH1300" s="5">
        <f t="shared" si="888"/>
        <v>9830453</v>
      </c>
      <c r="AI1300" s="5">
        <f t="shared" si="889"/>
        <v>9869111</v>
      </c>
      <c r="AJ1300" s="39">
        <f t="shared" si="875"/>
        <v>2275.0192992731318</v>
      </c>
      <c r="AK1300" s="39">
        <f t="shared" si="876"/>
        <v>2309.7195609700034</v>
      </c>
      <c r="AL1300" s="39">
        <f t="shared" si="877"/>
        <v>34.700261696871621</v>
      </c>
      <c r="AM1300" s="39">
        <f t="shared" si="878"/>
        <v>1</v>
      </c>
      <c r="AN1300" s="39">
        <f t="shared" si="879"/>
        <v>0</v>
      </c>
      <c r="AO1300" s="39">
        <f t="shared" si="880"/>
        <v>40</v>
      </c>
      <c r="AP1300" s="39">
        <f t="shared" si="881"/>
        <v>30</v>
      </c>
      <c r="AQ1300" s="39">
        <f t="shared" si="882"/>
        <v>9808151</v>
      </c>
      <c r="AR1300" s="39">
        <f t="shared" si="883"/>
        <v>9899111</v>
      </c>
      <c r="AS1300" s="37">
        <f t="shared" si="891"/>
        <v>2206.5463492449921</v>
      </c>
      <c r="AT1300" s="37">
        <f t="shared" si="892"/>
        <v>2322.0629829392806</v>
      </c>
      <c r="AU1300" s="37">
        <f t="shared" si="893"/>
        <v>115.51663369428843</v>
      </c>
      <c r="AV1300" s="34">
        <f t="shared" si="894"/>
        <v>1</v>
      </c>
      <c r="AW1300" s="34">
        <f t="shared" si="895"/>
        <v>0</v>
      </c>
      <c r="AX1300" s="34">
        <f t="shared" si="896"/>
        <v>73</v>
      </c>
      <c r="AY1300" s="34">
        <f t="shared" si="897"/>
        <v>30</v>
      </c>
      <c r="AZ1300" s="34">
        <f t="shared" si="898"/>
        <v>9713722</v>
      </c>
      <c r="BA1300" s="34">
        <f t="shared" si="899"/>
        <v>9879724</v>
      </c>
    </row>
    <row r="1301" spans="1:53" x14ac:dyDescent="0.2">
      <c r="A1301" s="1" t="s">
        <v>1338</v>
      </c>
      <c r="B1301" s="8">
        <v>12224</v>
      </c>
      <c r="C1301" s="8">
        <v>2258.5296296296297</v>
      </c>
      <c r="D1301" s="8">
        <v>2276</v>
      </c>
      <c r="E1301" s="8">
        <v>2243</v>
      </c>
      <c r="F1301" s="8">
        <v>2258.462962962963</v>
      </c>
      <c r="G1301" s="8">
        <f t="shared" si="900"/>
        <v>-26.614588057444962</v>
      </c>
      <c r="H1301" s="8">
        <f t="shared" si="901"/>
        <v>0</v>
      </c>
      <c r="I1301" s="8">
        <f t="shared" si="902"/>
        <v>26.614588057444962</v>
      </c>
      <c r="J1301" s="25">
        <f t="shared" si="905"/>
        <v>9.5410981673529314</v>
      </c>
      <c r="K1301" s="25">
        <f t="shared" si="906"/>
        <v>11.39115205466703</v>
      </c>
      <c r="L1301" s="26">
        <f t="shared" si="903"/>
        <v>0.8375885179624023</v>
      </c>
      <c r="M1301" s="25">
        <f t="shared" si="904"/>
        <v>45.580852828312004</v>
      </c>
      <c r="N1301" s="25">
        <v>30</v>
      </c>
      <c r="O1301" s="25">
        <v>70</v>
      </c>
      <c r="P1301" s="9">
        <f t="shared" si="862"/>
        <v>2295.2540752538603</v>
      </c>
      <c r="Q1301" s="9">
        <f t="shared" si="863"/>
        <v>2326.9824640769962</v>
      </c>
      <c r="R1301" s="9">
        <f t="shared" si="864"/>
        <v>31.728388823135901</v>
      </c>
      <c r="S1301" s="3">
        <f t="shared" si="865"/>
        <v>1</v>
      </c>
      <c r="T1301" s="3">
        <f t="shared" si="866"/>
        <v>0</v>
      </c>
      <c r="U1301" s="3">
        <f t="shared" si="867"/>
        <v>31</v>
      </c>
      <c r="V1301" s="3">
        <f t="shared" si="871"/>
        <v>30</v>
      </c>
      <c r="W1301" s="2">
        <f t="shared" si="868"/>
        <v>9818483</v>
      </c>
      <c r="X1301" s="2">
        <f t="shared" si="872"/>
        <v>9888016</v>
      </c>
      <c r="Y1301" s="14">
        <f t="shared" si="873"/>
        <v>2284.2087763510231</v>
      </c>
      <c r="Z1301" s="14">
        <f t="shared" si="874"/>
        <v>2298.2661933548538</v>
      </c>
      <c r="AA1301" s="14">
        <f t="shared" si="869"/>
        <v>14.057417003830778</v>
      </c>
      <c r="AB1301" s="14">
        <f t="shared" si="890"/>
        <v>29.907994937581737</v>
      </c>
      <c r="AC1301" s="14">
        <f t="shared" si="884"/>
        <v>-15.850577933750959</v>
      </c>
      <c r="AD1301" s="16">
        <f t="shared" si="885"/>
        <v>0</v>
      </c>
      <c r="AE1301" s="16">
        <f t="shared" si="886"/>
        <v>1</v>
      </c>
      <c r="AF1301" s="16">
        <f t="shared" si="870"/>
        <v>16</v>
      </c>
      <c r="AG1301" s="16">
        <f t="shared" si="887"/>
        <v>30</v>
      </c>
      <c r="AH1301" s="5">
        <f t="shared" si="888"/>
        <v>9832666</v>
      </c>
      <c r="AI1301" s="5">
        <f t="shared" si="889"/>
        <v>9868554</v>
      </c>
      <c r="AJ1301" s="39">
        <f t="shared" si="875"/>
        <v>2279.1746531380909</v>
      </c>
      <c r="AK1301" s="39">
        <f t="shared" si="876"/>
        <v>2312.0816944959802</v>
      </c>
      <c r="AL1301" s="39">
        <f t="shared" si="877"/>
        <v>32.907041357889284</v>
      </c>
      <c r="AM1301" s="39">
        <f t="shared" si="878"/>
        <v>1</v>
      </c>
      <c r="AN1301" s="39">
        <f t="shared" si="879"/>
        <v>0</v>
      </c>
      <c r="AO1301" s="39">
        <f t="shared" si="880"/>
        <v>41</v>
      </c>
      <c r="AP1301" s="39">
        <f t="shared" si="881"/>
        <v>30</v>
      </c>
      <c r="AQ1301" s="39">
        <f t="shared" si="882"/>
        <v>9805845</v>
      </c>
      <c r="AR1301" s="39">
        <f t="shared" si="883"/>
        <v>9897808</v>
      </c>
      <c r="AS1301" s="37">
        <f t="shared" si="891"/>
        <v>2211.7750632995489</v>
      </c>
      <c r="AT1301" s="37">
        <f t="shared" si="892"/>
        <v>2327.5654982221167</v>
      </c>
      <c r="AU1301" s="37">
        <f t="shared" si="893"/>
        <v>115.79043492256778</v>
      </c>
      <c r="AV1301" s="34">
        <f t="shared" si="894"/>
        <v>1</v>
      </c>
      <c r="AW1301" s="34">
        <f t="shared" si="895"/>
        <v>0</v>
      </c>
      <c r="AX1301" s="34">
        <f t="shared" si="896"/>
        <v>74</v>
      </c>
      <c r="AY1301" s="34">
        <f t="shared" si="897"/>
        <v>30</v>
      </c>
      <c r="AZ1301" s="34">
        <f t="shared" si="898"/>
        <v>9711416</v>
      </c>
      <c r="BA1301" s="34">
        <f t="shared" si="899"/>
        <v>9877398</v>
      </c>
    </row>
    <row r="1302" spans="1:53" x14ac:dyDescent="0.2">
      <c r="A1302" s="1" t="s">
        <v>1339</v>
      </c>
      <c r="B1302" s="8">
        <v>13342</v>
      </c>
      <c r="C1302" s="8">
        <v>2278.3285198555955</v>
      </c>
      <c r="D1302" s="8">
        <v>2296</v>
      </c>
      <c r="E1302" s="8">
        <v>2269</v>
      </c>
      <c r="F1302" s="8">
        <v>2278.335740072202</v>
      </c>
      <c r="G1302" s="8">
        <f t="shared" si="900"/>
        <v>19.872777109238996</v>
      </c>
      <c r="H1302" s="8">
        <f t="shared" si="901"/>
        <v>19.872777109238996</v>
      </c>
      <c r="I1302" s="8">
        <f t="shared" si="902"/>
        <v>0</v>
      </c>
      <c r="J1302" s="25">
        <f t="shared" si="905"/>
        <v>10.279075234630508</v>
      </c>
      <c r="K1302" s="25">
        <f t="shared" si="906"/>
        <v>10.577498336476527</v>
      </c>
      <c r="L1302" s="26">
        <f t="shared" si="903"/>
        <v>0.97178698664343854</v>
      </c>
      <c r="M1302" s="25">
        <f t="shared" si="904"/>
        <v>49.284582626123616</v>
      </c>
      <c r="N1302" s="25">
        <v>30</v>
      </c>
      <c r="O1302" s="25">
        <v>70</v>
      </c>
      <c r="P1302" s="9">
        <f t="shared" si="862"/>
        <v>2298.90434566769</v>
      </c>
      <c r="Q1302" s="9">
        <f t="shared" si="863"/>
        <v>2318.051116787678</v>
      </c>
      <c r="R1302" s="9">
        <f t="shared" si="864"/>
        <v>19.146771119987989</v>
      </c>
      <c r="S1302" s="3">
        <f t="shared" si="865"/>
        <v>1</v>
      </c>
      <c r="T1302" s="3">
        <f t="shared" si="866"/>
        <v>0</v>
      </c>
      <c r="U1302" s="3">
        <f t="shared" si="867"/>
        <v>32</v>
      </c>
      <c r="V1302" s="3">
        <f t="shared" si="871"/>
        <v>30</v>
      </c>
      <c r="W1302" s="2">
        <f t="shared" si="868"/>
        <v>9816177</v>
      </c>
      <c r="X1302" s="2">
        <f t="shared" si="872"/>
        <v>9888785</v>
      </c>
      <c r="Y1302" s="14">
        <f t="shared" si="873"/>
        <v>2283.7737366266661</v>
      </c>
      <c r="Z1302" s="14">
        <f t="shared" si="874"/>
        <v>2295.1999697729075</v>
      </c>
      <c r="AA1302" s="14">
        <f t="shared" si="869"/>
        <v>11.426233146241429</v>
      </c>
      <c r="AB1302" s="14">
        <f t="shared" si="890"/>
        <v>26.211642579313676</v>
      </c>
      <c r="AC1302" s="14">
        <f t="shared" si="884"/>
        <v>-14.785409433072246</v>
      </c>
      <c r="AD1302" s="16">
        <f t="shared" si="885"/>
        <v>0</v>
      </c>
      <c r="AE1302" s="16">
        <f t="shared" si="886"/>
        <v>1</v>
      </c>
      <c r="AF1302" s="16">
        <f t="shared" si="870"/>
        <v>15</v>
      </c>
      <c r="AG1302" s="16">
        <f t="shared" si="887"/>
        <v>30</v>
      </c>
      <c r="AH1302" s="5">
        <f t="shared" si="888"/>
        <v>9834905</v>
      </c>
      <c r="AI1302" s="5">
        <f t="shared" si="889"/>
        <v>9868940</v>
      </c>
      <c r="AJ1302" s="39">
        <f t="shared" si="875"/>
        <v>2280.8652533241839</v>
      </c>
      <c r="AK1302" s="39">
        <f t="shared" si="876"/>
        <v>2301.9388007054677</v>
      </c>
      <c r="AL1302" s="39">
        <f t="shared" si="877"/>
        <v>21.073547381283788</v>
      </c>
      <c r="AM1302" s="39">
        <f t="shared" si="878"/>
        <v>1</v>
      </c>
      <c r="AN1302" s="39">
        <f t="shared" si="879"/>
        <v>0</v>
      </c>
      <c r="AO1302" s="39">
        <f t="shared" si="880"/>
        <v>42</v>
      </c>
      <c r="AP1302" s="39">
        <f t="shared" si="881"/>
        <v>30</v>
      </c>
      <c r="AQ1302" s="39">
        <f t="shared" si="882"/>
        <v>9803519</v>
      </c>
      <c r="AR1302" s="39">
        <f t="shared" si="883"/>
        <v>9898817</v>
      </c>
      <c r="AS1302" s="37">
        <f t="shared" si="891"/>
        <v>2217.0920648609381</v>
      </c>
      <c r="AT1302" s="37">
        <f t="shared" si="892"/>
        <v>2331.2444665156586</v>
      </c>
      <c r="AU1302" s="37">
        <f t="shared" si="893"/>
        <v>114.15240165472051</v>
      </c>
      <c r="AV1302" s="34">
        <f t="shared" si="894"/>
        <v>1</v>
      </c>
      <c r="AW1302" s="34">
        <f t="shared" si="895"/>
        <v>0</v>
      </c>
      <c r="AX1302" s="34">
        <f t="shared" si="896"/>
        <v>75</v>
      </c>
      <c r="AY1302" s="34">
        <f t="shared" si="897"/>
        <v>30</v>
      </c>
      <c r="AZ1302" s="34">
        <f t="shared" si="898"/>
        <v>9709090</v>
      </c>
      <c r="BA1302" s="34">
        <f t="shared" si="899"/>
        <v>9879265</v>
      </c>
    </row>
    <row r="1303" spans="1:53" x14ac:dyDescent="0.2">
      <c r="A1303" s="1" t="s">
        <v>1340</v>
      </c>
      <c r="B1303" s="8">
        <v>17052</v>
      </c>
      <c r="C1303" s="8">
        <v>2310.5818815331008</v>
      </c>
      <c r="D1303" s="8">
        <v>2319</v>
      </c>
      <c r="E1303" s="8">
        <v>2305</v>
      </c>
      <c r="F1303" s="8">
        <v>2310.5540069686413</v>
      </c>
      <c r="G1303" s="8">
        <f t="shared" si="900"/>
        <v>32.218266896439218</v>
      </c>
      <c r="H1303" s="8">
        <f t="shared" si="901"/>
        <v>32.218266896439218</v>
      </c>
      <c r="I1303" s="8">
        <f t="shared" si="902"/>
        <v>0</v>
      </c>
      <c r="J1303" s="25">
        <f t="shared" si="905"/>
        <v>11.846160353331129</v>
      </c>
      <c r="K1303" s="25">
        <f t="shared" si="906"/>
        <v>9.8219627410139179</v>
      </c>
      <c r="L1303" s="26">
        <f t="shared" si="903"/>
        <v>1.2060889117268483</v>
      </c>
      <c r="M1303" s="25">
        <f t="shared" si="904"/>
        <v>54.670911281756297</v>
      </c>
      <c r="N1303" s="25">
        <v>30</v>
      </c>
      <c r="O1303" s="25">
        <v>70</v>
      </c>
      <c r="P1303" s="9">
        <f t="shared" si="862"/>
        <v>2302.100246408193</v>
      </c>
      <c r="Q1303" s="9">
        <f t="shared" si="863"/>
        <v>2311.970691172226</v>
      </c>
      <c r="R1303" s="9">
        <f t="shared" si="864"/>
        <v>9.8704447640329818</v>
      </c>
      <c r="S1303" s="3">
        <f t="shared" si="865"/>
        <v>1</v>
      </c>
      <c r="T1303" s="3">
        <f t="shared" si="866"/>
        <v>0</v>
      </c>
      <c r="U1303" s="3">
        <f t="shared" si="867"/>
        <v>33</v>
      </c>
      <c r="V1303" s="3">
        <f t="shared" si="871"/>
        <v>30</v>
      </c>
      <c r="W1303" s="2">
        <f t="shared" si="868"/>
        <v>9813851</v>
      </c>
      <c r="X1303" s="2">
        <f t="shared" si="872"/>
        <v>9889916</v>
      </c>
      <c r="Y1303" s="14">
        <f t="shared" si="873"/>
        <v>2285.7574603557014</v>
      </c>
      <c r="Z1303" s="14">
        <f t="shared" si="874"/>
        <v>2297.562129341482</v>
      </c>
      <c r="AA1303" s="14">
        <f t="shared" si="869"/>
        <v>11.804668985780609</v>
      </c>
      <c r="AB1303" s="14">
        <f t="shared" si="890"/>
        <v>23.330247860607063</v>
      </c>
      <c r="AC1303" s="14">
        <f t="shared" si="884"/>
        <v>-11.525578874826454</v>
      </c>
      <c r="AD1303" s="16">
        <f t="shared" si="885"/>
        <v>0</v>
      </c>
      <c r="AE1303" s="16">
        <f t="shared" si="886"/>
        <v>1</v>
      </c>
      <c r="AF1303" s="16">
        <f t="shared" si="870"/>
        <v>14</v>
      </c>
      <c r="AG1303" s="16">
        <f t="shared" si="887"/>
        <v>30</v>
      </c>
      <c r="AH1303" s="5">
        <f t="shared" si="888"/>
        <v>9837180</v>
      </c>
      <c r="AI1303" s="5">
        <f t="shared" si="889"/>
        <v>9869450</v>
      </c>
      <c r="AJ1303" s="39">
        <f t="shared" si="875"/>
        <v>2289.5726731804552</v>
      </c>
      <c r="AK1303" s="39">
        <f t="shared" si="876"/>
        <v>2308.5630597418804</v>
      </c>
      <c r="AL1303" s="39">
        <f t="shared" si="877"/>
        <v>18.990386561425112</v>
      </c>
      <c r="AM1303" s="39">
        <f t="shared" si="878"/>
        <v>1</v>
      </c>
      <c r="AN1303" s="39">
        <f t="shared" si="879"/>
        <v>0</v>
      </c>
      <c r="AO1303" s="39">
        <f t="shared" si="880"/>
        <v>43</v>
      </c>
      <c r="AP1303" s="39">
        <f t="shared" si="881"/>
        <v>30</v>
      </c>
      <c r="AQ1303" s="39">
        <f t="shared" si="882"/>
        <v>9801170</v>
      </c>
      <c r="AR1303" s="39">
        <f t="shared" si="883"/>
        <v>9900285</v>
      </c>
      <c r="AS1303" s="37">
        <f t="shared" si="891"/>
        <v>2222.3743320685066</v>
      </c>
      <c r="AT1303" s="37">
        <f t="shared" si="892"/>
        <v>2333.1335153072946</v>
      </c>
      <c r="AU1303" s="37">
        <f t="shared" si="893"/>
        <v>110.75918323878795</v>
      </c>
      <c r="AV1303" s="34">
        <f t="shared" si="894"/>
        <v>1</v>
      </c>
      <c r="AW1303" s="34">
        <f t="shared" si="895"/>
        <v>0</v>
      </c>
      <c r="AX1303" s="34">
        <f t="shared" si="896"/>
        <v>76</v>
      </c>
      <c r="AY1303" s="34">
        <f t="shared" si="897"/>
        <v>30</v>
      </c>
      <c r="AZ1303" s="34">
        <f t="shared" si="898"/>
        <v>9706741</v>
      </c>
      <c r="BA1303" s="34">
        <f t="shared" si="899"/>
        <v>9881921</v>
      </c>
    </row>
    <row r="1304" spans="1:53" x14ac:dyDescent="0.2">
      <c r="A1304" s="1" t="s">
        <v>1341</v>
      </c>
      <c r="B1304" s="8">
        <v>19120</v>
      </c>
      <c r="C1304" s="8">
        <v>2349.2921348314608</v>
      </c>
      <c r="D1304" s="8">
        <v>2356</v>
      </c>
      <c r="E1304" s="8">
        <v>2331</v>
      </c>
      <c r="F1304" s="8">
        <v>2349.2996254681648</v>
      </c>
      <c r="G1304" s="8">
        <f t="shared" si="900"/>
        <v>38.745618499523516</v>
      </c>
      <c r="H1304" s="8">
        <f t="shared" si="901"/>
        <v>38.745618499523516</v>
      </c>
      <c r="I1304" s="8">
        <f t="shared" si="902"/>
        <v>0</v>
      </c>
      <c r="J1304" s="25">
        <f t="shared" si="905"/>
        <v>13.7675502209163</v>
      </c>
      <c r="K1304" s="25">
        <f t="shared" si="906"/>
        <v>9.1203939737986381</v>
      </c>
      <c r="L1304" s="26">
        <f t="shared" si="903"/>
        <v>1.5095345947190617</v>
      </c>
      <c r="M1304" s="25">
        <f t="shared" si="904"/>
        <v>60.151973911642834</v>
      </c>
      <c r="N1304" s="25">
        <v>30</v>
      </c>
      <c r="O1304" s="25">
        <v>70</v>
      </c>
      <c r="P1304" s="9">
        <f t="shared" si="862"/>
        <v>2305.7728278442137</v>
      </c>
      <c r="Q1304" s="9">
        <f t="shared" si="863"/>
        <v>2307.3910414261486</v>
      </c>
      <c r="R1304" s="9">
        <f t="shared" si="864"/>
        <v>1.6182135819349242</v>
      </c>
      <c r="S1304" s="3">
        <f t="shared" si="865"/>
        <v>0</v>
      </c>
      <c r="T1304" s="3">
        <f t="shared" si="866"/>
        <v>0</v>
      </c>
      <c r="U1304" s="3">
        <f t="shared" si="867"/>
        <v>33</v>
      </c>
      <c r="V1304" s="3">
        <f t="shared" si="871"/>
        <v>0</v>
      </c>
      <c r="W1304" s="2">
        <f t="shared" si="868"/>
        <v>9813851</v>
      </c>
      <c r="X1304" s="2">
        <f t="shared" si="872"/>
        <v>9890774</v>
      </c>
      <c r="Y1304" s="14">
        <f t="shared" si="873"/>
        <v>2290.4642874010692</v>
      </c>
      <c r="Z1304" s="14">
        <f t="shared" si="874"/>
        <v>2305.5217441302025</v>
      </c>
      <c r="AA1304" s="14">
        <f t="shared" si="869"/>
        <v>15.057456729133264</v>
      </c>
      <c r="AB1304" s="14">
        <f t="shared" si="890"/>
        <v>21.675689634312302</v>
      </c>
      <c r="AC1304" s="14">
        <f t="shared" si="884"/>
        <v>-6.6182329051790383</v>
      </c>
      <c r="AD1304" s="16">
        <f t="shared" si="885"/>
        <v>0</v>
      </c>
      <c r="AE1304" s="16">
        <f t="shared" si="886"/>
        <v>1</v>
      </c>
      <c r="AF1304" s="16">
        <f t="shared" si="870"/>
        <v>13</v>
      </c>
      <c r="AG1304" s="16">
        <f t="shared" si="887"/>
        <v>30</v>
      </c>
      <c r="AH1304" s="5">
        <f t="shared" si="888"/>
        <v>9839481</v>
      </c>
      <c r="AI1304" s="5">
        <f t="shared" si="889"/>
        <v>9869784</v>
      </c>
      <c r="AJ1304" s="39">
        <f t="shared" si="875"/>
        <v>2300.3120954792685</v>
      </c>
      <c r="AK1304" s="39">
        <f t="shared" si="876"/>
        <v>2319.3024820406936</v>
      </c>
      <c r="AL1304" s="39">
        <f t="shared" si="877"/>
        <v>18.990386561425112</v>
      </c>
      <c r="AM1304" s="39">
        <f t="shared" si="878"/>
        <v>1</v>
      </c>
      <c r="AN1304" s="39">
        <f t="shared" si="879"/>
        <v>0</v>
      </c>
      <c r="AO1304" s="39">
        <f t="shared" si="880"/>
        <v>44</v>
      </c>
      <c r="AP1304" s="39">
        <f t="shared" si="881"/>
        <v>30</v>
      </c>
      <c r="AQ1304" s="39">
        <f t="shared" si="882"/>
        <v>9798784</v>
      </c>
      <c r="AR1304" s="39">
        <f t="shared" si="883"/>
        <v>9901348</v>
      </c>
      <c r="AS1304" s="37">
        <f t="shared" si="891"/>
        <v>2227.6433085689682</v>
      </c>
      <c r="AT1304" s="37">
        <f t="shared" si="892"/>
        <v>2333.5020880662937</v>
      </c>
      <c r="AU1304" s="37">
        <f t="shared" si="893"/>
        <v>105.85877949732549</v>
      </c>
      <c r="AV1304" s="34">
        <f t="shared" si="894"/>
        <v>1</v>
      </c>
      <c r="AW1304" s="34">
        <f t="shared" si="895"/>
        <v>0</v>
      </c>
      <c r="AX1304" s="34">
        <f t="shared" si="896"/>
        <v>77</v>
      </c>
      <c r="AY1304" s="34">
        <f t="shared" si="897"/>
        <v>30</v>
      </c>
      <c r="AZ1304" s="34">
        <f t="shared" si="898"/>
        <v>9704355</v>
      </c>
      <c r="BA1304" s="34">
        <f t="shared" si="899"/>
        <v>9883842</v>
      </c>
    </row>
    <row r="1305" spans="1:53" x14ac:dyDescent="0.2">
      <c r="A1305" s="1" t="s">
        <v>1342</v>
      </c>
      <c r="B1305" s="8">
        <v>17645</v>
      </c>
      <c r="C1305" s="8">
        <v>2357.7448275862071</v>
      </c>
      <c r="D1305" s="8">
        <v>2366</v>
      </c>
      <c r="E1305" s="8">
        <v>2349</v>
      </c>
      <c r="F1305" s="8">
        <v>2357.6689655172413</v>
      </c>
      <c r="G1305" s="8">
        <f t="shared" si="900"/>
        <v>8.3693400490765271</v>
      </c>
      <c r="H1305" s="8">
        <f t="shared" si="901"/>
        <v>8.3693400490765271</v>
      </c>
      <c r="I1305" s="8">
        <f t="shared" si="902"/>
        <v>0</v>
      </c>
      <c r="J1305" s="25">
        <f t="shared" si="905"/>
        <v>13.381963780070603</v>
      </c>
      <c r="K1305" s="25">
        <f t="shared" si="906"/>
        <v>8.4689372613844505</v>
      </c>
      <c r="L1305" s="26">
        <f t="shared" si="903"/>
        <v>1.5801231449768705</v>
      </c>
      <c r="M1305" s="25">
        <f t="shared" si="904"/>
        <v>61.242160012910375</v>
      </c>
      <c r="N1305" s="25">
        <v>30</v>
      </c>
      <c r="O1305" s="25">
        <v>70</v>
      </c>
      <c r="P1305" s="9">
        <f t="shared" si="862"/>
        <v>2311.3106055105527</v>
      </c>
      <c r="Q1305" s="9">
        <f t="shared" si="863"/>
        <v>2306.8875345032698</v>
      </c>
      <c r="R1305" s="9">
        <f t="shared" si="864"/>
        <v>-4.4230710072829424</v>
      </c>
      <c r="S1305" s="3">
        <f t="shared" si="865"/>
        <v>0</v>
      </c>
      <c r="T1305" s="3">
        <f t="shared" si="866"/>
        <v>0</v>
      </c>
      <c r="U1305" s="3">
        <f t="shared" si="867"/>
        <v>33</v>
      </c>
      <c r="V1305" s="3">
        <f t="shared" si="871"/>
        <v>0</v>
      </c>
      <c r="W1305" s="2">
        <f t="shared" si="868"/>
        <v>9813851</v>
      </c>
      <c r="X1305" s="2">
        <f t="shared" si="872"/>
        <v>9891368</v>
      </c>
      <c r="Y1305" s="14">
        <f t="shared" si="873"/>
        <v>2295.4424117059707</v>
      </c>
      <c r="Z1305" s="14">
        <f t="shared" si="874"/>
        <v>2313.5443935743624</v>
      </c>
      <c r="AA1305" s="14">
        <f t="shared" si="869"/>
        <v>18.101981868391704</v>
      </c>
      <c r="AB1305" s="14">
        <f t="shared" si="890"/>
        <v>20.960948081128183</v>
      </c>
      <c r="AC1305" s="14">
        <f t="shared" si="884"/>
        <v>-2.8589662127364797</v>
      </c>
      <c r="AD1305" s="16">
        <f t="shared" si="885"/>
        <v>0</v>
      </c>
      <c r="AE1305" s="16">
        <f t="shared" si="886"/>
        <v>1</v>
      </c>
      <c r="AF1305" s="16">
        <f t="shared" si="870"/>
        <v>12</v>
      </c>
      <c r="AG1305" s="16">
        <f t="shared" si="887"/>
        <v>30</v>
      </c>
      <c r="AH1305" s="5">
        <f t="shared" si="888"/>
        <v>9841800</v>
      </c>
      <c r="AI1305" s="5">
        <f t="shared" si="889"/>
        <v>9869988</v>
      </c>
      <c r="AJ1305" s="39">
        <f t="shared" si="875"/>
        <v>2313.2273016457762</v>
      </c>
      <c r="AK1305" s="39">
        <f t="shared" si="876"/>
        <v>2332.2176882072013</v>
      </c>
      <c r="AL1305" s="39">
        <f t="shared" si="877"/>
        <v>18.990386561425112</v>
      </c>
      <c r="AM1305" s="39">
        <f t="shared" si="878"/>
        <v>1</v>
      </c>
      <c r="AN1305" s="39">
        <f t="shared" si="879"/>
        <v>0</v>
      </c>
      <c r="AO1305" s="39">
        <f t="shared" si="880"/>
        <v>45</v>
      </c>
      <c r="AP1305" s="39">
        <f t="shared" si="881"/>
        <v>30</v>
      </c>
      <c r="AQ1305" s="39">
        <f t="shared" si="882"/>
        <v>9796388</v>
      </c>
      <c r="AR1305" s="39">
        <f t="shared" si="883"/>
        <v>9902093</v>
      </c>
      <c r="AS1305" s="37">
        <f t="shared" si="891"/>
        <v>2232.9462461236285</v>
      </c>
      <c r="AT1305" s="37">
        <f t="shared" si="892"/>
        <v>2332.3500094530996</v>
      </c>
      <c r="AU1305" s="37">
        <f t="shared" si="893"/>
        <v>99.403763329471076</v>
      </c>
      <c r="AV1305" s="34">
        <f t="shared" si="894"/>
        <v>1</v>
      </c>
      <c r="AW1305" s="34">
        <f t="shared" si="895"/>
        <v>0</v>
      </c>
      <c r="AX1305" s="34">
        <f t="shared" si="896"/>
        <v>78</v>
      </c>
      <c r="AY1305" s="34">
        <f t="shared" si="897"/>
        <v>30</v>
      </c>
      <c r="AZ1305" s="34">
        <f t="shared" si="898"/>
        <v>9701959</v>
      </c>
      <c r="BA1305" s="34">
        <f t="shared" si="899"/>
        <v>9885181</v>
      </c>
    </row>
    <row r="1306" spans="1:53" x14ac:dyDescent="0.2">
      <c r="A1306" s="1" t="s">
        <v>1343</v>
      </c>
      <c r="B1306" s="8">
        <v>18601</v>
      </c>
      <c r="C1306" s="8">
        <v>2326.3533333333335</v>
      </c>
      <c r="D1306" s="8">
        <v>2348</v>
      </c>
      <c r="E1306" s="8">
        <v>2309</v>
      </c>
      <c r="F1306" s="8">
        <v>2326.2399999999998</v>
      </c>
      <c r="G1306" s="8">
        <f t="shared" si="900"/>
        <v>-31.428965517241522</v>
      </c>
      <c r="H1306" s="8">
        <f t="shared" si="901"/>
        <v>0</v>
      </c>
      <c r="I1306" s="8">
        <f t="shared" si="902"/>
        <v>31.428965517241522</v>
      </c>
      <c r="J1306" s="25">
        <f t="shared" si="905"/>
        <v>12.426109224351274</v>
      </c>
      <c r="K1306" s="25">
        <f t="shared" si="906"/>
        <v>10.108939279659955</v>
      </c>
      <c r="L1306" s="26">
        <f t="shared" si="903"/>
        <v>1.2292198895044963</v>
      </c>
      <c r="M1306" s="25">
        <f t="shared" si="904"/>
        <v>55.1412579482109</v>
      </c>
      <c r="N1306" s="25">
        <v>30</v>
      </c>
      <c r="O1306" s="25">
        <v>70</v>
      </c>
      <c r="P1306" s="9">
        <f t="shared" si="862"/>
        <v>2317.3174194428047</v>
      </c>
      <c r="Q1306" s="9">
        <f t="shared" si="863"/>
        <v>2304.2857419471666</v>
      </c>
      <c r="R1306" s="9">
        <f t="shared" si="864"/>
        <v>-13.031677495638178</v>
      </c>
      <c r="S1306" s="3">
        <f t="shared" si="865"/>
        <v>0</v>
      </c>
      <c r="T1306" s="3">
        <f t="shared" si="866"/>
        <v>1</v>
      </c>
      <c r="U1306" s="3">
        <f t="shared" si="867"/>
        <v>32</v>
      </c>
      <c r="V1306" s="3">
        <f t="shared" si="871"/>
        <v>30</v>
      </c>
      <c r="W1306" s="2">
        <f t="shared" si="868"/>
        <v>9816170</v>
      </c>
      <c r="X1306" s="2">
        <f t="shared" si="872"/>
        <v>9890058</v>
      </c>
      <c r="Y1306" s="14">
        <f t="shared" si="873"/>
        <v>2297.7237145425656</v>
      </c>
      <c r="Z1306" s="14">
        <f t="shared" si="874"/>
        <v>2315.4975637936914</v>
      </c>
      <c r="AA1306" s="14">
        <f t="shared" si="869"/>
        <v>17.773849251125739</v>
      </c>
      <c r="AB1306" s="14">
        <f t="shared" si="890"/>
        <v>20.323528315127696</v>
      </c>
      <c r="AC1306" s="14">
        <f t="shared" si="884"/>
        <v>-2.5496790640019569</v>
      </c>
      <c r="AD1306" s="16">
        <f t="shared" si="885"/>
        <v>0</v>
      </c>
      <c r="AE1306" s="16">
        <f t="shared" si="886"/>
        <v>1</v>
      </c>
      <c r="AF1306" s="16">
        <f t="shared" si="870"/>
        <v>11</v>
      </c>
      <c r="AG1306" s="16">
        <f t="shared" si="887"/>
        <v>30</v>
      </c>
      <c r="AH1306" s="5">
        <f t="shared" si="888"/>
        <v>9844079</v>
      </c>
      <c r="AI1306" s="5">
        <f t="shared" si="889"/>
        <v>9869478</v>
      </c>
      <c r="AJ1306" s="39">
        <f t="shared" si="875"/>
        <v>2328.4609116268025</v>
      </c>
      <c r="AK1306" s="39">
        <f t="shared" si="876"/>
        <v>2324.6002979991486</v>
      </c>
      <c r="AL1306" s="39">
        <f t="shared" si="877"/>
        <v>-3.8606136276539473</v>
      </c>
      <c r="AM1306" s="39">
        <f t="shared" si="878"/>
        <v>0</v>
      </c>
      <c r="AN1306" s="39">
        <f t="shared" si="879"/>
        <v>0</v>
      </c>
      <c r="AO1306" s="39">
        <f t="shared" si="880"/>
        <v>45</v>
      </c>
      <c r="AP1306" s="39">
        <f t="shared" si="881"/>
        <v>0</v>
      </c>
      <c r="AQ1306" s="39">
        <f t="shared" si="882"/>
        <v>9796388</v>
      </c>
      <c r="AR1306" s="39">
        <f t="shared" si="883"/>
        <v>9900293</v>
      </c>
      <c r="AS1306" s="37">
        <f t="shared" si="891"/>
        <v>2238.3630989053945</v>
      </c>
      <c r="AT1306" s="37">
        <f t="shared" si="892"/>
        <v>2330.3468162673735</v>
      </c>
      <c r="AU1306" s="37">
        <f t="shared" si="893"/>
        <v>91.983717361978961</v>
      </c>
      <c r="AV1306" s="34">
        <f t="shared" si="894"/>
        <v>1</v>
      </c>
      <c r="AW1306" s="34">
        <f t="shared" si="895"/>
        <v>0</v>
      </c>
      <c r="AX1306" s="34">
        <f t="shared" si="896"/>
        <v>79</v>
      </c>
      <c r="AY1306" s="34">
        <f t="shared" si="897"/>
        <v>30</v>
      </c>
      <c r="AZ1306" s="34">
        <f t="shared" si="898"/>
        <v>9699581</v>
      </c>
      <c r="BA1306" s="34">
        <f t="shared" si="899"/>
        <v>9881992</v>
      </c>
    </row>
    <row r="1307" spans="1:53" x14ac:dyDescent="0.2">
      <c r="A1307" s="1" t="s">
        <v>1344</v>
      </c>
      <c r="B1307" s="8">
        <v>16030</v>
      </c>
      <c r="C1307" s="8">
        <v>2294.3639455782313</v>
      </c>
      <c r="D1307" s="8">
        <v>2317</v>
      </c>
      <c r="E1307" s="8">
        <v>2276</v>
      </c>
      <c r="F1307" s="8">
        <v>2294.2619047619046</v>
      </c>
      <c r="G1307" s="8">
        <f t="shared" si="900"/>
        <v>-31.978095238095193</v>
      </c>
      <c r="H1307" s="8">
        <f t="shared" si="901"/>
        <v>0</v>
      </c>
      <c r="I1307" s="8">
        <f t="shared" si="902"/>
        <v>31.978095238095193</v>
      </c>
      <c r="J1307" s="25">
        <f t="shared" si="905"/>
        <v>11.53852999404047</v>
      </c>
      <c r="K1307" s="25">
        <f t="shared" si="906"/>
        <v>11.671021848119613</v>
      </c>
      <c r="L1307" s="26">
        <f t="shared" si="903"/>
        <v>0.98864779315784679</v>
      </c>
      <c r="M1307" s="25">
        <f t="shared" si="904"/>
        <v>49.714574725569513</v>
      </c>
      <c r="N1307" s="25">
        <v>30</v>
      </c>
      <c r="O1307" s="25">
        <v>70</v>
      </c>
      <c r="P1307" s="9">
        <f t="shared" si="862"/>
        <v>2320.6796004746243</v>
      </c>
      <c r="Q1307" s="9">
        <f t="shared" si="863"/>
        <v>2303.7487618901869</v>
      </c>
      <c r="R1307" s="9">
        <f t="shared" si="864"/>
        <v>-16.930838584437424</v>
      </c>
      <c r="S1307" s="3">
        <f t="shared" si="865"/>
        <v>0</v>
      </c>
      <c r="T1307" s="3">
        <f t="shared" si="866"/>
        <v>1</v>
      </c>
      <c r="U1307" s="3">
        <f t="shared" si="867"/>
        <v>31</v>
      </c>
      <c r="V1307" s="3">
        <f t="shared" si="871"/>
        <v>30</v>
      </c>
      <c r="W1307" s="2">
        <f t="shared" si="868"/>
        <v>9818449</v>
      </c>
      <c r="X1307" s="2">
        <f t="shared" si="872"/>
        <v>9889005</v>
      </c>
      <c r="Y1307" s="14">
        <f t="shared" si="873"/>
        <v>2297.4672841884426</v>
      </c>
      <c r="Z1307" s="14">
        <f t="shared" si="874"/>
        <v>2312.2305393272627</v>
      </c>
      <c r="AA1307" s="14">
        <f t="shared" si="869"/>
        <v>14.763255138820114</v>
      </c>
      <c r="AB1307" s="14">
        <f t="shared" si="890"/>
        <v>19.211473679866181</v>
      </c>
      <c r="AC1307" s="14">
        <f t="shared" si="884"/>
        <v>-4.4482185410460673</v>
      </c>
      <c r="AD1307" s="16">
        <f t="shared" si="885"/>
        <v>0</v>
      </c>
      <c r="AE1307" s="16">
        <f t="shared" si="886"/>
        <v>1</v>
      </c>
      <c r="AF1307" s="16">
        <f t="shared" si="870"/>
        <v>10</v>
      </c>
      <c r="AG1307" s="16">
        <f t="shared" si="887"/>
        <v>30</v>
      </c>
      <c r="AH1307" s="5">
        <f t="shared" si="888"/>
        <v>9846325</v>
      </c>
      <c r="AI1307" s="5">
        <f t="shared" si="889"/>
        <v>9869085</v>
      </c>
      <c r="AJ1307" s="39">
        <f t="shared" si="875"/>
        <v>2324.5311463844796</v>
      </c>
      <c r="AK1307" s="39">
        <f t="shared" si="876"/>
        <v>2314.1239761600682</v>
      </c>
      <c r="AL1307" s="39">
        <f t="shared" si="877"/>
        <v>-10.407170224411402</v>
      </c>
      <c r="AM1307" s="39">
        <f t="shared" si="878"/>
        <v>0</v>
      </c>
      <c r="AN1307" s="39">
        <f t="shared" si="879"/>
        <v>1</v>
      </c>
      <c r="AO1307" s="39">
        <f t="shared" si="880"/>
        <v>44</v>
      </c>
      <c r="AP1307" s="39">
        <f t="shared" si="881"/>
        <v>30</v>
      </c>
      <c r="AQ1307" s="39">
        <f t="shared" si="882"/>
        <v>9798634</v>
      </c>
      <c r="AR1307" s="39">
        <f t="shared" si="883"/>
        <v>9898778</v>
      </c>
      <c r="AS1307" s="37">
        <f t="shared" si="891"/>
        <v>2243.9562904587797</v>
      </c>
      <c r="AT1307" s="37">
        <f t="shared" si="892"/>
        <v>2327.3735865349408</v>
      </c>
      <c r="AU1307" s="37">
        <f t="shared" si="893"/>
        <v>83.417296076161165</v>
      </c>
      <c r="AV1307" s="34">
        <f t="shared" si="894"/>
        <v>1</v>
      </c>
      <c r="AW1307" s="34">
        <f t="shared" si="895"/>
        <v>0</v>
      </c>
      <c r="AX1307" s="34">
        <f t="shared" si="896"/>
        <v>80</v>
      </c>
      <c r="AY1307" s="34">
        <f t="shared" si="897"/>
        <v>30</v>
      </c>
      <c r="AZ1307" s="34">
        <f t="shared" si="898"/>
        <v>9697234</v>
      </c>
      <c r="BA1307" s="34">
        <f t="shared" si="899"/>
        <v>9879314</v>
      </c>
    </row>
    <row r="1308" spans="1:53" x14ac:dyDescent="0.2">
      <c r="A1308" s="1" t="s">
        <v>1345</v>
      </c>
      <c r="B1308" s="8">
        <v>21168</v>
      </c>
      <c r="C1308" s="8">
        <v>2287.833910034602</v>
      </c>
      <c r="D1308" s="8">
        <v>2300</v>
      </c>
      <c r="E1308" s="8">
        <v>2271</v>
      </c>
      <c r="F1308" s="8">
        <v>2287.8546712802768</v>
      </c>
      <c r="G1308" s="8">
        <f t="shared" si="900"/>
        <v>-6.4072334816278271</v>
      </c>
      <c r="H1308" s="8">
        <f t="shared" si="901"/>
        <v>0</v>
      </c>
      <c r="I1308" s="8">
        <f t="shared" si="902"/>
        <v>6.4072334816278271</v>
      </c>
      <c r="J1308" s="25">
        <f t="shared" si="905"/>
        <v>10.714349280180437</v>
      </c>
      <c r="K1308" s="25">
        <f t="shared" si="906"/>
        <v>11.29503696479877</v>
      </c>
      <c r="L1308" s="26">
        <f t="shared" si="903"/>
        <v>0.94858912932927453</v>
      </c>
      <c r="M1308" s="25">
        <f t="shared" si="904"/>
        <v>48.680818087894657</v>
      </c>
      <c r="N1308" s="25">
        <v>30</v>
      </c>
      <c r="O1308" s="25">
        <v>70</v>
      </c>
      <c r="P1308" s="9">
        <f t="shared" ref="P1308:P1371" si="907">AVERAGE(F1282:F1307)</f>
        <v>2321.2117228063153</v>
      </c>
      <c r="Q1308" s="9">
        <f t="shared" ref="Q1308:Q1371" si="908">AVERAGE(F1296:F1307)</f>
        <v>2300.4808496326909</v>
      </c>
      <c r="R1308" s="9">
        <f t="shared" ref="R1308:R1371" si="909">Q1308-P1308</f>
        <v>-20.730873173624332</v>
      </c>
      <c r="S1308" s="3">
        <f t="shared" ref="S1308:S1371" si="910">IF(AND(R1308&gt;$T$4,W1307-30&gt;=D1308),1,0)</f>
        <v>0</v>
      </c>
      <c r="T1308" s="3">
        <f t="shared" ref="T1308:T1371" si="911">IF(AND(R1308&lt;$T$5,U1307&gt;=1),1,0)</f>
        <v>1</v>
      </c>
      <c r="U1308" s="3">
        <f t="shared" ref="U1308:U1371" si="912">U1307+S1308-T1308</f>
        <v>30</v>
      </c>
      <c r="V1308" s="3">
        <f t="shared" si="871"/>
        <v>30</v>
      </c>
      <c r="W1308" s="2">
        <f t="shared" ref="W1308:W1371" si="913">W1307-(S1308*D1307) + (T1308*E1307) - V1308</f>
        <v>9820695</v>
      </c>
      <c r="X1308" s="2">
        <f t="shared" si="872"/>
        <v>9888825</v>
      </c>
      <c r="Y1308" s="14">
        <f t="shared" si="873"/>
        <v>2296.7552387878377</v>
      </c>
      <c r="Z1308" s="14">
        <f t="shared" si="874"/>
        <v>2308.4804057815727</v>
      </c>
      <c r="AA1308" s="14">
        <f t="shared" ref="AA1308:AA1371" si="914">Z1308-Y1308</f>
        <v>11.725166993735002</v>
      </c>
      <c r="AB1308" s="14">
        <f t="shared" si="890"/>
        <v>17.714212342639946</v>
      </c>
      <c r="AC1308" s="14">
        <f t="shared" si="884"/>
        <v>-5.9890453489049449</v>
      </c>
      <c r="AD1308" s="16">
        <f t="shared" si="885"/>
        <v>0</v>
      </c>
      <c r="AE1308" s="16">
        <f t="shared" si="886"/>
        <v>1</v>
      </c>
      <c r="AF1308" s="16">
        <f t="shared" ref="AF1308:AF1371" si="915">AF1307+AD1308-AE1308</f>
        <v>9</v>
      </c>
      <c r="AG1308" s="16">
        <f t="shared" si="887"/>
        <v>30</v>
      </c>
      <c r="AH1308" s="5">
        <f t="shared" si="888"/>
        <v>9848566</v>
      </c>
      <c r="AI1308" s="5">
        <f t="shared" si="889"/>
        <v>9869005</v>
      </c>
      <c r="AJ1308" s="39">
        <f t="shared" si="875"/>
        <v>2313.8717813051148</v>
      </c>
      <c r="AK1308" s="39">
        <f t="shared" si="876"/>
        <v>2303.464611080703</v>
      </c>
      <c r="AL1308" s="39">
        <f t="shared" si="877"/>
        <v>-10.407170224411857</v>
      </c>
      <c r="AM1308" s="39">
        <f t="shared" si="878"/>
        <v>0</v>
      </c>
      <c r="AN1308" s="39">
        <f t="shared" si="879"/>
        <v>1</v>
      </c>
      <c r="AO1308" s="39">
        <f t="shared" si="880"/>
        <v>43</v>
      </c>
      <c r="AP1308" s="39">
        <f t="shared" si="881"/>
        <v>30</v>
      </c>
      <c r="AQ1308" s="39">
        <f t="shared" si="882"/>
        <v>9800875</v>
      </c>
      <c r="AR1308" s="39">
        <f t="shared" si="883"/>
        <v>9898528</v>
      </c>
      <c r="AS1308" s="37">
        <f t="shared" si="891"/>
        <v>2249.5844065057981</v>
      </c>
      <c r="AT1308" s="37">
        <f t="shared" si="892"/>
        <v>2324.1159805423267</v>
      </c>
      <c r="AU1308" s="37">
        <f t="shared" si="893"/>
        <v>74.531574036528582</v>
      </c>
      <c r="AV1308" s="34">
        <f t="shared" si="894"/>
        <v>1</v>
      </c>
      <c r="AW1308" s="34">
        <f t="shared" si="895"/>
        <v>0</v>
      </c>
      <c r="AX1308" s="34">
        <f t="shared" si="896"/>
        <v>81</v>
      </c>
      <c r="AY1308" s="34">
        <f t="shared" si="897"/>
        <v>30</v>
      </c>
      <c r="AZ1308" s="34">
        <f t="shared" si="898"/>
        <v>9694904</v>
      </c>
      <c r="BA1308" s="34">
        <f t="shared" si="899"/>
        <v>9878855</v>
      </c>
    </row>
    <row r="1309" spans="1:53" x14ac:dyDescent="0.2">
      <c r="A1309" s="1" t="s">
        <v>1346</v>
      </c>
      <c r="B1309" s="8">
        <v>21575</v>
      </c>
      <c r="C1309" s="8">
        <v>2274.9228187919462</v>
      </c>
      <c r="D1309" s="8">
        <v>2293</v>
      </c>
      <c r="E1309" s="8">
        <v>2253</v>
      </c>
      <c r="F1309" s="8">
        <v>2274.8255033557048</v>
      </c>
      <c r="G1309" s="8">
        <f t="shared" si="900"/>
        <v>-13.029167924571993</v>
      </c>
      <c r="H1309" s="8">
        <f t="shared" si="901"/>
        <v>0</v>
      </c>
      <c r="I1309" s="8">
        <f t="shared" si="902"/>
        <v>13.029167924571993</v>
      </c>
      <c r="J1309" s="25">
        <f t="shared" si="905"/>
        <v>9.9490386173104071</v>
      </c>
      <c r="K1309" s="25">
        <f t="shared" si="906"/>
        <v>11.418903461925428</v>
      </c>
      <c r="L1309" s="26">
        <f t="shared" si="903"/>
        <v>0.87127793404015907</v>
      </c>
      <c r="M1309" s="25">
        <f t="shared" si="904"/>
        <v>46.560583983322957</v>
      </c>
      <c r="N1309" s="25">
        <v>30</v>
      </c>
      <c r="O1309" s="25">
        <v>70</v>
      </c>
      <c r="P1309" s="9">
        <f t="shared" si="907"/>
        <v>2320.8146970901153</v>
      </c>
      <c r="Q1309" s="9">
        <f t="shared" si="908"/>
        <v>2298.4773969147054</v>
      </c>
      <c r="R1309" s="9">
        <f t="shared" si="909"/>
        <v>-22.337300175409837</v>
      </c>
      <c r="S1309" s="3">
        <f t="shared" si="910"/>
        <v>0</v>
      </c>
      <c r="T1309" s="3">
        <f t="shared" si="911"/>
        <v>1</v>
      </c>
      <c r="U1309" s="3">
        <f t="shared" si="912"/>
        <v>29</v>
      </c>
      <c r="V1309" s="3">
        <f t="shared" ref="V1309:V1372" si="916">IF(S1309&gt;0, MAX(30, 0.002*S1309*D1309), IF(T1309&gt;0, MAX(30, 0.002*T1309*E1309), 0))</f>
        <v>30</v>
      </c>
      <c r="W1309" s="2">
        <f t="shared" si="913"/>
        <v>9822936</v>
      </c>
      <c r="X1309" s="2">
        <f t="shared" ref="X1309:X1372" si="917">U1309*E1309 + W1309</f>
        <v>9888273</v>
      </c>
      <c r="Y1309" s="14">
        <f t="shared" ref="Y1309:Y1372" si="918">(F1309-Y1308)*$Z$6+Y1308</f>
        <v>2295.130813941013</v>
      </c>
      <c r="Z1309" s="14">
        <f t="shared" ref="Z1309:Z1372" si="919">(F1309-Z1308)*$Z$5+Z1308</f>
        <v>2303.3027284852851</v>
      </c>
      <c r="AA1309" s="14">
        <f t="shared" si="914"/>
        <v>8.1719145442721128</v>
      </c>
      <c r="AB1309" s="14">
        <f t="shared" si="890"/>
        <v>15.80575278296638</v>
      </c>
      <c r="AC1309" s="14">
        <f t="shared" si="884"/>
        <v>-7.6338382386942669</v>
      </c>
      <c r="AD1309" s="16">
        <f t="shared" si="885"/>
        <v>0</v>
      </c>
      <c r="AE1309" s="16">
        <f t="shared" si="886"/>
        <v>1</v>
      </c>
      <c r="AF1309" s="16">
        <f t="shared" si="915"/>
        <v>8</v>
      </c>
      <c r="AG1309" s="16">
        <f t="shared" si="887"/>
        <v>30</v>
      </c>
      <c r="AH1309" s="5">
        <f t="shared" si="888"/>
        <v>9850789</v>
      </c>
      <c r="AI1309" s="5">
        <f t="shared" si="889"/>
        <v>9868813</v>
      </c>
      <c r="AJ1309" s="39">
        <f t="shared" ref="AJ1309:AJ1372" si="920" xml:space="preserve"> (MAX(F1283:F1308) + MIN(F1283:F1308) + F1308 ) / 3</f>
        <v>2311.7360368112386</v>
      </c>
      <c r="AK1309" s="39">
        <f t="shared" ref="AK1309:AK1372" si="921" xml:space="preserve"> (MAX(F1297:F1308) + MIN(F1297:F1308) + F1308 ) / 3</f>
        <v>2301.3288665868272</v>
      </c>
      <c r="AL1309" s="39">
        <f t="shared" ref="AL1309:AL1372" si="922">AK1309 - AJ1309</f>
        <v>-10.407170224411402</v>
      </c>
      <c r="AM1309" s="39">
        <f t="shared" ref="AM1309:AM1372" si="923">IF(AND(AL1309&gt;$AN$4,AQ1308-30&gt;=D1309),1,0)</f>
        <v>0</v>
      </c>
      <c r="AN1309" s="39">
        <f t="shared" ref="AN1309:AN1372" si="924">IF(AND(AL1309&lt;$AN$5,AO1308&gt;=1),1,0)</f>
        <v>1</v>
      </c>
      <c r="AO1309" s="39">
        <f t="shared" ref="AO1309:AO1372" si="925">AO1308+AM1309-AN1309</f>
        <v>42</v>
      </c>
      <c r="AP1309" s="39">
        <f t="shared" ref="AP1309:AP1372" si="926">IF(AM1309&gt;0, MAX(30, 0.002*AM1309*D1309), IF(AN1309&gt;0, MAX(30, 0.002*AN1309*E1309), 0))</f>
        <v>30</v>
      </c>
      <c r="AQ1309" s="39">
        <f t="shared" ref="AQ1309:AQ1372" si="927">AQ1308-(AM1309*D1309) + (AN1309*E1309) - AP1309</f>
        <v>9803098</v>
      </c>
      <c r="AR1309" s="39">
        <f t="shared" ref="AR1309:AR1372" si="928">AO1309*E1309 + AQ1309</f>
        <v>9897724</v>
      </c>
      <c r="AS1309" s="37">
        <f t="shared" si="891"/>
        <v>2255.0845500411151</v>
      </c>
      <c r="AT1309" s="37">
        <f t="shared" si="892"/>
        <v>2320.5083736311362</v>
      </c>
      <c r="AU1309" s="37">
        <f t="shared" si="893"/>
        <v>65.423823590021129</v>
      </c>
      <c r="AV1309" s="34">
        <f t="shared" si="894"/>
        <v>1</v>
      </c>
      <c r="AW1309" s="34">
        <f t="shared" si="895"/>
        <v>0</v>
      </c>
      <c r="AX1309" s="34">
        <f t="shared" si="896"/>
        <v>82</v>
      </c>
      <c r="AY1309" s="34">
        <f t="shared" si="897"/>
        <v>30</v>
      </c>
      <c r="AZ1309" s="34">
        <f t="shared" si="898"/>
        <v>9692581</v>
      </c>
      <c r="BA1309" s="34">
        <f t="shared" si="899"/>
        <v>9877327</v>
      </c>
    </row>
    <row r="1310" spans="1:53" x14ac:dyDescent="0.2">
      <c r="A1310" s="1" t="s">
        <v>1347</v>
      </c>
      <c r="B1310" s="8">
        <v>23694</v>
      </c>
      <c r="C1310" s="8">
        <v>2217.9285714285716</v>
      </c>
      <c r="D1310" s="8">
        <v>2232</v>
      </c>
      <c r="E1310" s="8">
        <v>2197</v>
      </c>
      <c r="F1310" s="8">
        <v>2217.9421768707484</v>
      </c>
      <c r="G1310" s="8">
        <f t="shared" si="900"/>
        <v>-56.883326484956342</v>
      </c>
      <c r="H1310" s="8">
        <f t="shared" si="901"/>
        <v>0</v>
      </c>
      <c r="I1310" s="8">
        <f t="shared" si="902"/>
        <v>56.883326484956342</v>
      </c>
      <c r="J1310" s="25">
        <f t="shared" si="905"/>
        <v>9.2383930017882356</v>
      </c>
      <c r="K1310" s="25">
        <f t="shared" si="906"/>
        <v>14.666362249284779</v>
      </c>
      <c r="L1310" s="26">
        <f t="shared" si="903"/>
        <v>0.62990350604757195</v>
      </c>
      <c r="M1310" s="25">
        <f t="shared" si="904"/>
        <v>38.646674708679775</v>
      </c>
      <c r="N1310" s="25">
        <v>30</v>
      </c>
      <c r="O1310" s="25">
        <v>70</v>
      </c>
      <c r="P1310" s="9">
        <f t="shared" si="907"/>
        <v>2318.9890754243097</v>
      </c>
      <c r="Q1310" s="9">
        <f t="shared" si="908"/>
        <v>2296.9040948439201</v>
      </c>
      <c r="R1310" s="9">
        <f t="shared" si="909"/>
        <v>-22.084980580389583</v>
      </c>
      <c r="S1310" s="3">
        <f t="shared" si="910"/>
        <v>0</v>
      </c>
      <c r="T1310" s="3">
        <f t="shared" si="911"/>
        <v>1</v>
      </c>
      <c r="U1310" s="3">
        <f t="shared" si="912"/>
        <v>28</v>
      </c>
      <c r="V1310" s="3">
        <f t="shared" si="916"/>
        <v>30</v>
      </c>
      <c r="W1310" s="2">
        <f t="shared" si="913"/>
        <v>9825159</v>
      </c>
      <c r="X1310" s="2">
        <f t="shared" si="917"/>
        <v>9886675</v>
      </c>
      <c r="Y1310" s="14">
        <f t="shared" si="918"/>
        <v>2289.4131371209933</v>
      </c>
      <c r="Z1310" s="14">
        <f t="shared" si="919"/>
        <v>2290.1703359292023</v>
      </c>
      <c r="AA1310" s="14">
        <f t="shared" si="914"/>
        <v>0.75719880820906837</v>
      </c>
      <c r="AB1310" s="14">
        <f t="shared" si="890"/>
        <v>12.796041988014917</v>
      </c>
      <c r="AC1310" s="14">
        <f t="shared" si="884"/>
        <v>-12.038843179805848</v>
      </c>
      <c r="AD1310" s="16">
        <f t="shared" si="885"/>
        <v>0</v>
      </c>
      <c r="AE1310" s="16">
        <f t="shared" si="886"/>
        <v>1</v>
      </c>
      <c r="AF1310" s="16">
        <f t="shared" si="915"/>
        <v>7</v>
      </c>
      <c r="AG1310" s="16">
        <f t="shared" si="887"/>
        <v>30</v>
      </c>
      <c r="AH1310" s="5">
        <f t="shared" si="888"/>
        <v>9852956</v>
      </c>
      <c r="AI1310" s="5">
        <f t="shared" si="889"/>
        <v>9868335</v>
      </c>
      <c r="AJ1310" s="39">
        <f t="shared" si="920"/>
        <v>2307.3929808363814</v>
      </c>
      <c r="AK1310" s="39">
        <f t="shared" si="921"/>
        <v>2296.98581061197</v>
      </c>
      <c r="AL1310" s="39">
        <f t="shared" si="922"/>
        <v>-10.407170224411402</v>
      </c>
      <c r="AM1310" s="39">
        <f t="shared" si="923"/>
        <v>0</v>
      </c>
      <c r="AN1310" s="39">
        <f t="shared" si="924"/>
        <v>1</v>
      </c>
      <c r="AO1310" s="39">
        <f t="shared" si="925"/>
        <v>41</v>
      </c>
      <c r="AP1310" s="39">
        <f t="shared" si="926"/>
        <v>30</v>
      </c>
      <c r="AQ1310" s="39">
        <f t="shared" si="927"/>
        <v>9805265</v>
      </c>
      <c r="AR1310" s="39">
        <f t="shared" si="928"/>
        <v>9895342</v>
      </c>
      <c r="AS1310" s="37">
        <f t="shared" si="891"/>
        <v>2260.474955345313</v>
      </c>
      <c r="AT1310" s="37">
        <f t="shared" si="892"/>
        <v>2316.6284817913024</v>
      </c>
      <c r="AU1310" s="37">
        <f t="shared" si="893"/>
        <v>56.153526445989428</v>
      </c>
      <c r="AV1310" s="34">
        <f t="shared" si="894"/>
        <v>1</v>
      </c>
      <c r="AW1310" s="34">
        <f t="shared" si="895"/>
        <v>0</v>
      </c>
      <c r="AX1310" s="34">
        <f t="shared" si="896"/>
        <v>83</v>
      </c>
      <c r="AY1310" s="34">
        <f t="shared" si="897"/>
        <v>30</v>
      </c>
      <c r="AZ1310" s="34">
        <f t="shared" si="898"/>
        <v>9690319</v>
      </c>
      <c r="BA1310" s="34">
        <f t="shared" si="899"/>
        <v>9872670</v>
      </c>
    </row>
    <row r="1311" spans="1:53" x14ac:dyDescent="0.2">
      <c r="A1311" s="1" t="s">
        <v>1348</v>
      </c>
      <c r="B1311" s="8">
        <v>18667</v>
      </c>
      <c r="C1311" s="8">
        <v>2211.9831649831649</v>
      </c>
      <c r="D1311" s="8">
        <v>2232</v>
      </c>
      <c r="E1311" s="8">
        <v>2193</v>
      </c>
      <c r="F1311" s="8">
        <v>2212.0202020202019</v>
      </c>
      <c r="G1311" s="8">
        <f t="shared" si="900"/>
        <v>-5.9219748505465759</v>
      </c>
      <c r="H1311" s="8">
        <f t="shared" si="901"/>
        <v>0</v>
      </c>
      <c r="I1311" s="8">
        <f t="shared" si="902"/>
        <v>5.9219748505465759</v>
      </c>
      <c r="J1311" s="25">
        <f t="shared" si="905"/>
        <v>8.5785077873747912</v>
      </c>
      <c r="K1311" s="25">
        <f t="shared" si="906"/>
        <v>14.041763149374907</v>
      </c>
      <c r="L1311" s="26">
        <f t="shared" si="903"/>
        <v>0.61092810754016158</v>
      </c>
      <c r="M1311" s="25">
        <f t="shared" si="904"/>
        <v>37.923983365901428</v>
      </c>
      <c r="N1311" s="25">
        <v>30</v>
      </c>
      <c r="O1311" s="25">
        <v>70</v>
      </c>
      <c r="P1311" s="9">
        <f t="shared" si="907"/>
        <v>2315.9588319659797</v>
      </c>
      <c r="Q1311" s="9">
        <f t="shared" si="908"/>
        <v>2293.2095215600607</v>
      </c>
      <c r="R1311" s="9">
        <f t="shared" si="909"/>
        <v>-22.749310405919005</v>
      </c>
      <c r="S1311" s="3">
        <f t="shared" si="910"/>
        <v>0</v>
      </c>
      <c r="T1311" s="3">
        <f t="shared" si="911"/>
        <v>1</v>
      </c>
      <c r="U1311" s="3">
        <f t="shared" si="912"/>
        <v>27</v>
      </c>
      <c r="V1311" s="3">
        <f t="shared" si="916"/>
        <v>30</v>
      </c>
      <c r="W1311" s="2">
        <f t="shared" si="913"/>
        <v>9827326</v>
      </c>
      <c r="X1311" s="2">
        <f t="shared" si="917"/>
        <v>9886537</v>
      </c>
      <c r="Y1311" s="14">
        <f t="shared" si="918"/>
        <v>2283.6803271135273</v>
      </c>
      <c r="Z1311" s="14">
        <f t="shared" si="919"/>
        <v>2278.1472384047406</v>
      </c>
      <c r="AA1311" s="14">
        <f t="shared" si="914"/>
        <v>-5.5330887087866358</v>
      </c>
      <c r="AB1311" s="14">
        <f t="shared" si="890"/>
        <v>9.1302158486546059</v>
      </c>
      <c r="AC1311" s="14">
        <f t="shared" si="884"/>
        <v>-14.663304557441242</v>
      </c>
      <c r="AD1311" s="16">
        <f t="shared" si="885"/>
        <v>0</v>
      </c>
      <c r="AE1311" s="16">
        <f t="shared" si="886"/>
        <v>1</v>
      </c>
      <c r="AF1311" s="16">
        <f t="shared" si="915"/>
        <v>6</v>
      </c>
      <c r="AG1311" s="16">
        <f t="shared" si="887"/>
        <v>30</v>
      </c>
      <c r="AH1311" s="5">
        <f t="shared" si="888"/>
        <v>9855119</v>
      </c>
      <c r="AI1311" s="5">
        <f t="shared" si="889"/>
        <v>9868277</v>
      </c>
      <c r="AJ1311" s="39">
        <f t="shared" si="920"/>
        <v>2274.9249433106579</v>
      </c>
      <c r="AK1311" s="39">
        <f t="shared" si="921"/>
        <v>2264.5177730862465</v>
      </c>
      <c r="AL1311" s="39">
        <f t="shared" si="922"/>
        <v>-10.407170224411402</v>
      </c>
      <c r="AM1311" s="39">
        <f t="shared" si="923"/>
        <v>0</v>
      </c>
      <c r="AN1311" s="39">
        <f t="shared" si="924"/>
        <v>1</v>
      </c>
      <c r="AO1311" s="39">
        <f t="shared" si="925"/>
        <v>40</v>
      </c>
      <c r="AP1311" s="39">
        <f t="shared" si="926"/>
        <v>30</v>
      </c>
      <c r="AQ1311" s="39">
        <f t="shared" si="927"/>
        <v>9807428</v>
      </c>
      <c r="AR1311" s="39">
        <f t="shared" si="928"/>
        <v>9895148</v>
      </c>
      <c r="AS1311" s="37">
        <f t="shared" si="891"/>
        <v>2265.6530877703071</v>
      </c>
      <c r="AT1311" s="37">
        <f t="shared" si="892"/>
        <v>2312.5239888017841</v>
      </c>
      <c r="AU1311" s="37">
        <f t="shared" si="893"/>
        <v>46.870901031476933</v>
      </c>
      <c r="AV1311" s="34">
        <f t="shared" si="894"/>
        <v>1</v>
      </c>
      <c r="AW1311" s="34">
        <f t="shared" si="895"/>
        <v>0</v>
      </c>
      <c r="AX1311" s="34">
        <f t="shared" si="896"/>
        <v>84</v>
      </c>
      <c r="AY1311" s="34">
        <f t="shared" si="897"/>
        <v>30</v>
      </c>
      <c r="AZ1311" s="34">
        <f t="shared" si="898"/>
        <v>9688057</v>
      </c>
      <c r="BA1311" s="34">
        <f t="shared" si="899"/>
        <v>9872269</v>
      </c>
    </row>
    <row r="1312" spans="1:53" x14ac:dyDescent="0.2">
      <c r="A1312" s="1" t="s">
        <v>1349</v>
      </c>
      <c r="B1312" s="8">
        <v>22688</v>
      </c>
      <c r="C1312" s="8">
        <v>2175.7668918918921</v>
      </c>
      <c r="D1312" s="8">
        <v>2199</v>
      </c>
      <c r="E1312" s="8">
        <v>2160</v>
      </c>
      <c r="F1312" s="8">
        <v>2175.6452702702704</v>
      </c>
      <c r="G1312" s="8">
        <f t="shared" si="900"/>
        <v>-36.37493174993142</v>
      </c>
      <c r="H1312" s="8">
        <f t="shared" si="901"/>
        <v>0</v>
      </c>
      <c r="I1312" s="8">
        <f t="shared" si="902"/>
        <v>36.37493174993142</v>
      </c>
      <c r="J1312" s="25">
        <f t="shared" si="905"/>
        <v>7.9657572311337352</v>
      </c>
      <c r="K1312" s="25">
        <f t="shared" si="906"/>
        <v>15.636989477986086</v>
      </c>
      <c r="L1312" s="26">
        <f t="shared" si="903"/>
        <v>0.50941757314270819</v>
      </c>
      <c r="M1312" s="25">
        <f t="shared" si="904"/>
        <v>33.749280663406267</v>
      </c>
      <c r="N1312" s="25">
        <v>30</v>
      </c>
      <c r="O1312" s="25">
        <v>70</v>
      </c>
      <c r="P1312" s="9">
        <f t="shared" si="907"/>
        <v>2313.3349094475261</v>
      </c>
      <c r="Q1312" s="9">
        <f t="shared" si="908"/>
        <v>2287.7119425248711</v>
      </c>
      <c r="R1312" s="9">
        <f t="shared" si="909"/>
        <v>-25.622966922654996</v>
      </c>
      <c r="S1312" s="3">
        <f t="shared" si="910"/>
        <v>0</v>
      </c>
      <c r="T1312" s="3">
        <f t="shared" si="911"/>
        <v>1</v>
      </c>
      <c r="U1312" s="3">
        <f t="shared" si="912"/>
        <v>26</v>
      </c>
      <c r="V1312" s="3">
        <f t="shared" si="916"/>
        <v>30</v>
      </c>
      <c r="W1312" s="2">
        <f t="shared" si="913"/>
        <v>9829489</v>
      </c>
      <c r="X1312" s="2">
        <f t="shared" si="917"/>
        <v>9885649</v>
      </c>
      <c r="Y1312" s="14">
        <f t="shared" si="918"/>
        <v>2275.6777303103231</v>
      </c>
      <c r="Z1312" s="14">
        <f t="shared" si="919"/>
        <v>2262.3777048455913</v>
      </c>
      <c r="AA1312" s="14">
        <f t="shared" si="914"/>
        <v>-13.300025464731789</v>
      </c>
      <c r="AB1312" s="14">
        <f t="shared" si="890"/>
        <v>4.6441675859773266</v>
      </c>
      <c r="AC1312" s="14">
        <f t="shared" si="884"/>
        <v>-17.944193050709117</v>
      </c>
      <c r="AD1312" s="16">
        <f t="shared" si="885"/>
        <v>0</v>
      </c>
      <c r="AE1312" s="16">
        <f t="shared" si="886"/>
        <v>1</v>
      </c>
      <c r="AF1312" s="16">
        <f t="shared" si="915"/>
        <v>5</v>
      </c>
      <c r="AG1312" s="16">
        <f t="shared" si="887"/>
        <v>30</v>
      </c>
      <c r="AH1312" s="5">
        <f t="shared" si="888"/>
        <v>9857249</v>
      </c>
      <c r="AI1312" s="5">
        <f t="shared" si="889"/>
        <v>9868049</v>
      </c>
      <c r="AJ1312" s="39">
        <f t="shared" si="920"/>
        <v>2270.9769600769596</v>
      </c>
      <c r="AK1312" s="39">
        <f t="shared" si="921"/>
        <v>2260.5697898525482</v>
      </c>
      <c r="AL1312" s="39">
        <f t="shared" si="922"/>
        <v>-10.407170224411402</v>
      </c>
      <c r="AM1312" s="39">
        <f t="shared" si="923"/>
        <v>0</v>
      </c>
      <c r="AN1312" s="39">
        <f t="shared" si="924"/>
        <v>1</v>
      </c>
      <c r="AO1312" s="39">
        <f t="shared" si="925"/>
        <v>39</v>
      </c>
      <c r="AP1312" s="39">
        <f t="shared" si="926"/>
        <v>30</v>
      </c>
      <c r="AQ1312" s="39">
        <f t="shared" si="927"/>
        <v>9809558</v>
      </c>
      <c r="AR1312" s="39">
        <f t="shared" si="928"/>
        <v>9893798</v>
      </c>
      <c r="AS1312" s="37">
        <f t="shared" si="891"/>
        <v>2270.5849767050418</v>
      </c>
      <c r="AT1312" s="37">
        <f t="shared" si="892"/>
        <v>2308.5474855146745</v>
      </c>
      <c r="AU1312" s="37">
        <f t="shared" si="893"/>
        <v>37.962508809632709</v>
      </c>
      <c r="AV1312" s="34">
        <f t="shared" si="894"/>
        <v>1</v>
      </c>
      <c r="AW1312" s="34">
        <f t="shared" si="895"/>
        <v>0</v>
      </c>
      <c r="AX1312" s="34">
        <f t="shared" si="896"/>
        <v>85</v>
      </c>
      <c r="AY1312" s="34">
        <f t="shared" si="897"/>
        <v>30</v>
      </c>
      <c r="AZ1312" s="34">
        <f t="shared" si="898"/>
        <v>9685828</v>
      </c>
      <c r="BA1312" s="34">
        <f t="shared" si="899"/>
        <v>9869428</v>
      </c>
    </row>
    <row r="1313" spans="1:53" x14ac:dyDescent="0.2">
      <c r="A1313" s="1" t="s">
        <v>1350</v>
      </c>
      <c r="B1313" s="8">
        <v>26909</v>
      </c>
      <c r="C1313" s="8">
        <v>2207.7676767676767</v>
      </c>
      <c r="D1313" s="8">
        <v>2250</v>
      </c>
      <c r="E1313" s="8">
        <v>2159</v>
      </c>
      <c r="F1313" s="8">
        <v>2208.030303030303</v>
      </c>
      <c r="G1313" s="8">
        <f t="shared" si="900"/>
        <v>32.385032760032573</v>
      </c>
      <c r="H1313" s="8">
        <f t="shared" si="901"/>
        <v>32.385032760032573</v>
      </c>
      <c r="I1313" s="8">
        <f t="shared" si="902"/>
        <v>0</v>
      </c>
      <c r="J1313" s="25">
        <f t="shared" si="905"/>
        <v>9.7099911974836512</v>
      </c>
      <c r="K1313" s="25">
        <f t="shared" si="906"/>
        <v>14.520061658129936</v>
      </c>
      <c r="L1313" s="26">
        <f t="shared" si="903"/>
        <v>0.66872933642447197</v>
      </c>
      <c r="M1313" s="25">
        <f t="shared" si="904"/>
        <v>40.074164325374355</v>
      </c>
      <c r="N1313" s="25">
        <v>30</v>
      </c>
      <c r="O1313" s="25">
        <v>70</v>
      </c>
      <c r="P1313" s="9">
        <f t="shared" si="907"/>
        <v>2307.5888639644518</v>
      </c>
      <c r="Q1313" s="9">
        <f t="shared" si="908"/>
        <v>2278.5925857956931</v>
      </c>
      <c r="R1313" s="9">
        <f t="shared" si="909"/>
        <v>-28.996278168758636</v>
      </c>
      <c r="S1313" s="3">
        <f t="shared" si="910"/>
        <v>0</v>
      </c>
      <c r="T1313" s="3">
        <f t="shared" si="911"/>
        <v>1</v>
      </c>
      <c r="U1313" s="3">
        <f t="shared" si="912"/>
        <v>25</v>
      </c>
      <c r="V1313" s="3">
        <f t="shared" si="916"/>
        <v>30</v>
      </c>
      <c r="W1313" s="2">
        <f t="shared" si="913"/>
        <v>9831619</v>
      </c>
      <c r="X1313" s="2">
        <f t="shared" si="917"/>
        <v>9885594</v>
      </c>
      <c r="Y1313" s="14">
        <f t="shared" si="918"/>
        <v>2270.6668097710622</v>
      </c>
      <c r="Z1313" s="14">
        <f t="shared" si="919"/>
        <v>2254.0165661047777</v>
      </c>
      <c r="AA1313" s="14">
        <f t="shared" si="914"/>
        <v>-16.650243666284496</v>
      </c>
      <c r="AB1313" s="14">
        <f t="shared" si="890"/>
        <v>0.38528533552496125</v>
      </c>
      <c r="AC1313" s="14">
        <f t="shared" si="884"/>
        <v>-17.035529001809458</v>
      </c>
      <c r="AD1313" s="16">
        <f t="shared" si="885"/>
        <v>0</v>
      </c>
      <c r="AE1313" s="16">
        <f t="shared" si="886"/>
        <v>1</v>
      </c>
      <c r="AF1313" s="16">
        <f t="shared" si="915"/>
        <v>4</v>
      </c>
      <c r="AG1313" s="16">
        <f t="shared" si="887"/>
        <v>30</v>
      </c>
      <c r="AH1313" s="5">
        <f t="shared" si="888"/>
        <v>9859378</v>
      </c>
      <c r="AI1313" s="5">
        <f t="shared" si="889"/>
        <v>9868014</v>
      </c>
      <c r="AJ1313" s="39">
        <f t="shared" si="920"/>
        <v>2246.7270055770055</v>
      </c>
      <c r="AK1313" s="39">
        <f t="shared" si="921"/>
        <v>2236.3198353525936</v>
      </c>
      <c r="AL1313" s="39">
        <f t="shared" si="922"/>
        <v>-10.407170224411857</v>
      </c>
      <c r="AM1313" s="39">
        <f t="shared" si="923"/>
        <v>0</v>
      </c>
      <c r="AN1313" s="39">
        <f t="shared" si="924"/>
        <v>1</v>
      </c>
      <c r="AO1313" s="39">
        <f t="shared" si="925"/>
        <v>38</v>
      </c>
      <c r="AP1313" s="39">
        <f t="shared" si="926"/>
        <v>30</v>
      </c>
      <c r="AQ1313" s="39">
        <f t="shared" si="927"/>
        <v>9811687</v>
      </c>
      <c r="AR1313" s="39">
        <f t="shared" si="928"/>
        <v>9893729</v>
      </c>
      <c r="AS1313" s="37">
        <f t="shared" si="891"/>
        <v>2275.2964517844507</v>
      </c>
      <c r="AT1313" s="37">
        <f t="shared" si="892"/>
        <v>2304.6750964399935</v>
      </c>
      <c r="AU1313" s="37">
        <f t="shared" si="893"/>
        <v>29.378644655542757</v>
      </c>
      <c r="AV1313" s="34">
        <f t="shared" si="894"/>
        <v>1</v>
      </c>
      <c r="AW1313" s="34">
        <f t="shared" si="895"/>
        <v>0</v>
      </c>
      <c r="AX1313" s="34">
        <f t="shared" si="896"/>
        <v>86</v>
      </c>
      <c r="AY1313" s="34">
        <f t="shared" si="897"/>
        <v>30</v>
      </c>
      <c r="AZ1313" s="34">
        <f t="shared" si="898"/>
        <v>9683548</v>
      </c>
      <c r="BA1313" s="34">
        <f t="shared" si="899"/>
        <v>9869222</v>
      </c>
    </row>
    <row r="1314" spans="1:53" x14ac:dyDescent="0.2">
      <c r="A1314" s="1" t="s">
        <v>1351</v>
      </c>
      <c r="B1314" s="8">
        <v>24505</v>
      </c>
      <c r="C1314" s="8">
        <v>2250.0168350168351</v>
      </c>
      <c r="D1314" s="8">
        <v>2266</v>
      </c>
      <c r="E1314" s="8">
        <v>2232</v>
      </c>
      <c r="F1314" s="8">
        <v>2250.0707070707072</v>
      </c>
      <c r="G1314" s="8">
        <f t="shared" si="900"/>
        <v>42.040404040404155</v>
      </c>
      <c r="H1314" s="8">
        <f t="shared" si="901"/>
        <v>42.040404040404155</v>
      </c>
      <c r="I1314" s="8">
        <f t="shared" si="902"/>
        <v>0</v>
      </c>
      <c r="J1314" s="25">
        <f t="shared" si="905"/>
        <v>12.0193064005494</v>
      </c>
      <c r="K1314" s="25">
        <f t="shared" si="906"/>
        <v>13.482914396834941</v>
      </c>
      <c r="L1314" s="26">
        <f t="shared" si="903"/>
        <v>0.89144720842927572</v>
      </c>
      <c r="M1314" s="25">
        <f t="shared" si="904"/>
        <v>47.130430310532688</v>
      </c>
      <c r="N1314" s="25">
        <v>30</v>
      </c>
      <c r="O1314" s="25">
        <v>70</v>
      </c>
      <c r="P1314" s="9">
        <f t="shared" si="907"/>
        <v>2301.7840854096735</v>
      </c>
      <c r="Q1314" s="9">
        <f t="shared" si="908"/>
        <v>2274.3898641346382</v>
      </c>
      <c r="R1314" s="9">
        <f t="shared" si="909"/>
        <v>-27.394221275035306</v>
      </c>
      <c r="S1314" s="3">
        <f t="shared" si="910"/>
        <v>0</v>
      </c>
      <c r="T1314" s="3">
        <f t="shared" si="911"/>
        <v>1</v>
      </c>
      <c r="U1314" s="3">
        <f t="shared" si="912"/>
        <v>24</v>
      </c>
      <c r="V1314" s="3">
        <f t="shared" si="916"/>
        <v>30</v>
      </c>
      <c r="W1314" s="2">
        <f t="shared" si="913"/>
        <v>9833748</v>
      </c>
      <c r="X1314" s="2">
        <f t="shared" si="917"/>
        <v>9887316</v>
      </c>
      <c r="Y1314" s="14">
        <f t="shared" si="918"/>
        <v>2269.141172533999</v>
      </c>
      <c r="Z1314" s="14">
        <f t="shared" si="919"/>
        <v>2253.409510868767</v>
      </c>
      <c r="AA1314" s="14">
        <f t="shared" si="914"/>
        <v>-15.731661665231968</v>
      </c>
      <c r="AB1314" s="14">
        <f t="shared" si="890"/>
        <v>-2.8381040646264251</v>
      </c>
      <c r="AC1314" s="14">
        <f t="shared" si="884"/>
        <v>-12.893557600605543</v>
      </c>
      <c r="AD1314" s="16">
        <f t="shared" si="885"/>
        <v>0</v>
      </c>
      <c r="AE1314" s="16">
        <f t="shared" si="886"/>
        <v>1</v>
      </c>
      <c r="AF1314" s="16">
        <f t="shared" si="915"/>
        <v>3</v>
      </c>
      <c r="AG1314" s="16">
        <f t="shared" si="887"/>
        <v>30</v>
      </c>
      <c r="AH1314" s="5">
        <f t="shared" si="888"/>
        <v>9861580</v>
      </c>
      <c r="AI1314" s="5">
        <f t="shared" si="889"/>
        <v>9868276</v>
      </c>
      <c r="AJ1314" s="39">
        <f t="shared" si="920"/>
        <v>2257.5220164970165</v>
      </c>
      <c r="AK1314" s="39">
        <f t="shared" si="921"/>
        <v>2247.1148462726046</v>
      </c>
      <c r="AL1314" s="39">
        <f t="shared" si="922"/>
        <v>-10.407170224411857</v>
      </c>
      <c r="AM1314" s="39">
        <f t="shared" si="923"/>
        <v>0</v>
      </c>
      <c r="AN1314" s="39">
        <f t="shared" si="924"/>
        <v>1</v>
      </c>
      <c r="AO1314" s="39">
        <f t="shared" si="925"/>
        <v>37</v>
      </c>
      <c r="AP1314" s="39">
        <f t="shared" si="926"/>
        <v>30</v>
      </c>
      <c r="AQ1314" s="39">
        <f t="shared" si="927"/>
        <v>9813889</v>
      </c>
      <c r="AR1314" s="39">
        <f t="shared" si="928"/>
        <v>9896473</v>
      </c>
      <c r="AS1314" s="37">
        <f t="shared" si="891"/>
        <v>2279.6058757186443</v>
      </c>
      <c r="AT1314" s="37">
        <f t="shared" si="892"/>
        <v>2300.6426065832184</v>
      </c>
      <c r="AU1314" s="37">
        <f t="shared" si="893"/>
        <v>21.03673086457411</v>
      </c>
      <c r="AV1314" s="34">
        <f t="shared" si="894"/>
        <v>1</v>
      </c>
      <c r="AW1314" s="34">
        <f t="shared" si="895"/>
        <v>0</v>
      </c>
      <c r="AX1314" s="34">
        <f t="shared" si="896"/>
        <v>87</v>
      </c>
      <c r="AY1314" s="34">
        <f t="shared" si="897"/>
        <v>30</v>
      </c>
      <c r="AZ1314" s="34">
        <f t="shared" si="898"/>
        <v>9681252</v>
      </c>
      <c r="BA1314" s="34">
        <f t="shared" si="899"/>
        <v>9875436</v>
      </c>
    </row>
    <row r="1315" spans="1:53" x14ac:dyDescent="0.2">
      <c r="A1315" s="1" t="s">
        <v>1352</v>
      </c>
      <c r="B1315" s="8">
        <v>21266</v>
      </c>
      <c r="C1315" s="8">
        <v>2223.5167785234898</v>
      </c>
      <c r="D1315" s="8">
        <v>2255</v>
      </c>
      <c r="E1315" s="8">
        <v>2205</v>
      </c>
      <c r="F1315" s="8">
        <v>2223.6174496644294</v>
      </c>
      <c r="G1315" s="8">
        <f t="shared" si="900"/>
        <v>-26.453257406277771</v>
      </c>
      <c r="H1315" s="8">
        <f t="shared" si="901"/>
        <v>0</v>
      </c>
      <c r="I1315" s="8">
        <f t="shared" si="902"/>
        <v>26.453257406277771</v>
      </c>
      <c r="J1315" s="25">
        <f t="shared" si="905"/>
        <v>11.160784514795873</v>
      </c>
      <c r="K1315" s="25">
        <f t="shared" si="906"/>
        <v>14.409367468938001</v>
      </c>
      <c r="L1315" s="26">
        <f t="shared" si="903"/>
        <v>0.77455062054978918</v>
      </c>
      <c r="M1315" s="25">
        <f t="shared" si="904"/>
        <v>43.647705034743886</v>
      </c>
      <c r="N1315" s="25">
        <v>30</v>
      </c>
      <c r="O1315" s="25">
        <v>70</v>
      </c>
      <c r="P1315" s="9">
        <f t="shared" si="907"/>
        <v>2297.1154464835877</v>
      </c>
      <c r="Q1315" s="9">
        <f t="shared" si="908"/>
        <v>2272.0344447178468</v>
      </c>
      <c r="R1315" s="9">
        <f t="shared" si="909"/>
        <v>-25.081001765740893</v>
      </c>
      <c r="S1315" s="3">
        <f t="shared" si="910"/>
        <v>0</v>
      </c>
      <c r="T1315" s="3">
        <f t="shared" si="911"/>
        <v>1</v>
      </c>
      <c r="U1315" s="3">
        <f t="shared" si="912"/>
        <v>23</v>
      </c>
      <c r="V1315" s="3">
        <f t="shared" si="916"/>
        <v>30</v>
      </c>
      <c r="W1315" s="2">
        <f t="shared" si="913"/>
        <v>9835950</v>
      </c>
      <c r="X1315" s="2">
        <f t="shared" si="917"/>
        <v>9886665</v>
      </c>
      <c r="Y1315" s="14">
        <f t="shared" si="918"/>
        <v>2265.7690449140309</v>
      </c>
      <c r="Z1315" s="14">
        <f t="shared" si="919"/>
        <v>2248.8261168373306</v>
      </c>
      <c r="AA1315" s="14">
        <f t="shared" si="914"/>
        <v>-16.942928076700355</v>
      </c>
      <c r="AB1315" s="14">
        <f t="shared" si="890"/>
        <v>-5.6590688670412117</v>
      </c>
      <c r="AC1315" s="14">
        <f t="shared" si="884"/>
        <v>-11.283859209659143</v>
      </c>
      <c r="AD1315" s="16">
        <f t="shared" si="885"/>
        <v>0</v>
      </c>
      <c r="AE1315" s="16">
        <f t="shared" si="886"/>
        <v>1</v>
      </c>
      <c r="AF1315" s="16">
        <f t="shared" si="915"/>
        <v>2</v>
      </c>
      <c r="AG1315" s="16">
        <f t="shared" si="887"/>
        <v>30</v>
      </c>
      <c r="AH1315" s="5">
        <f t="shared" si="888"/>
        <v>9863755</v>
      </c>
      <c r="AI1315" s="5">
        <f t="shared" si="889"/>
        <v>9868165</v>
      </c>
      <c r="AJ1315" s="39">
        <f t="shared" si="920"/>
        <v>2271.5354845104844</v>
      </c>
      <c r="AK1315" s="39">
        <f t="shared" si="921"/>
        <v>2261.1283142860725</v>
      </c>
      <c r="AL1315" s="39">
        <f t="shared" si="922"/>
        <v>-10.407170224411857</v>
      </c>
      <c r="AM1315" s="39">
        <f t="shared" si="923"/>
        <v>0</v>
      </c>
      <c r="AN1315" s="39">
        <f t="shared" si="924"/>
        <v>1</v>
      </c>
      <c r="AO1315" s="39">
        <f t="shared" si="925"/>
        <v>36</v>
      </c>
      <c r="AP1315" s="39">
        <f t="shared" si="926"/>
        <v>30</v>
      </c>
      <c r="AQ1315" s="39">
        <f t="shared" si="927"/>
        <v>9816064</v>
      </c>
      <c r="AR1315" s="39">
        <f t="shared" si="928"/>
        <v>9895444</v>
      </c>
      <c r="AS1315" s="37">
        <f t="shared" si="891"/>
        <v>2283.487539371712</v>
      </c>
      <c r="AT1315" s="37">
        <f t="shared" si="892"/>
        <v>2297.0041688621318</v>
      </c>
      <c r="AU1315" s="37">
        <f t="shared" si="893"/>
        <v>13.516629490419746</v>
      </c>
      <c r="AV1315" s="34">
        <f t="shared" si="894"/>
        <v>1</v>
      </c>
      <c r="AW1315" s="34">
        <f t="shared" si="895"/>
        <v>0</v>
      </c>
      <c r="AX1315" s="34">
        <f t="shared" si="896"/>
        <v>88</v>
      </c>
      <c r="AY1315" s="34">
        <f t="shared" si="897"/>
        <v>30</v>
      </c>
      <c r="AZ1315" s="34">
        <f t="shared" si="898"/>
        <v>9678967</v>
      </c>
      <c r="BA1315" s="34">
        <f t="shared" si="899"/>
        <v>9873007</v>
      </c>
    </row>
    <row r="1316" spans="1:53" x14ac:dyDescent="0.2">
      <c r="A1316" s="1" t="s">
        <v>1353</v>
      </c>
      <c r="B1316" s="8">
        <v>18803</v>
      </c>
      <c r="C1316" s="8">
        <v>2286.7372013651875</v>
      </c>
      <c r="D1316" s="8">
        <v>2296</v>
      </c>
      <c r="E1316" s="8">
        <v>2278</v>
      </c>
      <c r="F1316" s="8">
        <v>2286.7337883959044</v>
      </c>
      <c r="G1316" s="8">
        <f t="shared" si="900"/>
        <v>63.116338731475025</v>
      </c>
      <c r="H1316" s="8">
        <f t="shared" si="901"/>
        <v>63.116338731475025</v>
      </c>
      <c r="I1316" s="8">
        <f t="shared" si="902"/>
        <v>0</v>
      </c>
      <c r="J1316" s="25">
        <f t="shared" si="905"/>
        <v>14.871895530272955</v>
      </c>
      <c r="K1316" s="25">
        <f t="shared" si="906"/>
        <v>13.38012693544243</v>
      </c>
      <c r="L1316" s="26">
        <f t="shared" si="903"/>
        <v>1.1114913634248864</v>
      </c>
      <c r="M1316" s="25">
        <f t="shared" si="904"/>
        <v>52.640109387993071</v>
      </c>
      <c r="N1316" s="25">
        <v>30</v>
      </c>
      <c r="O1316" s="25">
        <v>70</v>
      </c>
      <c r="P1316" s="9">
        <f t="shared" si="907"/>
        <v>2291.6530741462666</v>
      </c>
      <c r="Q1316" s="9">
        <f t="shared" si="908"/>
        <v>2264.789731609163</v>
      </c>
      <c r="R1316" s="9">
        <f t="shared" si="909"/>
        <v>-26.863342537103563</v>
      </c>
      <c r="S1316" s="3">
        <f t="shared" si="910"/>
        <v>0</v>
      </c>
      <c r="T1316" s="3">
        <f t="shared" si="911"/>
        <v>1</v>
      </c>
      <c r="U1316" s="3">
        <f t="shared" si="912"/>
        <v>22</v>
      </c>
      <c r="V1316" s="3">
        <f t="shared" si="916"/>
        <v>30</v>
      </c>
      <c r="W1316" s="2">
        <f t="shared" si="913"/>
        <v>9838125</v>
      </c>
      <c r="X1316" s="2">
        <f t="shared" si="917"/>
        <v>9888241</v>
      </c>
      <c r="Y1316" s="14">
        <f t="shared" si="918"/>
        <v>2267.3219888756512</v>
      </c>
      <c r="Z1316" s="14">
        <f t="shared" si="919"/>
        <v>2254.6580663078803</v>
      </c>
      <c r="AA1316" s="14">
        <f t="shared" si="914"/>
        <v>-12.663922567770896</v>
      </c>
      <c r="AB1316" s="14">
        <f t="shared" si="890"/>
        <v>-7.0600396071871483</v>
      </c>
      <c r="AC1316" s="14">
        <f t="shared" ref="AC1316:AC1379" si="929">AA1316-AB1316</f>
        <v>-5.6038829605837481</v>
      </c>
      <c r="AD1316" s="16">
        <f t="shared" ref="AD1316:AD1379" si="930">IF(AND(AC1316&gt;0,AH1315-30&gt;=D1316),1,0)</f>
        <v>0</v>
      </c>
      <c r="AE1316" s="16">
        <f t="shared" ref="AE1316:AE1379" si="931">IF(AND(AC1316&lt;=0,AF1315&gt;=1),1,0)</f>
        <v>1</v>
      </c>
      <c r="AF1316" s="16">
        <f t="shared" si="915"/>
        <v>1</v>
      </c>
      <c r="AG1316" s="16">
        <f t="shared" ref="AG1316:AG1379" si="932">IF(AD1316&gt;0, MAX(30, 0.002*AD1316*D1316), IF(AE1316&gt;0, MAX(30, 0.002*AE1316*E1316), 0))</f>
        <v>30</v>
      </c>
      <c r="AH1316" s="5">
        <f t="shared" ref="AH1316:AH1379" si="933">AH1315-(AD1316*D1316) + (AE1316*E1316) - AG1316</f>
        <v>9866003</v>
      </c>
      <c r="AI1316" s="5">
        <f t="shared" ref="AI1316:AI1379" si="934">AF1316*E1316 + AH1316</f>
        <v>9868281</v>
      </c>
      <c r="AJ1316" s="39">
        <f t="shared" si="920"/>
        <v>2262.717732041725</v>
      </c>
      <c r="AK1316" s="39">
        <f t="shared" si="921"/>
        <v>2252.3105618173136</v>
      </c>
      <c r="AL1316" s="39">
        <f t="shared" si="922"/>
        <v>-10.407170224411402</v>
      </c>
      <c r="AM1316" s="39">
        <f t="shared" si="923"/>
        <v>0</v>
      </c>
      <c r="AN1316" s="39">
        <f t="shared" si="924"/>
        <v>1</v>
      </c>
      <c r="AO1316" s="39">
        <f t="shared" si="925"/>
        <v>35</v>
      </c>
      <c r="AP1316" s="39">
        <f t="shared" si="926"/>
        <v>30</v>
      </c>
      <c r="AQ1316" s="39">
        <f t="shared" si="927"/>
        <v>9818312</v>
      </c>
      <c r="AR1316" s="39">
        <f t="shared" si="928"/>
        <v>9898042</v>
      </c>
      <c r="AS1316" s="37">
        <f t="shared" si="891"/>
        <v>2286.9294460099304</v>
      </c>
      <c r="AT1316" s="37">
        <f t="shared" si="892"/>
        <v>2293.6761483242667</v>
      </c>
      <c r="AU1316" s="37">
        <f t="shared" si="893"/>
        <v>6.7467023143362894</v>
      </c>
      <c r="AV1316" s="34">
        <f t="shared" si="894"/>
        <v>1</v>
      </c>
      <c r="AW1316" s="34">
        <f t="shared" si="895"/>
        <v>0</v>
      </c>
      <c r="AX1316" s="34">
        <f t="shared" si="896"/>
        <v>89</v>
      </c>
      <c r="AY1316" s="34">
        <f t="shared" si="897"/>
        <v>30</v>
      </c>
      <c r="AZ1316" s="34">
        <f t="shared" si="898"/>
        <v>9676641</v>
      </c>
      <c r="BA1316" s="34">
        <f t="shared" si="899"/>
        <v>9879383</v>
      </c>
    </row>
    <row r="1317" spans="1:53" x14ac:dyDescent="0.2">
      <c r="A1317" s="1" t="s">
        <v>1354</v>
      </c>
      <c r="B1317" s="8">
        <v>20623</v>
      </c>
      <c r="C1317" s="8">
        <v>2293.3670033670032</v>
      </c>
      <c r="D1317" s="8">
        <v>2312</v>
      </c>
      <c r="E1317" s="8">
        <v>2261</v>
      </c>
      <c r="F1317" s="8">
        <v>2293.4006734006734</v>
      </c>
      <c r="G1317" s="8">
        <f t="shared" si="900"/>
        <v>6.6668850047690285</v>
      </c>
      <c r="H1317" s="8">
        <f t="shared" si="901"/>
        <v>6.6668850047690285</v>
      </c>
      <c r="I1317" s="8">
        <f t="shared" si="902"/>
        <v>0</v>
      </c>
      <c r="J1317" s="25">
        <f t="shared" si="905"/>
        <v>14.285823349879818</v>
      </c>
      <c r="K1317" s="25">
        <f t="shared" si="906"/>
        <v>12.424403582910827</v>
      </c>
      <c r="L1317" s="26">
        <f t="shared" si="903"/>
        <v>1.1498196476432305</v>
      </c>
      <c r="M1317" s="25">
        <f t="shared" si="904"/>
        <v>53.484470146309071</v>
      </c>
      <c r="N1317" s="25">
        <v>30</v>
      </c>
      <c r="O1317" s="25">
        <v>70</v>
      </c>
      <c r="P1317" s="9">
        <f t="shared" si="907"/>
        <v>2289.1697257208161</v>
      </c>
      <c r="Q1317" s="9">
        <f t="shared" si="908"/>
        <v>2259.575911853141</v>
      </c>
      <c r="R1317" s="9">
        <f t="shared" si="909"/>
        <v>-29.593813867675181</v>
      </c>
      <c r="S1317" s="3">
        <f t="shared" si="910"/>
        <v>0</v>
      </c>
      <c r="T1317" s="3">
        <f t="shared" si="911"/>
        <v>1</v>
      </c>
      <c r="U1317" s="3">
        <f t="shared" si="912"/>
        <v>21</v>
      </c>
      <c r="V1317" s="3">
        <f t="shared" si="916"/>
        <v>30</v>
      </c>
      <c r="W1317" s="2">
        <f t="shared" si="913"/>
        <v>9840373</v>
      </c>
      <c r="X1317" s="2">
        <f t="shared" si="917"/>
        <v>9887854</v>
      </c>
      <c r="Y1317" s="14">
        <f t="shared" si="918"/>
        <v>2269.2537432849122</v>
      </c>
      <c r="Z1317" s="14">
        <f t="shared" si="919"/>
        <v>2260.6184673990792</v>
      </c>
      <c r="AA1317" s="14">
        <f t="shared" si="914"/>
        <v>-8.6352758858329253</v>
      </c>
      <c r="AB1317" s="14">
        <f t="shared" si="890"/>
        <v>-7.3750868629163033</v>
      </c>
      <c r="AC1317" s="14">
        <f t="shared" si="929"/>
        <v>-1.2601890229166219</v>
      </c>
      <c r="AD1317" s="16">
        <f t="shared" si="930"/>
        <v>0</v>
      </c>
      <c r="AE1317" s="16">
        <f t="shared" si="931"/>
        <v>1</v>
      </c>
      <c r="AF1317" s="16">
        <f t="shared" si="915"/>
        <v>0</v>
      </c>
      <c r="AG1317" s="16">
        <f t="shared" si="932"/>
        <v>30</v>
      </c>
      <c r="AH1317" s="5">
        <f t="shared" si="933"/>
        <v>9868234</v>
      </c>
      <c r="AI1317" s="5">
        <f t="shared" si="934"/>
        <v>9868234</v>
      </c>
      <c r="AJ1317" s="39">
        <f t="shared" si="920"/>
        <v>2283.7565116188835</v>
      </c>
      <c r="AK1317" s="39">
        <f t="shared" si="921"/>
        <v>2273.349341394472</v>
      </c>
      <c r="AL1317" s="39">
        <f t="shared" si="922"/>
        <v>-10.407170224411402</v>
      </c>
      <c r="AM1317" s="39">
        <f t="shared" si="923"/>
        <v>0</v>
      </c>
      <c r="AN1317" s="39">
        <f t="shared" si="924"/>
        <v>1</v>
      </c>
      <c r="AO1317" s="39">
        <f t="shared" si="925"/>
        <v>34</v>
      </c>
      <c r="AP1317" s="39">
        <f t="shared" si="926"/>
        <v>30</v>
      </c>
      <c r="AQ1317" s="39">
        <f t="shared" si="927"/>
        <v>9820543</v>
      </c>
      <c r="AR1317" s="39">
        <f t="shared" si="928"/>
        <v>9897417</v>
      </c>
      <c r="AS1317" s="37">
        <f t="shared" si="891"/>
        <v>2289.8613449731351</v>
      </c>
      <c r="AT1317" s="37">
        <f t="shared" si="892"/>
        <v>2290.1260391728506</v>
      </c>
      <c r="AU1317" s="37">
        <f t="shared" si="893"/>
        <v>0.26469419971544994</v>
      </c>
      <c r="AV1317" s="34">
        <f t="shared" si="894"/>
        <v>0</v>
      </c>
      <c r="AW1317" s="34">
        <f t="shared" si="895"/>
        <v>0</v>
      </c>
      <c r="AX1317" s="34">
        <f t="shared" si="896"/>
        <v>89</v>
      </c>
      <c r="AY1317" s="34">
        <f t="shared" si="897"/>
        <v>0</v>
      </c>
      <c r="AZ1317" s="34">
        <f t="shared" si="898"/>
        <v>9676641</v>
      </c>
      <c r="BA1317" s="34">
        <f t="shared" si="899"/>
        <v>9877870</v>
      </c>
    </row>
    <row r="1318" spans="1:53" x14ac:dyDescent="0.2">
      <c r="A1318" s="1" t="s">
        <v>1355</v>
      </c>
      <c r="B1318" s="8">
        <v>20968</v>
      </c>
      <c r="C1318" s="8">
        <v>2320.0466666666666</v>
      </c>
      <c r="D1318" s="8">
        <v>2340</v>
      </c>
      <c r="E1318" s="8">
        <v>2296</v>
      </c>
      <c r="F1318" s="8">
        <v>2319.9299999999998</v>
      </c>
      <c r="G1318" s="8">
        <f t="shared" si="900"/>
        <v>26.529326599326396</v>
      </c>
      <c r="H1318" s="8">
        <f t="shared" si="901"/>
        <v>26.529326599326396</v>
      </c>
      <c r="I1318" s="8">
        <f t="shared" si="902"/>
        <v>0</v>
      </c>
      <c r="J1318" s="25">
        <f t="shared" si="905"/>
        <v>15.16035929626886</v>
      </c>
      <c r="K1318" s="25">
        <f t="shared" si="906"/>
        <v>11.536946184131482</v>
      </c>
      <c r="L1318" s="26">
        <f t="shared" si="903"/>
        <v>1.3140703834712526</v>
      </c>
      <c r="M1318" s="25">
        <f t="shared" si="904"/>
        <v>56.786102655186468</v>
      </c>
      <c r="N1318" s="25">
        <v>30</v>
      </c>
      <c r="O1318" s="25">
        <v>70</v>
      </c>
      <c r="P1318" s="9">
        <f t="shared" si="907"/>
        <v>2286.3962976238586</v>
      </c>
      <c r="Q1318" s="9">
        <f t="shared" si="908"/>
        <v>2254.2202208434269</v>
      </c>
      <c r="R1318" s="9">
        <f t="shared" si="909"/>
        <v>-32.176076780431686</v>
      </c>
      <c r="S1318" s="3">
        <f t="shared" si="910"/>
        <v>0</v>
      </c>
      <c r="T1318" s="3">
        <f t="shared" si="911"/>
        <v>1</v>
      </c>
      <c r="U1318" s="3">
        <f t="shared" si="912"/>
        <v>20</v>
      </c>
      <c r="V1318" s="3">
        <f t="shared" si="916"/>
        <v>30</v>
      </c>
      <c r="W1318" s="2">
        <f t="shared" si="913"/>
        <v>9842604</v>
      </c>
      <c r="X1318" s="2">
        <f t="shared" si="917"/>
        <v>9888524</v>
      </c>
      <c r="Y1318" s="14">
        <f t="shared" si="918"/>
        <v>2273.0075400786222</v>
      </c>
      <c r="Z1318" s="14">
        <f t="shared" si="919"/>
        <v>2269.7433185684517</v>
      </c>
      <c r="AA1318" s="14">
        <f t="shared" si="914"/>
        <v>-3.2642215101705006</v>
      </c>
      <c r="AB1318" s="14">
        <f t="shared" ref="AB1318:AB1381" si="935">(AA1318-AB1317)*$Z$4+AB1317</f>
        <v>-6.5529137923671428</v>
      </c>
      <c r="AC1318" s="14">
        <f t="shared" si="929"/>
        <v>3.2886922821966422</v>
      </c>
      <c r="AD1318" s="16">
        <f t="shared" si="930"/>
        <v>1</v>
      </c>
      <c r="AE1318" s="16">
        <f t="shared" si="931"/>
        <v>0</v>
      </c>
      <c r="AF1318" s="16">
        <f t="shared" si="915"/>
        <v>1</v>
      </c>
      <c r="AG1318" s="16">
        <f t="shared" si="932"/>
        <v>30</v>
      </c>
      <c r="AH1318" s="5">
        <f t="shared" si="933"/>
        <v>9865864</v>
      </c>
      <c r="AI1318" s="5">
        <f t="shared" si="934"/>
        <v>9868160</v>
      </c>
      <c r="AJ1318" s="39">
        <f t="shared" si="920"/>
        <v>2285.9788066204733</v>
      </c>
      <c r="AK1318" s="39">
        <f t="shared" si="921"/>
        <v>2265.0953145569811</v>
      </c>
      <c r="AL1318" s="39">
        <f t="shared" si="922"/>
        <v>-20.883492063492213</v>
      </c>
      <c r="AM1318" s="39">
        <f t="shared" si="923"/>
        <v>0</v>
      </c>
      <c r="AN1318" s="39">
        <f t="shared" si="924"/>
        <v>1</v>
      </c>
      <c r="AO1318" s="39">
        <f t="shared" si="925"/>
        <v>33</v>
      </c>
      <c r="AP1318" s="39">
        <f t="shared" si="926"/>
        <v>30</v>
      </c>
      <c r="AQ1318" s="39">
        <f t="shared" si="927"/>
        <v>9822809</v>
      </c>
      <c r="AR1318" s="39">
        <f t="shared" si="928"/>
        <v>9898577</v>
      </c>
      <c r="AS1318" s="37">
        <f t="shared" si="891"/>
        <v>2292.3787048080308</v>
      </c>
      <c r="AT1318" s="37">
        <f t="shared" si="892"/>
        <v>2286.1834039520068</v>
      </c>
      <c r="AU1318" s="37">
        <f t="shared" si="893"/>
        <v>-6.195300856024005</v>
      </c>
      <c r="AV1318" s="34">
        <f t="shared" si="894"/>
        <v>0</v>
      </c>
      <c r="AW1318" s="34">
        <f t="shared" si="895"/>
        <v>1</v>
      </c>
      <c r="AX1318" s="34">
        <f t="shared" si="896"/>
        <v>88</v>
      </c>
      <c r="AY1318" s="34">
        <f t="shared" si="897"/>
        <v>30</v>
      </c>
      <c r="AZ1318" s="34">
        <f t="shared" si="898"/>
        <v>9678907</v>
      </c>
      <c r="BA1318" s="34">
        <f t="shared" si="899"/>
        <v>9880955</v>
      </c>
    </row>
    <row r="1319" spans="1:53" x14ac:dyDescent="0.2">
      <c r="A1319" s="1" t="s">
        <v>1356</v>
      </c>
      <c r="B1319" s="8">
        <v>19215</v>
      </c>
      <c r="C1319" s="8">
        <v>2276.2585034013605</v>
      </c>
      <c r="D1319" s="8">
        <v>2297</v>
      </c>
      <c r="E1319" s="8">
        <v>2263</v>
      </c>
      <c r="F1319" s="8">
        <v>2276.2006802721089</v>
      </c>
      <c r="G1319" s="8">
        <f t="shared" si="900"/>
        <v>-43.729319727890925</v>
      </c>
      <c r="H1319" s="8">
        <f t="shared" si="901"/>
        <v>0</v>
      </c>
      <c r="I1319" s="8">
        <f t="shared" si="902"/>
        <v>43.729319727890925</v>
      </c>
      <c r="J1319" s="25">
        <f t="shared" si="905"/>
        <v>14.077476489392513</v>
      </c>
      <c r="K1319" s="25">
        <f t="shared" si="906"/>
        <v>13.836401437257155</v>
      </c>
      <c r="L1319" s="26">
        <f t="shared" si="903"/>
        <v>1.0174232478891669</v>
      </c>
      <c r="M1319" s="25">
        <f t="shared" si="904"/>
        <v>50.431819349444815</v>
      </c>
      <c r="N1319" s="25">
        <v>30</v>
      </c>
      <c r="O1319" s="25">
        <v>70</v>
      </c>
      <c r="P1319" s="9">
        <f t="shared" si="907"/>
        <v>2285.0343088337545</v>
      </c>
      <c r="Q1319" s="9">
        <f t="shared" si="908"/>
        <v>2253.6943875100937</v>
      </c>
      <c r="R1319" s="9">
        <f t="shared" si="909"/>
        <v>-31.339921323660747</v>
      </c>
      <c r="S1319" s="3">
        <f t="shared" si="910"/>
        <v>0</v>
      </c>
      <c r="T1319" s="3">
        <f t="shared" si="911"/>
        <v>1</v>
      </c>
      <c r="U1319" s="3">
        <f t="shared" si="912"/>
        <v>19</v>
      </c>
      <c r="V1319" s="3">
        <f t="shared" si="916"/>
        <v>30</v>
      </c>
      <c r="W1319" s="2">
        <f t="shared" si="913"/>
        <v>9844870</v>
      </c>
      <c r="X1319" s="2">
        <f t="shared" si="917"/>
        <v>9887867</v>
      </c>
      <c r="Y1319" s="14">
        <f t="shared" si="918"/>
        <v>2273.2440689818436</v>
      </c>
      <c r="Z1319" s="14">
        <f t="shared" si="919"/>
        <v>2270.7367588305528</v>
      </c>
      <c r="AA1319" s="14">
        <f t="shared" si="914"/>
        <v>-2.507310151290767</v>
      </c>
      <c r="AB1319" s="14">
        <f t="shared" si="935"/>
        <v>-5.743793064151868</v>
      </c>
      <c r="AC1319" s="14">
        <f t="shared" si="929"/>
        <v>3.236482912861101</v>
      </c>
      <c r="AD1319" s="16">
        <f t="shared" si="930"/>
        <v>1</v>
      </c>
      <c r="AE1319" s="16">
        <f t="shared" si="931"/>
        <v>0</v>
      </c>
      <c r="AF1319" s="16">
        <f t="shared" si="915"/>
        <v>2</v>
      </c>
      <c r="AG1319" s="16">
        <f t="shared" si="932"/>
        <v>30</v>
      </c>
      <c r="AH1319" s="5">
        <f t="shared" si="933"/>
        <v>9863537</v>
      </c>
      <c r="AI1319" s="5">
        <f t="shared" si="934"/>
        <v>9868063</v>
      </c>
      <c r="AJ1319" s="39">
        <f t="shared" si="920"/>
        <v>2294.8219154869153</v>
      </c>
      <c r="AK1319" s="39">
        <f t="shared" si="921"/>
        <v>2271.83509009009</v>
      </c>
      <c r="AL1319" s="39">
        <f t="shared" si="922"/>
        <v>-22.986825396825225</v>
      </c>
      <c r="AM1319" s="39">
        <f t="shared" si="923"/>
        <v>0</v>
      </c>
      <c r="AN1319" s="39">
        <f t="shared" si="924"/>
        <v>1</v>
      </c>
      <c r="AO1319" s="39">
        <f t="shared" si="925"/>
        <v>32</v>
      </c>
      <c r="AP1319" s="39">
        <f t="shared" si="926"/>
        <v>30</v>
      </c>
      <c r="AQ1319" s="39">
        <f t="shared" si="927"/>
        <v>9825042</v>
      </c>
      <c r="AR1319" s="39">
        <f t="shared" si="928"/>
        <v>9897458</v>
      </c>
      <c r="AS1319" s="37">
        <f t="shared" si="891"/>
        <v>2294.4666109221207</v>
      </c>
      <c r="AT1319" s="37">
        <f t="shared" si="892"/>
        <v>2282.0112771933623</v>
      </c>
      <c r="AU1319" s="37">
        <f t="shared" si="893"/>
        <v>-12.455333728758433</v>
      </c>
      <c r="AV1319" s="34">
        <f t="shared" si="894"/>
        <v>0</v>
      </c>
      <c r="AW1319" s="34">
        <f t="shared" si="895"/>
        <v>1</v>
      </c>
      <c r="AX1319" s="34">
        <f t="shared" si="896"/>
        <v>87</v>
      </c>
      <c r="AY1319" s="34">
        <f t="shared" si="897"/>
        <v>30</v>
      </c>
      <c r="AZ1319" s="34">
        <f t="shared" si="898"/>
        <v>9681140</v>
      </c>
      <c r="BA1319" s="34">
        <f t="shared" si="899"/>
        <v>9878021</v>
      </c>
    </row>
    <row r="1320" spans="1:53" x14ac:dyDescent="0.2">
      <c r="A1320" s="1" t="s">
        <v>1357</v>
      </c>
      <c r="B1320" s="8">
        <v>20784</v>
      </c>
      <c r="C1320" s="8">
        <v>2214.9030100334448</v>
      </c>
      <c r="D1320" s="8">
        <v>2226</v>
      </c>
      <c r="E1320" s="8">
        <v>2199</v>
      </c>
      <c r="F1320" s="8">
        <v>2214.8929765886287</v>
      </c>
      <c r="G1320" s="8">
        <f t="shared" si="900"/>
        <v>-61.307703683480213</v>
      </c>
      <c r="H1320" s="8">
        <f t="shared" si="901"/>
        <v>0</v>
      </c>
      <c r="I1320" s="8">
        <f t="shared" si="902"/>
        <v>61.307703683480213</v>
      </c>
      <c r="J1320" s="25">
        <f t="shared" si="905"/>
        <v>13.071942454435904</v>
      </c>
      <c r="K1320" s="25">
        <f t="shared" si="906"/>
        <v>17.227208740558801</v>
      </c>
      <c r="L1320" s="26">
        <f t="shared" si="903"/>
        <v>0.75879631177046314</v>
      </c>
      <c r="M1320" s="25">
        <f t="shared" si="904"/>
        <v>43.142932850856013</v>
      </c>
      <c r="N1320" s="25">
        <v>30</v>
      </c>
      <c r="O1320" s="25">
        <v>70</v>
      </c>
      <c r="P1320" s="9">
        <f t="shared" si="907"/>
        <v>2280.700085913817</v>
      </c>
      <c r="Q1320" s="9">
        <f t="shared" si="908"/>
        <v>2252.1892854692774</v>
      </c>
      <c r="R1320" s="9">
        <f t="shared" si="909"/>
        <v>-28.510800444539655</v>
      </c>
      <c r="S1320" s="3">
        <f t="shared" si="910"/>
        <v>0</v>
      </c>
      <c r="T1320" s="3">
        <f t="shared" si="911"/>
        <v>1</v>
      </c>
      <c r="U1320" s="3">
        <f t="shared" si="912"/>
        <v>18</v>
      </c>
      <c r="V1320" s="3">
        <f t="shared" si="916"/>
        <v>30</v>
      </c>
      <c r="W1320" s="2">
        <f t="shared" si="913"/>
        <v>9847103</v>
      </c>
      <c r="X1320" s="2">
        <f t="shared" si="917"/>
        <v>9886685</v>
      </c>
      <c r="Y1320" s="14">
        <f t="shared" si="918"/>
        <v>2268.9217658416055</v>
      </c>
      <c r="Z1320" s="14">
        <f t="shared" si="919"/>
        <v>2262.1454077164108</v>
      </c>
      <c r="AA1320" s="14">
        <f t="shared" si="914"/>
        <v>-6.7763581251947471</v>
      </c>
      <c r="AB1320" s="14">
        <f t="shared" si="935"/>
        <v>-5.9503060763604436</v>
      </c>
      <c r="AC1320" s="14">
        <f t="shared" si="929"/>
        <v>-0.8260520488343035</v>
      </c>
      <c r="AD1320" s="16">
        <f t="shared" si="930"/>
        <v>0</v>
      </c>
      <c r="AE1320" s="16">
        <f t="shared" si="931"/>
        <v>1</v>
      </c>
      <c r="AF1320" s="16">
        <f t="shared" si="915"/>
        <v>1</v>
      </c>
      <c r="AG1320" s="16">
        <f t="shared" si="932"/>
        <v>30</v>
      </c>
      <c r="AH1320" s="5">
        <f t="shared" si="933"/>
        <v>9865706</v>
      </c>
      <c r="AI1320" s="5">
        <f t="shared" si="934"/>
        <v>9867905</v>
      </c>
      <c r="AJ1320" s="39">
        <f t="shared" si="920"/>
        <v>2269.8383053532066</v>
      </c>
      <c r="AK1320" s="39">
        <f t="shared" si="921"/>
        <v>2257.2586501807932</v>
      </c>
      <c r="AL1320" s="39">
        <f t="shared" si="922"/>
        <v>-12.579655172413368</v>
      </c>
      <c r="AM1320" s="39">
        <f t="shared" si="923"/>
        <v>0</v>
      </c>
      <c r="AN1320" s="39">
        <f t="shared" si="924"/>
        <v>1</v>
      </c>
      <c r="AO1320" s="39">
        <f t="shared" si="925"/>
        <v>31</v>
      </c>
      <c r="AP1320" s="39">
        <f t="shared" si="926"/>
        <v>30</v>
      </c>
      <c r="AQ1320" s="39">
        <f t="shared" si="927"/>
        <v>9827211</v>
      </c>
      <c r="AR1320" s="39">
        <f t="shared" si="928"/>
        <v>9895380</v>
      </c>
      <c r="AS1320" s="37">
        <f t="shared" si="891"/>
        <v>2296.1850692801777</v>
      </c>
      <c r="AT1320" s="37">
        <f t="shared" si="892"/>
        <v>2277.8400793283545</v>
      </c>
      <c r="AU1320" s="37">
        <f t="shared" si="893"/>
        <v>-18.344989951823209</v>
      </c>
      <c r="AV1320" s="34">
        <f t="shared" si="894"/>
        <v>0</v>
      </c>
      <c r="AW1320" s="34">
        <f t="shared" si="895"/>
        <v>1</v>
      </c>
      <c r="AX1320" s="34">
        <f t="shared" si="896"/>
        <v>86</v>
      </c>
      <c r="AY1320" s="34">
        <f t="shared" si="897"/>
        <v>30</v>
      </c>
      <c r="AZ1320" s="34">
        <f t="shared" si="898"/>
        <v>9683309</v>
      </c>
      <c r="BA1320" s="34">
        <f t="shared" si="899"/>
        <v>9872423</v>
      </c>
    </row>
    <row r="1321" spans="1:53" x14ac:dyDescent="0.2">
      <c r="A1321" s="1" t="s">
        <v>1358</v>
      </c>
      <c r="B1321" s="8">
        <v>4416</v>
      </c>
      <c r="C1321" s="8">
        <v>2226.7222222222222</v>
      </c>
      <c r="D1321" s="8">
        <v>2247</v>
      </c>
      <c r="E1321" s="8">
        <v>2208</v>
      </c>
      <c r="F1321" s="8">
        <v>2226.7341269841268</v>
      </c>
      <c r="G1321" s="8">
        <f t="shared" si="900"/>
        <v>11.841150395498062</v>
      </c>
      <c r="H1321" s="8">
        <f t="shared" si="901"/>
        <v>11.841150395498062</v>
      </c>
      <c r="I1321" s="8">
        <f t="shared" si="902"/>
        <v>0</v>
      </c>
      <c r="J1321" s="25">
        <f t="shared" si="905"/>
        <v>12.984028735940344</v>
      </c>
      <c r="K1321" s="25">
        <f t="shared" si="906"/>
        <v>15.996693830518888</v>
      </c>
      <c r="L1321" s="26">
        <f t="shared" si="903"/>
        <v>0.81166951580764102</v>
      </c>
      <c r="M1321" s="25">
        <f t="shared" si="904"/>
        <v>44.802294719067419</v>
      </c>
      <c r="N1321" s="25">
        <v>30</v>
      </c>
      <c r="O1321" s="25">
        <v>70</v>
      </c>
      <c r="P1321" s="9">
        <f t="shared" si="907"/>
        <v>2276.1696711409272</v>
      </c>
      <c r="Q1321" s="9">
        <f t="shared" si="908"/>
        <v>2246.1091442449733</v>
      </c>
      <c r="R1321" s="9">
        <f t="shared" si="909"/>
        <v>-30.060526895953899</v>
      </c>
      <c r="S1321" s="3">
        <f t="shared" si="910"/>
        <v>0</v>
      </c>
      <c r="T1321" s="3">
        <f t="shared" si="911"/>
        <v>1</v>
      </c>
      <c r="U1321" s="3">
        <f t="shared" si="912"/>
        <v>17</v>
      </c>
      <c r="V1321" s="3">
        <f t="shared" si="916"/>
        <v>30</v>
      </c>
      <c r="W1321" s="2">
        <f t="shared" si="913"/>
        <v>9849272</v>
      </c>
      <c r="X1321" s="2">
        <f t="shared" si="917"/>
        <v>9886808</v>
      </c>
      <c r="Y1321" s="14">
        <f t="shared" si="918"/>
        <v>2265.7967555558662</v>
      </c>
      <c r="Z1321" s="14">
        <f t="shared" si="919"/>
        <v>2256.6975183729824</v>
      </c>
      <c r="AA1321" s="14">
        <f t="shared" si="914"/>
        <v>-9.0992371828838259</v>
      </c>
      <c r="AB1321" s="14">
        <f t="shared" si="935"/>
        <v>-6.5800922976651197</v>
      </c>
      <c r="AC1321" s="14">
        <f t="shared" si="929"/>
        <v>-2.5191448852187062</v>
      </c>
      <c r="AD1321" s="16">
        <f t="shared" si="930"/>
        <v>0</v>
      </c>
      <c r="AE1321" s="16">
        <f t="shared" si="931"/>
        <v>1</v>
      </c>
      <c r="AF1321" s="16">
        <f t="shared" si="915"/>
        <v>0</v>
      </c>
      <c r="AG1321" s="16">
        <f t="shared" si="932"/>
        <v>30</v>
      </c>
      <c r="AH1321" s="5">
        <f t="shared" si="933"/>
        <v>9867884</v>
      </c>
      <c r="AI1321" s="5">
        <f t="shared" si="934"/>
        <v>9867884</v>
      </c>
      <c r="AJ1321" s="39">
        <f t="shared" si="920"/>
        <v>2249.4024041253801</v>
      </c>
      <c r="AK1321" s="39">
        <f t="shared" si="921"/>
        <v>2236.8227489529663</v>
      </c>
      <c r="AL1321" s="39">
        <f t="shared" si="922"/>
        <v>-12.579655172413823</v>
      </c>
      <c r="AM1321" s="39">
        <f t="shared" si="923"/>
        <v>0</v>
      </c>
      <c r="AN1321" s="39">
        <f t="shared" si="924"/>
        <v>1</v>
      </c>
      <c r="AO1321" s="39">
        <f t="shared" si="925"/>
        <v>30</v>
      </c>
      <c r="AP1321" s="39">
        <f t="shared" si="926"/>
        <v>30</v>
      </c>
      <c r="AQ1321" s="39">
        <f t="shared" si="927"/>
        <v>9829389</v>
      </c>
      <c r="AR1321" s="39">
        <f t="shared" si="928"/>
        <v>9895629</v>
      </c>
      <c r="AS1321" s="37">
        <f t="shared" si="891"/>
        <v>2297.403337478514</v>
      </c>
      <c r="AT1321" s="37">
        <f t="shared" si="892"/>
        <v>2273.8157823147371</v>
      </c>
      <c r="AU1321" s="37">
        <f t="shared" si="893"/>
        <v>-23.587555163776869</v>
      </c>
      <c r="AV1321" s="34">
        <f t="shared" si="894"/>
        <v>0</v>
      </c>
      <c r="AW1321" s="34">
        <f t="shared" si="895"/>
        <v>1</v>
      </c>
      <c r="AX1321" s="34">
        <f t="shared" si="896"/>
        <v>85</v>
      </c>
      <c r="AY1321" s="34">
        <f t="shared" si="897"/>
        <v>30</v>
      </c>
      <c r="AZ1321" s="34">
        <f t="shared" si="898"/>
        <v>9685487</v>
      </c>
      <c r="BA1321" s="34">
        <f t="shared" si="899"/>
        <v>9873167</v>
      </c>
    </row>
    <row r="1322" spans="1:53" x14ac:dyDescent="0.2">
      <c r="A1322" s="1" t="s">
        <v>1359</v>
      </c>
      <c r="B1322" s="8">
        <v>3931</v>
      </c>
      <c r="C1322" s="8">
        <v>2253.5555555555557</v>
      </c>
      <c r="D1322" s="8">
        <v>2266</v>
      </c>
      <c r="E1322" s="8">
        <v>2241</v>
      </c>
      <c r="F1322" s="8">
        <v>2253.5978835978835</v>
      </c>
      <c r="G1322" s="8">
        <f t="shared" si="900"/>
        <v>26.863756613756777</v>
      </c>
      <c r="H1322" s="8">
        <f t="shared" si="901"/>
        <v>26.863756613756777</v>
      </c>
      <c r="I1322" s="8">
        <f t="shared" si="902"/>
        <v>0</v>
      </c>
      <c r="J1322" s="25">
        <f t="shared" si="905"/>
        <v>13.97543787007009</v>
      </c>
      <c r="K1322" s="25">
        <f t="shared" si="906"/>
        <v>14.854072842624683</v>
      </c>
      <c r="L1322" s="26">
        <f t="shared" si="903"/>
        <v>0.94084888489079599</v>
      </c>
      <c r="M1322" s="25">
        <f t="shared" si="904"/>
        <v>48.476153512782837</v>
      </c>
      <c r="N1322" s="25">
        <v>30</v>
      </c>
      <c r="O1322" s="25">
        <v>70</v>
      </c>
      <c r="P1322" s="9">
        <f t="shared" si="907"/>
        <v>2272.064181722938</v>
      </c>
      <c r="Q1322" s="9">
        <f t="shared" si="908"/>
        <v>2242.1015295473417</v>
      </c>
      <c r="R1322" s="9">
        <f t="shared" si="909"/>
        <v>-29.962652175596304</v>
      </c>
      <c r="S1322" s="3">
        <f t="shared" si="910"/>
        <v>0</v>
      </c>
      <c r="T1322" s="3">
        <f t="shared" si="911"/>
        <v>1</v>
      </c>
      <c r="U1322" s="3">
        <f t="shared" si="912"/>
        <v>16</v>
      </c>
      <c r="V1322" s="3">
        <f t="shared" si="916"/>
        <v>30</v>
      </c>
      <c r="W1322" s="2">
        <f t="shared" si="913"/>
        <v>9851450</v>
      </c>
      <c r="X1322" s="2">
        <f t="shared" si="917"/>
        <v>9887306</v>
      </c>
      <c r="Y1322" s="14">
        <f t="shared" si="918"/>
        <v>2264.8931354108304</v>
      </c>
      <c r="Z1322" s="14">
        <f t="shared" si="919"/>
        <v>2256.2206514845057</v>
      </c>
      <c r="AA1322" s="14">
        <f t="shared" si="914"/>
        <v>-8.6724839263247304</v>
      </c>
      <c r="AB1322" s="14">
        <f t="shared" si="935"/>
        <v>-6.9985706233970415</v>
      </c>
      <c r="AC1322" s="14">
        <f t="shared" si="929"/>
        <v>-1.6739133029276889</v>
      </c>
      <c r="AD1322" s="16">
        <f t="shared" si="930"/>
        <v>0</v>
      </c>
      <c r="AE1322" s="16">
        <f t="shared" si="931"/>
        <v>0</v>
      </c>
      <c r="AF1322" s="16">
        <f t="shared" si="915"/>
        <v>0</v>
      </c>
      <c r="AG1322" s="16">
        <f t="shared" si="932"/>
        <v>0</v>
      </c>
      <c r="AH1322" s="5">
        <f t="shared" si="933"/>
        <v>9867884</v>
      </c>
      <c r="AI1322" s="5">
        <f t="shared" si="934"/>
        <v>9867884</v>
      </c>
      <c r="AJ1322" s="39">
        <f t="shared" si="920"/>
        <v>2253.349454257213</v>
      </c>
      <c r="AK1322" s="39">
        <f t="shared" si="921"/>
        <v>2240.7697990847992</v>
      </c>
      <c r="AL1322" s="39">
        <f t="shared" si="922"/>
        <v>-12.579655172413823</v>
      </c>
      <c r="AM1322" s="39">
        <f t="shared" si="923"/>
        <v>0</v>
      </c>
      <c r="AN1322" s="39">
        <f t="shared" si="924"/>
        <v>1</v>
      </c>
      <c r="AO1322" s="39">
        <f t="shared" si="925"/>
        <v>29</v>
      </c>
      <c r="AP1322" s="39">
        <f t="shared" si="926"/>
        <v>30</v>
      </c>
      <c r="AQ1322" s="39">
        <f t="shared" si="927"/>
        <v>9831600</v>
      </c>
      <c r="AR1322" s="39">
        <f t="shared" si="928"/>
        <v>9896589</v>
      </c>
      <c r="AS1322" s="37">
        <f t="shared" si="891"/>
        <v>2298.1554765240085</v>
      </c>
      <c r="AT1322" s="37">
        <f t="shared" si="892"/>
        <v>2269.4517612589257</v>
      </c>
      <c r="AU1322" s="37">
        <f t="shared" si="893"/>
        <v>-28.703715265082792</v>
      </c>
      <c r="AV1322" s="34">
        <f t="shared" si="894"/>
        <v>0</v>
      </c>
      <c r="AW1322" s="34">
        <f t="shared" si="895"/>
        <v>1</v>
      </c>
      <c r="AX1322" s="34">
        <f t="shared" si="896"/>
        <v>84</v>
      </c>
      <c r="AY1322" s="34">
        <f t="shared" si="897"/>
        <v>30</v>
      </c>
      <c r="AZ1322" s="34">
        <f t="shared" si="898"/>
        <v>9687698</v>
      </c>
      <c r="BA1322" s="34">
        <f t="shared" si="899"/>
        <v>9875942</v>
      </c>
    </row>
    <row r="1323" spans="1:53" x14ac:dyDescent="0.2">
      <c r="A1323" s="1" t="s">
        <v>1360</v>
      </c>
      <c r="B1323" s="8">
        <v>7715</v>
      </c>
      <c r="C1323" s="8">
        <v>2211.3008849557523</v>
      </c>
      <c r="D1323" s="8">
        <v>2262</v>
      </c>
      <c r="E1323" s="8">
        <v>2187</v>
      </c>
      <c r="F1323" s="8">
        <v>2211.2300884955753</v>
      </c>
      <c r="G1323" s="8">
        <f t="shared" si="900"/>
        <v>-42.367795102308264</v>
      </c>
      <c r="H1323" s="8">
        <f t="shared" si="901"/>
        <v>0</v>
      </c>
      <c r="I1323" s="8">
        <f t="shared" si="902"/>
        <v>42.367795102308264</v>
      </c>
      <c r="J1323" s="25">
        <f t="shared" si="905"/>
        <v>12.977192307922227</v>
      </c>
      <c r="K1323" s="25">
        <f t="shared" si="906"/>
        <v>16.819338718316367</v>
      </c>
      <c r="L1323" s="26">
        <f t="shared" si="903"/>
        <v>0.77156376509559099</v>
      </c>
      <c r="M1323" s="25">
        <f t="shared" si="904"/>
        <v>43.552695098951659</v>
      </c>
      <c r="N1323" s="25">
        <v>30</v>
      </c>
      <c r="O1323" s="25">
        <v>70</v>
      </c>
      <c r="P1323" s="9">
        <f t="shared" si="907"/>
        <v>2269.8219424806985</v>
      </c>
      <c r="Q1323" s="9">
        <f t="shared" si="908"/>
        <v>2245.0728384412696</v>
      </c>
      <c r="R1323" s="9">
        <f t="shared" si="909"/>
        <v>-24.749104039428858</v>
      </c>
      <c r="S1323" s="3">
        <f t="shared" si="910"/>
        <v>0</v>
      </c>
      <c r="T1323" s="3">
        <f t="shared" si="911"/>
        <v>1</v>
      </c>
      <c r="U1323" s="3">
        <f t="shared" si="912"/>
        <v>15</v>
      </c>
      <c r="V1323" s="3">
        <f t="shared" si="916"/>
        <v>30</v>
      </c>
      <c r="W1323" s="2">
        <f t="shared" si="913"/>
        <v>9853661</v>
      </c>
      <c r="X1323" s="2">
        <f t="shared" si="917"/>
        <v>9886466</v>
      </c>
      <c r="Y1323" s="14">
        <f t="shared" si="918"/>
        <v>2260.9180948985891</v>
      </c>
      <c r="Z1323" s="14">
        <f t="shared" si="919"/>
        <v>2249.2990264092855</v>
      </c>
      <c r="AA1323" s="14">
        <f t="shared" si="914"/>
        <v>-11.619068489303572</v>
      </c>
      <c r="AB1323" s="14">
        <f t="shared" si="935"/>
        <v>-7.9226701965783475</v>
      </c>
      <c r="AC1323" s="14">
        <f t="shared" si="929"/>
        <v>-3.6963982927252248</v>
      </c>
      <c r="AD1323" s="16">
        <f t="shared" si="930"/>
        <v>0</v>
      </c>
      <c r="AE1323" s="16">
        <f t="shared" si="931"/>
        <v>0</v>
      </c>
      <c r="AF1323" s="16">
        <f t="shared" si="915"/>
        <v>0</v>
      </c>
      <c r="AG1323" s="16">
        <f t="shared" si="932"/>
        <v>0</v>
      </c>
      <c r="AH1323" s="5">
        <f t="shared" si="933"/>
        <v>9867884</v>
      </c>
      <c r="AI1323" s="5">
        <f t="shared" si="934"/>
        <v>9867884</v>
      </c>
      <c r="AJ1323" s="39">
        <f t="shared" si="920"/>
        <v>2262.3040397951318</v>
      </c>
      <c r="AK1323" s="39">
        <f t="shared" si="921"/>
        <v>2249.7243846227179</v>
      </c>
      <c r="AL1323" s="39">
        <f t="shared" si="922"/>
        <v>-12.579655172413823</v>
      </c>
      <c r="AM1323" s="39">
        <f t="shared" si="923"/>
        <v>0</v>
      </c>
      <c r="AN1323" s="39">
        <f t="shared" si="924"/>
        <v>1</v>
      </c>
      <c r="AO1323" s="39">
        <f t="shared" si="925"/>
        <v>28</v>
      </c>
      <c r="AP1323" s="39">
        <f t="shared" si="926"/>
        <v>30</v>
      </c>
      <c r="AQ1323" s="39">
        <f t="shared" si="927"/>
        <v>9833757</v>
      </c>
      <c r="AR1323" s="39">
        <f t="shared" si="928"/>
        <v>9894993</v>
      </c>
      <c r="AS1323" s="37">
        <f t="shared" si="891"/>
        <v>2298.4153485905927</v>
      </c>
      <c r="AT1323" s="37">
        <f t="shared" si="892"/>
        <v>2264.8848808175439</v>
      </c>
      <c r="AU1323" s="37">
        <f t="shared" si="893"/>
        <v>-33.530467773048713</v>
      </c>
      <c r="AV1323" s="34">
        <f t="shared" si="894"/>
        <v>0</v>
      </c>
      <c r="AW1323" s="34">
        <f t="shared" si="895"/>
        <v>1</v>
      </c>
      <c r="AX1323" s="34">
        <f t="shared" si="896"/>
        <v>83</v>
      </c>
      <c r="AY1323" s="34">
        <f t="shared" si="897"/>
        <v>30</v>
      </c>
      <c r="AZ1323" s="34">
        <f t="shared" si="898"/>
        <v>9689855</v>
      </c>
      <c r="BA1323" s="34">
        <f t="shared" si="899"/>
        <v>9871376</v>
      </c>
    </row>
    <row r="1324" spans="1:53" x14ac:dyDescent="0.2">
      <c r="A1324" s="1" t="s">
        <v>1361</v>
      </c>
      <c r="B1324" s="8">
        <v>3944</v>
      </c>
      <c r="C1324" s="8">
        <v>2189.9812206572769</v>
      </c>
      <c r="D1324" s="8">
        <v>2219</v>
      </c>
      <c r="E1324" s="8">
        <v>2166</v>
      </c>
      <c r="F1324" s="8">
        <v>2189.8122065727698</v>
      </c>
      <c r="G1324" s="8">
        <f t="shared" si="900"/>
        <v>-21.417881922805464</v>
      </c>
      <c r="H1324" s="8">
        <f t="shared" si="901"/>
        <v>0</v>
      </c>
      <c r="I1324" s="8">
        <f t="shared" si="902"/>
        <v>21.417881922805464</v>
      </c>
      <c r="J1324" s="25">
        <f t="shared" si="905"/>
        <v>12.050250000213497</v>
      </c>
      <c r="K1324" s="25">
        <f t="shared" si="906"/>
        <v>17.14780609006559</v>
      </c>
      <c r="L1324" s="26">
        <f t="shared" si="903"/>
        <v>0.70272838034917418</v>
      </c>
      <c r="M1324" s="25">
        <f t="shared" si="904"/>
        <v>41.270726937966906</v>
      </c>
      <c r="N1324" s="25">
        <v>30</v>
      </c>
      <c r="O1324" s="25">
        <v>70</v>
      </c>
      <c r="P1324" s="9">
        <f t="shared" si="907"/>
        <v>2266.6498255687925</v>
      </c>
      <c r="Q1324" s="9">
        <f t="shared" si="908"/>
        <v>2245.0069956475509</v>
      </c>
      <c r="R1324" s="9">
        <f t="shared" si="909"/>
        <v>-21.642829921241628</v>
      </c>
      <c r="S1324" s="3">
        <f t="shared" si="910"/>
        <v>0</v>
      </c>
      <c r="T1324" s="3">
        <f t="shared" si="911"/>
        <v>1</v>
      </c>
      <c r="U1324" s="3">
        <f t="shared" si="912"/>
        <v>14</v>
      </c>
      <c r="V1324" s="3">
        <f t="shared" si="916"/>
        <v>30</v>
      </c>
      <c r="W1324" s="2">
        <f t="shared" si="913"/>
        <v>9855818</v>
      </c>
      <c r="X1324" s="2">
        <f t="shared" si="917"/>
        <v>9886142</v>
      </c>
      <c r="Y1324" s="14">
        <f t="shared" si="918"/>
        <v>2255.6509920596395</v>
      </c>
      <c r="Z1324" s="14">
        <f t="shared" si="919"/>
        <v>2240.1472079728983</v>
      </c>
      <c r="AA1324" s="14">
        <f t="shared" si="914"/>
        <v>-15.503784086741234</v>
      </c>
      <c r="AB1324" s="14">
        <f t="shared" si="935"/>
        <v>-9.4388929746109245</v>
      </c>
      <c r="AC1324" s="14">
        <f t="shared" si="929"/>
        <v>-6.0648911121303097</v>
      </c>
      <c r="AD1324" s="16">
        <f t="shared" si="930"/>
        <v>0</v>
      </c>
      <c r="AE1324" s="16">
        <f t="shared" si="931"/>
        <v>0</v>
      </c>
      <c r="AF1324" s="16">
        <f t="shared" si="915"/>
        <v>0</v>
      </c>
      <c r="AG1324" s="16">
        <f t="shared" si="932"/>
        <v>0</v>
      </c>
      <c r="AH1324" s="5">
        <f t="shared" si="933"/>
        <v>9867884</v>
      </c>
      <c r="AI1324" s="5">
        <f t="shared" si="934"/>
        <v>9867884</v>
      </c>
      <c r="AJ1324" s="39">
        <f t="shared" si="920"/>
        <v>2248.1814414276955</v>
      </c>
      <c r="AK1324" s="39">
        <f t="shared" si="921"/>
        <v>2235.6017862552817</v>
      </c>
      <c r="AL1324" s="39">
        <f t="shared" si="922"/>
        <v>-12.579655172413823</v>
      </c>
      <c r="AM1324" s="39">
        <f t="shared" si="923"/>
        <v>0</v>
      </c>
      <c r="AN1324" s="39">
        <f t="shared" si="924"/>
        <v>1</v>
      </c>
      <c r="AO1324" s="39">
        <f t="shared" si="925"/>
        <v>27</v>
      </c>
      <c r="AP1324" s="39">
        <f t="shared" si="926"/>
        <v>30</v>
      </c>
      <c r="AQ1324" s="39">
        <f t="shared" si="927"/>
        <v>9835893</v>
      </c>
      <c r="AR1324" s="39">
        <f t="shared" si="928"/>
        <v>9894375</v>
      </c>
      <c r="AS1324" s="37">
        <f t="shared" si="891"/>
        <v>2298.2627837668033</v>
      </c>
      <c r="AT1324" s="37">
        <f t="shared" si="892"/>
        <v>2260.8734905576443</v>
      </c>
      <c r="AU1324" s="37">
        <f t="shared" si="893"/>
        <v>-37.38929320915895</v>
      </c>
      <c r="AV1324" s="34">
        <f t="shared" si="894"/>
        <v>0</v>
      </c>
      <c r="AW1324" s="34">
        <f t="shared" si="895"/>
        <v>1</v>
      </c>
      <c r="AX1324" s="34">
        <f t="shared" si="896"/>
        <v>82</v>
      </c>
      <c r="AY1324" s="34">
        <f t="shared" si="897"/>
        <v>30</v>
      </c>
      <c r="AZ1324" s="34">
        <f t="shared" si="898"/>
        <v>9691991</v>
      </c>
      <c r="BA1324" s="34">
        <f t="shared" si="899"/>
        <v>9869603</v>
      </c>
    </row>
    <row r="1325" spans="1:53" x14ac:dyDescent="0.2">
      <c r="A1325" s="1" t="s">
        <v>1362</v>
      </c>
      <c r="B1325" s="8">
        <v>4752</v>
      </c>
      <c r="C1325" s="8">
        <v>2170.896153846154</v>
      </c>
      <c r="D1325" s="8">
        <v>2184</v>
      </c>
      <c r="E1325" s="8">
        <v>2153</v>
      </c>
      <c r="F1325" s="8">
        <v>2171.0269230769231</v>
      </c>
      <c r="G1325" s="8">
        <f t="shared" si="900"/>
        <v>-18.78528349584667</v>
      </c>
      <c r="H1325" s="8">
        <f t="shared" si="901"/>
        <v>0</v>
      </c>
      <c r="I1325" s="8">
        <f t="shared" si="902"/>
        <v>18.78528349584667</v>
      </c>
      <c r="J1325" s="25">
        <f t="shared" si="905"/>
        <v>11.189517857341103</v>
      </c>
      <c r="K1325" s="25">
        <f t="shared" si="906"/>
        <v>17.264768761907096</v>
      </c>
      <c r="L1325" s="26">
        <f t="shared" si="903"/>
        <v>0.64811281353675598</v>
      </c>
      <c r="M1325" s="25">
        <f t="shared" si="904"/>
        <v>39.32454187683566</v>
      </c>
      <c r="N1325" s="25">
        <v>30</v>
      </c>
      <c r="O1325" s="25">
        <v>70</v>
      </c>
      <c r="P1325" s="9">
        <f t="shared" si="907"/>
        <v>2263.8627159647813</v>
      </c>
      <c r="Q1325" s="9">
        <f t="shared" si="908"/>
        <v>2246.1875736727593</v>
      </c>
      <c r="R1325" s="9">
        <f t="shared" si="909"/>
        <v>-17.675142292021974</v>
      </c>
      <c r="S1325" s="3">
        <f t="shared" si="910"/>
        <v>0</v>
      </c>
      <c r="T1325" s="3">
        <f t="shared" si="911"/>
        <v>1</v>
      </c>
      <c r="U1325" s="3">
        <f t="shared" si="912"/>
        <v>13</v>
      </c>
      <c r="V1325" s="3">
        <f t="shared" si="916"/>
        <v>30</v>
      </c>
      <c r="W1325" s="2">
        <f t="shared" si="913"/>
        <v>9857954</v>
      </c>
      <c r="X1325" s="2">
        <f t="shared" si="917"/>
        <v>9885943</v>
      </c>
      <c r="Y1325" s="14">
        <f t="shared" si="918"/>
        <v>2249.3825425053642</v>
      </c>
      <c r="Z1325" s="14">
        <f t="shared" si="919"/>
        <v>2229.5133179889021</v>
      </c>
      <c r="AA1325" s="14">
        <f t="shared" si="914"/>
        <v>-19.869224516462054</v>
      </c>
      <c r="AB1325" s="14">
        <f t="shared" si="935"/>
        <v>-11.52495928298115</v>
      </c>
      <c r="AC1325" s="14">
        <f t="shared" si="929"/>
        <v>-8.344265233480904</v>
      </c>
      <c r="AD1325" s="16">
        <f t="shared" si="930"/>
        <v>0</v>
      </c>
      <c r="AE1325" s="16">
        <f t="shared" si="931"/>
        <v>0</v>
      </c>
      <c r="AF1325" s="16">
        <f t="shared" si="915"/>
        <v>0</v>
      </c>
      <c r="AG1325" s="16">
        <f t="shared" si="932"/>
        <v>0</v>
      </c>
      <c r="AH1325" s="5">
        <f t="shared" si="933"/>
        <v>9867884</v>
      </c>
      <c r="AI1325" s="5">
        <f t="shared" si="934"/>
        <v>9867884</v>
      </c>
      <c r="AJ1325" s="39">
        <f t="shared" si="920"/>
        <v>2241.0421474534269</v>
      </c>
      <c r="AK1325" s="39">
        <f t="shared" si="921"/>
        <v>2233.1848043818463</v>
      </c>
      <c r="AL1325" s="39">
        <f t="shared" si="922"/>
        <v>-7.8573430715805443</v>
      </c>
      <c r="AM1325" s="39">
        <f t="shared" si="923"/>
        <v>0</v>
      </c>
      <c r="AN1325" s="39">
        <f t="shared" si="924"/>
        <v>1</v>
      </c>
      <c r="AO1325" s="39">
        <f t="shared" si="925"/>
        <v>26</v>
      </c>
      <c r="AP1325" s="39">
        <f t="shared" si="926"/>
        <v>30</v>
      </c>
      <c r="AQ1325" s="39">
        <f t="shared" si="927"/>
        <v>9838016</v>
      </c>
      <c r="AR1325" s="39">
        <f t="shared" si="928"/>
        <v>9893994</v>
      </c>
      <c r="AS1325" s="37">
        <f t="shared" si="891"/>
        <v>2297.7387206136978</v>
      </c>
      <c r="AT1325" s="37">
        <f t="shared" si="892"/>
        <v>2257.3147449845342</v>
      </c>
      <c r="AU1325" s="37">
        <f t="shared" si="893"/>
        <v>-40.423975629163579</v>
      </c>
      <c r="AV1325" s="34">
        <f t="shared" si="894"/>
        <v>0</v>
      </c>
      <c r="AW1325" s="34">
        <f t="shared" si="895"/>
        <v>1</v>
      </c>
      <c r="AX1325" s="34">
        <f t="shared" si="896"/>
        <v>81</v>
      </c>
      <c r="AY1325" s="34">
        <f t="shared" si="897"/>
        <v>30</v>
      </c>
      <c r="AZ1325" s="34">
        <f t="shared" si="898"/>
        <v>9694114</v>
      </c>
      <c r="BA1325" s="34">
        <f t="shared" si="899"/>
        <v>9868507</v>
      </c>
    </row>
    <row r="1326" spans="1:53" x14ac:dyDescent="0.2">
      <c r="A1326" s="1" t="s">
        <v>1363</v>
      </c>
      <c r="B1326" s="8">
        <v>3607</v>
      </c>
      <c r="C1326" s="8">
        <v>2137.3028846153848</v>
      </c>
      <c r="D1326" s="8">
        <v>2154</v>
      </c>
      <c r="E1326" s="8">
        <v>2124</v>
      </c>
      <c r="F1326" s="8">
        <v>2137.2788461538462</v>
      </c>
      <c r="G1326" s="8">
        <f t="shared" si="900"/>
        <v>-33.748076923076951</v>
      </c>
      <c r="H1326" s="8">
        <f t="shared" si="901"/>
        <v>0</v>
      </c>
      <c r="I1326" s="8">
        <f t="shared" si="902"/>
        <v>33.748076923076951</v>
      </c>
      <c r="J1326" s="25">
        <f t="shared" si="905"/>
        <v>10.390266581816737</v>
      </c>
      <c r="K1326" s="25">
        <f t="shared" si="906"/>
        <v>18.442147916276372</v>
      </c>
      <c r="L1326" s="26">
        <f t="shared" si="903"/>
        <v>0.56339785522740893</v>
      </c>
      <c r="M1326" s="25">
        <f t="shared" si="904"/>
        <v>36.036755029669543</v>
      </c>
      <c r="N1326" s="25">
        <v>30</v>
      </c>
      <c r="O1326" s="25">
        <v>70</v>
      </c>
      <c r="P1326" s="9">
        <f t="shared" si="907"/>
        <v>2259.7487072199528</v>
      </c>
      <c r="Q1326" s="9">
        <f t="shared" si="908"/>
        <v>2243.1039586766442</v>
      </c>
      <c r="R1326" s="9">
        <f t="shared" si="909"/>
        <v>-16.644748543308651</v>
      </c>
      <c r="S1326" s="3">
        <f t="shared" si="910"/>
        <v>0</v>
      </c>
      <c r="T1326" s="3">
        <f t="shared" si="911"/>
        <v>1</v>
      </c>
      <c r="U1326" s="3">
        <f t="shared" si="912"/>
        <v>12</v>
      </c>
      <c r="V1326" s="3">
        <f t="shared" si="916"/>
        <v>30</v>
      </c>
      <c r="W1326" s="2">
        <f t="shared" si="913"/>
        <v>9860077</v>
      </c>
      <c r="X1326" s="2">
        <f t="shared" si="917"/>
        <v>9885565</v>
      </c>
      <c r="Y1326" s="14">
        <f t="shared" si="918"/>
        <v>2241.0785649978443</v>
      </c>
      <c r="Z1326" s="14">
        <f t="shared" si="919"/>
        <v>2215.3233992450473</v>
      </c>
      <c r="AA1326" s="14">
        <f t="shared" si="914"/>
        <v>-25.755165752796984</v>
      </c>
      <c r="AB1326" s="14">
        <f t="shared" si="935"/>
        <v>-14.371000576944317</v>
      </c>
      <c r="AC1326" s="14">
        <f t="shared" si="929"/>
        <v>-11.384165175852667</v>
      </c>
      <c r="AD1326" s="16">
        <f t="shared" si="930"/>
        <v>0</v>
      </c>
      <c r="AE1326" s="16">
        <f t="shared" si="931"/>
        <v>0</v>
      </c>
      <c r="AF1326" s="16">
        <f t="shared" si="915"/>
        <v>0</v>
      </c>
      <c r="AG1326" s="16">
        <f t="shared" si="932"/>
        <v>0</v>
      </c>
      <c r="AH1326" s="5">
        <f t="shared" si="933"/>
        <v>9867884</v>
      </c>
      <c r="AI1326" s="5">
        <f t="shared" si="934"/>
        <v>9867884</v>
      </c>
      <c r="AJ1326" s="39">
        <f t="shared" si="920"/>
        <v>2233.2409372236957</v>
      </c>
      <c r="AK1326" s="39">
        <f t="shared" si="921"/>
        <v>2220.6612820512819</v>
      </c>
      <c r="AL1326" s="39">
        <f t="shared" si="922"/>
        <v>-12.579655172413823</v>
      </c>
      <c r="AM1326" s="39">
        <f t="shared" si="923"/>
        <v>0</v>
      </c>
      <c r="AN1326" s="39">
        <f t="shared" si="924"/>
        <v>1</v>
      </c>
      <c r="AO1326" s="39">
        <f t="shared" si="925"/>
        <v>25</v>
      </c>
      <c r="AP1326" s="39">
        <f t="shared" si="926"/>
        <v>30</v>
      </c>
      <c r="AQ1326" s="39">
        <f t="shared" si="927"/>
        <v>9840110</v>
      </c>
      <c r="AR1326" s="39">
        <f t="shared" si="928"/>
        <v>9893210</v>
      </c>
      <c r="AS1326" s="37">
        <f t="shared" si="891"/>
        <v>2296.9243015042016</v>
      </c>
      <c r="AT1326" s="37">
        <f t="shared" si="892"/>
        <v>2254.6143273076232</v>
      </c>
      <c r="AU1326" s="37">
        <f t="shared" si="893"/>
        <v>-42.309974196578423</v>
      </c>
      <c r="AV1326" s="34">
        <f t="shared" si="894"/>
        <v>0</v>
      </c>
      <c r="AW1326" s="34">
        <f t="shared" si="895"/>
        <v>1</v>
      </c>
      <c r="AX1326" s="34">
        <f t="shared" si="896"/>
        <v>80</v>
      </c>
      <c r="AY1326" s="34">
        <f t="shared" si="897"/>
        <v>30</v>
      </c>
      <c r="AZ1326" s="34">
        <f t="shared" si="898"/>
        <v>9696208</v>
      </c>
      <c r="BA1326" s="34">
        <f t="shared" si="899"/>
        <v>9866128</v>
      </c>
    </row>
    <row r="1327" spans="1:53" x14ac:dyDescent="0.2">
      <c r="A1327" s="1" t="s">
        <v>1364</v>
      </c>
      <c r="B1327" s="8">
        <v>4227</v>
      </c>
      <c r="C1327" s="8">
        <v>2159.0357142857142</v>
      </c>
      <c r="D1327" s="8">
        <v>2166</v>
      </c>
      <c r="E1327" s="8">
        <v>2147</v>
      </c>
      <c r="F1327" s="8">
        <v>2158.9591836734694</v>
      </c>
      <c r="G1327" s="8">
        <f t="shared" si="900"/>
        <v>21.680337519623208</v>
      </c>
      <c r="H1327" s="8">
        <f t="shared" si="901"/>
        <v>21.680337519623208</v>
      </c>
      <c r="I1327" s="8">
        <f t="shared" si="902"/>
        <v>0</v>
      </c>
      <c r="J1327" s="25">
        <f t="shared" si="905"/>
        <v>11.196700220231486</v>
      </c>
      <c r="K1327" s="25">
        <f t="shared" si="906"/>
        <v>17.124851636542346</v>
      </c>
      <c r="L1327" s="26">
        <f t="shared" si="903"/>
        <v>0.65382757514459822</v>
      </c>
      <c r="M1327" s="25">
        <f t="shared" si="904"/>
        <v>39.534204470344044</v>
      </c>
      <c r="N1327" s="25">
        <v>30</v>
      </c>
      <c r="O1327" s="25">
        <v>70</v>
      </c>
      <c r="P1327" s="9">
        <f t="shared" si="907"/>
        <v>2254.0641416481617</v>
      </c>
      <c r="Q1327" s="9">
        <f t="shared" si="908"/>
        <v>2233.7046369335726</v>
      </c>
      <c r="R1327" s="9">
        <f t="shared" si="909"/>
        <v>-20.359504714589093</v>
      </c>
      <c r="S1327" s="3">
        <f t="shared" si="910"/>
        <v>0</v>
      </c>
      <c r="T1327" s="3">
        <f t="shared" si="911"/>
        <v>1</v>
      </c>
      <c r="U1327" s="3">
        <f t="shared" si="912"/>
        <v>11</v>
      </c>
      <c r="V1327" s="3">
        <f t="shared" si="916"/>
        <v>30</v>
      </c>
      <c r="W1327" s="2">
        <f t="shared" si="913"/>
        <v>9862171</v>
      </c>
      <c r="X1327" s="2">
        <f t="shared" si="917"/>
        <v>9885788</v>
      </c>
      <c r="Y1327" s="14">
        <f t="shared" si="918"/>
        <v>2234.9956478627055</v>
      </c>
      <c r="Z1327" s="14">
        <f t="shared" si="919"/>
        <v>2206.6519814648045</v>
      </c>
      <c r="AA1327" s="14">
        <f t="shared" si="914"/>
        <v>-28.343666397900961</v>
      </c>
      <c r="AB1327" s="14">
        <f t="shared" si="935"/>
        <v>-17.165533741135647</v>
      </c>
      <c r="AC1327" s="14">
        <f t="shared" si="929"/>
        <v>-11.178132656765314</v>
      </c>
      <c r="AD1327" s="16">
        <f t="shared" si="930"/>
        <v>0</v>
      </c>
      <c r="AE1327" s="16">
        <f t="shared" si="931"/>
        <v>0</v>
      </c>
      <c r="AF1327" s="16">
        <f t="shared" si="915"/>
        <v>0</v>
      </c>
      <c r="AG1327" s="16">
        <f t="shared" si="932"/>
        <v>0</v>
      </c>
      <c r="AH1327" s="5">
        <f t="shared" si="933"/>
        <v>9867884</v>
      </c>
      <c r="AI1327" s="5">
        <f t="shared" si="934"/>
        <v>9867884</v>
      </c>
      <c r="AJ1327" s="39">
        <f t="shared" si="920"/>
        <v>2210.7422192749777</v>
      </c>
      <c r="AK1327" s="39">
        <f t="shared" si="921"/>
        <v>2198.1625641025639</v>
      </c>
      <c r="AL1327" s="39">
        <f t="shared" si="922"/>
        <v>-12.579655172413823</v>
      </c>
      <c r="AM1327" s="39">
        <f t="shared" si="923"/>
        <v>0</v>
      </c>
      <c r="AN1327" s="39">
        <f t="shared" si="924"/>
        <v>1</v>
      </c>
      <c r="AO1327" s="39">
        <f t="shared" si="925"/>
        <v>24</v>
      </c>
      <c r="AP1327" s="39">
        <f t="shared" si="926"/>
        <v>30</v>
      </c>
      <c r="AQ1327" s="39">
        <f t="shared" si="927"/>
        <v>9842227</v>
      </c>
      <c r="AR1327" s="39">
        <f t="shared" si="928"/>
        <v>9893755</v>
      </c>
      <c r="AS1327" s="37">
        <f t="shared" si="891"/>
        <v>2295.7464342127114</v>
      </c>
      <c r="AT1327" s="37">
        <f t="shared" si="892"/>
        <v>2252.0071685194571</v>
      </c>
      <c r="AU1327" s="37">
        <f t="shared" si="893"/>
        <v>-43.73926569325431</v>
      </c>
      <c r="AV1327" s="34">
        <f t="shared" si="894"/>
        <v>0</v>
      </c>
      <c r="AW1327" s="34">
        <f t="shared" si="895"/>
        <v>1</v>
      </c>
      <c r="AX1327" s="34">
        <f t="shared" si="896"/>
        <v>79</v>
      </c>
      <c r="AY1327" s="34">
        <f t="shared" si="897"/>
        <v>30</v>
      </c>
      <c r="AZ1327" s="34">
        <f t="shared" si="898"/>
        <v>9698325</v>
      </c>
      <c r="BA1327" s="34">
        <f t="shared" si="899"/>
        <v>9867938</v>
      </c>
    </row>
    <row r="1328" spans="1:53" x14ac:dyDescent="0.2">
      <c r="A1328" s="1" t="s">
        <v>1365</v>
      </c>
      <c r="B1328" s="8">
        <v>5061</v>
      </c>
      <c r="C1328" s="8">
        <v>2153.3691588785045</v>
      </c>
      <c r="D1328" s="8">
        <v>2193</v>
      </c>
      <c r="E1328" s="8">
        <v>2125</v>
      </c>
      <c r="F1328" s="8">
        <v>2153.4392523364486</v>
      </c>
      <c r="G1328" s="8">
        <f t="shared" si="900"/>
        <v>-5.5199313370208074</v>
      </c>
      <c r="H1328" s="8">
        <f t="shared" si="901"/>
        <v>0</v>
      </c>
      <c r="I1328" s="8">
        <f t="shared" si="902"/>
        <v>5.5199313370208074</v>
      </c>
      <c r="J1328" s="25">
        <f t="shared" si="905"/>
        <v>10.396935918786381</v>
      </c>
      <c r="K1328" s="25">
        <f t="shared" si="906"/>
        <v>16.295928758005093</v>
      </c>
      <c r="L1328" s="26">
        <f t="shared" si="903"/>
        <v>0.63800818432512274</v>
      </c>
      <c r="M1328" s="25">
        <f t="shared" si="904"/>
        <v>38.950243987211159</v>
      </c>
      <c r="N1328" s="25">
        <v>30</v>
      </c>
      <c r="O1328" s="25">
        <v>70</v>
      </c>
      <c r="P1328" s="9">
        <f t="shared" si="907"/>
        <v>2250.2370732139502</v>
      </c>
      <c r="Q1328" s="9">
        <f t="shared" si="908"/>
        <v>2228.3164481009921</v>
      </c>
      <c r="R1328" s="9">
        <f t="shared" si="909"/>
        <v>-21.920625112958078</v>
      </c>
      <c r="S1328" s="3">
        <f t="shared" si="910"/>
        <v>0</v>
      </c>
      <c r="T1328" s="3">
        <f t="shared" si="911"/>
        <v>1</v>
      </c>
      <c r="U1328" s="3">
        <f t="shared" si="912"/>
        <v>10</v>
      </c>
      <c r="V1328" s="3">
        <f t="shared" si="916"/>
        <v>30</v>
      </c>
      <c r="W1328" s="2">
        <f t="shared" si="913"/>
        <v>9864288</v>
      </c>
      <c r="X1328" s="2">
        <f t="shared" si="917"/>
        <v>9885538</v>
      </c>
      <c r="Y1328" s="14">
        <f t="shared" si="918"/>
        <v>2228.9544333792792</v>
      </c>
      <c r="Z1328" s="14">
        <f t="shared" si="919"/>
        <v>2198.4654077527498</v>
      </c>
      <c r="AA1328" s="14">
        <f t="shared" si="914"/>
        <v>-30.489025626529383</v>
      </c>
      <c r="AB1328" s="14">
        <f t="shared" si="935"/>
        <v>-19.830232118214393</v>
      </c>
      <c r="AC1328" s="14">
        <f t="shared" si="929"/>
        <v>-10.658793508314989</v>
      </c>
      <c r="AD1328" s="16">
        <f t="shared" si="930"/>
        <v>0</v>
      </c>
      <c r="AE1328" s="16">
        <f t="shared" si="931"/>
        <v>0</v>
      </c>
      <c r="AF1328" s="16">
        <f t="shared" si="915"/>
        <v>0</v>
      </c>
      <c r="AG1328" s="16">
        <f t="shared" si="932"/>
        <v>0</v>
      </c>
      <c r="AH1328" s="5">
        <f t="shared" si="933"/>
        <v>9867884</v>
      </c>
      <c r="AI1328" s="5">
        <f t="shared" si="934"/>
        <v>9867884</v>
      </c>
      <c r="AJ1328" s="39">
        <f t="shared" si="920"/>
        <v>2217.9689984481852</v>
      </c>
      <c r="AK1328" s="39">
        <f t="shared" si="921"/>
        <v>2205.3893432757718</v>
      </c>
      <c r="AL1328" s="39">
        <f t="shared" si="922"/>
        <v>-12.579655172413368</v>
      </c>
      <c r="AM1328" s="39">
        <f t="shared" si="923"/>
        <v>0</v>
      </c>
      <c r="AN1328" s="39">
        <f t="shared" si="924"/>
        <v>1</v>
      </c>
      <c r="AO1328" s="39">
        <f t="shared" si="925"/>
        <v>23</v>
      </c>
      <c r="AP1328" s="39">
        <f t="shared" si="926"/>
        <v>30</v>
      </c>
      <c r="AQ1328" s="39">
        <f t="shared" si="927"/>
        <v>9844322</v>
      </c>
      <c r="AR1328" s="39">
        <f t="shared" si="928"/>
        <v>9893197</v>
      </c>
      <c r="AS1328" s="37">
        <f t="shared" si="891"/>
        <v>2294.1622059971073</v>
      </c>
      <c r="AT1328" s="37">
        <f t="shared" si="892"/>
        <v>2248.8130178707679</v>
      </c>
      <c r="AU1328" s="37">
        <f t="shared" si="893"/>
        <v>-45.349188126339413</v>
      </c>
      <c r="AV1328" s="34">
        <f t="shared" si="894"/>
        <v>0</v>
      </c>
      <c r="AW1328" s="34">
        <f t="shared" si="895"/>
        <v>1</v>
      </c>
      <c r="AX1328" s="34">
        <f t="shared" si="896"/>
        <v>78</v>
      </c>
      <c r="AY1328" s="34">
        <f t="shared" si="897"/>
        <v>30</v>
      </c>
      <c r="AZ1328" s="34">
        <f t="shared" si="898"/>
        <v>9700420</v>
      </c>
      <c r="BA1328" s="34">
        <f t="shared" si="899"/>
        <v>9866170</v>
      </c>
    </row>
    <row r="1329" spans="1:53" x14ac:dyDescent="0.2">
      <c r="A1329" s="1" t="s">
        <v>1366</v>
      </c>
      <c r="B1329" s="8">
        <v>4969</v>
      </c>
      <c r="C1329" s="8">
        <v>2213.0313901345294</v>
      </c>
      <c r="D1329" s="8">
        <v>2237</v>
      </c>
      <c r="E1329" s="8">
        <v>2189</v>
      </c>
      <c r="F1329" s="8">
        <v>2213.0896860986545</v>
      </c>
      <c r="G1329" s="8">
        <f t="shared" si="900"/>
        <v>59.650433762205921</v>
      </c>
      <c r="H1329" s="8">
        <f t="shared" si="901"/>
        <v>59.650433762205921</v>
      </c>
      <c r="I1329" s="8">
        <f t="shared" si="902"/>
        <v>0</v>
      </c>
      <c r="J1329" s="25">
        <f t="shared" si="905"/>
        <v>13.915042907602063</v>
      </c>
      <c r="K1329" s="25">
        <f t="shared" si="906"/>
        <v>15.131933846719017</v>
      </c>
      <c r="L1329" s="26">
        <f t="shared" si="903"/>
        <v>0.91958126757335734</v>
      </c>
      <c r="M1329" s="25">
        <f t="shared" si="904"/>
        <v>47.905305344839498</v>
      </c>
      <c r="N1329" s="25">
        <v>30</v>
      </c>
      <c r="O1329" s="25">
        <v>70</v>
      </c>
      <c r="P1329" s="9">
        <f t="shared" si="907"/>
        <v>2245.4333621471906</v>
      </c>
      <c r="Q1329" s="9">
        <f t="shared" si="908"/>
        <v>2217.2085700960379</v>
      </c>
      <c r="R1329" s="9">
        <f t="shared" si="909"/>
        <v>-28.22479205115269</v>
      </c>
      <c r="S1329" s="3">
        <f t="shared" si="910"/>
        <v>0</v>
      </c>
      <c r="T1329" s="3">
        <f t="shared" si="911"/>
        <v>1</v>
      </c>
      <c r="U1329" s="3">
        <f t="shared" si="912"/>
        <v>9</v>
      </c>
      <c r="V1329" s="3">
        <f t="shared" si="916"/>
        <v>30</v>
      </c>
      <c r="W1329" s="2">
        <f t="shared" si="913"/>
        <v>9866383</v>
      </c>
      <c r="X1329" s="2">
        <f t="shared" si="917"/>
        <v>9886084</v>
      </c>
      <c r="Y1329" s="14">
        <f t="shared" si="918"/>
        <v>2227.7792669140476</v>
      </c>
      <c r="Z1329" s="14">
        <f t="shared" si="919"/>
        <v>2200.7152967290426</v>
      </c>
      <c r="AA1329" s="14">
        <f t="shared" si="914"/>
        <v>-27.063970185005019</v>
      </c>
      <c r="AB1329" s="14">
        <f t="shared" si="935"/>
        <v>-21.276979731572517</v>
      </c>
      <c r="AC1329" s="14">
        <f t="shared" si="929"/>
        <v>-5.7869904534325016</v>
      </c>
      <c r="AD1329" s="16">
        <f t="shared" si="930"/>
        <v>0</v>
      </c>
      <c r="AE1329" s="16">
        <f t="shared" si="931"/>
        <v>0</v>
      </c>
      <c r="AF1329" s="16">
        <f t="shared" si="915"/>
        <v>0</v>
      </c>
      <c r="AG1329" s="16">
        <f t="shared" si="932"/>
        <v>0</v>
      </c>
      <c r="AH1329" s="5">
        <f t="shared" si="933"/>
        <v>9867884</v>
      </c>
      <c r="AI1329" s="5">
        <f t="shared" si="934"/>
        <v>9867884</v>
      </c>
      <c r="AJ1329" s="39">
        <f t="shared" si="920"/>
        <v>2216.1290213358452</v>
      </c>
      <c r="AK1329" s="39">
        <f t="shared" si="921"/>
        <v>2203.5493661634314</v>
      </c>
      <c r="AL1329" s="39">
        <f t="shared" si="922"/>
        <v>-12.579655172413823</v>
      </c>
      <c r="AM1329" s="39">
        <f t="shared" si="923"/>
        <v>0</v>
      </c>
      <c r="AN1329" s="39">
        <f t="shared" si="924"/>
        <v>1</v>
      </c>
      <c r="AO1329" s="39">
        <f t="shared" si="925"/>
        <v>22</v>
      </c>
      <c r="AP1329" s="39">
        <f t="shared" si="926"/>
        <v>30</v>
      </c>
      <c r="AQ1329" s="39">
        <f t="shared" si="927"/>
        <v>9846481</v>
      </c>
      <c r="AR1329" s="39">
        <f t="shared" si="928"/>
        <v>9894639</v>
      </c>
      <c r="AS1329" s="37">
        <f t="shared" si="891"/>
        <v>2292.2903878258098</v>
      </c>
      <c r="AT1329" s="37">
        <f t="shared" si="892"/>
        <v>2245.7735775784204</v>
      </c>
      <c r="AU1329" s="37">
        <f t="shared" si="893"/>
        <v>-46.516810247389458</v>
      </c>
      <c r="AV1329" s="34">
        <f t="shared" si="894"/>
        <v>0</v>
      </c>
      <c r="AW1329" s="34">
        <f t="shared" si="895"/>
        <v>1</v>
      </c>
      <c r="AX1329" s="34">
        <f t="shared" si="896"/>
        <v>77</v>
      </c>
      <c r="AY1329" s="34">
        <f t="shared" si="897"/>
        <v>30</v>
      </c>
      <c r="AZ1329" s="34">
        <f t="shared" si="898"/>
        <v>9702579</v>
      </c>
      <c r="BA1329" s="34">
        <f t="shared" si="899"/>
        <v>9871132</v>
      </c>
    </row>
    <row r="1330" spans="1:53" x14ac:dyDescent="0.2">
      <c r="A1330" s="1" t="s">
        <v>1367</v>
      </c>
      <c r="B1330" s="8">
        <v>4665</v>
      </c>
      <c r="C1330" s="8">
        <v>2218.719827586207</v>
      </c>
      <c r="D1330" s="8">
        <v>2242</v>
      </c>
      <c r="E1330" s="8">
        <v>2199</v>
      </c>
      <c r="F1330" s="8">
        <v>2218.7155172413795</v>
      </c>
      <c r="G1330" s="8">
        <f t="shared" si="900"/>
        <v>5.6258311427250192</v>
      </c>
      <c r="H1330" s="8">
        <f t="shared" si="901"/>
        <v>5.6258311427250192</v>
      </c>
      <c r="I1330" s="8">
        <f t="shared" si="902"/>
        <v>0</v>
      </c>
      <c r="J1330" s="25">
        <f t="shared" si="905"/>
        <v>13.322956352967989</v>
      </c>
      <c r="K1330" s="25">
        <f t="shared" si="906"/>
        <v>14.05108142909623</v>
      </c>
      <c r="L1330" s="26">
        <f t="shared" si="903"/>
        <v>0.94818013974209281</v>
      </c>
      <c r="M1330" s="25">
        <f t="shared" si="904"/>
        <v>48.670044437862728</v>
      </c>
      <c r="N1330" s="25">
        <v>30</v>
      </c>
      <c r="O1330" s="25">
        <v>70</v>
      </c>
      <c r="P1330" s="9">
        <f t="shared" si="907"/>
        <v>2241.684734421422</v>
      </c>
      <c r="Q1330" s="9">
        <f t="shared" si="908"/>
        <v>2210.5159878208692</v>
      </c>
      <c r="R1330" s="9">
        <f t="shared" si="909"/>
        <v>-31.168746600552822</v>
      </c>
      <c r="S1330" s="3">
        <f t="shared" si="910"/>
        <v>0</v>
      </c>
      <c r="T1330" s="3">
        <f t="shared" si="911"/>
        <v>1</v>
      </c>
      <c r="U1330" s="3">
        <f t="shared" si="912"/>
        <v>8</v>
      </c>
      <c r="V1330" s="3">
        <f t="shared" si="916"/>
        <v>30</v>
      </c>
      <c r="W1330" s="2">
        <f t="shared" si="913"/>
        <v>9868542</v>
      </c>
      <c r="X1330" s="2">
        <f t="shared" si="917"/>
        <v>9886134</v>
      </c>
      <c r="Y1330" s="14">
        <f t="shared" si="918"/>
        <v>2227.1078780494054</v>
      </c>
      <c r="Z1330" s="14">
        <f t="shared" si="919"/>
        <v>2203.4845614232481</v>
      </c>
      <c r="AA1330" s="14">
        <f t="shared" si="914"/>
        <v>-23.623316626157248</v>
      </c>
      <c r="AB1330" s="14">
        <f t="shared" si="935"/>
        <v>-21.746247110489463</v>
      </c>
      <c r="AC1330" s="14">
        <f t="shared" si="929"/>
        <v>-1.8770695156677846</v>
      </c>
      <c r="AD1330" s="16">
        <f t="shared" si="930"/>
        <v>0</v>
      </c>
      <c r="AE1330" s="16">
        <f t="shared" si="931"/>
        <v>0</v>
      </c>
      <c r="AF1330" s="16">
        <f t="shared" si="915"/>
        <v>0</v>
      </c>
      <c r="AG1330" s="16">
        <f t="shared" si="932"/>
        <v>0</v>
      </c>
      <c r="AH1330" s="5">
        <f t="shared" si="933"/>
        <v>9867884</v>
      </c>
      <c r="AI1330" s="5">
        <f t="shared" si="934"/>
        <v>9867884</v>
      </c>
      <c r="AJ1330" s="39">
        <f t="shared" si="920"/>
        <v>2236.0124992565802</v>
      </c>
      <c r="AK1330" s="39">
        <f t="shared" si="921"/>
        <v>2223.4328440841668</v>
      </c>
      <c r="AL1330" s="39">
        <f t="shared" si="922"/>
        <v>-12.579655172413368</v>
      </c>
      <c r="AM1330" s="39">
        <f t="shared" si="923"/>
        <v>0</v>
      </c>
      <c r="AN1330" s="39">
        <f t="shared" si="924"/>
        <v>1</v>
      </c>
      <c r="AO1330" s="39">
        <f t="shared" si="925"/>
        <v>21</v>
      </c>
      <c r="AP1330" s="39">
        <f t="shared" si="926"/>
        <v>30</v>
      </c>
      <c r="AQ1330" s="39">
        <f t="shared" si="927"/>
        <v>9848650</v>
      </c>
      <c r="AR1330" s="39">
        <f t="shared" si="928"/>
        <v>9894829</v>
      </c>
      <c r="AS1330" s="37">
        <f t="shared" si="891"/>
        <v>2290.1108922773101</v>
      </c>
      <c r="AT1330" s="37">
        <f t="shared" si="892"/>
        <v>2242.2429657653279</v>
      </c>
      <c r="AU1330" s="37">
        <f t="shared" si="893"/>
        <v>-47.867926511982205</v>
      </c>
      <c r="AV1330" s="34">
        <f t="shared" si="894"/>
        <v>0</v>
      </c>
      <c r="AW1330" s="34">
        <f t="shared" si="895"/>
        <v>1</v>
      </c>
      <c r="AX1330" s="34">
        <f t="shared" si="896"/>
        <v>76</v>
      </c>
      <c r="AY1330" s="34">
        <f t="shared" si="897"/>
        <v>30</v>
      </c>
      <c r="AZ1330" s="34">
        <f t="shared" si="898"/>
        <v>9704748</v>
      </c>
      <c r="BA1330" s="34">
        <f t="shared" si="899"/>
        <v>9871872</v>
      </c>
    </row>
    <row r="1331" spans="1:53" x14ac:dyDescent="0.2">
      <c r="A1331" s="1" t="s">
        <v>1368</v>
      </c>
      <c r="B1331" s="8">
        <v>5897</v>
      </c>
      <c r="C1331" s="8">
        <v>2241.8975609756098</v>
      </c>
      <c r="D1331" s="8">
        <v>2252</v>
      </c>
      <c r="E1331" s="8">
        <v>2227</v>
      </c>
      <c r="F1331" s="8">
        <v>2241.9219512195123</v>
      </c>
      <c r="G1331" s="8">
        <f t="shared" si="900"/>
        <v>23.206433978132736</v>
      </c>
      <c r="H1331" s="8">
        <f t="shared" si="901"/>
        <v>23.206433978132736</v>
      </c>
      <c r="I1331" s="8">
        <f t="shared" si="902"/>
        <v>0</v>
      </c>
      <c r="J1331" s="25">
        <f t="shared" si="905"/>
        <v>14.028919040479755</v>
      </c>
      <c r="K1331" s="25">
        <f t="shared" si="906"/>
        <v>13.047432755589357</v>
      </c>
      <c r="L1331" s="26">
        <f t="shared" si="903"/>
        <v>1.0752244754409592</v>
      </c>
      <c r="M1331" s="25">
        <f t="shared" si="904"/>
        <v>51.812441890773641</v>
      </c>
      <c r="N1331" s="25">
        <v>30</v>
      </c>
      <c r="O1331" s="25">
        <v>70</v>
      </c>
      <c r="P1331" s="9">
        <f t="shared" si="907"/>
        <v>2236.6622687203917</v>
      </c>
      <c r="Q1331" s="9">
        <f t="shared" si="908"/>
        <v>2202.0814475909842</v>
      </c>
      <c r="R1331" s="9">
        <f t="shared" si="909"/>
        <v>-34.580821129407468</v>
      </c>
      <c r="S1331" s="3">
        <f t="shared" si="910"/>
        <v>0</v>
      </c>
      <c r="T1331" s="3">
        <f t="shared" si="911"/>
        <v>1</v>
      </c>
      <c r="U1331" s="3">
        <f t="shared" si="912"/>
        <v>7</v>
      </c>
      <c r="V1331" s="3">
        <f t="shared" si="916"/>
        <v>30</v>
      </c>
      <c r="W1331" s="2">
        <f t="shared" si="913"/>
        <v>9870711</v>
      </c>
      <c r="X1331" s="2">
        <f t="shared" si="917"/>
        <v>9886300</v>
      </c>
      <c r="Y1331" s="14">
        <f t="shared" si="918"/>
        <v>2228.2052168027467</v>
      </c>
      <c r="Z1331" s="14">
        <f t="shared" si="919"/>
        <v>2209.3980060072886</v>
      </c>
      <c r="AA1331" s="14">
        <f t="shared" si="914"/>
        <v>-18.807210795458104</v>
      </c>
      <c r="AB1331" s="14">
        <f t="shared" si="935"/>
        <v>-21.158439847483191</v>
      </c>
      <c r="AC1331" s="14">
        <f t="shared" si="929"/>
        <v>2.3512290520250865</v>
      </c>
      <c r="AD1331" s="16">
        <f t="shared" si="930"/>
        <v>1</v>
      </c>
      <c r="AE1331" s="16">
        <f t="shared" si="931"/>
        <v>0</v>
      </c>
      <c r="AF1331" s="16">
        <f t="shared" si="915"/>
        <v>1</v>
      </c>
      <c r="AG1331" s="16">
        <f t="shared" si="932"/>
        <v>30</v>
      </c>
      <c r="AH1331" s="5">
        <f t="shared" si="933"/>
        <v>9865602</v>
      </c>
      <c r="AI1331" s="5">
        <f t="shared" si="934"/>
        <v>9867829</v>
      </c>
      <c r="AJ1331" s="39">
        <f t="shared" si="920"/>
        <v>2237.8877763041555</v>
      </c>
      <c r="AK1331" s="39">
        <f t="shared" si="921"/>
        <v>2210.7316812224449</v>
      </c>
      <c r="AL1331" s="39">
        <f t="shared" si="922"/>
        <v>-27.156095081710646</v>
      </c>
      <c r="AM1331" s="39">
        <f t="shared" si="923"/>
        <v>0</v>
      </c>
      <c r="AN1331" s="39">
        <f t="shared" si="924"/>
        <v>1</v>
      </c>
      <c r="AO1331" s="39">
        <f t="shared" si="925"/>
        <v>20</v>
      </c>
      <c r="AP1331" s="39">
        <f t="shared" si="926"/>
        <v>30</v>
      </c>
      <c r="AQ1331" s="39">
        <f t="shared" si="927"/>
        <v>9850847</v>
      </c>
      <c r="AR1331" s="39">
        <f t="shared" si="928"/>
        <v>9895387</v>
      </c>
      <c r="AS1331" s="37">
        <f t="shared" si="891"/>
        <v>2287.645965607202</v>
      </c>
      <c r="AT1331" s="37">
        <f t="shared" si="892"/>
        <v>2238.6009463467817</v>
      </c>
      <c r="AU1331" s="37">
        <f t="shared" si="893"/>
        <v>-49.045019260420304</v>
      </c>
      <c r="AV1331" s="34">
        <f t="shared" si="894"/>
        <v>0</v>
      </c>
      <c r="AW1331" s="34">
        <f t="shared" si="895"/>
        <v>1</v>
      </c>
      <c r="AX1331" s="34">
        <f t="shared" si="896"/>
        <v>75</v>
      </c>
      <c r="AY1331" s="34">
        <f t="shared" si="897"/>
        <v>30</v>
      </c>
      <c r="AZ1331" s="34">
        <f t="shared" si="898"/>
        <v>9706945</v>
      </c>
      <c r="BA1331" s="34">
        <f t="shared" si="899"/>
        <v>9873970</v>
      </c>
    </row>
    <row r="1332" spans="1:53" x14ac:dyDescent="0.2">
      <c r="A1332" s="1" t="s">
        <v>1369</v>
      </c>
      <c r="B1332" s="8">
        <v>5581</v>
      </c>
      <c r="C1332" s="8">
        <v>2251.8643216080404</v>
      </c>
      <c r="D1332" s="8">
        <v>2273</v>
      </c>
      <c r="E1332" s="8">
        <v>2230</v>
      </c>
      <c r="F1332" s="8">
        <v>2251.9798994974876</v>
      </c>
      <c r="G1332" s="8">
        <f t="shared" si="900"/>
        <v>10.057948277975356</v>
      </c>
      <c r="H1332" s="8">
        <f t="shared" si="901"/>
        <v>10.057948277975356</v>
      </c>
      <c r="I1332" s="8">
        <f t="shared" si="902"/>
        <v>0</v>
      </c>
      <c r="J1332" s="25">
        <f t="shared" si="905"/>
        <v>13.745278271729441</v>
      </c>
      <c r="K1332" s="25">
        <f t="shared" si="906"/>
        <v>12.115473273047259</v>
      </c>
      <c r="L1332" s="26">
        <f t="shared" si="903"/>
        <v>1.1345226027866311</v>
      </c>
      <c r="M1332" s="25">
        <f t="shared" si="904"/>
        <v>53.151116849524357</v>
      </c>
      <c r="N1332" s="25">
        <v>30</v>
      </c>
      <c r="O1332" s="25">
        <v>70</v>
      </c>
      <c r="P1332" s="9">
        <f t="shared" si="907"/>
        <v>2232.2104604781712</v>
      </c>
      <c r="Q1332" s="9">
        <f t="shared" si="908"/>
        <v>2199.2248868366014</v>
      </c>
      <c r="R1332" s="9">
        <f t="shared" si="909"/>
        <v>-32.985573641569772</v>
      </c>
      <c r="S1332" s="3">
        <f t="shared" si="910"/>
        <v>0</v>
      </c>
      <c r="T1332" s="3">
        <f t="shared" si="911"/>
        <v>1</v>
      </c>
      <c r="U1332" s="3">
        <f t="shared" si="912"/>
        <v>6</v>
      </c>
      <c r="V1332" s="3">
        <f t="shared" si="916"/>
        <v>30</v>
      </c>
      <c r="W1332" s="2">
        <f t="shared" si="913"/>
        <v>9872908</v>
      </c>
      <c r="X1332" s="2">
        <f t="shared" si="917"/>
        <v>9886288</v>
      </c>
      <c r="Y1332" s="14">
        <f t="shared" si="918"/>
        <v>2229.9663044097647</v>
      </c>
      <c r="Z1332" s="14">
        <f t="shared" si="919"/>
        <v>2215.9490665442422</v>
      </c>
      <c r="AA1332" s="14">
        <f t="shared" si="914"/>
        <v>-14.017237865522475</v>
      </c>
      <c r="AB1332" s="14">
        <f t="shared" si="935"/>
        <v>-19.730199451091046</v>
      </c>
      <c r="AC1332" s="14">
        <f t="shared" si="929"/>
        <v>5.7129615855685714</v>
      </c>
      <c r="AD1332" s="16">
        <f t="shared" si="930"/>
        <v>1</v>
      </c>
      <c r="AE1332" s="16">
        <f t="shared" si="931"/>
        <v>0</v>
      </c>
      <c r="AF1332" s="16">
        <f t="shared" si="915"/>
        <v>2</v>
      </c>
      <c r="AG1332" s="16">
        <f t="shared" si="932"/>
        <v>30</v>
      </c>
      <c r="AH1332" s="5">
        <f t="shared" si="933"/>
        <v>9863299</v>
      </c>
      <c r="AI1332" s="5">
        <f t="shared" si="934"/>
        <v>9867759</v>
      </c>
      <c r="AJ1332" s="39">
        <f t="shared" si="920"/>
        <v>2235.1469324577861</v>
      </c>
      <c r="AK1332" s="39">
        <f t="shared" si="921"/>
        <v>2210.9328936570805</v>
      </c>
      <c r="AL1332" s="39">
        <f t="shared" si="922"/>
        <v>-24.214038800705566</v>
      </c>
      <c r="AM1332" s="39">
        <f t="shared" si="923"/>
        <v>0</v>
      </c>
      <c r="AN1332" s="39">
        <f t="shared" si="924"/>
        <v>1</v>
      </c>
      <c r="AO1332" s="39">
        <f t="shared" si="925"/>
        <v>19</v>
      </c>
      <c r="AP1332" s="39">
        <f t="shared" si="926"/>
        <v>30</v>
      </c>
      <c r="AQ1332" s="39">
        <f t="shared" si="927"/>
        <v>9853047</v>
      </c>
      <c r="AR1332" s="39">
        <f t="shared" si="928"/>
        <v>9895417</v>
      </c>
      <c r="AS1332" s="37">
        <f t="shared" si="891"/>
        <v>2284.7748757306576</v>
      </c>
      <c r="AT1332" s="37">
        <f t="shared" si="892"/>
        <v>2234.299868020189</v>
      </c>
      <c r="AU1332" s="37">
        <f t="shared" si="893"/>
        <v>-50.475007710468617</v>
      </c>
      <c r="AV1332" s="34">
        <f t="shared" si="894"/>
        <v>0</v>
      </c>
      <c r="AW1332" s="34">
        <f t="shared" si="895"/>
        <v>1</v>
      </c>
      <c r="AX1332" s="34">
        <f t="shared" si="896"/>
        <v>74</v>
      </c>
      <c r="AY1332" s="34">
        <f t="shared" si="897"/>
        <v>30</v>
      </c>
      <c r="AZ1332" s="34">
        <f t="shared" si="898"/>
        <v>9709145</v>
      </c>
      <c r="BA1332" s="34">
        <f t="shared" si="899"/>
        <v>9874165</v>
      </c>
    </row>
    <row r="1333" spans="1:53" x14ac:dyDescent="0.2">
      <c r="A1333" s="1" t="s">
        <v>1370</v>
      </c>
      <c r="B1333" s="8">
        <v>4455</v>
      </c>
      <c r="C1333" s="8">
        <v>2268.837962962963</v>
      </c>
      <c r="D1333" s="8">
        <v>2284</v>
      </c>
      <c r="E1333" s="8">
        <v>2244</v>
      </c>
      <c r="F1333" s="8">
        <v>2268.787037037037</v>
      </c>
      <c r="G1333" s="8">
        <f t="shared" si="900"/>
        <v>16.807137539549331</v>
      </c>
      <c r="H1333" s="8">
        <f t="shared" si="901"/>
        <v>16.807137539549331</v>
      </c>
      <c r="I1333" s="8">
        <f t="shared" si="902"/>
        <v>0</v>
      </c>
      <c r="J1333" s="25">
        <f t="shared" si="905"/>
        <v>13.963982505145148</v>
      </c>
      <c r="K1333" s="25">
        <f t="shared" si="906"/>
        <v>11.250082324972455</v>
      </c>
      <c r="L1333" s="26">
        <f t="shared" si="903"/>
        <v>1.2412338062761099</v>
      </c>
      <c r="M1333" s="25">
        <f t="shared" si="904"/>
        <v>55.381718890741894</v>
      </c>
      <c r="N1333" s="25">
        <v>30</v>
      </c>
      <c r="O1333" s="25">
        <v>70</v>
      </c>
      <c r="P1333" s="9">
        <f t="shared" si="907"/>
        <v>2229.354302766536</v>
      </c>
      <c r="Q1333" s="9">
        <f t="shared" si="908"/>
        <v>2202.3154637456732</v>
      </c>
      <c r="R1333" s="9">
        <f t="shared" si="909"/>
        <v>-27.038839020862724</v>
      </c>
      <c r="S1333" s="3">
        <f t="shared" si="910"/>
        <v>0</v>
      </c>
      <c r="T1333" s="3">
        <f t="shared" si="911"/>
        <v>1</v>
      </c>
      <c r="U1333" s="3">
        <f t="shared" si="912"/>
        <v>5</v>
      </c>
      <c r="V1333" s="3">
        <f t="shared" si="916"/>
        <v>30</v>
      </c>
      <c r="W1333" s="2">
        <f t="shared" si="913"/>
        <v>9875108</v>
      </c>
      <c r="X1333" s="2">
        <f t="shared" si="917"/>
        <v>9886328</v>
      </c>
      <c r="Y1333" s="14">
        <f t="shared" si="918"/>
        <v>2232.8419142340072</v>
      </c>
      <c r="Z1333" s="14">
        <f t="shared" si="919"/>
        <v>2224.0779850815952</v>
      </c>
      <c r="AA1333" s="14">
        <f t="shared" si="914"/>
        <v>-8.7639291524119471</v>
      </c>
      <c r="AB1333" s="14">
        <f t="shared" si="935"/>
        <v>-17.536945391355225</v>
      </c>
      <c r="AC1333" s="14">
        <f t="shared" si="929"/>
        <v>8.7730162389432778</v>
      </c>
      <c r="AD1333" s="16">
        <f t="shared" si="930"/>
        <v>1</v>
      </c>
      <c r="AE1333" s="16">
        <f t="shared" si="931"/>
        <v>0</v>
      </c>
      <c r="AF1333" s="16">
        <f t="shared" si="915"/>
        <v>3</v>
      </c>
      <c r="AG1333" s="16">
        <f t="shared" si="932"/>
        <v>30</v>
      </c>
      <c r="AH1333" s="5">
        <f t="shared" si="933"/>
        <v>9860985</v>
      </c>
      <c r="AI1333" s="5">
        <f t="shared" si="934"/>
        <v>9867717</v>
      </c>
      <c r="AJ1333" s="39">
        <f t="shared" si="920"/>
        <v>2236.3962485504449</v>
      </c>
      <c r="AK1333" s="39">
        <f t="shared" si="921"/>
        <v>2214.2855430830728</v>
      </c>
      <c r="AL1333" s="39">
        <f t="shared" si="922"/>
        <v>-22.1107054673721</v>
      </c>
      <c r="AM1333" s="39">
        <f t="shared" si="923"/>
        <v>0</v>
      </c>
      <c r="AN1333" s="39">
        <f t="shared" si="924"/>
        <v>1</v>
      </c>
      <c r="AO1333" s="39">
        <f t="shared" si="925"/>
        <v>18</v>
      </c>
      <c r="AP1333" s="39">
        <f t="shared" si="926"/>
        <v>30</v>
      </c>
      <c r="AQ1333" s="39">
        <f t="shared" si="927"/>
        <v>9855261</v>
      </c>
      <c r="AR1333" s="39">
        <f t="shared" si="928"/>
        <v>9895653</v>
      </c>
      <c r="AS1333" s="37">
        <f t="shared" si="891"/>
        <v>2281.5015311550947</v>
      </c>
      <c r="AT1333" s="37">
        <f t="shared" si="892"/>
        <v>2229.8861681341327</v>
      </c>
      <c r="AU1333" s="37">
        <f t="shared" si="893"/>
        <v>-51.615363020961922</v>
      </c>
      <c r="AV1333" s="34">
        <f t="shared" si="894"/>
        <v>0</v>
      </c>
      <c r="AW1333" s="34">
        <f t="shared" si="895"/>
        <v>1</v>
      </c>
      <c r="AX1333" s="34">
        <f t="shared" si="896"/>
        <v>73</v>
      </c>
      <c r="AY1333" s="34">
        <f t="shared" si="897"/>
        <v>30</v>
      </c>
      <c r="AZ1333" s="34">
        <f t="shared" si="898"/>
        <v>9711359</v>
      </c>
      <c r="BA1333" s="34">
        <f t="shared" si="899"/>
        <v>9875171</v>
      </c>
    </row>
    <row r="1334" spans="1:53" x14ac:dyDescent="0.2">
      <c r="A1334" s="1" t="s">
        <v>1371</v>
      </c>
      <c r="B1334" s="8">
        <v>5868</v>
      </c>
      <c r="C1334" s="8">
        <v>2286.0865384615386</v>
      </c>
      <c r="D1334" s="8">
        <v>2297</v>
      </c>
      <c r="E1334" s="8">
        <v>2275</v>
      </c>
      <c r="F1334" s="8">
        <v>2286.0673076923076</v>
      </c>
      <c r="G1334" s="8">
        <f t="shared" si="900"/>
        <v>17.28027065527067</v>
      </c>
      <c r="H1334" s="8">
        <f t="shared" si="901"/>
        <v>17.28027065527067</v>
      </c>
      <c r="I1334" s="8">
        <f t="shared" si="902"/>
        <v>0</v>
      </c>
      <c r="J1334" s="25">
        <f t="shared" si="905"/>
        <v>14.200860230154115</v>
      </c>
      <c r="K1334" s="25">
        <f t="shared" si="906"/>
        <v>10.446505016045851</v>
      </c>
      <c r="L1334" s="26">
        <f t="shared" si="903"/>
        <v>1.3593886384337697</v>
      </c>
      <c r="M1334" s="25">
        <f t="shared" si="904"/>
        <v>57.616139040839464</v>
      </c>
      <c r="N1334" s="25">
        <v>30</v>
      </c>
      <c r="O1334" s="25">
        <v>70</v>
      </c>
      <c r="P1334" s="9">
        <f t="shared" si="907"/>
        <v>2228.3745001617335</v>
      </c>
      <c r="Q1334" s="9">
        <f t="shared" si="908"/>
        <v>2205.8198729167489</v>
      </c>
      <c r="R1334" s="9">
        <f t="shared" si="909"/>
        <v>-22.554627244984658</v>
      </c>
      <c r="S1334" s="3">
        <f t="shared" si="910"/>
        <v>0</v>
      </c>
      <c r="T1334" s="3">
        <f t="shared" si="911"/>
        <v>1</v>
      </c>
      <c r="U1334" s="3">
        <f t="shared" si="912"/>
        <v>4</v>
      </c>
      <c r="V1334" s="3">
        <f t="shared" si="916"/>
        <v>30</v>
      </c>
      <c r="W1334" s="2">
        <f t="shared" si="913"/>
        <v>9877322</v>
      </c>
      <c r="X1334" s="2">
        <f t="shared" si="917"/>
        <v>9886422</v>
      </c>
      <c r="Y1334" s="14">
        <f t="shared" si="918"/>
        <v>2236.7845359716589</v>
      </c>
      <c r="Z1334" s="14">
        <f t="shared" si="919"/>
        <v>2233.6148039447817</v>
      </c>
      <c r="AA1334" s="14">
        <f t="shared" si="914"/>
        <v>-3.1697320268772273</v>
      </c>
      <c r="AB1334" s="14">
        <f t="shared" si="935"/>
        <v>-14.663502718459625</v>
      </c>
      <c r="AC1334" s="14">
        <f t="shared" si="929"/>
        <v>11.493770691582398</v>
      </c>
      <c r="AD1334" s="16">
        <f t="shared" si="930"/>
        <v>1</v>
      </c>
      <c r="AE1334" s="16">
        <f t="shared" si="931"/>
        <v>0</v>
      </c>
      <c r="AF1334" s="16">
        <f t="shared" si="915"/>
        <v>4</v>
      </c>
      <c r="AG1334" s="16">
        <f t="shared" si="932"/>
        <v>30</v>
      </c>
      <c r="AH1334" s="5">
        <f t="shared" si="933"/>
        <v>9858658</v>
      </c>
      <c r="AI1334" s="5">
        <f t="shared" si="934"/>
        <v>9867758</v>
      </c>
      <c r="AJ1334" s="39">
        <f t="shared" si="920"/>
        <v>2241.9986277302942</v>
      </c>
      <c r="AK1334" s="39">
        <f t="shared" si="921"/>
        <v>2224.9509734093067</v>
      </c>
      <c r="AL1334" s="39">
        <f t="shared" si="922"/>
        <v>-17.047654320987476</v>
      </c>
      <c r="AM1334" s="39">
        <f t="shared" si="923"/>
        <v>0</v>
      </c>
      <c r="AN1334" s="39">
        <f t="shared" si="924"/>
        <v>1</v>
      </c>
      <c r="AO1334" s="39">
        <f t="shared" si="925"/>
        <v>17</v>
      </c>
      <c r="AP1334" s="39">
        <f t="shared" si="926"/>
        <v>30</v>
      </c>
      <c r="AQ1334" s="39">
        <f t="shared" si="927"/>
        <v>9857506</v>
      </c>
      <c r="AR1334" s="39">
        <f t="shared" si="928"/>
        <v>9896181</v>
      </c>
      <c r="AS1334" s="37">
        <f t="shared" si="891"/>
        <v>2277.9890197047839</v>
      </c>
      <c r="AT1334" s="37">
        <f t="shared" si="892"/>
        <v>2226.2366947591913</v>
      </c>
      <c r="AU1334" s="37">
        <f t="shared" si="893"/>
        <v>-51.752324945592591</v>
      </c>
      <c r="AV1334" s="34">
        <f t="shared" si="894"/>
        <v>0</v>
      </c>
      <c r="AW1334" s="34">
        <f t="shared" si="895"/>
        <v>1</v>
      </c>
      <c r="AX1334" s="34">
        <f t="shared" si="896"/>
        <v>72</v>
      </c>
      <c r="AY1334" s="34">
        <f t="shared" si="897"/>
        <v>30</v>
      </c>
      <c r="AZ1334" s="34">
        <f t="shared" si="898"/>
        <v>9713604</v>
      </c>
      <c r="BA1334" s="34">
        <f t="shared" si="899"/>
        <v>9877404</v>
      </c>
    </row>
    <row r="1335" spans="1:53" x14ac:dyDescent="0.2">
      <c r="A1335" s="1" t="s">
        <v>1372</v>
      </c>
      <c r="B1335" s="8">
        <v>5071</v>
      </c>
      <c r="C1335" s="8">
        <v>2297.4977168949772</v>
      </c>
      <c r="D1335" s="8">
        <v>2327</v>
      </c>
      <c r="E1335" s="8">
        <v>2276</v>
      </c>
      <c r="F1335" s="8">
        <v>2297.5296803652968</v>
      </c>
      <c r="G1335" s="8">
        <f t="shared" si="900"/>
        <v>11.462372672989204</v>
      </c>
      <c r="H1335" s="8">
        <f t="shared" si="901"/>
        <v>11.462372672989204</v>
      </c>
      <c r="I1335" s="8">
        <f t="shared" si="902"/>
        <v>0</v>
      </c>
      <c r="J1335" s="25">
        <f t="shared" si="905"/>
        <v>14.005253976070907</v>
      </c>
      <c r="K1335" s="25">
        <f t="shared" si="906"/>
        <v>9.7003260863282907</v>
      </c>
      <c r="L1335" s="26">
        <f t="shared" si="903"/>
        <v>1.4437920799188404</v>
      </c>
      <c r="M1335" s="25">
        <f t="shared" si="904"/>
        <v>59.07998850568292</v>
      </c>
      <c r="N1335" s="25">
        <v>30</v>
      </c>
      <c r="O1335" s="25">
        <v>70</v>
      </c>
      <c r="P1335" s="9">
        <f t="shared" si="907"/>
        <v>2228.3057554083498</v>
      </c>
      <c r="Q1335" s="9">
        <f t="shared" si="908"/>
        <v>2208.5256582579509</v>
      </c>
      <c r="R1335" s="9">
        <f t="shared" si="909"/>
        <v>-19.780097150398888</v>
      </c>
      <c r="S1335" s="3">
        <f t="shared" si="910"/>
        <v>0</v>
      </c>
      <c r="T1335" s="3">
        <f t="shared" si="911"/>
        <v>1</v>
      </c>
      <c r="U1335" s="3">
        <f t="shared" si="912"/>
        <v>3</v>
      </c>
      <c r="V1335" s="3">
        <f t="shared" si="916"/>
        <v>30</v>
      </c>
      <c r="W1335" s="2">
        <f t="shared" si="913"/>
        <v>9879567</v>
      </c>
      <c r="X1335" s="2">
        <f t="shared" si="917"/>
        <v>9886395</v>
      </c>
      <c r="Y1335" s="14">
        <f t="shared" si="918"/>
        <v>2241.2841762971134</v>
      </c>
      <c r="Z1335" s="14">
        <f t="shared" si="919"/>
        <v>2243.44786185563</v>
      </c>
      <c r="AA1335" s="14">
        <f t="shared" si="914"/>
        <v>2.1636855585165904</v>
      </c>
      <c r="AB1335" s="14">
        <f t="shared" si="935"/>
        <v>-11.298065063064382</v>
      </c>
      <c r="AC1335" s="14">
        <f t="shared" si="929"/>
        <v>13.461750621580972</v>
      </c>
      <c r="AD1335" s="16">
        <f t="shared" si="930"/>
        <v>1</v>
      </c>
      <c r="AE1335" s="16">
        <f t="shared" si="931"/>
        <v>0</v>
      </c>
      <c r="AF1335" s="16">
        <f t="shared" si="915"/>
        <v>5</v>
      </c>
      <c r="AG1335" s="16">
        <f t="shared" si="932"/>
        <v>30</v>
      </c>
      <c r="AH1335" s="5">
        <f t="shared" si="933"/>
        <v>9856301</v>
      </c>
      <c r="AI1335" s="5">
        <f t="shared" si="934"/>
        <v>9867681</v>
      </c>
      <c r="AJ1335" s="39">
        <f t="shared" si="920"/>
        <v>2247.7587179487177</v>
      </c>
      <c r="AK1335" s="39">
        <f t="shared" si="921"/>
        <v>2236.4711538461538</v>
      </c>
      <c r="AL1335" s="39">
        <f t="shared" si="922"/>
        <v>-11.28756410256392</v>
      </c>
      <c r="AM1335" s="39">
        <f t="shared" si="923"/>
        <v>0</v>
      </c>
      <c r="AN1335" s="39">
        <f t="shared" si="924"/>
        <v>1</v>
      </c>
      <c r="AO1335" s="39">
        <f t="shared" si="925"/>
        <v>16</v>
      </c>
      <c r="AP1335" s="39">
        <f t="shared" si="926"/>
        <v>30</v>
      </c>
      <c r="AQ1335" s="39">
        <f t="shared" si="927"/>
        <v>9859752</v>
      </c>
      <c r="AR1335" s="39">
        <f t="shared" si="928"/>
        <v>9896168</v>
      </c>
      <c r="AS1335" s="37">
        <f t="shared" ref="AS1335:AS1398" si="936">AVERAGE(P1309:P1334)</f>
        <v>2274.4183572953771</v>
      </c>
      <c r="AT1335" s="37">
        <f t="shared" ref="AT1335:AT1398" si="937">AVERAGE(Q1323:Q1334)</f>
        <v>2223.2132233733082</v>
      </c>
      <c r="AU1335" s="37">
        <f t="shared" ref="AU1335:AU1398" si="938">AT1335-AS1335</f>
        <v>-51.205133922068853</v>
      </c>
      <c r="AV1335" s="34">
        <f t="shared" ref="AV1335:AV1398" si="939">IF(AND(AU1335&gt;$AW$4,AZ1334-30&gt;=D1335),1,0)</f>
        <v>0</v>
      </c>
      <c r="AW1335" s="34">
        <f t="shared" ref="AW1335:AW1398" si="940">IF(AND(AU1335&lt;$AW$5,AX1334&gt;=1),1,0)</f>
        <v>1</v>
      </c>
      <c r="AX1335" s="34">
        <f t="shared" ref="AX1335:AX1398" si="941">AX1334+AV1335-AW1335</f>
        <v>71</v>
      </c>
      <c r="AY1335" s="34">
        <f t="shared" ref="AY1335:AY1398" si="942">IF(AV1335&gt;0, MAX(30, 0.002*AV1335*D1335), IF(AW1335&gt;0, MAX(30, 0.002*AW1335*E1335), 0))</f>
        <v>30</v>
      </c>
      <c r="AZ1335" s="34">
        <f t="shared" ref="AZ1335:AZ1398" si="943">AZ1334-(AV1335*D1335) + (AW1335*E1335) - AY1335</f>
        <v>9715850</v>
      </c>
      <c r="BA1335" s="34">
        <f t="shared" ref="BA1335:BA1398" si="944">AX1335*E1335 + AZ1335</f>
        <v>9877446</v>
      </c>
    </row>
    <row r="1336" spans="1:53" x14ac:dyDescent="0.2">
      <c r="A1336" s="1" t="s">
        <v>1373</v>
      </c>
      <c r="B1336" s="8">
        <v>4850</v>
      </c>
      <c r="C1336" s="8">
        <v>2312.2844036697247</v>
      </c>
      <c r="D1336" s="8">
        <v>2320</v>
      </c>
      <c r="E1336" s="8">
        <v>2299</v>
      </c>
      <c r="F1336" s="8">
        <v>2312.2155963302753</v>
      </c>
      <c r="G1336" s="8">
        <f t="shared" si="900"/>
        <v>14.685915964978449</v>
      </c>
      <c r="H1336" s="8">
        <f t="shared" si="901"/>
        <v>14.685915964978449</v>
      </c>
      <c r="I1336" s="8">
        <f t="shared" si="902"/>
        <v>0</v>
      </c>
      <c r="J1336" s="25">
        <f t="shared" si="905"/>
        <v>14.053872689564303</v>
      </c>
      <c r="K1336" s="25">
        <f t="shared" si="906"/>
        <v>9.0074456515905563</v>
      </c>
      <c r="L1336" s="26">
        <f t="shared" si="903"/>
        <v>1.5602506230034967</v>
      </c>
      <c r="M1336" s="25">
        <f t="shared" si="904"/>
        <v>60.941323829193173</v>
      </c>
      <c r="N1336" s="25">
        <v>30</v>
      </c>
      <c r="O1336" s="25">
        <v>70</v>
      </c>
      <c r="P1336" s="9">
        <f t="shared" si="907"/>
        <v>2229.1789929856418</v>
      </c>
      <c r="Q1336" s="9">
        <f t="shared" si="908"/>
        <v>2215.7172909137612</v>
      </c>
      <c r="R1336" s="9">
        <f t="shared" si="909"/>
        <v>-13.461702071880609</v>
      </c>
      <c r="S1336" s="3">
        <f t="shared" si="910"/>
        <v>0</v>
      </c>
      <c r="T1336" s="3">
        <f t="shared" si="911"/>
        <v>1</v>
      </c>
      <c r="U1336" s="3">
        <f t="shared" si="912"/>
        <v>2</v>
      </c>
      <c r="V1336" s="3">
        <f t="shared" si="916"/>
        <v>30</v>
      </c>
      <c r="W1336" s="2">
        <f t="shared" si="913"/>
        <v>9881813</v>
      </c>
      <c r="X1336" s="2">
        <f t="shared" si="917"/>
        <v>9886411</v>
      </c>
      <c r="Y1336" s="14">
        <f t="shared" si="918"/>
        <v>2246.5383555588292</v>
      </c>
      <c r="Z1336" s="14">
        <f t="shared" si="919"/>
        <v>2254.0275133132677</v>
      </c>
      <c r="AA1336" s="14">
        <f t="shared" si="914"/>
        <v>7.4891577544385655</v>
      </c>
      <c r="AB1336" s="14">
        <f t="shared" si="935"/>
        <v>-7.5406204995637918</v>
      </c>
      <c r="AC1336" s="14">
        <f t="shared" si="929"/>
        <v>15.029778254002357</v>
      </c>
      <c r="AD1336" s="16">
        <f t="shared" si="930"/>
        <v>1</v>
      </c>
      <c r="AE1336" s="16">
        <f t="shared" si="931"/>
        <v>0</v>
      </c>
      <c r="AF1336" s="16">
        <f t="shared" si="915"/>
        <v>6</v>
      </c>
      <c r="AG1336" s="16">
        <f t="shared" si="932"/>
        <v>30</v>
      </c>
      <c r="AH1336" s="5">
        <f t="shared" si="933"/>
        <v>9853951</v>
      </c>
      <c r="AI1336" s="5">
        <f t="shared" si="934"/>
        <v>9867745</v>
      </c>
      <c r="AJ1336" s="39">
        <f t="shared" si="920"/>
        <v>2251.579508839714</v>
      </c>
      <c r="AK1336" s="39">
        <f t="shared" si="921"/>
        <v>2244.1127356281468</v>
      </c>
      <c r="AL1336" s="39">
        <f t="shared" si="922"/>
        <v>-7.4667732115672152</v>
      </c>
      <c r="AM1336" s="39">
        <f t="shared" si="923"/>
        <v>0</v>
      </c>
      <c r="AN1336" s="39">
        <f t="shared" si="924"/>
        <v>1</v>
      </c>
      <c r="AO1336" s="39">
        <f t="shared" si="925"/>
        <v>15</v>
      </c>
      <c r="AP1336" s="39">
        <f t="shared" si="926"/>
        <v>30</v>
      </c>
      <c r="AQ1336" s="39">
        <f t="shared" si="927"/>
        <v>9862021</v>
      </c>
      <c r="AR1336" s="39">
        <f t="shared" si="928"/>
        <v>9896506</v>
      </c>
      <c r="AS1336" s="37">
        <f t="shared" si="936"/>
        <v>2270.8603210768479</v>
      </c>
      <c r="AT1336" s="37">
        <f t="shared" si="937"/>
        <v>2220.1676250246983</v>
      </c>
      <c r="AU1336" s="37">
        <f t="shared" si="938"/>
        <v>-50.692696052149586</v>
      </c>
      <c r="AV1336" s="34">
        <f t="shared" si="939"/>
        <v>0</v>
      </c>
      <c r="AW1336" s="34">
        <f t="shared" si="940"/>
        <v>1</v>
      </c>
      <c r="AX1336" s="34">
        <f t="shared" si="941"/>
        <v>70</v>
      </c>
      <c r="AY1336" s="34">
        <f t="shared" si="942"/>
        <v>30</v>
      </c>
      <c r="AZ1336" s="34">
        <f t="shared" si="943"/>
        <v>9718119</v>
      </c>
      <c r="BA1336" s="34">
        <f t="shared" si="944"/>
        <v>9879049</v>
      </c>
    </row>
    <row r="1337" spans="1:53" x14ac:dyDescent="0.2">
      <c r="A1337" s="1" t="s">
        <v>1374</v>
      </c>
      <c r="B1337" s="8">
        <v>11077</v>
      </c>
      <c r="C1337" s="8">
        <v>2296.6349809885933</v>
      </c>
      <c r="D1337" s="8">
        <v>2331</v>
      </c>
      <c r="E1337" s="8">
        <v>2250</v>
      </c>
      <c r="F1337" s="8">
        <v>2296.3384030418251</v>
      </c>
      <c r="G1337" s="8">
        <f t="shared" si="900"/>
        <v>-15.877193288450144</v>
      </c>
      <c r="H1337" s="8">
        <f t="shared" si="901"/>
        <v>0</v>
      </c>
      <c r="I1337" s="8">
        <f t="shared" si="902"/>
        <v>15.877193288450144</v>
      </c>
      <c r="J1337" s="25">
        <f t="shared" si="905"/>
        <v>13.05002464030971</v>
      </c>
      <c r="K1337" s="25">
        <f t="shared" si="906"/>
        <v>9.4981419113662415</v>
      </c>
      <c r="L1337" s="26">
        <f t="shared" si="903"/>
        <v>1.3739555338389922</v>
      </c>
      <c r="M1337" s="25">
        <f t="shared" si="904"/>
        <v>57.876211843661999</v>
      </c>
      <c r="N1337" s="25">
        <v>30</v>
      </c>
      <c r="O1337" s="25">
        <v>70</v>
      </c>
      <c r="P1337" s="9">
        <f t="shared" si="907"/>
        <v>2232.804893734085</v>
      </c>
      <c r="Q1337" s="9">
        <f t="shared" si="908"/>
        <v>2225.9175733935531</v>
      </c>
      <c r="R1337" s="9">
        <f t="shared" si="909"/>
        <v>-6.8873203405319146</v>
      </c>
      <c r="S1337" s="3">
        <f t="shared" si="910"/>
        <v>0</v>
      </c>
      <c r="T1337" s="3">
        <f t="shared" si="911"/>
        <v>1</v>
      </c>
      <c r="U1337" s="3">
        <f t="shared" si="912"/>
        <v>1</v>
      </c>
      <c r="V1337" s="3">
        <f t="shared" si="916"/>
        <v>30</v>
      </c>
      <c r="W1337" s="2">
        <f t="shared" si="913"/>
        <v>9884082</v>
      </c>
      <c r="X1337" s="2">
        <f t="shared" si="917"/>
        <v>9886332</v>
      </c>
      <c r="Y1337" s="14">
        <f t="shared" si="918"/>
        <v>2250.2272479649769</v>
      </c>
      <c r="Z1337" s="14">
        <f t="shared" si="919"/>
        <v>2260.5368809638148</v>
      </c>
      <c r="AA1337" s="14">
        <f t="shared" si="914"/>
        <v>10.309632998837969</v>
      </c>
      <c r="AB1337" s="14">
        <f t="shared" si="935"/>
        <v>-3.9705697998834388</v>
      </c>
      <c r="AC1337" s="14">
        <f t="shared" si="929"/>
        <v>14.280202798721408</v>
      </c>
      <c r="AD1337" s="16">
        <f t="shared" si="930"/>
        <v>1</v>
      </c>
      <c r="AE1337" s="16">
        <f t="shared" si="931"/>
        <v>0</v>
      </c>
      <c r="AF1337" s="16">
        <f t="shared" si="915"/>
        <v>7</v>
      </c>
      <c r="AG1337" s="16">
        <f t="shared" si="932"/>
        <v>30</v>
      </c>
      <c r="AH1337" s="5">
        <f t="shared" si="933"/>
        <v>9851590</v>
      </c>
      <c r="AI1337" s="5">
        <f t="shared" si="934"/>
        <v>9867340</v>
      </c>
      <c r="AJ1337" s="39">
        <f t="shared" si="920"/>
        <v>2256.4748141613741</v>
      </c>
      <c r="AK1337" s="39">
        <f t="shared" si="921"/>
        <v>2253.9033462714656</v>
      </c>
      <c r="AL1337" s="39">
        <f t="shared" si="922"/>
        <v>-2.5714678899084902</v>
      </c>
      <c r="AM1337" s="39">
        <f t="shared" si="923"/>
        <v>0</v>
      </c>
      <c r="AN1337" s="39">
        <f t="shared" si="924"/>
        <v>0</v>
      </c>
      <c r="AO1337" s="39">
        <f t="shared" si="925"/>
        <v>15</v>
      </c>
      <c r="AP1337" s="39">
        <f t="shared" si="926"/>
        <v>0</v>
      </c>
      <c r="AQ1337" s="39">
        <f t="shared" si="927"/>
        <v>9862021</v>
      </c>
      <c r="AR1337" s="39">
        <f t="shared" si="928"/>
        <v>9895771</v>
      </c>
      <c r="AS1337" s="37">
        <f t="shared" si="936"/>
        <v>2267.4060871368988</v>
      </c>
      <c r="AT1337" s="37">
        <f t="shared" si="937"/>
        <v>2217.7268162968826</v>
      </c>
      <c r="AU1337" s="37">
        <f t="shared" si="938"/>
        <v>-49.679270840016216</v>
      </c>
      <c r="AV1337" s="34">
        <f t="shared" si="939"/>
        <v>0</v>
      </c>
      <c r="AW1337" s="34">
        <f t="shared" si="940"/>
        <v>1</v>
      </c>
      <c r="AX1337" s="34">
        <f t="shared" si="941"/>
        <v>69</v>
      </c>
      <c r="AY1337" s="34">
        <f t="shared" si="942"/>
        <v>30</v>
      </c>
      <c r="AZ1337" s="34">
        <f t="shared" si="943"/>
        <v>9720339</v>
      </c>
      <c r="BA1337" s="34">
        <f t="shared" si="944"/>
        <v>9875589</v>
      </c>
    </row>
    <row r="1338" spans="1:53" x14ac:dyDescent="0.2">
      <c r="A1338" s="1" t="s">
        <v>1375</v>
      </c>
      <c r="B1338" s="8">
        <v>6537</v>
      </c>
      <c r="C1338" s="8">
        <v>2240.964566929134</v>
      </c>
      <c r="D1338" s="8">
        <v>2260</v>
      </c>
      <c r="E1338" s="8">
        <v>2228</v>
      </c>
      <c r="F1338" s="8">
        <v>2240.8858267716537</v>
      </c>
      <c r="G1338" s="8">
        <f t="shared" si="900"/>
        <v>-55.452576270171448</v>
      </c>
      <c r="H1338" s="8">
        <f t="shared" si="901"/>
        <v>0</v>
      </c>
      <c r="I1338" s="8">
        <f t="shared" si="902"/>
        <v>55.452576270171448</v>
      </c>
      <c r="J1338" s="25">
        <f t="shared" si="905"/>
        <v>12.117880023144732</v>
      </c>
      <c r="K1338" s="25">
        <f t="shared" si="906"/>
        <v>12.780601508423757</v>
      </c>
      <c r="L1338" s="26">
        <f t="shared" si="903"/>
        <v>0.94814629930819594</v>
      </c>
      <c r="M1338" s="25">
        <f t="shared" si="904"/>
        <v>48.669152806690704</v>
      </c>
      <c r="N1338" s="25">
        <v>30</v>
      </c>
      <c r="O1338" s="25">
        <v>70</v>
      </c>
      <c r="P1338" s="9">
        <f t="shared" si="907"/>
        <v>2236.0479014656858</v>
      </c>
      <c r="Q1338" s="9">
        <f t="shared" si="908"/>
        <v>2236.3601967239615</v>
      </c>
      <c r="R1338" s="9">
        <f t="shared" si="909"/>
        <v>0.31229525827575344</v>
      </c>
      <c r="S1338" s="3">
        <f t="shared" si="910"/>
        <v>0</v>
      </c>
      <c r="T1338" s="3">
        <f t="shared" si="911"/>
        <v>0</v>
      </c>
      <c r="U1338" s="3">
        <f t="shared" si="912"/>
        <v>1</v>
      </c>
      <c r="V1338" s="3">
        <f t="shared" si="916"/>
        <v>0</v>
      </c>
      <c r="W1338" s="2">
        <f t="shared" si="913"/>
        <v>9884082</v>
      </c>
      <c r="X1338" s="2">
        <f t="shared" si="917"/>
        <v>9886310</v>
      </c>
      <c r="Y1338" s="14">
        <f t="shared" si="918"/>
        <v>2249.5352908395457</v>
      </c>
      <c r="Z1338" s="14">
        <f t="shared" si="919"/>
        <v>2257.5136418573284</v>
      </c>
      <c r="AA1338" s="14">
        <f t="shared" si="914"/>
        <v>7.9783510177826429</v>
      </c>
      <c r="AB1338" s="14">
        <f t="shared" si="935"/>
        <v>-1.5807856363502224</v>
      </c>
      <c r="AC1338" s="14">
        <f t="shared" si="929"/>
        <v>9.5591366541328657</v>
      </c>
      <c r="AD1338" s="16">
        <f t="shared" si="930"/>
        <v>1</v>
      </c>
      <c r="AE1338" s="16">
        <f t="shared" si="931"/>
        <v>0</v>
      </c>
      <c r="AF1338" s="16">
        <f t="shared" si="915"/>
        <v>8</v>
      </c>
      <c r="AG1338" s="16">
        <f t="shared" si="932"/>
        <v>30</v>
      </c>
      <c r="AH1338" s="5">
        <f t="shared" si="933"/>
        <v>9849300</v>
      </c>
      <c r="AI1338" s="5">
        <f t="shared" si="934"/>
        <v>9867124</v>
      </c>
      <c r="AJ1338" s="39">
        <f t="shared" si="920"/>
        <v>2251.1824163985571</v>
      </c>
      <c r="AK1338" s="39">
        <f t="shared" si="921"/>
        <v>2248.610948508649</v>
      </c>
      <c r="AL1338" s="39">
        <f t="shared" si="922"/>
        <v>-2.5714678899080354</v>
      </c>
      <c r="AM1338" s="39">
        <f t="shared" si="923"/>
        <v>0</v>
      </c>
      <c r="AN1338" s="39">
        <f t="shared" si="924"/>
        <v>0</v>
      </c>
      <c r="AO1338" s="39">
        <f t="shared" si="925"/>
        <v>15</v>
      </c>
      <c r="AP1338" s="39">
        <f t="shared" si="926"/>
        <v>0</v>
      </c>
      <c r="AQ1338" s="39">
        <f t="shared" si="927"/>
        <v>9862021</v>
      </c>
      <c r="AR1338" s="39">
        <f t="shared" si="928"/>
        <v>9895441</v>
      </c>
      <c r="AS1338" s="37">
        <f t="shared" si="936"/>
        <v>2264.2078587433643</v>
      </c>
      <c r="AT1338" s="37">
        <f t="shared" si="937"/>
        <v>2216.0376496069489</v>
      </c>
      <c r="AU1338" s="37">
        <f t="shared" si="938"/>
        <v>-48.170209136415451</v>
      </c>
      <c r="AV1338" s="34">
        <f t="shared" si="939"/>
        <v>0</v>
      </c>
      <c r="AW1338" s="34">
        <f t="shared" si="940"/>
        <v>1</v>
      </c>
      <c r="AX1338" s="34">
        <f t="shared" si="941"/>
        <v>68</v>
      </c>
      <c r="AY1338" s="34">
        <f t="shared" si="942"/>
        <v>30</v>
      </c>
      <c r="AZ1338" s="34">
        <f t="shared" si="943"/>
        <v>9722537</v>
      </c>
      <c r="BA1338" s="34">
        <f t="shared" si="944"/>
        <v>9874041</v>
      </c>
    </row>
    <row r="1339" spans="1:53" x14ac:dyDescent="0.2">
      <c r="A1339" s="1" t="s">
        <v>1376</v>
      </c>
      <c r="B1339" s="8">
        <v>5878</v>
      </c>
      <c r="C1339" s="8">
        <v>2245.1178861788617</v>
      </c>
      <c r="D1339" s="8">
        <v>2262</v>
      </c>
      <c r="E1339" s="8">
        <v>2233</v>
      </c>
      <c r="F1339" s="8">
        <v>2245.0731707317073</v>
      </c>
      <c r="G1339" s="8">
        <f t="shared" si="900"/>
        <v>4.1873439600535676</v>
      </c>
      <c r="H1339" s="8">
        <f t="shared" si="901"/>
        <v>4.1873439600535676</v>
      </c>
      <c r="I1339" s="8">
        <f t="shared" si="902"/>
        <v>0</v>
      </c>
      <c r="J1339" s="25">
        <f t="shared" si="905"/>
        <v>11.551413161495363</v>
      </c>
      <c r="K1339" s="25">
        <f t="shared" si="906"/>
        <v>11.867701400679204</v>
      </c>
      <c r="L1339" s="26">
        <f t="shared" si="903"/>
        <v>0.97334882059252525</v>
      </c>
      <c r="M1339" s="25">
        <f t="shared" si="904"/>
        <v>49.324722037752238</v>
      </c>
      <c r="N1339" s="25">
        <v>30</v>
      </c>
      <c r="O1339" s="25">
        <v>70</v>
      </c>
      <c r="P1339" s="9">
        <f t="shared" si="907"/>
        <v>2238.5571536388161</v>
      </c>
      <c r="Q1339" s="9">
        <f t="shared" si="908"/>
        <v>2244.9941117754456</v>
      </c>
      <c r="R1339" s="9">
        <f t="shared" si="909"/>
        <v>6.4369581366295279</v>
      </c>
      <c r="S1339" s="3">
        <f t="shared" si="910"/>
        <v>1</v>
      </c>
      <c r="T1339" s="3">
        <f t="shared" si="911"/>
        <v>0</v>
      </c>
      <c r="U1339" s="3">
        <f t="shared" si="912"/>
        <v>2</v>
      </c>
      <c r="V1339" s="3">
        <f t="shared" si="916"/>
        <v>30</v>
      </c>
      <c r="W1339" s="2">
        <f t="shared" si="913"/>
        <v>9881792</v>
      </c>
      <c r="X1339" s="2">
        <f t="shared" si="917"/>
        <v>9886258</v>
      </c>
      <c r="Y1339" s="14">
        <f t="shared" si="918"/>
        <v>2249.2047634241503</v>
      </c>
      <c r="Z1339" s="14">
        <f t="shared" si="919"/>
        <v>2255.5997232226173</v>
      </c>
      <c r="AA1339" s="14">
        <f t="shared" si="914"/>
        <v>6.3949597984669708</v>
      </c>
      <c r="AB1339" s="14">
        <f t="shared" si="935"/>
        <v>1.4363450613216422E-2</v>
      </c>
      <c r="AC1339" s="14">
        <f t="shared" si="929"/>
        <v>6.3805963478537544</v>
      </c>
      <c r="AD1339" s="16">
        <f t="shared" si="930"/>
        <v>1</v>
      </c>
      <c r="AE1339" s="16">
        <f t="shared" si="931"/>
        <v>0</v>
      </c>
      <c r="AF1339" s="16">
        <f t="shared" si="915"/>
        <v>9</v>
      </c>
      <c r="AG1339" s="16">
        <f t="shared" si="932"/>
        <v>30</v>
      </c>
      <c r="AH1339" s="5">
        <f t="shared" si="933"/>
        <v>9847008</v>
      </c>
      <c r="AI1339" s="5">
        <f t="shared" si="934"/>
        <v>9867105</v>
      </c>
      <c r="AJ1339" s="39">
        <f t="shared" si="920"/>
        <v>2232.6982243084999</v>
      </c>
      <c r="AK1339" s="39">
        <f t="shared" si="921"/>
        <v>2235.5135584794589</v>
      </c>
      <c r="AL1339" s="39">
        <f t="shared" si="922"/>
        <v>2.8153341709589768</v>
      </c>
      <c r="AM1339" s="39">
        <f t="shared" si="923"/>
        <v>0</v>
      </c>
      <c r="AN1339" s="39">
        <f t="shared" si="924"/>
        <v>0</v>
      </c>
      <c r="AO1339" s="39">
        <f t="shared" si="925"/>
        <v>15</v>
      </c>
      <c r="AP1339" s="39">
        <f t="shared" si="926"/>
        <v>0</v>
      </c>
      <c r="AQ1339" s="39">
        <f t="shared" si="927"/>
        <v>9862021</v>
      </c>
      <c r="AR1339" s="39">
        <f t="shared" si="928"/>
        <v>9895516</v>
      </c>
      <c r="AS1339" s="37">
        <f t="shared" si="936"/>
        <v>2261.2352815132936</v>
      </c>
      <c r="AT1339" s="37">
        <f t="shared" si="937"/>
        <v>2215.4756694442258</v>
      </c>
      <c r="AU1339" s="37">
        <f t="shared" si="938"/>
        <v>-45.759612069067771</v>
      </c>
      <c r="AV1339" s="34">
        <f t="shared" si="939"/>
        <v>0</v>
      </c>
      <c r="AW1339" s="34">
        <f t="shared" si="940"/>
        <v>1</v>
      </c>
      <c r="AX1339" s="34">
        <f t="shared" si="941"/>
        <v>67</v>
      </c>
      <c r="AY1339" s="34">
        <f t="shared" si="942"/>
        <v>30</v>
      </c>
      <c r="AZ1339" s="34">
        <f t="shared" si="943"/>
        <v>9724740</v>
      </c>
      <c r="BA1339" s="34">
        <f t="shared" si="944"/>
        <v>9874351</v>
      </c>
    </row>
    <row r="1340" spans="1:53" x14ac:dyDescent="0.2">
      <c r="A1340" s="1" t="s">
        <v>1377</v>
      </c>
      <c r="B1340" s="8">
        <v>4385</v>
      </c>
      <c r="C1340" s="8">
        <v>2243.233644859813</v>
      </c>
      <c r="D1340" s="8">
        <v>2258</v>
      </c>
      <c r="E1340" s="8">
        <v>2231</v>
      </c>
      <c r="F1340" s="8">
        <v>2243.2149532710282</v>
      </c>
      <c r="G1340" s="8">
        <f t="shared" si="900"/>
        <v>-1.8582174606790431</v>
      </c>
      <c r="H1340" s="8">
        <f t="shared" si="901"/>
        <v>0</v>
      </c>
      <c r="I1340" s="8">
        <f t="shared" si="902"/>
        <v>1.8582174606790431</v>
      </c>
      <c r="J1340" s="25">
        <f t="shared" si="905"/>
        <v>10.726312221388552</v>
      </c>
      <c r="K1340" s="25">
        <f t="shared" si="906"/>
        <v>11.152738262107764</v>
      </c>
      <c r="L1340" s="26">
        <f t="shared" si="903"/>
        <v>0.96176490197317499</v>
      </c>
      <c r="M1340" s="25">
        <f t="shared" si="904"/>
        <v>49.025492351597087</v>
      </c>
      <c r="N1340" s="25">
        <v>30</v>
      </c>
      <c r="O1340" s="25">
        <v>70</v>
      </c>
      <c r="P1340" s="9">
        <f t="shared" si="907"/>
        <v>2239.9818793196396</v>
      </c>
      <c r="Q1340" s="9">
        <f t="shared" si="908"/>
        <v>2252.1702773636321</v>
      </c>
      <c r="R1340" s="9">
        <f t="shared" si="909"/>
        <v>12.188398043992493</v>
      </c>
      <c r="S1340" s="3">
        <f t="shared" si="910"/>
        <v>1</v>
      </c>
      <c r="T1340" s="3">
        <f t="shared" si="911"/>
        <v>0</v>
      </c>
      <c r="U1340" s="3">
        <f t="shared" si="912"/>
        <v>3</v>
      </c>
      <c r="V1340" s="3">
        <f t="shared" si="916"/>
        <v>30</v>
      </c>
      <c r="W1340" s="2">
        <f t="shared" si="913"/>
        <v>9879500</v>
      </c>
      <c r="X1340" s="2">
        <f t="shared" si="917"/>
        <v>9886193</v>
      </c>
      <c r="Y1340" s="14">
        <f t="shared" si="918"/>
        <v>2248.7610737831783</v>
      </c>
      <c r="Z1340" s="14">
        <f t="shared" si="919"/>
        <v>2253.6943739992957</v>
      </c>
      <c r="AA1340" s="14">
        <f t="shared" si="914"/>
        <v>4.9333002161174591</v>
      </c>
      <c r="AB1340" s="14">
        <f t="shared" si="935"/>
        <v>0.99815080371406495</v>
      </c>
      <c r="AC1340" s="14">
        <f t="shared" si="929"/>
        <v>3.9351494124033941</v>
      </c>
      <c r="AD1340" s="16">
        <f t="shared" si="930"/>
        <v>1</v>
      </c>
      <c r="AE1340" s="16">
        <f t="shared" si="931"/>
        <v>0</v>
      </c>
      <c r="AF1340" s="16">
        <f t="shared" si="915"/>
        <v>10</v>
      </c>
      <c r="AG1340" s="16">
        <f t="shared" si="932"/>
        <v>30</v>
      </c>
      <c r="AH1340" s="5">
        <f t="shared" si="933"/>
        <v>9844720</v>
      </c>
      <c r="AI1340" s="5">
        <f t="shared" si="934"/>
        <v>9867030</v>
      </c>
      <c r="AJ1340" s="39">
        <f t="shared" si="920"/>
        <v>2234.0940056285176</v>
      </c>
      <c r="AK1340" s="39">
        <f t="shared" si="921"/>
        <v>2236.909339799477</v>
      </c>
      <c r="AL1340" s="39">
        <f t="shared" si="922"/>
        <v>2.8153341709594315</v>
      </c>
      <c r="AM1340" s="39">
        <f t="shared" si="923"/>
        <v>0</v>
      </c>
      <c r="AN1340" s="39">
        <f t="shared" si="924"/>
        <v>0</v>
      </c>
      <c r="AO1340" s="39">
        <f t="shared" si="925"/>
        <v>15</v>
      </c>
      <c r="AP1340" s="39">
        <f t="shared" si="926"/>
        <v>0</v>
      </c>
      <c r="AQ1340" s="39">
        <f t="shared" si="927"/>
        <v>9862021</v>
      </c>
      <c r="AR1340" s="39">
        <f t="shared" si="928"/>
        <v>9895486</v>
      </c>
      <c r="AS1340" s="37">
        <f t="shared" si="936"/>
        <v>2258.5802157315384</v>
      </c>
      <c r="AT1340" s="37">
        <f t="shared" si="937"/>
        <v>2216.4164590143819</v>
      </c>
      <c r="AU1340" s="37">
        <f t="shared" si="938"/>
        <v>-42.163756717156502</v>
      </c>
      <c r="AV1340" s="34">
        <f t="shared" si="939"/>
        <v>0</v>
      </c>
      <c r="AW1340" s="34">
        <f t="shared" si="940"/>
        <v>1</v>
      </c>
      <c r="AX1340" s="34">
        <f t="shared" si="941"/>
        <v>66</v>
      </c>
      <c r="AY1340" s="34">
        <f t="shared" si="942"/>
        <v>30</v>
      </c>
      <c r="AZ1340" s="34">
        <f t="shared" si="943"/>
        <v>9726941</v>
      </c>
      <c r="BA1340" s="34">
        <f t="shared" si="944"/>
        <v>9874187</v>
      </c>
    </row>
    <row r="1341" spans="1:53" x14ac:dyDescent="0.2">
      <c r="A1341" s="1" t="s">
        <v>1378</v>
      </c>
      <c r="B1341" s="8">
        <v>5659</v>
      </c>
      <c r="C1341" s="8">
        <v>2208.2669491525426</v>
      </c>
      <c r="D1341" s="8">
        <v>2248</v>
      </c>
      <c r="E1341" s="8">
        <v>2184</v>
      </c>
      <c r="F1341" s="8">
        <v>2207.9745762711864</v>
      </c>
      <c r="G1341" s="8">
        <f t="shared" si="900"/>
        <v>-35.240376999841828</v>
      </c>
      <c r="H1341" s="8">
        <f t="shared" si="901"/>
        <v>0</v>
      </c>
      <c r="I1341" s="8">
        <f t="shared" si="902"/>
        <v>35.240376999841828</v>
      </c>
      <c r="J1341" s="25">
        <f t="shared" si="905"/>
        <v>9.9601470627179403</v>
      </c>
      <c r="K1341" s="25">
        <f t="shared" si="906"/>
        <v>12.873283886231627</v>
      </c>
      <c r="L1341" s="26">
        <f t="shared" si="903"/>
        <v>0.77370678303541673</v>
      </c>
      <c r="M1341" s="25">
        <f t="shared" si="904"/>
        <v>43.620895541220222</v>
      </c>
      <c r="N1341" s="25">
        <v>30</v>
      </c>
      <c r="O1341" s="25">
        <v>70</v>
      </c>
      <c r="P1341" s="9">
        <f t="shared" si="907"/>
        <v>2239.7181964811903</v>
      </c>
      <c r="Q1341" s="9">
        <f t="shared" si="908"/>
        <v>2259.6515857748468</v>
      </c>
      <c r="R1341" s="9">
        <f t="shared" si="909"/>
        <v>19.933389293656546</v>
      </c>
      <c r="S1341" s="3">
        <f t="shared" si="910"/>
        <v>1</v>
      </c>
      <c r="T1341" s="3">
        <f t="shared" si="911"/>
        <v>0</v>
      </c>
      <c r="U1341" s="3">
        <f t="shared" si="912"/>
        <v>4</v>
      </c>
      <c r="V1341" s="3">
        <f t="shared" si="916"/>
        <v>30</v>
      </c>
      <c r="W1341" s="2">
        <f t="shared" si="913"/>
        <v>9877212</v>
      </c>
      <c r="X1341" s="2">
        <f t="shared" si="917"/>
        <v>9885948</v>
      </c>
      <c r="Y1341" s="14">
        <f t="shared" si="918"/>
        <v>2245.739851745253</v>
      </c>
      <c r="Z1341" s="14">
        <f t="shared" si="919"/>
        <v>2246.6605589642022</v>
      </c>
      <c r="AA1341" s="14">
        <f t="shared" si="914"/>
        <v>0.92070721894924645</v>
      </c>
      <c r="AB1341" s="14">
        <f t="shared" si="935"/>
        <v>0.98266208676110123</v>
      </c>
      <c r="AC1341" s="14">
        <f t="shared" si="929"/>
        <v>-6.1954867811854775E-2</v>
      </c>
      <c r="AD1341" s="16">
        <f t="shared" si="930"/>
        <v>0</v>
      </c>
      <c r="AE1341" s="16">
        <f t="shared" si="931"/>
        <v>1</v>
      </c>
      <c r="AF1341" s="16">
        <f t="shared" si="915"/>
        <v>9</v>
      </c>
      <c r="AG1341" s="16">
        <f t="shared" si="932"/>
        <v>30</v>
      </c>
      <c r="AH1341" s="5">
        <f t="shared" si="933"/>
        <v>9846874</v>
      </c>
      <c r="AI1341" s="5">
        <f t="shared" si="934"/>
        <v>9866530</v>
      </c>
      <c r="AJ1341" s="39">
        <f t="shared" si="920"/>
        <v>2233.4745998082913</v>
      </c>
      <c r="AK1341" s="39">
        <f t="shared" si="921"/>
        <v>2256.1734118999861</v>
      </c>
      <c r="AL1341" s="39">
        <f t="shared" si="922"/>
        <v>22.69881209169489</v>
      </c>
      <c r="AM1341" s="39">
        <f t="shared" si="923"/>
        <v>1</v>
      </c>
      <c r="AN1341" s="39">
        <f t="shared" si="924"/>
        <v>0</v>
      </c>
      <c r="AO1341" s="39">
        <f t="shared" si="925"/>
        <v>16</v>
      </c>
      <c r="AP1341" s="39">
        <f t="shared" si="926"/>
        <v>30</v>
      </c>
      <c r="AQ1341" s="39">
        <f t="shared" si="927"/>
        <v>9859743</v>
      </c>
      <c r="AR1341" s="39">
        <f t="shared" si="928"/>
        <v>9894687</v>
      </c>
      <c r="AS1341" s="37">
        <f t="shared" si="936"/>
        <v>2256.2032078049988</v>
      </c>
      <c r="AT1341" s="37">
        <f t="shared" si="937"/>
        <v>2218.4042781196017</v>
      </c>
      <c r="AU1341" s="37">
        <f t="shared" si="938"/>
        <v>-37.79892968539707</v>
      </c>
      <c r="AV1341" s="34">
        <f t="shared" si="939"/>
        <v>0</v>
      </c>
      <c r="AW1341" s="34">
        <f t="shared" si="940"/>
        <v>1</v>
      </c>
      <c r="AX1341" s="34">
        <f t="shared" si="941"/>
        <v>65</v>
      </c>
      <c r="AY1341" s="34">
        <f t="shared" si="942"/>
        <v>30</v>
      </c>
      <c r="AZ1341" s="34">
        <f t="shared" si="943"/>
        <v>9729095</v>
      </c>
      <c r="BA1341" s="34">
        <f t="shared" si="944"/>
        <v>9871055</v>
      </c>
    </row>
    <row r="1342" spans="1:53" x14ac:dyDescent="0.2">
      <c r="A1342" s="1" t="s">
        <v>1379</v>
      </c>
      <c r="B1342" s="8">
        <v>7151</v>
      </c>
      <c r="C1342" s="8">
        <v>2152.492424242424</v>
      </c>
      <c r="D1342" s="8">
        <v>2178</v>
      </c>
      <c r="E1342" s="8">
        <v>2140</v>
      </c>
      <c r="F1342" s="8">
        <v>2152.3863636363635</v>
      </c>
      <c r="G1342" s="8">
        <f t="shared" si="900"/>
        <v>-55.588212634822867</v>
      </c>
      <c r="H1342" s="8">
        <f t="shared" si="901"/>
        <v>0</v>
      </c>
      <c r="I1342" s="8">
        <f t="shared" si="902"/>
        <v>55.588212634822867</v>
      </c>
      <c r="J1342" s="25">
        <f t="shared" si="905"/>
        <v>9.2487079868095172</v>
      </c>
      <c r="K1342" s="25">
        <f t="shared" si="906"/>
        <v>15.924350225416717</v>
      </c>
      <c r="L1342" s="26">
        <f t="shared" si="903"/>
        <v>0.58079029008340544</v>
      </c>
      <c r="M1342" s="25">
        <f t="shared" si="904"/>
        <v>36.740502122692178</v>
      </c>
      <c r="N1342" s="25">
        <v>30</v>
      </c>
      <c r="O1342" s="25">
        <v>70</v>
      </c>
      <c r="P1342" s="9">
        <f t="shared" si="907"/>
        <v>2239.1165475045268</v>
      </c>
      <c r="Q1342" s="9">
        <f t="shared" si="908"/>
        <v>2259.2253266225575</v>
      </c>
      <c r="R1342" s="9">
        <f t="shared" si="909"/>
        <v>20.108779118030725</v>
      </c>
      <c r="S1342" s="3">
        <f t="shared" si="910"/>
        <v>1</v>
      </c>
      <c r="T1342" s="3">
        <f t="shared" si="911"/>
        <v>0</v>
      </c>
      <c r="U1342" s="3">
        <f t="shared" si="912"/>
        <v>5</v>
      </c>
      <c r="V1342" s="3">
        <f t="shared" si="916"/>
        <v>30</v>
      </c>
      <c r="W1342" s="2">
        <f t="shared" si="913"/>
        <v>9874934</v>
      </c>
      <c r="X1342" s="2">
        <f t="shared" si="917"/>
        <v>9885634</v>
      </c>
      <c r="Y1342" s="14">
        <f t="shared" si="918"/>
        <v>2238.824778552002</v>
      </c>
      <c r="Z1342" s="14">
        <f t="shared" si="919"/>
        <v>2232.1568366060733</v>
      </c>
      <c r="AA1342" s="14">
        <f t="shared" si="914"/>
        <v>-6.6679419459287601</v>
      </c>
      <c r="AB1342" s="14">
        <f t="shared" si="935"/>
        <v>-0.54745871977687111</v>
      </c>
      <c r="AC1342" s="14">
        <f t="shared" si="929"/>
        <v>-6.1204832261518893</v>
      </c>
      <c r="AD1342" s="16">
        <f t="shared" si="930"/>
        <v>0</v>
      </c>
      <c r="AE1342" s="16">
        <f t="shared" si="931"/>
        <v>1</v>
      </c>
      <c r="AF1342" s="16">
        <f t="shared" si="915"/>
        <v>8</v>
      </c>
      <c r="AG1342" s="16">
        <f t="shared" si="932"/>
        <v>30</v>
      </c>
      <c r="AH1342" s="5">
        <f t="shared" si="933"/>
        <v>9848984</v>
      </c>
      <c r="AI1342" s="5">
        <f t="shared" si="934"/>
        <v>9866104</v>
      </c>
      <c r="AJ1342" s="39">
        <f t="shared" si="920"/>
        <v>2221.7278074750106</v>
      </c>
      <c r="AK1342" s="39">
        <f t="shared" si="921"/>
        <v>2242.7215829575493</v>
      </c>
      <c r="AL1342" s="39">
        <f t="shared" si="922"/>
        <v>20.993775482538695</v>
      </c>
      <c r="AM1342" s="39">
        <f t="shared" si="923"/>
        <v>1</v>
      </c>
      <c r="AN1342" s="39">
        <f t="shared" si="924"/>
        <v>0</v>
      </c>
      <c r="AO1342" s="39">
        <f t="shared" si="925"/>
        <v>17</v>
      </c>
      <c r="AP1342" s="39">
        <f t="shared" si="926"/>
        <v>30</v>
      </c>
      <c r="AQ1342" s="39">
        <f t="shared" si="927"/>
        <v>9857535</v>
      </c>
      <c r="AR1342" s="39">
        <f t="shared" si="928"/>
        <v>9893915</v>
      </c>
      <c r="AS1342" s="37">
        <f t="shared" si="936"/>
        <v>2253.9956212664447</v>
      </c>
      <c r="AT1342" s="37">
        <f t="shared" si="937"/>
        <v>2221.9411960928355</v>
      </c>
      <c r="AU1342" s="37">
        <f t="shared" si="938"/>
        <v>-32.054425173609161</v>
      </c>
      <c r="AV1342" s="34">
        <f t="shared" si="939"/>
        <v>0</v>
      </c>
      <c r="AW1342" s="34">
        <f t="shared" si="940"/>
        <v>1</v>
      </c>
      <c r="AX1342" s="34">
        <f t="shared" si="941"/>
        <v>64</v>
      </c>
      <c r="AY1342" s="34">
        <f t="shared" si="942"/>
        <v>30</v>
      </c>
      <c r="AZ1342" s="34">
        <f t="shared" si="943"/>
        <v>9731205</v>
      </c>
      <c r="BA1342" s="34">
        <f t="shared" si="944"/>
        <v>9868165</v>
      </c>
    </row>
    <row r="1343" spans="1:53" x14ac:dyDescent="0.2">
      <c r="A1343" s="1" t="s">
        <v>1380</v>
      </c>
      <c r="B1343" s="8">
        <v>11799</v>
      </c>
      <c r="C1343" s="8">
        <v>2123.8655172413792</v>
      </c>
      <c r="D1343" s="8">
        <v>2165</v>
      </c>
      <c r="E1343" s="8">
        <v>2102</v>
      </c>
      <c r="F1343" s="8">
        <v>2123.8241379310343</v>
      </c>
      <c r="G1343" s="8">
        <f t="shared" si="900"/>
        <v>-28.562225705329183</v>
      </c>
      <c r="H1343" s="8">
        <f t="shared" si="901"/>
        <v>0</v>
      </c>
      <c r="I1343" s="8">
        <f t="shared" si="902"/>
        <v>28.562225705329183</v>
      </c>
      <c r="J1343" s="25">
        <f t="shared" si="905"/>
        <v>8.5880859877516951</v>
      </c>
      <c r="K1343" s="25">
        <f t="shared" si="906"/>
        <v>16.827055616839036</v>
      </c>
      <c r="L1343" s="26">
        <f t="shared" si="903"/>
        <v>0.51037366151910113</v>
      </c>
      <c r="M1343" s="25">
        <f t="shared" si="904"/>
        <v>33.791218327111082</v>
      </c>
      <c r="N1343" s="25">
        <v>30</v>
      </c>
      <c r="O1343" s="25">
        <v>70</v>
      </c>
      <c r="P1343" s="9">
        <f t="shared" si="907"/>
        <v>2233.949338859929</v>
      </c>
      <c r="Q1343" s="9">
        <f t="shared" si="908"/>
        <v>2253.6978971554736</v>
      </c>
      <c r="R1343" s="9">
        <f t="shared" si="909"/>
        <v>19.748558295544626</v>
      </c>
      <c r="S1343" s="3">
        <f t="shared" si="910"/>
        <v>1</v>
      </c>
      <c r="T1343" s="3">
        <f t="shared" si="911"/>
        <v>0</v>
      </c>
      <c r="U1343" s="3">
        <f t="shared" si="912"/>
        <v>6</v>
      </c>
      <c r="V1343" s="3">
        <f t="shared" si="916"/>
        <v>30</v>
      </c>
      <c r="W1343" s="2">
        <f t="shared" si="913"/>
        <v>9872726</v>
      </c>
      <c r="X1343" s="2">
        <f t="shared" si="917"/>
        <v>9885338</v>
      </c>
      <c r="Y1343" s="14">
        <f t="shared" si="918"/>
        <v>2230.3062125800784</v>
      </c>
      <c r="Z1343" s="14">
        <f t="shared" si="919"/>
        <v>2215.4902675791441</v>
      </c>
      <c r="AA1343" s="14">
        <f t="shared" si="914"/>
        <v>-14.815945000934335</v>
      </c>
      <c r="AB1343" s="14">
        <f t="shared" si="935"/>
        <v>-3.4011559760083641</v>
      </c>
      <c r="AC1343" s="14">
        <f t="shared" si="929"/>
        <v>-11.41478902492597</v>
      </c>
      <c r="AD1343" s="16">
        <f t="shared" si="930"/>
        <v>0</v>
      </c>
      <c r="AE1343" s="16">
        <f t="shared" si="931"/>
        <v>1</v>
      </c>
      <c r="AF1343" s="16">
        <f t="shared" si="915"/>
        <v>7</v>
      </c>
      <c r="AG1343" s="16">
        <f t="shared" si="932"/>
        <v>30</v>
      </c>
      <c r="AH1343" s="5">
        <f t="shared" si="933"/>
        <v>9851056</v>
      </c>
      <c r="AI1343" s="5">
        <f t="shared" si="934"/>
        <v>9865770</v>
      </c>
      <c r="AJ1343" s="39">
        <f t="shared" si="920"/>
        <v>2203.1984032634032</v>
      </c>
      <c r="AK1343" s="39">
        <f t="shared" si="921"/>
        <v>2205.6627745343339</v>
      </c>
      <c r="AL1343" s="39">
        <f t="shared" si="922"/>
        <v>2.4643712709307692</v>
      </c>
      <c r="AM1343" s="39">
        <f t="shared" si="923"/>
        <v>0</v>
      </c>
      <c r="AN1343" s="39">
        <f t="shared" si="924"/>
        <v>0</v>
      </c>
      <c r="AO1343" s="39">
        <f t="shared" si="925"/>
        <v>17</v>
      </c>
      <c r="AP1343" s="39">
        <f t="shared" si="926"/>
        <v>0</v>
      </c>
      <c r="AQ1343" s="39">
        <f t="shared" si="927"/>
        <v>9857535</v>
      </c>
      <c r="AR1343" s="39">
        <f t="shared" si="928"/>
        <v>9893269</v>
      </c>
      <c r="AS1343" s="37">
        <f t="shared" si="936"/>
        <v>2251.9749856263779</v>
      </c>
      <c r="AT1343" s="37">
        <f t="shared" si="937"/>
        <v>2226.0003076596427</v>
      </c>
      <c r="AU1343" s="37">
        <f t="shared" si="938"/>
        <v>-25.974677966735271</v>
      </c>
      <c r="AV1343" s="34">
        <f t="shared" si="939"/>
        <v>0</v>
      </c>
      <c r="AW1343" s="34">
        <f t="shared" si="940"/>
        <v>1</v>
      </c>
      <c r="AX1343" s="34">
        <f t="shared" si="941"/>
        <v>63</v>
      </c>
      <c r="AY1343" s="34">
        <f t="shared" si="942"/>
        <v>30</v>
      </c>
      <c r="AZ1343" s="34">
        <f t="shared" si="943"/>
        <v>9733277</v>
      </c>
      <c r="BA1343" s="34">
        <f t="shared" si="944"/>
        <v>9865703</v>
      </c>
    </row>
    <row r="1344" spans="1:53" x14ac:dyDescent="0.2">
      <c r="A1344" s="1" t="s">
        <v>1381</v>
      </c>
      <c r="B1344" s="8">
        <v>17434</v>
      </c>
      <c r="C1344" s="8">
        <v>2096.1107382550335</v>
      </c>
      <c r="D1344" s="8">
        <v>2114</v>
      </c>
      <c r="E1344" s="8">
        <v>2087</v>
      </c>
      <c r="F1344" s="8">
        <v>2096.0134228187922</v>
      </c>
      <c r="G1344" s="8">
        <f t="shared" si="900"/>
        <v>-27.810715112242178</v>
      </c>
      <c r="H1344" s="8">
        <f t="shared" si="901"/>
        <v>0</v>
      </c>
      <c r="I1344" s="8">
        <f t="shared" si="902"/>
        <v>27.810715112242178</v>
      </c>
      <c r="J1344" s="25">
        <f t="shared" si="905"/>
        <v>7.9746512743408591</v>
      </c>
      <c r="K1344" s="25">
        <f t="shared" si="906"/>
        <v>17.611602723653547</v>
      </c>
      <c r="L1344" s="26">
        <f t="shared" si="903"/>
        <v>0.45280667520567991</v>
      </c>
      <c r="M1344" s="25">
        <f t="shared" si="904"/>
        <v>31.167717145956402</v>
      </c>
      <c r="N1344" s="25">
        <v>30</v>
      </c>
      <c r="O1344" s="25">
        <v>70</v>
      </c>
      <c r="P1344" s="9">
        <f t="shared" si="907"/>
        <v>2227.4271644187893</v>
      </c>
      <c r="Q1344" s="9">
        <f t="shared" si="908"/>
        <v>2243.856412714767</v>
      </c>
      <c r="R1344" s="9">
        <f t="shared" si="909"/>
        <v>16.429248295977686</v>
      </c>
      <c r="S1344" s="3">
        <f t="shared" si="910"/>
        <v>1</v>
      </c>
      <c r="T1344" s="3">
        <f t="shared" si="911"/>
        <v>0</v>
      </c>
      <c r="U1344" s="3">
        <f t="shared" si="912"/>
        <v>7</v>
      </c>
      <c r="V1344" s="3">
        <f t="shared" si="916"/>
        <v>30</v>
      </c>
      <c r="W1344" s="2">
        <f t="shared" si="913"/>
        <v>9870531</v>
      </c>
      <c r="X1344" s="2">
        <f t="shared" si="917"/>
        <v>9885140</v>
      </c>
      <c r="Y1344" s="14">
        <f t="shared" si="918"/>
        <v>2220.3585985236869</v>
      </c>
      <c r="Z1344" s="14">
        <f t="shared" si="919"/>
        <v>2197.1092145390899</v>
      </c>
      <c r="AA1344" s="14">
        <f t="shared" si="914"/>
        <v>-23.249383984596989</v>
      </c>
      <c r="AB1344" s="14">
        <f t="shared" si="935"/>
        <v>-7.3708015777260893</v>
      </c>
      <c r="AC1344" s="14">
        <f t="shared" si="929"/>
        <v>-15.878582406870899</v>
      </c>
      <c r="AD1344" s="16">
        <f t="shared" si="930"/>
        <v>0</v>
      </c>
      <c r="AE1344" s="16">
        <f t="shared" si="931"/>
        <v>1</v>
      </c>
      <c r="AF1344" s="16">
        <f t="shared" si="915"/>
        <v>6</v>
      </c>
      <c r="AG1344" s="16">
        <f t="shared" si="932"/>
        <v>30</v>
      </c>
      <c r="AH1344" s="5">
        <f t="shared" si="933"/>
        <v>9853113</v>
      </c>
      <c r="AI1344" s="5">
        <f t="shared" si="934"/>
        <v>9865635</v>
      </c>
      <c r="AJ1344" s="39">
        <f t="shared" si="920"/>
        <v>2189.1927586206893</v>
      </c>
      <c r="AK1344" s="39">
        <f t="shared" si="921"/>
        <v>2186.6212907307813</v>
      </c>
      <c r="AL1344" s="39">
        <f t="shared" si="922"/>
        <v>-2.5714678899080354</v>
      </c>
      <c r="AM1344" s="39">
        <f t="shared" si="923"/>
        <v>0</v>
      </c>
      <c r="AN1344" s="39">
        <f t="shared" si="924"/>
        <v>0</v>
      </c>
      <c r="AO1344" s="39">
        <f t="shared" si="925"/>
        <v>17</v>
      </c>
      <c r="AP1344" s="39">
        <f t="shared" si="926"/>
        <v>0</v>
      </c>
      <c r="AQ1344" s="39">
        <f t="shared" si="927"/>
        <v>9857535</v>
      </c>
      <c r="AR1344" s="39">
        <f t="shared" si="928"/>
        <v>9893014</v>
      </c>
      <c r="AS1344" s="37">
        <f t="shared" si="936"/>
        <v>2249.8511245932673</v>
      </c>
      <c r="AT1344" s="37">
        <f t="shared" si="937"/>
        <v>2230.3016784566835</v>
      </c>
      <c r="AU1344" s="37">
        <f t="shared" si="938"/>
        <v>-19.549446136583811</v>
      </c>
      <c r="AV1344" s="34">
        <f t="shared" si="939"/>
        <v>0</v>
      </c>
      <c r="AW1344" s="34">
        <f t="shared" si="940"/>
        <v>1</v>
      </c>
      <c r="AX1344" s="34">
        <f t="shared" si="941"/>
        <v>62</v>
      </c>
      <c r="AY1344" s="34">
        <f t="shared" si="942"/>
        <v>30</v>
      </c>
      <c r="AZ1344" s="34">
        <f t="shared" si="943"/>
        <v>9735334</v>
      </c>
      <c r="BA1344" s="34">
        <f t="shared" si="944"/>
        <v>9864728</v>
      </c>
    </row>
    <row r="1345" spans="1:53" x14ac:dyDescent="0.2">
      <c r="A1345" s="1" t="s">
        <v>1382</v>
      </c>
      <c r="B1345" s="8">
        <v>17915</v>
      </c>
      <c r="C1345" s="8">
        <v>2117.3444816053511</v>
      </c>
      <c r="D1345" s="8">
        <v>2133</v>
      </c>
      <c r="E1345" s="8">
        <v>2086</v>
      </c>
      <c r="F1345" s="8">
        <v>2117.448160535117</v>
      </c>
      <c r="G1345" s="8">
        <f t="shared" si="900"/>
        <v>21.434737716324889</v>
      </c>
      <c r="H1345" s="8">
        <f t="shared" si="901"/>
        <v>21.434737716324889</v>
      </c>
      <c r="I1345" s="8">
        <f t="shared" si="902"/>
        <v>0</v>
      </c>
      <c r="J1345" s="25">
        <f t="shared" si="905"/>
        <v>8.9360860201968624</v>
      </c>
      <c r="K1345" s="25">
        <f t="shared" si="906"/>
        <v>16.353631100535438</v>
      </c>
      <c r="L1345" s="26">
        <f t="shared" si="903"/>
        <v>0.54642824980345095</v>
      </c>
      <c r="M1345" s="25">
        <f t="shared" si="904"/>
        <v>35.334859530204611</v>
      </c>
      <c r="N1345" s="25">
        <v>30</v>
      </c>
      <c r="O1345" s="25">
        <v>70</v>
      </c>
      <c r="P1345" s="9">
        <f t="shared" si="907"/>
        <v>2218.8149883733577</v>
      </c>
      <c r="Q1345" s="9">
        <f t="shared" si="908"/>
        <v>2230.8592063248757</v>
      </c>
      <c r="R1345" s="9">
        <f t="shared" si="909"/>
        <v>12.044217951518021</v>
      </c>
      <c r="S1345" s="3">
        <f t="shared" si="910"/>
        <v>1</v>
      </c>
      <c r="T1345" s="3">
        <f t="shared" si="911"/>
        <v>0</v>
      </c>
      <c r="U1345" s="3">
        <f t="shared" si="912"/>
        <v>8</v>
      </c>
      <c r="V1345" s="3">
        <f t="shared" si="916"/>
        <v>30</v>
      </c>
      <c r="W1345" s="2">
        <f t="shared" si="913"/>
        <v>9868387</v>
      </c>
      <c r="X1345" s="2">
        <f t="shared" si="917"/>
        <v>9885075</v>
      </c>
      <c r="Y1345" s="14">
        <f t="shared" si="918"/>
        <v>2212.7356031171262</v>
      </c>
      <c r="Z1345" s="14">
        <f t="shared" si="919"/>
        <v>2184.8536677692477</v>
      </c>
      <c r="AA1345" s="14">
        <f t="shared" si="914"/>
        <v>-27.881935347878425</v>
      </c>
      <c r="AB1345" s="14">
        <f t="shared" si="935"/>
        <v>-11.473028331756556</v>
      </c>
      <c r="AC1345" s="14">
        <f t="shared" si="929"/>
        <v>-16.408907016121869</v>
      </c>
      <c r="AD1345" s="16">
        <f t="shared" si="930"/>
        <v>0</v>
      </c>
      <c r="AE1345" s="16">
        <f t="shared" si="931"/>
        <v>1</v>
      </c>
      <c r="AF1345" s="16">
        <f t="shared" si="915"/>
        <v>5</v>
      </c>
      <c r="AG1345" s="16">
        <f t="shared" si="932"/>
        <v>30</v>
      </c>
      <c r="AH1345" s="5">
        <f t="shared" si="933"/>
        <v>9855169</v>
      </c>
      <c r="AI1345" s="5">
        <f t="shared" si="934"/>
        <v>9865599</v>
      </c>
      <c r="AJ1345" s="39">
        <f t="shared" si="920"/>
        <v>2168.0808139892865</v>
      </c>
      <c r="AK1345" s="39">
        <f t="shared" si="921"/>
        <v>2168.0808139892865</v>
      </c>
      <c r="AL1345" s="39">
        <f t="shared" si="922"/>
        <v>0</v>
      </c>
      <c r="AM1345" s="39">
        <f t="shared" si="923"/>
        <v>0</v>
      </c>
      <c r="AN1345" s="39">
        <f t="shared" si="924"/>
        <v>0</v>
      </c>
      <c r="AO1345" s="39">
        <f t="shared" si="925"/>
        <v>17</v>
      </c>
      <c r="AP1345" s="39">
        <f t="shared" si="926"/>
        <v>0</v>
      </c>
      <c r="AQ1345" s="39">
        <f t="shared" si="927"/>
        <v>9857535</v>
      </c>
      <c r="AR1345" s="39">
        <f t="shared" si="928"/>
        <v>9892997</v>
      </c>
      <c r="AS1345" s="37">
        <f t="shared" si="936"/>
        <v>2247.5830810084567</v>
      </c>
      <c r="AT1345" s="37">
        <f t="shared" si="937"/>
        <v>2234.0209722798641</v>
      </c>
      <c r="AU1345" s="37">
        <f t="shared" si="938"/>
        <v>-13.562108728592648</v>
      </c>
      <c r="AV1345" s="34">
        <f t="shared" si="939"/>
        <v>0</v>
      </c>
      <c r="AW1345" s="34">
        <f t="shared" si="940"/>
        <v>1</v>
      </c>
      <c r="AX1345" s="34">
        <f t="shared" si="941"/>
        <v>61</v>
      </c>
      <c r="AY1345" s="34">
        <f t="shared" si="942"/>
        <v>30</v>
      </c>
      <c r="AZ1345" s="34">
        <f t="shared" si="943"/>
        <v>9737390</v>
      </c>
      <c r="BA1345" s="34">
        <f t="shared" si="944"/>
        <v>9864636</v>
      </c>
    </row>
    <row r="1346" spans="1:53" x14ac:dyDescent="0.2">
      <c r="A1346" s="1" t="s">
        <v>1383</v>
      </c>
      <c r="B1346" s="8">
        <v>21283</v>
      </c>
      <c r="C1346" s="8">
        <v>2099.9665551839466</v>
      </c>
      <c r="D1346" s="8">
        <v>2130</v>
      </c>
      <c r="E1346" s="8">
        <v>2072</v>
      </c>
      <c r="F1346" s="8">
        <v>2099.782608695652</v>
      </c>
      <c r="G1346" s="8">
        <f t="shared" si="900"/>
        <v>-17.665551839465024</v>
      </c>
      <c r="H1346" s="8">
        <f t="shared" si="901"/>
        <v>0</v>
      </c>
      <c r="I1346" s="8">
        <f t="shared" si="902"/>
        <v>17.665551839465024</v>
      </c>
      <c r="J1346" s="25">
        <f t="shared" si="905"/>
        <v>8.2977941616113728</v>
      </c>
      <c r="K1346" s="25">
        <f t="shared" si="906"/>
        <v>16.447339724744694</v>
      </c>
      <c r="L1346" s="26">
        <f t="shared" si="903"/>
        <v>0.50450676525684623</v>
      </c>
      <c r="M1346" s="25">
        <f t="shared" si="904"/>
        <v>33.53303400870503</v>
      </c>
      <c r="N1346" s="25">
        <v>30</v>
      </c>
      <c r="O1346" s="25">
        <v>70</v>
      </c>
      <c r="P1346" s="9">
        <f t="shared" si="907"/>
        <v>2212.7091222296276</v>
      </c>
      <c r="Q1346" s="9">
        <f t="shared" si="908"/>
        <v>2218.2476332830493</v>
      </c>
      <c r="R1346" s="9">
        <f t="shared" si="909"/>
        <v>5.5385110534216437</v>
      </c>
      <c r="S1346" s="3">
        <f t="shared" si="910"/>
        <v>1</v>
      </c>
      <c r="T1346" s="3">
        <f t="shared" si="911"/>
        <v>0</v>
      </c>
      <c r="U1346" s="3">
        <f t="shared" si="912"/>
        <v>9</v>
      </c>
      <c r="V1346" s="3">
        <f t="shared" si="916"/>
        <v>30</v>
      </c>
      <c r="W1346" s="2">
        <f t="shared" si="913"/>
        <v>9866224</v>
      </c>
      <c r="X1346" s="2">
        <f t="shared" si="917"/>
        <v>9884872</v>
      </c>
      <c r="Y1346" s="14">
        <f t="shared" si="918"/>
        <v>2204.3687146414613</v>
      </c>
      <c r="Z1346" s="14">
        <f t="shared" si="919"/>
        <v>2171.765812527156</v>
      </c>
      <c r="AA1346" s="14">
        <f t="shared" si="914"/>
        <v>-32.60290211430538</v>
      </c>
      <c r="AB1346" s="14">
        <f t="shared" si="935"/>
        <v>-15.69900308826632</v>
      </c>
      <c r="AC1346" s="14">
        <f t="shared" si="929"/>
        <v>-16.90389902603906</v>
      </c>
      <c r="AD1346" s="16">
        <f t="shared" si="930"/>
        <v>0</v>
      </c>
      <c r="AE1346" s="16">
        <f t="shared" si="931"/>
        <v>1</v>
      </c>
      <c r="AF1346" s="16">
        <f t="shared" si="915"/>
        <v>4</v>
      </c>
      <c r="AG1346" s="16">
        <f t="shared" si="932"/>
        <v>30</v>
      </c>
      <c r="AH1346" s="5">
        <f t="shared" si="933"/>
        <v>9857211</v>
      </c>
      <c r="AI1346" s="5">
        <f t="shared" si="934"/>
        <v>9865499</v>
      </c>
      <c r="AJ1346" s="39">
        <f t="shared" si="920"/>
        <v>2175.2257265613948</v>
      </c>
      <c r="AK1346" s="39">
        <f t="shared" si="921"/>
        <v>2175.2257265613948</v>
      </c>
      <c r="AL1346" s="39">
        <f t="shared" si="922"/>
        <v>0</v>
      </c>
      <c r="AM1346" s="39">
        <f t="shared" si="923"/>
        <v>0</v>
      </c>
      <c r="AN1346" s="39">
        <f t="shared" si="924"/>
        <v>0</v>
      </c>
      <c r="AO1346" s="39">
        <f t="shared" si="925"/>
        <v>17</v>
      </c>
      <c r="AP1346" s="39">
        <f t="shared" si="926"/>
        <v>0</v>
      </c>
      <c r="AQ1346" s="39">
        <f t="shared" si="927"/>
        <v>9857535</v>
      </c>
      <c r="AR1346" s="39">
        <f t="shared" si="928"/>
        <v>9892759</v>
      </c>
      <c r="AS1346" s="37">
        <f t="shared" si="936"/>
        <v>2245.0361840676724</v>
      </c>
      <c r="AT1346" s="37">
        <f t="shared" si="937"/>
        <v>2236.3996174947974</v>
      </c>
      <c r="AU1346" s="37">
        <f t="shared" si="938"/>
        <v>-8.6365665728749264</v>
      </c>
      <c r="AV1346" s="34">
        <f t="shared" si="939"/>
        <v>0</v>
      </c>
      <c r="AW1346" s="34">
        <f t="shared" si="940"/>
        <v>1</v>
      </c>
      <c r="AX1346" s="34">
        <f t="shared" si="941"/>
        <v>60</v>
      </c>
      <c r="AY1346" s="34">
        <f t="shared" si="942"/>
        <v>30</v>
      </c>
      <c r="AZ1346" s="34">
        <f t="shared" si="943"/>
        <v>9739432</v>
      </c>
      <c r="BA1346" s="34">
        <f t="shared" si="944"/>
        <v>9863752</v>
      </c>
    </row>
    <row r="1347" spans="1:53" x14ac:dyDescent="0.2">
      <c r="A1347" s="1" t="s">
        <v>1384</v>
      </c>
      <c r="B1347" s="8">
        <v>20168</v>
      </c>
      <c r="C1347" s="8">
        <v>2061.3143812709031</v>
      </c>
      <c r="D1347" s="8">
        <v>2098</v>
      </c>
      <c r="E1347" s="8">
        <v>2045</v>
      </c>
      <c r="F1347" s="8">
        <v>2061.2709030100336</v>
      </c>
      <c r="G1347" s="8">
        <f t="shared" si="900"/>
        <v>-38.511705685618381</v>
      </c>
      <c r="H1347" s="8">
        <f t="shared" si="901"/>
        <v>0</v>
      </c>
      <c r="I1347" s="8">
        <f t="shared" si="902"/>
        <v>38.511705685618381</v>
      </c>
      <c r="J1347" s="25">
        <f t="shared" si="905"/>
        <v>7.7050945786391321</v>
      </c>
      <c r="K1347" s="25">
        <f t="shared" si="906"/>
        <v>18.023365864807101</v>
      </c>
      <c r="L1347" s="26">
        <f t="shared" si="903"/>
        <v>0.42750586302441446</v>
      </c>
      <c r="M1347" s="25">
        <f t="shared" si="904"/>
        <v>29.947748313878748</v>
      </c>
      <c r="N1347" s="25">
        <v>30</v>
      </c>
      <c r="O1347" s="25">
        <v>70</v>
      </c>
      <c r="P1347" s="9">
        <f t="shared" si="907"/>
        <v>2208.28180038759</v>
      </c>
      <c r="Q1347" s="9">
        <f t="shared" si="908"/>
        <v>2202.7239083666614</v>
      </c>
      <c r="R1347" s="9">
        <f t="shared" si="909"/>
        <v>-5.557892020928648</v>
      </c>
      <c r="S1347" s="3">
        <f t="shared" si="910"/>
        <v>0</v>
      </c>
      <c r="T1347" s="3">
        <f t="shared" si="911"/>
        <v>1</v>
      </c>
      <c r="U1347" s="3">
        <f t="shared" si="912"/>
        <v>8</v>
      </c>
      <c r="V1347" s="3">
        <f t="shared" si="916"/>
        <v>30</v>
      </c>
      <c r="W1347" s="2">
        <f t="shared" si="913"/>
        <v>9868266</v>
      </c>
      <c r="X1347" s="2">
        <f t="shared" si="917"/>
        <v>9884626</v>
      </c>
      <c r="Y1347" s="14">
        <f t="shared" si="918"/>
        <v>2193.7688767428372</v>
      </c>
      <c r="Z1347" s="14">
        <f t="shared" si="919"/>
        <v>2154.766595678368</v>
      </c>
      <c r="AA1347" s="14">
        <f t="shared" si="914"/>
        <v>-39.002281064469116</v>
      </c>
      <c r="AB1347" s="14">
        <f t="shared" si="935"/>
        <v>-20.359658683506879</v>
      </c>
      <c r="AC1347" s="14">
        <f t="shared" si="929"/>
        <v>-18.642622380962237</v>
      </c>
      <c r="AD1347" s="16">
        <f t="shared" si="930"/>
        <v>0</v>
      </c>
      <c r="AE1347" s="16">
        <f t="shared" si="931"/>
        <v>1</v>
      </c>
      <c r="AF1347" s="16">
        <f t="shared" si="915"/>
        <v>3</v>
      </c>
      <c r="AG1347" s="16">
        <f t="shared" si="932"/>
        <v>30</v>
      </c>
      <c r="AH1347" s="5">
        <f t="shared" si="933"/>
        <v>9859226</v>
      </c>
      <c r="AI1347" s="5">
        <f t="shared" si="934"/>
        <v>9865361</v>
      </c>
      <c r="AJ1347" s="39">
        <f t="shared" si="920"/>
        <v>2169.337209281573</v>
      </c>
      <c r="AK1347" s="39">
        <f t="shared" si="921"/>
        <v>2169.337209281573</v>
      </c>
      <c r="AL1347" s="39">
        <f t="shared" si="922"/>
        <v>0</v>
      </c>
      <c r="AM1347" s="39">
        <f t="shared" si="923"/>
        <v>0</v>
      </c>
      <c r="AN1347" s="39">
        <f t="shared" si="924"/>
        <v>0</v>
      </c>
      <c r="AO1347" s="39">
        <f t="shared" si="925"/>
        <v>17</v>
      </c>
      <c r="AP1347" s="39">
        <f t="shared" si="926"/>
        <v>0</v>
      </c>
      <c r="AQ1347" s="39">
        <f t="shared" si="927"/>
        <v>9857535</v>
      </c>
      <c r="AR1347" s="39">
        <f t="shared" si="928"/>
        <v>9892300</v>
      </c>
      <c r="AS1347" s="37">
        <f t="shared" si="936"/>
        <v>2242.4211470028959</v>
      </c>
      <c r="AT1347" s="37">
        <f t="shared" si="937"/>
        <v>2237.4352641919895</v>
      </c>
      <c r="AU1347" s="37">
        <f t="shared" si="938"/>
        <v>-4.9858828109063325</v>
      </c>
      <c r="AV1347" s="34">
        <f t="shared" si="939"/>
        <v>0</v>
      </c>
      <c r="AW1347" s="34">
        <f t="shared" si="940"/>
        <v>0</v>
      </c>
      <c r="AX1347" s="34">
        <f t="shared" si="941"/>
        <v>60</v>
      </c>
      <c r="AY1347" s="34">
        <f t="shared" si="942"/>
        <v>0</v>
      </c>
      <c r="AZ1347" s="34">
        <f t="shared" si="943"/>
        <v>9739432</v>
      </c>
      <c r="BA1347" s="34">
        <f t="shared" si="944"/>
        <v>9862132</v>
      </c>
    </row>
    <row r="1348" spans="1:53" x14ac:dyDescent="0.2">
      <c r="A1348" s="1" t="s">
        <v>1385</v>
      </c>
      <c r="B1348" s="8">
        <v>25151</v>
      </c>
      <c r="C1348" s="8">
        <v>2043.21</v>
      </c>
      <c r="D1348" s="8">
        <v>2092</v>
      </c>
      <c r="E1348" s="8">
        <v>2026</v>
      </c>
      <c r="F1348" s="8">
        <v>2043.2566666666667</v>
      </c>
      <c r="G1348" s="8">
        <f t="shared" ref="G1348:G1411" si="945">F1348-F1347</f>
        <v>-18.014236343366974</v>
      </c>
      <c r="H1348" s="8">
        <f t="shared" ref="H1348:H1411" si="946">IF(G1348&gt;0, G1348, 0)</f>
        <v>0</v>
      </c>
      <c r="I1348" s="8">
        <f t="shared" ref="I1348:I1411" si="947">IF(G1348&lt;0, -G1348, 0)</f>
        <v>18.014236343366974</v>
      </c>
      <c r="J1348" s="25">
        <f t="shared" si="905"/>
        <v>7.1547306801649082</v>
      </c>
      <c r="K1348" s="25">
        <f t="shared" si="906"/>
        <v>18.022713756132806</v>
      </c>
      <c r="L1348" s="26">
        <f t="shared" si="903"/>
        <v>0.39698409334888768</v>
      </c>
      <c r="M1348" s="25">
        <f t="shared" si="904"/>
        <v>28.417223591803889</v>
      </c>
      <c r="N1348" s="25">
        <v>30</v>
      </c>
      <c r="O1348" s="25">
        <v>70</v>
      </c>
      <c r="P1348" s="9">
        <f t="shared" si="907"/>
        <v>2201.91783023474</v>
      </c>
      <c r="Q1348" s="9">
        <f t="shared" si="908"/>
        <v>2183.0356769203895</v>
      </c>
      <c r="R1348" s="9">
        <f t="shared" si="909"/>
        <v>-18.882153314350489</v>
      </c>
      <c r="S1348" s="3">
        <f t="shared" si="910"/>
        <v>0</v>
      </c>
      <c r="T1348" s="3">
        <f t="shared" si="911"/>
        <v>1</v>
      </c>
      <c r="U1348" s="3">
        <f t="shared" si="912"/>
        <v>7</v>
      </c>
      <c r="V1348" s="3">
        <f t="shared" si="916"/>
        <v>30</v>
      </c>
      <c r="W1348" s="2">
        <f t="shared" si="913"/>
        <v>9870281</v>
      </c>
      <c r="X1348" s="2">
        <f t="shared" si="917"/>
        <v>9884463</v>
      </c>
      <c r="Y1348" s="14">
        <f t="shared" si="918"/>
        <v>2182.6198241446023</v>
      </c>
      <c r="Z1348" s="14">
        <f t="shared" si="919"/>
        <v>2137.6112219842603</v>
      </c>
      <c r="AA1348" s="14">
        <f t="shared" si="914"/>
        <v>-45.008602160341979</v>
      </c>
      <c r="AB1348" s="14">
        <f t="shared" si="935"/>
        <v>-25.289447378873898</v>
      </c>
      <c r="AC1348" s="14">
        <f t="shared" si="929"/>
        <v>-19.719154781468081</v>
      </c>
      <c r="AD1348" s="16">
        <f t="shared" si="930"/>
        <v>0</v>
      </c>
      <c r="AE1348" s="16">
        <f t="shared" si="931"/>
        <v>1</v>
      </c>
      <c r="AF1348" s="16">
        <f t="shared" si="915"/>
        <v>2</v>
      </c>
      <c r="AG1348" s="16">
        <f t="shared" si="932"/>
        <v>30</v>
      </c>
      <c r="AH1348" s="5">
        <f t="shared" si="933"/>
        <v>9861222</v>
      </c>
      <c r="AI1348" s="5">
        <f t="shared" si="934"/>
        <v>9865274</v>
      </c>
      <c r="AJ1348" s="39">
        <f t="shared" si="920"/>
        <v>2144.9191341167807</v>
      </c>
      <c r="AK1348" s="39">
        <f t="shared" si="921"/>
        <v>2144.9191341167807</v>
      </c>
      <c r="AL1348" s="39">
        <f t="shared" si="922"/>
        <v>0</v>
      </c>
      <c r="AM1348" s="39">
        <f t="shared" si="923"/>
        <v>0</v>
      </c>
      <c r="AN1348" s="39">
        <f t="shared" si="924"/>
        <v>0</v>
      </c>
      <c r="AO1348" s="39">
        <f t="shared" si="925"/>
        <v>17</v>
      </c>
      <c r="AP1348" s="39">
        <f t="shared" si="926"/>
        <v>0</v>
      </c>
      <c r="AQ1348" s="39">
        <f t="shared" si="927"/>
        <v>9857535</v>
      </c>
      <c r="AR1348" s="39">
        <f t="shared" si="928"/>
        <v>9891977</v>
      </c>
      <c r="AS1348" s="37">
        <f t="shared" si="936"/>
        <v>2239.8100750508443</v>
      </c>
      <c r="AT1348" s="37">
        <f t="shared" si="937"/>
        <v>2236.9517850343818</v>
      </c>
      <c r="AU1348" s="37">
        <f t="shared" si="938"/>
        <v>-2.8582900164624334</v>
      </c>
      <c r="AV1348" s="34">
        <f t="shared" si="939"/>
        <v>0</v>
      </c>
      <c r="AW1348" s="34">
        <f t="shared" si="940"/>
        <v>0</v>
      </c>
      <c r="AX1348" s="34">
        <f t="shared" si="941"/>
        <v>60</v>
      </c>
      <c r="AY1348" s="34">
        <f t="shared" si="942"/>
        <v>0</v>
      </c>
      <c r="AZ1348" s="34">
        <f t="shared" si="943"/>
        <v>9739432</v>
      </c>
      <c r="BA1348" s="34">
        <f t="shared" si="944"/>
        <v>9860992</v>
      </c>
    </row>
    <row r="1349" spans="1:53" x14ac:dyDescent="0.2">
      <c r="A1349" s="1" t="s">
        <v>1386</v>
      </c>
      <c r="B1349" s="8">
        <v>26717</v>
      </c>
      <c r="C1349" s="8">
        <v>2057.9010238907849</v>
      </c>
      <c r="D1349" s="8">
        <v>2087</v>
      </c>
      <c r="E1349" s="8">
        <v>2041</v>
      </c>
      <c r="F1349" s="8">
        <v>2057.9488054607509</v>
      </c>
      <c r="G1349" s="8">
        <f t="shared" si="945"/>
        <v>14.692138794084258</v>
      </c>
      <c r="H1349" s="8">
        <f t="shared" si="946"/>
        <v>14.692138794084258</v>
      </c>
      <c r="I1349" s="8">
        <f t="shared" si="947"/>
        <v>0</v>
      </c>
      <c r="J1349" s="25">
        <f t="shared" si="905"/>
        <v>7.6931169740162906</v>
      </c>
      <c r="K1349" s="25">
        <f t="shared" si="906"/>
        <v>16.735377059266177</v>
      </c>
      <c r="L1349" s="26">
        <f t="shared" si="903"/>
        <v>0.45969188186033155</v>
      </c>
      <c r="M1349" s="25">
        <f t="shared" si="904"/>
        <v>31.492391481582303</v>
      </c>
      <c r="N1349" s="25">
        <v>30</v>
      </c>
      <c r="O1349" s="25">
        <v>70</v>
      </c>
      <c r="P1349" s="9">
        <f t="shared" si="907"/>
        <v>2193.8277834296937</v>
      </c>
      <c r="Q1349" s="9">
        <f t="shared" si="908"/>
        <v>2160.6224327817554</v>
      </c>
      <c r="R1349" s="9">
        <f t="shared" si="909"/>
        <v>-33.205350647938303</v>
      </c>
      <c r="S1349" s="3">
        <f t="shared" si="910"/>
        <v>0</v>
      </c>
      <c r="T1349" s="3">
        <f t="shared" si="911"/>
        <v>1</v>
      </c>
      <c r="U1349" s="3">
        <f t="shared" si="912"/>
        <v>6</v>
      </c>
      <c r="V1349" s="3">
        <f t="shared" si="916"/>
        <v>30</v>
      </c>
      <c r="W1349" s="2">
        <f t="shared" si="913"/>
        <v>9872277</v>
      </c>
      <c r="X1349" s="2">
        <f t="shared" si="917"/>
        <v>9884523</v>
      </c>
      <c r="Y1349" s="14">
        <f t="shared" si="918"/>
        <v>2173.3849338717246</v>
      </c>
      <c r="Z1349" s="14">
        <f t="shared" si="919"/>
        <v>2125.3554655960279</v>
      </c>
      <c r="AA1349" s="14">
        <f t="shared" si="914"/>
        <v>-48.029468275696672</v>
      </c>
      <c r="AB1349" s="14">
        <f t="shared" si="935"/>
        <v>-29.837451558238453</v>
      </c>
      <c r="AC1349" s="14">
        <f t="shared" si="929"/>
        <v>-18.19201671745822</v>
      </c>
      <c r="AD1349" s="16">
        <f t="shared" si="930"/>
        <v>0</v>
      </c>
      <c r="AE1349" s="16">
        <f t="shared" si="931"/>
        <v>1</v>
      </c>
      <c r="AF1349" s="16">
        <f t="shared" si="915"/>
        <v>1</v>
      </c>
      <c r="AG1349" s="16">
        <f t="shared" si="932"/>
        <v>30</v>
      </c>
      <c r="AH1349" s="5">
        <f t="shared" si="933"/>
        <v>9863233</v>
      </c>
      <c r="AI1349" s="5">
        <f t="shared" si="934"/>
        <v>9865274</v>
      </c>
      <c r="AJ1349" s="39">
        <f t="shared" si="920"/>
        <v>2132.9096432212027</v>
      </c>
      <c r="AK1349" s="39">
        <f t="shared" si="921"/>
        <v>2127.6172454583862</v>
      </c>
      <c r="AL1349" s="39">
        <f t="shared" si="922"/>
        <v>-5.292397762816563</v>
      </c>
      <c r="AM1349" s="39">
        <f t="shared" si="923"/>
        <v>0</v>
      </c>
      <c r="AN1349" s="39">
        <f t="shared" si="924"/>
        <v>1</v>
      </c>
      <c r="AO1349" s="39">
        <f t="shared" si="925"/>
        <v>16</v>
      </c>
      <c r="AP1349" s="39">
        <f t="shared" si="926"/>
        <v>30</v>
      </c>
      <c r="AQ1349" s="39">
        <f t="shared" si="927"/>
        <v>9859546</v>
      </c>
      <c r="AR1349" s="39">
        <f t="shared" si="928"/>
        <v>9892202</v>
      </c>
      <c r="AS1349" s="37">
        <f t="shared" si="936"/>
        <v>2237.1121384551443</v>
      </c>
      <c r="AT1349" s="37">
        <f t="shared" si="937"/>
        <v>2234.2283172016009</v>
      </c>
      <c r="AU1349" s="37">
        <f t="shared" si="938"/>
        <v>-2.883821253543374</v>
      </c>
      <c r="AV1349" s="34">
        <f t="shared" si="939"/>
        <v>0</v>
      </c>
      <c r="AW1349" s="34">
        <f t="shared" si="940"/>
        <v>0</v>
      </c>
      <c r="AX1349" s="34">
        <f t="shared" si="941"/>
        <v>60</v>
      </c>
      <c r="AY1349" s="34">
        <f t="shared" si="942"/>
        <v>0</v>
      </c>
      <c r="AZ1349" s="34">
        <f t="shared" si="943"/>
        <v>9739432</v>
      </c>
      <c r="BA1349" s="34">
        <f t="shared" si="944"/>
        <v>9861892</v>
      </c>
    </row>
    <row r="1350" spans="1:53" x14ac:dyDescent="0.2">
      <c r="A1350" s="1" t="s">
        <v>1387</v>
      </c>
      <c r="B1350" s="8">
        <v>18707</v>
      </c>
      <c r="C1350" s="8">
        <v>2063.1919191919192</v>
      </c>
      <c r="D1350" s="8">
        <v>2083</v>
      </c>
      <c r="E1350" s="8">
        <v>2030</v>
      </c>
      <c r="F1350" s="8">
        <v>2063.2289562289561</v>
      </c>
      <c r="G1350" s="8">
        <f t="shared" si="945"/>
        <v>5.2801507682052033</v>
      </c>
      <c r="H1350" s="8">
        <f t="shared" si="946"/>
        <v>5.2801507682052033</v>
      </c>
      <c r="I1350" s="8">
        <f t="shared" si="947"/>
        <v>0</v>
      </c>
      <c r="J1350" s="25">
        <f t="shared" si="905"/>
        <v>7.5207622450297844</v>
      </c>
      <c r="K1350" s="25">
        <f t="shared" si="906"/>
        <v>15.539992983604307</v>
      </c>
      <c r="L1350" s="26">
        <f t="shared" si="903"/>
        <v>0.48396175294060123</v>
      </c>
      <c r="M1350" s="25">
        <f t="shared" si="904"/>
        <v>32.612818489532387</v>
      </c>
      <c r="N1350" s="25">
        <v>30</v>
      </c>
      <c r="O1350" s="25">
        <v>70</v>
      </c>
      <c r="P1350" s="9">
        <f t="shared" si="907"/>
        <v>2187.932349466816</v>
      </c>
      <c r="Q1350" s="9">
        <f t="shared" si="908"/>
        <v>2140.7566329833321</v>
      </c>
      <c r="R1350" s="9">
        <f t="shared" si="909"/>
        <v>-47.175716483483939</v>
      </c>
      <c r="S1350" s="3">
        <f t="shared" si="910"/>
        <v>0</v>
      </c>
      <c r="T1350" s="3">
        <f t="shared" si="911"/>
        <v>1</v>
      </c>
      <c r="U1350" s="3">
        <f t="shared" si="912"/>
        <v>5</v>
      </c>
      <c r="V1350" s="3">
        <f t="shared" si="916"/>
        <v>30</v>
      </c>
      <c r="W1350" s="2">
        <f t="shared" si="913"/>
        <v>9874288</v>
      </c>
      <c r="X1350" s="2">
        <f t="shared" si="917"/>
        <v>9884438</v>
      </c>
      <c r="Y1350" s="14">
        <f t="shared" si="918"/>
        <v>2165.2252318241121</v>
      </c>
      <c r="Z1350" s="14">
        <f t="shared" si="919"/>
        <v>2115.7975410780168</v>
      </c>
      <c r="AA1350" s="14">
        <f t="shared" si="914"/>
        <v>-49.427690746095323</v>
      </c>
      <c r="AB1350" s="14">
        <f t="shared" si="935"/>
        <v>-33.755499395809828</v>
      </c>
      <c r="AC1350" s="14">
        <f t="shared" si="929"/>
        <v>-15.672191350285495</v>
      </c>
      <c r="AD1350" s="16">
        <f t="shared" si="930"/>
        <v>0</v>
      </c>
      <c r="AE1350" s="16">
        <f t="shared" si="931"/>
        <v>1</v>
      </c>
      <c r="AF1350" s="16">
        <f t="shared" si="915"/>
        <v>0</v>
      </c>
      <c r="AG1350" s="16">
        <f t="shared" si="932"/>
        <v>30</v>
      </c>
      <c r="AH1350" s="5">
        <f t="shared" si="933"/>
        <v>9865233</v>
      </c>
      <c r="AI1350" s="5">
        <f t="shared" si="934"/>
        <v>9865233</v>
      </c>
      <c r="AJ1350" s="39">
        <f t="shared" si="920"/>
        <v>2137.807022819231</v>
      </c>
      <c r="AK1350" s="39">
        <f t="shared" si="921"/>
        <v>2115.4262142863749</v>
      </c>
      <c r="AL1350" s="39">
        <f t="shared" si="922"/>
        <v>-22.380808532856008</v>
      </c>
      <c r="AM1350" s="39">
        <f t="shared" si="923"/>
        <v>0</v>
      </c>
      <c r="AN1350" s="39">
        <f t="shared" si="924"/>
        <v>1</v>
      </c>
      <c r="AO1350" s="39">
        <f t="shared" si="925"/>
        <v>15</v>
      </c>
      <c r="AP1350" s="39">
        <f t="shared" si="926"/>
        <v>30</v>
      </c>
      <c r="AQ1350" s="39">
        <f t="shared" si="927"/>
        <v>9861546</v>
      </c>
      <c r="AR1350" s="39">
        <f t="shared" si="928"/>
        <v>9891996</v>
      </c>
      <c r="AS1350" s="37">
        <f t="shared" si="936"/>
        <v>2234.1892861839519</v>
      </c>
      <c r="AT1350" s="37">
        <f t="shared" si="937"/>
        <v>2228.787055483951</v>
      </c>
      <c r="AU1350" s="37">
        <f t="shared" si="938"/>
        <v>-5.4022307000009278</v>
      </c>
      <c r="AV1350" s="34">
        <f t="shared" si="939"/>
        <v>0</v>
      </c>
      <c r="AW1350" s="34">
        <f t="shared" si="940"/>
        <v>1</v>
      </c>
      <c r="AX1350" s="34">
        <f t="shared" si="941"/>
        <v>59</v>
      </c>
      <c r="AY1350" s="34">
        <f t="shared" si="942"/>
        <v>30</v>
      </c>
      <c r="AZ1350" s="34">
        <f t="shared" si="943"/>
        <v>9741432</v>
      </c>
      <c r="BA1350" s="34">
        <f t="shared" si="944"/>
        <v>9861202</v>
      </c>
    </row>
    <row r="1351" spans="1:53" x14ac:dyDescent="0.2">
      <c r="A1351" s="1" t="s">
        <v>1388</v>
      </c>
      <c r="B1351" s="8">
        <v>17391</v>
      </c>
      <c r="C1351" s="8">
        <v>2056.5154639175257</v>
      </c>
      <c r="D1351" s="8">
        <v>2071</v>
      </c>
      <c r="E1351" s="8">
        <v>2043</v>
      </c>
      <c r="F1351" s="8">
        <v>2056.4776632302405</v>
      </c>
      <c r="G1351" s="8">
        <f t="shared" si="945"/>
        <v>-6.7512929987155985</v>
      </c>
      <c r="H1351" s="8">
        <f t="shared" si="946"/>
        <v>0</v>
      </c>
      <c r="I1351" s="8">
        <f t="shared" si="947"/>
        <v>6.7512929987155985</v>
      </c>
      <c r="J1351" s="25">
        <f t="shared" si="905"/>
        <v>6.9835649418133707</v>
      </c>
      <c r="K1351" s="25">
        <f t="shared" si="906"/>
        <v>14.912228698969399</v>
      </c>
      <c r="L1351" s="26">
        <f t="shared" si="903"/>
        <v>0.46831128215569906</v>
      </c>
      <c r="M1351" s="25">
        <f t="shared" si="904"/>
        <v>31.894550416322389</v>
      </c>
      <c r="N1351" s="25">
        <v>30</v>
      </c>
      <c r="O1351" s="25">
        <v>70</v>
      </c>
      <c r="P1351" s="9">
        <f t="shared" si="907"/>
        <v>2183.0637629151306</v>
      </c>
      <c r="Q1351" s="9">
        <f t="shared" si="908"/>
        <v>2125.9518937714406</v>
      </c>
      <c r="R1351" s="9">
        <f t="shared" si="909"/>
        <v>-57.111869143690001</v>
      </c>
      <c r="S1351" s="3">
        <f t="shared" si="910"/>
        <v>0</v>
      </c>
      <c r="T1351" s="3">
        <f t="shared" si="911"/>
        <v>1</v>
      </c>
      <c r="U1351" s="3">
        <f t="shared" si="912"/>
        <v>4</v>
      </c>
      <c r="V1351" s="3">
        <f t="shared" si="916"/>
        <v>30</v>
      </c>
      <c r="W1351" s="2">
        <f t="shared" si="913"/>
        <v>9876288</v>
      </c>
      <c r="X1351" s="2">
        <f t="shared" si="917"/>
        <v>9884460</v>
      </c>
      <c r="Y1351" s="14">
        <f t="shared" si="918"/>
        <v>2157.1698563727141</v>
      </c>
      <c r="Z1351" s="14">
        <f t="shared" si="919"/>
        <v>2106.6714060245126</v>
      </c>
      <c r="AA1351" s="14">
        <f t="shared" si="914"/>
        <v>-50.498450348201459</v>
      </c>
      <c r="AB1351" s="14">
        <f t="shared" si="935"/>
        <v>-37.104089586288154</v>
      </c>
      <c r="AC1351" s="14">
        <f t="shared" si="929"/>
        <v>-13.394360761913305</v>
      </c>
      <c r="AD1351" s="16">
        <f t="shared" si="930"/>
        <v>0</v>
      </c>
      <c r="AE1351" s="16">
        <f t="shared" si="931"/>
        <v>0</v>
      </c>
      <c r="AF1351" s="16">
        <f t="shared" si="915"/>
        <v>0</v>
      </c>
      <c r="AG1351" s="16">
        <f t="shared" si="932"/>
        <v>0</v>
      </c>
      <c r="AH1351" s="5">
        <f t="shared" si="933"/>
        <v>9865233</v>
      </c>
      <c r="AI1351" s="5">
        <f t="shared" si="934"/>
        <v>9865233</v>
      </c>
      <c r="AJ1351" s="39">
        <f t="shared" si="920"/>
        <v>2139.5670730752995</v>
      </c>
      <c r="AK1351" s="39">
        <f t="shared" si="921"/>
        <v>2117.1862645424435</v>
      </c>
      <c r="AL1351" s="39">
        <f t="shared" si="922"/>
        <v>-22.380808532856008</v>
      </c>
      <c r="AM1351" s="39">
        <f t="shared" si="923"/>
        <v>0</v>
      </c>
      <c r="AN1351" s="39">
        <f t="shared" si="924"/>
        <v>1</v>
      </c>
      <c r="AO1351" s="39">
        <f t="shared" si="925"/>
        <v>14</v>
      </c>
      <c r="AP1351" s="39">
        <f t="shared" si="926"/>
        <v>30</v>
      </c>
      <c r="AQ1351" s="39">
        <f t="shared" si="927"/>
        <v>9863559</v>
      </c>
      <c r="AR1351" s="39">
        <f t="shared" si="928"/>
        <v>9892161</v>
      </c>
      <c r="AS1351" s="37">
        <f t="shared" si="936"/>
        <v>2231.1616909492604</v>
      </c>
      <c r="AT1351" s="37">
        <f t="shared" si="937"/>
        <v>2220.8200918388989</v>
      </c>
      <c r="AU1351" s="37">
        <f t="shared" si="938"/>
        <v>-10.341599110361585</v>
      </c>
      <c r="AV1351" s="34">
        <f t="shared" si="939"/>
        <v>0</v>
      </c>
      <c r="AW1351" s="34">
        <f t="shared" si="940"/>
        <v>1</v>
      </c>
      <c r="AX1351" s="34">
        <f t="shared" si="941"/>
        <v>58</v>
      </c>
      <c r="AY1351" s="34">
        <f t="shared" si="942"/>
        <v>30</v>
      </c>
      <c r="AZ1351" s="34">
        <f t="shared" si="943"/>
        <v>9743445</v>
      </c>
      <c r="BA1351" s="34">
        <f t="shared" si="944"/>
        <v>9861939</v>
      </c>
    </row>
    <row r="1352" spans="1:53" x14ac:dyDescent="0.2">
      <c r="A1352" s="1" t="s">
        <v>1389</v>
      </c>
      <c r="B1352" s="8">
        <v>18988</v>
      </c>
      <c r="C1352" s="8">
        <v>2010.4395973154362</v>
      </c>
      <c r="D1352" s="8">
        <v>2040</v>
      </c>
      <c r="E1352" s="8">
        <v>1992</v>
      </c>
      <c r="F1352" s="8">
        <v>2010.244966442953</v>
      </c>
      <c r="G1352" s="8">
        <f t="shared" si="945"/>
        <v>-46.232696787287523</v>
      </c>
      <c r="H1352" s="8">
        <f t="shared" si="946"/>
        <v>0</v>
      </c>
      <c r="I1352" s="8">
        <f t="shared" si="947"/>
        <v>46.232696787287523</v>
      </c>
      <c r="J1352" s="25">
        <f t="shared" si="905"/>
        <v>6.4847388745409873</v>
      </c>
      <c r="K1352" s="25">
        <f t="shared" si="906"/>
        <v>17.149404990992121</v>
      </c>
      <c r="L1352" s="26">
        <f t="shared" si="903"/>
        <v>0.37813200387693652</v>
      </c>
      <c r="M1352" s="25">
        <f t="shared" si="904"/>
        <v>27.438010496322718</v>
      </c>
      <c r="N1352" s="25">
        <v>30</v>
      </c>
      <c r="O1352" s="25">
        <v>70</v>
      </c>
      <c r="P1352" s="9">
        <f t="shared" si="907"/>
        <v>2178.6580221517966</v>
      </c>
      <c r="Q1352" s="9">
        <f t="shared" si="908"/>
        <v>2110.2356014796519</v>
      </c>
      <c r="R1352" s="9">
        <f t="shared" si="909"/>
        <v>-68.422420672144654</v>
      </c>
      <c r="S1352" s="3">
        <f t="shared" si="910"/>
        <v>0</v>
      </c>
      <c r="T1352" s="3">
        <f t="shared" si="911"/>
        <v>1</v>
      </c>
      <c r="U1352" s="3">
        <f t="shared" si="912"/>
        <v>3</v>
      </c>
      <c r="V1352" s="3">
        <f t="shared" si="916"/>
        <v>30</v>
      </c>
      <c r="W1352" s="2">
        <f t="shared" si="913"/>
        <v>9878301</v>
      </c>
      <c r="X1352" s="2">
        <f t="shared" si="917"/>
        <v>9884277</v>
      </c>
      <c r="Y1352" s="14">
        <f t="shared" si="918"/>
        <v>2146.2865311927317</v>
      </c>
      <c r="Z1352" s="14">
        <f t="shared" si="919"/>
        <v>2091.8365691658109</v>
      </c>
      <c r="AA1352" s="14">
        <f t="shared" si="914"/>
        <v>-54.44996202692073</v>
      </c>
      <c r="AB1352" s="14">
        <f t="shared" si="935"/>
        <v>-40.573264074414666</v>
      </c>
      <c r="AC1352" s="14">
        <f t="shared" si="929"/>
        <v>-13.876697952506063</v>
      </c>
      <c r="AD1352" s="16">
        <f t="shared" si="930"/>
        <v>0</v>
      </c>
      <c r="AE1352" s="16">
        <f t="shared" si="931"/>
        <v>0</v>
      </c>
      <c r="AF1352" s="16">
        <f t="shared" si="915"/>
        <v>0</v>
      </c>
      <c r="AG1352" s="16">
        <f t="shared" si="932"/>
        <v>0</v>
      </c>
      <c r="AH1352" s="5">
        <f t="shared" si="933"/>
        <v>9865233</v>
      </c>
      <c r="AI1352" s="5">
        <f t="shared" si="934"/>
        <v>9865233</v>
      </c>
      <c r="AJ1352" s="39">
        <f t="shared" si="920"/>
        <v>2137.3166420757275</v>
      </c>
      <c r="AK1352" s="39">
        <f t="shared" si="921"/>
        <v>2114.3164277226447</v>
      </c>
      <c r="AL1352" s="39">
        <f t="shared" si="922"/>
        <v>-23.000214353082811</v>
      </c>
      <c r="AM1352" s="39">
        <f t="shared" si="923"/>
        <v>0</v>
      </c>
      <c r="AN1352" s="39">
        <f t="shared" si="924"/>
        <v>1</v>
      </c>
      <c r="AO1352" s="39">
        <f t="shared" si="925"/>
        <v>13</v>
      </c>
      <c r="AP1352" s="39">
        <f t="shared" si="926"/>
        <v>30</v>
      </c>
      <c r="AQ1352" s="39">
        <f t="shared" si="927"/>
        <v>9865521</v>
      </c>
      <c r="AR1352" s="39">
        <f t="shared" si="928"/>
        <v>9891417</v>
      </c>
      <c r="AS1352" s="37">
        <f t="shared" si="936"/>
        <v>2228.0540389088892</v>
      </c>
      <c r="AT1352" s="37">
        <f t="shared" si="937"/>
        <v>2210.8999070052319</v>
      </c>
      <c r="AU1352" s="37">
        <f t="shared" si="938"/>
        <v>-17.154131903657344</v>
      </c>
      <c r="AV1352" s="34">
        <f t="shared" si="939"/>
        <v>0</v>
      </c>
      <c r="AW1352" s="34">
        <f t="shared" si="940"/>
        <v>1</v>
      </c>
      <c r="AX1352" s="34">
        <f t="shared" si="941"/>
        <v>57</v>
      </c>
      <c r="AY1352" s="34">
        <f t="shared" si="942"/>
        <v>30</v>
      </c>
      <c r="AZ1352" s="34">
        <f t="shared" si="943"/>
        <v>9745407</v>
      </c>
      <c r="BA1352" s="34">
        <f t="shared" si="944"/>
        <v>9858951</v>
      </c>
    </row>
    <row r="1353" spans="1:53" x14ac:dyDescent="0.2">
      <c r="A1353" s="1" t="s">
        <v>1390</v>
      </c>
      <c r="B1353" s="8">
        <v>22350</v>
      </c>
      <c r="C1353" s="8">
        <v>2030.123745819398</v>
      </c>
      <c r="D1353" s="8">
        <v>2054</v>
      </c>
      <c r="E1353" s="8">
        <v>1994</v>
      </c>
      <c r="F1353" s="8">
        <v>2030.1505016722408</v>
      </c>
      <c r="G1353" s="8">
        <f t="shared" si="945"/>
        <v>19.905535229287807</v>
      </c>
      <c r="H1353" s="8">
        <f t="shared" si="946"/>
        <v>19.905535229287807</v>
      </c>
      <c r="I1353" s="8">
        <f t="shared" si="947"/>
        <v>0</v>
      </c>
      <c r="J1353" s="25">
        <f t="shared" si="905"/>
        <v>7.4433671855943322</v>
      </c>
      <c r="K1353" s="25">
        <f t="shared" si="906"/>
        <v>15.924447491635542</v>
      </c>
      <c r="L1353" s="26">
        <f t="shared" si="903"/>
        <v>0.46741760990477232</v>
      </c>
      <c r="M1353" s="25">
        <f t="shared" si="904"/>
        <v>31.853073504760872</v>
      </c>
      <c r="N1353" s="25">
        <v>30</v>
      </c>
      <c r="O1353" s="25">
        <v>70</v>
      </c>
      <c r="P1353" s="9">
        <f t="shared" si="907"/>
        <v>2173.7721037013775</v>
      </c>
      <c r="Q1353" s="9">
        <f t="shared" si="908"/>
        <v>2090.8214359106455</v>
      </c>
      <c r="R1353" s="9">
        <f t="shared" si="909"/>
        <v>-82.950667790732041</v>
      </c>
      <c r="S1353" s="3">
        <f t="shared" si="910"/>
        <v>0</v>
      </c>
      <c r="T1353" s="3">
        <f t="shared" si="911"/>
        <v>1</v>
      </c>
      <c r="U1353" s="3">
        <f t="shared" si="912"/>
        <v>2</v>
      </c>
      <c r="V1353" s="3">
        <f t="shared" si="916"/>
        <v>30</v>
      </c>
      <c r="W1353" s="2">
        <f t="shared" si="913"/>
        <v>9880263</v>
      </c>
      <c r="X1353" s="2">
        <f t="shared" si="917"/>
        <v>9884251</v>
      </c>
      <c r="Y1353" s="14">
        <f t="shared" si="918"/>
        <v>2137.6838623393619</v>
      </c>
      <c r="Z1353" s="14">
        <f t="shared" si="919"/>
        <v>2082.3464049360309</v>
      </c>
      <c r="AA1353" s="14">
        <f t="shared" si="914"/>
        <v>-55.337457403330973</v>
      </c>
      <c r="AB1353" s="14">
        <f t="shared" si="935"/>
        <v>-43.526102740197928</v>
      </c>
      <c r="AC1353" s="14">
        <f t="shared" si="929"/>
        <v>-11.811354663133045</v>
      </c>
      <c r="AD1353" s="16">
        <f t="shared" si="930"/>
        <v>0</v>
      </c>
      <c r="AE1353" s="16">
        <f t="shared" si="931"/>
        <v>0</v>
      </c>
      <c r="AF1353" s="16">
        <f t="shared" si="915"/>
        <v>0</v>
      </c>
      <c r="AG1353" s="16">
        <f t="shared" si="932"/>
        <v>0</v>
      </c>
      <c r="AH1353" s="5">
        <f t="shared" si="933"/>
        <v>9865233</v>
      </c>
      <c r="AI1353" s="5">
        <f t="shared" si="934"/>
        <v>9865233</v>
      </c>
      <c r="AJ1353" s="39">
        <f t="shared" si="920"/>
        <v>2110.9018430720603</v>
      </c>
      <c r="AK1353" s="39">
        <f t="shared" si="921"/>
        <v>2076.1548363856978</v>
      </c>
      <c r="AL1353" s="39">
        <f t="shared" si="922"/>
        <v>-34.747006686362511</v>
      </c>
      <c r="AM1353" s="39">
        <f t="shared" si="923"/>
        <v>0</v>
      </c>
      <c r="AN1353" s="39">
        <f t="shared" si="924"/>
        <v>1</v>
      </c>
      <c r="AO1353" s="39">
        <f t="shared" si="925"/>
        <v>12</v>
      </c>
      <c r="AP1353" s="39">
        <f t="shared" si="926"/>
        <v>30</v>
      </c>
      <c r="AQ1353" s="39">
        <f t="shared" si="927"/>
        <v>9867485</v>
      </c>
      <c r="AR1353" s="39">
        <f t="shared" si="928"/>
        <v>9891413</v>
      </c>
      <c r="AS1353" s="37">
        <f t="shared" si="936"/>
        <v>2224.9351664062679</v>
      </c>
      <c r="AT1353" s="37">
        <f t="shared" si="937"/>
        <v>2199.0720173482337</v>
      </c>
      <c r="AU1353" s="37">
        <f t="shared" si="938"/>
        <v>-25.863149058034196</v>
      </c>
      <c r="AV1353" s="34">
        <f t="shared" si="939"/>
        <v>0</v>
      </c>
      <c r="AW1353" s="34">
        <f t="shared" si="940"/>
        <v>1</v>
      </c>
      <c r="AX1353" s="34">
        <f t="shared" si="941"/>
        <v>56</v>
      </c>
      <c r="AY1353" s="34">
        <f t="shared" si="942"/>
        <v>30</v>
      </c>
      <c r="AZ1353" s="34">
        <f t="shared" si="943"/>
        <v>9747371</v>
      </c>
      <c r="BA1353" s="34">
        <f t="shared" si="944"/>
        <v>9859035</v>
      </c>
    </row>
    <row r="1354" spans="1:53" x14ac:dyDescent="0.2">
      <c r="A1354" s="1" t="s">
        <v>1391</v>
      </c>
      <c r="B1354" s="8">
        <v>17712</v>
      </c>
      <c r="C1354" s="8">
        <v>2029.7407407407406</v>
      </c>
      <c r="D1354" s="8">
        <v>2054</v>
      </c>
      <c r="E1354" s="8">
        <v>2009</v>
      </c>
      <c r="F1354" s="8">
        <v>2029.6868686868686</v>
      </c>
      <c r="G1354" s="8">
        <f t="shared" si="945"/>
        <v>-0.46363298537221453</v>
      </c>
      <c r="H1354" s="8">
        <f t="shared" si="946"/>
        <v>0</v>
      </c>
      <c r="I1354" s="8">
        <f t="shared" si="947"/>
        <v>0.46363298537221453</v>
      </c>
      <c r="J1354" s="25">
        <f t="shared" si="905"/>
        <v>6.9116981009090228</v>
      </c>
      <c r="K1354" s="25">
        <f t="shared" si="906"/>
        <v>14.820103598331018</v>
      </c>
      <c r="L1354" s="26">
        <f t="shared" si="903"/>
        <v>0.46637312992112895</v>
      </c>
      <c r="M1354" s="25">
        <f t="shared" si="904"/>
        <v>31.804533266796383</v>
      </c>
      <c r="N1354" s="25">
        <v>30</v>
      </c>
      <c r="O1354" s="25">
        <v>70</v>
      </c>
      <c r="P1354" s="9">
        <f t="shared" si="907"/>
        <v>2168.8179236244077</v>
      </c>
      <c r="Q1354" s="9">
        <f t="shared" si="908"/>
        <v>2076.0027630273999</v>
      </c>
      <c r="R1354" s="9">
        <f t="shared" si="909"/>
        <v>-92.815160597007889</v>
      </c>
      <c r="S1354" s="3">
        <f t="shared" si="910"/>
        <v>0</v>
      </c>
      <c r="T1354" s="3">
        <f t="shared" si="911"/>
        <v>1</v>
      </c>
      <c r="U1354" s="3">
        <f t="shared" si="912"/>
        <v>1</v>
      </c>
      <c r="V1354" s="3">
        <f t="shared" si="916"/>
        <v>30</v>
      </c>
      <c r="W1354" s="2">
        <f t="shared" si="913"/>
        <v>9882227</v>
      </c>
      <c r="X1354" s="2">
        <f t="shared" si="917"/>
        <v>9884236</v>
      </c>
      <c r="Y1354" s="14">
        <f t="shared" si="918"/>
        <v>2129.6840850317699</v>
      </c>
      <c r="Z1354" s="14">
        <f t="shared" si="919"/>
        <v>2074.2449378207752</v>
      </c>
      <c r="AA1354" s="14">
        <f t="shared" si="914"/>
        <v>-55.439147210994633</v>
      </c>
      <c r="AB1354" s="14">
        <f t="shared" si="935"/>
        <v>-45.908711634357267</v>
      </c>
      <c r="AC1354" s="14">
        <f t="shared" si="929"/>
        <v>-9.5304355766373661</v>
      </c>
      <c r="AD1354" s="16">
        <f t="shared" si="930"/>
        <v>0</v>
      </c>
      <c r="AE1354" s="16">
        <f t="shared" si="931"/>
        <v>0</v>
      </c>
      <c r="AF1354" s="16">
        <f t="shared" si="915"/>
        <v>0</v>
      </c>
      <c r="AG1354" s="16">
        <f t="shared" si="932"/>
        <v>0</v>
      </c>
      <c r="AH1354" s="5">
        <f t="shared" si="933"/>
        <v>9865233</v>
      </c>
      <c r="AI1354" s="5">
        <f t="shared" si="934"/>
        <v>9865233</v>
      </c>
      <c r="AJ1354" s="39">
        <f t="shared" si="920"/>
        <v>2117.5370214818231</v>
      </c>
      <c r="AK1354" s="39">
        <f t="shared" si="921"/>
        <v>2064.2606105838527</v>
      </c>
      <c r="AL1354" s="39">
        <f t="shared" si="922"/>
        <v>-53.276410897970436</v>
      </c>
      <c r="AM1354" s="39">
        <f t="shared" si="923"/>
        <v>0</v>
      </c>
      <c r="AN1354" s="39">
        <f t="shared" si="924"/>
        <v>1</v>
      </c>
      <c r="AO1354" s="39">
        <f t="shared" si="925"/>
        <v>11</v>
      </c>
      <c r="AP1354" s="39">
        <f t="shared" si="926"/>
        <v>30</v>
      </c>
      <c r="AQ1354" s="39">
        <f t="shared" si="927"/>
        <v>9869464</v>
      </c>
      <c r="AR1354" s="39">
        <f t="shared" si="928"/>
        <v>9891563</v>
      </c>
      <c r="AS1354" s="37">
        <f t="shared" si="936"/>
        <v>2221.8470111006222</v>
      </c>
      <c r="AT1354" s="37">
        <f t="shared" si="937"/>
        <v>2185.0028381928837</v>
      </c>
      <c r="AU1354" s="37">
        <f t="shared" si="938"/>
        <v>-36.844172907738539</v>
      </c>
      <c r="AV1354" s="34">
        <f t="shared" si="939"/>
        <v>0</v>
      </c>
      <c r="AW1354" s="34">
        <f t="shared" si="940"/>
        <v>1</v>
      </c>
      <c r="AX1354" s="34">
        <f t="shared" si="941"/>
        <v>55</v>
      </c>
      <c r="AY1354" s="34">
        <f t="shared" si="942"/>
        <v>30</v>
      </c>
      <c r="AZ1354" s="34">
        <f t="shared" si="943"/>
        <v>9749350</v>
      </c>
      <c r="BA1354" s="34">
        <f t="shared" si="944"/>
        <v>9859845</v>
      </c>
    </row>
    <row r="1355" spans="1:53" x14ac:dyDescent="0.2">
      <c r="A1355" s="1" t="s">
        <v>1392</v>
      </c>
      <c r="B1355" s="8">
        <v>14865</v>
      </c>
      <c r="C1355" s="8">
        <v>2066.1958762886597</v>
      </c>
      <c r="D1355" s="8">
        <v>2079</v>
      </c>
      <c r="E1355" s="8">
        <v>2055</v>
      </c>
      <c r="F1355" s="8">
        <v>2066.1993127147766</v>
      </c>
      <c r="G1355" s="8">
        <f t="shared" si="945"/>
        <v>36.512444027908032</v>
      </c>
      <c r="H1355" s="8">
        <f t="shared" si="946"/>
        <v>36.512444027908032</v>
      </c>
      <c r="I1355" s="8">
        <f t="shared" si="947"/>
        <v>0</v>
      </c>
      <c r="J1355" s="25">
        <f t="shared" si="905"/>
        <v>9.0260370956946669</v>
      </c>
      <c r="K1355" s="25">
        <f t="shared" si="906"/>
        <v>13.761524769878802</v>
      </c>
      <c r="L1355" s="26">
        <f t="shared" si="903"/>
        <v>0.65588931798101613</v>
      </c>
      <c r="M1355" s="25">
        <f t="shared" si="904"/>
        <v>39.609490251481624</v>
      </c>
      <c r="N1355" s="25">
        <v>30</v>
      </c>
      <c r="O1355" s="25">
        <v>70</v>
      </c>
      <c r="P1355" s="9">
        <f t="shared" si="907"/>
        <v>2164.0582165609621</v>
      </c>
      <c r="Q1355" s="9">
        <f t="shared" si="908"/>
        <v>2065.7778051149421</v>
      </c>
      <c r="R1355" s="9">
        <f t="shared" si="909"/>
        <v>-98.280411446020025</v>
      </c>
      <c r="S1355" s="3">
        <f t="shared" si="910"/>
        <v>0</v>
      </c>
      <c r="T1355" s="3">
        <f t="shared" si="911"/>
        <v>1</v>
      </c>
      <c r="U1355" s="3">
        <f t="shared" si="912"/>
        <v>0</v>
      </c>
      <c r="V1355" s="3">
        <f t="shared" si="916"/>
        <v>30</v>
      </c>
      <c r="W1355" s="2">
        <f t="shared" si="913"/>
        <v>9884206</v>
      </c>
      <c r="X1355" s="2">
        <f t="shared" si="917"/>
        <v>9884206</v>
      </c>
      <c r="Y1355" s="14">
        <f t="shared" si="918"/>
        <v>2124.9815093045854</v>
      </c>
      <c r="Z1355" s="14">
        <f t="shared" si="919"/>
        <v>2073.0071493429291</v>
      </c>
      <c r="AA1355" s="14">
        <f t="shared" si="914"/>
        <v>-51.974359961656319</v>
      </c>
      <c r="AB1355" s="14">
        <f t="shared" si="935"/>
        <v>-47.121841299817078</v>
      </c>
      <c r="AC1355" s="14">
        <f t="shared" si="929"/>
        <v>-4.8525186618392411</v>
      </c>
      <c r="AD1355" s="16">
        <f t="shared" si="930"/>
        <v>0</v>
      </c>
      <c r="AE1355" s="16">
        <f t="shared" si="931"/>
        <v>0</v>
      </c>
      <c r="AF1355" s="16">
        <f t="shared" si="915"/>
        <v>0</v>
      </c>
      <c r="AG1355" s="16">
        <f t="shared" si="932"/>
        <v>0</v>
      </c>
      <c r="AH1355" s="5">
        <f t="shared" si="933"/>
        <v>9865233</v>
      </c>
      <c r="AI1355" s="5">
        <f t="shared" si="934"/>
        <v>9865233</v>
      </c>
      <c r="AJ1355" s="39">
        <f t="shared" si="920"/>
        <v>2117.3824771533655</v>
      </c>
      <c r="AK1355" s="39">
        <f t="shared" si="921"/>
        <v>2054.5853243536185</v>
      </c>
      <c r="AL1355" s="39">
        <f t="shared" si="922"/>
        <v>-62.797152799746982</v>
      </c>
      <c r="AM1355" s="39">
        <f t="shared" si="923"/>
        <v>0</v>
      </c>
      <c r="AN1355" s="39">
        <f t="shared" si="924"/>
        <v>1</v>
      </c>
      <c r="AO1355" s="39">
        <f t="shared" si="925"/>
        <v>10</v>
      </c>
      <c r="AP1355" s="39">
        <f t="shared" si="926"/>
        <v>30</v>
      </c>
      <c r="AQ1355" s="39">
        <f t="shared" si="927"/>
        <v>9871489</v>
      </c>
      <c r="AR1355" s="39">
        <f t="shared" si="928"/>
        <v>9892039</v>
      </c>
      <c r="AS1355" s="37">
        <f t="shared" si="936"/>
        <v>2218.7155053471784</v>
      </c>
      <c r="AT1355" s="37">
        <f t="shared" si="937"/>
        <v>2169.7342912266199</v>
      </c>
      <c r="AU1355" s="37">
        <f t="shared" si="938"/>
        <v>-48.981214120558434</v>
      </c>
      <c r="AV1355" s="34">
        <f t="shared" si="939"/>
        <v>0</v>
      </c>
      <c r="AW1355" s="34">
        <f t="shared" si="940"/>
        <v>1</v>
      </c>
      <c r="AX1355" s="34">
        <f t="shared" si="941"/>
        <v>54</v>
      </c>
      <c r="AY1355" s="34">
        <f t="shared" si="942"/>
        <v>30</v>
      </c>
      <c r="AZ1355" s="34">
        <f t="shared" si="943"/>
        <v>9751375</v>
      </c>
      <c r="BA1355" s="34">
        <f t="shared" si="944"/>
        <v>9862345</v>
      </c>
    </row>
    <row r="1356" spans="1:53" x14ac:dyDescent="0.2">
      <c r="A1356" s="1" t="s">
        <v>1393</v>
      </c>
      <c r="B1356" s="8">
        <v>8494</v>
      </c>
      <c r="C1356" s="8">
        <v>2037.2416666666666</v>
      </c>
      <c r="D1356" s="8">
        <v>2058</v>
      </c>
      <c r="E1356" s="8">
        <v>2025</v>
      </c>
      <c r="F1356" s="8">
        <v>2037.2166666666667</v>
      </c>
      <c r="G1356" s="8">
        <f t="shared" si="945"/>
        <v>-28.982646048109928</v>
      </c>
      <c r="H1356" s="8">
        <f t="shared" si="946"/>
        <v>0</v>
      </c>
      <c r="I1356" s="8">
        <f t="shared" si="947"/>
        <v>28.982646048109928</v>
      </c>
      <c r="J1356" s="25">
        <f t="shared" si="905"/>
        <v>8.3813201602879044</v>
      </c>
      <c r="K1356" s="25">
        <f t="shared" si="906"/>
        <v>14.848747718323882</v>
      </c>
      <c r="L1356" s="26">
        <f t="shared" si="903"/>
        <v>0.56444626303031986</v>
      </c>
      <c r="M1356" s="25">
        <f t="shared" si="904"/>
        <v>36.079619758686505</v>
      </c>
      <c r="N1356" s="25">
        <v>30</v>
      </c>
      <c r="O1356" s="25">
        <v>70</v>
      </c>
      <c r="P1356" s="9">
        <f t="shared" si="907"/>
        <v>2158.4085868154284</v>
      </c>
      <c r="Q1356" s="9">
        <f t="shared" si="908"/>
        <v>2060.9757363469203</v>
      </c>
      <c r="R1356" s="9">
        <f t="shared" si="909"/>
        <v>-97.43285046850815</v>
      </c>
      <c r="S1356" s="3">
        <f t="shared" si="910"/>
        <v>0</v>
      </c>
      <c r="T1356" s="3">
        <f t="shared" si="911"/>
        <v>0</v>
      </c>
      <c r="U1356" s="3">
        <f t="shared" si="912"/>
        <v>0</v>
      </c>
      <c r="V1356" s="3">
        <f t="shared" si="916"/>
        <v>0</v>
      </c>
      <c r="W1356" s="2">
        <f t="shared" si="913"/>
        <v>9884206</v>
      </c>
      <c r="X1356" s="2">
        <f t="shared" si="917"/>
        <v>9884206</v>
      </c>
      <c r="Y1356" s="14">
        <f t="shared" si="918"/>
        <v>2118.4804098499249</v>
      </c>
      <c r="Z1356" s="14">
        <f t="shared" si="919"/>
        <v>2067.5009212388886</v>
      </c>
      <c r="AA1356" s="14">
        <f t="shared" si="914"/>
        <v>-50.979488611036231</v>
      </c>
      <c r="AB1356" s="14">
        <f t="shared" si="935"/>
        <v>-47.893370762060911</v>
      </c>
      <c r="AC1356" s="14">
        <f t="shared" si="929"/>
        <v>-3.08611784897532</v>
      </c>
      <c r="AD1356" s="16">
        <f t="shared" si="930"/>
        <v>0</v>
      </c>
      <c r="AE1356" s="16">
        <f t="shared" si="931"/>
        <v>0</v>
      </c>
      <c r="AF1356" s="16">
        <f t="shared" si="915"/>
        <v>0</v>
      </c>
      <c r="AG1356" s="16">
        <f t="shared" si="932"/>
        <v>0</v>
      </c>
      <c r="AH1356" s="5">
        <f t="shared" si="933"/>
        <v>9865233</v>
      </c>
      <c r="AI1356" s="5">
        <f t="shared" si="934"/>
        <v>9865233</v>
      </c>
      <c r="AJ1356" s="39">
        <f t="shared" si="920"/>
        <v>2129.5532918293352</v>
      </c>
      <c r="AK1356" s="39">
        <f t="shared" si="921"/>
        <v>2064.6308132309491</v>
      </c>
      <c r="AL1356" s="39">
        <f t="shared" si="922"/>
        <v>-64.922478598386078</v>
      </c>
      <c r="AM1356" s="39">
        <f t="shared" si="923"/>
        <v>0</v>
      </c>
      <c r="AN1356" s="39">
        <f t="shared" si="924"/>
        <v>1</v>
      </c>
      <c r="AO1356" s="39">
        <f t="shared" si="925"/>
        <v>9</v>
      </c>
      <c r="AP1356" s="39">
        <f t="shared" si="926"/>
        <v>30</v>
      </c>
      <c r="AQ1356" s="39">
        <f t="shared" si="927"/>
        <v>9873484</v>
      </c>
      <c r="AR1356" s="39">
        <f t="shared" si="928"/>
        <v>9891709</v>
      </c>
      <c r="AS1356" s="37">
        <f t="shared" si="936"/>
        <v>2215.5856920554002</v>
      </c>
      <c r="AT1356" s="37">
        <f t="shared" si="937"/>
        <v>2154.0742835565761</v>
      </c>
      <c r="AU1356" s="37">
        <f t="shared" si="938"/>
        <v>-61.511408498824039</v>
      </c>
      <c r="AV1356" s="34">
        <f t="shared" si="939"/>
        <v>0</v>
      </c>
      <c r="AW1356" s="34">
        <f t="shared" si="940"/>
        <v>1</v>
      </c>
      <c r="AX1356" s="34">
        <f t="shared" si="941"/>
        <v>53</v>
      </c>
      <c r="AY1356" s="34">
        <f t="shared" si="942"/>
        <v>30</v>
      </c>
      <c r="AZ1356" s="34">
        <f t="shared" si="943"/>
        <v>9753370</v>
      </c>
      <c r="BA1356" s="34">
        <f t="shared" si="944"/>
        <v>9860695</v>
      </c>
    </row>
    <row r="1357" spans="1:53" x14ac:dyDescent="0.2">
      <c r="A1357" s="1" t="s">
        <v>1394</v>
      </c>
      <c r="B1357" s="8">
        <v>23823</v>
      </c>
      <c r="C1357" s="8">
        <v>1924.571906354515</v>
      </c>
      <c r="D1357" s="8">
        <v>1955</v>
      </c>
      <c r="E1357" s="8">
        <v>1898</v>
      </c>
      <c r="F1357" s="8">
        <v>1924.4682274247491</v>
      </c>
      <c r="G1357" s="8">
        <f t="shared" si="945"/>
        <v>-112.74843924191759</v>
      </c>
      <c r="H1357" s="8">
        <f t="shared" si="946"/>
        <v>0</v>
      </c>
      <c r="I1357" s="8">
        <f t="shared" si="947"/>
        <v>112.74843924191759</v>
      </c>
      <c r="J1357" s="25">
        <f t="shared" si="905"/>
        <v>7.7826544345530539</v>
      </c>
      <c r="K1357" s="25">
        <f t="shared" si="906"/>
        <v>21.841582827152003</v>
      </c>
      <c r="L1357" s="26">
        <f t="shared" si="903"/>
        <v>0.35632282221223344</v>
      </c>
      <c r="M1357" s="25">
        <f t="shared" si="904"/>
        <v>26.271239883072397</v>
      </c>
      <c r="N1357" s="25">
        <v>30</v>
      </c>
      <c r="O1357" s="25">
        <v>70</v>
      </c>
      <c r="P1357" s="9">
        <f t="shared" si="907"/>
        <v>2151.4278617933242</v>
      </c>
      <c r="Q1357" s="9">
        <f t="shared" si="908"/>
        <v>2056.0760066675771</v>
      </c>
      <c r="R1357" s="9">
        <f t="shared" si="909"/>
        <v>-95.351855125747079</v>
      </c>
      <c r="S1357" s="3">
        <f t="shared" si="910"/>
        <v>0</v>
      </c>
      <c r="T1357" s="3">
        <f t="shared" si="911"/>
        <v>0</v>
      </c>
      <c r="U1357" s="3">
        <f t="shared" si="912"/>
        <v>0</v>
      </c>
      <c r="V1357" s="3">
        <f t="shared" si="916"/>
        <v>0</v>
      </c>
      <c r="W1357" s="2">
        <f t="shared" si="913"/>
        <v>9884206</v>
      </c>
      <c r="X1357" s="2">
        <f t="shared" si="917"/>
        <v>9884206</v>
      </c>
      <c r="Y1357" s="14">
        <f t="shared" si="918"/>
        <v>2104.1091370776894</v>
      </c>
      <c r="Z1357" s="14">
        <f t="shared" si="919"/>
        <v>2045.4958914213287</v>
      </c>
      <c r="AA1357" s="14">
        <f t="shared" si="914"/>
        <v>-58.613245656360732</v>
      </c>
      <c r="AB1357" s="14">
        <f t="shared" si="935"/>
        <v>-50.037345740920877</v>
      </c>
      <c r="AC1357" s="14">
        <f t="shared" si="929"/>
        <v>-8.5758999154398552</v>
      </c>
      <c r="AD1357" s="16">
        <f t="shared" si="930"/>
        <v>0</v>
      </c>
      <c r="AE1357" s="16">
        <f t="shared" si="931"/>
        <v>0</v>
      </c>
      <c r="AF1357" s="16">
        <f t="shared" si="915"/>
        <v>0</v>
      </c>
      <c r="AG1357" s="16">
        <f t="shared" si="932"/>
        <v>0</v>
      </c>
      <c r="AH1357" s="5">
        <f t="shared" si="933"/>
        <v>9865233</v>
      </c>
      <c r="AI1357" s="5">
        <f t="shared" si="934"/>
        <v>9865233</v>
      </c>
      <c r="AJ1357" s="39">
        <f t="shared" si="920"/>
        <v>2119.8924098132979</v>
      </c>
      <c r="AK1357" s="39">
        <f t="shared" si="921"/>
        <v>2054.9699312149119</v>
      </c>
      <c r="AL1357" s="39">
        <f t="shared" si="922"/>
        <v>-64.922478598386078</v>
      </c>
      <c r="AM1357" s="39">
        <f t="shared" si="923"/>
        <v>0</v>
      </c>
      <c r="AN1357" s="39">
        <f t="shared" si="924"/>
        <v>1</v>
      </c>
      <c r="AO1357" s="39">
        <f t="shared" si="925"/>
        <v>8</v>
      </c>
      <c r="AP1357" s="39">
        <f t="shared" si="926"/>
        <v>30</v>
      </c>
      <c r="AQ1357" s="39">
        <f t="shared" si="927"/>
        <v>9875352</v>
      </c>
      <c r="AR1357" s="39">
        <f t="shared" si="928"/>
        <v>9890536</v>
      </c>
      <c r="AS1357" s="37">
        <f t="shared" si="936"/>
        <v>2212.3827633013238</v>
      </c>
      <c r="AT1357" s="37">
        <f t="shared" si="937"/>
        <v>2138.834227192589</v>
      </c>
      <c r="AU1357" s="37">
        <f t="shared" si="938"/>
        <v>-73.548536108734879</v>
      </c>
      <c r="AV1357" s="34">
        <f t="shared" si="939"/>
        <v>0</v>
      </c>
      <c r="AW1357" s="34">
        <f t="shared" si="940"/>
        <v>1</v>
      </c>
      <c r="AX1357" s="34">
        <f t="shared" si="941"/>
        <v>52</v>
      </c>
      <c r="AY1357" s="34">
        <f t="shared" si="942"/>
        <v>30</v>
      </c>
      <c r="AZ1357" s="34">
        <f t="shared" si="943"/>
        <v>9755238</v>
      </c>
      <c r="BA1357" s="34">
        <f t="shared" si="944"/>
        <v>9853934</v>
      </c>
    </row>
    <row r="1358" spans="1:53" x14ac:dyDescent="0.2">
      <c r="A1358" s="1" t="s">
        <v>1395</v>
      </c>
      <c r="B1358" s="8">
        <v>16413</v>
      </c>
      <c r="C1358" s="8">
        <v>1916.2432432432433</v>
      </c>
      <c r="D1358" s="8">
        <v>1934</v>
      </c>
      <c r="E1358" s="8">
        <v>1892</v>
      </c>
      <c r="F1358" s="8">
        <v>1916.1655405405406</v>
      </c>
      <c r="G1358" s="8">
        <f t="shared" si="945"/>
        <v>-8.3026868842084696</v>
      </c>
      <c r="H1358" s="8">
        <f t="shared" si="946"/>
        <v>0</v>
      </c>
      <c r="I1358" s="8">
        <f t="shared" si="947"/>
        <v>8.3026868842084696</v>
      </c>
      <c r="J1358" s="25">
        <f t="shared" si="905"/>
        <v>7.2267505463706936</v>
      </c>
      <c r="K1358" s="25">
        <f t="shared" si="906"/>
        <v>20.874518831227466</v>
      </c>
      <c r="L1358" s="26">
        <f t="shared" si="903"/>
        <v>0.34619962284159367</v>
      </c>
      <c r="M1358" s="25">
        <f t="shared" si="904"/>
        <v>25.716811754175538</v>
      </c>
      <c r="N1358" s="25">
        <v>30</v>
      </c>
      <c r="O1358" s="25">
        <v>70</v>
      </c>
      <c r="P1358" s="9">
        <f t="shared" si="907"/>
        <v>2139.2181031858336</v>
      </c>
      <c r="Q1358" s="9">
        <f t="shared" si="908"/>
        <v>2039.9943455750463</v>
      </c>
      <c r="R1358" s="9">
        <f t="shared" si="909"/>
        <v>-99.223757610787288</v>
      </c>
      <c r="S1358" s="3">
        <f t="shared" si="910"/>
        <v>0</v>
      </c>
      <c r="T1358" s="3">
        <f t="shared" si="911"/>
        <v>0</v>
      </c>
      <c r="U1358" s="3">
        <f t="shared" si="912"/>
        <v>0</v>
      </c>
      <c r="V1358" s="3">
        <f t="shared" si="916"/>
        <v>0</v>
      </c>
      <c r="W1358" s="2">
        <f t="shared" si="913"/>
        <v>9884206</v>
      </c>
      <c r="X1358" s="2">
        <f t="shared" si="917"/>
        <v>9884206</v>
      </c>
      <c r="Y1358" s="14">
        <f t="shared" si="918"/>
        <v>2090.1873891860487</v>
      </c>
      <c r="Z1358" s="14">
        <f t="shared" si="919"/>
        <v>2025.598914362746</v>
      </c>
      <c r="AA1358" s="14">
        <f t="shared" si="914"/>
        <v>-64.588474823302704</v>
      </c>
      <c r="AB1358" s="14">
        <f t="shared" si="935"/>
        <v>-52.947571557397239</v>
      </c>
      <c r="AC1358" s="14">
        <f t="shared" si="929"/>
        <v>-11.640903265905465</v>
      </c>
      <c r="AD1358" s="16">
        <f t="shared" si="930"/>
        <v>0</v>
      </c>
      <c r="AE1358" s="16">
        <f t="shared" si="931"/>
        <v>0</v>
      </c>
      <c r="AF1358" s="16">
        <f t="shared" si="915"/>
        <v>0</v>
      </c>
      <c r="AG1358" s="16">
        <f t="shared" si="932"/>
        <v>0</v>
      </c>
      <c r="AH1358" s="5">
        <f t="shared" si="933"/>
        <v>9865233</v>
      </c>
      <c r="AI1358" s="5">
        <f t="shared" si="934"/>
        <v>9865233</v>
      </c>
      <c r="AJ1358" s="39">
        <f t="shared" si="920"/>
        <v>2053.7173503932577</v>
      </c>
      <c r="AK1358" s="39">
        <f t="shared" si="921"/>
        <v>1982.90635451505</v>
      </c>
      <c r="AL1358" s="39">
        <f t="shared" si="922"/>
        <v>-70.810995878207677</v>
      </c>
      <c r="AM1358" s="39">
        <f t="shared" si="923"/>
        <v>0</v>
      </c>
      <c r="AN1358" s="39">
        <f t="shared" si="924"/>
        <v>1</v>
      </c>
      <c r="AO1358" s="39">
        <f t="shared" si="925"/>
        <v>7</v>
      </c>
      <c r="AP1358" s="39">
        <f t="shared" si="926"/>
        <v>30</v>
      </c>
      <c r="AQ1358" s="39">
        <f t="shared" si="927"/>
        <v>9877214</v>
      </c>
      <c r="AR1358" s="39">
        <f t="shared" si="928"/>
        <v>9890458</v>
      </c>
      <c r="AS1358" s="37">
        <f t="shared" si="936"/>
        <v>2209.1045168810515</v>
      </c>
      <c r="AT1358" s="37">
        <f t="shared" si="937"/>
        <v>2124.2689605544806</v>
      </c>
      <c r="AU1358" s="37">
        <f t="shared" si="938"/>
        <v>-84.835556326570895</v>
      </c>
      <c r="AV1358" s="34">
        <f t="shared" si="939"/>
        <v>0</v>
      </c>
      <c r="AW1358" s="34">
        <f t="shared" si="940"/>
        <v>1</v>
      </c>
      <c r="AX1358" s="34">
        <f t="shared" si="941"/>
        <v>51</v>
      </c>
      <c r="AY1358" s="34">
        <f t="shared" si="942"/>
        <v>30</v>
      </c>
      <c r="AZ1358" s="34">
        <f t="shared" si="943"/>
        <v>9757100</v>
      </c>
      <c r="BA1358" s="34">
        <f t="shared" si="944"/>
        <v>9853592</v>
      </c>
    </row>
    <row r="1359" spans="1:53" x14ac:dyDescent="0.2">
      <c r="A1359" s="1" t="s">
        <v>1396</v>
      </c>
      <c r="B1359" s="8">
        <v>18805</v>
      </c>
      <c r="C1359" s="8">
        <v>1894.5544217687075</v>
      </c>
      <c r="D1359" s="8">
        <v>1925</v>
      </c>
      <c r="E1359" s="8">
        <v>1861</v>
      </c>
      <c r="F1359" s="8">
        <v>1894.3741496598639</v>
      </c>
      <c r="G1359" s="8">
        <f t="shared" si="945"/>
        <v>-21.791390880676772</v>
      </c>
      <c r="H1359" s="8">
        <f t="shared" si="946"/>
        <v>0</v>
      </c>
      <c r="I1359" s="8">
        <f t="shared" si="947"/>
        <v>21.791390880676772</v>
      </c>
      <c r="J1359" s="25">
        <f t="shared" si="905"/>
        <v>6.7105540787727866</v>
      </c>
      <c r="K1359" s="25">
        <f t="shared" si="906"/>
        <v>20.940009691902418</v>
      </c>
      <c r="L1359" s="26">
        <f t="shared" si="903"/>
        <v>0.32046566250481651</v>
      </c>
      <c r="M1359" s="25">
        <f t="shared" si="904"/>
        <v>24.269140168091852</v>
      </c>
      <c r="N1359" s="25">
        <v>30</v>
      </c>
      <c r="O1359" s="25">
        <v>70</v>
      </c>
      <c r="P1359" s="9">
        <f t="shared" si="907"/>
        <v>2126.302166302874</v>
      </c>
      <c r="Q1359" s="9">
        <f t="shared" si="908"/>
        <v>2024.6929232287869</v>
      </c>
      <c r="R1359" s="9">
        <f t="shared" si="909"/>
        <v>-101.60924307408709</v>
      </c>
      <c r="S1359" s="3">
        <f t="shared" si="910"/>
        <v>0</v>
      </c>
      <c r="T1359" s="3">
        <f t="shared" si="911"/>
        <v>0</v>
      </c>
      <c r="U1359" s="3">
        <f t="shared" si="912"/>
        <v>0</v>
      </c>
      <c r="V1359" s="3">
        <f t="shared" si="916"/>
        <v>0</v>
      </c>
      <c r="W1359" s="2">
        <f t="shared" si="913"/>
        <v>9884206</v>
      </c>
      <c r="X1359" s="2">
        <f t="shared" si="917"/>
        <v>9884206</v>
      </c>
      <c r="Y1359" s="14">
        <f t="shared" si="918"/>
        <v>2075.6827047767015</v>
      </c>
      <c r="Z1359" s="14">
        <f t="shared" si="919"/>
        <v>2005.4104890238411</v>
      </c>
      <c r="AA1359" s="14">
        <f t="shared" si="914"/>
        <v>-70.272215752860347</v>
      </c>
      <c r="AB1359" s="14">
        <f t="shared" si="935"/>
        <v>-56.412500396489861</v>
      </c>
      <c r="AC1359" s="14">
        <f t="shared" si="929"/>
        <v>-13.859715356370486</v>
      </c>
      <c r="AD1359" s="16">
        <f t="shared" si="930"/>
        <v>0</v>
      </c>
      <c r="AE1359" s="16">
        <f t="shared" si="931"/>
        <v>0</v>
      </c>
      <c r="AF1359" s="16">
        <f t="shared" si="915"/>
        <v>0</v>
      </c>
      <c r="AG1359" s="16">
        <f t="shared" si="932"/>
        <v>0</v>
      </c>
      <c r="AH1359" s="5">
        <f t="shared" si="933"/>
        <v>9865233</v>
      </c>
      <c r="AI1359" s="5">
        <f t="shared" si="934"/>
        <v>9865233</v>
      </c>
      <c r="AJ1359" s="39">
        <f t="shared" si="920"/>
        <v>2048.1822258037855</v>
      </c>
      <c r="AK1359" s="39">
        <f t="shared" si="921"/>
        <v>1966.1767979319527</v>
      </c>
      <c r="AL1359" s="39">
        <f t="shared" si="922"/>
        <v>-82.005427871832808</v>
      </c>
      <c r="AM1359" s="39">
        <f t="shared" si="923"/>
        <v>0</v>
      </c>
      <c r="AN1359" s="39">
        <f t="shared" si="924"/>
        <v>1</v>
      </c>
      <c r="AO1359" s="39">
        <f t="shared" si="925"/>
        <v>6</v>
      </c>
      <c r="AP1359" s="39">
        <f t="shared" si="926"/>
        <v>30</v>
      </c>
      <c r="AQ1359" s="39">
        <f t="shared" si="927"/>
        <v>9879045</v>
      </c>
      <c r="AR1359" s="39">
        <f t="shared" si="928"/>
        <v>9890211</v>
      </c>
      <c r="AS1359" s="37">
        <f t="shared" si="936"/>
        <v>2205.5278877544233</v>
      </c>
      <c r="AT1359" s="37">
        <f t="shared" si="937"/>
        <v>2109.4145199121472</v>
      </c>
      <c r="AU1359" s="37">
        <f t="shared" si="938"/>
        <v>-96.113367842276148</v>
      </c>
      <c r="AV1359" s="34">
        <f t="shared" si="939"/>
        <v>0</v>
      </c>
      <c r="AW1359" s="34">
        <f t="shared" si="940"/>
        <v>1</v>
      </c>
      <c r="AX1359" s="34">
        <f t="shared" si="941"/>
        <v>50</v>
      </c>
      <c r="AY1359" s="34">
        <f t="shared" si="942"/>
        <v>30</v>
      </c>
      <c r="AZ1359" s="34">
        <f t="shared" si="943"/>
        <v>9758931</v>
      </c>
      <c r="BA1359" s="34">
        <f t="shared" si="944"/>
        <v>9851981</v>
      </c>
    </row>
    <row r="1360" spans="1:53" x14ac:dyDescent="0.2">
      <c r="A1360" s="1" t="s">
        <v>1397</v>
      </c>
      <c r="B1360" s="8">
        <v>19893</v>
      </c>
      <c r="C1360" s="8">
        <v>1902.1442953020135</v>
      </c>
      <c r="D1360" s="8">
        <v>1916</v>
      </c>
      <c r="E1360" s="8">
        <v>1885</v>
      </c>
      <c r="F1360" s="8">
        <v>1902.1510067114093</v>
      </c>
      <c r="G1360" s="8">
        <f t="shared" si="945"/>
        <v>7.7768570515454485</v>
      </c>
      <c r="H1360" s="8">
        <f t="shared" si="946"/>
        <v>7.7768570515454485</v>
      </c>
      <c r="I1360" s="8">
        <f t="shared" si="947"/>
        <v>0</v>
      </c>
      <c r="J1360" s="25">
        <f t="shared" si="905"/>
        <v>6.786718576827977</v>
      </c>
      <c r="K1360" s="25">
        <f t="shared" si="906"/>
        <v>19.44429471390939</v>
      </c>
      <c r="L1360" s="26">
        <f t="shared" si="903"/>
        <v>0.34903392880448003</v>
      </c>
      <c r="M1360" s="25">
        <f t="shared" si="904"/>
        <v>25.872879944079344</v>
      </c>
      <c r="N1360" s="25">
        <v>30</v>
      </c>
      <c r="O1360" s="25">
        <v>70</v>
      </c>
      <c r="P1360" s="9">
        <f t="shared" si="907"/>
        <v>2111.9016706345215</v>
      </c>
      <c r="Q1360" s="9">
        <f t="shared" si="908"/>
        <v>2010.784860449606</v>
      </c>
      <c r="R1360" s="9">
        <f t="shared" si="909"/>
        <v>-101.11681018491549</v>
      </c>
      <c r="S1360" s="3">
        <f t="shared" si="910"/>
        <v>0</v>
      </c>
      <c r="T1360" s="3">
        <f t="shared" si="911"/>
        <v>0</v>
      </c>
      <c r="U1360" s="3">
        <f t="shared" si="912"/>
        <v>0</v>
      </c>
      <c r="V1360" s="3">
        <f t="shared" si="916"/>
        <v>0</v>
      </c>
      <c r="W1360" s="2">
        <f t="shared" si="913"/>
        <v>9884206</v>
      </c>
      <c r="X1360" s="2">
        <f t="shared" si="917"/>
        <v>9884206</v>
      </c>
      <c r="Y1360" s="14">
        <f t="shared" si="918"/>
        <v>2062.8285049200131</v>
      </c>
      <c r="Z1360" s="14">
        <f t="shared" si="919"/>
        <v>1989.5244148219285</v>
      </c>
      <c r="AA1360" s="14">
        <f t="shared" si="914"/>
        <v>-73.304090098084544</v>
      </c>
      <c r="AB1360" s="14">
        <f t="shared" si="935"/>
        <v>-59.790818336808798</v>
      </c>
      <c r="AC1360" s="14">
        <f t="shared" si="929"/>
        <v>-13.513271761275746</v>
      </c>
      <c r="AD1360" s="16">
        <f t="shared" si="930"/>
        <v>0</v>
      </c>
      <c r="AE1360" s="16">
        <f t="shared" si="931"/>
        <v>0</v>
      </c>
      <c r="AF1360" s="16">
        <f t="shared" si="915"/>
        <v>0</v>
      </c>
      <c r="AG1360" s="16">
        <f t="shared" si="932"/>
        <v>0</v>
      </c>
      <c r="AH1360" s="5">
        <f t="shared" si="933"/>
        <v>9865233</v>
      </c>
      <c r="AI1360" s="5">
        <f t="shared" si="934"/>
        <v>9865233</v>
      </c>
      <c r="AJ1360" s="39">
        <f t="shared" si="920"/>
        <v>2033.6546318833343</v>
      </c>
      <c r="AK1360" s="39">
        <f t="shared" si="921"/>
        <v>1951.6492040115015</v>
      </c>
      <c r="AL1360" s="39">
        <f t="shared" si="922"/>
        <v>-82.005427871832808</v>
      </c>
      <c r="AM1360" s="39">
        <f t="shared" si="923"/>
        <v>0</v>
      </c>
      <c r="AN1360" s="39">
        <f t="shared" si="924"/>
        <v>1</v>
      </c>
      <c r="AO1360" s="39">
        <f t="shared" si="925"/>
        <v>5</v>
      </c>
      <c r="AP1360" s="39">
        <f t="shared" si="926"/>
        <v>30</v>
      </c>
      <c r="AQ1360" s="39">
        <f t="shared" si="927"/>
        <v>9880900</v>
      </c>
      <c r="AR1360" s="39">
        <f t="shared" si="928"/>
        <v>9890325</v>
      </c>
      <c r="AS1360" s="37">
        <f t="shared" si="936"/>
        <v>2201.5643440442823</v>
      </c>
      <c r="AT1360" s="37">
        <f t="shared" si="937"/>
        <v>2094.5786044839906</v>
      </c>
      <c r="AU1360" s="37">
        <f t="shared" si="938"/>
        <v>-106.98573956029168</v>
      </c>
      <c r="AV1360" s="34">
        <f t="shared" si="939"/>
        <v>0</v>
      </c>
      <c r="AW1360" s="34">
        <f t="shared" si="940"/>
        <v>1</v>
      </c>
      <c r="AX1360" s="34">
        <f t="shared" si="941"/>
        <v>49</v>
      </c>
      <c r="AY1360" s="34">
        <f t="shared" si="942"/>
        <v>30</v>
      </c>
      <c r="AZ1360" s="34">
        <f t="shared" si="943"/>
        <v>9760786</v>
      </c>
      <c r="BA1360" s="34">
        <f t="shared" si="944"/>
        <v>9853151</v>
      </c>
    </row>
    <row r="1361" spans="1:53" x14ac:dyDescent="0.2">
      <c r="A1361" s="1" t="s">
        <v>1398</v>
      </c>
      <c r="B1361" s="8">
        <v>19022</v>
      </c>
      <c r="C1361" s="8">
        <v>1911.5426621160409</v>
      </c>
      <c r="D1361" s="8">
        <v>1947</v>
      </c>
      <c r="E1361" s="8">
        <v>1867</v>
      </c>
      <c r="F1361" s="8">
        <v>1911.5938566552902</v>
      </c>
      <c r="G1361" s="8">
        <f t="shared" si="945"/>
        <v>9.4428499438809013</v>
      </c>
      <c r="H1361" s="8">
        <f t="shared" si="946"/>
        <v>9.4428499438809013</v>
      </c>
      <c r="I1361" s="8">
        <f t="shared" si="947"/>
        <v>0</v>
      </c>
      <c r="J1361" s="25">
        <f t="shared" si="905"/>
        <v>6.9764422459031863</v>
      </c>
      <c r="K1361" s="25">
        <f t="shared" si="906"/>
        <v>18.055416520058721</v>
      </c>
      <c r="L1361" s="26">
        <f t="shared" ref="L1361:L1424" si="948">J1361/K1361</f>
        <v>0.38639054591472238</v>
      </c>
      <c r="M1361" s="25">
        <f t="shared" ref="M1361:M1424" si="949">IF(K1361=0, 100, 100-(100/(1+L1361)))</f>
        <v>27.870252509532719</v>
      </c>
      <c r="N1361" s="25">
        <v>30</v>
      </c>
      <c r="O1361" s="25">
        <v>70</v>
      </c>
      <c r="P1361" s="9">
        <f t="shared" si="907"/>
        <v>2097.1356590583327</v>
      </c>
      <c r="Q1361" s="9">
        <f t="shared" si="908"/>
        <v>1999.0260554533345</v>
      </c>
      <c r="R1361" s="9">
        <f t="shared" si="909"/>
        <v>-98.109603604998256</v>
      </c>
      <c r="S1361" s="3">
        <f t="shared" si="910"/>
        <v>0</v>
      </c>
      <c r="T1361" s="3">
        <f t="shared" si="911"/>
        <v>0</v>
      </c>
      <c r="U1361" s="3">
        <f t="shared" si="912"/>
        <v>0</v>
      </c>
      <c r="V1361" s="3">
        <f t="shared" si="916"/>
        <v>0</v>
      </c>
      <c r="W1361" s="2">
        <f t="shared" si="913"/>
        <v>9884206</v>
      </c>
      <c r="X1361" s="2">
        <f t="shared" si="917"/>
        <v>9884206</v>
      </c>
      <c r="Y1361" s="14">
        <f t="shared" si="918"/>
        <v>2051.6259383818856</v>
      </c>
      <c r="Z1361" s="14">
        <f t="shared" si="919"/>
        <v>1977.5350981809072</v>
      </c>
      <c r="AA1361" s="14">
        <f t="shared" si="914"/>
        <v>-74.090840200978391</v>
      </c>
      <c r="AB1361" s="14">
        <f t="shared" si="935"/>
        <v>-62.650822709642718</v>
      </c>
      <c r="AC1361" s="14">
        <f t="shared" si="929"/>
        <v>-11.440017491335674</v>
      </c>
      <c r="AD1361" s="16">
        <f t="shared" si="930"/>
        <v>0</v>
      </c>
      <c r="AE1361" s="16">
        <f t="shared" si="931"/>
        <v>0</v>
      </c>
      <c r="AF1361" s="16">
        <f t="shared" si="915"/>
        <v>0</v>
      </c>
      <c r="AG1361" s="16">
        <f t="shared" si="932"/>
        <v>0</v>
      </c>
      <c r="AH1361" s="5">
        <f t="shared" si="933"/>
        <v>9865233</v>
      </c>
      <c r="AI1361" s="5">
        <f t="shared" si="934"/>
        <v>9865233</v>
      </c>
      <c r="AJ1361" s="39">
        <f t="shared" si="920"/>
        <v>2036.2469175671829</v>
      </c>
      <c r="AK1361" s="39">
        <f t="shared" si="921"/>
        <v>1954.2414896953499</v>
      </c>
      <c r="AL1361" s="39">
        <f t="shared" si="922"/>
        <v>-82.005427871833035</v>
      </c>
      <c r="AM1361" s="39">
        <f t="shared" si="923"/>
        <v>0</v>
      </c>
      <c r="AN1361" s="39">
        <f t="shared" si="924"/>
        <v>1</v>
      </c>
      <c r="AO1361" s="39">
        <f t="shared" si="925"/>
        <v>4</v>
      </c>
      <c r="AP1361" s="39">
        <f t="shared" si="926"/>
        <v>30</v>
      </c>
      <c r="AQ1361" s="39">
        <f t="shared" si="927"/>
        <v>9882737</v>
      </c>
      <c r="AR1361" s="39">
        <f t="shared" si="928"/>
        <v>9890205</v>
      </c>
      <c r="AS1361" s="37">
        <f t="shared" si="936"/>
        <v>2197.0846198316976</v>
      </c>
      <c r="AT1361" s="37">
        <f t="shared" si="937"/>
        <v>2080.2243697780918</v>
      </c>
      <c r="AU1361" s="37">
        <f t="shared" si="938"/>
        <v>-116.8602500536058</v>
      </c>
      <c r="AV1361" s="34">
        <f t="shared" si="939"/>
        <v>0</v>
      </c>
      <c r="AW1361" s="34">
        <f t="shared" si="940"/>
        <v>1</v>
      </c>
      <c r="AX1361" s="34">
        <f t="shared" si="941"/>
        <v>48</v>
      </c>
      <c r="AY1361" s="34">
        <f t="shared" si="942"/>
        <v>30</v>
      </c>
      <c r="AZ1361" s="34">
        <f t="shared" si="943"/>
        <v>9762623</v>
      </c>
      <c r="BA1361" s="34">
        <f t="shared" si="944"/>
        <v>9852239</v>
      </c>
    </row>
    <row r="1362" spans="1:53" x14ac:dyDescent="0.2">
      <c r="A1362" s="1" t="s">
        <v>1399</v>
      </c>
      <c r="B1362" s="8">
        <v>15127</v>
      </c>
      <c r="C1362" s="8">
        <v>1943.8108108108108</v>
      </c>
      <c r="D1362" s="8">
        <v>1974</v>
      </c>
      <c r="E1362" s="8">
        <v>1899</v>
      </c>
      <c r="F1362" s="8">
        <v>1943.9290540540539</v>
      </c>
      <c r="G1362" s="8">
        <f t="shared" si="945"/>
        <v>32.335197398763739</v>
      </c>
      <c r="H1362" s="8">
        <f t="shared" si="946"/>
        <v>32.335197398763739</v>
      </c>
      <c r="I1362" s="8">
        <f t="shared" si="947"/>
        <v>0</v>
      </c>
      <c r="J1362" s="25">
        <f t="shared" ref="J1362:J1425" si="950">((J1361*($L$4-1)+H1362)/$L$4)</f>
        <v>8.7877818996789401</v>
      </c>
      <c r="K1362" s="25">
        <f t="shared" ref="K1362:K1425" si="951">((K1361*($L$4-1)+I1362)/$L$4)</f>
        <v>16.765743911483096</v>
      </c>
      <c r="L1362" s="26">
        <f t="shared" si="948"/>
        <v>0.52415102759979915</v>
      </c>
      <c r="M1362" s="25">
        <f t="shared" si="949"/>
        <v>34.389704045616867</v>
      </c>
      <c r="N1362" s="25">
        <v>30</v>
      </c>
      <c r="O1362" s="25">
        <v>70</v>
      </c>
      <c r="P1362" s="9">
        <f t="shared" si="907"/>
        <v>2082.2919735310247</v>
      </c>
      <c r="Q1362" s="9">
        <f t="shared" si="908"/>
        <v>1986.8298097195466</v>
      </c>
      <c r="R1362" s="9">
        <f t="shared" si="909"/>
        <v>-95.462163811478149</v>
      </c>
      <c r="S1362" s="3">
        <f t="shared" si="910"/>
        <v>0</v>
      </c>
      <c r="T1362" s="3">
        <f t="shared" si="911"/>
        <v>0</v>
      </c>
      <c r="U1362" s="3">
        <f t="shared" si="912"/>
        <v>0</v>
      </c>
      <c r="V1362" s="3">
        <f t="shared" si="916"/>
        <v>0</v>
      </c>
      <c r="W1362" s="2">
        <f t="shared" si="913"/>
        <v>9884206</v>
      </c>
      <c r="X1362" s="2">
        <f t="shared" si="917"/>
        <v>9884206</v>
      </c>
      <c r="Y1362" s="14">
        <f t="shared" si="918"/>
        <v>2043.6483913946388</v>
      </c>
      <c r="Z1362" s="14">
        <f t="shared" si="919"/>
        <v>1972.3649375460068</v>
      </c>
      <c r="AA1362" s="14">
        <f t="shared" si="914"/>
        <v>-71.283453848632007</v>
      </c>
      <c r="AB1362" s="14">
        <f t="shared" si="935"/>
        <v>-64.377348937440573</v>
      </c>
      <c r="AC1362" s="14">
        <f t="shared" si="929"/>
        <v>-6.9061049111914343</v>
      </c>
      <c r="AD1362" s="16">
        <f t="shared" si="930"/>
        <v>0</v>
      </c>
      <c r="AE1362" s="16">
        <f t="shared" si="931"/>
        <v>0</v>
      </c>
      <c r="AF1362" s="16">
        <f t="shared" si="915"/>
        <v>0</v>
      </c>
      <c r="AG1362" s="16">
        <f t="shared" si="932"/>
        <v>0</v>
      </c>
      <c r="AH1362" s="5">
        <f t="shared" si="933"/>
        <v>9865233</v>
      </c>
      <c r="AI1362" s="5">
        <f t="shared" si="934"/>
        <v>9865233</v>
      </c>
      <c r="AJ1362" s="39">
        <f t="shared" si="920"/>
        <v>2039.394534215143</v>
      </c>
      <c r="AK1362" s="39">
        <f t="shared" si="921"/>
        <v>1957.3891063433102</v>
      </c>
      <c r="AL1362" s="39">
        <f t="shared" si="922"/>
        <v>-82.005427871832808</v>
      </c>
      <c r="AM1362" s="39">
        <f t="shared" si="923"/>
        <v>0</v>
      </c>
      <c r="AN1362" s="39">
        <f t="shared" si="924"/>
        <v>1</v>
      </c>
      <c r="AO1362" s="39">
        <f t="shared" si="925"/>
        <v>3</v>
      </c>
      <c r="AP1362" s="39">
        <f t="shared" si="926"/>
        <v>30</v>
      </c>
      <c r="AQ1362" s="39">
        <f t="shared" si="927"/>
        <v>9884606</v>
      </c>
      <c r="AR1362" s="39">
        <f t="shared" si="928"/>
        <v>9890303</v>
      </c>
      <c r="AS1362" s="37">
        <f t="shared" si="936"/>
        <v>2192.0396161259278</v>
      </c>
      <c r="AT1362" s="37">
        <f t="shared" si="937"/>
        <v>2066.7580050007236</v>
      </c>
      <c r="AU1362" s="37">
        <f t="shared" si="938"/>
        <v>-125.28161112520411</v>
      </c>
      <c r="AV1362" s="34">
        <f t="shared" si="939"/>
        <v>0</v>
      </c>
      <c r="AW1362" s="34">
        <f t="shared" si="940"/>
        <v>1</v>
      </c>
      <c r="AX1362" s="34">
        <f t="shared" si="941"/>
        <v>47</v>
      </c>
      <c r="AY1362" s="34">
        <f t="shared" si="942"/>
        <v>30</v>
      </c>
      <c r="AZ1362" s="34">
        <f t="shared" si="943"/>
        <v>9764492</v>
      </c>
      <c r="BA1362" s="34">
        <f t="shared" si="944"/>
        <v>9853745</v>
      </c>
    </row>
    <row r="1363" spans="1:53" x14ac:dyDescent="0.2">
      <c r="A1363" s="1" t="s">
        <v>1400</v>
      </c>
      <c r="B1363" s="8">
        <v>8796</v>
      </c>
      <c r="C1363" s="8">
        <v>1976.2395437262358</v>
      </c>
      <c r="D1363" s="8">
        <v>1985</v>
      </c>
      <c r="E1363" s="8">
        <v>1961</v>
      </c>
      <c r="F1363" s="8">
        <v>1976.2471482889734</v>
      </c>
      <c r="G1363" s="8">
        <f t="shared" si="945"/>
        <v>32.318094234919499</v>
      </c>
      <c r="H1363" s="8">
        <f t="shared" si="946"/>
        <v>32.318094234919499</v>
      </c>
      <c r="I1363" s="8">
        <f t="shared" si="947"/>
        <v>0</v>
      </c>
      <c r="J1363" s="25">
        <f t="shared" si="950"/>
        <v>10.468518495053265</v>
      </c>
      <c r="K1363" s="25">
        <f t="shared" si="951"/>
        <v>15.568190774948588</v>
      </c>
      <c r="L1363" s="26">
        <f t="shared" si="948"/>
        <v>0.67242999821781391</v>
      </c>
      <c r="M1363" s="25">
        <f t="shared" si="949"/>
        <v>40.206764942889883</v>
      </c>
      <c r="N1363" s="25">
        <v>30</v>
      </c>
      <c r="O1363" s="25">
        <v>70</v>
      </c>
      <c r="P1363" s="9">
        <f t="shared" si="907"/>
        <v>2068.127106520401</v>
      </c>
      <c r="Q1363" s="9">
        <f t="shared" si="908"/>
        <v>1976.8881512049711</v>
      </c>
      <c r="R1363" s="9">
        <f t="shared" si="909"/>
        <v>-91.238955315429848</v>
      </c>
      <c r="S1363" s="3">
        <f t="shared" si="910"/>
        <v>0</v>
      </c>
      <c r="T1363" s="3">
        <f t="shared" si="911"/>
        <v>0</v>
      </c>
      <c r="U1363" s="3">
        <f t="shared" si="912"/>
        <v>0</v>
      </c>
      <c r="V1363" s="3">
        <f t="shared" si="916"/>
        <v>0</v>
      </c>
      <c r="W1363" s="2">
        <f t="shared" si="913"/>
        <v>9884206</v>
      </c>
      <c r="X1363" s="2">
        <f t="shared" si="917"/>
        <v>9884206</v>
      </c>
      <c r="Y1363" s="14">
        <f t="shared" si="918"/>
        <v>2038.655706720145</v>
      </c>
      <c r="Z1363" s="14">
        <f t="shared" si="919"/>
        <v>1972.9622007372325</v>
      </c>
      <c r="AA1363" s="14">
        <f t="shared" si="914"/>
        <v>-65.693505982912484</v>
      </c>
      <c r="AB1363" s="14">
        <f t="shared" si="935"/>
        <v>-64.640580346534961</v>
      </c>
      <c r="AC1363" s="14">
        <f t="shared" si="929"/>
        <v>-1.0529256363775232</v>
      </c>
      <c r="AD1363" s="16">
        <f t="shared" si="930"/>
        <v>0</v>
      </c>
      <c r="AE1363" s="16">
        <f t="shared" si="931"/>
        <v>0</v>
      </c>
      <c r="AF1363" s="16">
        <f t="shared" si="915"/>
        <v>0</v>
      </c>
      <c r="AG1363" s="16">
        <f t="shared" si="932"/>
        <v>0</v>
      </c>
      <c r="AH1363" s="5">
        <f t="shared" si="933"/>
        <v>9865233</v>
      </c>
      <c r="AI1363" s="5">
        <f t="shared" si="934"/>
        <v>9865233</v>
      </c>
      <c r="AJ1363" s="39">
        <f t="shared" si="920"/>
        <v>2044.8805355852476</v>
      </c>
      <c r="AK1363" s="39">
        <f t="shared" si="921"/>
        <v>1968.1675054762316</v>
      </c>
      <c r="AL1363" s="39">
        <f t="shared" si="922"/>
        <v>-76.713030109016017</v>
      </c>
      <c r="AM1363" s="39">
        <f t="shared" si="923"/>
        <v>0</v>
      </c>
      <c r="AN1363" s="39">
        <f t="shared" si="924"/>
        <v>1</v>
      </c>
      <c r="AO1363" s="39">
        <f t="shared" si="925"/>
        <v>2</v>
      </c>
      <c r="AP1363" s="39">
        <f t="shared" si="926"/>
        <v>30</v>
      </c>
      <c r="AQ1363" s="39">
        <f t="shared" si="927"/>
        <v>9886537</v>
      </c>
      <c r="AR1363" s="39">
        <f t="shared" si="928"/>
        <v>9890459</v>
      </c>
      <c r="AS1363" s="37">
        <f t="shared" si="936"/>
        <v>2186.3901153776733</v>
      </c>
      <c r="AT1363" s="37">
        <f t="shared" si="937"/>
        <v>2053.9307697287418</v>
      </c>
      <c r="AU1363" s="37">
        <f t="shared" si="938"/>
        <v>-132.4593456489315</v>
      </c>
      <c r="AV1363" s="34">
        <f t="shared" si="939"/>
        <v>0</v>
      </c>
      <c r="AW1363" s="34">
        <f t="shared" si="940"/>
        <v>1</v>
      </c>
      <c r="AX1363" s="34">
        <f t="shared" si="941"/>
        <v>46</v>
      </c>
      <c r="AY1363" s="34">
        <f t="shared" si="942"/>
        <v>30</v>
      </c>
      <c r="AZ1363" s="34">
        <f t="shared" si="943"/>
        <v>9766423</v>
      </c>
      <c r="BA1363" s="34">
        <f t="shared" si="944"/>
        <v>9856629</v>
      </c>
    </row>
    <row r="1364" spans="1:53" x14ac:dyDescent="0.2">
      <c r="A1364" s="1" t="s">
        <v>1401</v>
      </c>
      <c r="B1364" s="8">
        <v>4109</v>
      </c>
      <c r="C1364" s="8">
        <v>1969.1784037558687</v>
      </c>
      <c r="D1364" s="8">
        <v>2004</v>
      </c>
      <c r="E1364" s="8">
        <v>1949</v>
      </c>
      <c r="F1364" s="8">
        <v>1969.2159624413146</v>
      </c>
      <c r="G1364" s="8">
        <f t="shared" si="945"/>
        <v>-7.0311858476588895</v>
      </c>
      <c r="H1364" s="8">
        <f t="shared" si="946"/>
        <v>0</v>
      </c>
      <c r="I1364" s="8">
        <f t="shared" si="947"/>
        <v>7.0311858476588895</v>
      </c>
      <c r="J1364" s="25">
        <f t="shared" si="950"/>
        <v>9.7207671739780324</v>
      </c>
      <c r="K1364" s="25">
        <f t="shared" si="951"/>
        <v>14.95840470871361</v>
      </c>
      <c r="L1364" s="26">
        <f t="shared" si="948"/>
        <v>0.6498532004763492</v>
      </c>
      <c r="M1364" s="25">
        <f t="shared" si="949"/>
        <v>39.388546828816168</v>
      </c>
      <c r="N1364" s="25">
        <v>30</v>
      </c>
      <c r="O1364" s="25">
        <v>70</v>
      </c>
      <c r="P1364" s="9">
        <f t="shared" si="907"/>
        <v>2055.8159044145218</v>
      </c>
      <c r="Q1364" s="9">
        <f t="shared" si="908"/>
        <v>1970.2022749598655</v>
      </c>
      <c r="R1364" s="9">
        <f t="shared" si="909"/>
        <v>-85.613629454656348</v>
      </c>
      <c r="S1364" s="3">
        <f t="shared" si="910"/>
        <v>0</v>
      </c>
      <c r="T1364" s="3">
        <f t="shared" si="911"/>
        <v>0</v>
      </c>
      <c r="U1364" s="3">
        <f t="shared" si="912"/>
        <v>0</v>
      </c>
      <c r="V1364" s="3">
        <f t="shared" si="916"/>
        <v>0</v>
      </c>
      <c r="W1364" s="2">
        <f t="shared" si="913"/>
        <v>9884206</v>
      </c>
      <c r="X1364" s="2">
        <f t="shared" si="917"/>
        <v>9884206</v>
      </c>
      <c r="Y1364" s="14">
        <f t="shared" si="918"/>
        <v>2033.5120219587502</v>
      </c>
      <c r="Z1364" s="14">
        <f t="shared" si="919"/>
        <v>1972.3858563840142</v>
      </c>
      <c r="AA1364" s="14">
        <f t="shared" si="914"/>
        <v>-61.126165574735978</v>
      </c>
      <c r="AB1364" s="14">
        <f t="shared" si="935"/>
        <v>-63.937697392175167</v>
      </c>
      <c r="AC1364" s="14">
        <f t="shared" si="929"/>
        <v>2.8115318174391888</v>
      </c>
      <c r="AD1364" s="16">
        <f t="shared" si="930"/>
        <v>1</v>
      </c>
      <c r="AE1364" s="16">
        <f t="shared" si="931"/>
        <v>0</v>
      </c>
      <c r="AF1364" s="16">
        <f t="shared" si="915"/>
        <v>1</v>
      </c>
      <c r="AG1364" s="16">
        <f t="shared" si="932"/>
        <v>30</v>
      </c>
      <c r="AH1364" s="5">
        <f t="shared" si="933"/>
        <v>9863199</v>
      </c>
      <c r="AI1364" s="5">
        <f t="shared" si="934"/>
        <v>9865148</v>
      </c>
      <c r="AJ1364" s="39">
        <f t="shared" si="920"/>
        <v>2038.5648228935149</v>
      </c>
      <c r="AK1364" s="39">
        <f t="shared" si="921"/>
        <v>1978.9402035545379</v>
      </c>
      <c r="AL1364" s="39">
        <f t="shared" si="922"/>
        <v>-59.624619338977027</v>
      </c>
      <c r="AM1364" s="39">
        <f t="shared" si="923"/>
        <v>0</v>
      </c>
      <c r="AN1364" s="39">
        <f t="shared" si="924"/>
        <v>1</v>
      </c>
      <c r="AO1364" s="39">
        <f t="shared" si="925"/>
        <v>1</v>
      </c>
      <c r="AP1364" s="39">
        <f t="shared" si="926"/>
        <v>30</v>
      </c>
      <c r="AQ1364" s="39">
        <f t="shared" si="927"/>
        <v>9888456</v>
      </c>
      <c r="AR1364" s="39">
        <f t="shared" si="928"/>
        <v>9890405</v>
      </c>
      <c r="AS1364" s="37">
        <f t="shared" si="936"/>
        <v>2180.0563543309927</v>
      </c>
      <c r="AT1364" s="37">
        <f t="shared" si="937"/>
        <v>2041.5087911815356</v>
      </c>
      <c r="AU1364" s="37">
        <f t="shared" si="938"/>
        <v>-138.54756314945712</v>
      </c>
      <c r="AV1364" s="34">
        <f t="shared" si="939"/>
        <v>0</v>
      </c>
      <c r="AW1364" s="34">
        <f t="shared" si="940"/>
        <v>1</v>
      </c>
      <c r="AX1364" s="34">
        <f t="shared" si="941"/>
        <v>45</v>
      </c>
      <c r="AY1364" s="34">
        <f t="shared" si="942"/>
        <v>30</v>
      </c>
      <c r="AZ1364" s="34">
        <f t="shared" si="943"/>
        <v>9768342</v>
      </c>
      <c r="BA1364" s="34">
        <f t="shared" si="944"/>
        <v>9856047</v>
      </c>
    </row>
    <row r="1365" spans="1:53" x14ac:dyDescent="0.2">
      <c r="A1365" s="1" t="s">
        <v>1402</v>
      </c>
      <c r="B1365" s="8">
        <v>5489</v>
      </c>
      <c r="C1365" s="8">
        <v>2026.1116071428571</v>
      </c>
      <c r="D1365" s="8">
        <v>2050</v>
      </c>
      <c r="E1365" s="8">
        <v>1988</v>
      </c>
      <c r="F1365" s="8">
        <v>2026.1964285714287</v>
      </c>
      <c r="G1365" s="8">
        <f t="shared" si="945"/>
        <v>56.98046613011411</v>
      </c>
      <c r="H1365" s="8">
        <f t="shared" si="946"/>
        <v>56.98046613011411</v>
      </c>
      <c r="I1365" s="8">
        <f t="shared" si="947"/>
        <v>0</v>
      </c>
      <c r="J1365" s="25">
        <f t="shared" si="950"/>
        <v>13.096459956559181</v>
      </c>
      <c r="K1365" s="25">
        <f t="shared" si="951"/>
        <v>13.88994722951978</v>
      </c>
      <c r="L1365" s="26">
        <f t="shared" si="948"/>
        <v>0.94287326943372185</v>
      </c>
      <c r="M1365" s="25">
        <f t="shared" si="949"/>
        <v>48.529838989886137</v>
      </c>
      <c r="N1365" s="25">
        <v>30</v>
      </c>
      <c r="O1365" s="25">
        <v>70</v>
      </c>
      <c r="P1365" s="9">
        <f t="shared" si="907"/>
        <v>2045.3670634787397</v>
      </c>
      <c r="Q1365" s="9">
        <f t="shared" si="908"/>
        <v>1966.7831912930621</v>
      </c>
      <c r="R1365" s="9">
        <f t="shared" si="909"/>
        <v>-78.583872185677592</v>
      </c>
      <c r="S1365" s="3">
        <f t="shared" si="910"/>
        <v>0</v>
      </c>
      <c r="T1365" s="3">
        <f t="shared" si="911"/>
        <v>0</v>
      </c>
      <c r="U1365" s="3">
        <f t="shared" si="912"/>
        <v>0</v>
      </c>
      <c r="V1365" s="3">
        <f t="shared" si="916"/>
        <v>0</v>
      </c>
      <c r="W1365" s="2">
        <f t="shared" si="913"/>
        <v>9884206</v>
      </c>
      <c r="X1365" s="2">
        <f t="shared" si="917"/>
        <v>9884206</v>
      </c>
      <c r="Y1365" s="14">
        <f t="shared" si="918"/>
        <v>2032.9701261522819</v>
      </c>
      <c r="Z1365" s="14">
        <f t="shared" si="919"/>
        <v>1980.6644059513087</v>
      </c>
      <c r="AA1365" s="14">
        <f t="shared" si="914"/>
        <v>-52.305720200973155</v>
      </c>
      <c r="AB1365" s="14">
        <f t="shared" si="935"/>
        <v>-61.611301953934763</v>
      </c>
      <c r="AC1365" s="14">
        <f t="shared" si="929"/>
        <v>9.3055817529616078</v>
      </c>
      <c r="AD1365" s="16">
        <f t="shared" si="930"/>
        <v>1</v>
      </c>
      <c r="AE1365" s="16">
        <f t="shared" si="931"/>
        <v>0</v>
      </c>
      <c r="AF1365" s="16">
        <f t="shared" si="915"/>
        <v>2</v>
      </c>
      <c r="AG1365" s="16">
        <f t="shared" si="932"/>
        <v>30</v>
      </c>
      <c r="AH1365" s="5">
        <f t="shared" si="933"/>
        <v>9861119</v>
      </c>
      <c r="AI1365" s="5">
        <f t="shared" si="934"/>
        <v>9865095</v>
      </c>
      <c r="AJ1365" s="39">
        <f t="shared" si="920"/>
        <v>2036.2210942776285</v>
      </c>
      <c r="AK1365" s="39">
        <f t="shared" si="921"/>
        <v>1976.5964749386515</v>
      </c>
      <c r="AL1365" s="39">
        <f t="shared" si="922"/>
        <v>-59.624619338977027</v>
      </c>
      <c r="AM1365" s="39">
        <f t="shared" si="923"/>
        <v>0</v>
      </c>
      <c r="AN1365" s="39">
        <f t="shared" si="924"/>
        <v>1</v>
      </c>
      <c r="AO1365" s="39">
        <f t="shared" si="925"/>
        <v>0</v>
      </c>
      <c r="AP1365" s="39">
        <f t="shared" si="926"/>
        <v>30</v>
      </c>
      <c r="AQ1365" s="39">
        <f t="shared" si="927"/>
        <v>9890414</v>
      </c>
      <c r="AR1365" s="39">
        <f t="shared" si="928"/>
        <v>9890414</v>
      </c>
      <c r="AS1365" s="37">
        <f t="shared" si="936"/>
        <v>2173.1243544444096</v>
      </c>
      <c r="AT1365" s="37">
        <f t="shared" si="937"/>
        <v>2029.839347304887</v>
      </c>
      <c r="AU1365" s="37">
        <f t="shared" si="938"/>
        <v>-143.28500713952258</v>
      </c>
      <c r="AV1365" s="34">
        <f t="shared" si="939"/>
        <v>0</v>
      </c>
      <c r="AW1365" s="34">
        <f t="shared" si="940"/>
        <v>1</v>
      </c>
      <c r="AX1365" s="34">
        <f t="shared" si="941"/>
        <v>44</v>
      </c>
      <c r="AY1365" s="34">
        <f t="shared" si="942"/>
        <v>30</v>
      </c>
      <c r="AZ1365" s="34">
        <f t="shared" si="943"/>
        <v>9770300</v>
      </c>
      <c r="BA1365" s="34">
        <f t="shared" si="944"/>
        <v>9857772</v>
      </c>
    </row>
    <row r="1366" spans="1:53" x14ac:dyDescent="0.2">
      <c r="A1366" s="1" t="s">
        <v>1403</v>
      </c>
      <c r="B1366" s="8">
        <v>4160</v>
      </c>
      <c r="C1366" s="8">
        <v>2049.004739336493</v>
      </c>
      <c r="D1366" s="8">
        <v>2063</v>
      </c>
      <c r="E1366" s="8">
        <v>2033</v>
      </c>
      <c r="F1366" s="8">
        <v>2049.0331753554501</v>
      </c>
      <c r="G1366" s="8">
        <f t="shared" si="945"/>
        <v>22.836746784021443</v>
      </c>
      <c r="H1366" s="8">
        <f t="shared" si="946"/>
        <v>22.836746784021443</v>
      </c>
      <c r="I1366" s="8">
        <f t="shared" si="947"/>
        <v>0</v>
      </c>
      <c r="J1366" s="25">
        <f t="shared" si="950"/>
        <v>13.792194729949344</v>
      </c>
      <c r="K1366" s="25">
        <f t="shared" si="951"/>
        <v>12.89780814169694</v>
      </c>
      <c r="L1366" s="26">
        <f t="shared" si="948"/>
        <v>1.0693440760186972</v>
      </c>
      <c r="M1366" s="25">
        <f t="shared" si="949"/>
        <v>51.675508602516004</v>
      </c>
      <c r="N1366" s="25">
        <v>30</v>
      </c>
      <c r="O1366" s="25">
        <v>70</v>
      </c>
      <c r="P1366" s="9">
        <f t="shared" si="907"/>
        <v>2036.9487272418057</v>
      </c>
      <c r="Q1366" s="9">
        <f t="shared" si="908"/>
        <v>1966.453685201328</v>
      </c>
      <c r="R1366" s="9">
        <f t="shared" si="909"/>
        <v>-70.495042040477756</v>
      </c>
      <c r="S1366" s="3">
        <f t="shared" si="910"/>
        <v>0</v>
      </c>
      <c r="T1366" s="3">
        <f t="shared" si="911"/>
        <v>0</v>
      </c>
      <c r="U1366" s="3">
        <f t="shared" si="912"/>
        <v>0</v>
      </c>
      <c r="V1366" s="3">
        <f t="shared" si="916"/>
        <v>0</v>
      </c>
      <c r="W1366" s="2">
        <f t="shared" si="913"/>
        <v>9884206</v>
      </c>
      <c r="X1366" s="2">
        <f t="shared" si="917"/>
        <v>9884206</v>
      </c>
      <c r="Y1366" s="14">
        <f t="shared" si="918"/>
        <v>2034.1599816488128</v>
      </c>
      <c r="Z1366" s="14">
        <f t="shared" si="919"/>
        <v>1991.1826781673306</v>
      </c>
      <c r="AA1366" s="14">
        <f t="shared" si="914"/>
        <v>-42.977303481482295</v>
      </c>
      <c r="AB1366" s="14">
        <f t="shared" si="935"/>
        <v>-57.884502259444268</v>
      </c>
      <c r="AC1366" s="14">
        <f t="shared" si="929"/>
        <v>14.907198777961973</v>
      </c>
      <c r="AD1366" s="16">
        <f t="shared" si="930"/>
        <v>1</v>
      </c>
      <c r="AE1366" s="16">
        <f t="shared" si="931"/>
        <v>0</v>
      </c>
      <c r="AF1366" s="16">
        <f t="shared" si="915"/>
        <v>3</v>
      </c>
      <c r="AG1366" s="16">
        <f t="shared" si="932"/>
        <v>30</v>
      </c>
      <c r="AH1366" s="5">
        <f t="shared" si="933"/>
        <v>9859026</v>
      </c>
      <c r="AI1366" s="5">
        <f t="shared" si="934"/>
        <v>9865125</v>
      </c>
      <c r="AJ1366" s="39">
        <f t="shared" si="920"/>
        <v>2054.5951771674404</v>
      </c>
      <c r="AK1366" s="39">
        <f t="shared" si="921"/>
        <v>1995.5899636486895</v>
      </c>
      <c r="AL1366" s="39">
        <f t="shared" si="922"/>
        <v>-59.005213518750907</v>
      </c>
      <c r="AM1366" s="39">
        <f t="shared" si="923"/>
        <v>0</v>
      </c>
      <c r="AN1366" s="39">
        <f t="shared" si="924"/>
        <v>0</v>
      </c>
      <c r="AO1366" s="39">
        <f t="shared" si="925"/>
        <v>0</v>
      </c>
      <c r="AP1366" s="39">
        <f t="shared" si="926"/>
        <v>0</v>
      </c>
      <c r="AQ1366" s="39">
        <f t="shared" si="927"/>
        <v>9890414</v>
      </c>
      <c r="AR1366" s="39">
        <f t="shared" si="928"/>
        <v>9890414</v>
      </c>
      <c r="AS1366" s="37">
        <f t="shared" si="936"/>
        <v>2165.6939663613298</v>
      </c>
      <c r="AT1366" s="37">
        <f t="shared" si="937"/>
        <v>2019.5028269200884</v>
      </c>
      <c r="AU1366" s="37">
        <f t="shared" si="938"/>
        <v>-146.19113944124138</v>
      </c>
      <c r="AV1366" s="34">
        <f t="shared" si="939"/>
        <v>0</v>
      </c>
      <c r="AW1366" s="34">
        <f t="shared" si="940"/>
        <v>1</v>
      </c>
      <c r="AX1366" s="34">
        <f t="shared" si="941"/>
        <v>43</v>
      </c>
      <c r="AY1366" s="34">
        <f t="shared" si="942"/>
        <v>30</v>
      </c>
      <c r="AZ1366" s="34">
        <f t="shared" si="943"/>
        <v>9772303</v>
      </c>
      <c r="BA1366" s="34">
        <f t="shared" si="944"/>
        <v>9859722</v>
      </c>
    </row>
    <row r="1367" spans="1:53" x14ac:dyDescent="0.2">
      <c r="A1367" s="1" t="s">
        <v>1404</v>
      </c>
      <c r="B1367" s="8">
        <v>4013</v>
      </c>
      <c r="C1367" s="8">
        <v>2023.2714285714285</v>
      </c>
      <c r="D1367" s="8">
        <v>2043</v>
      </c>
      <c r="E1367" s="8">
        <v>2008</v>
      </c>
      <c r="F1367" s="8">
        <v>2023.1666666666667</v>
      </c>
      <c r="G1367" s="8">
        <f t="shared" si="945"/>
        <v>-25.86650868878337</v>
      </c>
      <c r="H1367" s="8">
        <f t="shared" si="946"/>
        <v>0</v>
      </c>
      <c r="I1367" s="8">
        <f t="shared" si="947"/>
        <v>25.86650868878337</v>
      </c>
      <c r="J1367" s="25">
        <f t="shared" si="950"/>
        <v>12.807037963524392</v>
      </c>
      <c r="K1367" s="25">
        <f t="shared" si="951"/>
        <v>13.824143895060256</v>
      </c>
      <c r="L1367" s="26">
        <f t="shared" si="948"/>
        <v>0.92642539463877371</v>
      </c>
      <c r="M1367" s="25">
        <f t="shared" si="949"/>
        <v>48.090385291691447</v>
      </c>
      <c r="N1367" s="25">
        <v>30</v>
      </c>
      <c r="O1367" s="25">
        <v>70</v>
      </c>
      <c r="P1367" s="9">
        <f t="shared" si="907"/>
        <v>2029.4801973219755</v>
      </c>
      <c r="Q1367" s="9">
        <f t="shared" si="908"/>
        <v>1968.0658774237093</v>
      </c>
      <c r="R1367" s="9">
        <f t="shared" si="909"/>
        <v>-61.414319898266285</v>
      </c>
      <c r="S1367" s="3">
        <f t="shared" si="910"/>
        <v>0</v>
      </c>
      <c r="T1367" s="3">
        <f t="shared" si="911"/>
        <v>0</v>
      </c>
      <c r="U1367" s="3">
        <f t="shared" si="912"/>
        <v>0</v>
      </c>
      <c r="V1367" s="3">
        <f t="shared" si="916"/>
        <v>0</v>
      </c>
      <c r="W1367" s="2">
        <f t="shared" si="913"/>
        <v>9884206</v>
      </c>
      <c r="X1367" s="2">
        <f t="shared" si="917"/>
        <v>9884206</v>
      </c>
      <c r="Y1367" s="14">
        <f t="shared" si="918"/>
        <v>2033.3456620205056</v>
      </c>
      <c r="Z1367" s="14">
        <f t="shared" si="919"/>
        <v>1996.103291782613</v>
      </c>
      <c r="AA1367" s="14">
        <f t="shared" si="914"/>
        <v>-37.242370237892601</v>
      </c>
      <c r="AB1367" s="14">
        <f t="shared" si="935"/>
        <v>-53.756075855133936</v>
      </c>
      <c r="AC1367" s="14">
        <f t="shared" si="929"/>
        <v>16.513705617241335</v>
      </c>
      <c r="AD1367" s="16">
        <f t="shared" si="930"/>
        <v>1</v>
      </c>
      <c r="AE1367" s="16">
        <f t="shared" si="931"/>
        <v>0</v>
      </c>
      <c r="AF1367" s="16">
        <f t="shared" si="915"/>
        <v>4</v>
      </c>
      <c r="AG1367" s="16">
        <f t="shared" si="932"/>
        <v>30</v>
      </c>
      <c r="AH1367" s="5">
        <f t="shared" si="933"/>
        <v>9856953</v>
      </c>
      <c r="AI1367" s="5">
        <f t="shared" si="934"/>
        <v>9864985</v>
      </c>
      <c r="AJ1367" s="39">
        <f t="shared" si="920"/>
        <v>2050.4606337621667</v>
      </c>
      <c r="AK1367" s="39">
        <f t="shared" si="921"/>
        <v>2003.2022125766969</v>
      </c>
      <c r="AL1367" s="39">
        <f t="shared" si="922"/>
        <v>-47.258421185469842</v>
      </c>
      <c r="AM1367" s="39">
        <f t="shared" si="923"/>
        <v>0</v>
      </c>
      <c r="AN1367" s="39">
        <f t="shared" si="924"/>
        <v>0</v>
      </c>
      <c r="AO1367" s="39">
        <f t="shared" si="925"/>
        <v>0</v>
      </c>
      <c r="AP1367" s="39">
        <f t="shared" si="926"/>
        <v>0</v>
      </c>
      <c r="AQ1367" s="39">
        <f t="shared" si="927"/>
        <v>9890414</v>
      </c>
      <c r="AR1367" s="39">
        <f t="shared" si="928"/>
        <v>9890414</v>
      </c>
      <c r="AS1367" s="37">
        <f t="shared" si="936"/>
        <v>2157.8849989737205</v>
      </c>
      <c r="AT1367" s="37">
        <f t="shared" si="937"/>
        <v>2010.3737371012492</v>
      </c>
      <c r="AU1367" s="37">
        <f t="shared" si="938"/>
        <v>-147.51126187247132</v>
      </c>
      <c r="AV1367" s="34">
        <f t="shared" si="939"/>
        <v>0</v>
      </c>
      <c r="AW1367" s="34">
        <f t="shared" si="940"/>
        <v>1</v>
      </c>
      <c r="AX1367" s="34">
        <f t="shared" si="941"/>
        <v>42</v>
      </c>
      <c r="AY1367" s="34">
        <f t="shared" si="942"/>
        <v>30</v>
      </c>
      <c r="AZ1367" s="34">
        <f t="shared" si="943"/>
        <v>9774281</v>
      </c>
      <c r="BA1367" s="34">
        <f t="shared" si="944"/>
        <v>9858617</v>
      </c>
    </row>
    <row r="1368" spans="1:53" x14ac:dyDescent="0.2">
      <c r="A1368" s="1" t="s">
        <v>1405</v>
      </c>
      <c r="B1368" s="8">
        <v>3173</v>
      </c>
      <c r="C1368" s="8">
        <v>1991.4663212435232</v>
      </c>
      <c r="D1368" s="8">
        <v>2009</v>
      </c>
      <c r="E1368" s="8">
        <v>1966</v>
      </c>
      <c r="F1368" s="8">
        <v>1991.279792746114</v>
      </c>
      <c r="G1368" s="8">
        <f t="shared" si="945"/>
        <v>-31.886873920552716</v>
      </c>
      <c r="H1368" s="8">
        <f t="shared" si="946"/>
        <v>0</v>
      </c>
      <c r="I1368" s="8">
        <f t="shared" si="947"/>
        <v>31.886873920552716</v>
      </c>
      <c r="J1368" s="25">
        <f t="shared" si="950"/>
        <v>11.892249537558365</v>
      </c>
      <c r="K1368" s="25">
        <f t="shared" si="951"/>
        <v>15.114338896881147</v>
      </c>
      <c r="L1368" s="26">
        <f t="shared" si="948"/>
        <v>0.78681903447410051</v>
      </c>
      <c r="M1368" s="25">
        <f t="shared" si="949"/>
        <v>44.034623500956734</v>
      </c>
      <c r="N1368" s="25">
        <v>30</v>
      </c>
      <c r="O1368" s="25">
        <v>70</v>
      </c>
      <c r="P1368" s="9">
        <f t="shared" si="907"/>
        <v>2022.3722007987249</v>
      </c>
      <c r="Q1368" s="9">
        <f t="shared" si="908"/>
        <v>1964.4798235863673</v>
      </c>
      <c r="R1368" s="9">
        <f t="shared" si="909"/>
        <v>-57.892377212357587</v>
      </c>
      <c r="S1368" s="3">
        <f t="shared" si="910"/>
        <v>0</v>
      </c>
      <c r="T1368" s="3">
        <f t="shared" si="911"/>
        <v>0</v>
      </c>
      <c r="U1368" s="3">
        <f t="shared" si="912"/>
        <v>0</v>
      </c>
      <c r="V1368" s="3">
        <f t="shared" si="916"/>
        <v>0</v>
      </c>
      <c r="W1368" s="2">
        <f t="shared" si="913"/>
        <v>9884206</v>
      </c>
      <c r="X1368" s="2">
        <f t="shared" si="917"/>
        <v>9884206</v>
      </c>
      <c r="Y1368" s="14">
        <f t="shared" si="918"/>
        <v>2030.2296717038842</v>
      </c>
      <c r="Z1368" s="14">
        <f t="shared" si="919"/>
        <v>1995.361215007767</v>
      </c>
      <c r="AA1368" s="14">
        <f t="shared" si="914"/>
        <v>-34.868456696117164</v>
      </c>
      <c r="AB1368" s="14">
        <f t="shared" si="935"/>
        <v>-49.978552023330579</v>
      </c>
      <c r="AC1368" s="14">
        <f t="shared" si="929"/>
        <v>15.110095327213415</v>
      </c>
      <c r="AD1368" s="16">
        <f t="shared" si="930"/>
        <v>1</v>
      </c>
      <c r="AE1368" s="16">
        <f t="shared" si="931"/>
        <v>0</v>
      </c>
      <c r="AF1368" s="16">
        <f t="shared" si="915"/>
        <v>5</v>
      </c>
      <c r="AG1368" s="16">
        <f t="shared" si="932"/>
        <v>30</v>
      </c>
      <c r="AH1368" s="5">
        <f t="shared" si="933"/>
        <v>9854914</v>
      </c>
      <c r="AI1368" s="5">
        <f t="shared" si="934"/>
        <v>9864744</v>
      </c>
      <c r="AJ1368" s="39">
        <f t="shared" si="920"/>
        <v>2023.3090599876314</v>
      </c>
      <c r="AK1368" s="39">
        <f t="shared" si="921"/>
        <v>1988.8579972273271</v>
      </c>
      <c r="AL1368" s="39">
        <f t="shared" si="922"/>
        <v>-34.451062760304239</v>
      </c>
      <c r="AM1368" s="39">
        <f t="shared" si="923"/>
        <v>0</v>
      </c>
      <c r="AN1368" s="39">
        <f t="shared" si="924"/>
        <v>0</v>
      </c>
      <c r="AO1368" s="39">
        <f t="shared" si="925"/>
        <v>0</v>
      </c>
      <c r="AP1368" s="39">
        <f t="shared" si="926"/>
        <v>0</v>
      </c>
      <c r="AQ1368" s="39">
        <f t="shared" si="927"/>
        <v>9890414</v>
      </c>
      <c r="AR1368" s="39">
        <f t="shared" si="928"/>
        <v>9890414</v>
      </c>
      <c r="AS1368" s="37">
        <f t="shared" si="936"/>
        <v>2149.7989220829813</v>
      </c>
      <c r="AT1368" s="37">
        <f t="shared" si="937"/>
        <v>2002.2310764603128</v>
      </c>
      <c r="AU1368" s="37">
        <f t="shared" si="938"/>
        <v>-147.56784562266853</v>
      </c>
      <c r="AV1368" s="34">
        <f t="shared" si="939"/>
        <v>0</v>
      </c>
      <c r="AW1368" s="34">
        <f t="shared" si="940"/>
        <v>1</v>
      </c>
      <c r="AX1368" s="34">
        <f t="shared" si="941"/>
        <v>41</v>
      </c>
      <c r="AY1368" s="34">
        <f t="shared" si="942"/>
        <v>30</v>
      </c>
      <c r="AZ1368" s="34">
        <f t="shared" si="943"/>
        <v>9776217</v>
      </c>
      <c r="BA1368" s="34">
        <f t="shared" si="944"/>
        <v>9856823</v>
      </c>
    </row>
    <row r="1369" spans="1:53" x14ac:dyDescent="0.2">
      <c r="A1369" s="1" t="s">
        <v>1406</v>
      </c>
      <c r="B1369" s="8">
        <v>5765</v>
      </c>
      <c r="C1369" s="8">
        <v>1985.1782945736434</v>
      </c>
      <c r="D1369" s="8">
        <v>2023</v>
      </c>
      <c r="E1369" s="8">
        <v>1952</v>
      </c>
      <c r="F1369" s="8">
        <v>1985.2868217054263</v>
      </c>
      <c r="G1369" s="8">
        <f t="shared" si="945"/>
        <v>-5.9929710406877348</v>
      </c>
      <c r="H1369" s="8">
        <f t="shared" si="946"/>
        <v>0</v>
      </c>
      <c r="I1369" s="8">
        <f t="shared" si="947"/>
        <v>5.9929710406877348</v>
      </c>
      <c r="J1369" s="25">
        <f t="shared" si="950"/>
        <v>11.042803142018483</v>
      </c>
      <c r="K1369" s="25">
        <f t="shared" si="951"/>
        <v>14.46281262143876</v>
      </c>
      <c r="L1369" s="26">
        <f t="shared" si="948"/>
        <v>0.76353081734940886</v>
      </c>
      <c r="M1369" s="25">
        <f t="shared" si="949"/>
        <v>43.295575548659677</v>
      </c>
      <c r="N1369" s="25">
        <v>30</v>
      </c>
      <c r="O1369" s="25">
        <v>70</v>
      </c>
      <c r="P1369" s="9">
        <f t="shared" si="907"/>
        <v>2016.1757942260228</v>
      </c>
      <c r="Q1369" s="9">
        <f t="shared" si="908"/>
        <v>1960.6517507596545</v>
      </c>
      <c r="R1369" s="9">
        <f t="shared" si="909"/>
        <v>-55.524043466368312</v>
      </c>
      <c r="S1369" s="3">
        <f t="shared" si="910"/>
        <v>0</v>
      </c>
      <c r="T1369" s="3">
        <f t="shared" si="911"/>
        <v>0</v>
      </c>
      <c r="U1369" s="3">
        <f t="shared" si="912"/>
        <v>0</v>
      </c>
      <c r="V1369" s="3">
        <f t="shared" si="916"/>
        <v>0</v>
      </c>
      <c r="W1369" s="2">
        <f t="shared" si="913"/>
        <v>9884206</v>
      </c>
      <c r="X1369" s="2">
        <f t="shared" si="917"/>
        <v>9884206</v>
      </c>
      <c r="Y1369" s="14">
        <f t="shared" si="918"/>
        <v>2026.9005717039984</v>
      </c>
      <c r="Z1369" s="14">
        <f t="shared" si="919"/>
        <v>1993.8113083458684</v>
      </c>
      <c r="AA1369" s="14">
        <f t="shared" si="914"/>
        <v>-33.089263358129983</v>
      </c>
      <c r="AB1369" s="14">
        <f t="shared" si="935"/>
        <v>-46.600694290290463</v>
      </c>
      <c r="AC1369" s="14">
        <f t="shared" si="929"/>
        <v>13.511430932160479</v>
      </c>
      <c r="AD1369" s="16">
        <f t="shared" si="930"/>
        <v>1</v>
      </c>
      <c r="AE1369" s="16">
        <f t="shared" si="931"/>
        <v>0</v>
      </c>
      <c r="AF1369" s="16">
        <f t="shared" si="915"/>
        <v>6</v>
      </c>
      <c r="AG1369" s="16">
        <f t="shared" si="932"/>
        <v>30</v>
      </c>
      <c r="AH1369" s="5">
        <f t="shared" si="933"/>
        <v>9852861</v>
      </c>
      <c r="AI1369" s="5">
        <f t="shared" si="934"/>
        <v>9864573</v>
      </c>
      <c r="AJ1369" s="39">
        <f t="shared" si="920"/>
        <v>2003.1593601123375</v>
      </c>
      <c r="AK1369" s="39">
        <f t="shared" si="921"/>
        <v>1978.2290392538096</v>
      </c>
      <c r="AL1369" s="39">
        <f t="shared" si="922"/>
        <v>-24.930320858527921</v>
      </c>
      <c r="AM1369" s="39">
        <f t="shared" si="923"/>
        <v>0</v>
      </c>
      <c r="AN1369" s="39">
        <f t="shared" si="924"/>
        <v>0</v>
      </c>
      <c r="AO1369" s="39">
        <f t="shared" si="925"/>
        <v>0</v>
      </c>
      <c r="AP1369" s="39">
        <f t="shared" si="926"/>
        <v>0</v>
      </c>
      <c r="AQ1369" s="39">
        <f t="shared" si="927"/>
        <v>9890414</v>
      </c>
      <c r="AR1369" s="39">
        <f t="shared" si="928"/>
        <v>9890414</v>
      </c>
      <c r="AS1369" s="37">
        <f t="shared" si="936"/>
        <v>2141.4626010558354</v>
      </c>
      <c r="AT1369" s="37">
        <f t="shared" si="937"/>
        <v>1994.1897503969331</v>
      </c>
      <c r="AU1369" s="37">
        <f t="shared" si="938"/>
        <v>-147.27285065890237</v>
      </c>
      <c r="AV1369" s="34">
        <f t="shared" si="939"/>
        <v>0</v>
      </c>
      <c r="AW1369" s="34">
        <f t="shared" si="940"/>
        <v>1</v>
      </c>
      <c r="AX1369" s="34">
        <f t="shared" si="941"/>
        <v>40</v>
      </c>
      <c r="AY1369" s="34">
        <f t="shared" si="942"/>
        <v>30</v>
      </c>
      <c r="AZ1369" s="34">
        <f t="shared" si="943"/>
        <v>9778139</v>
      </c>
      <c r="BA1369" s="34">
        <f t="shared" si="944"/>
        <v>9856219</v>
      </c>
    </row>
    <row r="1370" spans="1:53" x14ac:dyDescent="0.2">
      <c r="A1370" s="1" t="s">
        <v>1407</v>
      </c>
      <c r="B1370" s="8">
        <v>4011</v>
      </c>
      <c r="C1370" s="8">
        <v>2015.8440366972477</v>
      </c>
      <c r="D1370" s="8">
        <v>2034</v>
      </c>
      <c r="E1370" s="8">
        <v>1988</v>
      </c>
      <c r="F1370" s="8">
        <v>2015.9082568807339</v>
      </c>
      <c r="G1370" s="8">
        <f t="shared" si="945"/>
        <v>30.621435175307624</v>
      </c>
      <c r="H1370" s="8">
        <f t="shared" si="946"/>
        <v>30.621435175307624</v>
      </c>
      <c r="I1370" s="8">
        <f t="shared" si="947"/>
        <v>0</v>
      </c>
      <c r="J1370" s="25">
        <f t="shared" si="950"/>
        <v>12.441276858681993</v>
      </c>
      <c r="K1370" s="25">
        <f t="shared" si="951"/>
        <v>13.429754577050277</v>
      </c>
      <c r="L1370" s="26">
        <f t="shared" si="948"/>
        <v>0.92639644211686001</v>
      </c>
      <c r="M1370" s="25">
        <f t="shared" si="949"/>
        <v>48.089605122965779</v>
      </c>
      <c r="N1370" s="25">
        <v>30</v>
      </c>
      <c r="O1370" s="25">
        <v>70</v>
      </c>
      <c r="P1370" s="9">
        <f t="shared" si="907"/>
        <v>2010.8474359096533</v>
      </c>
      <c r="Q1370" s="9">
        <f t="shared" si="908"/>
        <v>1965.7199669497113</v>
      </c>
      <c r="R1370" s="9">
        <f t="shared" si="909"/>
        <v>-45.127468959942007</v>
      </c>
      <c r="S1370" s="3">
        <f t="shared" si="910"/>
        <v>0</v>
      </c>
      <c r="T1370" s="3">
        <f t="shared" si="911"/>
        <v>0</v>
      </c>
      <c r="U1370" s="3">
        <f t="shared" si="912"/>
        <v>0</v>
      </c>
      <c r="V1370" s="3">
        <f t="shared" si="916"/>
        <v>0</v>
      </c>
      <c r="W1370" s="2">
        <f t="shared" si="913"/>
        <v>9884206</v>
      </c>
      <c r="X1370" s="2">
        <f t="shared" si="917"/>
        <v>9884206</v>
      </c>
      <c r="Y1370" s="14">
        <f t="shared" si="918"/>
        <v>2026.0863261615343</v>
      </c>
      <c r="Z1370" s="14">
        <f t="shared" si="919"/>
        <v>1997.2108388896938</v>
      </c>
      <c r="AA1370" s="14">
        <f t="shared" si="914"/>
        <v>-28.875487271840484</v>
      </c>
      <c r="AB1370" s="14">
        <f t="shared" si="935"/>
        <v>-43.05565288660047</v>
      </c>
      <c r="AC1370" s="14">
        <f t="shared" si="929"/>
        <v>14.180165614759986</v>
      </c>
      <c r="AD1370" s="16">
        <f t="shared" si="930"/>
        <v>1</v>
      </c>
      <c r="AE1370" s="16">
        <f t="shared" si="931"/>
        <v>0</v>
      </c>
      <c r="AF1370" s="16">
        <f t="shared" si="915"/>
        <v>7</v>
      </c>
      <c r="AG1370" s="16">
        <f t="shared" si="932"/>
        <v>30</v>
      </c>
      <c r="AH1370" s="5">
        <f t="shared" si="933"/>
        <v>9850797</v>
      </c>
      <c r="AI1370" s="5">
        <f t="shared" si="934"/>
        <v>9864713</v>
      </c>
      <c r="AJ1370" s="39">
        <f t="shared" si="920"/>
        <v>1999.0363773001357</v>
      </c>
      <c r="AK1370" s="39">
        <f t="shared" si="921"/>
        <v>1976.2313822402468</v>
      </c>
      <c r="AL1370" s="39">
        <f t="shared" si="922"/>
        <v>-22.804995059888824</v>
      </c>
      <c r="AM1370" s="39">
        <f t="shared" si="923"/>
        <v>0</v>
      </c>
      <c r="AN1370" s="39">
        <f t="shared" si="924"/>
        <v>0</v>
      </c>
      <c r="AO1370" s="39">
        <f t="shared" si="925"/>
        <v>0</v>
      </c>
      <c r="AP1370" s="39">
        <f t="shared" si="926"/>
        <v>0</v>
      </c>
      <c r="AQ1370" s="39">
        <f t="shared" si="927"/>
        <v>9890414</v>
      </c>
      <c r="AR1370" s="39">
        <f t="shared" si="928"/>
        <v>9890414</v>
      </c>
      <c r="AS1370" s="37">
        <f t="shared" si="936"/>
        <v>2133.0866954929929</v>
      </c>
      <c r="AT1370" s="37">
        <f t="shared" si="937"/>
        <v>1986.237729071273</v>
      </c>
      <c r="AU1370" s="37">
        <f t="shared" si="938"/>
        <v>-146.84896642171998</v>
      </c>
      <c r="AV1370" s="34">
        <f t="shared" si="939"/>
        <v>0</v>
      </c>
      <c r="AW1370" s="34">
        <f t="shared" si="940"/>
        <v>1</v>
      </c>
      <c r="AX1370" s="34">
        <f t="shared" si="941"/>
        <v>39</v>
      </c>
      <c r="AY1370" s="34">
        <f t="shared" si="942"/>
        <v>30</v>
      </c>
      <c r="AZ1370" s="34">
        <f t="shared" si="943"/>
        <v>9780097</v>
      </c>
      <c r="BA1370" s="34">
        <f t="shared" si="944"/>
        <v>9857629</v>
      </c>
    </row>
    <row r="1371" spans="1:53" x14ac:dyDescent="0.2">
      <c r="A1371" s="1" t="s">
        <v>1408</v>
      </c>
      <c r="B1371" s="8">
        <v>2757</v>
      </c>
      <c r="C1371" s="8">
        <v>2002.9944751381215</v>
      </c>
      <c r="D1371" s="8">
        <v>2016</v>
      </c>
      <c r="E1371" s="8">
        <v>1987</v>
      </c>
      <c r="F1371" s="8">
        <v>2002.9281767955802</v>
      </c>
      <c r="G1371" s="8">
        <f t="shared" si="945"/>
        <v>-12.980080085153759</v>
      </c>
      <c r="H1371" s="8">
        <f t="shared" si="946"/>
        <v>0</v>
      </c>
      <c r="I1371" s="8">
        <f t="shared" si="947"/>
        <v>12.980080085153759</v>
      </c>
      <c r="J1371" s="25">
        <f t="shared" si="950"/>
        <v>11.552614225918992</v>
      </c>
      <c r="K1371" s="25">
        <f t="shared" si="951"/>
        <v>13.397634970486239</v>
      </c>
      <c r="L1371" s="26">
        <f t="shared" si="948"/>
        <v>0.86228757921590948</v>
      </c>
      <c r="M1371" s="25">
        <f t="shared" si="949"/>
        <v>46.302600567145689</v>
      </c>
      <c r="N1371" s="25">
        <v>30</v>
      </c>
      <c r="O1371" s="25">
        <v>70</v>
      </c>
      <c r="P1371" s="9">
        <f t="shared" si="907"/>
        <v>2007.7664679889592</v>
      </c>
      <c r="Q1371" s="9">
        <f t="shared" si="908"/>
        <v>1974.031859978061</v>
      </c>
      <c r="R1371" s="9">
        <f t="shared" si="909"/>
        <v>-33.734608010898228</v>
      </c>
      <c r="S1371" s="3">
        <f t="shared" si="910"/>
        <v>0</v>
      </c>
      <c r="T1371" s="3">
        <f t="shared" si="911"/>
        <v>0</v>
      </c>
      <c r="U1371" s="3">
        <f t="shared" si="912"/>
        <v>0</v>
      </c>
      <c r="V1371" s="3">
        <f t="shared" si="916"/>
        <v>0</v>
      </c>
      <c r="W1371" s="2">
        <f t="shared" si="913"/>
        <v>9884206</v>
      </c>
      <c r="X1371" s="2">
        <f t="shared" si="917"/>
        <v>9884206</v>
      </c>
      <c r="Y1371" s="14">
        <f t="shared" si="918"/>
        <v>2024.3709076899822</v>
      </c>
      <c r="Z1371" s="14">
        <f t="shared" si="919"/>
        <v>1998.0904293367532</v>
      </c>
      <c r="AA1371" s="14">
        <f t="shared" si="914"/>
        <v>-26.280478353229</v>
      </c>
      <c r="AB1371" s="14">
        <f t="shared" si="935"/>
        <v>-39.700617979926179</v>
      </c>
      <c r="AC1371" s="14">
        <f t="shared" si="929"/>
        <v>13.420139626697178</v>
      </c>
      <c r="AD1371" s="16">
        <f t="shared" si="930"/>
        <v>1</v>
      </c>
      <c r="AE1371" s="16">
        <f t="shared" si="931"/>
        <v>0</v>
      </c>
      <c r="AF1371" s="16">
        <f t="shared" si="915"/>
        <v>8</v>
      </c>
      <c r="AG1371" s="16">
        <f t="shared" si="932"/>
        <v>30</v>
      </c>
      <c r="AH1371" s="5">
        <f t="shared" si="933"/>
        <v>9848751</v>
      </c>
      <c r="AI1371" s="5">
        <f t="shared" si="934"/>
        <v>9864647</v>
      </c>
      <c r="AJ1371" s="39">
        <f t="shared" si="920"/>
        <v>2009.2435223585715</v>
      </c>
      <c r="AK1371" s="39">
        <f t="shared" si="921"/>
        <v>1986.4385272986826</v>
      </c>
      <c r="AL1371" s="39">
        <f t="shared" si="922"/>
        <v>-22.804995059888824</v>
      </c>
      <c r="AM1371" s="39">
        <f t="shared" si="923"/>
        <v>0</v>
      </c>
      <c r="AN1371" s="39">
        <f t="shared" si="924"/>
        <v>0</v>
      </c>
      <c r="AO1371" s="39">
        <f t="shared" si="925"/>
        <v>0</v>
      </c>
      <c r="AP1371" s="39">
        <f t="shared" si="926"/>
        <v>0</v>
      </c>
      <c r="AQ1371" s="39">
        <f t="shared" si="927"/>
        <v>9890414</v>
      </c>
      <c r="AR1371" s="39">
        <f t="shared" si="928"/>
        <v>9890414</v>
      </c>
      <c r="AS1371" s="37">
        <f t="shared" si="936"/>
        <v>2124.756705934949</v>
      </c>
      <c r="AT1371" s="37">
        <f t="shared" si="937"/>
        <v>1980.0481975191622</v>
      </c>
      <c r="AU1371" s="37">
        <f t="shared" si="938"/>
        <v>-144.70850841578681</v>
      </c>
      <c r="AV1371" s="34">
        <f t="shared" si="939"/>
        <v>0</v>
      </c>
      <c r="AW1371" s="34">
        <f t="shared" si="940"/>
        <v>1</v>
      </c>
      <c r="AX1371" s="34">
        <f t="shared" si="941"/>
        <v>38</v>
      </c>
      <c r="AY1371" s="34">
        <f t="shared" si="942"/>
        <v>30</v>
      </c>
      <c r="AZ1371" s="34">
        <f t="shared" si="943"/>
        <v>9782054</v>
      </c>
      <c r="BA1371" s="34">
        <f t="shared" si="944"/>
        <v>9857560</v>
      </c>
    </row>
    <row r="1372" spans="1:53" x14ac:dyDescent="0.2">
      <c r="A1372" s="1" t="s">
        <v>1409</v>
      </c>
      <c r="B1372" s="8">
        <v>4364</v>
      </c>
      <c r="C1372" s="8">
        <v>2021.25</v>
      </c>
      <c r="D1372" s="8">
        <v>2030</v>
      </c>
      <c r="E1372" s="8">
        <v>2008</v>
      </c>
      <c r="F1372" s="8">
        <v>2021.186170212766</v>
      </c>
      <c r="G1372" s="8">
        <f t="shared" si="945"/>
        <v>18.257993417185844</v>
      </c>
      <c r="H1372" s="8">
        <f t="shared" si="946"/>
        <v>18.257993417185844</v>
      </c>
      <c r="I1372" s="8">
        <f t="shared" si="947"/>
        <v>0</v>
      </c>
      <c r="J1372" s="25">
        <f t="shared" si="950"/>
        <v>12.031569882438053</v>
      </c>
      <c r="K1372" s="25">
        <f t="shared" si="951"/>
        <v>12.440661044022935</v>
      </c>
      <c r="L1372" s="26">
        <f t="shared" si="948"/>
        <v>0.96711660577060499</v>
      </c>
      <c r="M1372" s="25">
        <f t="shared" si="949"/>
        <v>49.16417272537555</v>
      </c>
      <c r="N1372" s="25">
        <v>30</v>
      </c>
      <c r="O1372" s="25">
        <v>70</v>
      </c>
      <c r="P1372" s="9">
        <f t="shared" ref="P1372:P1435" si="952">AVERAGE(F1346:F1371)</f>
        <v>2003.3618532297464</v>
      </c>
      <c r="Q1372" s="9">
        <f t="shared" ref="Q1372:Q1435" si="953">AVERAGE(F1360:F1371)</f>
        <v>1983.0780289060367</v>
      </c>
      <c r="R1372" s="9">
        <f t="shared" ref="R1372:R1435" si="954">Q1372-P1372</f>
        <v>-20.283824323709723</v>
      </c>
      <c r="S1372" s="3">
        <f t="shared" ref="S1372:S1435" si="955">IF(AND(R1372&gt;$T$4,W1371-30&gt;=D1372),1,0)</f>
        <v>0</v>
      </c>
      <c r="T1372" s="3">
        <f t="shared" ref="T1372:T1435" si="956">IF(AND(R1372&lt;$T$5,U1371&gt;=1),1,0)</f>
        <v>0</v>
      </c>
      <c r="U1372" s="3">
        <f t="shared" ref="U1372:U1435" si="957">U1371+S1372-T1372</f>
        <v>0</v>
      </c>
      <c r="V1372" s="3">
        <f t="shared" si="916"/>
        <v>0</v>
      </c>
      <c r="W1372" s="2">
        <f t="shared" ref="W1372:W1435" si="958">W1371-(S1372*D1371) + (T1372*E1371) - V1372</f>
        <v>9884206</v>
      </c>
      <c r="X1372" s="2">
        <f t="shared" si="917"/>
        <v>9884206</v>
      </c>
      <c r="Y1372" s="14">
        <f t="shared" si="918"/>
        <v>2024.1350012101884</v>
      </c>
      <c r="Z1372" s="14">
        <f t="shared" si="919"/>
        <v>2001.6436202407551</v>
      </c>
      <c r="AA1372" s="14">
        <f t="shared" ref="AA1372:AA1435" si="959">Z1372-Y1372</f>
        <v>-22.491380969433294</v>
      </c>
      <c r="AB1372" s="14">
        <f t="shared" si="935"/>
        <v>-36.258770577827605</v>
      </c>
      <c r="AC1372" s="14">
        <f t="shared" si="929"/>
        <v>13.767389608394311</v>
      </c>
      <c r="AD1372" s="16">
        <f t="shared" si="930"/>
        <v>1</v>
      </c>
      <c r="AE1372" s="16">
        <f t="shared" si="931"/>
        <v>0</v>
      </c>
      <c r="AF1372" s="16">
        <f t="shared" ref="AF1372:AF1435" si="960">AF1371+AD1372-AE1372</f>
        <v>9</v>
      </c>
      <c r="AG1372" s="16">
        <f t="shared" si="932"/>
        <v>30</v>
      </c>
      <c r="AH1372" s="5">
        <f t="shared" si="933"/>
        <v>9846691</v>
      </c>
      <c r="AI1372" s="5">
        <f t="shared" si="934"/>
        <v>9864763</v>
      </c>
      <c r="AJ1372" s="39">
        <f t="shared" si="920"/>
        <v>1999.028311717032</v>
      </c>
      <c r="AK1372" s="39">
        <f t="shared" si="921"/>
        <v>1984.7041196208131</v>
      </c>
      <c r="AL1372" s="39">
        <f t="shared" si="922"/>
        <v>-14.324192096218894</v>
      </c>
      <c r="AM1372" s="39">
        <f t="shared" si="923"/>
        <v>0</v>
      </c>
      <c r="AN1372" s="39">
        <f t="shared" si="924"/>
        <v>0</v>
      </c>
      <c r="AO1372" s="39">
        <f t="shared" si="925"/>
        <v>0</v>
      </c>
      <c r="AP1372" s="39">
        <f t="shared" si="926"/>
        <v>0</v>
      </c>
      <c r="AQ1372" s="39">
        <f t="shared" si="927"/>
        <v>9890414</v>
      </c>
      <c r="AR1372" s="39">
        <f t="shared" si="928"/>
        <v>9890414</v>
      </c>
      <c r="AS1372" s="37">
        <f t="shared" si="936"/>
        <v>2116.6394551509338</v>
      </c>
      <c r="AT1372" s="37">
        <f t="shared" si="937"/>
        <v>1975.8264422482682</v>
      </c>
      <c r="AU1372" s="37">
        <f t="shared" si="938"/>
        <v>-140.8130129026656</v>
      </c>
      <c r="AV1372" s="34">
        <f t="shared" si="939"/>
        <v>0</v>
      </c>
      <c r="AW1372" s="34">
        <f t="shared" si="940"/>
        <v>1</v>
      </c>
      <c r="AX1372" s="34">
        <f t="shared" si="941"/>
        <v>37</v>
      </c>
      <c r="AY1372" s="34">
        <f t="shared" si="942"/>
        <v>30</v>
      </c>
      <c r="AZ1372" s="34">
        <f t="shared" si="943"/>
        <v>9784032</v>
      </c>
      <c r="BA1372" s="34">
        <f t="shared" si="944"/>
        <v>9858328</v>
      </c>
    </row>
    <row r="1373" spans="1:53" x14ac:dyDescent="0.2">
      <c r="A1373" s="1" t="s">
        <v>1410</v>
      </c>
      <c r="B1373" s="8">
        <v>6613</v>
      </c>
      <c r="C1373" s="8">
        <v>2037.4255319148936</v>
      </c>
      <c r="D1373" s="8">
        <v>2051</v>
      </c>
      <c r="E1373" s="8">
        <v>2023</v>
      </c>
      <c r="F1373" s="8">
        <v>2037.3882978723404</v>
      </c>
      <c r="G1373" s="8">
        <f t="shared" si="945"/>
        <v>16.202127659574444</v>
      </c>
      <c r="H1373" s="8">
        <f t="shared" si="946"/>
        <v>16.202127659574444</v>
      </c>
      <c r="I1373" s="8">
        <f t="shared" si="947"/>
        <v>0</v>
      </c>
      <c r="J1373" s="25">
        <f t="shared" si="950"/>
        <v>12.329466866519224</v>
      </c>
      <c r="K1373" s="25">
        <f t="shared" si="951"/>
        <v>11.552042398021298</v>
      </c>
      <c r="L1373" s="26">
        <f t="shared" si="948"/>
        <v>1.0672975774942697</v>
      </c>
      <c r="M1373" s="25">
        <f t="shared" si="949"/>
        <v>51.627670303175215</v>
      </c>
      <c r="N1373" s="25">
        <v>30</v>
      </c>
      <c r="O1373" s="25">
        <v>70</v>
      </c>
      <c r="P1373" s="9">
        <f t="shared" si="952"/>
        <v>2000.3389132880968</v>
      </c>
      <c r="Q1373" s="9">
        <f t="shared" si="953"/>
        <v>1992.9976258644831</v>
      </c>
      <c r="R1373" s="9">
        <f t="shared" si="954"/>
        <v>-7.3412874236137213</v>
      </c>
      <c r="S1373" s="3">
        <f t="shared" si="955"/>
        <v>0</v>
      </c>
      <c r="T1373" s="3">
        <f t="shared" si="956"/>
        <v>0</v>
      </c>
      <c r="U1373" s="3">
        <f t="shared" si="957"/>
        <v>0</v>
      </c>
      <c r="V1373" s="3">
        <f t="shared" ref="V1373:V1436" si="961">IF(S1373&gt;0, MAX(30, 0.002*S1373*D1373), IF(T1373&gt;0, MAX(30, 0.002*T1373*E1373), 0))</f>
        <v>0</v>
      </c>
      <c r="W1373" s="2">
        <f t="shared" si="958"/>
        <v>9884206</v>
      </c>
      <c r="X1373" s="2">
        <f t="shared" ref="X1373:X1436" si="962">U1373*E1373 + W1373</f>
        <v>9884206</v>
      </c>
      <c r="Y1373" s="14">
        <f t="shared" ref="Y1373:Y1436" si="963">(F1373-Y1372)*$Z$6+Y1372</f>
        <v>2025.1167268888664</v>
      </c>
      <c r="Z1373" s="14">
        <f t="shared" ref="Z1373:Z1436" si="964">(F1373-Z1372)*$Z$5+Z1372</f>
        <v>2007.1428014148453</v>
      </c>
      <c r="AA1373" s="14">
        <f t="shared" si="959"/>
        <v>-17.973925474021144</v>
      </c>
      <c r="AB1373" s="14">
        <f t="shared" si="935"/>
        <v>-32.60180155706631</v>
      </c>
      <c r="AC1373" s="14">
        <f t="shared" si="929"/>
        <v>14.627876083045166</v>
      </c>
      <c r="AD1373" s="16">
        <f t="shared" si="930"/>
        <v>1</v>
      </c>
      <c r="AE1373" s="16">
        <f t="shared" si="931"/>
        <v>0</v>
      </c>
      <c r="AF1373" s="16">
        <f t="shared" si="960"/>
        <v>10</v>
      </c>
      <c r="AG1373" s="16">
        <f t="shared" si="932"/>
        <v>30</v>
      </c>
      <c r="AH1373" s="5">
        <f t="shared" si="933"/>
        <v>9844610</v>
      </c>
      <c r="AI1373" s="5">
        <f t="shared" si="934"/>
        <v>9864840</v>
      </c>
      <c r="AJ1373" s="39">
        <f t="shared" ref="AJ1373:AJ1436" si="965" xml:space="preserve"> (MAX(F1347:F1372) + MIN(F1347:F1372) + F1372 ) / 3</f>
        <v>1993.9198775291354</v>
      </c>
      <c r="AK1373" s="39">
        <f t="shared" ref="AK1373:AK1436" si="966" xml:space="preserve"> (MAX(F1361:F1372) + MIN(F1361:F1372) + F1372 ) / 3</f>
        <v>1993.9377340745023</v>
      </c>
      <c r="AL1373" s="39">
        <f t="shared" ref="AL1373:AL1436" si="967">AK1373 - AJ1373</f>
        <v>1.7856545366839782E-2</v>
      </c>
      <c r="AM1373" s="39">
        <f t="shared" ref="AM1373:AM1436" si="968">IF(AND(AL1373&gt;$AN$4,AQ1372-30&gt;=D1373),1,0)</f>
        <v>0</v>
      </c>
      <c r="AN1373" s="39">
        <f t="shared" ref="AN1373:AN1436" si="969">IF(AND(AL1373&lt;$AN$5,AO1372&gt;=1),1,0)</f>
        <v>0</v>
      </c>
      <c r="AO1373" s="39">
        <f t="shared" ref="AO1373:AO1436" si="970">AO1372+AM1373-AN1373</f>
        <v>0</v>
      </c>
      <c r="AP1373" s="39">
        <f t="shared" ref="AP1373:AP1436" si="971">IF(AM1373&gt;0, MAX(30, 0.002*AM1373*D1373), IF(AN1373&gt;0, MAX(30, 0.002*AN1373*E1373), 0))</f>
        <v>0</v>
      </c>
      <c r="AQ1373" s="39">
        <f t="shared" ref="AQ1373:AQ1436" si="972">AQ1372-(AM1373*D1373) + (AN1373*E1373) - AP1373</f>
        <v>9890414</v>
      </c>
      <c r="AR1373" s="39">
        <f t="shared" ref="AR1373:AR1436" si="973">AO1373*E1373 + AQ1373</f>
        <v>9890414</v>
      </c>
      <c r="AS1373" s="37">
        <f t="shared" si="936"/>
        <v>2108.5876371124768</v>
      </c>
      <c r="AT1373" s="37">
        <f t="shared" si="937"/>
        <v>1973.5175396196373</v>
      </c>
      <c r="AU1373" s="37">
        <f t="shared" si="938"/>
        <v>-135.07009749283952</v>
      </c>
      <c r="AV1373" s="34">
        <f t="shared" si="939"/>
        <v>0</v>
      </c>
      <c r="AW1373" s="34">
        <f t="shared" si="940"/>
        <v>1</v>
      </c>
      <c r="AX1373" s="34">
        <f t="shared" si="941"/>
        <v>36</v>
      </c>
      <c r="AY1373" s="34">
        <f t="shared" si="942"/>
        <v>30</v>
      </c>
      <c r="AZ1373" s="34">
        <f t="shared" si="943"/>
        <v>9786025</v>
      </c>
      <c r="BA1373" s="34">
        <f t="shared" si="944"/>
        <v>9858853</v>
      </c>
    </row>
    <row r="1374" spans="1:53" x14ac:dyDescent="0.2">
      <c r="A1374" s="1" t="s">
        <v>1411</v>
      </c>
      <c r="B1374" s="8">
        <v>4772</v>
      </c>
      <c r="C1374" s="8">
        <v>2029.2112676056338</v>
      </c>
      <c r="D1374" s="8">
        <v>2044</v>
      </c>
      <c r="E1374" s="8">
        <v>2001</v>
      </c>
      <c r="F1374" s="8">
        <v>2029.2676056338028</v>
      </c>
      <c r="G1374" s="8">
        <f t="shared" si="945"/>
        <v>-8.1206922385376856</v>
      </c>
      <c r="H1374" s="8">
        <f t="shared" si="946"/>
        <v>0</v>
      </c>
      <c r="I1374" s="8">
        <f t="shared" si="947"/>
        <v>8.1206922385376856</v>
      </c>
      <c r="J1374" s="25">
        <f t="shared" si="950"/>
        <v>11.44879066176785</v>
      </c>
      <c r="K1374" s="25">
        <f t="shared" si="951"/>
        <v>11.306945958058183</v>
      </c>
      <c r="L1374" s="26">
        <f t="shared" si="948"/>
        <v>1.0125449174547949</v>
      </c>
      <c r="M1374" s="25">
        <f t="shared" si="949"/>
        <v>50.311668011630275</v>
      </c>
      <c r="N1374" s="25">
        <v>30</v>
      </c>
      <c r="O1374" s="25">
        <v>70</v>
      </c>
      <c r="P1374" s="9">
        <f t="shared" si="952"/>
        <v>1999.4203515520317</v>
      </c>
      <c r="Q1374" s="9">
        <f t="shared" si="953"/>
        <v>2003.4804959659039</v>
      </c>
      <c r="R1374" s="9">
        <f t="shared" si="954"/>
        <v>4.0601444138721945</v>
      </c>
      <c r="S1374" s="3">
        <f t="shared" si="955"/>
        <v>0</v>
      </c>
      <c r="T1374" s="3">
        <f t="shared" si="956"/>
        <v>0</v>
      </c>
      <c r="U1374" s="3">
        <f t="shared" si="957"/>
        <v>0</v>
      </c>
      <c r="V1374" s="3">
        <f t="shared" si="961"/>
        <v>0</v>
      </c>
      <c r="W1374" s="2">
        <f t="shared" si="958"/>
        <v>9884206</v>
      </c>
      <c r="X1374" s="2">
        <f t="shared" si="962"/>
        <v>9884206</v>
      </c>
      <c r="Y1374" s="14">
        <f t="shared" si="963"/>
        <v>2025.4241993884914</v>
      </c>
      <c r="Z1374" s="14">
        <f t="shared" si="964"/>
        <v>2010.5466174485312</v>
      </c>
      <c r="AA1374" s="14">
        <f t="shared" si="959"/>
        <v>-14.877581939960237</v>
      </c>
      <c r="AB1374" s="14">
        <f t="shared" si="935"/>
        <v>-29.056957633645094</v>
      </c>
      <c r="AC1374" s="14">
        <f t="shared" si="929"/>
        <v>14.179375693684857</v>
      </c>
      <c r="AD1374" s="16">
        <f t="shared" si="930"/>
        <v>1</v>
      </c>
      <c r="AE1374" s="16">
        <f t="shared" si="931"/>
        <v>0</v>
      </c>
      <c r="AF1374" s="16">
        <f t="shared" si="960"/>
        <v>11</v>
      </c>
      <c r="AG1374" s="16">
        <f t="shared" si="932"/>
        <v>30</v>
      </c>
      <c r="AH1374" s="5">
        <f t="shared" si="933"/>
        <v>9842536</v>
      </c>
      <c r="AI1374" s="5">
        <f t="shared" si="934"/>
        <v>9864547</v>
      </c>
      <c r="AJ1374" s="39">
        <f t="shared" si="965"/>
        <v>1999.3205867489935</v>
      </c>
      <c r="AK1374" s="39">
        <f t="shared" si="966"/>
        <v>2010.1168424272817</v>
      </c>
      <c r="AL1374" s="39">
        <f t="shared" si="967"/>
        <v>10.796255678288162</v>
      </c>
      <c r="AM1374" s="39">
        <f t="shared" si="968"/>
        <v>1</v>
      </c>
      <c r="AN1374" s="39">
        <f t="shared" si="969"/>
        <v>0</v>
      </c>
      <c r="AO1374" s="39">
        <f t="shared" si="970"/>
        <v>1</v>
      </c>
      <c r="AP1374" s="39">
        <f t="shared" si="971"/>
        <v>30</v>
      </c>
      <c r="AQ1374" s="39">
        <f t="shared" si="972"/>
        <v>9888340</v>
      </c>
      <c r="AR1374" s="39">
        <f t="shared" si="973"/>
        <v>9890341</v>
      </c>
      <c r="AS1374" s="37">
        <f t="shared" si="936"/>
        <v>2100.5898337624963</v>
      </c>
      <c r="AT1374" s="37">
        <f t="shared" si="937"/>
        <v>1973.0151704872333</v>
      </c>
      <c r="AU1374" s="37">
        <f t="shared" si="938"/>
        <v>-127.57466327526299</v>
      </c>
      <c r="AV1374" s="34">
        <f t="shared" si="939"/>
        <v>0</v>
      </c>
      <c r="AW1374" s="34">
        <f t="shared" si="940"/>
        <v>1</v>
      </c>
      <c r="AX1374" s="34">
        <f t="shared" si="941"/>
        <v>35</v>
      </c>
      <c r="AY1374" s="34">
        <f t="shared" si="942"/>
        <v>30</v>
      </c>
      <c r="AZ1374" s="34">
        <f t="shared" si="943"/>
        <v>9787996</v>
      </c>
      <c r="BA1374" s="34">
        <f t="shared" si="944"/>
        <v>9858031</v>
      </c>
    </row>
    <row r="1375" spans="1:53" x14ac:dyDescent="0.2">
      <c r="A1375" s="1" t="s">
        <v>1412</v>
      </c>
      <c r="B1375" s="8">
        <v>6928</v>
      </c>
      <c r="C1375" s="8">
        <v>2075.0484581497799</v>
      </c>
      <c r="D1375" s="8">
        <v>2115</v>
      </c>
      <c r="E1375" s="8">
        <v>2043</v>
      </c>
      <c r="F1375" s="8">
        <v>2075.2907488986784</v>
      </c>
      <c r="G1375" s="8">
        <f t="shared" si="945"/>
        <v>46.023143264875671</v>
      </c>
      <c r="H1375" s="8">
        <f t="shared" si="946"/>
        <v>46.023143264875671</v>
      </c>
      <c r="I1375" s="8">
        <f t="shared" si="947"/>
        <v>0</v>
      </c>
      <c r="J1375" s="25">
        <f t="shared" si="950"/>
        <v>13.918387276275551</v>
      </c>
      <c r="K1375" s="25">
        <f t="shared" si="951"/>
        <v>10.499306961054028</v>
      </c>
      <c r="L1375" s="26">
        <f t="shared" si="948"/>
        <v>1.3256481906762234</v>
      </c>
      <c r="M1375" s="25">
        <f t="shared" si="949"/>
        <v>57.001235010131424</v>
      </c>
      <c r="N1375" s="25">
        <v>30</v>
      </c>
      <c r="O1375" s="25">
        <v>70</v>
      </c>
      <c r="P1375" s="9">
        <f t="shared" si="952"/>
        <v>1998.8823107430753</v>
      </c>
      <c r="Q1375" s="9">
        <f t="shared" si="953"/>
        <v>2010.5920419308829</v>
      </c>
      <c r="R1375" s="9">
        <f t="shared" si="954"/>
        <v>11.70973118780762</v>
      </c>
      <c r="S1375" s="3">
        <f t="shared" si="955"/>
        <v>1</v>
      </c>
      <c r="T1375" s="3">
        <f t="shared" si="956"/>
        <v>0</v>
      </c>
      <c r="U1375" s="3">
        <f t="shared" si="957"/>
        <v>1</v>
      </c>
      <c r="V1375" s="3">
        <f t="shared" si="961"/>
        <v>30</v>
      </c>
      <c r="W1375" s="2">
        <f t="shared" si="958"/>
        <v>9882132</v>
      </c>
      <c r="X1375" s="2">
        <f t="shared" si="962"/>
        <v>9884175</v>
      </c>
      <c r="Y1375" s="14">
        <f t="shared" si="963"/>
        <v>2029.1180178707275</v>
      </c>
      <c r="Z1375" s="14">
        <f t="shared" si="964"/>
        <v>2020.5072530562461</v>
      </c>
      <c r="AA1375" s="14">
        <f t="shared" si="959"/>
        <v>-8.6107648144813993</v>
      </c>
      <c r="AB1375" s="14">
        <f t="shared" si="935"/>
        <v>-24.967719069812354</v>
      </c>
      <c r="AC1375" s="14">
        <f t="shared" si="929"/>
        <v>16.356954255330955</v>
      </c>
      <c r="AD1375" s="16">
        <f t="shared" si="930"/>
        <v>1</v>
      </c>
      <c r="AE1375" s="16">
        <f t="shared" si="931"/>
        <v>0</v>
      </c>
      <c r="AF1375" s="16">
        <f t="shared" si="960"/>
        <v>12</v>
      </c>
      <c r="AG1375" s="16">
        <f t="shared" si="932"/>
        <v>30</v>
      </c>
      <c r="AH1375" s="5">
        <f t="shared" si="933"/>
        <v>9840391</v>
      </c>
      <c r="AI1375" s="5">
        <f t="shared" si="934"/>
        <v>9864907</v>
      </c>
      <c r="AJ1375" s="39">
        <f t="shared" si="965"/>
        <v>1996.6136893361479</v>
      </c>
      <c r="AK1375" s="39">
        <f t="shared" si="966"/>
        <v>2015.838914476856</v>
      </c>
      <c r="AL1375" s="39">
        <f t="shared" si="967"/>
        <v>19.225225140708062</v>
      </c>
      <c r="AM1375" s="39">
        <f t="shared" si="968"/>
        <v>1</v>
      </c>
      <c r="AN1375" s="39">
        <f t="shared" si="969"/>
        <v>0</v>
      </c>
      <c r="AO1375" s="39">
        <f t="shared" si="970"/>
        <v>2</v>
      </c>
      <c r="AP1375" s="39">
        <f t="shared" si="971"/>
        <v>30</v>
      </c>
      <c r="AQ1375" s="39">
        <f t="shared" si="972"/>
        <v>9886195</v>
      </c>
      <c r="AR1375" s="39">
        <f t="shared" si="973"/>
        <v>9890281</v>
      </c>
      <c r="AS1375" s="37">
        <f t="shared" si="936"/>
        <v>2092.8014691977769</v>
      </c>
      <c r="AT1375" s="37">
        <f t="shared" si="937"/>
        <v>1974.4027276744293</v>
      </c>
      <c r="AU1375" s="37">
        <f t="shared" si="938"/>
        <v>-118.39874152334755</v>
      </c>
      <c r="AV1375" s="34">
        <f t="shared" si="939"/>
        <v>0</v>
      </c>
      <c r="AW1375" s="34">
        <f t="shared" si="940"/>
        <v>1</v>
      </c>
      <c r="AX1375" s="34">
        <f t="shared" si="941"/>
        <v>34</v>
      </c>
      <c r="AY1375" s="34">
        <f t="shared" si="942"/>
        <v>30</v>
      </c>
      <c r="AZ1375" s="34">
        <f t="shared" si="943"/>
        <v>9790009</v>
      </c>
      <c r="BA1375" s="34">
        <f t="shared" si="944"/>
        <v>9859471</v>
      </c>
    </row>
    <row r="1376" spans="1:53" x14ac:dyDescent="0.2">
      <c r="A1376" s="1" t="s">
        <v>1413</v>
      </c>
      <c r="B1376" s="8">
        <v>5021</v>
      </c>
      <c r="C1376" s="8">
        <v>2121.9744680851063</v>
      </c>
      <c r="D1376" s="8">
        <v>2147</v>
      </c>
      <c r="E1376" s="8">
        <v>2093</v>
      </c>
      <c r="F1376" s="8">
        <v>2121.9957446808512</v>
      </c>
      <c r="G1376" s="8">
        <f t="shared" si="945"/>
        <v>46.704995782172773</v>
      </c>
      <c r="H1376" s="8">
        <f t="shared" si="946"/>
        <v>46.704995782172773</v>
      </c>
      <c r="I1376" s="8">
        <f t="shared" si="947"/>
        <v>0</v>
      </c>
      <c r="J1376" s="25">
        <f t="shared" si="950"/>
        <v>16.260287883839638</v>
      </c>
      <c r="K1376" s="25">
        <f t="shared" si="951"/>
        <v>9.7493564638358823</v>
      </c>
      <c r="L1376" s="26">
        <f t="shared" si="948"/>
        <v>1.6678319173327294</v>
      </c>
      <c r="M1376" s="25">
        <f t="shared" si="949"/>
        <v>62.516379180297477</v>
      </c>
      <c r="N1376" s="25">
        <v>30</v>
      </c>
      <c r="O1376" s="25">
        <v>70</v>
      </c>
      <c r="P1376" s="9">
        <f t="shared" si="952"/>
        <v>1999.5493085676112</v>
      </c>
      <c r="Q1376" s="9">
        <f t="shared" si="953"/>
        <v>2018.8456753150249</v>
      </c>
      <c r="R1376" s="9">
        <f t="shared" si="954"/>
        <v>19.296366747413686</v>
      </c>
      <c r="S1376" s="3">
        <f t="shared" si="955"/>
        <v>1</v>
      </c>
      <c r="T1376" s="3">
        <f t="shared" si="956"/>
        <v>0</v>
      </c>
      <c r="U1376" s="3">
        <f t="shared" si="957"/>
        <v>2</v>
      </c>
      <c r="V1376" s="3">
        <f t="shared" si="961"/>
        <v>30</v>
      </c>
      <c r="W1376" s="2">
        <f t="shared" si="958"/>
        <v>9879987</v>
      </c>
      <c r="X1376" s="2">
        <f t="shared" si="962"/>
        <v>9884173</v>
      </c>
      <c r="Y1376" s="14">
        <f t="shared" si="963"/>
        <v>2035.9978494862921</v>
      </c>
      <c r="Z1376" s="14">
        <f t="shared" si="964"/>
        <v>2036.1208671523391</v>
      </c>
      <c r="AA1376" s="14">
        <f t="shared" si="959"/>
        <v>0.1230176660469624</v>
      </c>
      <c r="AB1376" s="14">
        <f t="shared" si="935"/>
        <v>-19.949571722640492</v>
      </c>
      <c r="AC1376" s="14">
        <f t="shared" si="929"/>
        <v>20.072589388687454</v>
      </c>
      <c r="AD1376" s="16">
        <f t="shared" si="930"/>
        <v>1</v>
      </c>
      <c r="AE1376" s="16">
        <f t="shared" si="931"/>
        <v>0</v>
      </c>
      <c r="AF1376" s="16">
        <f t="shared" si="960"/>
        <v>13</v>
      </c>
      <c r="AG1376" s="16">
        <f t="shared" si="932"/>
        <v>30</v>
      </c>
      <c r="AH1376" s="5">
        <f t="shared" si="933"/>
        <v>9838214</v>
      </c>
      <c r="AI1376" s="5">
        <f t="shared" si="934"/>
        <v>9865423</v>
      </c>
      <c r="AJ1376" s="39">
        <f t="shared" si="965"/>
        <v>2014.9852158190736</v>
      </c>
      <c r="AK1376" s="39">
        <f t="shared" si="966"/>
        <v>2039.9324867462237</v>
      </c>
      <c r="AL1376" s="39">
        <f t="shared" si="967"/>
        <v>24.947270927150157</v>
      </c>
      <c r="AM1376" s="39">
        <f t="shared" si="968"/>
        <v>1</v>
      </c>
      <c r="AN1376" s="39">
        <f t="shared" si="969"/>
        <v>0</v>
      </c>
      <c r="AO1376" s="39">
        <f t="shared" si="970"/>
        <v>3</v>
      </c>
      <c r="AP1376" s="39">
        <f t="shared" si="971"/>
        <v>30</v>
      </c>
      <c r="AQ1376" s="39">
        <f t="shared" si="972"/>
        <v>9884018</v>
      </c>
      <c r="AR1376" s="39">
        <f t="shared" si="973"/>
        <v>9890297</v>
      </c>
      <c r="AS1376" s="37">
        <f t="shared" si="936"/>
        <v>2085.3035664021377</v>
      </c>
      <c r="AT1376" s="37">
        <f t="shared" si="937"/>
        <v>1977.2113852349221</v>
      </c>
      <c r="AU1376" s="37">
        <f t="shared" si="938"/>
        <v>-108.09218116721559</v>
      </c>
      <c r="AV1376" s="34">
        <f t="shared" si="939"/>
        <v>0</v>
      </c>
      <c r="AW1376" s="34">
        <f t="shared" si="940"/>
        <v>1</v>
      </c>
      <c r="AX1376" s="34">
        <f t="shared" si="941"/>
        <v>33</v>
      </c>
      <c r="AY1376" s="34">
        <f t="shared" si="942"/>
        <v>30</v>
      </c>
      <c r="AZ1376" s="34">
        <f t="shared" si="943"/>
        <v>9792072</v>
      </c>
      <c r="BA1376" s="34">
        <f t="shared" si="944"/>
        <v>9861141</v>
      </c>
    </row>
    <row r="1377" spans="1:53" x14ac:dyDescent="0.2">
      <c r="A1377" s="1" t="s">
        <v>1414</v>
      </c>
      <c r="B1377" s="8">
        <v>4473</v>
      </c>
      <c r="C1377" s="8">
        <v>2109.5219512195122</v>
      </c>
      <c r="D1377" s="8">
        <v>2139</v>
      </c>
      <c r="E1377" s="8">
        <v>2092</v>
      </c>
      <c r="F1377" s="8">
        <v>2109.3560975609757</v>
      </c>
      <c r="G1377" s="8">
        <f t="shared" si="945"/>
        <v>-12.639647119875463</v>
      </c>
      <c r="H1377" s="8">
        <f t="shared" si="946"/>
        <v>0</v>
      </c>
      <c r="I1377" s="8">
        <f t="shared" si="947"/>
        <v>12.639647119875463</v>
      </c>
      <c r="J1377" s="25">
        <f t="shared" si="950"/>
        <v>15.098838749279663</v>
      </c>
      <c r="K1377" s="25">
        <f t="shared" si="951"/>
        <v>9.9558057964101376</v>
      </c>
      <c r="L1377" s="26">
        <f t="shared" si="948"/>
        <v>1.5165863073307435</v>
      </c>
      <c r="M1377" s="25">
        <f t="shared" si="949"/>
        <v>60.263631845765481</v>
      </c>
      <c r="N1377" s="25">
        <v>30</v>
      </c>
      <c r="O1377" s="25">
        <v>70</v>
      </c>
      <c r="P1377" s="9">
        <f t="shared" si="952"/>
        <v>2001.8095696619146</v>
      </c>
      <c r="Q1377" s="9">
        <f t="shared" si="953"/>
        <v>2031.5773238349866</v>
      </c>
      <c r="R1377" s="9">
        <f t="shared" si="954"/>
        <v>29.767754173072035</v>
      </c>
      <c r="S1377" s="3">
        <f t="shared" si="955"/>
        <v>1</v>
      </c>
      <c r="T1377" s="3">
        <f t="shared" si="956"/>
        <v>0</v>
      </c>
      <c r="U1377" s="3">
        <f t="shared" si="957"/>
        <v>3</v>
      </c>
      <c r="V1377" s="3">
        <f t="shared" si="961"/>
        <v>30</v>
      </c>
      <c r="W1377" s="2">
        <f t="shared" si="958"/>
        <v>9877810</v>
      </c>
      <c r="X1377" s="2">
        <f t="shared" si="962"/>
        <v>9884086</v>
      </c>
      <c r="Y1377" s="14">
        <f t="shared" si="963"/>
        <v>2041.4317937881206</v>
      </c>
      <c r="Z1377" s="14">
        <f t="shared" si="964"/>
        <v>2047.3878256767448</v>
      </c>
      <c r="AA1377" s="14">
        <f t="shared" si="959"/>
        <v>5.9560318886242385</v>
      </c>
      <c r="AB1377" s="14">
        <f t="shared" si="935"/>
        <v>-14.768451000387547</v>
      </c>
      <c r="AC1377" s="14">
        <f t="shared" si="929"/>
        <v>20.724482889011785</v>
      </c>
      <c r="AD1377" s="16">
        <f t="shared" si="930"/>
        <v>1</v>
      </c>
      <c r="AE1377" s="16">
        <f t="shared" si="931"/>
        <v>0</v>
      </c>
      <c r="AF1377" s="16">
        <f t="shared" si="960"/>
        <v>14</v>
      </c>
      <c r="AG1377" s="16">
        <f t="shared" si="932"/>
        <v>30</v>
      </c>
      <c r="AH1377" s="5">
        <f t="shared" si="933"/>
        <v>9836045</v>
      </c>
      <c r="AI1377" s="5">
        <f t="shared" si="934"/>
        <v>9865333</v>
      </c>
      <c r="AJ1377" s="39">
        <f t="shared" si="965"/>
        <v>2046.1218796738556</v>
      </c>
      <c r="AK1377" s="39">
        <f t="shared" si="966"/>
        <v>2076.426103689043</v>
      </c>
      <c r="AL1377" s="39">
        <f t="shared" si="967"/>
        <v>30.304224015187401</v>
      </c>
      <c r="AM1377" s="39">
        <f t="shared" si="968"/>
        <v>1</v>
      </c>
      <c r="AN1377" s="39">
        <f t="shared" si="969"/>
        <v>0</v>
      </c>
      <c r="AO1377" s="39">
        <f t="shared" si="970"/>
        <v>4</v>
      </c>
      <c r="AP1377" s="39">
        <f t="shared" si="971"/>
        <v>30</v>
      </c>
      <c r="AQ1377" s="39">
        <f t="shared" si="972"/>
        <v>9881849</v>
      </c>
      <c r="AR1377" s="39">
        <f t="shared" si="973"/>
        <v>9890217</v>
      </c>
      <c r="AS1377" s="37">
        <f t="shared" si="936"/>
        <v>2078.0580648290916</v>
      </c>
      <c r="AT1377" s="37">
        <f t="shared" si="937"/>
        <v>1981.2650019311852</v>
      </c>
      <c r="AU1377" s="37">
        <f t="shared" si="938"/>
        <v>-96.793062897906339</v>
      </c>
      <c r="AV1377" s="34">
        <f t="shared" si="939"/>
        <v>0</v>
      </c>
      <c r="AW1377" s="34">
        <f t="shared" si="940"/>
        <v>1</v>
      </c>
      <c r="AX1377" s="34">
        <f t="shared" si="941"/>
        <v>32</v>
      </c>
      <c r="AY1377" s="34">
        <f t="shared" si="942"/>
        <v>30</v>
      </c>
      <c r="AZ1377" s="34">
        <f t="shared" si="943"/>
        <v>9794134</v>
      </c>
      <c r="BA1377" s="34">
        <f t="shared" si="944"/>
        <v>9861078</v>
      </c>
    </row>
    <row r="1378" spans="1:53" x14ac:dyDescent="0.2">
      <c r="A1378" s="1" t="s">
        <v>1415</v>
      </c>
      <c r="B1378" s="8">
        <v>6399</v>
      </c>
      <c r="C1378" s="8">
        <v>2123.7991803278687</v>
      </c>
      <c r="D1378" s="8">
        <v>2139</v>
      </c>
      <c r="E1378" s="8">
        <v>2104</v>
      </c>
      <c r="F1378" s="8">
        <v>2123.8401639344261</v>
      </c>
      <c r="G1378" s="8">
        <f t="shared" si="945"/>
        <v>14.484066373450332</v>
      </c>
      <c r="H1378" s="8">
        <f t="shared" si="946"/>
        <v>14.484066373450332</v>
      </c>
      <c r="I1378" s="8">
        <f t="shared" si="947"/>
        <v>0</v>
      </c>
      <c r="J1378" s="25">
        <f t="shared" si="950"/>
        <v>15.054926436720425</v>
      </c>
      <c r="K1378" s="25">
        <f t="shared" si="951"/>
        <v>9.2446768109522708</v>
      </c>
      <c r="L1378" s="26">
        <f t="shared" si="948"/>
        <v>1.6284967819410072</v>
      </c>
      <c r="M1378" s="25">
        <f t="shared" si="949"/>
        <v>61.955441343110479</v>
      </c>
      <c r="N1378" s="25">
        <v>30</v>
      </c>
      <c r="O1378" s="25">
        <v>70</v>
      </c>
      <c r="P1378" s="9">
        <f t="shared" si="952"/>
        <v>2003.8433555977122</v>
      </c>
      <c r="Q1378" s="9">
        <f t="shared" si="953"/>
        <v>2038.5072962507822</v>
      </c>
      <c r="R1378" s="9">
        <f t="shared" si="954"/>
        <v>34.663940653070085</v>
      </c>
      <c r="S1378" s="3">
        <f t="shared" si="955"/>
        <v>1</v>
      </c>
      <c r="T1378" s="3">
        <f t="shared" si="956"/>
        <v>0</v>
      </c>
      <c r="U1378" s="3">
        <f t="shared" si="957"/>
        <v>4</v>
      </c>
      <c r="V1378" s="3">
        <f t="shared" si="961"/>
        <v>30</v>
      </c>
      <c r="W1378" s="2">
        <f t="shared" si="958"/>
        <v>9875641</v>
      </c>
      <c r="X1378" s="2">
        <f t="shared" si="962"/>
        <v>9884057</v>
      </c>
      <c r="Y1378" s="14">
        <f t="shared" si="963"/>
        <v>2047.5361175026617</v>
      </c>
      <c r="Z1378" s="14">
        <f t="shared" si="964"/>
        <v>2059.1497238702341</v>
      </c>
      <c r="AA1378" s="14">
        <f t="shared" si="959"/>
        <v>11.613606367572402</v>
      </c>
      <c r="AB1378" s="14">
        <f t="shared" si="935"/>
        <v>-9.4920395267955566</v>
      </c>
      <c r="AC1378" s="14">
        <f t="shared" si="929"/>
        <v>21.10564589436796</v>
      </c>
      <c r="AD1378" s="16">
        <f t="shared" si="930"/>
        <v>1</v>
      </c>
      <c r="AE1378" s="16">
        <f t="shared" si="931"/>
        <v>0</v>
      </c>
      <c r="AF1378" s="16">
        <f t="shared" si="960"/>
        <v>15</v>
      </c>
      <c r="AG1378" s="16">
        <f t="shared" si="932"/>
        <v>30</v>
      </c>
      <c r="AH1378" s="5">
        <f t="shared" si="933"/>
        <v>9833876</v>
      </c>
      <c r="AI1378" s="5">
        <f t="shared" si="934"/>
        <v>9865436</v>
      </c>
      <c r="AJ1378" s="39">
        <f t="shared" si="965"/>
        <v>2041.9086639672303</v>
      </c>
      <c r="AK1378" s="39">
        <f t="shared" si="966"/>
        <v>2072.2128879824177</v>
      </c>
      <c r="AL1378" s="39">
        <f t="shared" si="967"/>
        <v>30.304224015187401</v>
      </c>
      <c r="AM1378" s="39">
        <f t="shared" si="968"/>
        <v>1</v>
      </c>
      <c r="AN1378" s="39">
        <f t="shared" si="969"/>
        <v>0</v>
      </c>
      <c r="AO1378" s="39">
        <f t="shared" si="970"/>
        <v>5</v>
      </c>
      <c r="AP1378" s="39">
        <f t="shared" si="971"/>
        <v>30</v>
      </c>
      <c r="AQ1378" s="39">
        <f t="shared" si="972"/>
        <v>9879680</v>
      </c>
      <c r="AR1378" s="39">
        <f t="shared" si="973"/>
        <v>9890200</v>
      </c>
      <c r="AS1378" s="37">
        <f t="shared" si="936"/>
        <v>2071.0867497039676</v>
      </c>
      <c r="AT1378" s="37">
        <f t="shared" si="937"/>
        <v>1986.6645129763456</v>
      </c>
      <c r="AU1378" s="37">
        <f t="shared" si="938"/>
        <v>-84.422236727622021</v>
      </c>
      <c r="AV1378" s="34">
        <f t="shared" si="939"/>
        <v>0</v>
      </c>
      <c r="AW1378" s="34">
        <f t="shared" si="940"/>
        <v>1</v>
      </c>
      <c r="AX1378" s="34">
        <f t="shared" si="941"/>
        <v>31</v>
      </c>
      <c r="AY1378" s="34">
        <f t="shared" si="942"/>
        <v>30</v>
      </c>
      <c r="AZ1378" s="34">
        <f t="shared" si="943"/>
        <v>9796208</v>
      </c>
      <c r="BA1378" s="34">
        <f t="shared" si="944"/>
        <v>9861432</v>
      </c>
    </row>
    <row r="1379" spans="1:53" x14ac:dyDescent="0.2">
      <c r="A1379" s="1" t="s">
        <v>1416</v>
      </c>
      <c r="B1379" s="8">
        <v>5113</v>
      </c>
      <c r="C1379" s="8">
        <v>2161.800796812749</v>
      </c>
      <c r="D1379" s="8">
        <v>2180</v>
      </c>
      <c r="E1379" s="8">
        <v>2135</v>
      </c>
      <c r="F1379" s="8">
        <v>2161.6772908366534</v>
      </c>
      <c r="G1379" s="8">
        <f t="shared" si="945"/>
        <v>37.837126902227283</v>
      </c>
      <c r="H1379" s="8">
        <f t="shared" si="946"/>
        <v>37.837126902227283</v>
      </c>
      <c r="I1379" s="8">
        <f t="shared" si="947"/>
        <v>0</v>
      </c>
      <c r="J1379" s="25">
        <f t="shared" si="950"/>
        <v>16.682226469970917</v>
      </c>
      <c r="K1379" s="25">
        <f t="shared" si="951"/>
        <v>8.5843427530271086</v>
      </c>
      <c r="L1379" s="26">
        <f t="shared" si="948"/>
        <v>1.9433318251520468</v>
      </c>
      <c r="M1379" s="25">
        <f t="shared" si="949"/>
        <v>66.024897653245674</v>
      </c>
      <c r="N1379" s="25">
        <v>30</v>
      </c>
      <c r="O1379" s="25">
        <v>70</v>
      </c>
      <c r="P1379" s="9">
        <f t="shared" si="952"/>
        <v>2008.2124016550761</v>
      </c>
      <c r="Q1379" s="9">
        <f t="shared" si="953"/>
        <v>2044.7412119656967</v>
      </c>
      <c r="R1379" s="9">
        <f t="shared" si="954"/>
        <v>36.528810310620656</v>
      </c>
      <c r="S1379" s="3">
        <f t="shared" si="955"/>
        <v>1</v>
      </c>
      <c r="T1379" s="3">
        <f t="shared" si="956"/>
        <v>0</v>
      </c>
      <c r="U1379" s="3">
        <f t="shared" si="957"/>
        <v>5</v>
      </c>
      <c r="V1379" s="3">
        <f t="shared" si="961"/>
        <v>30</v>
      </c>
      <c r="W1379" s="2">
        <f t="shared" si="958"/>
        <v>9873472</v>
      </c>
      <c r="X1379" s="2">
        <f t="shared" si="962"/>
        <v>9884147</v>
      </c>
      <c r="Y1379" s="14">
        <f t="shared" si="963"/>
        <v>2055.9910192311054</v>
      </c>
      <c r="Z1379" s="14">
        <f t="shared" si="964"/>
        <v>2074.9231957112215</v>
      </c>
      <c r="AA1379" s="14">
        <f t="shared" si="959"/>
        <v>18.932176480116141</v>
      </c>
      <c r="AB1379" s="14">
        <f t="shared" si="935"/>
        <v>-3.8071963254132166</v>
      </c>
      <c r="AC1379" s="14">
        <f t="shared" si="929"/>
        <v>22.739372805529356</v>
      </c>
      <c r="AD1379" s="16">
        <f t="shared" si="930"/>
        <v>1</v>
      </c>
      <c r="AE1379" s="16">
        <f t="shared" si="931"/>
        <v>0</v>
      </c>
      <c r="AF1379" s="16">
        <f t="shared" si="960"/>
        <v>16</v>
      </c>
      <c r="AG1379" s="16">
        <f t="shared" si="932"/>
        <v>30</v>
      </c>
      <c r="AH1379" s="5">
        <f t="shared" si="933"/>
        <v>9831666</v>
      </c>
      <c r="AI1379" s="5">
        <f t="shared" si="934"/>
        <v>9865826</v>
      </c>
      <c r="AJ1379" s="39">
        <f t="shared" si="965"/>
        <v>2047.3514925095722</v>
      </c>
      <c r="AK1379" s="39">
        <f t="shared" si="966"/>
        <v>2077.6557165247596</v>
      </c>
      <c r="AL1379" s="39">
        <f t="shared" si="967"/>
        <v>30.304224015187401</v>
      </c>
      <c r="AM1379" s="39">
        <f t="shared" si="968"/>
        <v>1</v>
      </c>
      <c r="AN1379" s="39">
        <f t="shared" si="969"/>
        <v>0</v>
      </c>
      <c r="AO1379" s="39">
        <f t="shared" si="970"/>
        <v>6</v>
      </c>
      <c r="AP1379" s="39">
        <f t="shared" si="971"/>
        <v>30</v>
      </c>
      <c r="AQ1379" s="39">
        <f t="shared" si="972"/>
        <v>9877470</v>
      </c>
      <c r="AR1379" s="39">
        <f t="shared" si="973"/>
        <v>9890280</v>
      </c>
      <c r="AS1379" s="37">
        <f t="shared" si="936"/>
        <v>2064.3631086826567</v>
      </c>
      <c r="AT1379" s="37">
        <f t="shared" si="937"/>
        <v>1992.6689805638005</v>
      </c>
      <c r="AU1379" s="37">
        <f t="shared" si="938"/>
        <v>-71.69412811885627</v>
      </c>
      <c r="AV1379" s="34">
        <f t="shared" si="939"/>
        <v>0</v>
      </c>
      <c r="AW1379" s="34">
        <f t="shared" si="940"/>
        <v>1</v>
      </c>
      <c r="AX1379" s="34">
        <f t="shared" si="941"/>
        <v>30</v>
      </c>
      <c r="AY1379" s="34">
        <f t="shared" si="942"/>
        <v>30</v>
      </c>
      <c r="AZ1379" s="34">
        <f t="shared" si="943"/>
        <v>9798313</v>
      </c>
      <c r="BA1379" s="34">
        <f t="shared" si="944"/>
        <v>9862363</v>
      </c>
    </row>
    <row r="1380" spans="1:53" x14ac:dyDescent="0.2">
      <c r="A1380" s="1" t="s">
        <v>1417</v>
      </c>
      <c r="B1380" s="8">
        <v>8118</v>
      </c>
      <c r="C1380" s="8">
        <v>2170.1485943775101</v>
      </c>
      <c r="D1380" s="8">
        <v>2200</v>
      </c>
      <c r="E1380" s="8">
        <v>2131</v>
      </c>
      <c r="F1380" s="8">
        <v>2170.2088353413656</v>
      </c>
      <c r="G1380" s="8">
        <f t="shared" si="945"/>
        <v>8.5315445047122012</v>
      </c>
      <c r="H1380" s="8">
        <f t="shared" si="946"/>
        <v>8.5315445047122012</v>
      </c>
      <c r="I1380" s="8">
        <f t="shared" si="947"/>
        <v>0</v>
      </c>
      <c r="J1380" s="25">
        <f t="shared" si="950"/>
        <v>16.100034901023868</v>
      </c>
      <c r="K1380" s="25">
        <f t="shared" si="951"/>
        <v>7.971175413525172</v>
      </c>
      <c r="L1380" s="26">
        <f t="shared" si="948"/>
        <v>2.0197817844663124</v>
      </c>
      <c r="M1380" s="25">
        <f t="shared" si="949"/>
        <v>66.885024436402091</v>
      </c>
      <c r="N1380" s="25">
        <v>30</v>
      </c>
      <c r="O1380" s="25">
        <v>70</v>
      </c>
      <c r="P1380" s="9">
        <f t="shared" si="952"/>
        <v>2013.271124315246</v>
      </c>
      <c r="Q1380" s="9">
        <f t="shared" si="953"/>
        <v>2056.2837639798622</v>
      </c>
      <c r="R1380" s="9">
        <f t="shared" si="954"/>
        <v>43.012639664616245</v>
      </c>
      <c r="S1380" s="3">
        <f t="shared" si="955"/>
        <v>1</v>
      </c>
      <c r="T1380" s="3">
        <f t="shared" si="956"/>
        <v>0</v>
      </c>
      <c r="U1380" s="3">
        <f t="shared" si="957"/>
        <v>6</v>
      </c>
      <c r="V1380" s="3">
        <f t="shared" si="961"/>
        <v>30</v>
      </c>
      <c r="W1380" s="2">
        <f t="shared" si="958"/>
        <v>9871262</v>
      </c>
      <c r="X1380" s="2">
        <f t="shared" si="962"/>
        <v>9884048</v>
      </c>
      <c r="Y1380" s="14">
        <f t="shared" si="963"/>
        <v>2064.4515982022358</v>
      </c>
      <c r="Z1380" s="14">
        <f t="shared" si="964"/>
        <v>2089.5825248850897</v>
      </c>
      <c r="AA1380" s="14">
        <f t="shared" si="959"/>
        <v>25.130926682853897</v>
      </c>
      <c r="AB1380" s="14">
        <f t="shared" si="935"/>
        <v>1.9804282762402066</v>
      </c>
      <c r="AC1380" s="14">
        <f t="shared" ref="AC1380:AC1443" si="974">AA1380-AB1380</f>
        <v>23.150498406613689</v>
      </c>
      <c r="AD1380" s="16">
        <f t="shared" ref="AD1380:AD1443" si="975">IF(AND(AC1380&gt;0,AH1379-30&gt;=D1380),1,0)</f>
        <v>1</v>
      </c>
      <c r="AE1380" s="16">
        <f t="shared" ref="AE1380:AE1443" si="976">IF(AND(AC1380&lt;=0,AF1379&gt;=1),1,0)</f>
        <v>0</v>
      </c>
      <c r="AF1380" s="16">
        <f t="shared" si="960"/>
        <v>17</v>
      </c>
      <c r="AG1380" s="16">
        <f t="shared" ref="AG1380:AG1443" si="977">IF(AD1380&gt;0, MAX(30, 0.002*AD1380*D1380), IF(AE1380&gt;0, MAX(30, 0.002*AE1380*E1380), 0))</f>
        <v>30</v>
      </c>
      <c r="AH1380" s="5">
        <f t="shared" ref="AH1380:AH1443" si="978">AH1379-(AD1380*D1380) + (AE1380*E1380) - AG1380</f>
        <v>9829436</v>
      </c>
      <c r="AI1380" s="5">
        <f t="shared" ref="AI1380:AI1443" si="979">AF1380*E1380 + AH1380</f>
        <v>9865663</v>
      </c>
      <c r="AJ1380" s="39">
        <f t="shared" si="965"/>
        <v>2072.5762437777234</v>
      </c>
      <c r="AK1380" s="39">
        <f t="shared" si="966"/>
        <v>2102.8804677929111</v>
      </c>
      <c r="AL1380" s="39">
        <f t="shared" si="967"/>
        <v>30.304224015187629</v>
      </c>
      <c r="AM1380" s="39">
        <f t="shared" si="968"/>
        <v>1</v>
      </c>
      <c r="AN1380" s="39">
        <f t="shared" si="969"/>
        <v>0</v>
      </c>
      <c r="AO1380" s="39">
        <f t="shared" si="970"/>
        <v>7</v>
      </c>
      <c r="AP1380" s="39">
        <f t="shared" si="971"/>
        <v>30</v>
      </c>
      <c r="AQ1380" s="39">
        <f t="shared" si="972"/>
        <v>9875240</v>
      </c>
      <c r="AR1380" s="39">
        <f t="shared" si="973"/>
        <v>9890157</v>
      </c>
      <c r="AS1380" s="37">
        <f t="shared" si="936"/>
        <v>2057.9954278347218</v>
      </c>
      <c r="AT1380" s="37">
        <f t="shared" si="937"/>
        <v>1999.0585917756327</v>
      </c>
      <c r="AU1380" s="37">
        <f t="shared" si="938"/>
        <v>-58.936836059089046</v>
      </c>
      <c r="AV1380" s="34">
        <f t="shared" si="939"/>
        <v>0</v>
      </c>
      <c r="AW1380" s="34">
        <f t="shared" si="940"/>
        <v>1</v>
      </c>
      <c r="AX1380" s="34">
        <f t="shared" si="941"/>
        <v>29</v>
      </c>
      <c r="AY1380" s="34">
        <f t="shared" si="942"/>
        <v>30</v>
      </c>
      <c r="AZ1380" s="34">
        <f t="shared" si="943"/>
        <v>9800414</v>
      </c>
      <c r="BA1380" s="34">
        <f t="shared" si="944"/>
        <v>9862213</v>
      </c>
    </row>
    <row r="1381" spans="1:53" x14ac:dyDescent="0.2">
      <c r="A1381" s="1" t="s">
        <v>1418</v>
      </c>
      <c r="B1381" s="8">
        <v>9026</v>
      </c>
      <c r="C1381" s="8">
        <v>2153.7450199203186</v>
      </c>
      <c r="D1381" s="8">
        <v>2181</v>
      </c>
      <c r="E1381" s="8">
        <v>2126</v>
      </c>
      <c r="F1381" s="8">
        <v>2153.6852589641435</v>
      </c>
      <c r="G1381" s="8">
        <f t="shared" si="945"/>
        <v>-16.523576377222071</v>
      </c>
      <c r="H1381" s="8">
        <f t="shared" si="946"/>
        <v>0</v>
      </c>
      <c r="I1381" s="8">
        <f t="shared" si="947"/>
        <v>16.523576377222071</v>
      </c>
      <c r="J1381" s="25">
        <f t="shared" si="950"/>
        <v>14.950032408093591</v>
      </c>
      <c r="K1381" s="25">
        <f t="shared" si="951"/>
        <v>8.5820611966463787</v>
      </c>
      <c r="L1381" s="26">
        <f t="shared" si="948"/>
        <v>1.742009531921729</v>
      </c>
      <c r="M1381" s="25">
        <f t="shared" si="949"/>
        <v>63.530396654049817</v>
      </c>
      <c r="N1381" s="25">
        <v>30</v>
      </c>
      <c r="O1381" s="25">
        <v>70</v>
      </c>
      <c r="P1381" s="9">
        <f t="shared" si="952"/>
        <v>2018.6758153404189</v>
      </c>
      <c r="Q1381" s="9">
        <f t="shared" si="953"/>
        <v>2071.1945175294663</v>
      </c>
      <c r="R1381" s="9">
        <f t="shared" si="954"/>
        <v>52.518702189047417</v>
      </c>
      <c r="S1381" s="3">
        <f t="shared" si="955"/>
        <v>1</v>
      </c>
      <c r="T1381" s="3">
        <f t="shared" si="956"/>
        <v>0</v>
      </c>
      <c r="U1381" s="3">
        <f t="shared" si="957"/>
        <v>7</v>
      </c>
      <c r="V1381" s="3">
        <f t="shared" si="961"/>
        <v>30</v>
      </c>
      <c r="W1381" s="2">
        <f t="shared" si="958"/>
        <v>9869032</v>
      </c>
      <c r="X1381" s="2">
        <f t="shared" si="962"/>
        <v>9883914</v>
      </c>
      <c r="Y1381" s="14">
        <f t="shared" si="963"/>
        <v>2071.0614989994142</v>
      </c>
      <c r="Z1381" s="14">
        <f t="shared" si="964"/>
        <v>2099.444483974175</v>
      </c>
      <c r="AA1381" s="14">
        <f t="shared" si="959"/>
        <v>28.382984974760802</v>
      </c>
      <c r="AB1381" s="14">
        <f t="shared" si="935"/>
        <v>7.2609396159443262</v>
      </c>
      <c r="AC1381" s="14">
        <f t="shared" si="974"/>
        <v>21.122045358816475</v>
      </c>
      <c r="AD1381" s="16">
        <f t="shared" si="975"/>
        <v>1</v>
      </c>
      <c r="AE1381" s="16">
        <f t="shared" si="976"/>
        <v>0</v>
      </c>
      <c r="AF1381" s="16">
        <f t="shared" si="960"/>
        <v>18</v>
      </c>
      <c r="AG1381" s="16">
        <f t="shared" si="977"/>
        <v>30</v>
      </c>
      <c r="AH1381" s="5">
        <f t="shared" si="978"/>
        <v>9827225</v>
      </c>
      <c r="AI1381" s="5">
        <f t="shared" si="979"/>
        <v>9865493</v>
      </c>
      <c r="AJ1381" s="39">
        <f t="shared" si="965"/>
        <v>2078.2639401141982</v>
      </c>
      <c r="AK1381" s="39">
        <f t="shared" si="966"/>
        <v>2108.5681641293859</v>
      </c>
      <c r="AL1381" s="39">
        <f t="shared" si="967"/>
        <v>30.304224015187629</v>
      </c>
      <c r="AM1381" s="39">
        <f t="shared" si="968"/>
        <v>1</v>
      </c>
      <c r="AN1381" s="39">
        <f t="shared" si="969"/>
        <v>0</v>
      </c>
      <c r="AO1381" s="39">
        <f t="shared" si="970"/>
        <v>8</v>
      </c>
      <c r="AP1381" s="39">
        <f t="shared" si="971"/>
        <v>30</v>
      </c>
      <c r="AQ1381" s="39">
        <f t="shared" si="972"/>
        <v>9873029</v>
      </c>
      <c r="AR1381" s="39">
        <f t="shared" si="973"/>
        <v>9890037</v>
      </c>
      <c r="AS1381" s="37">
        <f t="shared" si="936"/>
        <v>2052.0128586305236</v>
      </c>
      <c r="AT1381" s="37">
        <f t="shared" si="937"/>
        <v>2006.7089201417575</v>
      </c>
      <c r="AU1381" s="37">
        <f t="shared" si="938"/>
        <v>-45.303938488766107</v>
      </c>
      <c r="AV1381" s="34">
        <f t="shared" si="939"/>
        <v>0</v>
      </c>
      <c r="AW1381" s="34">
        <f t="shared" si="940"/>
        <v>1</v>
      </c>
      <c r="AX1381" s="34">
        <f t="shared" si="941"/>
        <v>28</v>
      </c>
      <c r="AY1381" s="34">
        <f t="shared" si="942"/>
        <v>30</v>
      </c>
      <c r="AZ1381" s="34">
        <f t="shared" si="943"/>
        <v>9802510</v>
      </c>
      <c r="BA1381" s="34">
        <f t="shared" si="944"/>
        <v>9862038</v>
      </c>
    </row>
    <row r="1382" spans="1:53" x14ac:dyDescent="0.2">
      <c r="A1382" s="1" t="s">
        <v>1419</v>
      </c>
      <c r="B1382" s="8">
        <v>9029</v>
      </c>
      <c r="C1382" s="8">
        <v>2192.9188191881917</v>
      </c>
      <c r="D1382" s="8">
        <v>2219</v>
      </c>
      <c r="E1382" s="8">
        <v>2150</v>
      </c>
      <c r="F1382" s="8">
        <v>2192.9852398523985</v>
      </c>
      <c r="G1382" s="8">
        <f t="shared" si="945"/>
        <v>39.29998088825505</v>
      </c>
      <c r="H1382" s="8">
        <f t="shared" si="946"/>
        <v>39.29998088825505</v>
      </c>
      <c r="I1382" s="8">
        <f t="shared" si="947"/>
        <v>0</v>
      </c>
      <c r="J1382" s="25">
        <f t="shared" si="950"/>
        <v>16.689314442390838</v>
      </c>
      <c r="K1382" s="25">
        <f t="shared" si="951"/>
        <v>7.9690568254573515</v>
      </c>
      <c r="L1382" s="26">
        <f t="shared" si="948"/>
        <v>2.0942647050873582</v>
      </c>
      <c r="M1382" s="25">
        <f t="shared" si="949"/>
        <v>67.68214437646931</v>
      </c>
      <c r="N1382" s="25">
        <v>30</v>
      </c>
      <c r="O1382" s="25">
        <v>70</v>
      </c>
      <c r="P1382" s="9">
        <f t="shared" si="952"/>
        <v>2022.0406594269332</v>
      </c>
      <c r="Q1382" s="9">
        <f t="shared" si="953"/>
        <v>2085.2277206343601</v>
      </c>
      <c r="R1382" s="9">
        <f t="shared" si="954"/>
        <v>63.18706120742695</v>
      </c>
      <c r="S1382" s="3">
        <f t="shared" si="955"/>
        <v>1</v>
      </c>
      <c r="T1382" s="3">
        <f t="shared" si="956"/>
        <v>0</v>
      </c>
      <c r="U1382" s="3">
        <f t="shared" si="957"/>
        <v>8</v>
      </c>
      <c r="V1382" s="3">
        <f t="shared" si="961"/>
        <v>30</v>
      </c>
      <c r="W1382" s="2">
        <f t="shared" si="958"/>
        <v>9866821</v>
      </c>
      <c r="X1382" s="2">
        <f t="shared" si="962"/>
        <v>9884021</v>
      </c>
      <c r="Y1382" s="14">
        <f t="shared" si="963"/>
        <v>2080.0928872107465</v>
      </c>
      <c r="Z1382" s="14">
        <f t="shared" si="964"/>
        <v>2113.8353694939019</v>
      </c>
      <c r="AA1382" s="14">
        <f t="shared" si="959"/>
        <v>33.742482283155368</v>
      </c>
      <c r="AB1382" s="14">
        <f t="shared" ref="AB1382:AB1445" si="980">(AA1382-AB1381)*$Z$4+AB1381</f>
        <v>12.557248149386535</v>
      </c>
      <c r="AC1382" s="14">
        <f t="shared" si="974"/>
        <v>21.185234133768834</v>
      </c>
      <c r="AD1382" s="16">
        <f t="shared" si="975"/>
        <v>1</v>
      </c>
      <c r="AE1382" s="16">
        <f t="shared" si="976"/>
        <v>0</v>
      </c>
      <c r="AF1382" s="16">
        <f t="shared" si="960"/>
        <v>19</v>
      </c>
      <c r="AG1382" s="16">
        <f t="shared" si="977"/>
        <v>30</v>
      </c>
      <c r="AH1382" s="5">
        <f t="shared" si="978"/>
        <v>9824976</v>
      </c>
      <c r="AI1382" s="5">
        <f t="shared" si="979"/>
        <v>9865826</v>
      </c>
      <c r="AJ1382" s="39">
        <f t="shared" si="965"/>
        <v>2072.756081321791</v>
      </c>
      <c r="AK1382" s="39">
        <f t="shared" si="966"/>
        <v>2108.9407570336966</v>
      </c>
      <c r="AL1382" s="39">
        <f t="shared" si="967"/>
        <v>36.184675711905584</v>
      </c>
      <c r="AM1382" s="39">
        <f t="shared" si="968"/>
        <v>1</v>
      </c>
      <c r="AN1382" s="39">
        <f t="shared" si="969"/>
        <v>0</v>
      </c>
      <c r="AO1382" s="39">
        <f t="shared" si="970"/>
        <v>9</v>
      </c>
      <c r="AP1382" s="39">
        <f t="shared" si="971"/>
        <v>30</v>
      </c>
      <c r="AQ1382" s="39">
        <f t="shared" si="972"/>
        <v>9870780</v>
      </c>
      <c r="AR1382" s="39">
        <f t="shared" si="973"/>
        <v>9890130</v>
      </c>
      <c r="AS1382" s="37">
        <f t="shared" si="936"/>
        <v>2046.4212278143486</v>
      </c>
      <c r="AT1382" s="37">
        <f t="shared" si="937"/>
        <v>2015.9208173725754</v>
      </c>
      <c r="AU1382" s="37">
        <f t="shared" si="938"/>
        <v>-30.500410441773283</v>
      </c>
      <c r="AV1382" s="34">
        <f t="shared" si="939"/>
        <v>0</v>
      </c>
      <c r="AW1382" s="34">
        <f t="shared" si="940"/>
        <v>1</v>
      </c>
      <c r="AX1382" s="34">
        <f t="shared" si="941"/>
        <v>27</v>
      </c>
      <c r="AY1382" s="34">
        <f t="shared" si="942"/>
        <v>30</v>
      </c>
      <c r="AZ1382" s="34">
        <f t="shared" si="943"/>
        <v>9804630</v>
      </c>
      <c r="BA1382" s="34">
        <f t="shared" si="944"/>
        <v>9862680</v>
      </c>
    </row>
    <row r="1383" spans="1:53" x14ac:dyDescent="0.2">
      <c r="A1383" s="1" t="s">
        <v>1420</v>
      </c>
      <c r="B1383" s="8">
        <v>9204</v>
      </c>
      <c r="C1383" s="8">
        <v>2265.2589928057555</v>
      </c>
      <c r="D1383" s="8">
        <v>2290</v>
      </c>
      <c r="E1383" s="8">
        <v>2229</v>
      </c>
      <c r="F1383" s="8">
        <v>2265.3057553956833</v>
      </c>
      <c r="G1383" s="8">
        <f t="shared" si="945"/>
        <v>72.320515543284728</v>
      </c>
      <c r="H1383" s="8">
        <f t="shared" si="946"/>
        <v>72.320515543284728</v>
      </c>
      <c r="I1383" s="8">
        <f t="shared" si="947"/>
        <v>0</v>
      </c>
      <c r="J1383" s="25">
        <f t="shared" si="950"/>
        <v>20.662971663883258</v>
      </c>
      <c r="K1383" s="25">
        <f t="shared" si="951"/>
        <v>7.3998384807818258</v>
      </c>
      <c r="L1383" s="26">
        <f t="shared" si="948"/>
        <v>2.7923544165926342</v>
      </c>
      <c r="M1383" s="25">
        <f t="shared" si="949"/>
        <v>73.631156528390008</v>
      </c>
      <c r="N1383" s="25">
        <v>30</v>
      </c>
      <c r="O1383" s="25">
        <v>70</v>
      </c>
      <c r="P1383" s="9">
        <f t="shared" si="952"/>
        <v>2028.031758395615</v>
      </c>
      <c r="Q1383" s="9">
        <f t="shared" si="953"/>
        <v>2099.9841358819986</v>
      </c>
      <c r="R1383" s="9">
        <f t="shared" si="954"/>
        <v>71.952377486383511</v>
      </c>
      <c r="S1383" s="3">
        <f t="shared" si="955"/>
        <v>1</v>
      </c>
      <c r="T1383" s="3">
        <f t="shared" si="956"/>
        <v>0</v>
      </c>
      <c r="U1383" s="3">
        <f t="shared" si="957"/>
        <v>9</v>
      </c>
      <c r="V1383" s="3">
        <f t="shared" si="961"/>
        <v>30</v>
      </c>
      <c r="W1383" s="2">
        <f t="shared" si="958"/>
        <v>9864572</v>
      </c>
      <c r="X1383" s="2">
        <f t="shared" si="962"/>
        <v>9884633</v>
      </c>
      <c r="Y1383" s="14">
        <f t="shared" si="963"/>
        <v>2093.8123589281495</v>
      </c>
      <c r="Z1383" s="14">
        <f t="shared" si="964"/>
        <v>2137.1385057864836</v>
      </c>
      <c r="AA1383" s="14">
        <f t="shared" si="959"/>
        <v>43.326146858334141</v>
      </c>
      <c r="AB1383" s="14">
        <f t="shared" si="980"/>
        <v>18.711027891176055</v>
      </c>
      <c r="AC1383" s="14">
        <f t="shared" si="974"/>
        <v>24.615118967158086</v>
      </c>
      <c r="AD1383" s="16">
        <f t="shared" si="975"/>
        <v>1</v>
      </c>
      <c r="AE1383" s="16">
        <f t="shared" si="976"/>
        <v>0</v>
      </c>
      <c r="AF1383" s="16">
        <f t="shared" si="960"/>
        <v>20</v>
      </c>
      <c r="AG1383" s="16">
        <f t="shared" si="977"/>
        <v>30</v>
      </c>
      <c r="AH1383" s="5">
        <f t="shared" si="978"/>
        <v>9822656</v>
      </c>
      <c r="AI1383" s="5">
        <f t="shared" si="979"/>
        <v>9867236</v>
      </c>
      <c r="AJ1383" s="39">
        <f t="shared" si="965"/>
        <v>2093.4482097882205</v>
      </c>
      <c r="AK1383" s="39">
        <f t="shared" si="966"/>
        <v>2129.6328855001261</v>
      </c>
      <c r="AL1383" s="39">
        <f t="shared" si="967"/>
        <v>36.184675711905584</v>
      </c>
      <c r="AM1383" s="39">
        <f t="shared" si="968"/>
        <v>1</v>
      </c>
      <c r="AN1383" s="39">
        <f t="shared" si="969"/>
        <v>0</v>
      </c>
      <c r="AO1383" s="39">
        <f t="shared" si="970"/>
        <v>10</v>
      </c>
      <c r="AP1383" s="39">
        <f t="shared" si="971"/>
        <v>30</v>
      </c>
      <c r="AQ1383" s="39">
        <f t="shared" si="972"/>
        <v>9868460</v>
      </c>
      <c r="AR1383" s="39">
        <f t="shared" si="973"/>
        <v>9890750</v>
      </c>
      <c r="AS1383" s="37">
        <f t="shared" si="936"/>
        <v>2041.176307530176</v>
      </c>
      <c r="AT1383" s="37">
        <f t="shared" si="937"/>
        <v>2025.8797968462959</v>
      </c>
      <c r="AU1383" s="37">
        <f t="shared" si="938"/>
        <v>-15.296510683880115</v>
      </c>
      <c r="AV1383" s="34">
        <f t="shared" si="939"/>
        <v>0</v>
      </c>
      <c r="AW1383" s="34">
        <f t="shared" si="940"/>
        <v>1</v>
      </c>
      <c r="AX1383" s="34">
        <f t="shared" si="941"/>
        <v>26</v>
      </c>
      <c r="AY1383" s="34">
        <f t="shared" si="942"/>
        <v>30</v>
      </c>
      <c r="AZ1383" s="34">
        <f t="shared" si="943"/>
        <v>9806829</v>
      </c>
      <c r="BA1383" s="34">
        <f t="shared" si="944"/>
        <v>9864783</v>
      </c>
    </row>
    <row r="1384" spans="1:53" x14ac:dyDescent="0.2">
      <c r="A1384" s="1" t="s">
        <v>1421</v>
      </c>
      <c r="B1384" s="8">
        <v>18270</v>
      </c>
      <c r="C1384" s="8">
        <v>2252.6666666666665</v>
      </c>
      <c r="D1384" s="8">
        <v>2287</v>
      </c>
      <c r="E1384" s="8">
        <v>2233</v>
      </c>
      <c r="F1384" s="8">
        <v>2252.5791245791247</v>
      </c>
      <c r="G1384" s="8">
        <f t="shared" si="945"/>
        <v>-12.726630816558554</v>
      </c>
      <c r="H1384" s="8">
        <f t="shared" si="946"/>
        <v>0</v>
      </c>
      <c r="I1384" s="8">
        <f t="shared" si="947"/>
        <v>12.726630816558554</v>
      </c>
      <c r="J1384" s="25">
        <f t="shared" si="950"/>
        <v>19.187045116463025</v>
      </c>
      <c r="K1384" s="25">
        <f t="shared" si="951"/>
        <v>7.7803236476230211</v>
      </c>
      <c r="L1384" s="26">
        <f t="shared" si="948"/>
        <v>2.4660985822003547</v>
      </c>
      <c r="M1384" s="25">
        <f t="shared" si="949"/>
        <v>71.149118344892017</v>
      </c>
      <c r="N1384" s="25">
        <v>30</v>
      </c>
      <c r="O1384" s="25">
        <v>70</v>
      </c>
      <c r="P1384" s="9">
        <f t="shared" si="952"/>
        <v>2041.1408940868055</v>
      </c>
      <c r="Q1384" s="9">
        <f t="shared" si="953"/>
        <v>2121.8489340986735</v>
      </c>
      <c r="R1384" s="9">
        <f t="shared" si="954"/>
        <v>80.708040011867979</v>
      </c>
      <c r="S1384" s="3">
        <f t="shared" si="955"/>
        <v>1</v>
      </c>
      <c r="T1384" s="3">
        <f t="shared" si="956"/>
        <v>0</v>
      </c>
      <c r="U1384" s="3">
        <f t="shared" si="957"/>
        <v>10</v>
      </c>
      <c r="V1384" s="3">
        <f t="shared" si="961"/>
        <v>30</v>
      </c>
      <c r="W1384" s="2">
        <f t="shared" si="958"/>
        <v>9862252</v>
      </c>
      <c r="X1384" s="2">
        <f t="shared" si="962"/>
        <v>9884582</v>
      </c>
      <c r="Y1384" s="14">
        <f t="shared" si="963"/>
        <v>2105.5728600874809</v>
      </c>
      <c r="Z1384" s="14">
        <f t="shared" si="964"/>
        <v>2154.8986009853515</v>
      </c>
      <c r="AA1384" s="14">
        <f t="shared" si="959"/>
        <v>49.325740897870674</v>
      </c>
      <c r="AB1384" s="14">
        <f t="shared" si="980"/>
        <v>24.833970492514979</v>
      </c>
      <c r="AC1384" s="14">
        <f t="shared" si="974"/>
        <v>24.491770405355695</v>
      </c>
      <c r="AD1384" s="16">
        <f t="shared" si="975"/>
        <v>1</v>
      </c>
      <c r="AE1384" s="16">
        <f t="shared" si="976"/>
        <v>0</v>
      </c>
      <c r="AF1384" s="16">
        <f t="shared" si="960"/>
        <v>21</v>
      </c>
      <c r="AG1384" s="16">
        <f t="shared" si="977"/>
        <v>30</v>
      </c>
      <c r="AH1384" s="5">
        <f t="shared" si="978"/>
        <v>9820339</v>
      </c>
      <c r="AI1384" s="5">
        <f t="shared" si="979"/>
        <v>9867232</v>
      </c>
      <c r="AJ1384" s="39">
        <f t="shared" si="965"/>
        <v>2141.6618868170767</v>
      </c>
      <c r="AK1384" s="39">
        <f t="shared" si="966"/>
        <v>2183.9325603347111</v>
      </c>
      <c r="AL1384" s="39">
        <f t="shared" si="967"/>
        <v>42.27067351763435</v>
      </c>
      <c r="AM1384" s="39">
        <f t="shared" si="968"/>
        <v>1</v>
      </c>
      <c r="AN1384" s="39">
        <f t="shared" si="969"/>
        <v>0</v>
      </c>
      <c r="AO1384" s="39">
        <f t="shared" si="970"/>
        <v>11</v>
      </c>
      <c r="AP1384" s="39">
        <f t="shared" si="971"/>
        <v>30</v>
      </c>
      <c r="AQ1384" s="39">
        <f t="shared" si="972"/>
        <v>9866143</v>
      </c>
      <c r="AR1384" s="39">
        <f t="shared" si="973"/>
        <v>9890706</v>
      </c>
      <c r="AS1384" s="37">
        <f t="shared" si="936"/>
        <v>2036.4303035533408</v>
      </c>
      <c r="AT1384" s="37">
        <f t="shared" si="937"/>
        <v>2036.3758198382905</v>
      </c>
      <c r="AU1384" s="37">
        <f t="shared" si="938"/>
        <v>-5.4483715050309911E-2</v>
      </c>
      <c r="AV1384" s="34">
        <f t="shared" si="939"/>
        <v>0</v>
      </c>
      <c r="AW1384" s="34">
        <f t="shared" si="940"/>
        <v>0</v>
      </c>
      <c r="AX1384" s="34">
        <f t="shared" si="941"/>
        <v>26</v>
      </c>
      <c r="AY1384" s="34">
        <f t="shared" si="942"/>
        <v>0</v>
      </c>
      <c r="AZ1384" s="34">
        <f t="shared" si="943"/>
        <v>9806829</v>
      </c>
      <c r="BA1384" s="34">
        <f t="shared" si="944"/>
        <v>9864887</v>
      </c>
    </row>
    <row r="1385" spans="1:53" x14ac:dyDescent="0.2">
      <c r="A1385" s="1" t="s">
        <v>1422</v>
      </c>
      <c r="B1385" s="8">
        <v>23861</v>
      </c>
      <c r="C1385" s="8">
        <v>2314.9866666666667</v>
      </c>
      <c r="D1385" s="8">
        <v>2371</v>
      </c>
      <c r="E1385" s="8">
        <v>2256</v>
      </c>
      <c r="F1385" s="8">
        <v>2315.21</v>
      </c>
      <c r="G1385" s="8">
        <f t="shared" si="945"/>
        <v>62.630875420875327</v>
      </c>
      <c r="H1385" s="8">
        <f t="shared" si="946"/>
        <v>62.630875420875327</v>
      </c>
      <c r="I1385" s="8">
        <f t="shared" si="947"/>
        <v>0</v>
      </c>
      <c r="J1385" s="25">
        <f t="shared" si="950"/>
        <v>22.290175852492474</v>
      </c>
      <c r="K1385" s="25">
        <f t="shared" si="951"/>
        <v>7.2245862442213769</v>
      </c>
      <c r="L1385" s="26">
        <f t="shared" si="948"/>
        <v>3.0853221345819475</v>
      </c>
      <c r="M1385" s="25">
        <f t="shared" si="949"/>
        <v>75.522126112526735</v>
      </c>
      <c r="N1385" s="25">
        <v>30</v>
      </c>
      <c r="O1385" s="25">
        <v>70</v>
      </c>
      <c r="P1385" s="9">
        <f t="shared" si="952"/>
        <v>2054.0798780882892</v>
      </c>
      <c r="Q1385" s="9">
        <f t="shared" si="953"/>
        <v>2141.1316802958704</v>
      </c>
      <c r="R1385" s="9">
        <f t="shared" si="954"/>
        <v>87.051802207581204</v>
      </c>
      <c r="S1385" s="3">
        <f t="shared" si="955"/>
        <v>1</v>
      </c>
      <c r="T1385" s="3">
        <f t="shared" si="956"/>
        <v>0</v>
      </c>
      <c r="U1385" s="3">
        <f t="shared" si="957"/>
        <v>11</v>
      </c>
      <c r="V1385" s="3">
        <f t="shared" si="961"/>
        <v>30</v>
      </c>
      <c r="W1385" s="2">
        <f t="shared" si="958"/>
        <v>9859935</v>
      </c>
      <c r="X1385" s="2">
        <f t="shared" si="962"/>
        <v>9884751</v>
      </c>
      <c r="Y1385" s="14">
        <f t="shared" si="963"/>
        <v>2121.1015371180379</v>
      </c>
      <c r="Z1385" s="14">
        <f t="shared" si="964"/>
        <v>2179.5618931414515</v>
      </c>
      <c r="AA1385" s="14">
        <f t="shared" si="959"/>
        <v>58.460356023413624</v>
      </c>
      <c r="AB1385" s="14">
        <f t="shared" si="980"/>
        <v>31.559247598694707</v>
      </c>
      <c r="AC1385" s="14">
        <f t="shared" si="974"/>
        <v>26.901108424718917</v>
      </c>
      <c r="AD1385" s="16">
        <f t="shared" si="975"/>
        <v>1</v>
      </c>
      <c r="AE1385" s="16">
        <f t="shared" si="976"/>
        <v>0</v>
      </c>
      <c r="AF1385" s="16">
        <f t="shared" si="960"/>
        <v>22</v>
      </c>
      <c r="AG1385" s="16">
        <f t="shared" si="977"/>
        <v>30</v>
      </c>
      <c r="AH1385" s="5">
        <f t="shared" si="978"/>
        <v>9817938</v>
      </c>
      <c r="AI1385" s="5">
        <f t="shared" si="979"/>
        <v>9867570</v>
      </c>
      <c r="AJ1385" s="39">
        <f t="shared" si="965"/>
        <v>2137.4196765448905</v>
      </c>
      <c r="AK1385" s="39">
        <f t="shared" si="966"/>
        <v>2182.3841618695369</v>
      </c>
      <c r="AL1385" s="39">
        <f t="shared" si="967"/>
        <v>44.964485324646375</v>
      </c>
      <c r="AM1385" s="39">
        <f t="shared" si="968"/>
        <v>1</v>
      </c>
      <c r="AN1385" s="39">
        <f t="shared" si="969"/>
        <v>0</v>
      </c>
      <c r="AO1385" s="39">
        <f t="shared" si="970"/>
        <v>12</v>
      </c>
      <c r="AP1385" s="39">
        <f t="shared" si="971"/>
        <v>30</v>
      </c>
      <c r="AQ1385" s="39">
        <f t="shared" si="972"/>
        <v>9863742</v>
      </c>
      <c r="AR1385" s="39">
        <f t="shared" si="973"/>
        <v>9890814</v>
      </c>
      <c r="AS1385" s="37">
        <f t="shared" si="936"/>
        <v>2032.658103203378</v>
      </c>
      <c r="AT1385" s="37">
        <f t="shared" si="937"/>
        <v>2047.9400619376768</v>
      </c>
      <c r="AU1385" s="37">
        <f t="shared" si="938"/>
        <v>15.281958734298769</v>
      </c>
      <c r="AV1385" s="34">
        <f t="shared" si="939"/>
        <v>1</v>
      </c>
      <c r="AW1385" s="34">
        <f t="shared" si="940"/>
        <v>0</v>
      </c>
      <c r="AX1385" s="34">
        <f t="shared" si="941"/>
        <v>27</v>
      </c>
      <c r="AY1385" s="34">
        <f t="shared" si="942"/>
        <v>30</v>
      </c>
      <c r="AZ1385" s="34">
        <f t="shared" si="943"/>
        <v>9804428</v>
      </c>
      <c r="BA1385" s="34">
        <f t="shared" si="944"/>
        <v>9865340</v>
      </c>
    </row>
    <row r="1386" spans="1:53" x14ac:dyDescent="0.2">
      <c r="A1386" s="1" t="s">
        <v>1423</v>
      </c>
      <c r="B1386" s="8">
        <v>21845</v>
      </c>
      <c r="C1386" s="8">
        <v>2302.1739130434785</v>
      </c>
      <c r="D1386" s="8">
        <v>2343</v>
      </c>
      <c r="E1386" s="8">
        <v>2269</v>
      </c>
      <c r="F1386" s="8">
        <v>2302.0434782608695</v>
      </c>
      <c r="G1386" s="8">
        <f t="shared" si="945"/>
        <v>-13.16652173913053</v>
      </c>
      <c r="H1386" s="8">
        <f t="shared" si="946"/>
        <v>0</v>
      </c>
      <c r="I1386" s="8">
        <f t="shared" si="947"/>
        <v>13.16652173913053</v>
      </c>
      <c r="J1386" s="25">
        <f t="shared" si="950"/>
        <v>20.698020434457298</v>
      </c>
      <c r="K1386" s="25">
        <f t="shared" si="951"/>
        <v>7.6490102081434594</v>
      </c>
      <c r="L1386" s="26">
        <f t="shared" si="948"/>
        <v>2.7059736974100663</v>
      </c>
      <c r="M1386" s="25">
        <f t="shared" si="949"/>
        <v>73.016538117934999</v>
      </c>
      <c r="N1386" s="25">
        <v>30</v>
      </c>
      <c r="O1386" s="25">
        <v>70</v>
      </c>
      <c r="P1386" s="9">
        <f t="shared" si="952"/>
        <v>2070.2658723321401</v>
      </c>
      <c r="Q1386" s="9">
        <f t="shared" si="953"/>
        <v>2164.2834888065086</v>
      </c>
      <c r="R1386" s="9">
        <f t="shared" si="954"/>
        <v>94.017616474368424</v>
      </c>
      <c r="S1386" s="3">
        <f t="shared" si="955"/>
        <v>1</v>
      </c>
      <c r="T1386" s="3">
        <f t="shared" si="956"/>
        <v>0</v>
      </c>
      <c r="U1386" s="3">
        <f t="shared" si="957"/>
        <v>12</v>
      </c>
      <c r="V1386" s="3">
        <f t="shared" si="961"/>
        <v>30</v>
      </c>
      <c r="W1386" s="2">
        <f t="shared" si="958"/>
        <v>9857534</v>
      </c>
      <c r="X1386" s="2">
        <f t="shared" si="962"/>
        <v>9884762</v>
      </c>
      <c r="Y1386" s="14">
        <f t="shared" si="963"/>
        <v>2134.5046438693589</v>
      </c>
      <c r="Z1386" s="14">
        <f t="shared" si="964"/>
        <v>2198.4052139290543</v>
      </c>
      <c r="AA1386" s="14">
        <f t="shared" si="959"/>
        <v>63.900570059695383</v>
      </c>
      <c r="AB1386" s="14">
        <f t="shared" si="980"/>
        <v>38.027512090894845</v>
      </c>
      <c r="AC1386" s="14">
        <f t="shared" si="974"/>
        <v>25.873057968800538</v>
      </c>
      <c r="AD1386" s="16">
        <f t="shared" si="975"/>
        <v>1</v>
      </c>
      <c r="AE1386" s="16">
        <f t="shared" si="976"/>
        <v>0</v>
      </c>
      <c r="AF1386" s="16">
        <f t="shared" si="960"/>
        <v>23</v>
      </c>
      <c r="AG1386" s="16">
        <f t="shared" si="977"/>
        <v>30</v>
      </c>
      <c r="AH1386" s="5">
        <f t="shared" si="978"/>
        <v>9815565</v>
      </c>
      <c r="AI1386" s="5">
        <f t="shared" si="979"/>
        <v>9867752</v>
      </c>
      <c r="AJ1386" s="39">
        <f t="shared" si="965"/>
        <v>2177.5236689038034</v>
      </c>
      <c r="AK1386" s="39">
        <f t="shared" si="966"/>
        <v>2219.8958685446009</v>
      </c>
      <c r="AL1386" s="39">
        <f t="shared" si="967"/>
        <v>42.372199640797589</v>
      </c>
      <c r="AM1386" s="39">
        <f t="shared" si="968"/>
        <v>1</v>
      </c>
      <c r="AN1386" s="39">
        <f t="shared" si="969"/>
        <v>0</v>
      </c>
      <c r="AO1386" s="39">
        <f t="shared" si="970"/>
        <v>13</v>
      </c>
      <c r="AP1386" s="39">
        <f t="shared" si="971"/>
        <v>30</v>
      </c>
      <c r="AQ1386" s="39">
        <f t="shared" si="972"/>
        <v>9861369</v>
      </c>
      <c r="AR1386" s="39">
        <f t="shared" si="973"/>
        <v>9890866</v>
      </c>
      <c r="AS1386" s="37">
        <f t="shared" si="936"/>
        <v>2029.8803228874324</v>
      </c>
      <c r="AT1386" s="37">
        <f t="shared" si="937"/>
        <v>2060.2845664736255</v>
      </c>
      <c r="AU1386" s="37">
        <f t="shared" si="938"/>
        <v>30.404243586193161</v>
      </c>
      <c r="AV1386" s="34">
        <f t="shared" si="939"/>
        <v>1</v>
      </c>
      <c r="AW1386" s="34">
        <f t="shared" si="940"/>
        <v>0</v>
      </c>
      <c r="AX1386" s="34">
        <f t="shared" si="941"/>
        <v>28</v>
      </c>
      <c r="AY1386" s="34">
        <f t="shared" si="942"/>
        <v>30</v>
      </c>
      <c r="AZ1386" s="34">
        <f t="shared" si="943"/>
        <v>9802055</v>
      </c>
      <c r="BA1386" s="34">
        <f t="shared" si="944"/>
        <v>9865587</v>
      </c>
    </row>
    <row r="1387" spans="1:53" x14ac:dyDescent="0.2">
      <c r="A1387" s="1" t="s">
        <v>1424</v>
      </c>
      <c r="B1387" s="8">
        <v>21343</v>
      </c>
      <c r="C1387" s="8">
        <v>2305.979865771812</v>
      </c>
      <c r="D1387" s="8">
        <v>2328</v>
      </c>
      <c r="E1387" s="8">
        <v>2278</v>
      </c>
      <c r="F1387" s="8">
        <v>2305.94966442953</v>
      </c>
      <c r="G1387" s="8">
        <f t="shared" si="945"/>
        <v>3.9061861686604971</v>
      </c>
      <c r="H1387" s="8">
        <f t="shared" si="946"/>
        <v>3.9061861686604971</v>
      </c>
      <c r="I1387" s="8">
        <f t="shared" si="947"/>
        <v>0</v>
      </c>
      <c r="J1387" s="25">
        <f t="shared" si="950"/>
        <v>19.498603701186095</v>
      </c>
      <c r="K1387" s="25">
        <f t="shared" si="951"/>
        <v>7.1026523361332119</v>
      </c>
      <c r="L1387" s="26">
        <f t="shared" si="948"/>
        <v>2.7452566701021186</v>
      </c>
      <c r="M1387" s="25">
        <f t="shared" si="949"/>
        <v>73.29956026824901</v>
      </c>
      <c r="N1387" s="25">
        <v>30</v>
      </c>
      <c r="O1387" s="25">
        <v>70</v>
      </c>
      <c r="P1387" s="9">
        <f t="shared" si="952"/>
        <v>2085.6463520071197</v>
      </c>
      <c r="Q1387" s="9">
        <f t="shared" si="953"/>
        <v>2187.014811525431</v>
      </c>
      <c r="R1387" s="9">
        <f t="shared" si="954"/>
        <v>101.36845951831128</v>
      </c>
      <c r="S1387" s="3">
        <f t="shared" si="955"/>
        <v>1</v>
      </c>
      <c r="T1387" s="3">
        <f t="shared" si="956"/>
        <v>0</v>
      </c>
      <c r="U1387" s="3">
        <f t="shared" si="957"/>
        <v>13</v>
      </c>
      <c r="V1387" s="3">
        <f t="shared" si="961"/>
        <v>30</v>
      </c>
      <c r="W1387" s="2">
        <f t="shared" si="958"/>
        <v>9855161</v>
      </c>
      <c r="X1387" s="2">
        <f t="shared" si="962"/>
        <v>9884775</v>
      </c>
      <c r="Y1387" s="14">
        <f t="shared" si="963"/>
        <v>2147.2042750219643</v>
      </c>
      <c r="Z1387" s="14">
        <f t="shared" si="964"/>
        <v>2214.9505140060505</v>
      </c>
      <c r="AA1387" s="14">
        <f t="shared" si="959"/>
        <v>67.746238984086176</v>
      </c>
      <c r="AB1387" s="14">
        <f t="shared" si="980"/>
        <v>43.971257469533114</v>
      </c>
      <c r="AC1387" s="14">
        <f t="shared" si="974"/>
        <v>23.774981514553062</v>
      </c>
      <c r="AD1387" s="16">
        <f t="shared" si="975"/>
        <v>1</v>
      </c>
      <c r="AE1387" s="16">
        <f t="shared" si="976"/>
        <v>0</v>
      </c>
      <c r="AF1387" s="16">
        <f t="shared" si="960"/>
        <v>24</v>
      </c>
      <c r="AG1387" s="16">
        <f t="shared" si="977"/>
        <v>30</v>
      </c>
      <c r="AH1387" s="5">
        <f t="shared" si="978"/>
        <v>9813207</v>
      </c>
      <c r="AI1387" s="5">
        <f t="shared" si="979"/>
        <v>9867879</v>
      </c>
      <c r="AJ1387" s="39">
        <f t="shared" si="965"/>
        <v>2176.2824449720533</v>
      </c>
      <c r="AK1387" s="39">
        <f t="shared" si="966"/>
        <v>2230.848075719849</v>
      </c>
      <c r="AL1387" s="39">
        <f t="shared" si="967"/>
        <v>54.565630747795694</v>
      </c>
      <c r="AM1387" s="39">
        <f t="shared" si="968"/>
        <v>1</v>
      </c>
      <c r="AN1387" s="39">
        <f t="shared" si="969"/>
        <v>0</v>
      </c>
      <c r="AO1387" s="39">
        <f t="shared" si="970"/>
        <v>14</v>
      </c>
      <c r="AP1387" s="39">
        <f t="shared" si="971"/>
        <v>30</v>
      </c>
      <c r="AQ1387" s="39">
        <f t="shared" si="972"/>
        <v>9859011</v>
      </c>
      <c r="AR1387" s="39">
        <f t="shared" si="973"/>
        <v>9890903</v>
      </c>
      <c r="AS1387" s="37">
        <f t="shared" si="936"/>
        <v>2028.2789460296485</v>
      </c>
      <c r="AT1387" s="37">
        <f t="shared" si="937"/>
        <v>2073.6848158770094</v>
      </c>
      <c r="AU1387" s="37">
        <f t="shared" si="938"/>
        <v>45.405869847360918</v>
      </c>
      <c r="AV1387" s="34">
        <f t="shared" si="939"/>
        <v>1</v>
      </c>
      <c r="AW1387" s="34">
        <f t="shared" si="940"/>
        <v>0</v>
      </c>
      <c r="AX1387" s="34">
        <f t="shared" si="941"/>
        <v>29</v>
      </c>
      <c r="AY1387" s="34">
        <f t="shared" si="942"/>
        <v>30</v>
      </c>
      <c r="AZ1387" s="34">
        <f t="shared" si="943"/>
        <v>9799697</v>
      </c>
      <c r="BA1387" s="34">
        <f t="shared" si="944"/>
        <v>9865759</v>
      </c>
    </row>
    <row r="1388" spans="1:53" x14ac:dyDescent="0.2">
      <c r="A1388" s="1" t="s">
        <v>1425</v>
      </c>
      <c r="B1388" s="8">
        <v>21953</v>
      </c>
      <c r="C1388" s="8">
        <v>2261.3838383838383</v>
      </c>
      <c r="D1388" s="8">
        <v>2309</v>
      </c>
      <c r="E1388" s="8">
        <v>2233</v>
      </c>
      <c r="F1388" s="8">
        <v>2261.212121212121</v>
      </c>
      <c r="G1388" s="8">
        <f t="shared" si="945"/>
        <v>-44.737543217408984</v>
      </c>
      <c r="H1388" s="8">
        <f t="shared" si="946"/>
        <v>0</v>
      </c>
      <c r="I1388" s="8">
        <f t="shared" si="947"/>
        <v>44.737543217408984</v>
      </c>
      <c r="J1388" s="25">
        <f t="shared" si="950"/>
        <v>18.105846293958518</v>
      </c>
      <c r="K1388" s="25">
        <f t="shared" si="951"/>
        <v>9.7908588276529098</v>
      </c>
      <c r="L1388" s="26">
        <f t="shared" si="948"/>
        <v>1.8492602755971814</v>
      </c>
      <c r="M1388" s="25">
        <f t="shared" si="949"/>
        <v>64.903171234842404</v>
      </c>
      <c r="N1388" s="25">
        <v>30</v>
      </c>
      <c r="O1388" s="25">
        <v>70</v>
      </c>
      <c r="P1388" s="9">
        <f t="shared" si="952"/>
        <v>2100.8138830753596</v>
      </c>
      <c r="Q1388" s="9">
        <f t="shared" si="953"/>
        <v>2206.2363878196684</v>
      </c>
      <c r="R1388" s="9">
        <f t="shared" si="954"/>
        <v>105.42250474430875</v>
      </c>
      <c r="S1388" s="3">
        <f t="shared" si="955"/>
        <v>1</v>
      </c>
      <c r="T1388" s="3">
        <f t="shared" si="956"/>
        <v>0</v>
      </c>
      <c r="U1388" s="3">
        <f t="shared" si="957"/>
        <v>14</v>
      </c>
      <c r="V1388" s="3">
        <f t="shared" si="961"/>
        <v>30</v>
      </c>
      <c r="W1388" s="2">
        <f t="shared" si="958"/>
        <v>9852803</v>
      </c>
      <c r="X1388" s="2">
        <f t="shared" si="962"/>
        <v>9884065</v>
      </c>
      <c r="Y1388" s="14">
        <f t="shared" si="963"/>
        <v>2155.6493006656797</v>
      </c>
      <c r="Z1388" s="14">
        <f t="shared" si="964"/>
        <v>2222.0676843454462</v>
      </c>
      <c r="AA1388" s="14">
        <f t="shared" si="959"/>
        <v>66.418383679766521</v>
      </c>
      <c r="AB1388" s="14">
        <f t="shared" si="980"/>
        <v>48.460682711579793</v>
      </c>
      <c r="AC1388" s="14">
        <f t="shared" si="974"/>
        <v>17.957700968186728</v>
      </c>
      <c r="AD1388" s="16">
        <f t="shared" si="975"/>
        <v>1</v>
      </c>
      <c r="AE1388" s="16">
        <f t="shared" si="976"/>
        <v>0</v>
      </c>
      <c r="AF1388" s="16">
        <f t="shared" si="960"/>
        <v>25</v>
      </c>
      <c r="AG1388" s="16">
        <f t="shared" si="977"/>
        <v>30</v>
      </c>
      <c r="AH1388" s="5">
        <f t="shared" si="978"/>
        <v>9810868</v>
      </c>
      <c r="AI1388" s="5">
        <f t="shared" si="979"/>
        <v>9866693</v>
      </c>
      <c r="AJ1388" s="39">
        <f t="shared" si="965"/>
        <v>2188.362906161195</v>
      </c>
      <c r="AK1388" s="39">
        <f t="shared" si="966"/>
        <v>2243.5052539968351</v>
      </c>
      <c r="AL1388" s="39">
        <f t="shared" si="967"/>
        <v>55.142347835640066</v>
      </c>
      <c r="AM1388" s="39">
        <f t="shared" si="968"/>
        <v>1</v>
      </c>
      <c r="AN1388" s="39">
        <f t="shared" si="969"/>
        <v>0</v>
      </c>
      <c r="AO1388" s="39">
        <f t="shared" si="970"/>
        <v>15</v>
      </c>
      <c r="AP1388" s="39">
        <f t="shared" si="971"/>
        <v>30</v>
      </c>
      <c r="AQ1388" s="39">
        <f t="shared" si="972"/>
        <v>9856672</v>
      </c>
      <c r="AR1388" s="39">
        <f t="shared" si="973"/>
        <v>9890167</v>
      </c>
      <c r="AS1388" s="37">
        <f t="shared" si="936"/>
        <v>2027.837049604602</v>
      </c>
      <c r="AT1388" s="37">
        <f t="shared" si="937"/>
        <v>2088.3867133432218</v>
      </c>
      <c r="AU1388" s="37">
        <f t="shared" si="938"/>
        <v>60.549663738619756</v>
      </c>
      <c r="AV1388" s="34">
        <f t="shared" si="939"/>
        <v>1</v>
      </c>
      <c r="AW1388" s="34">
        <f t="shared" si="940"/>
        <v>0</v>
      </c>
      <c r="AX1388" s="34">
        <f t="shared" si="941"/>
        <v>30</v>
      </c>
      <c r="AY1388" s="34">
        <f t="shared" si="942"/>
        <v>30</v>
      </c>
      <c r="AZ1388" s="34">
        <f t="shared" si="943"/>
        <v>9797358</v>
      </c>
      <c r="BA1388" s="34">
        <f t="shared" si="944"/>
        <v>9864348</v>
      </c>
    </row>
    <row r="1389" spans="1:53" x14ac:dyDescent="0.2">
      <c r="A1389" s="1" t="s">
        <v>1426</v>
      </c>
      <c r="B1389" s="8">
        <v>18963</v>
      </c>
      <c r="C1389" s="8">
        <v>2260.4347826086955</v>
      </c>
      <c r="D1389" s="8">
        <v>2284</v>
      </c>
      <c r="E1389" s="8">
        <v>2225</v>
      </c>
      <c r="F1389" s="8">
        <v>2260.551839464883</v>
      </c>
      <c r="G1389" s="8">
        <f t="shared" si="945"/>
        <v>-0.66028174723805932</v>
      </c>
      <c r="H1389" s="8">
        <f t="shared" si="946"/>
        <v>0</v>
      </c>
      <c r="I1389" s="8">
        <f t="shared" si="947"/>
        <v>0.66028174723805932</v>
      </c>
      <c r="J1389" s="25">
        <f t="shared" si="950"/>
        <v>16.812571558675767</v>
      </c>
      <c r="K1389" s="25">
        <f t="shared" si="951"/>
        <v>9.1386747504804209</v>
      </c>
      <c r="L1389" s="26">
        <f t="shared" si="948"/>
        <v>1.8397165910507898</v>
      </c>
      <c r="M1389" s="25">
        <f t="shared" si="949"/>
        <v>64.785218244966956</v>
      </c>
      <c r="N1389" s="25">
        <v>30</v>
      </c>
      <c r="O1389" s="25">
        <v>70</v>
      </c>
      <c r="P1389" s="9">
        <f t="shared" si="952"/>
        <v>2113.0170779660543</v>
      </c>
      <c r="Q1389" s="9">
        <f t="shared" si="953"/>
        <v>2217.8377525306073</v>
      </c>
      <c r="R1389" s="9">
        <f t="shared" si="954"/>
        <v>104.82067456455297</v>
      </c>
      <c r="S1389" s="3">
        <f t="shared" si="955"/>
        <v>1</v>
      </c>
      <c r="T1389" s="3">
        <f t="shared" si="956"/>
        <v>0</v>
      </c>
      <c r="U1389" s="3">
        <f t="shared" si="957"/>
        <v>15</v>
      </c>
      <c r="V1389" s="3">
        <f t="shared" si="961"/>
        <v>30</v>
      </c>
      <c r="W1389" s="2">
        <f t="shared" si="958"/>
        <v>9850464</v>
      </c>
      <c r="X1389" s="2">
        <f t="shared" si="962"/>
        <v>9883839</v>
      </c>
      <c r="Y1389" s="14">
        <f t="shared" si="963"/>
        <v>2163.4198590952501</v>
      </c>
      <c r="Z1389" s="14">
        <f t="shared" si="964"/>
        <v>2227.9883235945904</v>
      </c>
      <c r="AA1389" s="14">
        <f t="shared" si="959"/>
        <v>64.56846449934028</v>
      </c>
      <c r="AB1389" s="14">
        <f t="shared" si="980"/>
        <v>51.682239069131889</v>
      </c>
      <c r="AC1389" s="14">
        <f t="shared" si="974"/>
        <v>12.886225430208391</v>
      </c>
      <c r="AD1389" s="16">
        <f t="shared" si="975"/>
        <v>1</v>
      </c>
      <c r="AE1389" s="16">
        <f t="shared" si="976"/>
        <v>0</v>
      </c>
      <c r="AF1389" s="16">
        <f t="shared" si="960"/>
        <v>26</v>
      </c>
      <c r="AG1389" s="16">
        <f t="shared" si="977"/>
        <v>30</v>
      </c>
      <c r="AH1389" s="5">
        <f t="shared" si="978"/>
        <v>9808554</v>
      </c>
      <c r="AI1389" s="5">
        <f t="shared" si="979"/>
        <v>9866404</v>
      </c>
      <c r="AJ1389" s="39">
        <f t="shared" si="965"/>
        <v>2181.8793612178119</v>
      </c>
      <c r="AK1389" s="39">
        <f t="shared" si="966"/>
        <v>2228.5927395910321</v>
      </c>
      <c r="AL1389" s="39">
        <f t="shared" si="967"/>
        <v>46.713378373220166</v>
      </c>
      <c r="AM1389" s="39">
        <f t="shared" si="968"/>
        <v>1</v>
      </c>
      <c r="AN1389" s="39">
        <f t="shared" si="969"/>
        <v>0</v>
      </c>
      <c r="AO1389" s="39">
        <f t="shared" si="970"/>
        <v>16</v>
      </c>
      <c r="AP1389" s="39">
        <f t="shared" si="971"/>
        <v>30</v>
      </c>
      <c r="AQ1389" s="39">
        <f t="shared" si="972"/>
        <v>9854358</v>
      </c>
      <c r="AR1389" s="39">
        <f t="shared" si="973"/>
        <v>9889958</v>
      </c>
      <c r="AS1389" s="37">
        <f t="shared" si="936"/>
        <v>2028.5494307409224</v>
      </c>
      <c r="AT1389" s="37">
        <f t="shared" si="937"/>
        <v>2104.0026060519417</v>
      </c>
      <c r="AU1389" s="37">
        <f t="shared" si="938"/>
        <v>75.453175311019322</v>
      </c>
      <c r="AV1389" s="34">
        <f t="shared" si="939"/>
        <v>1</v>
      </c>
      <c r="AW1389" s="34">
        <f t="shared" si="940"/>
        <v>0</v>
      </c>
      <c r="AX1389" s="34">
        <f t="shared" si="941"/>
        <v>31</v>
      </c>
      <c r="AY1389" s="34">
        <f t="shared" si="942"/>
        <v>30</v>
      </c>
      <c r="AZ1389" s="34">
        <f t="shared" si="943"/>
        <v>9795044</v>
      </c>
      <c r="BA1389" s="34">
        <f t="shared" si="944"/>
        <v>9864019</v>
      </c>
    </row>
    <row r="1390" spans="1:53" x14ac:dyDescent="0.2">
      <c r="A1390" s="1" t="s">
        <v>1427</v>
      </c>
      <c r="B1390" s="8">
        <v>16821</v>
      </c>
      <c r="C1390" s="8">
        <v>2310.071186440678</v>
      </c>
      <c r="D1390" s="8">
        <v>2326</v>
      </c>
      <c r="E1390" s="8">
        <v>2287</v>
      </c>
      <c r="F1390" s="8">
        <v>2310.0610169491524</v>
      </c>
      <c r="G1390" s="8">
        <f t="shared" si="945"/>
        <v>49.509177484269458</v>
      </c>
      <c r="H1390" s="8">
        <f t="shared" si="946"/>
        <v>49.509177484269458</v>
      </c>
      <c r="I1390" s="8">
        <f t="shared" si="947"/>
        <v>0</v>
      </c>
      <c r="J1390" s="25">
        <f t="shared" si="950"/>
        <v>19.148043410503892</v>
      </c>
      <c r="K1390" s="25">
        <f t="shared" si="951"/>
        <v>8.4859122683032489</v>
      </c>
      <c r="L1390" s="26">
        <f t="shared" si="948"/>
        <v>2.2564507863257144</v>
      </c>
      <c r="M1390" s="25">
        <f t="shared" si="949"/>
        <v>69.291720783893382</v>
      </c>
      <c r="N1390" s="25">
        <v>30</v>
      </c>
      <c r="O1390" s="25">
        <v>70</v>
      </c>
      <c r="P1390" s="9">
        <f t="shared" si="952"/>
        <v>2123.9518737805124</v>
      </c>
      <c r="Q1390" s="9">
        <f t="shared" si="953"/>
        <v>2230.4373976892662</v>
      </c>
      <c r="R1390" s="9">
        <f t="shared" si="954"/>
        <v>106.48552390875375</v>
      </c>
      <c r="S1390" s="3">
        <f t="shared" si="955"/>
        <v>1</v>
      </c>
      <c r="T1390" s="3">
        <f t="shared" si="956"/>
        <v>0</v>
      </c>
      <c r="U1390" s="3">
        <f t="shared" si="957"/>
        <v>16</v>
      </c>
      <c r="V1390" s="3">
        <f t="shared" si="961"/>
        <v>30</v>
      </c>
      <c r="W1390" s="2">
        <f t="shared" si="958"/>
        <v>9848150</v>
      </c>
      <c r="X1390" s="2">
        <f t="shared" si="962"/>
        <v>9884742</v>
      </c>
      <c r="Y1390" s="14">
        <f t="shared" si="963"/>
        <v>2174.2821670844282</v>
      </c>
      <c r="Z1390" s="14">
        <f t="shared" si="964"/>
        <v>2240.6148918029844</v>
      </c>
      <c r="AA1390" s="14">
        <f t="shared" si="959"/>
        <v>66.332724718556165</v>
      </c>
      <c r="AB1390" s="14">
        <f t="shared" si="980"/>
        <v>54.612336199016745</v>
      </c>
      <c r="AC1390" s="14">
        <f t="shared" si="974"/>
        <v>11.720388519539419</v>
      </c>
      <c r="AD1390" s="16">
        <f t="shared" si="975"/>
        <v>1</v>
      </c>
      <c r="AE1390" s="16">
        <f t="shared" si="976"/>
        <v>0</v>
      </c>
      <c r="AF1390" s="16">
        <f t="shared" si="960"/>
        <v>27</v>
      </c>
      <c r="AG1390" s="16">
        <f t="shared" si="977"/>
        <v>30</v>
      </c>
      <c r="AH1390" s="5">
        <f t="shared" si="978"/>
        <v>9806198</v>
      </c>
      <c r="AI1390" s="5">
        <f t="shared" si="979"/>
        <v>9867947</v>
      </c>
      <c r="AJ1390" s="39">
        <f t="shared" si="965"/>
        <v>2181.6592673020659</v>
      </c>
      <c r="AK1390" s="39">
        <f t="shared" si="966"/>
        <v>2233.2006677997692</v>
      </c>
      <c r="AL1390" s="39">
        <f t="shared" si="967"/>
        <v>51.541400497703307</v>
      </c>
      <c r="AM1390" s="39">
        <f t="shared" si="968"/>
        <v>1</v>
      </c>
      <c r="AN1390" s="39">
        <f t="shared" si="969"/>
        <v>0</v>
      </c>
      <c r="AO1390" s="39">
        <f t="shared" si="970"/>
        <v>17</v>
      </c>
      <c r="AP1390" s="39">
        <f t="shared" si="971"/>
        <v>30</v>
      </c>
      <c r="AQ1390" s="39">
        <f t="shared" si="972"/>
        <v>9852002</v>
      </c>
      <c r="AR1390" s="39">
        <f t="shared" si="973"/>
        <v>9890881</v>
      </c>
      <c r="AS1390" s="37">
        <f t="shared" si="936"/>
        <v>2030.2759681042173</v>
      </c>
      <c r="AT1390" s="37">
        <f t="shared" si="937"/>
        <v>2119.5243084432441</v>
      </c>
      <c r="AU1390" s="37">
        <f t="shared" si="938"/>
        <v>89.248340339026754</v>
      </c>
      <c r="AV1390" s="34">
        <f t="shared" si="939"/>
        <v>1</v>
      </c>
      <c r="AW1390" s="34">
        <f t="shared" si="940"/>
        <v>0</v>
      </c>
      <c r="AX1390" s="34">
        <f t="shared" si="941"/>
        <v>32</v>
      </c>
      <c r="AY1390" s="34">
        <f t="shared" si="942"/>
        <v>30</v>
      </c>
      <c r="AZ1390" s="34">
        <f t="shared" si="943"/>
        <v>9792688</v>
      </c>
      <c r="BA1390" s="34">
        <f t="shared" si="944"/>
        <v>9865872</v>
      </c>
    </row>
    <row r="1391" spans="1:53" x14ac:dyDescent="0.2">
      <c r="A1391" s="1" t="s">
        <v>1428</v>
      </c>
      <c r="B1391" s="8">
        <v>19063</v>
      </c>
      <c r="C1391" s="8">
        <v>2260.8724832214766</v>
      </c>
      <c r="D1391" s="8">
        <v>2277</v>
      </c>
      <c r="E1391" s="8">
        <v>2241</v>
      </c>
      <c r="F1391" s="8">
        <v>2260.8624161073826</v>
      </c>
      <c r="G1391" s="8">
        <f t="shared" si="945"/>
        <v>-49.198600841769803</v>
      </c>
      <c r="H1391" s="8">
        <f t="shared" si="946"/>
        <v>0</v>
      </c>
      <c r="I1391" s="8">
        <f t="shared" si="947"/>
        <v>49.198600841769803</v>
      </c>
      <c r="J1391" s="25">
        <f t="shared" si="950"/>
        <v>17.780326024039329</v>
      </c>
      <c r="K1391" s="25">
        <f t="shared" si="951"/>
        <v>11.393961452122287</v>
      </c>
      <c r="L1391" s="26">
        <f t="shared" si="948"/>
        <v>1.560504316146119</v>
      </c>
      <c r="M1391" s="25">
        <f t="shared" si="949"/>
        <v>60.945193738039627</v>
      </c>
      <c r="N1391" s="25">
        <v>30</v>
      </c>
      <c r="O1391" s="25">
        <v>70</v>
      </c>
      <c r="P1391" s="9">
        <f t="shared" si="952"/>
        <v>2137.0612989538913</v>
      </c>
      <c r="Q1391" s="9">
        <f t="shared" si="953"/>
        <v>2245.9558021071603</v>
      </c>
      <c r="R1391" s="9">
        <f t="shared" si="954"/>
        <v>108.89450315326894</v>
      </c>
      <c r="S1391" s="3">
        <f t="shared" si="955"/>
        <v>1</v>
      </c>
      <c r="T1391" s="3">
        <f t="shared" si="956"/>
        <v>0</v>
      </c>
      <c r="U1391" s="3">
        <f t="shared" si="957"/>
        <v>17</v>
      </c>
      <c r="V1391" s="3">
        <f t="shared" si="961"/>
        <v>30</v>
      </c>
      <c r="W1391" s="2">
        <f t="shared" si="958"/>
        <v>9845794</v>
      </c>
      <c r="X1391" s="2">
        <f t="shared" si="962"/>
        <v>9883891</v>
      </c>
      <c r="Y1391" s="14">
        <f t="shared" si="963"/>
        <v>2180.6955188639063</v>
      </c>
      <c r="Z1391" s="14">
        <f t="shared" si="964"/>
        <v>2243.7298955421224</v>
      </c>
      <c r="AA1391" s="14">
        <f t="shared" si="959"/>
        <v>63.034376678216177</v>
      </c>
      <c r="AB1391" s="14">
        <f t="shared" si="980"/>
        <v>56.29674429485663</v>
      </c>
      <c r="AC1391" s="14">
        <f t="shared" si="974"/>
        <v>6.7376323833595464</v>
      </c>
      <c r="AD1391" s="16">
        <f t="shared" si="975"/>
        <v>1</v>
      </c>
      <c r="AE1391" s="16">
        <f t="shared" si="976"/>
        <v>0</v>
      </c>
      <c r="AF1391" s="16">
        <f t="shared" si="960"/>
        <v>28</v>
      </c>
      <c r="AG1391" s="16">
        <f t="shared" si="977"/>
        <v>30</v>
      </c>
      <c r="AH1391" s="5">
        <f t="shared" si="978"/>
        <v>9803891</v>
      </c>
      <c r="AI1391" s="5">
        <f t="shared" si="979"/>
        <v>9866639</v>
      </c>
      <c r="AJ1391" s="39">
        <f t="shared" si="965"/>
        <v>2203.5192795515263</v>
      </c>
      <c r="AK1391" s="39">
        <f t="shared" si="966"/>
        <v>2259.6520919710983</v>
      </c>
      <c r="AL1391" s="39">
        <f t="shared" si="967"/>
        <v>56.132812419572019</v>
      </c>
      <c r="AM1391" s="39">
        <f t="shared" si="968"/>
        <v>1</v>
      </c>
      <c r="AN1391" s="39">
        <f t="shared" si="969"/>
        <v>0</v>
      </c>
      <c r="AO1391" s="39">
        <f t="shared" si="970"/>
        <v>18</v>
      </c>
      <c r="AP1391" s="39">
        <f t="shared" si="971"/>
        <v>30</v>
      </c>
      <c r="AQ1391" s="39">
        <f t="shared" si="972"/>
        <v>9849695</v>
      </c>
      <c r="AR1391" s="39">
        <f t="shared" si="973"/>
        <v>9890033</v>
      </c>
      <c r="AS1391" s="37">
        <f t="shared" si="936"/>
        <v>2032.8965823106012</v>
      </c>
      <c r="AT1391" s="37">
        <f t="shared" si="937"/>
        <v>2135.5184835631176</v>
      </c>
      <c r="AU1391" s="37">
        <f t="shared" si="938"/>
        <v>102.62190125251641</v>
      </c>
      <c r="AV1391" s="34">
        <f t="shared" si="939"/>
        <v>1</v>
      </c>
      <c r="AW1391" s="34">
        <f t="shared" si="940"/>
        <v>0</v>
      </c>
      <c r="AX1391" s="34">
        <f t="shared" si="941"/>
        <v>33</v>
      </c>
      <c r="AY1391" s="34">
        <f t="shared" si="942"/>
        <v>30</v>
      </c>
      <c r="AZ1391" s="34">
        <f t="shared" si="943"/>
        <v>9790381</v>
      </c>
      <c r="BA1391" s="34">
        <f t="shared" si="944"/>
        <v>9864334</v>
      </c>
    </row>
    <row r="1392" spans="1:53" x14ac:dyDescent="0.2">
      <c r="A1392" s="1" t="s">
        <v>1429</v>
      </c>
      <c r="B1392" s="8">
        <v>14033</v>
      </c>
      <c r="C1392" s="8">
        <v>2250.5306122448978</v>
      </c>
      <c r="D1392" s="8">
        <v>2270</v>
      </c>
      <c r="E1392" s="8">
        <v>2226</v>
      </c>
      <c r="F1392" s="8">
        <v>2250.6360544217687</v>
      </c>
      <c r="G1392" s="8">
        <f t="shared" si="945"/>
        <v>-10.226361685613938</v>
      </c>
      <c r="H1392" s="8">
        <f t="shared" si="946"/>
        <v>0</v>
      </c>
      <c r="I1392" s="8">
        <f t="shared" si="947"/>
        <v>10.226361685613938</v>
      </c>
      <c r="J1392" s="25">
        <f t="shared" si="950"/>
        <v>16.510302736607947</v>
      </c>
      <c r="K1392" s="25">
        <f t="shared" si="951"/>
        <v>11.310561468800262</v>
      </c>
      <c r="L1392" s="26">
        <f t="shared" si="948"/>
        <v>1.4597244161707592</v>
      </c>
      <c r="M1392" s="25">
        <f t="shared" si="949"/>
        <v>59.345039085444526</v>
      </c>
      <c r="N1392" s="25">
        <v>30</v>
      </c>
      <c r="O1392" s="25">
        <v>70</v>
      </c>
      <c r="P1392" s="9">
        <f t="shared" si="952"/>
        <v>2146.0869138591202</v>
      </c>
      <c r="Q1392" s="9">
        <f t="shared" si="953"/>
        <v>2254.2212292130544</v>
      </c>
      <c r="R1392" s="9">
        <f t="shared" si="954"/>
        <v>108.1343153539342</v>
      </c>
      <c r="S1392" s="3">
        <f t="shared" si="955"/>
        <v>1</v>
      </c>
      <c r="T1392" s="3">
        <f t="shared" si="956"/>
        <v>0</v>
      </c>
      <c r="U1392" s="3">
        <f t="shared" si="957"/>
        <v>18</v>
      </c>
      <c r="V1392" s="3">
        <f t="shared" si="961"/>
        <v>30</v>
      </c>
      <c r="W1392" s="2">
        <f t="shared" si="958"/>
        <v>9843487</v>
      </c>
      <c r="X1392" s="2">
        <f t="shared" si="962"/>
        <v>9883555</v>
      </c>
      <c r="Y1392" s="14">
        <f t="shared" si="963"/>
        <v>2185.8762992755996</v>
      </c>
      <c r="Z1392" s="14">
        <f t="shared" si="964"/>
        <v>2244.7923815236063</v>
      </c>
      <c r="AA1392" s="14">
        <f t="shared" si="959"/>
        <v>58.91608224800666</v>
      </c>
      <c r="AB1392" s="14">
        <f t="shared" si="980"/>
        <v>56.820611885486635</v>
      </c>
      <c r="AC1392" s="14">
        <f t="shared" si="974"/>
        <v>2.0954703625200253</v>
      </c>
      <c r="AD1392" s="16">
        <f t="shared" si="975"/>
        <v>1</v>
      </c>
      <c r="AE1392" s="16">
        <f t="shared" si="976"/>
        <v>0</v>
      </c>
      <c r="AF1392" s="16">
        <f t="shared" si="960"/>
        <v>29</v>
      </c>
      <c r="AG1392" s="16">
        <f t="shared" si="977"/>
        <v>30</v>
      </c>
      <c r="AH1392" s="5">
        <f t="shared" si="978"/>
        <v>9801591</v>
      </c>
      <c r="AI1392" s="5">
        <f t="shared" si="979"/>
        <v>9866145</v>
      </c>
      <c r="AJ1392" s="39">
        <f t="shared" si="965"/>
        <v>2187.1197459376031</v>
      </c>
      <c r="AK1392" s="39">
        <f t="shared" si="966"/>
        <v>2243.2525583571751</v>
      </c>
      <c r="AL1392" s="39">
        <f t="shared" si="967"/>
        <v>56.132812419572019</v>
      </c>
      <c r="AM1392" s="39">
        <f t="shared" si="968"/>
        <v>1</v>
      </c>
      <c r="AN1392" s="39">
        <f t="shared" si="969"/>
        <v>0</v>
      </c>
      <c r="AO1392" s="39">
        <f t="shared" si="970"/>
        <v>19</v>
      </c>
      <c r="AP1392" s="39">
        <f t="shared" si="971"/>
        <v>30</v>
      </c>
      <c r="AQ1392" s="39">
        <f t="shared" si="972"/>
        <v>9847395</v>
      </c>
      <c r="AR1392" s="39">
        <f t="shared" si="973"/>
        <v>9889689</v>
      </c>
      <c r="AS1392" s="37">
        <f t="shared" si="936"/>
        <v>2036.4232836750302</v>
      </c>
      <c r="AT1392" s="37">
        <f t="shared" si="937"/>
        <v>2152.2863660749058</v>
      </c>
      <c r="AU1392" s="37">
        <f t="shared" si="938"/>
        <v>115.86308239987557</v>
      </c>
      <c r="AV1392" s="34">
        <f t="shared" si="939"/>
        <v>1</v>
      </c>
      <c r="AW1392" s="34">
        <f t="shared" si="940"/>
        <v>0</v>
      </c>
      <c r="AX1392" s="34">
        <f t="shared" si="941"/>
        <v>34</v>
      </c>
      <c r="AY1392" s="34">
        <f t="shared" si="942"/>
        <v>30</v>
      </c>
      <c r="AZ1392" s="34">
        <f t="shared" si="943"/>
        <v>9788081</v>
      </c>
      <c r="BA1392" s="34">
        <f t="shared" si="944"/>
        <v>9863765</v>
      </c>
    </row>
    <row r="1393" spans="1:53" x14ac:dyDescent="0.2">
      <c r="A1393" s="1" t="s">
        <v>1430</v>
      </c>
      <c r="B1393" s="8">
        <v>18414</v>
      </c>
      <c r="C1393" s="8">
        <v>2241.1973244147157</v>
      </c>
      <c r="D1393" s="8">
        <v>2276</v>
      </c>
      <c r="E1393" s="8">
        <v>2215</v>
      </c>
      <c r="F1393" s="8">
        <v>2241.086956521739</v>
      </c>
      <c r="G1393" s="8">
        <f t="shared" si="945"/>
        <v>-9.5490979000296647</v>
      </c>
      <c r="H1393" s="8">
        <f t="shared" si="946"/>
        <v>0</v>
      </c>
      <c r="I1393" s="8">
        <f t="shared" si="947"/>
        <v>9.5490979000296647</v>
      </c>
      <c r="J1393" s="25">
        <f t="shared" si="950"/>
        <v>15.330995398278807</v>
      </c>
      <c r="K1393" s="25">
        <f t="shared" si="951"/>
        <v>11.184742642459506</v>
      </c>
      <c r="L1393" s="26">
        <f t="shared" si="948"/>
        <v>1.370706138564092</v>
      </c>
      <c r="M1393" s="25">
        <f t="shared" si="949"/>
        <v>57.8184751060843</v>
      </c>
      <c r="N1393" s="25">
        <v>30</v>
      </c>
      <c r="O1393" s="25">
        <v>70</v>
      </c>
      <c r="P1393" s="9">
        <f t="shared" si="952"/>
        <v>2153.8408707462863</v>
      </c>
      <c r="Q1393" s="9">
        <f t="shared" si="953"/>
        <v>2260.9234974697547</v>
      </c>
      <c r="R1393" s="9">
        <f t="shared" si="954"/>
        <v>107.08262672346837</v>
      </c>
      <c r="S1393" s="3">
        <f t="shared" si="955"/>
        <v>1</v>
      </c>
      <c r="T1393" s="3">
        <f t="shared" si="956"/>
        <v>0</v>
      </c>
      <c r="U1393" s="3">
        <f t="shared" si="957"/>
        <v>19</v>
      </c>
      <c r="V1393" s="3">
        <f t="shared" si="961"/>
        <v>30</v>
      </c>
      <c r="W1393" s="2">
        <f t="shared" si="958"/>
        <v>9841187</v>
      </c>
      <c r="X1393" s="2">
        <f t="shared" si="962"/>
        <v>9883272</v>
      </c>
      <c r="Y1393" s="14">
        <f t="shared" si="963"/>
        <v>2189.9659775901287</v>
      </c>
      <c r="Z1393" s="14">
        <f t="shared" si="964"/>
        <v>2244.2223161387037</v>
      </c>
      <c r="AA1393" s="14">
        <f t="shared" si="959"/>
        <v>54.256338548575059</v>
      </c>
      <c r="AB1393" s="14">
        <f t="shared" si="980"/>
        <v>56.307757218104321</v>
      </c>
      <c r="AC1393" s="14">
        <f t="shared" si="974"/>
        <v>-2.0514186695292622</v>
      </c>
      <c r="AD1393" s="16">
        <f t="shared" si="975"/>
        <v>0</v>
      </c>
      <c r="AE1393" s="16">
        <f t="shared" si="976"/>
        <v>1</v>
      </c>
      <c r="AF1393" s="16">
        <f t="shared" si="960"/>
        <v>28</v>
      </c>
      <c r="AG1393" s="16">
        <f t="shared" si="977"/>
        <v>30</v>
      </c>
      <c r="AH1393" s="5">
        <f t="shared" si="978"/>
        <v>9803776</v>
      </c>
      <c r="AI1393" s="5">
        <f t="shared" si="979"/>
        <v>9865796</v>
      </c>
      <c r="AJ1393" s="39">
        <f t="shared" si="965"/>
        <v>2183.7109587090649</v>
      </c>
      <c r="AK1393" s="39">
        <f t="shared" si="966"/>
        <v>2239.8437711286374</v>
      </c>
      <c r="AL1393" s="39">
        <f t="shared" si="967"/>
        <v>56.132812419572474</v>
      </c>
      <c r="AM1393" s="39">
        <f t="shared" si="968"/>
        <v>1</v>
      </c>
      <c r="AN1393" s="39">
        <f t="shared" si="969"/>
        <v>0</v>
      </c>
      <c r="AO1393" s="39">
        <f t="shared" si="970"/>
        <v>20</v>
      </c>
      <c r="AP1393" s="39">
        <f t="shared" si="971"/>
        <v>30</v>
      </c>
      <c r="AQ1393" s="39">
        <f t="shared" si="972"/>
        <v>9845089</v>
      </c>
      <c r="AR1393" s="39">
        <f t="shared" si="973"/>
        <v>9889389</v>
      </c>
      <c r="AS1393" s="37">
        <f t="shared" si="936"/>
        <v>2040.6209062372347</v>
      </c>
      <c r="AT1393" s="37">
        <f t="shared" si="937"/>
        <v>2168.7811548443387</v>
      </c>
      <c r="AU1393" s="37">
        <f t="shared" si="938"/>
        <v>128.16024860710399</v>
      </c>
      <c r="AV1393" s="34">
        <f t="shared" si="939"/>
        <v>1</v>
      </c>
      <c r="AW1393" s="34">
        <f t="shared" si="940"/>
        <v>0</v>
      </c>
      <c r="AX1393" s="34">
        <f t="shared" si="941"/>
        <v>35</v>
      </c>
      <c r="AY1393" s="34">
        <f t="shared" si="942"/>
        <v>30</v>
      </c>
      <c r="AZ1393" s="34">
        <f t="shared" si="943"/>
        <v>9785775</v>
      </c>
      <c r="BA1393" s="34">
        <f t="shared" si="944"/>
        <v>9863300</v>
      </c>
    </row>
    <row r="1394" spans="1:53" x14ac:dyDescent="0.2">
      <c r="A1394" s="1" t="s">
        <v>1431</v>
      </c>
      <c r="B1394" s="8">
        <v>12703</v>
      </c>
      <c r="C1394" s="8">
        <v>2230.1020408163267</v>
      </c>
      <c r="D1394" s="8">
        <v>2244</v>
      </c>
      <c r="E1394" s="8">
        <v>2216</v>
      </c>
      <c r="F1394" s="8">
        <v>2230.112244897959</v>
      </c>
      <c r="G1394" s="8">
        <f t="shared" si="945"/>
        <v>-10.974711623779967</v>
      </c>
      <c r="H1394" s="8">
        <f t="shared" si="946"/>
        <v>0</v>
      </c>
      <c r="I1394" s="8">
        <f t="shared" si="947"/>
        <v>10.974711623779967</v>
      </c>
      <c r="J1394" s="25">
        <f t="shared" si="950"/>
        <v>14.23592429840175</v>
      </c>
      <c r="K1394" s="25">
        <f t="shared" si="951"/>
        <v>11.169740426839539</v>
      </c>
      <c r="L1394" s="26">
        <f t="shared" si="948"/>
        <v>1.2745080686203363</v>
      </c>
      <c r="M1394" s="25">
        <f t="shared" si="949"/>
        <v>56.034449215800016</v>
      </c>
      <c r="N1394" s="25">
        <v>30</v>
      </c>
      <c r="O1394" s="25">
        <v>70</v>
      </c>
      <c r="P1394" s="9">
        <f t="shared" si="952"/>
        <v>2162.2224203560963</v>
      </c>
      <c r="Q1394" s="9">
        <f t="shared" si="953"/>
        <v>2268.2069722662209</v>
      </c>
      <c r="R1394" s="9">
        <f t="shared" si="954"/>
        <v>105.98455191012454</v>
      </c>
      <c r="S1394" s="3">
        <f t="shared" si="955"/>
        <v>1</v>
      </c>
      <c r="T1394" s="3">
        <f t="shared" si="956"/>
        <v>0</v>
      </c>
      <c r="U1394" s="3">
        <f t="shared" si="957"/>
        <v>20</v>
      </c>
      <c r="V1394" s="3">
        <f t="shared" si="961"/>
        <v>30</v>
      </c>
      <c r="W1394" s="2">
        <f t="shared" si="958"/>
        <v>9838881</v>
      </c>
      <c r="X1394" s="2">
        <f t="shared" si="962"/>
        <v>9883201</v>
      </c>
      <c r="Y1394" s="14">
        <f t="shared" si="963"/>
        <v>2192.9397751684864</v>
      </c>
      <c r="Z1394" s="14">
        <f t="shared" si="964"/>
        <v>2242.05153594782</v>
      </c>
      <c r="AA1394" s="14">
        <f t="shared" si="959"/>
        <v>49.111760779333508</v>
      </c>
      <c r="AB1394" s="14">
        <f t="shared" si="980"/>
        <v>54.868557930350157</v>
      </c>
      <c r="AC1394" s="14">
        <f t="shared" si="974"/>
        <v>-5.7567971510166487</v>
      </c>
      <c r="AD1394" s="16">
        <f t="shared" si="975"/>
        <v>0</v>
      </c>
      <c r="AE1394" s="16">
        <f t="shared" si="976"/>
        <v>1</v>
      </c>
      <c r="AF1394" s="16">
        <f t="shared" si="960"/>
        <v>27</v>
      </c>
      <c r="AG1394" s="16">
        <f t="shared" si="977"/>
        <v>30</v>
      </c>
      <c r="AH1394" s="5">
        <f t="shared" si="978"/>
        <v>9805962</v>
      </c>
      <c r="AI1394" s="5">
        <f t="shared" si="979"/>
        <v>9865794</v>
      </c>
      <c r="AJ1394" s="39">
        <f t="shared" si="965"/>
        <v>2180.527926075722</v>
      </c>
      <c r="AK1394" s="39">
        <f t="shared" si="966"/>
        <v>2249.7607321247128</v>
      </c>
      <c r="AL1394" s="39">
        <f t="shared" si="967"/>
        <v>69.232806048990824</v>
      </c>
      <c r="AM1394" s="39">
        <f t="shared" si="968"/>
        <v>1</v>
      </c>
      <c r="AN1394" s="39">
        <f t="shared" si="969"/>
        <v>0</v>
      </c>
      <c r="AO1394" s="39">
        <f t="shared" si="970"/>
        <v>21</v>
      </c>
      <c r="AP1394" s="39">
        <f t="shared" si="971"/>
        <v>30</v>
      </c>
      <c r="AQ1394" s="39">
        <f t="shared" si="972"/>
        <v>9842815</v>
      </c>
      <c r="AR1394" s="39">
        <f t="shared" si="973"/>
        <v>9889351</v>
      </c>
      <c r="AS1394" s="37">
        <f t="shared" si="936"/>
        <v>2045.4040090612468</v>
      </c>
      <c r="AT1394" s="37">
        <f t="shared" si="937"/>
        <v>2184.5919031726958</v>
      </c>
      <c r="AU1394" s="37">
        <f t="shared" si="938"/>
        <v>139.18789411144894</v>
      </c>
      <c r="AV1394" s="34">
        <f t="shared" si="939"/>
        <v>1</v>
      </c>
      <c r="AW1394" s="34">
        <f t="shared" si="940"/>
        <v>0</v>
      </c>
      <c r="AX1394" s="34">
        <f t="shared" si="941"/>
        <v>36</v>
      </c>
      <c r="AY1394" s="34">
        <f t="shared" si="942"/>
        <v>30</v>
      </c>
      <c r="AZ1394" s="34">
        <f t="shared" si="943"/>
        <v>9783501</v>
      </c>
      <c r="BA1394" s="34">
        <f t="shared" si="944"/>
        <v>9863277</v>
      </c>
    </row>
    <row r="1395" spans="1:53" x14ac:dyDescent="0.2">
      <c r="A1395" s="1" t="s">
        <v>1432</v>
      </c>
      <c r="B1395" s="8">
        <v>14302</v>
      </c>
      <c r="C1395" s="8">
        <v>2210.093103448276</v>
      </c>
      <c r="D1395" s="8">
        <v>2225</v>
      </c>
      <c r="E1395" s="8">
        <v>2190</v>
      </c>
      <c r="F1395" s="8">
        <v>2210.1379310344828</v>
      </c>
      <c r="G1395" s="8">
        <f t="shared" si="945"/>
        <v>-19.974313863476254</v>
      </c>
      <c r="H1395" s="8">
        <f t="shared" si="946"/>
        <v>0</v>
      </c>
      <c r="I1395" s="8">
        <f t="shared" si="947"/>
        <v>19.974313863476254</v>
      </c>
      <c r="J1395" s="25">
        <f t="shared" si="950"/>
        <v>13.219072562801626</v>
      </c>
      <c r="K1395" s="25">
        <f t="shared" si="951"/>
        <v>11.798638529456449</v>
      </c>
      <c r="L1395" s="26">
        <f t="shared" si="948"/>
        <v>1.1203896559589419</v>
      </c>
      <c r="M1395" s="25">
        <f t="shared" si="949"/>
        <v>52.838856896434343</v>
      </c>
      <c r="N1395" s="25">
        <v>30</v>
      </c>
      <c r="O1395" s="25">
        <v>70</v>
      </c>
      <c r="P1395" s="9">
        <f t="shared" si="952"/>
        <v>2171.4082839003977</v>
      </c>
      <c r="Q1395" s="9">
        <f t="shared" si="953"/>
        <v>2271.3008893533511</v>
      </c>
      <c r="R1395" s="9">
        <f t="shared" si="954"/>
        <v>99.892605452953376</v>
      </c>
      <c r="S1395" s="3">
        <f t="shared" si="955"/>
        <v>1</v>
      </c>
      <c r="T1395" s="3">
        <f t="shared" si="956"/>
        <v>0</v>
      </c>
      <c r="U1395" s="3">
        <f t="shared" si="957"/>
        <v>21</v>
      </c>
      <c r="V1395" s="3">
        <f t="shared" si="961"/>
        <v>30</v>
      </c>
      <c r="W1395" s="2">
        <f t="shared" si="958"/>
        <v>9836607</v>
      </c>
      <c r="X1395" s="2">
        <f t="shared" si="962"/>
        <v>9882597</v>
      </c>
      <c r="Y1395" s="14">
        <f t="shared" si="963"/>
        <v>2194.2137126400416</v>
      </c>
      <c r="Z1395" s="14">
        <f t="shared" si="964"/>
        <v>2237.1417505765371</v>
      </c>
      <c r="AA1395" s="14">
        <f t="shared" si="959"/>
        <v>42.928037936495457</v>
      </c>
      <c r="AB1395" s="14">
        <f t="shared" si="980"/>
        <v>52.48045393157922</v>
      </c>
      <c r="AC1395" s="14">
        <f t="shared" si="974"/>
        <v>-9.5524159950837628</v>
      </c>
      <c r="AD1395" s="16">
        <f t="shared" si="975"/>
        <v>0</v>
      </c>
      <c r="AE1395" s="16">
        <f t="shared" si="976"/>
        <v>1</v>
      </c>
      <c r="AF1395" s="16">
        <f t="shared" si="960"/>
        <v>26</v>
      </c>
      <c r="AG1395" s="16">
        <f t="shared" si="977"/>
        <v>30</v>
      </c>
      <c r="AH1395" s="5">
        <f t="shared" si="978"/>
        <v>9808122</v>
      </c>
      <c r="AI1395" s="5">
        <f t="shared" si="979"/>
        <v>9865062</v>
      </c>
      <c r="AJ1395" s="39">
        <f t="shared" si="965"/>
        <v>2176.869688867795</v>
      </c>
      <c r="AK1395" s="39">
        <f t="shared" si="966"/>
        <v>2258.4781632653062</v>
      </c>
      <c r="AL1395" s="39">
        <f t="shared" si="967"/>
        <v>81.608474397511145</v>
      </c>
      <c r="AM1395" s="39">
        <f t="shared" si="968"/>
        <v>1</v>
      </c>
      <c r="AN1395" s="39">
        <f t="shared" si="969"/>
        <v>0</v>
      </c>
      <c r="AO1395" s="39">
        <f t="shared" si="970"/>
        <v>22</v>
      </c>
      <c r="AP1395" s="39">
        <f t="shared" si="971"/>
        <v>30</v>
      </c>
      <c r="AQ1395" s="39">
        <f t="shared" si="972"/>
        <v>9840560</v>
      </c>
      <c r="AR1395" s="39">
        <f t="shared" si="973"/>
        <v>9888740</v>
      </c>
      <c r="AS1395" s="37">
        <f t="shared" si="936"/>
        <v>2050.7828636596073</v>
      </c>
      <c r="AT1395" s="37">
        <f t="shared" si="937"/>
        <v>2199.8401741420175</v>
      </c>
      <c r="AU1395" s="37">
        <f t="shared" si="938"/>
        <v>149.05731048241023</v>
      </c>
      <c r="AV1395" s="34">
        <f t="shared" si="939"/>
        <v>1</v>
      </c>
      <c r="AW1395" s="34">
        <f t="shared" si="940"/>
        <v>0</v>
      </c>
      <c r="AX1395" s="34">
        <f t="shared" si="941"/>
        <v>37</v>
      </c>
      <c r="AY1395" s="34">
        <f t="shared" si="942"/>
        <v>30</v>
      </c>
      <c r="AZ1395" s="34">
        <f t="shared" si="943"/>
        <v>9781246</v>
      </c>
      <c r="BA1395" s="34">
        <f t="shared" si="944"/>
        <v>9862276</v>
      </c>
    </row>
    <row r="1396" spans="1:53" x14ac:dyDescent="0.2">
      <c r="A1396" s="1" t="s">
        <v>1433</v>
      </c>
      <c r="B1396" s="8">
        <v>14582</v>
      </c>
      <c r="C1396" s="8">
        <v>2269.155172413793</v>
      </c>
      <c r="D1396" s="8">
        <v>2301</v>
      </c>
      <c r="E1396" s="8">
        <v>2241</v>
      </c>
      <c r="F1396" s="8">
        <v>2269.3103448275861</v>
      </c>
      <c r="G1396" s="8">
        <f t="shared" si="945"/>
        <v>59.17241379310326</v>
      </c>
      <c r="H1396" s="8">
        <f t="shared" si="946"/>
        <v>59.17241379310326</v>
      </c>
      <c r="I1396" s="8">
        <f t="shared" si="947"/>
        <v>0</v>
      </c>
      <c r="J1396" s="25">
        <f t="shared" si="950"/>
        <v>16.501454079251744</v>
      </c>
      <c r="K1396" s="25">
        <f t="shared" si="951"/>
        <v>10.955878634495274</v>
      </c>
      <c r="L1396" s="26">
        <f t="shared" si="948"/>
        <v>1.5061735009820094</v>
      </c>
      <c r="M1396" s="25">
        <f t="shared" si="949"/>
        <v>60.098532699026464</v>
      </c>
      <c r="N1396" s="25">
        <v>30</v>
      </c>
      <c r="O1396" s="25">
        <v>70</v>
      </c>
      <c r="P1396" s="9">
        <f t="shared" si="952"/>
        <v>2180.0564034899776</v>
      </c>
      <c r="Q1396" s="9">
        <f t="shared" si="953"/>
        <v>2266.7035706565844</v>
      </c>
      <c r="R1396" s="9">
        <f t="shared" si="954"/>
        <v>86.647167166606778</v>
      </c>
      <c r="S1396" s="3">
        <f t="shared" si="955"/>
        <v>1</v>
      </c>
      <c r="T1396" s="3">
        <f t="shared" si="956"/>
        <v>0</v>
      </c>
      <c r="U1396" s="3">
        <f t="shared" si="957"/>
        <v>22</v>
      </c>
      <c r="V1396" s="3">
        <f t="shared" si="961"/>
        <v>30</v>
      </c>
      <c r="W1396" s="2">
        <f t="shared" si="958"/>
        <v>9834352</v>
      </c>
      <c r="X1396" s="2">
        <f t="shared" si="962"/>
        <v>9883654</v>
      </c>
      <c r="Y1396" s="14">
        <f t="shared" si="963"/>
        <v>2199.7764261354155</v>
      </c>
      <c r="Z1396" s="14">
        <f t="shared" si="964"/>
        <v>2242.0907650766985</v>
      </c>
      <c r="AA1396" s="14">
        <f t="shared" si="959"/>
        <v>42.31433894128304</v>
      </c>
      <c r="AB1396" s="14">
        <f t="shared" si="980"/>
        <v>50.447230933519982</v>
      </c>
      <c r="AC1396" s="14">
        <f t="shared" si="974"/>
        <v>-8.1328919922369423</v>
      </c>
      <c r="AD1396" s="16">
        <f t="shared" si="975"/>
        <v>0</v>
      </c>
      <c r="AE1396" s="16">
        <f t="shared" si="976"/>
        <v>1</v>
      </c>
      <c r="AF1396" s="16">
        <f t="shared" si="960"/>
        <v>25</v>
      </c>
      <c r="AG1396" s="16">
        <f t="shared" si="977"/>
        <v>30</v>
      </c>
      <c r="AH1396" s="5">
        <f t="shared" si="978"/>
        <v>9810333</v>
      </c>
      <c r="AI1396" s="5">
        <f t="shared" si="979"/>
        <v>9866358</v>
      </c>
      <c r="AJ1396" s="39">
        <f t="shared" si="965"/>
        <v>2176.0920359433544</v>
      </c>
      <c r="AK1396" s="39">
        <f t="shared" si="966"/>
        <v>2245.1619540229885</v>
      </c>
      <c r="AL1396" s="39">
        <f t="shared" si="967"/>
        <v>69.069918079634135</v>
      </c>
      <c r="AM1396" s="39">
        <f t="shared" si="968"/>
        <v>1</v>
      </c>
      <c r="AN1396" s="39">
        <f t="shared" si="969"/>
        <v>0</v>
      </c>
      <c r="AO1396" s="39">
        <f t="shared" si="970"/>
        <v>23</v>
      </c>
      <c r="AP1396" s="39">
        <f t="shared" si="971"/>
        <v>30</v>
      </c>
      <c r="AQ1396" s="39">
        <f t="shared" si="972"/>
        <v>9838229</v>
      </c>
      <c r="AR1396" s="39">
        <f t="shared" si="973"/>
        <v>9889772</v>
      </c>
      <c r="AS1396" s="37">
        <f t="shared" si="936"/>
        <v>2056.7533440316988</v>
      </c>
      <c r="AT1396" s="37">
        <f t="shared" si="937"/>
        <v>2214.1165702646304</v>
      </c>
      <c r="AU1396" s="37">
        <f t="shared" si="938"/>
        <v>157.36322623293154</v>
      </c>
      <c r="AV1396" s="34">
        <f t="shared" si="939"/>
        <v>1</v>
      </c>
      <c r="AW1396" s="34">
        <f t="shared" si="940"/>
        <v>0</v>
      </c>
      <c r="AX1396" s="34">
        <f t="shared" si="941"/>
        <v>38</v>
      </c>
      <c r="AY1396" s="34">
        <f t="shared" si="942"/>
        <v>30</v>
      </c>
      <c r="AZ1396" s="34">
        <f t="shared" si="943"/>
        <v>9778915</v>
      </c>
      <c r="BA1396" s="34">
        <f t="shared" si="944"/>
        <v>9864073</v>
      </c>
    </row>
    <row r="1397" spans="1:53" x14ac:dyDescent="0.2">
      <c r="A1397" s="1" t="s">
        <v>1434</v>
      </c>
      <c r="B1397" s="8">
        <v>21793</v>
      </c>
      <c r="C1397" s="8">
        <v>2344.9797297297296</v>
      </c>
      <c r="D1397" s="8">
        <v>2361</v>
      </c>
      <c r="E1397" s="8">
        <v>2299</v>
      </c>
      <c r="F1397" s="8">
        <v>2345.1554054054054</v>
      </c>
      <c r="G1397" s="8">
        <f t="shared" si="945"/>
        <v>75.845060577819368</v>
      </c>
      <c r="H1397" s="8">
        <f t="shared" si="946"/>
        <v>75.845060577819368</v>
      </c>
      <c r="I1397" s="8">
        <f t="shared" si="947"/>
        <v>0</v>
      </c>
      <c r="J1397" s="25">
        <f t="shared" si="950"/>
        <v>20.740283114863718</v>
      </c>
      <c r="K1397" s="25">
        <f t="shared" si="951"/>
        <v>10.17331587488847</v>
      </c>
      <c r="L1397" s="26">
        <f t="shared" si="948"/>
        <v>2.0386944994068705</v>
      </c>
      <c r="M1397" s="25">
        <f t="shared" si="949"/>
        <v>67.091130740678523</v>
      </c>
      <c r="N1397" s="25">
        <v>30</v>
      </c>
      <c r="O1397" s="25">
        <v>70</v>
      </c>
      <c r="P1397" s="9">
        <f t="shared" si="952"/>
        <v>2189.8026376417793</v>
      </c>
      <c r="Q1397" s="9">
        <f t="shared" si="953"/>
        <v>2268.0978390106225</v>
      </c>
      <c r="R1397" s="9">
        <f t="shared" si="954"/>
        <v>78.295201368843209</v>
      </c>
      <c r="S1397" s="3">
        <f t="shared" si="955"/>
        <v>1</v>
      </c>
      <c r="T1397" s="3">
        <f t="shared" si="956"/>
        <v>0</v>
      </c>
      <c r="U1397" s="3">
        <f t="shared" si="957"/>
        <v>23</v>
      </c>
      <c r="V1397" s="3">
        <f t="shared" si="961"/>
        <v>30</v>
      </c>
      <c r="W1397" s="2">
        <f t="shared" si="958"/>
        <v>9832021</v>
      </c>
      <c r="X1397" s="2">
        <f t="shared" si="962"/>
        <v>9884898</v>
      </c>
      <c r="Y1397" s="14">
        <f t="shared" si="963"/>
        <v>2210.5452394146741</v>
      </c>
      <c r="Z1397" s="14">
        <f t="shared" si="964"/>
        <v>2257.9468635888074</v>
      </c>
      <c r="AA1397" s="14">
        <f t="shared" si="959"/>
        <v>47.401624174133303</v>
      </c>
      <c r="AB1397" s="14">
        <f t="shared" si="980"/>
        <v>49.838109581642648</v>
      </c>
      <c r="AC1397" s="14">
        <f t="shared" si="974"/>
        <v>-2.4364854075093447</v>
      </c>
      <c r="AD1397" s="16">
        <f t="shared" si="975"/>
        <v>0</v>
      </c>
      <c r="AE1397" s="16">
        <f t="shared" si="976"/>
        <v>1</v>
      </c>
      <c r="AF1397" s="16">
        <f t="shared" si="960"/>
        <v>24</v>
      </c>
      <c r="AG1397" s="16">
        <f t="shared" si="977"/>
        <v>30</v>
      </c>
      <c r="AH1397" s="5">
        <f t="shared" si="978"/>
        <v>9812602</v>
      </c>
      <c r="AI1397" s="5">
        <f t="shared" si="979"/>
        <v>9867778</v>
      </c>
      <c r="AJ1397" s="39">
        <f t="shared" si="965"/>
        <v>2195.8161738743888</v>
      </c>
      <c r="AK1397" s="39">
        <f t="shared" si="966"/>
        <v>2264.886091954023</v>
      </c>
      <c r="AL1397" s="39">
        <f t="shared" si="967"/>
        <v>69.069918079634135</v>
      </c>
      <c r="AM1397" s="39">
        <f t="shared" si="968"/>
        <v>1</v>
      </c>
      <c r="AN1397" s="39">
        <f t="shared" si="969"/>
        <v>0</v>
      </c>
      <c r="AO1397" s="39">
        <f t="shared" si="970"/>
        <v>24</v>
      </c>
      <c r="AP1397" s="39">
        <f t="shared" si="971"/>
        <v>30</v>
      </c>
      <c r="AQ1397" s="39">
        <f t="shared" si="972"/>
        <v>9835838</v>
      </c>
      <c r="AR1397" s="39">
        <f t="shared" si="973"/>
        <v>9891014</v>
      </c>
      <c r="AS1397" s="37">
        <f t="shared" si="936"/>
        <v>2063.2613812463269</v>
      </c>
      <c r="AT1397" s="37">
        <f t="shared" si="937"/>
        <v>2226.1877899777896</v>
      </c>
      <c r="AU1397" s="37">
        <f t="shared" si="938"/>
        <v>162.92640873146274</v>
      </c>
      <c r="AV1397" s="34">
        <f t="shared" si="939"/>
        <v>1</v>
      </c>
      <c r="AW1397" s="34">
        <f t="shared" si="940"/>
        <v>0</v>
      </c>
      <c r="AX1397" s="34">
        <f t="shared" si="941"/>
        <v>39</v>
      </c>
      <c r="AY1397" s="34">
        <f t="shared" si="942"/>
        <v>30</v>
      </c>
      <c r="AZ1397" s="34">
        <f t="shared" si="943"/>
        <v>9776524</v>
      </c>
      <c r="BA1397" s="34">
        <f t="shared" si="944"/>
        <v>9866185</v>
      </c>
    </row>
    <row r="1398" spans="1:53" x14ac:dyDescent="0.2">
      <c r="A1398" s="1" t="s">
        <v>1435</v>
      </c>
      <c r="B1398" s="8">
        <v>17796</v>
      </c>
      <c r="C1398" s="8">
        <v>2346.5033783783783</v>
      </c>
      <c r="D1398" s="8">
        <v>2365</v>
      </c>
      <c r="E1398" s="8">
        <v>2331</v>
      </c>
      <c r="F1398" s="8">
        <v>2346.4189189189187</v>
      </c>
      <c r="G1398" s="8">
        <f t="shared" si="945"/>
        <v>1.2635135135133169</v>
      </c>
      <c r="H1398" s="8">
        <f t="shared" si="946"/>
        <v>1.2635135135133169</v>
      </c>
      <c r="I1398" s="8">
        <f t="shared" si="947"/>
        <v>0</v>
      </c>
      <c r="J1398" s="25">
        <f t="shared" si="950"/>
        <v>19.349085286195834</v>
      </c>
      <c r="K1398" s="25">
        <f t="shared" si="951"/>
        <v>9.4466504552535788</v>
      </c>
      <c r="L1398" s="26">
        <f t="shared" si="948"/>
        <v>2.0482482524200099</v>
      </c>
      <c r="M1398" s="25">
        <f t="shared" si="949"/>
        <v>67.194272999054519</v>
      </c>
      <c r="N1398" s="25">
        <v>30</v>
      </c>
      <c r="O1398" s="25">
        <v>70</v>
      </c>
      <c r="P1398" s="9">
        <f t="shared" si="952"/>
        <v>2202.9652233575416</v>
      </c>
      <c r="Q1398" s="9">
        <f t="shared" si="953"/>
        <v>2270.5932894610733</v>
      </c>
      <c r="R1398" s="9">
        <f t="shared" si="954"/>
        <v>67.628066103531637</v>
      </c>
      <c r="S1398" s="3">
        <f t="shared" si="955"/>
        <v>1</v>
      </c>
      <c r="T1398" s="3">
        <f t="shared" si="956"/>
        <v>0</v>
      </c>
      <c r="U1398" s="3">
        <f t="shared" si="957"/>
        <v>24</v>
      </c>
      <c r="V1398" s="3">
        <f t="shared" si="961"/>
        <v>30</v>
      </c>
      <c r="W1398" s="2">
        <f t="shared" si="958"/>
        <v>9829630</v>
      </c>
      <c r="X1398" s="2">
        <f t="shared" si="962"/>
        <v>9885574</v>
      </c>
      <c r="Y1398" s="14">
        <f t="shared" si="963"/>
        <v>2220.6099564149886</v>
      </c>
      <c r="Z1398" s="14">
        <f t="shared" si="964"/>
        <v>2271.5579490242094</v>
      </c>
      <c r="AA1398" s="14">
        <f t="shared" si="959"/>
        <v>50.947992609220819</v>
      </c>
      <c r="AB1398" s="14">
        <f t="shared" si="980"/>
        <v>50.060086187158284</v>
      </c>
      <c r="AC1398" s="14">
        <f t="shared" si="974"/>
        <v>0.88790642206253523</v>
      </c>
      <c r="AD1398" s="16">
        <f t="shared" si="975"/>
        <v>1</v>
      </c>
      <c r="AE1398" s="16">
        <f t="shared" si="976"/>
        <v>0</v>
      </c>
      <c r="AF1398" s="16">
        <f t="shared" si="960"/>
        <v>25</v>
      </c>
      <c r="AG1398" s="16">
        <f t="shared" si="977"/>
        <v>30</v>
      </c>
      <c r="AH1398" s="5">
        <f t="shared" si="978"/>
        <v>9810207</v>
      </c>
      <c r="AI1398" s="5">
        <f t="shared" si="979"/>
        <v>9868482</v>
      </c>
      <c r="AJ1398" s="39">
        <f t="shared" si="965"/>
        <v>2237.1656603411921</v>
      </c>
      <c r="AK1398" s="39">
        <f t="shared" si="966"/>
        <v>2300.1495806150979</v>
      </c>
      <c r="AL1398" s="39">
        <f t="shared" si="967"/>
        <v>62.983920273905824</v>
      </c>
      <c r="AM1398" s="39">
        <f t="shared" si="968"/>
        <v>1</v>
      </c>
      <c r="AN1398" s="39">
        <f t="shared" si="969"/>
        <v>0</v>
      </c>
      <c r="AO1398" s="39">
        <f t="shared" si="970"/>
        <v>25</v>
      </c>
      <c r="AP1398" s="39">
        <f t="shared" si="971"/>
        <v>30</v>
      </c>
      <c r="AQ1398" s="39">
        <f t="shared" si="972"/>
        <v>9833443</v>
      </c>
      <c r="AR1398" s="39">
        <f t="shared" si="973"/>
        <v>9891718</v>
      </c>
      <c r="AS1398" s="37">
        <f t="shared" si="936"/>
        <v>2070.26277238682</v>
      </c>
      <c r="AT1398" s="37">
        <f t="shared" si="937"/>
        <v>2236.768303204019</v>
      </c>
      <c r="AU1398" s="37">
        <f t="shared" si="938"/>
        <v>166.50553081719909</v>
      </c>
      <c r="AV1398" s="34">
        <f t="shared" si="939"/>
        <v>1</v>
      </c>
      <c r="AW1398" s="34">
        <f t="shared" si="940"/>
        <v>0</v>
      </c>
      <c r="AX1398" s="34">
        <f t="shared" si="941"/>
        <v>40</v>
      </c>
      <c r="AY1398" s="34">
        <f t="shared" si="942"/>
        <v>30</v>
      </c>
      <c r="AZ1398" s="34">
        <f t="shared" si="943"/>
        <v>9774129</v>
      </c>
      <c r="BA1398" s="34">
        <f t="shared" si="944"/>
        <v>9867369</v>
      </c>
    </row>
    <row r="1399" spans="1:53" x14ac:dyDescent="0.2">
      <c r="A1399" s="1" t="s">
        <v>1436</v>
      </c>
      <c r="B1399" s="8">
        <v>18569</v>
      </c>
      <c r="C1399" s="8">
        <v>2309.0915254237289</v>
      </c>
      <c r="D1399" s="8">
        <v>2331</v>
      </c>
      <c r="E1399" s="8">
        <v>2297</v>
      </c>
      <c r="F1399" s="8">
        <v>2309.0033898305087</v>
      </c>
      <c r="G1399" s="8">
        <f t="shared" si="945"/>
        <v>-37.41552908841004</v>
      </c>
      <c r="H1399" s="8">
        <f t="shared" si="946"/>
        <v>0</v>
      </c>
      <c r="I1399" s="8">
        <f t="shared" si="947"/>
        <v>37.41552908841004</v>
      </c>
      <c r="J1399" s="25">
        <f t="shared" si="950"/>
        <v>17.967007765753273</v>
      </c>
      <c r="K1399" s="25">
        <f t="shared" si="951"/>
        <v>11.444427500479041</v>
      </c>
      <c r="L1399" s="26">
        <f t="shared" si="948"/>
        <v>1.56993504174859</v>
      </c>
      <c r="M1399" s="25">
        <f t="shared" si="949"/>
        <v>61.08851065279854</v>
      </c>
      <c r="N1399" s="25">
        <v>30</v>
      </c>
      <c r="O1399" s="25">
        <v>70</v>
      </c>
      <c r="P1399" s="9">
        <f t="shared" si="952"/>
        <v>2215.4741752308555</v>
      </c>
      <c r="Q1399" s="9">
        <f t="shared" si="953"/>
        <v>2274.2912428492441</v>
      </c>
      <c r="R1399" s="9">
        <f t="shared" si="954"/>
        <v>58.817067618388592</v>
      </c>
      <c r="S1399" s="3">
        <f t="shared" si="955"/>
        <v>1</v>
      </c>
      <c r="T1399" s="3">
        <f t="shared" si="956"/>
        <v>0</v>
      </c>
      <c r="U1399" s="3">
        <f t="shared" si="957"/>
        <v>25</v>
      </c>
      <c r="V1399" s="3">
        <f t="shared" si="961"/>
        <v>30</v>
      </c>
      <c r="W1399" s="2">
        <f t="shared" si="958"/>
        <v>9827235</v>
      </c>
      <c r="X1399" s="2">
        <f t="shared" si="962"/>
        <v>9884660</v>
      </c>
      <c r="Y1399" s="14">
        <f t="shared" si="963"/>
        <v>2227.1576181494715</v>
      </c>
      <c r="Z1399" s="14">
        <f t="shared" si="964"/>
        <v>2277.3187860713324</v>
      </c>
      <c r="AA1399" s="14">
        <f t="shared" si="959"/>
        <v>50.161167921860851</v>
      </c>
      <c r="AB1399" s="14">
        <f t="shared" si="980"/>
        <v>50.080302534098799</v>
      </c>
      <c r="AC1399" s="14">
        <f t="shared" si="974"/>
        <v>8.0865387762052876E-2</v>
      </c>
      <c r="AD1399" s="16">
        <f t="shared" si="975"/>
        <v>1</v>
      </c>
      <c r="AE1399" s="16">
        <f t="shared" si="976"/>
        <v>0</v>
      </c>
      <c r="AF1399" s="16">
        <f t="shared" si="960"/>
        <v>26</v>
      </c>
      <c r="AG1399" s="16">
        <f t="shared" si="977"/>
        <v>30</v>
      </c>
      <c r="AH1399" s="5">
        <f t="shared" si="978"/>
        <v>9807846</v>
      </c>
      <c r="AI1399" s="5">
        <f t="shared" si="979"/>
        <v>9867568</v>
      </c>
      <c r="AJ1399" s="39">
        <f t="shared" si="965"/>
        <v>2240.7018144905469</v>
      </c>
      <c r="AK1399" s="39">
        <f t="shared" si="966"/>
        <v>2300.9919229574402</v>
      </c>
      <c r="AL1399" s="39">
        <f t="shared" si="967"/>
        <v>60.290108466893344</v>
      </c>
      <c r="AM1399" s="39">
        <f t="shared" si="968"/>
        <v>1</v>
      </c>
      <c r="AN1399" s="39">
        <f t="shared" si="969"/>
        <v>0</v>
      </c>
      <c r="AO1399" s="39">
        <f t="shared" si="970"/>
        <v>26</v>
      </c>
      <c r="AP1399" s="39">
        <f t="shared" si="971"/>
        <v>30</v>
      </c>
      <c r="AQ1399" s="39">
        <f t="shared" si="972"/>
        <v>9831082</v>
      </c>
      <c r="AR1399" s="39">
        <f t="shared" si="973"/>
        <v>9890804</v>
      </c>
      <c r="AS1399" s="37">
        <f t="shared" ref="AS1399:AS1462" si="981">AVERAGE(P1373:P1398)</f>
        <v>2077.9398250840427</v>
      </c>
      <c r="AT1399" s="37">
        <f t="shared" ref="AT1399:AT1462" si="982">AVERAGE(Q1387:Q1398)</f>
        <v>2245.6274532585662</v>
      </c>
      <c r="AU1399" s="37">
        <f t="shared" ref="AU1399:AU1462" si="983">AT1399-AS1399</f>
        <v>167.68762817452352</v>
      </c>
      <c r="AV1399" s="34">
        <f t="shared" ref="AV1399:AV1462" si="984">IF(AND(AU1399&gt;$AW$4,AZ1398-30&gt;=D1399),1,0)</f>
        <v>1</v>
      </c>
      <c r="AW1399" s="34">
        <f t="shared" ref="AW1399:AW1462" si="985">IF(AND(AU1399&lt;$AW$5,AX1398&gt;=1),1,0)</f>
        <v>0</v>
      </c>
      <c r="AX1399" s="34">
        <f t="shared" ref="AX1399:AX1462" si="986">AX1398+AV1399-AW1399</f>
        <v>41</v>
      </c>
      <c r="AY1399" s="34">
        <f t="shared" ref="AY1399:AY1462" si="987">IF(AV1399&gt;0, MAX(30, 0.002*AV1399*D1399), IF(AW1399&gt;0, MAX(30, 0.002*AW1399*E1399), 0))</f>
        <v>30</v>
      </c>
      <c r="AZ1399" s="34">
        <f t="shared" ref="AZ1399:AZ1462" si="988">AZ1398-(AV1399*D1399) + (AW1399*E1399) - AY1399</f>
        <v>9771768</v>
      </c>
      <c r="BA1399" s="34">
        <f t="shared" ref="BA1399:BA1462" si="989">AX1399*E1399 + AZ1399</f>
        <v>9865945</v>
      </c>
    </row>
    <row r="1400" spans="1:53" x14ac:dyDescent="0.2">
      <c r="A1400" s="1" t="s">
        <v>1437</v>
      </c>
      <c r="B1400" s="8">
        <v>13431</v>
      </c>
      <c r="C1400" s="8">
        <v>2306.4178082191779</v>
      </c>
      <c r="D1400" s="8">
        <v>2326</v>
      </c>
      <c r="E1400" s="8">
        <v>2291</v>
      </c>
      <c r="F1400" s="8">
        <v>2306.4794520547944</v>
      </c>
      <c r="G1400" s="8">
        <f t="shared" si="945"/>
        <v>-2.5239377757143302</v>
      </c>
      <c r="H1400" s="8">
        <f t="shared" si="946"/>
        <v>0</v>
      </c>
      <c r="I1400" s="8">
        <f t="shared" si="947"/>
        <v>2.5239377757143302</v>
      </c>
      <c r="J1400" s="25">
        <f t="shared" si="950"/>
        <v>16.683650068199466</v>
      </c>
      <c r="K1400" s="25">
        <f t="shared" si="951"/>
        <v>10.807249662995847</v>
      </c>
      <c r="L1400" s="26">
        <f t="shared" si="948"/>
        <v>1.5437461508198969</v>
      </c>
      <c r="M1400" s="25">
        <f t="shared" si="949"/>
        <v>60.687901201238915</v>
      </c>
      <c r="N1400" s="25">
        <v>30</v>
      </c>
      <c r="O1400" s="25">
        <v>70</v>
      </c>
      <c r="P1400" s="9">
        <f t="shared" si="952"/>
        <v>2225.9209095369388</v>
      </c>
      <c r="Q1400" s="9">
        <f t="shared" si="953"/>
        <v>2274.5457199659927</v>
      </c>
      <c r="R1400" s="9">
        <f t="shared" si="954"/>
        <v>48.624810429053923</v>
      </c>
      <c r="S1400" s="3">
        <f t="shared" si="955"/>
        <v>1</v>
      </c>
      <c r="T1400" s="3">
        <f t="shared" si="956"/>
        <v>0</v>
      </c>
      <c r="U1400" s="3">
        <f t="shared" si="957"/>
        <v>26</v>
      </c>
      <c r="V1400" s="3">
        <f t="shared" si="961"/>
        <v>30</v>
      </c>
      <c r="W1400" s="2">
        <f t="shared" si="958"/>
        <v>9824874</v>
      </c>
      <c r="X1400" s="2">
        <f t="shared" si="962"/>
        <v>9884440</v>
      </c>
      <c r="Y1400" s="14">
        <f t="shared" si="963"/>
        <v>2233.0333095498659</v>
      </c>
      <c r="Z1400" s="14">
        <f t="shared" si="964"/>
        <v>2281.8050423764803</v>
      </c>
      <c r="AA1400" s="14">
        <f t="shared" si="959"/>
        <v>48.771732826614425</v>
      </c>
      <c r="AB1400" s="14">
        <f t="shared" si="980"/>
        <v>49.818588592601927</v>
      </c>
      <c r="AC1400" s="14">
        <f t="shared" si="974"/>
        <v>-1.0468557659875017</v>
      </c>
      <c r="AD1400" s="16">
        <f t="shared" si="975"/>
        <v>0</v>
      </c>
      <c r="AE1400" s="16">
        <f t="shared" si="976"/>
        <v>1</v>
      </c>
      <c r="AF1400" s="16">
        <f t="shared" si="960"/>
        <v>25</v>
      </c>
      <c r="AG1400" s="16">
        <f t="shared" si="977"/>
        <v>30</v>
      </c>
      <c r="AH1400" s="5">
        <f t="shared" si="978"/>
        <v>9810107</v>
      </c>
      <c r="AI1400" s="5">
        <f t="shared" si="979"/>
        <v>9867382</v>
      </c>
      <c r="AJ1400" s="39">
        <f t="shared" si="965"/>
        <v>2228.2299714610767</v>
      </c>
      <c r="AK1400" s="39">
        <f t="shared" si="966"/>
        <v>2288.5200799279701</v>
      </c>
      <c r="AL1400" s="39">
        <f t="shared" si="967"/>
        <v>60.290108466893344</v>
      </c>
      <c r="AM1400" s="39">
        <f t="shared" si="968"/>
        <v>1</v>
      </c>
      <c r="AN1400" s="39">
        <f t="shared" si="969"/>
        <v>0</v>
      </c>
      <c r="AO1400" s="39">
        <f t="shared" si="970"/>
        <v>27</v>
      </c>
      <c r="AP1400" s="39">
        <f t="shared" si="971"/>
        <v>30</v>
      </c>
      <c r="AQ1400" s="39">
        <f t="shared" si="972"/>
        <v>9828726</v>
      </c>
      <c r="AR1400" s="39">
        <f t="shared" si="973"/>
        <v>9890583</v>
      </c>
      <c r="AS1400" s="37">
        <f t="shared" si="981"/>
        <v>2086.2142582356873</v>
      </c>
      <c r="AT1400" s="37">
        <f t="shared" si="982"/>
        <v>2252.9004892022172</v>
      </c>
      <c r="AU1400" s="37">
        <f t="shared" si="983"/>
        <v>166.68623096652982</v>
      </c>
      <c r="AV1400" s="34">
        <f t="shared" si="984"/>
        <v>1</v>
      </c>
      <c r="AW1400" s="34">
        <f t="shared" si="985"/>
        <v>0</v>
      </c>
      <c r="AX1400" s="34">
        <f t="shared" si="986"/>
        <v>42</v>
      </c>
      <c r="AY1400" s="34">
        <f t="shared" si="987"/>
        <v>30</v>
      </c>
      <c r="AZ1400" s="34">
        <f t="shared" si="988"/>
        <v>9769412</v>
      </c>
      <c r="BA1400" s="34">
        <f t="shared" si="989"/>
        <v>9865634</v>
      </c>
    </row>
    <row r="1401" spans="1:53" x14ac:dyDescent="0.2">
      <c r="A1401" s="1" t="s">
        <v>1438</v>
      </c>
      <c r="B1401" s="8">
        <v>14599</v>
      </c>
      <c r="C1401" s="8">
        <v>2342.9263157894738</v>
      </c>
      <c r="D1401" s="8">
        <v>2359</v>
      </c>
      <c r="E1401" s="8">
        <v>2323</v>
      </c>
      <c r="F1401" s="8">
        <v>2342.901754385965</v>
      </c>
      <c r="G1401" s="8">
        <f t="shared" si="945"/>
        <v>36.422302331170613</v>
      </c>
      <c r="H1401" s="8">
        <f t="shared" si="946"/>
        <v>36.422302331170613</v>
      </c>
      <c r="I1401" s="8">
        <f t="shared" si="947"/>
        <v>0</v>
      </c>
      <c r="J1401" s="25">
        <f t="shared" si="950"/>
        <v>18.093553801268833</v>
      </c>
      <c r="K1401" s="25">
        <f t="shared" si="951"/>
        <v>10.035303258496144</v>
      </c>
      <c r="L1401" s="26">
        <f t="shared" si="948"/>
        <v>1.8029902370862951</v>
      </c>
      <c r="M1401" s="25">
        <f t="shared" si="949"/>
        <v>64.323814376196367</v>
      </c>
      <c r="N1401" s="25">
        <v>30</v>
      </c>
      <c r="O1401" s="25">
        <v>70</v>
      </c>
      <c r="P1401" s="9">
        <f t="shared" si="952"/>
        <v>2236.5829036300543</v>
      </c>
      <c r="Q1401" s="9">
        <f t="shared" si="953"/>
        <v>2278.3179975362154</v>
      </c>
      <c r="R1401" s="9">
        <f t="shared" si="954"/>
        <v>41.735093906161183</v>
      </c>
      <c r="S1401" s="3">
        <f t="shared" si="955"/>
        <v>1</v>
      </c>
      <c r="T1401" s="3">
        <f t="shared" si="956"/>
        <v>0</v>
      </c>
      <c r="U1401" s="3">
        <f t="shared" si="957"/>
        <v>27</v>
      </c>
      <c r="V1401" s="3">
        <f t="shared" si="961"/>
        <v>30</v>
      </c>
      <c r="W1401" s="2">
        <f t="shared" si="958"/>
        <v>9822518</v>
      </c>
      <c r="X1401" s="2">
        <f t="shared" si="962"/>
        <v>9885239</v>
      </c>
      <c r="Y1401" s="14">
        <f t="shared" si="963"/>
        <v>2241.1717128710584</v>
      </c>
      <c r="Z1401" s="14">
        <f t="shared" si="964"/>
        <v>2291.2045365317858</v>
      </c>
      <c r="AA1401" s="14">
        <f t="shared" si="959"/>
        <v>50.032823660727445</v>
      </c>
      <c r="AB1401" s="14">
        <f t="shared" si="980"/>
        <v>49.861435606227033</v>
      </c>
      <c r="AC1401" s="14">
        <f t="shared" si="974"/>
        <v>0.17138805450041161</v>
      </c>
      <c r="AD1401" s="16">
        <f t="shared" si="975"/>
        <v>1</v>
      </c>
      <c r="AE1401" s="16">
        <f t="shared" si="976"/>
        <v>0</v>
      </c>
      <c r="AF1401" s="16">
        <f t="shared" si="960"/>
        <v>26</v>
      </c>
      <c r="AG1401" s="16">
        <f t="shared" si="977"/>
        <v>30</v>
      </c>
      <c r="AH1401" s="5">
        <f t="shared" si="978"/>
        <v>9807718</v>
      </c>
      <c r="AI1401" s="5">
        <f t="shared" si="979"/>
        <v>9868116</v>
      </c>
      <c r="AJ1401" s="39">
        <f t="shared" si="965"/>
        <v>2242.7297066241304</v>
      </c>
      <c r="AK1401" s="39">
        <f t="shared" si="966"/>
        <v>2287.6787673360654</v>
      </c>
      <c r="AL1401" s="39">
        <f t="shared" si="967"/>
        <v>44.94906071193509</v>
      </c>
      <c r="AM1401" s="39">
        <f t="shared" si="968"/>
        <v>1</v>
      </c>
      <c r="AN1401" s="39">
        <f t="shared" si="969"/>
        <v>0</v>
      </c>
      <c r="AO1401" s="39">
        <f t="shared" si="970"/>
        <v>28</v>
      </c>
      <c r="AP1401" s="39">
        <f t="shared" si="971"/>
        <v>30</v>
      </c>
      <c r="AQ1401" s="39">
        <f t="shared" si="972"/>
        <v>9826337</v>
      </c>
      <c r="AR1401" s="39">
        <f t="shared" si="973"/>
        <v>9891381</v>
      </c>
      <c r="AS1401" s="37">
        <f t="shared" si="981"/>
        <v>2094.9258181581836</v>
      </c>
      <c r="AT1401" s="37">
        <f t="shared" si="982"/>
        <v>2258.5929335477445</v>
      </c>
      <c r="AU1401" s="37">
        <f t="shared" si="983"/>
        <v>163.66711538956088</v>
      </c>
      <c r="AV1401" s="34">
        <f t="shared" si="984"/>
        <v>1</v>
      </c>
      <c r="AW1401" s="34">
        <f t="shared" si="985"/>
        <v>0</v>
      </c>
      <c r="AX1401" s="34">
        <f t="shared" si="986"/>
        <v>43</v>
      </c>
      <c r="AY1401" s="34">
        <f t="shared" si="987"/>
        <v>30</v>
      </c>
      <c r="AZ1401" s="34">
        <f t="shared" si="988"/>
        <v>9767023</v>
      </c>
      <c r="BA1401" s="34">
        <f t="shared" si="989"/>
        <v>9866912</v>
      </c>
    </row>
    <row r="1402" spans="1:53" x14ac:dyDescent="0.2">
      <c r="A1402" s="1" t="s">
        <v>1439</v>
      </c>
      <c r="B1402" s="8">
        <v>20176</v>
      </c>
      <c r="C1402" s="8">
        <v>2312.8557046979868</v>
      </c>
      <c r="D1402" s="8">
        <v>2348</v>
      </c>
      <c r="E1402" s="8">
        <v>2292</v>
      </c>
      <c r="F1402" s="8">
        <v>2312.7449664429532</v>
      </c>
      <c r="G1402" s="8">
        <f t="shared" si="945"/>
        <v>-30.15678794301175</v>
      </c>
      <c r="H1402" s="8">
        <f t="shared" si="946"/>
        <v>0</v>
      </c>
      <c r="I1402" s="8">
        <f t="shared" si="947"/>
        <v>30.15678794301175</v>
      </c>
      <c r="J1402" s="25">
        <f t="shared" si="950"/>
        <v>16.801157101178202</v>
      </c>
      <c r="K1402" s="25">
        <f t="shared" si="951"/>
        <v>11.472552164532972</v>
      </c>
      <c r="L1402" s="26">
        <f t="shared" si="948"/>
        <v>1.4644655225990988</v>
      </c>
      <c r="M1402" s="25">
        <f t="shared" si="949"/>
        <v>59.423250565689791</v>
      </c>
      <c r="N1402" s="25">
        <v>30</v>
      </c>
      <c r="O1402" s="25">
        <v>70</v>
      </c>
      <c r="P1402" s="9">
        <f t="shared" si="952"/>
        <v>2246.8756346103346</v>
      </c>
      <c r="Q1402" s="9">
        <f t="shared" si="953"/>
        <v>2285.1804904463056</v>
      </c>
      <c r="R1402" s="9">
        <f t="shared" si="954"/>
        <v>38.304855835971011</v>
      </c>
      <c r="S1402" s="3">
        <f t="shared" si="955"/>
        <v>1</v>
      </c>
      <c r="T1402" s="3">
        <f t="shared" si="956"/>
        <v>0</v>
      </c>
      <c r="U1402" s="3">
        <f t="shared" si="957"/>
        <v>28</v>
      </c>
      <c r="V1402" s="3">
        <f t="shared" si="961"/>
        <v>30</v>
      </c>
      <c r="W1402" s="2">
        <f t="shared" si="958"/>
        <v>9820129</v>
      </c>
      <c r="X1402" s="2">
        <f t="shared" si="962"/>
        <v>9884305</v>
      </c>
      <c r="Y1402" s="14">
        <f t="shared" si="963"/>
        <v>2246.4734353578656</v>
      </c>
      <c r="Z1402" s="14">
        <f t="shared" si="964"/>
        <v>2294.5184488258114</v>
      </c>
      <c r="AA1402" s="14">
        <f t="shared" si="959"/>
        <v>48.045013467945864</v>
      </c>
      <c r="AB1402" s="14">
        <f t="shared" si="980"/>
        <v>49.498151178570801</v>
      </c>
      <c r="AC1402" s="14">
        <f t="shared" si="974"/>
        <v>-1.4531377106249366</v>
      </c>
      <c r="AD1402" s="16">
        <f t="shared" si="975"/>
        <v>0</v>
      </c>
      <c r="AE1402" s="16">
        <f t="shared" si="976"/>
        <v>1</v>
      </c>
      <c r="AF1402" s="16">
        <f t="shared" si="960"/>
        <v>25</v>
      </c>
      <c r="AG1402" s="16">
        <f t="shared" si="977"/>
        <v>30</v>
      </c>
      <c r="AH1402" s="5">
        <f t="shared" si="978"/>
        <v>9809980</v>
      </c>
      <c r="AI1402" s="5">
        <f t="shared" si="979"/>
        <v>9867280</v>
      </c>
      <c r="AJ1402" s="39">
        <f t="shared" si="965"/>
        <v>2266.2255902886195</v>
      </c>
      <c r="AK1402" s="39">
        <f t="shared" si="966"/>
        <v>2299.8195347797887</v>
      </c>
      <c r="AL1402" s="39">
        <f t="shared" si="967"/>
        <v>33.593944491169168</v>
      </c>
      <c r="AM1402" s="39">
        <f t="shared" si="968"/>
        <v>1</v>
      </c>
      <c r="AN1402" s="39">
        <f t="shared" si="969"/>
        <v>0</v>
      </c>
      <c r="AO1402" s="39">
        <f t="shared" si="970"/>
        <v>29</v>
      </c>
      <c r="AP1402" s="39">
        <f t="shared" si="971"/>
        <v>30</v>
      </c>
      <c r="AQ1402" s="39">
        <f t="shared" si="972"/>
        <v>9823959</v>
      </c>
      <c r="AR1402" s="39">
        <f t="shared" si="973"/>
        <v>9890427</v>
      </c>
      <c r="AS1402" s="37">
        <f t="shared" si="981"/>
        <v>2104.0681486538365</v>
      </c>
      <c r="AT1402" s="37">
        <f t="shared" si="982"/>
        <v>2263.6329539648782</v>
      </c>
      <c r="AU1402" s="37">
        <f t="shared" si="983"/>
        <v>159.56480531104171</v>
      </c>
      <c r="AV1402" s="34">
        <f t="shared" si="984"/>
        <v>1</v>
      </c>
      <c r="AW1402" s="34">
        <f t="shared" si="985"/>
        <v>0</v>
      </c>
      <c r="AX1402" s="34">
        <f t="shared" si="986"/>
        <v>44</v>
      </c>
      <c r="AY1402" s="34">
        <f t="shared" si="987"/>
        <v>30</v>
      </c>
      <c r="AZ1402" s="34">
        <f t="shared" si="988"/>
        <v>9764645</v>
      </c>
      <c r="BA1402" s="34">
        <f t="shared" si="989"/>
        <v>9865493</v>
      </c>
    </row>
    <row r="1403" spans="1:53" x14ac:dyDescent="0.2">
      <c r="A1403" s="1" t="s">
        <v>1440</v>
      </c>
      <c r="B1403" s="8">
        <v>20334</v>
      </c>
      <c r="C1403" s="8">
        <v>2265.8576271186439</v>
      </c>
      <c r="D1403" s="8">
        <v>2279</v>
      </c>
      <c r="E1403" s="8">
        <v>2250</v>
      </c>
      <c r="F1403" s="8">
        <v>2265.850847457627</v>
      </c>
      <c r="G1403" s="8">
        <f t="shared" si="945"/>
        <v>-46.894118985326259</v>
      </c>
      <c r="H1403" s="8">
        <f t="shared" si="946"/>
        <v>0</v>
      </c>
      <c r="I1403" s="8">
        <f t="shared" si="947"/>
        <v>46.894118985326259</v>
      </c>
      <c r="J1403" s="25">
        <f t="shared" si="950"/>
        <v>15.601074451094044</v>
      </c>
      <c r="K1403" s="25">
        <f t="shared" si="951"/>
        <v>14.002664080303921</v>
      </c>
      <c r="L1403" s="26">
        <f t="shared" si="948"/>
        <v>1.1141504474879491</v>
      </c>
      <c r="M1403" s="25">
        <f t="shared" si="949"/>
        <v>52.699676544391245</v>
      </c>
      <c r="N1403" s="25">
        <v>30</v>
      </c>
      <c r="O1403" s="25">
        <v>70</v>
      </c>
      <c r="P1403" s="9">
        <f t="shared" si="952"/>
        <v>2254.2121431396458</v>
      </c>
      <c r="Q1403" s="9">
        <f t="shared" si="953"/>
        <v>2285.4041529041224</v>
      </c>
      <c r="R1403" s="9">
        <f t="shared" si="954"/>
        <v>31.192009764476552</v>
      </c>
      <c r="S1403" s="3">
        <f t="shared" si="955"/>
        <v>1</v>
      </c>
      <c r="T1403" s="3">
        <f t="shared" si="956"/>
        <v>0</v>
      </c>
      <c r="U1403" s="3">
        <f t="shared" si="957"/>
        <v>29</v>
      </c>
      <c r="V1403" s="3">
        <f t="shared" si="961"/>
        <v>30</v>
      </c>
      <c r="W1403" s="2">
        <f t="shared" si="958"/>
        <v>9817751</v>
      </c>
      <c r="X1403" s="2">
        <f t="shared" si="962"/>
        <v>9883001</v>
      </c>
      <c r="Y1403" s="14">
        <f t="shared" si="963"/>
        <v>2247.9087992171071</v>
      </c>
      <c r="Z1403" s="14">
        <f t="shared" si="964"/>
        <v>2290.1080486153214</v>
      </c>
      <c r="AA1403" s="14">
        <f t="shared" si="959"/>
        <v>42.199249398214306</v>
      </c>
      <c r="AB1403" s="14">
        <f t="shared" si="980"/>
        <v>48.038370822499502</v>
      </c>
      <c r="AC1403" s="14">
        <f t="shared" si="974"/>
        <v>-5.8391214242851959</v>
      </c>
      <c r="AD1403" s="16">
        <f t="shared" si="975"/>
        <v>0</v>
      </c>
      <c r="AE1403" s="16">
        <f t="shared" si="976"/>
        <v>1</v>
      </c>
      <c r="AF1403" s="16">
        <f t="shared" si="960"/>
        <v>24</v>
      </c>
      <c r="AG1403" s="16">
        <f t="shared" si="977"/>
        <v>30</v>
      </c>
      <c r="AH1403" s="5">
        <f t="shared" si="978"/>
        <v>9812200</v>
      </c>
      <c r="AI1403" s="5">
        <f t="shared" si="979"/>
        <v>9866200</v>
      </c>
      <c r="AJ1403" s="39">
        <f t="shared" si="965"/>
        <v>2256.1733276409491</v>
      </c>
      <c r="AK1403" s="39">
        <f t="shared" si="966"/>
        <v>2289.7672721321183</v>
      </c>
      <c r="AL1403" s="39">
        <f t="shared" si="967"/>
        <v>33.593944491169168</v>
      </c>
      <c r="AM1403" s="39">
        <f t="shared" si="968"/>
        <v>1</v>
      </c>
      <c r="AN1403" s="39">
        <f t="shared" si="969"/>
        <v>0</v>
      </c>
      <c r="AO1403" s="39">
        <f t="shared" si="970"/>
        <v>30</v>
      </c>
      <c r="AP1403" s="39">
        <f t="shared" si="971"/>
        <v>30</v>
      </c>
      <c r="AQ1403" s="39">
        <f t="shared" si="972"/>
        <v>9821650</v>
      </c>
      <c r="AR1403" s="39">
        <f t="shared" si="973"/>
        <v>9889150</v>
      </c>
      <c r="AS1403" s="37">
        <f t="shared" si="981"/>
        <v>2113.5806996554793</v>
      </c>
      <c r="AT1403" s="37">
        <f t="shared" si="982"/>
        <v>2268.1948783612984</v>
      </c>
      <c r="AU1403" s="37">
        <f t="shared" si="983"/>
        <v>154.61417870581909</v>
      </c>
      <c r="AV1403" s="34">
        <f t="shared" si="984"/>
        <v>1</v>
      </c>
      <c r="AW1403" s="34">
        <f t="shared" si="985"/>
        <v>0</v>
      </c>
      <c r="AX1403" s="34">
        <f t="shared" si="986"/>
        <v>45</v>
      </c>
      <c r="AY1403" s="34">
        <f t="shared" si="987"/>
        <v>30</v>
      </c>
      <c r="AZ1403" s="34">
        <f t="shared" si="988"/>
        <v>9762336</v>
      </c>
      <c r="BA1403" s="34">
        <f t="shared" si="989"/>
        <v>9863586</v>
      </c>
    </row>
    <row r="1404" spans="1:53" x14ac:dyDescent="0.2">
      <c r="A1404" s="1" t="s">
        <v>1441</v>
      </c>
      <c r="B1404" s="8">
        <v>12665</v>
      </c>
      <c r="C1404" s="8">
        <v>2289.7576791808874</v>
      </c>
      <c r="D1404" s="8">
        <v>2313</v>
      </c>
      <c r="E1404" s="8">
        <v>2256</v>
      </c>
      <c r="F1404" s="8">
        <v>2289.7986348122868</v>
      </c>
      <c r="G1404" s="8">
        <f t="shared" si="945"/>
        <v>23.947787354659795</v>
      </c>
      <c r="H1404" s="8">
        <f t="shared" si="946"/>
        <v>23.947787354659795</v>
      </c>
      <c r="I1404" s="8">
        <f t="shared" si="947"/>
        <v>0</v>
      </c>
      <c r="J1404" s="25">
        <f t="shared" si="950"/>
        <v>16.197268229920169</v>
      </c>
      <c r="K1404" s="25">
        <f t="shared" si="951"/>
        <v>13.00247378885364</v>
      </c>
      <c r="L1404" s="26">
        <f t="shared" si="948"/>
        <v>1.2457066626663968</v>
      </c>
      <c r="M1404" s="25">
        <f t="shared" si="949"/>
        <v>55.470586758972821</v>
      </c>
      <c r="N1404" s="25">
        <v>30</v>
      </c>
      <c r="O1404" s="25">
        <v>70</v>
      </c>
      <c r="P1404" s="9">
        <f t="shared" si="952"/>
        <v>2260.2311719818249</v>
      </c>
      <c r="Q1404" s="9">
        <f t="shared" si="953"/>
        <v>2285.8198555166423</v>
      </c>
      <c r="R1404" s="9">
        <f t="shared" si="954"/>
        <v>25.588683534817392</v>
      </c>
      <c r="S1404" s="3">
        <f t="shared" si="955"/>
        <v>1</v>
      </c>
      <c r="T1404" s="3">
        <f t="shared" si="956"/>
        <v>0</v>
      </c>
      <c r="U1404" s="3">
        <f t="shared" si="957"/>
        <v>30</v>
      </c>
      <c r="V1404" s="3">
        <f t="shared" si="961"/>
        <v>30</v>
      </c>
      <c r="W1404" s="2">
        <f t="shared" si="958"/>
        <v>9815442</v>
      </c>
      <c r="X1404" s="2">
        <f t="shared" si="962"/>
        <v>9883122</v>
      </c>
      <c r="Y1404" s="14">
        <f t="shared" si="963"/>
        <v>2251.0117500019351</v>
      </c>
      <c r="Z1404" s="14">
        <f t="shared" si="964"/>
        <v>2290.0604464917778</v>
      </c>
      <c r="AA1404" s="14">
        <f t="shared" si="959"/>
        <v>39.048696489842769</v>
      </c>
      <c r="AB1404" s="14">
        <f t="shared" si="980"/>
        <v>46.240435955968152</v>
      </c>
      <c r="AC1404" s="14">
        <f t="shared" si="974"/>
        <v>-7.1917394661253837</v>
      </c>
      <c r="AD1404" s="16">
        <f t="shared" si="975"/>
        <v>0</v>
      </c>
      <c r="AE1404" s="16">
        <f t="shared" si="976"/>
        <v>1</v>
      </c>
      <c r="AF1404" s="16">
        <f t="shared" si="960"/>
        <v>23</v>
      </c>
      <c r="AG1404" s="16">
        <f t="shared" si="977"/>
        <v>30</v>
      </c>
      <c r="AH1404" s="5">
        <f t="shared" si="978"/>
        <v>9814426</v>
      </c>
      <c r="AI1404" s="5">
        <f t="shared" si="979"/>
        <v>9866314</v>
      </c>
      <c r="AJ1404" s="39">
        <f t="shared" si="965"/>
        <v>2245.3699767703238</v>
      </c>
      <c r="AK1404" s="39">
        <f t="shared" si="966"/>
        <v>2274.1358991370093</v>
      </c>
      <c r="AL1404" s="39">
        <f t="shared" si="967"/>
        <v>28.765922366685572</v>
      </c>
      <c r="AM1404" s="39">
        <f t="shared" si="968"/>
        <v>1</v>
      </c>
      <c r="AN1404" s="39">
        <f t="shared" si="969"/>
        <v>0</v>
      </c>
      <c r="AO1404" s="39">
        <f t="shared" si="970"/>
        <v>31</v>
      </c>
      <c r="AP1404" s="39">
        <f t="shared" si="971"/>
        <v>30</v>
      </c>
      <c r="AQ1404" s="39">
        <f t="shared" si="972"/>
        <v>9819307</v>
      </c>
      <c r="AR1404" s="39">
        <f t="shared" si="973"/>
        <v>9889243</v>
      </c>
      <c r="AS1404" s="37">
        <f t="shared" si="981"/>
        <v>2123.2884909430841</v>
      </c>
      <c r="AT1404" s="37">
        <f t="shared" si="982"/>
        <v>2271.4822409277117</v>
      </c>
      <c r="AU1404" s="37">
        <f t="shared" si="983"/>
        <v>148.19374998462763</v>
      </c>
      <c r="AV1404" s="34">
        <f t="shared" si="984"/>
        <v>1</v>
      </c>
      <c r="AW1404" s="34">
        <f t="shared" si="985"/>
        <v>0</v>
      </c>
      <c r="AX1404" s="34">
        <f t="shared" si="986"/>
        <v>46</v>
      </c>
      <c r="AY1404" s="34">
        <f t="shared" si="987"/>
        <v>30</v>
      </c>
      <c r="AZ1404" s="34">
        <f t="shared" si="988"/>
        <v>9759993</v>
      </c>
      <c r="BA1404" s="34">
        <f t="shared" si="989"/>
        <v>9863769</v>
      </c>
    </row>
    <row r="1405" spans="1:53" x14ac:dyDescent="0.2">
      <c r="A1405" s="1" t="s">
        <v>1442</v>
      </c>
      <c r="B1405" s="8">
        <v>7923</v>
      </c>
      <c r="C1405" s="8">
        <v>2366.393382352941</v>
      </c>
      <c r="D1405" s="8">
        <v>2405</v>
      </c>
      <c r="E1405" s="8">
        <v>2301</v>
      </c>
      <c r="F1405" s="8">
        <v>2366.6948529411766</v>
      </c>
      <c r="G1405" s="8">
        <f t="shared" si="945"/>
        <v>76.896218128889814</v>
      </c>
      <c r="H1405" s="8">
        <f t="shared" si="946"/>
        <v>76.896218128889814</v>
      </c>
      <c r="I1405" s="8">
        <f t="shared" si="947"/>
        <v>0</v>
      </c>
      <c r="J1405" s="25">
        <f t="shared" si="950"/>
        <v>20.532907508417999</v>
      </c>
      <c r="K1405" s="25">
        <f t="shared" si="951"/>
        <v>12.073725661078381</v>
      </c>
      <c r="L1405" s="26">
        <f t="shared" si="948"/>
        <v>1.7006273030212344</v>
      </c>
      <c r="M1405" s="25">
        <f t="shared" si="949"/>
        <v>62.971565943909248</v>
      </c>
      <c r="N1405" s="25">
        <v>30</v>
      </c>
      <c r="O1405" s="25">
        <v>70</v>
      </c>
      <c r="P1405" s="9">
        <f t="shared" si="952"/>
        <v>2266.6141900925118</v>
      </c>
      <c r="Q1405" s="9">
        <f t="shared" si="953"/>
        <v>2289.0834038825187</v>
      </c>
      <c r="R1405" s="9">
        <f t="shared" si="954"/>
        <v>22.469213790006961</v>
      </c>
      <c r="S1405" s="3">
        <f t="shared" si="955"/>
        <v>1</v>
      </c>
      <c r="T1405" s="3">
        <f t="shared" si="956"/>
        <v>0</v>
      </c>
      <c r="U1405" s="3">
        <f t="shared" si="957"/>
        <v>31</v>
      </c>
      <c r="V1405" s="3">
        <f t="shared" si="961"/>
        <v>30</v>
      </c>
      <c r="W1405" s="2">
        <f t="shared" si="958"/>
        <v>9813099</v>
      </c>
      <c r="X1405" s="2">
        <f t="shared" si="962"/>
        <v>9884430</v>
      </c>
      <c r="Y1405" s="14">
        <f t="shared" si="963"/>
        <v>2259.580868738175</v>
      </c>
      <c r="Z1405" s="14">
        <f t="shared" si="964"/>
        <v>2301.8503551763006</v>
      </c>
      <c r="AA1405" s="14">
        <f t="shared" si="959"/>
        <v>42.269486438125568</v>
      </c>
      <c r="AB1405" s="14">
        <f t="shared" si="980"/>
        <v>45.446246052399637</v>
      </c>
      <c r="AC1405" s="14">
        <f t="shared" si="974"/>
        <v>-3.1767596142740686</v>
      </c>
      <c r="AD1405" s="16">
        <f t="shared" si="975"/>
        <v>0</v>
      </c>
      <c r="AE1405" s="16">
        <f t="shared" si="976"/>
        <v>1</v>
      </c>
      <c r="AF1405" s="16">
        <f t="shared" si="960"/>
        <v>22</v>
      </c>
      <c r="AG1405" s="16">
        <f t="shared" si="977"/>
        <v>30</v>
      </c>
      <c r="AH1405" s="5">
        <f t="shared" si="978"/>
        <v>9816697</v>
      </c>
      <c r="AI1405" s="5">
        <f t="shared" si="979"/>
        <v>9867319</v>
      </c>
      <c r="AJ1405" s="39">
        <f t="shared" si="965"/>
        <v>2263.3009375651163</v>
      </c>
      <c r="AK1405" s="39">
        <f t="shared" si="966"/>
        <v>2282.1184949218964</v>
      </c>
      <c r="AL1405" s="39">
        <f t="shared" si="967"/>
        <v>18.817557356780071</v>
      </c>
      <c r="AM1405" s="39">
        <f t="shared" si="968"/>
        <v>1</v>
      </c>
      <c r="AN1405" s="39">
        <f t="shared" si="969"/>
        <v>0</v>
      </c>
      <c r="AO1405" s="39">
        <f t="shared" si="970"/>
        <v>32</v>
      </c>
      <c r="AP1405" s="39">
        <f t="shared" si="971"/>
        <v>30</v>
      </c>
      <c r="AQ1405" s="39">
        <f t="shared" si="972"/>
        <v>9816872</v>
      </c>
      <c r="AR1405" s="39">
        <f t="shared" si="973"/>
        <v>9890504</v>
      </c>
      <c r="AS1405" s="37">
        <f t="shared" si="981"/>
        <v>2133.1495608040118</v>
      </c>
      <c r="AT1405" s="37">
        <f t="shared" si="982"/>
        <v>2274.1154597863438</v>
      </c>
      <c r="AU1405" s="37">
        <f t="shared" si="983"/>
        <v>140.96589898233196</v>
      </c>
      <c r="AV1405" s="34">
        <f t="shared" si="984"/>
        <v>1</v>
      </c>
      <c r="AW1405" s="34">
        <f t="shared" si="985"/>
        <v>0</v>
      </c>
      <c r="AX1405" s="34">
        <f t="shared" si="986"/>
        <v>47</v>
      </c>
      <c r="AY1405" s="34">
        <f t="shared" si="987"/>
        <v>30</v>
      </c>
      <c r="AZ1405" s="34">
        <f t="shared" si="988"/>
        <v>9757558</v>
      </c>
      <c r="BA1405" s="34">
        <f t="shared" si="989"/>
        <v>9865705</v>
      </c>
    </row>
    <row r="1406" spans="1:53" x14ac:dyDescent="0.2">
      <c r="A1406" s="1" t="s">
        <v>1443</v>
      </c>
      <c r="B1406" s="8">
        <v>8053</v>
      </c>
      <c r="C1406" s="8">
        <v>2454.84765625</v>
      </c>
      <c r="D1406" s="8">
        <v>2482</v>
      </c>
      <c r="E1406" s="8">
        <v>2423</v>
      </c>
      <c r="F1406" s="8">
        <v>2454.93359375</v>
      </c>
      <c r="G1406" s="8">
        <f t="shared" si="945"/>
        <v>88.238740808823422</v>
      </c>
      <c r="H1406" s="8">
        <f t="shared" si="946"/>
        <v>88.238740808823422</v>
      </c>
      <c r="I1406" s="8">
        <f t="shared" si="947"/>
        <v>0</v>
      </c>
      <c r="J1406" s="25">
        <f t="shared" si="950"/>
        <v>25.369038458446958</v>
      </c>
      <c r="K1406" s="25">
        <f t="shared" si="951"/>
        <v>11.211316685287068</v>
      </c>
      <c r="L1406" s="26">
        <f t="shared" si="948"/>
        <v>2.2628063385043324</v>
      </c>
      <c r="M1406" s="25">
        <f t="shared" si="949"/>
        <v>69.35153679827657</v>
      </c>
      <c r="N1406" s="25">
        <v>30</v>
      </c>
      <c r="O1406" s="25">
        <v>70</v>
      </c>
      <c r="P1406" s="9">
        <f t="shared" si="952"/>
        <v>2274.4994809426858</v>
      </c>
      <c r="Q1406" s="9">
        <f t="shared" si="953"/>
        <v>2299.5507285841391</v>
      </c>
      <c r="R1406" s="9">
        <f t="shared" si="954"/>
        <v>25.051247641453301</v>
      </c>
      <c r="S1406" s="3">
        <f t="shared" si="955"/>
        <v>1</v>
      </c>
      <c r="T1406" s="3">
        <f t="shared" si="956"/>
        <v>0</v>
      </c>
      <c r="U1406" s="3">
        <f t="shared" si="957"/>
        <v>32</v>
      </c>
      <c r="V1406" s="3">
        <f t="shared" si="961"/>
        <v>30</v>
      </c>
      <c r="W1406" s="2">
        <f t="shared" si="958"/>
        <v>9810664</v>
      </c>
      <c r="X1406" s="2">
        <f t="shared" si="962"/>
        <v>9888200</v>
      </c>
      <c r="Y1406" s="14">
        <f t="shared" si="963"/>
        <v>2274.0514409612733</v>
      </c>
      <c r="Z1406" s="14">
        <f t="shared" si="964"/>
        <v>2325.4016226491776</v>
      </c>
      <c r="AA1406" s="14">
        <f t="shared" si="959"/>
        <v>51.350181687904296</v>
      </c>
      <c r="AB1406" s="14">
        <f t="shared" si="980"/>
        <v>46.627033179500572</v>
      </c>
      <c r="AC1406" s="14">
        <f t="shared" si="974"/>
        <v>4.7231485084037246</v>
      </c>
      <c r="AD1406" s="16">
        <f t="shared" si="975"/>
        <v>1</v>
      </c>
      <c r="AE1406" s="16">
        <f t="shared" si="976"/>
        <v>0</v>
      </c>
      <c r="AF1406" s="16">
        <f t="shared" si="960"/>
        <v>23</v>
      </c>
      <c r="AG1406" s="16">
        <f t="shared" si="977"/>
        <v>30</v>
      </c>
      <c r="AH1406" s="5">
        <f t="shared" si="978"/>
        <v>9814185</v>
      </c>
      <c r="AI1406" s="5">
        <f t="shared" si="979"/>
        <v>9869914</v>
      </c>
      <c r="AJ1406" s="39">
        <f t="shared" si="965"/>
        <v>2295.6916549488324</v>
      </c>
      <c r="AK1406" s="39">
        <f t="shared" si="966"/>
        <v>2314.509212305612</v>
      </c>
      <c r="AL1406" s="39">
        <f t="shared" si="967"/>
        <v>18.817557356779616</v>
      </c>
      <c r="AM1406" s="39">
        <f t="shared" si="968"/>
        <v>1</v>
      </c>
      <c r="AN1406" s="39">
        <f t="shared" si="969"/>
        <v>0</v>
      </c>
      <c r="AO1406" s="39">
        <f t="shared" si="970"/>
        <v>33</v>
      </c>
      <c r="AP1406" s="39">
        <f t="shared" si="971"/>
        <v>30</v>
      </c>
      <c r="AQ1406" s="39">
        <f t="shared" si="972"/>
        <v>9814360</v>
      </c>
      <c r="AR1406" s="39">
        <f t="shared" si="973"/>
        <v>9894319</v>
      </c>
      <c r="AS1406" s="37">
        <f t="shared" si="981"/>
        <v>2143.0880911285285</v>
      </c>
      <c r="AT1406" s="37">
        <f t="shared" si="982"/>
        <v>2276.4621186540744</v>
      </c>
      <c r="AU1406" s="37">
        <f t="shared" si="983"/>
        <v>133.3740275255459</v>
      </c>
      <c r="AV1406" s="34">
        <f t="shared" si="984"/>
        <v>1</v>
      </c>
      <c r="AW1406" s="34">
        <f t="shared" si="985"/>
        <v>0</v>
      </c>
      <c r="AX1406" s="34">
        <f t="shared" si="986"/>
        <v>48</v>
      </c>
      <c r="AY1406" s="34">
        <f t="shared" si="987"/>
        <v>30</v>
      </c>
      <c r="AZ1406" s="34">
        <f t="shared" si="988"/>
        <v>9755046</v>
      </c>
      <c r="BA1406" s="34">
        <f t="shared" si="989"/>
        <v>9871350</v>
      </c>
    </row>
    <row r="1407" spans="1:53" x14ac:dyDescent="0.2">
      <c r="A1407" s="1" t="s">
        <v>1444</v>
      </c>
      <c r="B1407" s="8">
        <v>5045</v>
      </c>
      <c r="C1407" s="8">
        <v>2442.1476190476192</v>
      </c>
      <c r="D1407" s="8">
        <v>2473</v>
      </c>
      <c r="E1407" s="8">
        <v>2422</v>
      </c>
      <c r="F1407" s="8">
        <v>2441.9714285714285</v>
      </c>
      <c r="G1407" s="8">
        <f t="shared" si="945"/>
        <v>-12.962165178571468</v>
      </c>
      <c r="H1407" s="8">
        <f t="shared" si="946"/>
        <v>0</v>
      </c>
      <c r="I1407" s="8">
        <f t="shared" si="947"/>
        <v>12.962165178571468</v>
      </c>
      <c r="J1407" s="25">
        <f t="shared" si="950"/>
        <v>23.556964282843605</v>
      </c>
      <c r="K1407" s="25">
        <f t="shared" si="951"/>
        <v>11.336377291950241</v>
      </c>
      <c r="L1407" s="26">
        <f t="shared" si="948"/>
        <v>2.0779975539073656</v>
      </c>
      <c r="M1407" s="25">
        <f t="shared" si="949"/>
        <v>67.511345201345279</v>
      </c>
      <c r="N1407" s="25">
        <v>30</v>
      </c>
      <c r="O1407" s="25">
        <v>70</v>
      </c>
      <c r="P1407" s="9">
        <f t="shared" si="952"/>
        <v>2285.4504331891721</v>
      </c>
      <c r="Q1407" s="9">
        <f t="shared" si="953"/>
        <v>2318.2858409884752</v>
      </c>
      <c r="R1407" s="9">
        <f t="shared" si="954"/>
        <v>32.835407799303084</v>
      </c>
      <c r="S1407" s="3">
        <f t="shared" si="955"/>
        <v>1</v>
      </c>
      <c r="T1407" s="3">
        <f t="shared" si="956"/>
        <v>0</v>
      </c>
      <c r="U1407" s="3">
        <f t="shared" si="957"/>
        <v>33</v>
      </c>
      <c r="V1407" s="3">
        <f t="shared" si="961"/>
        <v>30</v>
      </c>
      <c r="W1407" s="2">
        <f t="shared" si="958"/>
        <v>9808152</v>
      </c>
      <c r="X1407" s="2">
        <f t="shared" si="962"/>
        <v>9888078</v>
      </c>
      <c r="Y1407" s="14">
        <f t="shared" si="963"/>
        <v>2286.4899585620255</v>
      </c>
      <c r="Z1407" s="14">
        <f t="shared" si="964"/>
        <v>2343.3354389449087</v>
      </c>
      <c r="AA1407" s="14">
        <f t="shared" si="959"/>
        <v>56.845480382883125</v>
      </c>
      <c r="AB1407" s="14">
        <f t="shared" si="980"/>
        <v>48.670722620177081</v>
      </c>
      <c r="AC1407" s="14">
        <f t="shared" si="974"/>
        <v>8.1747577627060437</v>
      </c>
      <c r="AD1407" s="16">
        <f t="shared" si="975"/>
        <v>1</v>
      </c>
      <c r="AE1407" s="16">
        <f t="shared" si="976"/>
        <v>0</v>
      </c>
      <c r="AF1407" s="16">
        <f t="shared" si="960"/>
        <v>24</v>
      </c>
      <c r="AG1407" s="16">
        <f t="shared" si="977"/>
        <v>30</v>
      </c>
      <c r="AH1407" s="5">
        <f t="shared" si="978"/>
        <v>9811682</v>
      </c>
      <c r="AI1407" s="5">
        <f t="shared" si="979"/>
        <v>9869810</v>
      </c>
      <c r="AJ1407" s="39">
        <f t="shared" si="965"/>
        <v>2354.5174821547148</v>
      </c>
      <c r="AK1407" s="39">
        <f t="shared" si="966"/>
        <v>2373.3350395114944</v>
      </c>
      <c r="AL1407" s="39">
        <f t="shared" si="967"/>
        <v>18.817557356779616</v>
      </c>
      <c r="AM1407" s="39">
        <f t="shared" si="968"/>
        <v>1</v>
      </c>
      <c r="AN1407" s="39">
        <f t="shared" si="969"/>
        <v>0</v>
      </c>
      <c r="AO1407" s="39">
        <f t="shared" si="970"/>
        <v>34</v>
      </c>
      <c r="AP1407" s="39">
        <f t="shared" si="971"/>
        <v>30</v>
      </c>
      <c r="AQ1407" s="39">
        <f t="shared" si="972"/>
        <v>9811857</v>
      </c>
      <c r="AR1407" s="39">
        <f t="shared" si="973"/>
        <v>9894205</v>
      </c>
      <c r="AS1407" s="37">
        <f t="shared" si="981"/>
        <v>2153.1353356141994</v>
      </c>
      <c r="AT1407" s="37">
        <f t="shared" si="982"/>
        <v>2279.0740983472342</v>
      </c>
      <c r="AU1407" s="37">
        <f t="shared" si="983"/>
        <v>125.93876273303476</v>
      </c>
      <c r="AV1407" s="34">
        <f t="shared" si="984"/>
        <v>1</v>
      </c>
      <c r="AW1407" s="34">
        <f t="shared" si="985"/>
        <v>0</v>
      </c>
      <c r="AX1407" s="34">
        <f t="shared" si="986"/>
        <v>49</v>
      </c>
      <c r="AY1407" s="34">
        <f t="shared" si="987"/>
        <v>30</v>
      </c>
      <c r="AZ1407" s="34">
        <f t="shared" si="988"/>
        <v>9752543</v>
      </c>
      <c r="BA1407" s="34">
        <f t="shared" si="989"/>
        <v>9871221</v>
      </c>
    </row>
    <row r="1408" spans="1:53" x14ac:dyDescent="0.2">
      <c r="A1408" s="1" t="s">
        <v>1445</v>
      </c>
      <c r="B1408" s="8">
        <v>4542</v>
      </c>
      <c r="C1408" s="8">
        <v>2433.8693693693695</v>
      </c>
      <c r="D1408" s="8">
        <v>2465</v>
      </c>
      <c r="E1408" s="8">
        <v>2401</v>
      </c>
      <c r="F1408" s="8">
        <v>2433.9684684684685</v>
      </c>
      <c r="G1408" s="8">
        <f t="shared" si="945"/>
        <v>-8.0029601029600599</v>
      </c>
      <c r="H1408" s="8">
        <f t="shared" si="946"/>
        <v>0</v>
      </c>
      <c r="I1408" s="8">
        <f t="shared" si="947"/>
        <v>8.0029601029600599</v>
      </c>
      <c r="J1408" s="25">
        <f t="shared" si="950"/>
        <v>21.874323976926206</v>
      </c>
      <c r="K1408" s="25">
        <f t="shared" si="951"/>
        <v>11.098276064165228</v>
      </c>
      <c r="L1408" s="26">
        <f t="shared" si="948"/>
        <v>1.9709659275421452</v>
      </c>
      <c r="M1408" s="25">
        <f t="shared" si="949"/>
        <v>66.34091321177516</v>
      </c>
      <c r="N1408" s="25">
        <v>30</v>
      </c>
      <c r="O1408" s="25">
        <v>70</v>
      </c>
      <c r="P1408" s="9">
        <f t="shared" si="952"/>
        <v>2296.5383627894521</v>
      </c>
      <c r="Q1408" s="9">
        <f t="shared" si="953"/>
        <v>2337.6052991165543</v>
      </c>
      <c r="R1408" s="9">
        <f t="shared" si="954"/>
        <v>41.066936327102212</v>
      </c>
      <c r="S1408" s="3">
        <f t="shared" si="955"/>
        <v>1</v>
      </c>
      <c r="T1408" s="3">
        <f t="shared" si="956"/>
        <v>0</v>
      </c>
      <c r="U1408" s="3">
        <f t="shared" si="957"/>
        <v>34</v>
      </c>
      <c r="V1408" s="3">
        <f t="shared" si="961"/>
        <v>30</v>
      </c>
      <c r="W1408" s="2">
        <f t="shared" si="958"/>
        <v>9805649</v>
      </c>
      <c r="X1408" s="2">
        <f t="shared" si="962"/>
        <v>9887283</v>
      </c>
      <c r="Y1408" s="14">
        <f t="shared" si="963"/>
        <v>2297.4142926291693</v>
      </c>
      <c r="Z1408" s="14">
        <f t="shared" si="964"/>
        <v>2357.2789819485333</v>
      </c>
      <c r="AA1408" s="14">
        <f t="shared" si="959"/>
        <v>59.864689319364061</v>
      </c>
      <c r="AB1408" s="14">
        <f t="shared" si="980"/>
        <v>50.909515960014474</v>
      </c>
      <c r="AC1408" s="14">
        <f t="shared" si="974"/>
        <v>8.9551733593495868</v>
      </c>
      <c r="AD1408" s="16">
        <f t="shared" si="975"/>
        <v>1</v>
      </c>
      <c r="AE1408" s="16">
        <f t="shared" si="976"/>
        <v>0</v>
      </c>
      <c r="AF1408" s="16">
        <f t="shared" si="960"/>
        <v>25</v>
      </c>
      <c r="AG1408" s="16">
        <f t="shared" si="977"/>
        <v>30</v>
      </c>
      <c r="AH1408" s="5">
        <f t="shared" si="978"/>
        <v>9809187</v>
      </c>
      <c r="AI1408" s="5">
        <f t="shared" si="979"/>
        <v>9869212</v>
      </c>
      <c r="AJ1408" s="39">
        <f t="shared" si="965"/>
        <v>2363.2967540579425</v>
      </c>
      <c r="AK1408" s="39">
        <f t="shared" si="966"/>
        <v>2387.5852899263518</v>
      </c>
      <c r="AL1408" s="39">
        <f t="shared" si="967"/>
        <v>24.288535868409326</v>
      </c>
      <c r="AM1408" s="39">
        <f t="shared" si="968"/>
        <v>1</v>
      </c>
      <c r="AN1408" s="39">
        <f t="shared" si="969"/>
        <v>0</v>
      </c>
      <c r="AO1408" s="39">
        <f t="shared" si="970"/>
        <v>35</v>
      </c>
      <c r="AP1408" s="39">
        <f t="shared" si="971"/>
        <v>30</v>
      </c>
      <c r="AQ1408" s="39">
        <f t="shared" si="972"/>
        <v>9809362</v>
      </c>
      <c r="AR1408" s="39">
        <f t="shared" si="973"/>
        <v>9893397</v>
      </c>
      <c r="AS1408" s="37">
        <f t="shared" si="981"/>
        <v>2163.3958978391515</v>
      </c>
      <c r="AT1408" s="37">
        <f t="shared" si="982"/>
        <v>2282.9895109834947</v>
      </c>
      <c r="AU1408" s="37">
        <f t="shared" si="983"/>
        <v>119.59361314434318</v>
      </c>
      <c r="AV1408" s="34">
        <f t="shared" si="984"/>
        <v>1</v>
      </c>
      <c r="AW1408" s="34">
        <f t="shared" si="985"/>
        <v>0</v>
      </c>
      <c r="AX1408" s="34">
        <f t="shared" si="986"/>
        <v>50</v>
      </c>
      <c r="AY1408" s="34">
        <f t="shared" si="987"/>
        <v>30</v>
      </c>
      <c r="AZ1408" s="34">
        <f t="shared" si="988"/>
        <v>9750048</v>
      </c>
      <c r="BA1408" s="34">
        <f t="shared" si="989"/>
        <v>9870098</v>
      </c>
    </row>
    <row r="1409" spans="1:53" x14ac:dyDescent="0.2">
      <c r="A1409" s="1" t="s">
        <v>1446</v>
      </c>
      <c r="B1409" s="8">
        <v>4908</v>
      </c>
      <c r="C1409" s="8">
        <v>2436.8255319148934</v>
      </c>
      <c r="D1409" s="8">
        <v>2465</v>
      </c>
      <c r="E1409" s="8">
        <v>2416</v>
      </c>
      <c r="F1409" s="8">
        <v>2436.5914893617023</v>
      </c>
      <c r="G1409" s="8">
        <f t="shared" si="945"/>
        <v>2.6230208932338428</v>
      </c>
      <c r="H1409" s="8">
        <f t="shared" si="946"/>
        <v>2.6230208932338428</v>
      </c>
      <c r="I1409" s="8">
        <f t="shared" si="947"/>
        <v>0</v>
      </c>
      <c r="J1409" s="25">
        <f t="shared" si="950"/>
        <v>20.49923089951961</v>
      </c>
      <c r="K1409" s="25">
        <f t="shared" si="951"/>
        <v>10.305542059581997</v>
      </c>
      <c r="L1409" s="26">
        <f t="shared" si="948"/>
        <v>1.9891463040956312</v>
      </c>
      <c r="M1409" s="25">
        <f t="shared" si="949"/>
        <v>66.54563215491217</v>
      </c>
      <c r="N1409" s="25">
        <v>30</v>
      </c>
      <c r="O1409" s="25">
        <v>70</v>
      </c>
      <c r="P1409" s="9">
        <f t="shared" si="952"/>
        <v>2305.8069485054543</v>
      </c>
      <c r="Q1409" s="9">
        <f t="shared" si="953"/>
        <v>2351.3268094199611</v>
      </c>
      <c r="R1409" s="9">
        <f t="shared" si="954"/>
        <v>45.519860914506808</v>
      </c>
      <c r="S1409" s="3">
        <f t="shared" si="955"/>
        <v>1</v>
      </c>
      <c r="T1409" s="3">
        <f t="shared" si="956"/>
        <v>0</v>
      </c>
      <c r="U1409" s="3">
        <f t="shared" si="957"/>
        <v>35</v>
      </c>
      <c r="V1409" s="3">
        <f t="shared" si="961"/>
        <v>30</v>
      </c>
      <c r="W1409" s="2">
        <f t="shared" si="958"/>
        <v>9803154</v>
      </c>
      <c r="X1409" s="2">
        <f t="shared" si="962"/>
        <v>9887714</v>
      </c>
      <c r="Y1409" s="14">
        <f t="shared" si="963"/>
        <v>2307.7237146093571</v>
      </c>
      <c r="Z1409" s="14">
        <f t="shared" si="964"/>
        <v>2369.4809061659439</v>
      </c>
      <c r="AA1409" s="14">
        <f t="shared" si="959"/>
        <v>61.757191556586804</v>
      </c>
      <c r="AB1409" s="14">
        <f t="shared" si="980"/>
        <v>53.079051079328941</v>
      </c>
      <c r="AC1409" s="14">
        <f t="shared" si="974"/>
        <v>8.6781404772578625</v>
      </c>
      <c r="AD1409" s="16">
        <f t="shared" si="975"/>
        <v>1</v>
      </c>
      <c r="AE1409" s="16">
        <f t="shared" si="976"/>
        <v>0</v>
      </c>
      <c r="AF1409" s="16">
        <f t="shared" si="960"/>
        <v>26</v>
      </c>
      <c r="AG1409" s="16">
        <f t="shared" si="977"/>
        <v>30</v>
      </c>
      <c r="AH1409" s="5">
        <f t="shared" si="978"/>
        <v>9806692</v>
      </c>
      <c r="AI1409" s="5">
        <f t="shared" si="979"/>
        <v>9869508</v>
      </c>
      <c r="AJ1409" s="39">
        <f t="shared" si="965"/>
        <v>2366.3466644176501</v>
      </c>
      <c r="AK1409" s="39">
        <f t="shared" si="966"/>
        <v>2384.9176365586986</v>
      </c>
      <c r="AL1409" s="39">
        <f t="shared" si="967"/>
        <v>18.570972141048514</v>
      </c>
      <c r="AM1409" s="39">
        <f t="shared" si="968"/>
        <v>1</v>
      </c>
      <c r="AN1409" s="39">
        <f t="shared" si="969"/>
        <v>0</v>
      </c>
      <c r="AO1409" s="39">
        <f t="shared" si="970"/>
        <v>36</v>
      </c>
      <c r="AP1409" s="39">
        <f t="shared" si="971"/>
        <v>30</v>
      </c>
      <c r="AQ1409" s="39">
        <f t="shared" si="972"/>
        <v>9806867</v>
      </c>
      <c r="AR1409" s="39">
        <f t="shared" si="973"/>
        <v>9893843</v>
      </c>
      <c r="AS1409" s="37">
        <f t="shared" si="981"/>
        <v>2173.953501814633</v>
      </c>
      <c r="AT1409" s="37">
        <f t="shared" si="982"/>
        <v>2288.8979883551588</v>
      </c>
      <c r="AU1409" s="37">
        <f t="shared" si="983"/>
        <v>114.94448654052576</v>
      </c>
      <c r="AV1409" s="34">
        <f t="shared" si="984"/>
        <v>1</v>
      </c>
      <c r="AW1409" s="34">
        <f t="shared" si="985"/>
        <v>0</v>
      </c>
      <c r="AX1409" s="34">
        <f t="shared" si="986"/>
        <v>51</v>
      </c>
      <c r="AY1409" s="34">
        <f t="shared" si="987"/>
        <v>30</v>
      </c>
      <c r="AZ1409" s="34">
        <f t="shared" si="988"/>
        <v>9747553</v>
      </c>
      <c r="BA1409" s="34">
        <f t="shared" si="989"/>
        <v>9870769</v>
      </c>
    </row>
    <row r="1410" spans="1:53" x14ac:dyDescent="0.2">
      <c r="A1410" s="1" t="s">
        <v>1447</v>
      </c>
      <c r="B1410" s="8">
        <v>4069</v>
      </c>
      <c r="C1410" s="8">
        <v>2456.5854922279791</v>
      </c>
      <c r="D1410" s="8">
        <v>2474</v>
      </c>
      <c r="E1410" s="8">
        <v>2433</v>
      </c>
      <c r="F1410" s="8">
        <v>2456.6787564766842</v>
      </c>
      <c r="G1410" s="8">
        <f t="shared" si="945"/>
        <v>20.087267114981842</v>
      </c>
      <c r="H1410" s="8">
        <f t="shared" si="946"/>
        <v>20.087267114981842</v>
      </c>
      <c r="I1410" s="8">
        <f t="shared" si="947"/>
        <v>0</v>
      </c>
      <c r="J1410" s="25">
        <f t="shared" si="950"/>
        <v>20.469804914909769</v>
      </c>
      <c r="K1410" s="25">
        <f t="shared" si="951"/>
        <v>9.5694319124689979</v>
      </c>
      <c r="L1410" s="26">
        <f t="shared" si="948"/>
        <v>2.1390825601922674</v>
      </c>
      <c r="M1410" s="25">
        <f t="shared" si="949"/>
        <v>68.143558481661898</v>
      </c>
      <c r="N1410" s="25">
        <v>30</v>
      </c>
      <c r="O1410" s="25">
        <v>70</v>
      </c>
      <c r="P1410" s="9">
        <f t="shared" si="952"/>
        <v>2312.3948613503012</v>
      </c>
      <c r="Q1410" s="9">
        <f t="shared" si="953"/>
        <v>2358.9464830829857</v>
      </c>
      <c r="R1410" s="9">
        <f t="shared" si="954"/>
        <v>46.551621732684453</v>
      </c>
      <c r="S1410" s="3">
        <f t="shared" si="955"/>
        <v>1</v>
      </c>
      <c r="T1410" s="3">
        <f t="shared" si="956"/>
        <v>0</v>
      </c>
      <c r="U1410" s="3">
        <f t="shared" si="957"/>
        <v>36</v>
      </c>
      <c r="V1410" s="3">
        <f t="shared" si="961"/>
        <v>30</v>
      </c>
      <c r="W1410" s="2">
        <f t="shared" si="958"/>
        <v>9800659</v>
      </c>
      <c r="X1410" s="2">
        <f t="shared" si="962"/>
        <v>9888247</v>
      </c>
      <c r="Y1410" s="14">
        <f t="shared" si="963"/>
        <v>2318.7574214143442</v>
      </c>
      <c r="Z1410" s="14">
        <f t="shared" si="964"/>
        <v>2382.8959600599042</v>
      </c>
      <c r="AA1410" s="14">
        <f t="shared" si="959"/>
        <v>64.138538645559947</v>
      </c>
      <c r="AB1410" s="14">
        <f t="shared" si="980"/>
        <v>55.290948592575141</v>
      </c>
      <c r="AC1410" s="14">
        <f t="shared" si="974"/>
        <v>8.8475900529848062</v>
      </c>
      <c r="AD1410" s="16">
        <f t="shared" si="975"/>
        <v>1</v>
      </c>
      <c r="AE1410" s="16">
        <f t="shared" si="976"/>
        <v>0</v>
      </c>
      <c r="AF1410" s="16">
        <f t="shared" si="960"/>
        <v>27</v>
      </c>
      <c r="AG1410" s="16">
        <f t="shared" si="977"/>
        <v>30</v>
      </c>
      <c r="AH1410" s="5">
        <f t="shared" si="978"/>
        <v>9804188</v>
      </c>
      <c r="AI1410" s="5">
        <f t="shared" si="979"/>
        <v>9869879</v>
      </c>
      <c r="AJ1410" s="39">
        <f t="shared" si="965"/>
        <v>2367.2210047153949</v>
      </c>
      <c r="AK1410" s="39">
        <f t="shared" si="966"/>
        <v>2385.7919768564429</v>
      </c>
      <c r="AL1410" s="39">
        <f t="shared" si="967"/>
        <v>18.57097214104806</v>
      </c>
      <c r="AM1410" s="39">
        <f t="shared" si="968"/>
        <v>1</v>
      </c>
      <c r="AN1410" s="39">
        <f t="shared" si="969"/>
        <v>0</v>
      </c>
      <c r="AO1410" s="39">
        <f t="shared" si="970"/>
        <v>37</v>
      </c>
      <c r="AP1410" s="39">
        <f t="shared" si="971"/>
        <v>30</v>
      </c>
      <c r="AQ1410" s="39">
        <f t="shared" si="972"/>
        <v>9804363</v>
      </c>
      <c r="AR1410" s="39">
        <f t="shared" si="973"/>
        <v>9894384</v>
      </c>
      <c r="AS1410" s="37">
        <f t="shared" si="981"/>
        <v>2184.6371629727037</v>
      </c>
      <c r="AT1410" s="37">
        <f t="shared" si="982"/>
        <v>2295.83373588927</v>
      </c>
      <c r="AU1410" s="37">
        <f t="shared" si="983"/>
        <v>111.19657291656631</v>
      </c>
      <c r="AV1410" s="34">
        <f t="shared" si="984"/>
        <v>1</v>
      </c>
      <c r="AW1410" s="34">
        <f t="shared" si="985"/>
        <v>0</v>
      </c>
      <c r="AX1410" s="34">
        <f t="shared" si="986"/>
        <v>52</v>
      </c>
      <c r="AY1410" s="34">
        <f t="shared" si="987"/>
        <v>30</v>
      </c>
      <c r="AZ1410" s="34">
        <f t="shared" si="988"/>
        <v>9745049</v>
      </c>
      <c r="BA1410" s="34">
        <f t="shared" si="989"/>
        <v>9871565</v>
      </c>
    </row>
    <row r="1411" spans="1:53" x14ac:dyDescent="0.2">
      <c r="A1411" s="1" t="s">
        <v>1448</v>
      </c>
      <c r="B1411" s="8">
        <v>3448</v>
      </c>
      <c r="C1411" s="8">
        <v>2425.25</v>
      </c>
      <c r="D1411" s="8">
        <v>2442</v>
      </c>
      <c r="E1411" s="8">
        <v>2393</v>
      </c>
      <c r="F1411" s="8">
        <v>2425.005681818182</v>
      </c>
      <c r="G1411" s="8">
        <f t="shared" si="945"/>
        <v>-31.673074658502173</v>
      </c>
      <c r="H1411" s="8">
        <f t="shared" si="946"/>
        <v>0</v>
      </c>
      <c r="I1411" s="8">
        <f t="shared" si="947"/>
        <v>31.673074658502173</v>
      </c>
      <c r="J1411" s="25">
        <f t="shared" si="950"/>
        <v>19.007675992416214</v>
      </c>
      <c r="K1411" s="25">
        <f t="shared" si="951"/>
        <v>11.148263537185654</v>
      </c>
      <c r="L1411" s="26">
        <f t="shared" si="948"/>
        <v>1.7049898335301323</v>
      </c>
      <c r="M1411" s="25">
        <f t="shared" si="949"/>
        <v>63.031284347011557</v>
      </c>
      <c r="N1411" s="25">
        <v>30</v>
      </c>
      <c r="O1411" s="25">
        <v>70</v>
      </c>
      <c r="P1411" s="9">
        <f t="shared" si="952"/>
        <v>2320.2448471925154</v>
      </c>
      <c r="Q1411" s="9">
        <f t="shared" si="953"/>
        <v>2368.134802879466</v>
      </c>
      <c r="R1411" s="9">
        <f t="shared" si="954"/>
        <v>47.889955686950543</v>
      </c>
      <c r="S1411" s="3">
        <f t="shared" si="955"/>
        <v>1</v>
      </c>
      <c r="T1411" s="3">
        <f t="shared" si="956"/>
        <v>0</v>
      </c>
      <c r="U1411" s="3">
        <f t="shared" si="957"/>
        <v>37</v>
      </c>
      <c r="V1411" s="3">
        <f t="shared" si="961"/>
        <v>30</v>
      </c>
      <c r="W1411" s="2">
        <f t="shared" si="958"/>
        <v>9798155</v>
      </c>
      <c r="X1411" s="2">
        <f t="shared" si="962"/>
        <v>9886696</v>
      </c>
      <c r="Y1411" s="14">
        <f t="shared" si="963"/>
        <v>2326.6276629257395</v>
      </c>
      <c r="Z1411" s="14">
        <f t="shared" si="964"/>
        <v>2389.374378791947</v>
      </c>
      <c r="AA1411" s="14">
        <f t="shared" si="959"/>
        <v>62.746715866207524</v>
      </c>
      <c r="AB1411" s="14">
        <f t="shared" si="980"/>
        <v>56.78210204730162</v>
      </c>
      <c r="AC1411" s="14">
        <f t="shared" si="974"/>
        <v>5.964613818905903</v>
      </c>
      <c r="AD1411" s="16">
        <f t="shared" si="975"/>
        <v>1</v>
      </c>
      <c r="AE1411" s="16">
        <f t="shared" si="976"/>
        <v>0</v>
      </c>
      <c r="AF1411" s="16">
        <f t="shared" si="960"/>
        <v>28</v>
      </c>
      <c r="AG1411" s="16">
        <f t="shared" si="977"/>
        <v>30</v>
      </c>
      <c r="AH1411" s="5">
        <f t="shared" si="978"/>
        <v>9801716</v>
      </c>
      <c r="AI1411" s="5">
        <f t="shared" si="979"/>
        <v>9868720</v>
      </c>
      <c r="AJ1411" s="39">
        <f t="shared" si="965"/>
        <v>2374.4984813292835</v>
      </c>
      <c r="AK1411" s="39">
        <f t="shared" si="966"/>
        <v>2393.0694534703321</v>
      </c>
      <c r="AL1411" s="39">
        <f t="shared" si="967"/>
        <v>18.570972141048514</v>
      </c>
      <c r="AM1411" s="39">
        <f t="shared" si="968"/>
        <v>1</v>
      </c>
      <c r="AN1411" s="39">
        <f t="shared" si="969"/>
        <v>0</v>
      </c>
      <c r="AO1411" s="39">
        <f t="shared" si="970"/>
        <v>38</v>
      </c>
      <c r="AP1411" s="39">
        <f t="shared" si="971"/>
        <v>30</v>
      </c>
      <c r="AQ1411" s="39">
        <f t="shared" si="972"/>
        <v>9801891</v>
      </c>
      <c r="AR1411" s="39">
        <f t="shared" si="973"/>
        <v>9892825</v>
      </c>
      <c r="AS1411" s="37">
        <f t="shared" si="981"/>
        <v>2195.0700078674536</v>
      </c>
      <c r="AT1411" s="37">
        <f t="shared" si="982"/>
        <v>2303.1965020244293</v>
      </c>
      <c r="AU1411" s="37">
        <f t="shared" si="983"/>
        <v>108.1264941569757</v>
      </c>
      <c r="AV1411" s="34">
        <f t="shared" si="984"/>
        <v>1</v>
      </c>
      <c r="AW1411" s="34">
        <f t="shared" si="985"/>
        <v>0</v>
      </c>
      <c r="AX1411" s="34">
        <f t="shared" si="986"/>
        <v>53</v>
      </c>
      <c r="AY1411" s="34">
        <f t="shared" si="987"/>
        <v>30</v>
      </c>
      <c r="AZ1411" s="34">
        <f t="shared" si="988"/>
        <v>9742577</v>
      </c>
      <c r="BA1411" s="34">
        <f t="shared" si="989"/>
        <v>9869406</v>
      </c>
    </row>
    <row r="1412" spans="1:53" x14ac:dyDescent="0.2">
      <c r="A1412" s="1" t="s">
        <v>1449</v>
      </c>
      <c r="B1412" s="8">
        <v>7733</v>
      </c>
      <c r="C1412" s="8">
        <v>2377.2770562770561</v>
      </c>
      <c r="D1412" s="8">
        <v>2414</v>
      </c>
      <c r="E1412" s="8">
        <v>2344</v>
      </c>
      <c r="F1412" s="8">
        <v>2377.1298701298701</v>
      </c>
      <c r="G1412" s="8">
        <f t="shared" ref="G1412:G1475" si="990">F1412-F1411</f>
        <v>-47.875811688311842</v>
      </c>
      <c r="H1412" s="8">
        <f t="shared" ref="H1412:H1475" si="991">IF(G1412&gt;0, G1412, 0)</f>
        <v>0</v>
      </c>
      <c r="I1412" s="8">
        <f t="shared" ref="I1412:I1475" si="992">IF(G1412&lt;0, -G1412, 0)</f>
        <v>47.875811688311842</v>
      </c>
      <c r="J1412" s="25">
        <f t="shared" si="950"/>
        <v>17.649984850100772</v>
      </c>
      <c r="K1412" s="25">
        <f t="shared" si="951"/>
        <v>13.771659833694669</v>
      </c>
      <c r="L1412" s="26">
        <f t="shared" si="948"/>
        <v>1.2816163819931954</v>
      </c>
      <c r="M1412" s="25">
        <f t="shared" si="949"/>
        <v>56.171422685595779</v>
      </c>
      <c r="N1412" s="25">
        <v>30</v>
      </c>
      <c r="O1412" s="25">
        <v>70</v>
      </c>
      <c r="P1412" s="9">
        <f t="shared" si="952"/>
        <v>2324.4677580316761</v>
      </c>
      <c r="Q1412" s="9">
        <f t="shared" si="953"/>
        <v>2377.8016605451053</v>
      </c>
      <c r="R1412" s="9">
        <f t="shared" si="954"/>
        <v>53.333902513429166</v>
      </c>
      <c r="S1412" s="3">
        <f t="shared" si="955"/>
        <v>1</v>
      </c>
      <c r="T1412" s="3">
        <f t="shared" si="956"/>
        <v>0</v>
      </c>
      <c r="U1412" s="3">
        <f t="shared" si="957"/>
        <v>38</v>
      </c>
      <c r="V1412" s="3">
        <f t="shared" si="961"/>
        <v>30</v>
      </c>
      <c r="W1412" s="2">
        <f t="shared" si="958"/>
        <v>9795683</v>
      </c>
      <c r="X1412" s="2">
        <f t="shared" si="962"/>
        <v>9884755</v>
      </c>
      <c r="Y1412" s="14">
        <f t="shared" si="963"/>
        <v>2330.3685671630824</v>
      </c>
      <c r="Z1412" s="14">
        <f t="shared" si="964"/>
        <v>2387.4906082285506</v>
      </c>
      <c r="AA1412" s="14">
        <f t="shared" si="959"/>
        <v>57.122041065468238</v>
      </c>
      <c r="AB1412" s="14">
        <f t="shared" si="980"/>
        <v>56.850089850934943</v>
      </c>
      <c r="AC1412" s="14">
        <f t="shared" si="974"/>
        <v>0.27195121453329563</v>
      </c>
      <c r="AD1412" s="16">
        <f t="shared" si="975"/>
        <v>1</v>
      </c>
      <c r="AE1412" s="16">
        <f t="shared" si="976"/>
        <v>0</v>
      </c>
      <c r="AF1412" s="16">
        <f t="shared" si="960"/>
        <v>29</v>
      </c>
      <c r="AG1412" s="16">
        <f t="shared" si="977"/>
        <v>30</v>
      </c>
      <c r="AH1412" s="5">
        <f t="shared" si="978"/>
        <v>9799272</v>
      </c>
      <c r="AI1412" s="5">
        <f t="shared" si="979"/>
        <v>9867248</v>
      </c>
      <c r="AJ1412" s="39">
        <f t="shared" si="965"/>
        <v>2363.9407897764499</v>
      </c>
      <c r="AK1412" s="39">
        <f t="shared" si="966"/>
        <v>2382.5117619174976</v>
      </c>
      <c r="AL1412" s="39">
        <f t="shared" si="967"/>
        <v>18.570972141047605</v>
      </c>
      <c r="AM1412" s="39">
        <f t="shared" si="968"/>
        <v>1</v>
      </c>
      <c r="AN1412" s="39">
        <f t="shared" si="969"/>
        <v>0</v>
      </c>
      <c r="AO1412" s="39">
        <f t="shared" si="970"/>
        <v>39</v>
      </c>
      <c r="AP1412" s="39">
        <f t="shared" si="971"/>
        <v>30</v>
      </c>
      <c r="AQ1412" s="39">
        <f t="shared" si="972"/>
        <v>9799447</v>
      </c>
      <c r="AR1412" s="39">
        <f t="shared" si="973"/>
        <v>9890863</v>
      </c>
      <c r="AS1412" s="37">
        <f t="shared" si="981"/>
        <v>2205.3071220637703</v>
      </c>
      <c r="AT1412" s="37">
        <f t="shared" si="982"/>
        <v>2311.0167986936149</v>
      </c>
      <c r="AU1412" s="37">
        <f t="shared" si="983"/>
        <v>105.70967662984458</v>
      </c>
      <c r="AV1412" s="34">
        <f t="shared" si="984"/>
        <v>1</v>
      </c>
      <c r="AW1412" s="34">
        <f t="shared" si="985"/>
        <v>0</v>
      </c>
      <c r="AX1412" s="34">
        <f t="shared" si="986"/>
        <v>54</v>
      </c>
      <c r="AY1412" s="34">
        <f t="shared" si="987"/>
        <v>30</v>
      </c>
      <c r="AZ1412" s="34">
        <f t="shared" si="988"/>
        <v>9740133</v>
      </c>
      <c r="BA1412" s="34">
        <f t="shared" si="989"/>
        <v>9866709</v>
      </c>
    </row>
    <row r="1413" spans="1:53" x14ac:dyDescent="0.2">
      <c r="A1413" s="1" t="s">
        <v>1450</v>
      </c>
      <c r="B1413" s="8">
        <v>4649</v>
      </c>
      <c r="C1413" s="8">
        <v>2357.0480769230771</v>
      </c>
      <c r="D1413" s="8">
        <v>2387</v>
      </c>
      <c r="E1413" s="8">
        <v>2335</v>
      </c>
      <c r="F1413" s="8">
        <v>2357</v>
      </c>
      <c r="G1413" s="8">
        <f t="shared" si="990"/>
        <v>-20.129870129870142</v>
      </c>
      <c r="H1413" s="8">
        <f t="shared" si="991"/>
        <v>0</v>
      </c>
      <c r="I1413" s="8">
        <f t="shared" si="992"/>
        <v>20.129870129870142</v>
      </c>
      <c r="J1413" s="25">
        <f t="shared" si="950"/>
        <v>16.389271646522143</v>
      </c>
      <c r="K1413" s="25">
        <f t="shared" si="951"/>
        <v>14.225817711992917</v>
      </c>
      <c r="L1413" s="26">
        <f t="shared" si="948"/>
        <v>1.1520794078997196</v>
      </c>
      <c r="M1413" s="25">
        <f t="shared" si="949"/>
        <v>53.533313114318091</v>
      </c>
      <c r="N1413" s="25">
        <v>30</v>
      </c>
      <c r="O1413" s="25">
        <v>70</v>
      </c>
      <c r="P1413" s="9">
        <f t="shared" si="952"/>
        <v>2327.3556961804838</v>
      </c>
      <c r="Q1413" s="9">
        <f t="shared" si="953"/>
        <v>2383.6891953846948</v>
      </c>
      <c r="R1413" s="9">
        <f t="shared" si="954"/>
        <v>56.333499204210966</v>
      </c>
      <c r="S1413" s="3">
        <f t="shared" si="955"/>
        <v>1</v>
      </c>
      <c r="T1413" s="3">
        <f t="shared" si="956"/>
        <v>0</v>
      </c>
      <c r="U1413" s="3">
        <f t="shared" si="957"/>
        <v>39</v>
      </c>
      <c r="V1413" s="3">
        <f t="shared" si="961"/>
        <v>30</v>
      </c>
      <c r="W1413" s="2">
        <f t="shared" si="958"/>
        <v>9793239</v>
      </c>
      <c r="X1413" s="2">
        <f t="shared" si="962"/>
        <v>9884304</v>
      </c>
      <c r="Y1413" s="14">
        <f t="shared" si="963"/>
        <v>2332.3412658917428</v>
      </c>
      <c r="Z1413" s="14">
        <f t="shared" si="964"/>
        <v>2382.7997454241581</v>
      </c>
      <c r="AA1413" s="14">
        <f t="shared" si="959"/>
        <v>50.458479532415367</v>
      </c>
      <c r="AB1413" s="14">
        <f t="shared" si="980"/>
        <v>55.571767787231025</v>
      </c>
      <c r="AC1413" s="14">
        <f t="shared" si="974"/>
        <v>-5.1132882548156573</v>
      </c>
      <c r="AD1413" s="16">
        <f t="shared" si="975"/>
        <v>0</v>
      </c>
      <c r="AE1413" s="16">
        <f t="shared" si="976"/>
        <v>1</v>
      </c>
      <c r="AF1413" s="16">
        <f t="shared" si="960"/>
        <v>28</v>
      </c>
      <c r="AG1413" s="16">
        <f t="shared" si="977"/>
        <v>30</v>
      </c>
      <c r="AH1413" s="5">
        <f t="shared" si="978"/>
        <v>9801577</v>
      </c>
      <c r="AI1413" s="5">
        <f t="shared" si="979"/>
        <v>9866957</v>
      </c>
      <c r="AJ1413" s="39">
        <f t="shared" si="965"/>
        <v>2347.9821858803457</v>
      </c>
      <c r="AK1413" s="39">
        <f t="shared" si="966"/>
        <v>2366.5531580213938</v>
      </c>
      <c r="AL1413" s="39">
        <f t="shared" si="967"/>
        <v>18.57097214104806</v>
      </c>
      <c r="AM1413" s="39">
        <f t="shared" si="968"/>
        <v>1</v>
      </c>
      <c r="AN1413" s="39">
        <f t="shared" si="969"/>
        <v>0</v>
      </c>
      <c r="AO1413" s="39">
        <f t="shared" si="970"/>
        <v>40</v>
      </c>
      <c r="AP1413" s="39">
        <f t="shared" si="971"/>
        <v>30</v>
      </c>
      <c r="AQ1413" s="39">
        <f t="shared" si="972"/>
        <v>9797030</v>
      </c>
      <c r="AR1413" s="39">
        <f t="shared" si="973"/>
        <v>9890430</v>
      </c>
      <c r="AS1413" s="37">
        <f t="shared" si="981"/>
        <v>2215.0841176675985</v>
      </c>
      <c r="AT1413" s="37">
        <f t="shared" si="982"/>
        <v>2319.6214604085408</v>
      </c>
      <c r="AU1413" s="37">
        <f t="shared" si="983"/>
        <v>104.53734274094222</v>
      </c>
      <c r="AV1413" s="34">
        <f t="shared" si="984"/>
        <v>1</v>
      </c>
      <c r="AW1413" s="34">
        <f t="shared" si="985"/>
        <v>0</v>
      </c>
      <c r="AX1413" s="34">
        <f t="shared" si="986"/>
        <v>55</v>
      </c>
      <c r="AY1413" s="34">
        <f t="shared" si="987"/>
        <v>30</v>
      </c>
      <c r="AZ1413" s="34">
        <f t="shared" si="988"/>
        <v>9737716</v>
      </c>
      <c r="BA1413" s="34">
        <f t="shared" si="989"/>
        <v>9866141</v>
      </c>
    </row>
    <row r="1414" spans="1:53" x14ac:dyDescent="0.2">
      <c r="A1414" s="1" t="s">
        <v>1451</v>
      </c>
      <c r="B1414" s="8">
        <v>2446</v>
      </c>
      <c r="C1414" s="8">
        <v>2374.601092896175</v>
      </c>
      <c r="D1414" s="8">
        <v>2397</v>
      </c>
      <c r="E1414" s="8">
        <v>2357</v>
      </c>
      <c r="F1414" s="8">
        <v>2374.7049180327867</v>
      </c>
      <c r="G1414" s="8">
        <f t="shared" si="990"/>
        <v>17.704918032786736</v>
      </c>
      <c r="H1414" s="8">
        <f t="shared" si="991"/>
        <v>17.704918032786736</v>
      </c>
      <c r="I1414" s="8">
        <f t="shared" si="992"/>
        <v>0</v>
      </c>
      <c r="J1414" s="25">
        <f t="shared" si="950"/>
        <v>16.483246388398186</v>
      </c>
      <c r="K1414" s="25">
        <f t="shared" si="951"/>
        <v>13.209687875421995</v>
      </c>
      <c r="L1414" s="26">
        <f t="shared" si="948"/>
        <v>1.2478149782075463</v>
      </c>
      <c r="M1414" s="25">
        <f t="shared" si="949"/>
        <v>55.512352676045403</v>
      </c>
      <c r="N1414" s="25">
        <v>30</v>
      </c>
      <c r="O1414" s="25">
        <v>70</v>
      </c>
      <c r="P1414" s="9">
        <f t="shared" si="952"/>
        <v>2329.3191706255025</v>
      </c>
      <c r="Q1414" s="9">
        <f t="shared" si="953"/>
        <v>2384.864049185865</v>
      </c>
      <c r="R1414" s="9">
        <f t="shared" si="954"/>
        <v>55.544878560362577</v>
      </c>
      <c r="S1414" s="3">
        <f t="shared" si="955"/>
        <v>1</v>
      </c>
      <c r="T1414" s="3">
        <f t="shared" si="956"/>
        <v>0</v>
      </c>
      <c r="U1414" s="3">
        <f t="shared" si="957"/>
        <v>40</v>
      </c>
      <c r="V1414" s="3">
        <f t="shared" si="961"/>
        <v>30</v>
      </c>
      <c r="W1414" s="2">
        <f t="shared" si="958"/>
        <v>9790822</v>
      </c>
      <c r="X1414" s="2">
        <f t="shared" si="962"/>
        <v>9885102</v>
      </c>
      <c r="Y1414" s="14">
        <f t="shared" si="963"/>
        <v>2335.4793141984869</v>
      </c>
      <c r="Z1414" s="14">
        <f t="shared" si="964"/>
        <v>2381.5543873639472</v>
      </c>
      <c r="AA1414" s="14">
        <f t="shared" si="959"/>
        <v>46.075073165460253</v>
      </c>
      <c r="AB1414" s="14">
        <f t="shared" si="980"/>
        <v>53.67242886287687</v>
      </c>
      <c r="AC1414" s="14">
        <f t="shared" si="974"/>
        <v>-7.5973556974166172</v>
      </c>
      <c r="AD1414" s="16">
        <f t="shared" si="975"/>
        <v>0</v>
      </c>
      <c r="AE1414" s="16">
        <f t="shared" si="976"/>
        <v>1</v>
      </c>
      <c r="AF1414" s="16">
        <f t="shared" si="960"/>
        <v>27</v>
      </c>
      <c r="AG1414" s="16">
        <f t="shared" si="977"/>
        <v>30</v>
      </c>
      <c r="AH1414" s="5">
        <f t="shared" si="978"/>
        <v>9803904</v>
      </c>
      <c r="AI1414" s="5">
        <f t="shared" si="979"/>
        <v>9867543</v>
      </c>
      <c r="AJ1414" s="39">
        <f t="shared" si="965"/>
        <v>2341.272229170389</v>
      </c>
      <c r="AK1414" s="39">
        <f t="shared" si="966"/>
        <v>2359.843201311437</v>
      </c>
      <c r="AL1414" s="39">
        <f t="shared" si="967"/>
        <v>18.57097214104806</v>
      </c>
      <c r="AM1414" s="39">
        <f t="shared" si="968"/>
        <v>1</v>
      </c>
      <c r="AN1414" s="39">
        <f t="shared" si="969"/>
        <v>0</v>
      </c>
      <c r="AO1414" s="39">
        <f t="shared" si="970"/>
        <v>41</v>
      </c>
      <c r="AP1414" s="39">
        <f t="shared" si="971"/>
        <v>30</v>
      </c>
      <c r="AQ1414" s="39">
        <f t="shared" si="972"/>
        <v>9794603</v>
      </c>
      <c r="AR1414" s="39">
        <f t="shared" si="973"/>
        <v>9891240</v>
      </c>
      <c r="AS1414" s="37">
        <f t="shared" si="981"/>
        <v>2224.3806309050356</v>
      </c>
      <c r="AT1414" s="37">
        <f t="shared" si="982"/>
        <v>2328.4023935625805</v>
      </c>
      <c r="AU1414" s="37">
        <f t="shared" si="983"/>
        <v>104.02176265754497</v>
      </c>
      <c r="AV1414" s="34">
        <f t="shared" si="984"/>
        <v>1</v>
      </c>
      <c r="AW1414" s="34">
        <f t="shared" si="985"/>
        <v>0</v>
      </c>
      <c r="AX1414" s="34">
        <f t="shared" si="986"/>
        <v>56</v>
      </c>
      <c r="AY1414" s="34">
        <f t="shared" si="987"/>
        <v>30</v>
      </c>
      <c r="AZ1414" s="34">
        <f t="shared" si="988"/>
        <v>9735289</v>
      </c>
      <c r="BA1414" s="34">
        <f t="shared" si="989"/>
        <v>9867281</v>
      </c>
    </row>
    <row r="1415" spans="1:53" x14ac:dyDescent="0.2">
      <c r="A1415" s="1" t="s">
        <v>1452</v>
      </c>
      <c r="B1415" s="8">
        <v>6614</v>
      </c>
      <c r="C1415" s="8">
        <v>2352.056</v>
      </c>
      <c r="D1415" s="8">
        <v>2371</v>
      </c>
      <c r="E1415" s="8">
        <v>2335</v>
      </c>
      <c r="F1415" s="8">
        <v>2352.02</v>
      </c>
      <c r="G1415" s="8">
        <f t="shared" si="990"/>
        <v>-22.684918032786754</v>
      </c>
      <c r="H1415" s="8">
        <f t="shared" si="991"/>
        <v>0</v>
      </c>
      <c r="I1415" s="8">
        <f t="shared" si="992"/>
        <v>22.684918032786754</v>
      </c>
      <c r="J1415" s="25">
        <f t="shared" si="950"/>
        <v>15.305871646369743</v>
      </c>
      <c r="K1415" s="25">
        <f t="shared" si="951"/>
        <v>13.886490029519479</v>
      </c>
      <c r="L1415" s="26">
        <f t="shared" si="948"/>
        <v>1.102213130447866</v>
      </c>
      <c r="M1415" s="25">
        <f t="shared" si="949"/>
        <v>52.431083912649946</v>
      </c>
      <c r="N1415" s="25">
        <v>30</v>
      </c>
      <c r="O1415" s="25">
        <v>70</v>
      </c>
      <c r="P1415" s="9">
        <f t="shared" si="952"/>
        <v>2333.6842781955279</v>
      </c>
      <c r="Q1415" s="9">
        <f t="shared" si="953"/>
        <v>2390.0273784850178</v>
      </c>
      <c r="R1415" s="9">
        <f t="shared" si="954"/>
        <v>56.343100289489939</v>
      </c>
      <c r="S1415" s="3">
        <f t="shared" si="955"/>
        <v>1</v>
      </c>
      <c r="T1415" s="3">
        <f t="shared" si="956"/>
        <v>0</v>
      </c>
      <c r="U1415" s="3">
        <f t="shared" si="957"/>
        <v>41</v>
      </c>
      <c r="V1415" s="3">
        <f t="shared" si="961"/>
        <v>30</v>
      </c>
      <c r="W1415" s="2">
        <f t="shared" si="958"/>
        <v>9788395</v>
      </c>
      <c r="X1415" s="2">
        <f t="shared" si="962"/>
        <v>9884130</v>
      </c>
      <c r="Y1415" s="14">
        <f t="shared" si="963"/>
        <v>2336.7045501837842</v>
      </c>
      <c r="Z1415" s="14">
        <f t="shared" si="964"/>
        <v>2377.0106354618015</v>
      </c>
      <c r="AA1415" s="14">
        <f t="shared" si="959"/>
        <v>40.306085278017235</v>
      </c>
      <c r="AB1415" s="14">
        <f t="shared" si="980"/>
        <v>50.999160145904945</v>
      </c>
      <c r="AC1415" s="14">
        <f t="shared" si="974"/>
        <v>-10.693074867887709</v>
      </c>
      <c r="AD1415" s="16">
        <f t="shared" si="975"/>
        <v>0</v>
      </c>
      <c r="AE1415" s="16">
        <f t="shared" si="976"/>
        <v>1</v>
      </c>
      <c r="AF1415" s="16">
        <f t="shared" si="960"/>
        <v>26</v>
      </c>
      <c r="AG1415" s="16">
        <f t="shared" si="977"/>
        <v>30</v>
      </c>
      <c r="AH1415" s="5">
        <f t="shared" si="978"/>
        <v>9806209</v>
      </c>
      <c r="AI1415" s="5">
        <f t="shared" si="979"/>
        <v>9866919</v>
      </c>
      <c r="AJ1415" s="39">
        <f t="shared" si="965"/>
        <v>2347.1738685146515</v>
      </c>
      <c r="AK1415" s="39">
        <f t="shared" si="966"/>
        <v>2365.7448406556991</v>
      </c>
      <c r="AL1415" s="39">
        <f t="shared" si="967"/>
        <v>18.570972141047605</v>
      </c>
      <c r="AM1415" s="39">
        <f t="shared" si="968"/>
        <v>1</v>
      </c>
      <c r="AN1415" s="39">
        <f t="shared" si="969"/>
        <v>0</v>
      </c>
      <c r="AO1415" s="39">
        <f t="shared" si="970"/>
        <v>42</v>
      </c>
      <c r="AP1415" s="39">
        <f t="shared" si="971"/>
        <v>30</v>
      </c>
      <c r="AQ1415" s="39">
        <f t="shared" si="972"/>
        <v>9792202</v>
      </c>
      <c r="AR1415" s="39">
        <f t="shared" si="973"/>
        <v>9890272</v>
      </c>
      <c r="AS1415" s="37">
        <f t="shared" si="981"/>
        <v>2233.1692958108101</v>
      </c>
      <c r="AT1415" s="37">
        <f t="shared" si="982"/>
        <v>2336.7093567908773</v>
      </c>
      <c r="AU1415" s="37">
        <f t="shared" si="983"/>
        <v>103.54006098006721</v>
      </c>
      <c r="AV1415" s="34">
        <f t="shared" si="984"/>
        <v>1</v>
      </c>
      <c r="AW1415" s="34">
        <f t="shared" si="985"/>
        <v>0</v>
      </c>
      <c r="AX1415" s="34">
        <f t="shared" si="986"/>
        <v>57</v>
      </c>
      <c r="AY1415" s="34">
        <f t="shared" si="987"/>
        <v>30</v>
      </c>
      <c r="AZ1415" s="34">
        <f t="shared" si="988"/>
        <v>9732888</v>
      </c>
      <c r="BA1415" s="34">
        <f t="shared" si="989"/>
        <v>9865983</v>
      </c>
    </row>
    <row r="1416" spans="1:53" x14ac:dyDescent="0.2">
      <c r="A1416" s="1" t="s">
        <v>1453</v>
      </c>
      <c r="B1416" s="8">
        <v>5103</v>
      </c>
      <c r="C1416" s="8">
        <v>2337.2676056338028</v>
      </c>
      <c r="D1416" s="8">
        <v>2364</v>
      </c>
      <c r="E1416" s="8">
        <v>2314</v>
      </c>
      <c r="F1416" s="8">
        <v>2337.1737089201879</v>
      </c>
      <c r="G1416" s="8">
        <f t="shared" si="990"/>
        <v>-14.84629107981209</v>
      </c>
      <c r="H1416" s="8">
        <f t="shared" si="991"/>
        <v>0</v>
      </c>
      <c r="I1416" s="8">
        <f t="shared" si="992"/>
        <v>14.84629107981209</v>
      </c>
      <c r="J1416" s="25">
        <f t="shared" si="950"/>
        <v>14.212595100200476</v>
      </c>
      <c r="K1416" s="25">
        <f t="shared" si="951"/>
        <v>13.955047247397522</v>
      </c>
      <c r="L1416" s="26">
        <f t="shared" si="948"/>
        <v>1.0184555342763877</v>
      </c>
      <c r="M1416" s="25">
        <f t="shared" si="949"/>
        <v>50.457169701362886</v>
      </c>
      <c r="N1416" s="25">
        <v>30</v>
      </c>
      <c r="O1416" s="25">
        <v>70</v>
      </c>
      <c r="P1416" s="9">
        <f t="shared" si="952"/>
        <v>2337.2022843699551</v>
      </c>
      <c r="Q1416" s="9">
        <f t="shared" si="953"/>
        <v>2397.208141196882</v>
      </c>
      <c r="R1416" s="9">
        <f t="shared" si="954"/>
        <v>60.005856826926902</v>
      </c>
      <c r="S1416" s="3">
        <f t="shared" si="955"/>
        <v>1</v>
      </c>
      <c r="T1416" s="3">
        <f t="shared" si="956"/>
        <v>0</v>
      </c>
      <c r="U1416" s="3">
        <f t="shared" si="957"/>
        <v>42</v>
      </c>
      <c r="V1416" s="3">
        <f t="shared" si="961"/>
        <v>30</v>
      </c>
      <c r="W1416" s="2">
        <f t="shared" si="958"/>
        <v>9785994</v>
      </c>
      <c r="X1416" s="2">
        <f t="shared" si="962"/>
        <v>9883182</v>
      </c>
      <c r="Y1416" s="14">
        <f t="shared" si="963"/>
        <v>2336.7393026827772</v>
      </c>
      <c r="Z1416" s="14">
        <f t="shared" si="964"/>
        <v>2370.8818775323225</v>
      </c>
      <c r="AA1416" s="14">
        <f t="shared" si="959"/>
        <v>34.142574849545326</v>
      </c>
      <c r="AB1416" s="14">
        <f t="shared" si="980"/>
        <v>47.627843086633021</v>
      </c>
      <c r="AC1416" s="14">
        <f t="shared" si="974"/>
        <v>-13.485268237087695</v>
      </c>
      <c r="AD1416" s="16">
        <f t="shared" si="975"/>
        <v>0</v>
      </c>
      <c r="AE1416" s="16">
        <f t="shared" si="976"/>
        <v>1</v>
      </c>
      <c r="AF1416" s="16">
        <f t="shared" si="960"/>
        <v>25</v>
      </c>
      <c r="AG1416" s="16">
        <f t="shared" si="977"/>
        <v>30</v>
      </c>
      <c r="AH1416" s="5">
        <f t="shared" si="978"/>
        <v>9808493</v>
      </c>
      <c r="AI1416" s="5">
        <f t="shared" si="979"/>
        <v>9866343</v>
      </c>
      <c r="AJ1416" s="39">
        <f t="shared" si="965"/>
        <v>2339.6122291703891</v>
      </c>
      <c r="AK1416" s="39">
        <f t="shared" si="966"/>
        <v>2366.1657970963238</v>
      </c>
      <c r="AL1416" s="39">
        <f t="shared" si="967"/>
        <v>26.553567925934658</v>
      </c>
      <c r="AM1416" s="39">
        <f t="shared" si="968"/>
        <v>1</v>
      </c>
      <c r="AN1416" s="39">
        <f t="shared" si="969"/>
        <v>0</v>
      </c>
      <c r="AO1416" s="39">
        <f t="shared" si="970"/>
        <v>43</v>
      </c>
      <c r="AP1416" s="39">
        <f t="shared" si="971"/>
        <v>30</v>
      </c>
      <c r="AQ1416" s="39">
        <f t="shared" si="972"/>
        <v>9789808</v>
      </c>
      <c r="AR1416" s="39">
        <f t="shared" si="973"/>
        <v>9889310</v>
      </c>
      <c r="AS1416" s="37">
        <f t="shared" si="981"/>
        <v>2241.6564958196363</v>
      </c>
      <c r="AT1416" s="37">
        <f t="shared" si="982"/>
        <v>2345.4279589226185</v>
      </c>
      <c r="AU1416" s="37">
        <f t="shared" si="983"/>
        <v>103.77146310298212</v>
      </c>
      <c r="AV1416" s="34">
        <f t="shared" si="984"/>
        <v>1</v>
      </c>
      <c r="AW1416" s="34">
        <f t="shared" si="985"/>
        <v>0</v>
      </c>
      <c r="AX1416" s="34">
        <f t="shared" si="986"/>
        <v>58</v>
      </c>
      <c r="AY1416" s="34">
        <f t="shared" si="987"/>
        <v>30</v>
      </c>
      <c r="AZ1416" s="34">
        <f t="shared" si="988"/>
        <v>9730494</v>
      </c>
      <c r="BA1416" s="34">
        <f t="shared" si="989"/>
        <v>9864706</v>
      </c>
    </row>
    <row r="1417" spans="1:53" x14ac:dyDescent="0.2">
      <c r="A1417" s="1" t="s">
        <v>1454</v>
      </c>
      <c r="B1417" s="8">
        <v>5699</v>
      </c>
      <c r="C1417" s="8">
        <v>2313.9904761904763</v>
      </c>
      <c r="D1417" s="8">
        <v>2346</v>
      </c>
      <c r="E1417" s="8">
        <v>2298</v>
      </c>
      <c r="F1417" s="8">
        <v>2313.890476190476</v>
      </c>
      <c r="G1417" s="8">
        <f t="shared" si="990"/>
        <v>-23.283232729711926</v>
      </c>
      <c r="H1417" s="8">
        <f t="shared" si="991"/>
        <v>0</v>
      </c>
      <c r="I1417" s="8">
        <f t="shared" si="992"/>
        <v>23.283232729711926</v>
      </c>
      <c r="J1417" s="25">
        <f t="shared" si="950"/>
        <v>13.197409735900441</v>
      </c>
      <c r="K1417" s="25">
        <f t="shared" si="951"/>
        <v>14.621346210419977</v>
      </c>
      <c r="L1417" s="26">
        <f t="shared" si="948"/>
        <v>0.90261249176188985</v>
      </c>
      <c r="M1417" s="25">
        <f t="shared" si="949"/>
        <v>47.440689876162708</v>
      </c>
      <c r="N1417" s="25">
        <v>30</v>
      </c>
      <c r="O1417" s="25">
        <v>70</v>
      </c>
      <c r="P1417" s="9">
        <f t="shared" si="952"/>
        <v>2338.2450802149951</v>
      </c>
      <c r="Q1417" s="9">
        <f t="shared" si="953"/>
        <v>2401.1560640392072</v>
      </c>
      <c r="R1417" s="9">
        <f t="shared" si="954"/>
        <v>62.910983824212053</v>
      </c>
      <c r="S1417" s="3">
        <f t="shared" si="955"/>
        <v>1</v>
      </c>
      <c r="T1417" s="3">
        <f t="shared" si="956"/>
        <v>0</v>
      </c>
      <c r="U1417" s="3">
        <f t="shared" si="957"/>
        <v>43</v>
      </c>
      <c r="V1417" s="3">
        <f t="shared" si="961"/>
        <v>30</v>
      </c>
      <c r="W1417" s="2">
        <f t="shared" si="958"/>
        <v>9783600</v>
      </c>
      <c r="X1417" s="2">
        <f t="shared" si="962"/>
        <v>9882414</v>
      </c>
      <c r="Y1417" s="14">
        <f t="shared" si="963"/>
        <v>2335.046797016681</v>
      </c>
      <c r="Z1417" s="14">
        <f t="shared" si="964"/>
        <v>2362.1139696335767</v>
      </c>
      <c r="AA1417" s="14">
        <f t="shared" si="959"/>
        <v>27.067172616895732</v>
      </c>
      <c r="AB1417" s="14">
        <f t="shared" si="980"/>
        <v>43.51570899268556</v>
      </c>
      <c r="AC1417" s="14">
        <f t="shared" si="974"/>
        <v>-16.448536375789828</v>
      </c>
      <c r="AD1417" s="16">
        <f t="shared" si="975"/>
        <v>0</v>
      </c>
      <c r="AE1417" s="16">
        <f t="shared" si="976"/>
        <v>1</v>
      </c>
      <c r="AF1417" s="16">
        <f t="shared" si="960"/>
        <v>24</v>
      </c>
      <c r="AG1417" s="16">
        <f t="shared" si="977"/>
        <v>30</v>
      </c>
      <c r="AH1417" s="5">
        <f t="shared" si="978"/>
        <v>9810761</v>
      </c>
      <c r="AI1417" s="5">
        <f t="shared" si="979"/>
        <v>9865913</v>
      </c>
      <c r="AJ1417" s="39">
        <f t="shared" si="965"/>
        <v>2334.6634654771183</v>
      </c>
      <c r="AK1417" s="39">
        <f t="shared" si="966"/>
        <v>2377.0087247723536</v>
      </c>
      <c r="AL1417" s="39">
        <f t="shared" si="967"/>
        <v>42.345259295235337</v>
      </c>
      <c r="AM1417" s="39">
        <f t="shared" si="968"/>
        <v>1</v>
      </c>
      <c r="AN1417" s="39">
        <f t="shared" si="969"/>
        <v>0</v>
      </c>
      <c r="AO1417" s="39">
        <f t="shared" si="970"/>
        <v>44</v>
      </c>
      <c r="AP1417" s="39">
        <f t="shared" si="971"/>
        <v>30</v>
      </c>
      <c r="AQ1417" s="39">
        <f t="shared" si="972"/>
        <v>9787432</v>
      </c>
      <c r="AR1417" s="39">
        <f t="shared" si="973"/>
        <v>9888544</v>
      </c>
      <c r="AS1417" s="37">
        <f t="shared" si="981"/>
        <v>2249.8584346884609</v>
      </c>
      <c r="AT1417" s="37">
        <f t="shared" si="982"/>
        <v>2354.7103160626389</v>
      </c>
      <c r="AU1417" s="37">
        <f t="shared" si="983"/>
        <v>104.85188137417799</v>
      </c>
      <c r="AV1417" s="34">
        <f t="shared" si="984"/>
        <v>1</v>
      </c>
      <c r="AW1417" s="34">
        <f t="shared" si="985"/>
        <v>0</v>
      </c>
      <c r="AX1417" s="34">
        <f t="shared" si="986"/>
        <v>59</v>
      </c>
      <c r="AY1417" s="34">
        <f t="shared" si="987"/>
        <v>30</v>
      </c>
      <c r="AZ1417" s="34">
        <f t="shared" si="988"/>
        <v>9728118</v>
      </c>
      <c r="BA1417" s="34">
        <f t="shared" si="989"/>
        <v>9863700</v>
      </c>
    </row>
    <row r="1418" spans="1:53" x14ac:dyDescent="0.2">
      <c r="A1418" s="1" t="s">
        <v>1455</v>
      </c>
      <c r="B1418" s="8">
        <v>4272</v>
      </c>
      <c r="C1418" s="8">
        <v>2354.9694323144104</v>
      </c>
      <c r="D1418" s="8">
        <v>2375</v>
      </c>
      <c r="E1418" s="8">
        <v>2337</v>
      </c>
      <c r="F1418" s="8">
        <v>2354.8296943231439</v>
      </c>
      <c r="G1418" s="8">
        <f t="shared" si="990"/>
        <v>40.939218132667975</v>
      </c>
      <c r="H1418" s="8">
        <f t="shared" si="991"/>
        <v>40.939218132667975</v>
      </c>
      <c r="I1418" s="8">
        <f t="shared" si="992"/>
        <v>0</v>
      </c>
      <c r="J1418" s="25">
        <f t="shared" si="950"/>
        <v>15.178967478526692</v>
      </c>
      <c r="K1418" s="25">
        <f t="shared" si="951"/>
        <v>13.576964338247121</v>
      </c>
      <c r="L1418" s="26">
        <f t="shared" si="948"/>
        <v>1.1179942069794373</v>
      </c>
      <c r="M1418" s="25">
        <f t="shared" si="949"/>
        <v>52.78551769855202</v>
      </c>
      <c r="N1418" s="25">
        <v>30</v>
      </c>
      <c r="O1418" s="25">
        <v>70</v>
      </c>
      <c r="P1418" s="9">
        <f t="shared" si="952"/>
        <v>2340.2846209874215</v>
      </c>
      <c r="Q1418" s="9">
        <f t="shared" si="953"/>
        <v>2396.7556993099824</v>
      </c>
      <c r="R1418" s="9">
        <f t="shared" si="954"/>
        <v>56.47107832256097</v>
      </c>
      <c r="S1418" s="3">
        <f t="shared" si="955"/>
        <v>1</v>
      </c>
      <c r="T1418" s="3">
        <f t="shared" si="956"/>
        <v>0</v>
      </c>
      <c r="U1418" s="3">
        <f t="shared" si="957"/>
        <v>44</v>
      </c>
      <c r="V1418" s="3">
        <f t="shared" si="961"/>
        <v>30</v>
      </c>
      <c r="W1418" s="2">
        <f t="shared" si="958"/>
        <v>9781224</v>
      </c>
      <c r="X1418" s="2">
        <f t="shared" si="962"/>
        <v>9884052</v>
      </c>
      <c r="Y1418" s="14">
        <f t="shared" si="963"/>
        <v>2336.5121968171597</v>
      </c>
      <c r="Z1418" s="14">
        <f t="shared" si="964"/>
        <v>2360.9933118935101</v>
      </c>
      <c r="AA1418" s="14">
        <f t="shared" si="959"/>
        <v>24.481115076350306</v>
      </c>
      <c r="AB1418" s="14">
        <f t="shared" si="980"/>
        <v>39.70879020941851</v>
      </c>
      <c r="AC1418" s="14">
        <f t="shared" si="974"/>
        <v>-15.227675133068203</v>
      </c>
      <c r="AD1418" s="16">
        <f t="shared" si="975"/>
        <v>0</v>
      </c>
      <c r="AE1418" s="16">
        <f t="shared" si="976"/>
        <v>1</v>
      </c>
      <c r="AF1418" s="16">
        <f t="shared" si="960"/>
        <v>23</v>
      </c>
      <c r="AG1418" s="16">
        <f t="shared" si="977"/>
        <v>30</v>
      </c>
      <c r="AH1418" s="5">
        <f t="shared" si="978"/>
        <v>9813068</v>
      </c>
      <c r="AI1418" s="5">
        <f t="shared" si="979"/>
        <v>9866819</v>
      </c>
      <c r="AJ1418" s="39">
        <f t="shared" si="965"/>
        <v>2326.9023879005476</v>
      </c>
      <c r="AK1418" s="39">
        <f t="shared" si="966"/>
        <v>2361.4865696192119</v>
      </c>
      <c r="AL1418" s="39">
        <f t="shared" si="967"/>
        <v>34.58418171866424</v>
      </c>
      <c r="AM1418" s="39">
        <f t="shared" si="968"/>
        <v>1</v>
      </c>
      <c r="AN1418" s="39">
        <f t="shared" si="969"/>
        <v>0</v>
      </c>
      <c r="AO1418" s="39">
        <f t="shared" si="970"/>
        <v>45</v>
      </c>
      <c r="AP1418" s="39">
        <f t="shared" si="971"/>
        <v>30</v>
      </c>
      <c r="AQ1418" s="39">
        <f t="shared" si="972"/>
        <v>9785027</v>
      </c>
      <c r="AR1418" s="39">
        <f t="shared" si="973"/>
        <v>9890192</v>
      </c>
      <c r="AS1418" s="37">
        <f t="shared" si="981"/>
        <v>2257.5962724292726</v>
      </c>
      <c r="AT1418" s="37">
        <f t="shared" si="982"/>
        <v>2364.0497044090293</v>
      </c>
      <c r="AU1418" s="37">
        <f t="shared" si="983"/>
        <v>106.45343197975672</v>
      </c>
      <c r="AV1418" s="34">
        <f t="shared" si="984"/>
        <v>1</v>
      </c>
      <c r="AW1418" s="34">
        <f t="shared" si="985"/>
        <v>0</v>
      </c>
      <c r="AX1418" s="34">
        <f t="shared" si="986"/>
        <v>60</v>
      </c>
      <c r="AY1418" s="34">
        <f t="shared" si="987"/>
        <v>30</v>
      </c>
      <c r="AZ1418" s="34">
        <f t="shared" si="988"/>
        <v>9725713</v>
      </c>
      <c r="BA1418" s="34">
        <f t="shared" si="989"/>
        <v>9865933</v>
      </c>
    </row>
    <row r="1419" spans="1:53" x14ac:dyDescent="0.2">
      <c r="A1419" s="1" t="s">
        <v>1456</v>
      </c>
      <c r="B1419" s="8">
        <v>6593</v>
      </c>
      <c r="C1419" s="8">
        <v>2337.2946859903382</v>
      </c>
      <c r="D1419" s="8">
        <v>2356</v>
      </c>
      <c r="E1419" s="8">
        <v>2314</v>
      </c>
      <c r="F1419" s="8">
        <v>2337.2125603864733</v>
      </c>
      <c r="G1419" s="8">
        <f t="shared" si="990"/>
        <v>-17.617133936670598</v>
      </c>
      <c r="H1419" s="8">
        <f t="shared" si="991"/>
        <v>0</v>
      </c>
      <c r="I1419" s="8">
        <f t="shared" si="992"/>
        <v>17.617133936670598</v>
      </c>
      <c r="J1419" s="25">
        <f t="shared" si="950"/>
        <v>14.094755515774784</v>
      </c>
      <c r="K1419" s="25">
        <f t="shared" si="951"/>
        <v>13.865547880991656</v>
      </c>
      <c r="L1419" s="26">
        <f t="shared" si="948"/>
        <v>1.0165307304659306</v>
      </c>
      <c r="M1419" s="25">
        <f t="shared" si="949"/>
        <v>50.409880450026947</v>
      </c>
      <c r="N1419" s="25">
        <v>30</v>
      </c>
      <c r="O1419" s="25">
        <v>70</v>
      </c>
      <c r="P1419" s="9">
        <f t="shared" si="952"/>
        <v>2344.2920686759362</v>
      </c>
      <c r="Q1419" s="9">
        <f t="shared" si="953"/>
        <v>2388.4137076910779</v>
      </c>
      <c r="R1419" s="9">
        <f t="shared" si="954"/>
        <v>44.121639015141682</v>
      </c>
      <c r="S1419" s="3">
        <f t="shared" si="955"/>
        <v>1</v>
      </c>
      <c r="T1419" s="3">
        <f t="shared" si="956"/>
        <v>0</v>
      </c>
      <c r="U1419" s="3">
        <f t="shared" si="957"/>
        <v>45</v>
      </c>
      <c r="V1419" s="3">
        <f t="shared" si="961"/>
        <v>30</v>
      </c>
      <c r="W1419" s="2">
        <f t="shared" si="958"/>
        <v>9778819</v>
      </c>
      <c r="X1419" s="2">
        <f t="shared" si="962"/>
        <v>9882949</v>
      </c>
      <c r="Y1419" s="14">
        <f t="shared" si="963"/>
        <v>2336.5640756000716</v>
      </c>
      <c r="Z1419" s="14">
        <f t="shared" si="964"/>
        <v>2357.3347347385811</v>
      </c>
      <c r="AA1419" s="14">
        <f t="shared" si="959"/>
        <v>20.770659138509473</v>
      </c>
      <c r="AB1419" s="14">
        <f t="shared" si="980"/>
        <v>35.921163995236704</v>
      </c>
      <c r="AC1419" s="14">
        <f t="shared" si="974"/>
        <v>-15.150504856727231</v>
      </c>
      <c r="AD1419" s="16">
        <f t="shared" si="975"/>
        <v>0</v>
      </c>
      <c r="AE1419" s="16">
        <f t="shared" si="976"/>
        <v>1</v>
      </c>
      <c r="AF1419" s="16">
        <f t="shared" si="960"/>
        <v>22</v>
      </c>
      <c r="AG1419" s="16">
        <f t="shared" si="977"/>
        <v>30</v>
      </c>
      <c r="AH1419" s="5">
        <f t="shared" si="978"/>
        <v>9815352</v>
      </c>
      <c r="AI1419" s="5">
        <f t="shared" si="979"/>
        <v>9866260</v>
      </c>
      <c r="AJ1419" s="39">
        <f t="shared" si="965"/>
        <v>2340.5487939447703</v>
      </c>
      <c r="AK1419" s="39">
        <f t="shared" si="966"/>
        <v>2375.1329756634345</v>
      </c>
      <c r="AL1419" s="39">
        <f t="shared" si="967"/>
        <v>34.58418171866424</v>
      </c>
      <c r="AM1419" s="39">
        <f t="shared" si="968"/>
        <v>1</v>
      </c>
      <c r="AN1419" s="39">
        <f t="shared" si="969"/>
        <v>0</v>
      </c>
      <c r="AO1419" s="39">
        <f t="shared" si="970"/>
        <v>46</v>
      </c>
      <c r="AP1419" s="39">
        <f t="shared" si="971"/>
        <v>30</v>
      </c>
      <c r="AQ1419" s="39">
        <f t="shared" si="972"/>
        <v>9782641</v>
      </c>
      <c r="AR1419" s="39">
        <f t="shared" si="973"/>
        <v>9889085</v>
      </c>
      <c r="AS1419" s="37">
        <f t="shared" si="981"/>
        <v>2265.06541501113</v>
      </c>
      <c r="AT1419" s="37">
        <f t="shared" si="982"/>
        <v>2372.1501186361829</v>
      </c>
      <c r="AU1419" s="37">
        <f t="shared" si="983"/>
        <v>107.08470362505295</v>
      </c>
      <c r="AV1419" s="34">
        <f t="shared" si="984"/>
        <v>1</v>
      </c>
      <c r="AW1419" s="34">
        <f t="shared" si="985"/>
        <v>0</v>
      </c>
      <c r="AX1419" s="34">
        <f t="shared" si="986"/>
        <v>61</v>
      </c>
      <c r="AY1419" s="34">
        <f t="shared" si="987"/>
        <v>30</v>
      </c>
      <c r="AZ1419" s="34">
        <f t="shared" si="988"/>
        <v>9723327</v>
      </c>
      <c r="BA1419" s="34">
        <f t="shared" si="989"/>
        <v>9864481</v>
      </c>
    </row>
    <row r="1420" spans="1:53" x14ac:dyDescent="0.2">
      <c r="A1420" s="1" t="s">
        <v>1457</v>
      </c>
      <c r="B1420" s="8">
        <v>5936</v>
      </c>
      <c r="C1420" s="8">
        <v>2357.4957264957266</v>
      </c>
      <c r="D1420" s="8">
        <v>2389</v>
      </c>
      <c r="E1420" s="8">
        <v>2341</v>
      </c>
      <c r="F1420" s="8">
        <v>2357.5854700854702</v>
      </c>
      <c r="G1420" s="8">
        <f t="shared" si="990"/>
        <v>20.372909698996864</v>
      </c>
      <c r="H1420" s="8">
        <f t="shared" si="991"/>
        <v>20.372909698996864</v>
      </c>
      <c r="I1420" s="8">
        <f t="shared" si="992"/>
        <v>0</v>
      </c>
      <c r="J1420" s="25">
        <f t="shared" si="950"/>
        <v>14.543195100290646</v>
      </c>
      <c r="K1420" s="25">
        <f t="shared" si="951"/>
        <v>12.875151603777965</v>
      </c>
      <c r="L1420" s="26">
        <f t="shared" si="948"/>
        <v>1.1295552509085194</v>
      </c>
      <c r="M1420" s="25">
        <f t="shared" si="949"/>
        <v>53.041838216060562</v>
      </c>
      <c r="N1420" s="25">
        <v>30</v>
      </c>
      <c r="O1420" s="25">
        <v>70</v>
      </c>
      <c r="P1420" s="9">
        <f t="shared" si="952"/>
        <v>2347.9892072861185</v>
      </c>
      <c r="Q1420" s="9">
        <f t="shared" si="953"/>
        <v>2379.6838020089981</v>
      </c>
      <c r="R1420" s="9">
        <f t="shared" si="954"/>
        <v>31.694594722879629</v>
      </c>
      <c r="S1420" s="3">
        <f t="shared" si="955"/>
        <v>1</v>
      </c>
      <c r="T1420" s="3">
        <f t="shared" si="956"/>
        <v>0</v>
      </c>
      <c r="U1420" s="3">
        <f t="shared" si="957"/>
        <v>46</v>
      </c>
      <c r="V1420" s="3">
        <f t="shared" si="961"/>
        <v>30</v>
      </c>
      <c r="W1420" s="2">
        <f t="shared" si="958"/>
        <v>9776433</v>
      </c>
      <c r="X1420" s="2">
        <f t="shared" si="962"/>
        <v>9884119</v>
      </c>
      <c r="Y1420" s="14">
        <f t="shared" si="963"/>
        <v>2338.1212159323236</v>
      </c>
      <c r="Z1420" s="14">
        <f t="shared" si="964"/>
        <v>2357.3733094073332</v>
      </c>
      <c r="AA1420" s="14">
        <f t="shared" si="959"/>
        <v>19.252093475009588</v>
      </c>
      <c r="AB1420" s="14">
        <f t="shared" si="980"/>
        <v>32.58734989119128</v>
      </c>
      <c r="AC1420" s="14">
        <f t="shared" si="974"/>
        <v>-13.335256416181693</v>
      </c>
      <c r="AD1420" s="16">
        <f t="shared" si="975"/>
        <v>0</v>
      </c>
      <c r="AE1420" s="16">
        <f t="shared" si="976"/>
        <v>1</v>
      </c>
      <c r="AF1420" s="16">
        <f t="shared" si="960"/>
        <v>21</v>
      </c>
      <c r="AG1420" s="16">
        <f t="shared" si="977"/>
        <v>30</v>
      </c>
      <c r="AH1420" s="5">
        <f t="shared" si="978"/>
        <v>9817663</v>
      </c>
      <c r="AI1420" s="5">
        <f t="shared" si="979"/>
        <v>9866824</v>
      </c>
      <c r="AJ1420" s="39">
        <f t="shared" si="965"/>
        <v>2334.6764159658801</v>
      </c>
      <c r="AK1420" s="39">
        <f t="shared" si="966"/>
        <v>2369.2605976845443</v>
      </c>
      <c r="AL1420" s="39">
        <f t="shared" si="967"/>
        <v>34.58418171866424</v>
      </c>
      <c r="AM1420" s="39">
        <f t="shared" si="968"/>
        <v>1</v>
      </c>
      <c r="AN1420" s="39">
        <f t="shared" si="969"/>
        <v>0</v>
      </c>
      <c r="AO1420" s="39">
        <f t="shared" si="970"/>
        <v>47</v>
      </c>
      <c r="AP1420" s="39">
        <f t="shared" si="971"/>
        <v>30</v>
      </c>
      <c r="AQ1420" s="39">
        <f t="shared" si="972"/>
        <v>9780222</v>
      </c>
      <c r="AR1420" s="39">
        <f t="shared" si="973"/>
        <v>9890249</v>
      </c>
      <c r="AS1420" s="37">
        <f t="shared" si="981"/>
        <v>2272.3904610853479</v>
      </c>
      <c r="AT1420" s="37">
        <f t="shared" si="982"/>
        <v>2377.9941075280667</v>
      </c>
      <c r="AU1420" s="37">
        <f t="shared" si="983"/>
        <v>105.60364644271885</v>
      </c>
      <c r="AV1420" s="34">
        <f t="shared" si="984"/>
        <v>1</v>
      </c>
      <c r="AW1420" s="34">
        <f t="shared" si="985"/>
        <v>0</v>
      </c>
      <c r="AX1420" s="34">
        <f t="shared" si="986"/>
        <v>62</v>
      </c>
      <c r="AY1420" s="34">
        <f t="shared" si="987"/>
        <v>30</v>
      </c>
      <c r="AZ1420" s="34">
        <f t="shared" si="988"/>
        <v>9720908</v>
      </c>
      <c r="BA1420" s="34">
        <f t="shared" si="989"/>
        <v>9866050</v>
      </c>
    </row>
    <row r="1421" spans="1:53" x14ac:dyDescent="0.2">
      <c r="A1421" s="1" t="s">
        <v>1458</v>
      </c>
      <c r="B1421" s="8">
        <v>9140</v>
      </c>
      <c r="C1421" s="8">
        <v>2396.7892561983472</v>
      </c>
      <c r="D1421" s="8">
        <v>2430</v>
      </c>
      <c r="E1421" s="8">
        <v>2376</v>
      </c>
      <c r="F1421" s="8">
        <v>2396.9752066115702</v>
      </c>
      <c r="G1421" s="8">
        <f t="shared" si="990"/>
        <v>39.389736526100023</v>
      </c>
      <c r="H1421" s="8">
        <f t="shared" si="991"/>
        <v>39.389736526100023</v>
      </c>
      <c r="I1421" s="8">
        <f t="shared" si="992"/>
        <v>0</v>
      </c>
      <c r="J1421" s="25">
        <f t="shared" si="950"/>
        <v>16.317948059277029</v>
      </c>
      <c r="K1421" s="25">
        <f t="shared" si="951"/>
        <v>11.955497917793824</v>
      </c>
      <c r="L1421" s="26">
        <f t="shared" si="948"/>
        <v>1.36489071149353</v>
      </c>
      <c r="M1421" s="25">
        <f t="shared" si="949"/>
        <v>57.714747868054452</v>
      </c>
      <c r="N1421" s="25">
        <v>30</v>
      </c>
      <c r="O1421" s="25">
        <v>70</v>
      </c>
      <c r="P1421" s="9">
        <f t="shared" si="952"/>
        <v>2352.8920236394838</v>
      </c>
      <c r="Q1421" s="9">
        <f t="shared" si="953"/>
        <v>2373.3185521437481</v>
      </c>
      <c r="R1421" s="9">
        <f t="shared" si="954"/>
        <v>20.426528504264297</v>
      </c>
      <c r="S1421" s="3">
        <f t="shared" si="955"/>
        <v>1</v>
      </c>
      <c r="T1421" s="3">
        <f t="shared" si="956"/>
        <v>0</v>
      </c>
      <c r="U1421" s="3">
        <f t="shared" si="957"/>
        <v>47</v>
      </c>
      <c r="V1421" s="3">
        <f t="shared" si="961"/>
        <v>30</v>
      </c>
      <c r="W1421" s="2">
        <f t="shared" si="958"/>
        <v>9774014</v>
      </c>
      <c r="X1421" s="2">
        <f t="shared" si="962"/>
        <v>9885686</v>
      </c>
      <c r="Y1421" s="14">
        <f t="shared" si="963"/>
        <v>2342.4807707974528</v>
      </c>
      <c r="Z1421" s="14">
        <f t="shared" si="964"/>
        <v>2363.4659089772158</v>
      </c>
      <c r="AA1421" s="14">
        <f t="shared" si="959"/>
        <v>20.985138179762998</v>
      </c>
      <c r="AB1421" s="14">
        <f t="shared" si="980"/>
        <v>30.266907548905625</v>
      </c>
      <c r="AC1421" s="14">
        <f t="shared" si="974"/>
        <v>-9.2817693691426264</v>
      </c>
      <c r="AD1421" s="16">
        <f t="shared" si="975"/>
        <v>0</v>
      </c>
      <c r="AE1421" s="16">
        <f t="shared" si="976"/>
        <v>1</v>
      </c>
      <c r="AF1421" s="16">
        <f t="shared" si="960"/>
        <v>20</v>
      </c>
      <c r="AG1421" s="16">
        <f t="shared" si="977"/>
        <v>30</v>
      </c>
      <c r="AH1421" s="5">
        <f t="shared" si="978"/>
        <v>9820009</v>
      </c>
      <c r="AI1421" s="5">
        <f t="shared" si="979"/>
        <v>9867529</v>
      </c>
      <c r="AJ1421" s="39">
        <f t="shared" si="965"/>
        <v>2341.467385865546</v>
      </c>
      <c r="AK1421" s="39">
        <f t="shared" si="966"/>
        <v>2376.0515675842103</v>
      </c>
      <c r="AL1421" s="39">
        <f t="shared" si="967"/>
        <v>34.58418171866424</v>
      </c>
      <c r="AM1421" s="39">
        <f t="shared" si="968"/>
        <v>1</v>
      </c>
      <c r="AN1421" s="39">
        <f t="shared" si="969"/>
        <v>0</v>
      </c>
      <c r="AO1421" s="39">
        <f t="shared" si="970"/>
        <v>48</v>
      </c>
      <c r="AP1421" s="39">
        <f t="shared" si="971"/>
        <v>30</v>
      </c>
      <c r="AQ1421" s="39">
        <f t="shared" si="972"/>
        <v>9777762</v>
      </c>
      <c r="AR1421" s="39">
        <f t="shared" si="973"/>
        <v>9891810</v>
      </c>
      <c r="AS1421" s="37">
        <f t="shared" si="981"/>
        <v>2279.535337505733</v>
      </c>
      <c r="AT1421" s="37">
        <f t="shared" si="982"/>
        <v>2381.5006494357699</v>
      </c>
      <c r="AU1421" s="37">
        <f t="shared" si="983"/>
        <v>101.96531193003693</v>
      </c>
      <c r="AV1421" s="34">
        <f t="shared" si="984"/>
        <v>1</v>
      </c>
      <c r="AW1421" s="34">
        <f t="shared" si="985"/>
        <v>0</v>
      </c>
      <c r="AX1421" s="34">
        <f t="shared" si="986"/>
        <v>63</v>
      </c>
      <c r="AY1421" s="34">
        <f t="shared" si="987"/>
        <v>30</v>
      </c>
      <c r="AZ1421" s="34">
        <f t="shared" si="988"/>
        <v>9718448</v>
      </c>
      <c r="BA1421" s="34">
        <f t="shared" si="989"/>
        <v>9868136</v>
      </c>
    </row>
    <row r="1422" spans="1:53" x14ac:dyDescent="0.2">
      <c r="A1422" s="1" t="s">
        <v>1459</v>
      </c>
      <c r="B1422" s="8">
        <v>5947</v>
      </c>
      <c r="C1422" s="8">
        <v>2408.2203389830506</v>
      </c>
      <c r="D1422" s="8">
        <v>2428</v>
      </c>
      <c r="E1422" s="8">
        <v>2385</v>
      </c>
      <c r="F1422" s="8">
        <v>2408.2457627118642</v>
      </c>
      <c r="G1422" s="8">
        <f t="shared" si="990"/>
        <v>11.270556100294016</v>
      </c>
      <c r="H1422" s="8">
        <f t="shared" si="991"/>
        <v>11.270556100294016</v>
      </c>
      <c r="I1422" s="8">
        <f t="shared" si="992"/>
        <v>0</v>
      </c>
      <c r="J1422" s="25">
        <f t="shared" si="950"/>
        <v>15.957420062206813</v>
      </c>
      <c r="K1422" s="25">
        <f t="shared" si="951"/>
        <v>11.101533780808552</v>
      </c>
      <c r="L1422" s="26">
        <f t="shared" si="948"/>
        <v>1.4374067923652794</v>
      </c>
      <c r="M1422" s="25">
        <f t="shared" si="949"/>
        <v>58.972790133665299</v>
      </c>
      <c r="N1422" s="25">
        <v>30</v>
      </c>
      <c r="O1422" s="25">
        <v>70</v>
      </c>
      <c r="P1422" s="9">
        <f t="shared" si="952"/>
        <v>2360.0780727001411</v>
      </c>
      <c r="Q1422" s="9">
        <f t="shared" si="953"/>
        <v>2370.0171952479031</v>
      </c>
      <c r="R1422" s="9">
        <f t="shared" si="954"/>
        <v>9.9391225477620537</v>
      </c>
      <c r="S1422" s="3">
        <f t="shared" si="955"/>
        <v>1</v>
      </c>
      <c r="T1422" s="3">
        <f t="shared" si="956"/>
        <v>0</v>
      </c>
      <c r="U1422" s="3">
        <f t="shared" si="957"/>
        <v>48</v>
      </c>
      <c r="V1422" s="3">
        <f t="shared" si="961"/>
        <v>30</v>
      </c>
      <c r="W1422" s="2">
        <f t="shared" si="958"/>
        <v>9771554</v>
      </c>
      <c r="X1422" s="2">
        <f t="shared" si="962"/>
        <v>9886034</v>
      </c>
      <c r="Y1422" s="14">
        <f t="shared" si="963"/>
        <v>2347.3522516800017</v>
      </c>
      <c r="Z1422" s="14">
        <f t="shared" si="964"/>
        <v>2370.3551172440848</v>
      </c>
      <c r="AA1422" s="14">
        <f t="shared" si="959"/>
        <v>23.002865564083095</v>
      </c>
      <c r="AB1422" s="14">
        <f t="shared" si="980"/>
        <v>28.814099151941118</v>
      </c>
      <c r="AC1422" s="14">
        <f t="shared" si="974"/>
        <v>-5.8112335878580232</v>
      </c>
      <c r="AD1422" s="16">
        <f t="shared" si="975"/>
        <v>0</v>
      </c>
      <c r="AE1422" s="16">
        <f t="shared" si="976"/>
        <v>1</v>
      </c>
      <c r="AF1422" s="16">
        <f t="shared" si="960"/>
        <v>19</v>
      </c>
      <c r="AG1422" s="16">
        <f t="shared" si="977"/>
        <v>30</v>
      </c>
      <c r="AH1422" s="5">
        <f t="shared" si="978"/>
        <v>9822364</v>
      </c>
      <c r="AI1422" s="5">
        <f t="shared" si="979"/>
        <v>9867679</v>
      </c>
      <c r="AJ1422" s="39">
        <f t="shared" si="965"/>
        <v>2373.1682701819605</v>
      </c>
      <c r="AK1422" s="39">
        <f t="shared" si="966"/>
        <v>2389.1814797595766</v>
      </c>
      <c r="AL1422" s="39">
        <f t="shared" si="967"/>
        <v>16.01320957761618</v>
      </c>
      <c r="AM1422" s="39">
        <f t="shared" si="968"/>
        <v>1</v>
      </c>
      <c r="AN1422" s="39">
        <f t="shared" si="969"/>
        <v>0</v>
      </c>
      <c r="AO1422" s="39">
        <f t="shared" si="970"/>
        <v>49</v>
      </c>
      <c r="AP1422" s="39">
        <f t="shared" si="971"/>
        <v>30</v>
      </c>
      <c r="AQ1422" s="39">
        <f t="shared" si="972"/>
        <v>9775304</v>
      </c>
      <c r="AR1422" s="39">
        <f t="shared" si="973"/>
        <v>9892169</v>
      </c>
      <c r="AS1422" s="37">
        <f t="shared" si="981"/>
        <v>2286.5154813418517</v>
      </c>
      <c r="AT1422" s="37">
        <f t="shared" si="982"/>
        <v>2383.3332946627525</v>
      </c>
      <c r="AU1422" s="37">
        <f t="shared" si="983"/>
        <v>96.817813320900768</v>
      </c>
      <c r="AV1422" s="34">
        <f t="shared" si="984"/>
        <v>1</v>
      </c>
      <c r="AW1422" s="34">
        <f t="shared" si="985"/>
        <v>0</v>
      </c>
      <c r="AX1422" s="34">
        <f t="shared" si="986"/>
        <v>64</v>
      </c>
      <c r="AY1422" s="34">
        <f t="shared" si="987"/>
        <v>30</v>
      </c>
      <c r="AZ1422" s="34">
        <f t="shared" si="988"/>
        <v>9715990</v>
      </c>
      <c r="BA1422" s="34">
        <f t="shared" si="989"/>
        <v>9868630</v>
      </c>
    </row>
    <row r="1423" spans="1:53" x14ac:dyDescent="0.2">
      <c r="A1423" s="1" t="s">
        <v>1460</v>
      </c>
      <c r="B1423" s="8">
        <v>8278</v>
      </c>
      <c r="C1423" s="8">
        <v>2423.8014705882351</v>
      </c>
      <c r="D1423" s="8">
        <v>2456</v>
      </c>
      <c r="E1423" s="8">
        <v>2389</v>
      </c>
      <c r="F1423" s="8">
        <v>2423.794117647059</v>
      </c>
      <c r="G1423" s="8">
        <f t="shared" si="990"/>
        <v>15.548354935194766</v>
      </c>
      <c r="H1423" s="8">
        <f t="shared" si="991"/>
        <v>15.548354935194766</v>
      </c>
      <c r="I1423" s="8">
        <f t="shared" si="992"/>
        <v>0</v>
      </c>
      <c r="J1423" s="25">
        <f t="shared" si="950"/>
        <v>15.928201124563094</v>
      </c>
      <c r="K1423" s="25">
        <f t="shared" si="951"/>
        <v>10.308567082179369</v>
      </c>
      <c r="L1423" s="26">
        <f t="shared" si="948"/>
        <v>1.5451421131166232</v>
      </c>
      <c r="M1423" s="25">
        <f t="shared" si="949"/>
        <v>60.709463143672473</v>
      </c>
      <c r="N1423" s="25">
        <v>30</v>
      </c>
      <c r="O1423" s="25">
        <v>70</v>
      </c>
      <c r="P1423" s="9">
        <f t="shared" si="952"/>
        <v>2365.4217426187674</v>
      </c>
      <c r="Q1423" s="9">
        <f t="shared" si="953"/>
        <v>2365.9811124341686</v>
      </c>
      <c r="R1423" s="9">
        <f t="shared" si="954"/>
        <v>0.55936981540116903</v>
      </c>
      <c r="S1423" s="3">
        <f t="shared" si="955"/>
        <v>0</v>
      </c>
      <c r="T1423" s="3">
        <f t="shared" si="956"/>
        <v>0</v>
      </c>
      <c r="U1423" s="3">
        <f t="shared" si="957"/>
        <v>48</v>
      </c>
      <c r="V1423" s="3">
        <f t="shared" si="961"/>
        <v>0</v>
      </c>
      <c r="W1423" s="2">
        <f t="shared" si="958"/>
        <v>9771554</v>
      </c>
      <c r="X1423" s="2">
        <f t="shared" si="962"/>
        <v>9886226</v>
      </c>
      <c r="Y1423" s="14">
        <f t="shared" si="963"/>
        <v>2353.0146121220059</v>
      </c>
      <c r="Z1423" s="14">
        <f t="shared" si="964"/>
        <v>2378.5765019214655</v>
      </c>
      <c r="AA1423" s="14">
        <f t="shared" si="959"/>
        <v>25.56188979945955</v>
      </c>
      <c r="AB1423" s="14">
        <f t="shared" si="980"/>
        <v>28.163657281444806</v>
      </c>
      <c r="AC1423" s="14">
        <f t="shared" si="974"/>
        <v>-2.6017674819852559</v>
      </c>
      <c r="AD1423" s="16">
        <f t="shared" si="975"/>
        <v>0</v>
      </c>
      <c r="AE1423" s="16">
        <f t="shared" si="976"/>
        <v>1</v>
      </c>
      <c r="AF1423" s="16">
        <f t="shared" si="960"/>
        <v>18</v>
      </c>
      <c r="AG1423" s="16">
        <f t="shared" si="977"/>
        <v>30</v>
      </c>
      <c r="AH1423" s="5">
        <f t="shared" si="978"/>
        <v>9824723</v>
      </c>
      <c r="AI1423" s="5">
        <f t="shared" si="979"/>
        <v>9867725</v>
      </c>
      <c r="AJ1423" s="39">
        <f t="shared" si="965"/>
        <v>2376.9251222153921</v>
      </c>
      <c r="AK1423" s="39">
        <f t="shared" si="966"/>
        <v>2382.3806402401738</v>
      </c>
      <c r="AL1423" s="39">
        <f t="shared" si="967"/>
        <v>5.4555180247816679</v>
      </c>
      <c r="AM1423" s="39">
        <f t="shared" si="968"/>
        <v>1</v>
      </c>
      <c r="AN1423" s="39">
        <f t="shared" si="969"/>
        <v>0</v>
      </c>
      <c r="AO1423" s="39">
        <f t="shared" si="970"/>
        <v>50</v>
      </c>
      <c r="AP1423" s="39">
        <f t="shared" si="971"/>
        <v>30</v>
      </c>
      <c r="AQ1423" s="39">
        <f t="shared" si="972"/>
        <v>9772818</v>
      </c>
      <c r="AR1423" s="39">
        <f t="shared" si="973"/>
        <v>9892268</v>
      </c>
      <c r="AS1423" s="37">
        <f t="shared" si="981"/>
        <v>2293.4393916960889</v>
      </c>
      <c r="AT1423" s="37">
        <f t="shared" si="982"/>
        <v>2384.2558540098285</v>
      </c>
      <c r="AU1423" s="37">
        <f t="shared" si="983"/>
        <v>90.816462313739521</v>
      </c>
      <c r="AV1423" s="34">
        <f t="shared" si="984"/>
        <v>1</v>
      </c>
      <c r="AW1423" s="34">
        <f t="shared" si="985"/>
        <v>0</v>
      </c>
      <c r="AX1423" s="34">
        <f t="shared" si="986"/>
        <v>65</v>
      </c>
      <c r="AY1423" s="34">
        <f t="shared" si="987"/>
        <v>30</v>
      </c>
      <c r="AZ1423" s="34">
        <f t="shared" si="988"/>
        <v>9713504</v>
      </c>
      <c r="BA1423" s="34">
        <f t="shared" si="989"/>
        <v>9868789</v>
      </c>
    </row>
    <row r="1424" spans="1:53" x14ac:dyDescent="0.2">
      <c r="A1424" s="1" t="s">
        <v>1461</v>
      </c>
      <c r="B1424" s="8">
        <v>16387</v>
      </c>
      <c r="C1424" s="8">
        <v>2526.0915254237289</v>
      </c>
      <c r="D1424" s="8">
        <v>2547</v>
      </c>
      <c r="E1424" s="8">
        <v>2501</v>
      </c>
      <c r="F1424" s="8">
        <v>2526.2237288135593</v>
      </c>
      <c r="G1424" s="8">
        <f t="shared" si="990"/>
        <v>102.42961116650031</v>
      </c>
      <c r="H1424" s="8">
        <f t="shared" si="991"/>
        <v>102.42961116650031</v>
      </c>
      <c r="I1424" s="8">
        <f t="shared" si="992"/>
        <v>0</v>
      </c>
      <c r="J1424" s="25">
        <f t="shared" si="950"/>
        <v>22.10687327041575</v>
      </c>
      <c r="K1424" s="25">
        <f t="shared" si="951"/>
        <v>9.5722408620237012</v>
      </c>
      <c r="L1424" s="26">
        <f t="shared" si="948"/>
        <v>2.3094773302373901</v>
      </c>
      <c r="M1424" s="25">
        <f t="shared" si="949"/>
        <v>69.783748301781856</v>
      </c>
      <c r="N1424" s="25">
        <v>30</v>
      </c>
      <c r="O1424" s="25">
        <v>70</v>
      </c>
      <c r="P1424" s="9">
        <f t="shared" si="952"/>
        <v>2368.4463084742151</v>
      </c>
      <c r="Q1424" s="9">
        <f t="shared" si="953"/>
        <v>2365.8801487532414</v>
      </c>
      <c r="R1424" s="9">
        <f t="shared" si="954"/>
        <v>-2.566159720973701</v>
      </c>
      <c r="S1424" s="3">
        <f t="shared" si="955"/>
        <v>0</v>
      </c>
      <c r="T1424" s="3">
        <f t="shared" si="956"/>
        <v>0</v>
      </c>
      <c r="U1424" s="3">
        <f t="shared" si="957"/>
        <v>48</v>
      </c>
      <c r="V1424" s="3">
        <f t="shared" si="961"/>
        <v>0</v>
      </c>
      <c r="W1424" s="2">
        <f t="shared" si="958"/>
        <v>9771554</v>
      </c>
      <c r="X1424" s="2">
        <f t="shared" si="962"/>
        <v>9891602</v>
      </c>
      <c r="Y1424" s="14">
        <f t="shared" si="963"/>
        <v>2365.8449170621211</v>
      </c>
      <c r="Z1424" s="14">
        <f t="shared" si="964"/>
        <v>2401.2914599048645</v>
      </c>
      <c r="AA1424" s="14">
        <f t="shared" si="959"/>
        <v>35.446542842743384</v>
      </c>
      <c r="AB1424" s="14">
        <f t="shared" si="980"/>
        <v>29.620234393704521</v>
      </c>
      <c r="AC1424" s="14">
        <f t="shared" si="974"/>
        <v>5.8263084490388621</v>
      </c>
      <c r="AD1424" s="16">
        <f t="shared" si="975"/>
        <v>1</v>
      </c>
      <c r="AE1424" s="16">
        <f t="shared" si="976"/>
        <v>0</v>
      </c>
      <c r="AF1424" s="16">
        <f t="shared" si="960"/>
        <v>19</v>
      </c>
      <c r="AG1424" s="16">
        <f t="shared" si="977"/>
        <v>30</v>
      </c>
      <c r="AH1424" s="5">
        <f t="shared" si="978"/>
        <v>9822146</v>
      </c>
      <c r="AI1424" s="5">
        <f t="shared" si="979"/>
        <v>9869665</v>
      </c>
      <c r="AJ1424" s="39">
        <f t="shared" si="965"/>
        <v>2382.1079071937897</v>
      </c>
      <c r="AK1424" s="39">
        <f t="shared" si="966"/>
        <v>2387.159570494865</v>
      </c>
      <c r="AL1424" s="39">
        <f t="shared" si="967"/>
        <v>5.051663301075223</v>
      </c>
      <c r="AM1424" s="39">
        <f t="shared" si="968"/>
        <v>1</v>
      </c>
      <c r="AN1424" s="39">
        <f t="shared" si="969"/>
        <v>0</v>
      </c>
      <c r="AO1424" s="39">
        <f t="shared" si="970"/>
        <v>51</v>
      </c>
      <c r="AP1424" s="39">
        <f t="shared" si="971"/>
        <v>30</v>
      </c>
      <c r="AQ1424" s="39">
        <f t="shared" si="972"/>
        <v>9770241</v>
      </c>
      <c r="AR1424" s="39">
        <f t="shared" si="973"/>
        <v>9897792</v>
      </c>
      <c r="AS1424" s="37">
        <f t="shared" si="981"/>
        <v>2300.1939726567425</v>
      </c>
      <c r="AT1424" s="37">
        <f t="shared" si="982"/>
        <v>2384.0763798060543</v>
      </c>
      <c r="AU1424" s="37">
        <f t="shared" si="983"/>
        <v>83.882407149311803</v>
      </c>
      <c r="AV1424" s="34">
        <f t="shared" si="984"/>
        <v>1</v>
      </c>
      <c r="AW1424" s="34">
        <f t="shared" si="985"/>
        <v>0</v>
      </c>
      <c r="AX1424" s="34">
        <f t="shared" si="986"/>
        <v>66</v>
      </c>
      <c r="AY1424" s="34">
        <f t="shared" si="987"/>
        <v>30</v>
      </c>
      <c r="AZ1424" s="34">
        <f t="shared" si="988"/>
        <v>9710927</v>
      </c>
      <c r="BA1424" s="34">
        <f t="shared" si="989"/>
        <v>9875993</v>
      </c>
    </row>
    <row r="1425" spans="1:53" x14ac:dyDescent="0.2">
      <c r="A1425" s="1" t="s">
        <v>1462</v>
      </c>
      <c r="B1425" s="8">
        <v>27663</v>
      </c>
      <c r="C1425" s="8">
        <v>2534.0666666666666</v>
      </c>
      <c r="D1425" s="8">
        <v>2569</v>
      </c>
      <c r="E1425" s="8">
        <v>2481</v>
      </c>
      <c r="F1425" s="8">
        <v>2533.8033333333333</v>
      </c>
      <c r="G1425" s="8">
        <f t="shared" si="990"/>
        <v>7.5796045197739659</v>
      </c>
      <c r="H1425" s="8">
        <f t="shared" si="991"/>
        <v>7.5796045197739659</v>
      </c>
      <c r="I1425" s="8">
        <f t="shared" si="992"/>
        <v>0</v>
      </c>
      <c r="J1425" s="25">
        <f t="shared" si="950"/>
        <v>21.069211216798482</v>
      </c>
      <c r="K1425" s="25">
        <f t="shared" si="951"/>
        <v>8.8885093718791506</v>
      </c>
      <c r="L1425" s="26">
        <f t="shared" ref="L1425:L1476" si="993">J1425/K1425</f>
        <v>2.3703874671557181</v>
      </c>
      <c r="M1425" s="25">
        <f t="shared" ref="M1425:M1476" si="994">IF(K1425=0, 100, 100-(100/(1+L1425)))</f>
        <v>70.329820836774488</v>
      </c>
      <c r="N1425" s="25">
        <v>30</v>
      </c>
      <c r="O1425" s="25">
        <v>70</v>
      </c>
      <c r="P1425" s="9">
        <f t="shared" si="952"/>
        <v>2375.3618780855472</v>
      </c>
      <c r="Q1425" s="9">
        <f t="shared" si="953"/>
        <v>2378.3046369768822</v>
      </c>
      <c r="R1425" s="9">
        <f t="shared" si="954"/>
        <v>2.9427588913349609</v>
      </c>
      <c r="S1425" s="3">
        <f t="shared" si="955"/>
        <v>0</v>
      </c>
      <c r="T1425" s="3">
        <f t="shared" si="956"/>
        <v>0</v>
      </c>
      <c r="U1425" s="3">
        <f t="shared" si="957"/>
        <v>48</v>
      </c>
      <c r="V1425" s="3">
        <f t="shared" si="961"/>
        <v>0</v>
      </c>
      <c r="W1425" s="2">
        <f t="shared" si="958"/>
        <v>9771554</v>
      </c>
      <c r="X1425" s="2">
        <f t="shared" si="962"/>
        <v>9890642</v>
      </c>
      <c r="Y1425" s="14">
        <f t="shared" si="963"/>
        <v>2378.2862812303592</v>
      </c>
      <c r="Z1425" s="14">
        <f t="shared" si="964"/>
        <v>2421.6779019707828</v>
      </c>
      <c r="AA1425" s="14">
        <f t="shared" si="959"/>
        <v>43.391620740423605</v>
      </c>
      <c r="AB1425" s="14">
        <f t="shared" si="980"/>
        <v>32.374511663048338</v>
      </c>
      <c r="AC1425" s="14">
        <f t="shared" si="974"/>
        <v>11.017109077375267</v>
      </c>
      <c r="AD1425" s="16">
        <f t="shared" si="975"/>
        <v>1</v>
      </c>
      <c r="AE1425" s="16">
        <f t="shared" si="976"/>
        <v>0</v>
      </c>
      <c r="AF1425" s="16">
        <f t="shared" si="960"/>
        <v>20</v>
      </c>
      <c r="AG1425" s="16">
        <f t="shared" si="977"/>
        <v>30</v>
      </c>
      <c r="AH1425" s="5">
        <f t="shared" si="978"/>
        <v>9819547</v>
      </c>
      <c r="AI1425" s="5">
        <f t="shared" si="979"/>
        <v>9869167</v>
      </c>
      <c r="AJ1425" s="39">
        <f t="shared" si="965"/>
        <v>2439.432768361582</v>
      </c>
      <c r="AK1425" s="39">
        <f t="shared" si="966"/>
        <v>2455.4459779391982</v>
      </c>
      <c r="AL1425" s="39">
        <f t="shared" si="967"/>
        <v>16.01320957761618</v>
      </c>
      <c r="AM1425" s="39">
        <f t="shared" si="968"/>
        <v>1</v>
      </c>
      <c r="AN1425" s="39">
        <f t="shared" si="969"/>
        <v>0</v>
      </c>
      <c r="AO1425" s="39">
        <f t="shared" si="970"/>
        <v>52</v>
      </c>
      <c r="AP1425" s="39">
        <f t="shared" si="971"/>
        <v>30</v>
      </c>
      <c r="AQ1425" s="39">
        <f t="shared" si="972"/>
        <v>9767642</v>
      </c>
      <c r="AR1425" s="39">
        <f t="shared" si="973"/>
        <v>9896654</v>
      </c>
      <c r="AS1425" s="37">
        <f t="shared" si="981"/>
        <v>2306.558629776614</v>
      </c>
      <c r="AT1425" s="37">
        <f t="shared" si="982"/>
        <v>2383.0829204900656</v>
      </c>
      <c r="AU1425" s="37">
        <f t="shared" si="983"/>
        <v>76.524290713451592</v>
      </c>
      <c r="AV1425" s="34">
        <f t="shared" si="984"/>
        <v>1</v>
      </c>
      <c r="AW1425" s="34">
        <f t="shared" si="985"/>
        <v>0</v>
      </c>
      <c r="AX1425" s="34">
        <f t="shared" si="986"/>
        <v>67</v>
      </c>
      <c r="AY1425" s="34">
        <f t="shared" si="987"/>
        <v>30</v>
      </c>
      <c r="AZ1425" s="34">
        <f t="shared" si="988"/>
        <v>9708328</v>
      </c>
      <c r="BA1425" s="34">
        <f t="shared" si="989"/>
        <v>9874555</v>
      </c>
    </row>
    <row r="1426" spans="1:53" x14ac:dyDescent="0.2">
      <c r="A1426" s="1" t="s">
        <v>1463</v>
      </c>
      <c r="B1426" s="8">
        <v>24386</v>
      </c>
      <c r="C1426" s="8">
        <v>2497.1689189189187</v>
      </c>
      <c r="D1426" s="8">
        <v>2521</v>
      </c>
      <c r="E1426" s="8">
        <v>2476</v>
      </c>
      <c r="F1426" s="8">
        <v>2497.114864864865</v>
      </c>
      <c r="G1426" s="8">
        <f t="shared" si="990"/>
        <v>-36.688468468468272</v>
      </c>
      <c r="H1426" s="8">
        <f t="shared" si="991"/>
        <v>0</v>
      </c>
      <c r="I1426" s="8">
        <f t="shared" si="992"/>
        <v>36.688468468468272</v>
      </c>
      <c r="J1426" s="25">
        <f t="shared" ref="J1426:J1476" si="995">((J1425*($L$4-1)+H1426)/$L$4)</f>
        <v>19.564267558455732</v>
      </c>
      <c r="K1426" s="25">
        <f t="shared" ref="K1426:K1476" si="996">((K1425*($L$4-1)+I1426)/$L$4)</f>
        <v>10.874220735921231</v>
      </c>
      <c r="L1426" s="26">
        <f t="shared" si="993"/>
        <v>1.7991420289849678</v>
      </c>
      <c r="M1426" s="25">
        <f t="shared" si="994"/>
        <v>64.274767423551481</v>
      </c>
      <c r="N1426" s="25">
        <v>30</v>
      </c>
      <c r="O1426" s="25">
        <v>70</v>
      </c>
      <c r="P1426" s="9">
        <f t="shared" si="952"/>
        <v>2384.0080297587328</v>
      </c>
      <c r="Q1426" s="9">
        <f t="shared" si="953"/>
        <v>2393.0382480879935</v>
      </c>
      <c r="R1426" s="9">
        <f t="shared" si="954"/>
        <v>9.030218329260606</v>
      </c>
      <c r="S1426" s="3">
        <f t="shared" si="955"/>
        <v>1</v>
      </c>
      <c r="T1426" s="3">
        <f t="shared" si="956"/>
        <v>0</v>
      </c>
      <c r="U1426" s="3">
        <f t="shared" si="957"/>
        <v>49</v>
      </c>
      <c r="V1426" s="3">
        <f t="shared" si="961"/>
        <v>30</v>
      </c>
      <c r="W1426" s="2">
        <f t="shared" si="958"/>
        <v>9768955</v>
      </c>
      <c r="X1426" s="2">
        <f t="shared" si="962"/>
        <v>9890279</v>
      </c>
      <c r="Y1426" s="14">
        <f t="shared" si="963"/>
        <v>2387.088398536619</v>
      </c>
      <c r="Z1426" s="14">
        <f t="shared" si="964"/>
        <v>2433.2835885698723</v>
      </c>
      <c r="AA1426" s="14">
        <f t="shared" si="959"/>
        <v>46.195190033253311</v>
      </c>
      <c r="AB1426" s="14">
        <f t="shared" si="980"/>
        <v>35.138647337089331</v>
      </c>
      <c r="AC1426" s="14">
        <f t="shared" si="974"/>
        <v>11.05654269616398</v>
      </c>
      <c r="AD1426" s="16">
        <f t="shared" si="975"/>
        <v>1</v>
      </c>
      <c r="AE1426" s="16">
        <f t="shared" si="976"/>
        <v>0</v>
      </c>
      <c r="AF1426" s="16">
        <f t="shared" si="960"/>
        <v>21</v>
      </c>
      <c r="AG1426" s="16">
        <f t="shared" si="977"/>
        <v>30</v>
      </c>
      <c r="AH1426" s="5">
        <f t="shared" si="978"/>
        <v>9816996</v>
      </c>
      <c r="AI1426" s="5">
        <f t="shared" si="979"/>
        <v>9868992</v>
      </c>
      <c r="AJ1426" s="39">
        <f t="shared" si="965"/>
        <v>2444.4858380414312</v>
      </c>
      <c r="AK1426" s="39">
        <f t="shared" si="966"/>
        <v>2460.4990476190474</v>
      </c>
      <c r="AL1426" s="39">
        <f t="shared" si="967"/>
        <v>16.01320957761618</v>
      </c>
      <c r="AM1426" s="39">
        <f t="shared" si="968"/>
        <v>1</v>
      </c>
      <c r="AN1426" s="39">
        <f t="shared" si="969"/>
        <v>0</v>
      </c>
      <c r="AO1426" s="39">
        <f t="shared" si="970"/>
        <v>53</v>
      </c>
      <c r="AP1426" s="39">
        <f t="shared" si="971"/>
        <v>30</v>
      </c>
      <c r="AQ1426" s="39">
        <f t="shared" si="972"/>
        <v>9765091</v>
      </c>
      <c r="AR1426" s="39">
        <f t="shared" si="973"/>
        <v>9896319</v>
      </c>
      <c r="AS1426" s="37">
        <f t="shared" si="981"/>
        <v>2312.7081568094868</v>
      </c>
      <c r="AT1426" s="37">
        <f t="shared" si="982"/>
        <v>2382.6342072894145</v>
      </c>
      <c r="AU1426" s="37">
        <f t="shared" si="983"/>
        <v>69.926050479927653</v>
      </c>
      <c r="AV1426" s="34">
        <f t="shared" si="984"/>
        <v>1</v>
      </c>
      <c r="AW1426" s="34">
        <f t="shared" si="985"/>
        <v>0</v>
      </c>
      <c r="AX1426" s="34">
        <f t="shared" si="986"/>
        <v>68</v>
      </c>
      <c r="AY1426" s="34">
        <f t="shared" si="987"/>
        <v>30</v>
      </c>
      <c r="AZ1426" s="34">
        <f t="shared" si="988"/>
        <v>9705777</v>
      </c>
      <c r="BA1426" s="34">
        <f t="shared" si="989"/>
        <v>9874145</v>
      </c>
    </row>
    <row r="1427" spans="1:53" x14ac:dyDescent="0.2">
      <c r="A1427" s="1" t="s">
        <v>1464</v>
      </c>
      <c r="B1427" s="8">
        <v>20585</v>
      </c>
      <c r="C1427" s="8">
        <v>2496.1476510067114</v>
      </c>
      <c r="D1427" s="8">
        <v>2525</v>
      </c>
      <c r="E1427" s="8">
        <v>2468</v>
      </c>
      <c r="F1427" s="8">
        <v>2496.0939597315437</v>
      </c>
      <c r="G1427" s="8">
        <f t="shared" si="990"/>
        <v>-1.020905133321321</v>
      </c>
      <c r="H1427" s="8">
        <f t="shared" si="991"/>
        <v>0</v>
      </c>
      <c r="I1427" s="8">
        <f t="shared" si="992"/>
        <v>1.020905133321321</v>
      </c>
      <c r="J1427" s="25">
        <f t="shared" si="995"/>
        <v>18.166819875708892</v>
      </c>
      <c r="K1427" s="25">
        <f t="shared" si="996"/>
        <v>10.170412478592667</v>
      </c>
      <c r="L1427" s="26">
        <f t="shared" si="993"/>
        <v>1.7862421916463638</v>
      </c>
      <c r="M1427" s="25">
        <f t="shared" si="994"/>
        <v>64.109365546248171</v>
      </c>
      <c r="N1427" s="25">
        <v>30</v>
      </c>
      <c r="O1427" s="25">
        <v>70</v>
      </c>
      <c r="P1427" s="9">
        <f t="shared" si="952"/>
        <v>2391.3401610206583</v>
      </c>
      <c r="Q1427" s="9">
        <f t="shared" si="953"/>
        <v>2403.2390769906669</v>
      </c>
      <c r="R1427" s="9">
        <f t="shared" si="954"/>
        <v>11.898915970008602</v>
      </c>
      <c r="S1427" s="3">
        <f t="shared" si="955"/>
        <v>1</v>
      </c>
      <c r="T1427" s="3">
        <f t="shared" si="956"/>
        <v>0</v>
      </c>
      <c r="U1427" s="3">
        <f t="shared" si="957"/>
        <v>50</v>
      </c>
      <c r="V1427" s="3">
        <f t="shared" si="961"/>
        <v>30</v>
      </c>
      <c r="W1427" s="2">
        <f t="shared" si="958"/>
        <v>9766404</v>
      </c>
      <c r="X1427" s="2">
        <f t="shared" si="962"/>
        <v>9889804</v>
      </c>
      <c r="Y1427" s="14">
        <f t="shared" si="963"/>
        <v>2395.1628845510577</v>
      </c>
      <c r="Z1427" s="14">
        <f t="shared" si="964"/>
        <v>2442.9467225947446</v>
      </c>
      <c r="AA1427" s="14">
        <f t="shared" si="959"/>
        <v>47.783838043686956</v>
      </c>
      <c r="AB1427" s="14">
        <f t="shared" si="980"/>
        <v>37.667685478408856</v>
      </c>
      <c r="AC1427" s="14">
        <f t="shared" si="974"/>
        <v>10.116152565278099</v>
      </c>
      <c r="AD1427" s="16">
        <f t="shared" si="975"/>
        <v>1</v>
      </c>
      <c r="AE1427" s="16">
        <f t="shared" si="976"/>
        <v>0</v>
      </c>
      <c r="AF1427" s="16">
        <f t="shared" si="960"/>
        <v>22</v>
      </c>
      <c r="AG1427" s="16">
        <f t="shared" si="977"/>
        <v>30</v>
      </c>
      <c r="AH1427" s="5">
        <f t="shared" si="978"/>
        <v>9814441</v>
      </c>
      <c r="AI1427" s="5">
        <f t="shared" si="979"/>
        <v>9868737</v>
      </c>
      <c r="AJ1427" s="39">
        <f t="shared" si="965"/>
        <v>2432.2563485519418</v>
      </c>
      <c r="AK1427" s="39">
        <f t="shared" si="966"/>
        <v>2448.2695581295579</v>
      </c>
      <c r="AL1427" s="39">
        <f t="shared" si="967"/>
        <v>16.01320957761618</v>
      </c>
      <c r="AM1427" s="39">
        <f t="shared" si="968"/>
        <v>1</v>
      </c>
      <c r="AN1427" s="39">
        <f t="shared" si="969"/>
        <v>0</v>
      </c>
      <c r="AO1427" s="39">
        <f t="shared" si="970"/>
        <v>54</v>
      </c>
      <c r="AP1427" s="39">
        <f t="shared" si="971"/>
        <v>30</v>
      </c>
      <c r="AQ1427" s="39">
        <f t="shared" si="972"/>
        <v>9762536</v>
      </c>
      <c r="AR1427" s="39">
        <f t="shared" si="973"/>
        <v>9895808</v>
      </c>
      <c r="AS1427" s="37">
        <f t="shared" si="981"/>
        <v>2318.7884306641713</v>
      </c>
      <c r="AT1427" s="37">
        <f t="shared" si="982"/>
        <v>2383.3153905312583</v>
      </c>
      <c r="AU1427" s="37">
        <f t="shared" si="983"/>
        <v>64.526959867087044</v>
      </c>
      <c r="AV1427" s="34">
        <f t="shared" si="984"/>
        <v>1</v>
      </c>
      <c r="AW1427" s="34">
        <f t="shared" si="985"/>
        <v>0</v>
      </c>
      <c r="AX1427" s="34">
        <f t="shared" si="986"/>
        <v>69</v>
      </c>
      <c r="AY1427" s="34">
        <f t="shared" si="987"/>
        <v>30</v>
      </c>
      <c r="AZ1427" s="34">
        <f t="shared" si="988"/>
        <v>9703222</v>
      </c>
      <c r="BA1427" s="34">
        <f t="shared" si="989"/>
        <v>9873514</v>
      </c>
    </row>
    <row r="1428" spans="1:53" x14ac:dyDescent="0.2">
      <c r="A1428" s="1" t="s">
        <v>1465</v>
      </c>
      <c r="B1428" s="8">
        <v>22079</v>
      </c>
      <c r="C1428" s="8">
        <v>2472.612244897959</v>
      </c>
      <c r="D1428" s="8">
        <v>2504</v>
      </c>
      <c r="E1428" s="8">
        <v>2460</v>
      </c>
      <c r="F1428" s="8">
        <v>2472.6564625850342</v>
      </c>
      <c r="G1428" s="8">
        <f t="shared" si="990"/>
        <v>-23.437497146509486</v>
      </c>
      <c r="H1428" s="8">
        <f t="shared" si="991"/>
        <v>0</v>
      </c>
      <c r="I1428" s="8">
        <f t="shared" si="992"/>
        <v>23.437497146509486</v>
      </c>
      <c r="J1428" s="25">
        <f t="shared" si="995"/>
        <v>16.869189884586827</v>
      </c>
      <c r="K1428" s="25">
        <f t="shared" si="996"/>
        <v>11.118061383443868</v>
      </c>
      <c r="L1428" s="26">
        <f t="shared" si="993"/>
        <v>1.5172779950385129</v>
      </c>
      <c r="M1428" s="25">
        <f t="shared" si="994"/>
        <v>60.274550448104144</v>
      </c>
      <c r="N1428" s="25">
        <v>30</v>
      </c>
      <c r="O1428" s="25">
        <v>70</v>
      </c>
      <c r="P1428" s="9">
        <f t="shared" si="952"/>
        <v>2397.2321689185655</v>
      </c>
      <c r="Q1428" s="9">
        <f t="shared" si="953"/>
        <v>2415.2452403016291</v>
      </c>
      <c r="R1428" s="9">
        <f t="shared" si="954"/>
        <v>18.013071383063561</v>
      </c>
      <c r="S1428" s="3">
        <f t="shared" si="955"/>
        <v>1</v>
      </c>
      <c r="T1428" s="3">
        <f t="shared" si="956"/>
        <v>0</v>
      </c>
      <c r="U1428" s="3">
        <f t="shared" si="957"/>
        <v>51</v>
      </c>
      <c r="V1428" s="3">
        <f t="shared" si="961"/>
        <v>30</v>
      </c>
      <c r="W1428" s="2">
        <f t="shared" si="958"/>
        <v>9763849</v>
      </c>
      <c r="X1428" s="2">
        <f t="shared" si="962"/>
        <v>9889309</v>
      </c>
      <c r="Y1428" s="14">
        <f t="shared" si="963"/>
        <v>2400.9031495906115</v>
      </c>
      <c r="Z1428" s="14">
        <f t="shared" si="964"/>
        <v>2447.5174518240201</v>
      </c>
      <c r="AA1428" s="14">
        <f t="shared" si="959"/>
        <v>46.61430223340858</v>
      </c>
      <c r="AB1428" s="14">
        <f t="shared" si="980"/>
        <v>39.457008829408799</v>
      </c>
      <c r="AC1428" s="14">
        <f t="shared" si="974"/>
        <v>7.1572934039997804</v>
      </c>
      <c r="AD1428" s="16">
        <f t="shared" si="975"/>
        <v>1</v>
      </c>
      <c r="AE1428" s="16">
        <f t="shared" si="976"/>
        <v>0</v>
      </c>
      <c r="AF1428" s="16">
        <f t="shared" si="960"/>
        <v>23</v>
      </c>
      <c r="AG1428" s="16">
        <f t="shared" si="977"/>
        <v>30</v>
      </c>
      <c r="AH1428" s="5">
        <f t="shared" si="978"/>
        <v>9811907</v>
      </c>
      <c r="AI1428" s="5">
        <f t="shared" si="979"/>
        <v>9868487</v>
      </c>
      <c r="AJ1428" s="39">
        <f t="shared" si="965"/>
        <v>2431.9160468408345</v>
      </c>
      <c r="AK1428" s="39">
        <f t="shared" si="966"/>
        <v>2447.9292564184511</v>
      </c>
      <c r="AL1428" s="39">
        <f t="shared" si="967"/>
        <v>16.013209577616635</v>
      </c>
      <c r="AM1428" s="39">
        <f t="shared" si="968"/>
        <v>1</v>
      </c>
      <c r="AN1428" s="39">
        <f t="shared" si="969"/>
        <v>0</v>
      </c>
      <c r="AO1428" s="39">
        <f t="shared" si="970"/>
        <v>55</v>
      </c>
      <c r="AP1428" s="39">
        <f t="shared" si="971"/>
        <v>30</v>
      </c>
      <c r="AQ1428" s="39">
        <f t="shared" si="972"/>
        <v>9760002</v>
      </c>
      <c r="AR1428" s="39">
        <f t="shared" si="973"/>
        <v>9895302</v>
      </c>
      <c r="AS1428" s="37">
        <f t="shared" si="981"/>
        <v>2324.7406328715024</v>
      </c>
      <c r="AT1428" s="37">
        <f t="shared" si="982"/>
        <v>2384.4163654067293</v>
      </c>
      <c r="AU1428" s="37">
        <f t="shared" si="983"/>
        <v>59.675732535226871</v>
      </c>
      <c r="AV1428" s="34">
        <f t="shared" si="984"/>
        <v>1</v>
      </c>
      <c r="AW1428" s="34">
        <f t="shared" si="985"/>
        <v>0</v>
      </c>
      <c r="AX1428" s="34">
        <f t="shared" si="986"/>
        <v>70</v>
      </c>
      <c r="AY1428" s="34">
        <f t="shared" si="987"/>
        <v>30</v>
      </c>
      <c r="AZ1428" s="34">
        <f t="shared" si="988"/>
        <v>9700688</v>
      </c>
      <c r="BA1428" s="34">
        <f t="shared" si="989"/>
        <v>9872888</v>
      </c>
    </row>
    <row r="1429" spans="1:53" x14ac:dyDescent="0.2">
      <c r="A1429" s="1" t="s">
        <v>1466</v>
      </c>
      <c r="B1429" s="8">
        <v>21783</v>
      </c>
      <c r="C1429" s="8">
        <v>2546.2027027027025</v>
      </c>
      <c r="D1429" s="8">
        <v>2597</v>
      </c>
      <c r="E1429" s="8">
        <v>2500</v>
      </c>
      <c r="F1429" s="8">
        <v>2546.4324324324325</v>
      </c>
      <c r="G1429" s="8">
        <f t="shared" si="990"/>
        <v>73.775969847398301</v>
      </c>
      <c r="H1429" s="8">
        <f t="shared" si="991"/>
        <v>73.775969847398301</v>
      </c>
      <c r="I1429" s="8">
        <f t="shared" si="992"/>
        <v>0</v>
      </c>
      <c r="J1429" s="25">
        <f t="shared" si="995"/>
        <v>20.933959881930502</v>
      </c>
      <c r="K1429" s="25">
        <f t="shared" si="996"/>
        <v>10.323914141769306</v>
      </c>
      <c r="L1429" s="26">
        <f t="shared" si="993"/>
        <v>2.0277154182476429</v>
      </c>
      <c r="M1429" s="25">
        <f t="shared" si="994"/>
        <v>66.971796821685047</v>
      </c>
      <c r="N1429" s="25">
        <v>30</v>
      </c>
      <c r="O1429" s="25">
        <v>70</v>
      </c>
      <c r="P1429" s="9">
        <f t="shared" si="952"/>
        <v>2403.3826110778768</v>
      </c>
      <c r="Q1429" s="9">
        <f t="shared" si="953"/>
        <v>2426.5354697736993</v>
      </c>
      <c r="R1429" s="9">
        <f t="shared" si="954"/>
        <v>23.152858695822488</v>
      </c>
      <c r="S1429" s="3">
        <f t="shared" si="955"/>
        <v>1</v>
      </c>
      <c r="T1429" s="3">
        <f t="shared" si="956"/>
        <v>0</v>
      </c>
      <c r="U1429" s="3">
        <f t="shared" si="957"/>
        <v>52</v>
      </c>
      <c r="V1429" s="3">
        <f t="shared" si="961"/>
        <v>30</v>
      </c>
      <c r="W1429" s="2">
        <f t="shared" si="958"/>
        <v>9761315</v>
      </c>
      <c r="X1429" s="2">
        <f t="shared" si="962"/>
        <v>9891315</v>
      </c>
      <c r="Y1429" s="14">
        <f t="shared" si="963"/>
        <v>2411.6830964677833</v>
      </c>
      <c r="Z1429" s="14">
        <f t="shared" si="964"/>
        <v>2462.7351411483914</v>
      </c>
      <c r="AA1429" s="14">
        <f t="shared" si="959"/>
        <v>51.052044680608105</v>
      </c>
      <c r="AB1429" s="14">
        <f t="shared" si="980"/>
        <v>41.776015999648664</v>
      </c>
      <c r="AC1429" s="14">
        <f t="shared" si="974"/>
        <v>9.2760286809594419</v>
      </c>
      <c r="AD1429" s="16">
        <f t="shared" si="975"/>
        <v>1</v>
      </c>
      <c r="AE1429" s="16">
        <f t="shared" si="976"/>
        <v>0</v>
      </c>
      <c r="AF1429" s="16">
        <f t="shared" si="960"/>
        <v>24</v>
      </c>
      <c r="AG1429" s="16">
        <f t="shared" si="977"/>
        <v>30</v>
      </c>
      <c r="AH1429" s="5">
        <f t="shared" si="978"/>
        <v>9809280</v>
      </c>
      <c r="AI1429" s="5">
        <f t="shared" si="979"/>
        <v>9869280</v>
      </c>
      <c r="AJ1429" s="39">
        <f t="shared" si="965"/>
        <v>2424.1035477919982</v>
      </c>
      <c r="AK1429" s="39">
        <f t="shared" si="966"/>
        <v>2440.1167573696143</v>
      </c>
      <c r="AL1429" s="39">
        <f t="shared" si="967"/>
        <v>16.01320957761618</v>
      </c>
      <c r="AM1429" s="39">
        <f t="shared" si="968"/>
        <v>1</v>
      </c>
      <c r="AN1429" s="39">
        <f t="shared" si="969"/>
        <v>0</v>
      </c>
      <c r="AO1429" s="39">
        <f t="shared" si="970"/>
        <v>56</v>
      </c>
      <c r="AP1429" s="39">
        <f t="shared" si="971"/>
        <v>30</v>
      </c>
      <c r="AQ1429" s="39">
        <f t="shared" si="972"/>
        <v>9757375</v>
      </c>
      <c r="AR1429" s="39">
        <f t="shared" si="973"/>
        <v>9897375</v>
      </c>
      <c r="AS1429" s="37">
        <f t="shared" si="981"/>
        <v>2330.5235764987419</v>
      </c>
      <c r="AT1429" s="37">
        <f t="shared" si="982"/>
        <v>2385.9194569987912</v>
      </c>
      <c r="AU1429" s="37">
        <f t="shared" si="983"/>
        <v>55.395880500049316</v>
      </c>
      <c r="AV1429" s="34">
        <f t="shared" si="984"/>
        <v>1</v>
      </c>
      <c r="AW1429" s="34">
        <f t="shared" si="985"/>
        <v>0</v>
      </c>
      <c r="AX1429" s="34">
        <f t="shared" si="986"/>
        <v>71</v>
      </c>
      <c r="AY1429" s="34">
        <f t="shared" si="987"/>
        <v>30</v>
      </c>
      <c r="AZ1429" s="34">
        <f t="shared" si="988"/>
        <v>9698061</v>
      </c>
      <c r="BA1429" s="34">
        <f t="shared" si="989"/>
        <v>9875561</v>
      </c>
    </row>
    <row r="1430" spans="1:53" x14ac:dyDescent="0.2">
      <c r="A1430" s="1" t="s">
        <v>1467</v>
      </c>
      <c r="B1430" s="8">
        <v>24066</v>
      </c>
      <c r="C1430" s="8">
        <v>2550.4214046822744</v>
      </c>
      <c r="D1430" s="8">
        <v>2591</v>
      </c>
      <c r="E1430" s="8">
        <v>2525</v>
      </c>
      <c r="F1430" s="8">
        <v>2550.247491638796</v>
      </c>
      <c r="G1430" s="8">
        <f t="shared" si="990"/>
        <v>3.8150592063634576</v>
      </c>
      <c r="H1430" s="8">
        <f t="shared" si="991"/>
        <v>3.8150592063634576</v>
      </c>
      <c r="I1430" s="8">
        <f t="shared" si="992"/>
        <v>0</v>
      </c>
      <c r="J1430" s="25">
        <f t="shared" si="995"/>
        <v>19.711181262247141</v>
      </c>
      <c r="K1430" s="25">
        <f t="shared" si="996"/>
        <v>9.5864917030714984</v>
      </c>
      <c r="L1430" s="26">
        <f t="shared" si="993"/>
        <v>2.0561412738647347</v>
      </c>
      <c r="M1430" s="25">
        <f t="shared" si="994"/>
        <v>67.278999549146491</v>
      </c>
      <c r="N1430" s="25">
        <v>30</v>
      </c>
      <c r="O1430" s="25">
        <v>70</v>
      </c>
      <c r="P1430" s="9">
        <f t="shared" si="952"/>
        <v>2414.1742104999844</v>
      </c>
      <c r="Q1430" s="9">
        <f t="shared" si="953"/>
        <v>2445.9139661271956</v>
      </c>
      <c r="R1430" s="9">
        <f t="shared" si="954"/>
        <v>31.739755627211252</v>
      </c>
      <c r="S1430" s="3">
        <f t="shared" si="955"/>
        <v>1</v>
      </c>
      <c r="T1430" s="3">
        <f t="shared" si="956"/>
        <v>0</v>
      </c>
      <c r="U1430" s="3">
        <f t="shared" si="957"/>
        <v>53</v>
      </c>
      <c r="V1430" s="3">
        <f t="shared" si="961"/>
        <v>30</v>
      </c>
      <c r="W1430" s="2">
        <f t="shared" si="958"/>
        <v>9758688</v>
      </c>
      <c r="X1430" s="2">
        <f t="shared" si="962"/>
        <v>9892513</v>
      </c>
      <c r="Y1430" s="14">
        <f t="shared" si="963"/>
        <v>2421.9471257397104</v>
      </c>
      <c r="Z1430" s="14">
        <f t="shared" si="964"/>
        <v>2476.1985796853769</v>
      </c>
      <c r="AA1430" s="14">
        <f t="shared" si="959"/>
        <v>54.251453945666526</v>
      </c>
      <c r="AB1430" s="14">
        <f t="shared" si="980"/>
        <v>44.271103588852235</v>
      </c>
      <c r="AC1430" s="14">
        <f t="shared" si="974"/>
        <v>9.9803503568142915</v>
      </c>
      <c r="AD1430" s="16">
        <f t="shared" si="975"/>
        <v>1</v>
      </c>
      <c r="AE1430" s="16">
        <f t="shared" si="976"/>
        <v>0</v>
      </c>
      <c r="AF1430" s="16">
        <f t="shared" si="960"/>
        <v>25</v>
      </c>
      <c r="AG1430" s="16">
        <f t="shared" si="977"/>
        <v>30</v>
      </c>
      <c r="AH1430" s="5">
        <f t="shared" si="978"/>
        <v>9806659</v>
      </c>
      <c r="AI1430" s="5">
        <f t="shared" si="979"/>
        <v>9869784</v>
      </c>
      <c r="AJ1430" s="39">
        <f t="shared" si="965"/>
        <v>2460.8878332257173</v>
      </c>
      <c r="AK1430" s="39">
        <f t="shared" si="966"/>
        <v>2476.6924750837793</v>
      </c>
      <c r="AL1430" s="39">
        <f t="shared" si="967"/>
        <v>15.804641858062041</v>
      </c>
      <c r="AM1430" s="39">
        <f t="shared" si="968"/>
        <v>1</v>
      </c>
      <c r="AN1430" s="39">
        <f t="shared" si="969"/>
        <v>0</v>
      </c>
      <c r="AO1430" s="39">
        <f t="shared" si="970"/>
        <v>57</v>
      </c>
      <c r="AP1430" s="39">
        <f t="shared" si="971"/>
        <v>30</v>
      </c>
      <c r="AQ1430" s="39">
        <f t="shared" si="972"/>
        <v>9754754</v>
      </c>
      <c r="AR1430" s="39">
        <f t="shared" si="973"/>
        <v>9898679</v>
      </c>
      <c r="AS1430" s="37">
        <f t="shared" si="981"/>
        <v>2336.2609021886738</v>
      </c>
      <c r="AT1430" s="37">
        <f t="shared" si="982"/>
        <v>2388.0344074766658</v>
      </c>
      <c r="AU1430" s="37">
        <f t="shared" si="983"/>
        <v>51.773505287992066</v>
      </c>
      <c r="AV1430" s="34">
        <f t="shared" si="984"/>
        <v>1</v>
      </c>
      <c r="AW1430" s="34">
        <f t="shared" si="985"/>
        <v>0</v>
      </c>
      <c r="AX1430" s="34">
        <f t="shared" si="986"/>
        <v>72</v>
      </c>
      <c r="AY1430" s="34">
        <f t="shared" si="987"/>
        <v>30</v>
      </c>
      <c r="AZ1430" s="34">
        <f t="shared" si="988"/>
        <v>9695440</v>
      </c>
      <c r="BA1430" s="34">
        <f t="shared" si="989"/>
        <v>9877240</v>
      </c>
    </row>
    <row r="1431" spans="1:53" x14ac:dyDescent="0.2">
      <c r="A1431" s="1" t="s">
        <v>1468</v>
      </c>
      <c r="B1431" s="8">
        <v>18437</v>
      </c>
      <c r="C1431" s="8">
        <v>2559.7090301003345</v>
      </c>
      <c r="D1431" s="8">
        <v>2575</v>
      </c>
      <c r="E1431" s="8">
        <v>2537</v>
      </c>
      <c r="F1431" s="8">
        <v>2559.6488294314381</v>
      </c>
      <c r="G1431" s="8">
        <f t="shared" si="990"/>
        <v>9.4013377926421526</v>
      </c>
      <c r="H1431" s="8">
        <f t="shared" si="991"/>
        <v>9.4013377926421526</v>
      </c>
      <c r="I1431" s="8">
        <f t="shared" si="992"/>
        <v>0</v>
      </c>
      <c r="J1431" s="25">
        <f t="shared" si="995"/>
        <v>18.97476387156107</v>
      </c>
      <c r="K1431" s="25">
        <f t="shared" si="996"/>
        <v>8.9017422957092496</v>
      </c>
      <c r="L1431" s="26">
        <f t="shared" si="993"/>
        <v>2.1315786551928313</v>
      </c>
      <c r="M1431" s="25">
        <f t="shared" si="994"/>
        <v>68.06722391143569</v>
      </c>
      <c r="N1431" s="25">
        <v>30</v>
      </c>
      <c r="O1431" s="25">
        <v>70</v>
      </c>
      <c r="P1431" s="9">
        <f t="shared" si="952"/>
        <v>2424.191474224081</v>
      </c>
      <c r="Q1431" s="9">
        <f t="shared" si="953"/>
        <v>2462.1987825701667</v>
      </c>
      <c r="R1431" s="9">
        <f t="shared" si="954"/>
        <v>38.007308346085665</v>
      </c>
      <c r="S1431" s="3">
        <f t="shared" si="955"/>
        <v>1</v>
      </c>
      <c r="T1431" s="3">
        <f t="shared" si="956"/>
        <v>0</v>
      </c>
      <c r="U1431" s="3">
        <f t="shared" si="957"/>
        <v>54</v>
      </c>
      <c r="V1431" s="3">
        <f t="shared" si="961"/>
        <v>30</v>
      </c>
      <c r="W1431" s="2">
        <f t="shared" si="958"/>
        <v>9756067</v>
      </c>
      <c r="X1431" s="2">
        <f t="shared" si="962"/>
        <v>9893065</v>
      </c>
      <c r="Y1431" s="14">
        <f t="shared" si="963"/>
        <v>2432.1472519390977</v>
      </c>
      <c r="Z1431" s="14">
        <f t="shared" si="964"/>
        <v>2489.0370796463094</v>
      </c>
      <c r="AA1431" s="14">
        <f t="shared" si="959"/>
        <v>56.88982770721168</v>
      </c>
      <c r="AB1431" s="14">
        <f t="shared" si="980"/>
        <v>46.794848412524125</v>
      </c>
      <c r="AC1431" s="14">
        <f t="shared" si="974"/>
        <v>10.094979294687555</v>
      </c>
      <c r="AD1431" s="16">
        <f t="shared" si="975"/>
        <v>1</v>
      </c>
      <c r="AE1431" s="16">
        <f t="shared" si="976"/>
        <v>0</v>
      </c>
      <c r="AF1431" s="16">
        <f t="shared" si="960"/>
        <v>26</v>
      </c>
      <c r="AG1431" s="16">
        <f t="shared" si="977"/>
        <v>30</v>
      </c>
      <c r="AH1431" s="5">
        <f t="shared" si="978"/>
        <v>9804054</v>
      </c>
      <c r="AI1431" s="5">
        <f t="shared" si="979"/>
        <v>9870016</v>
      </c>
      <c r="AJ1431" s="39">
        <f t="shared" si="965"/>
        <v>2471.4618198226894</v>
      </c>
      <c r="AK1431" s="39">
        <f t="shared" si="966"/>
        <v>2479.2358478880219</v>
      </c>
      <c r="AL1431" s="39">
        <f t="shared" si="967"/>
        <v>7.7740280653324589</v>
      </c>
      <c r="AM1431" s="39">
        <f t="shared" si="968"/>
        <v>1</v>
      </c>
      <c r="AN1431" s="39">
        <f t="shared" si="969"/>
        <v>0</v>
      </c>
      <c r="AO1431" s="39">
        <f t="shared" si="970"/>
        <v>58</v>
      </c>
      <c r="AP1431" s="39">
        <f t="shared" si="971"/>
        <v>30</v>
      </c>
      <c r="AQ1431" s="39">
        <f t="shared" si="972"/>
        <v>9752149</v>
      </c>
      <c r="AR1431" s="39">
        <f t="shared" si="973"/>
        <v>9899295</v>
      </c>
      <c r="AS1431" s="37">
        <f t="shared" si="981"/>
        <v>2342.1817882855262</v>
      </c>
      <c r="AT1431" s="37">
        <f t="shared" si="982"/>
        <v>2392.1309297114335</v>
      </c>
      <c r="AU1431" s="37">
        <f t="shared" si="983"/>
        <v>49.949141425907328</v>
      </c>
      <c r="AV1431" s="34">
        <f t="shared" si="984"/>
        <v>1</v>
      </c>
      <c r="AW1431" s="34">
        <f t="shared" si="985"/>
        <v>0</v>
      </c>
      <c r="AX1431" s="34">
        <f t="shared" si="986"/>
        <v>73</v>
      </c>
      <c r="AY1431" s="34">
        <f t="shared" si="987"/>
        <v>30</v>
      </c>
      <c r="AZ1431" s="34">
        <f t="shared" si="988"/>
        <v>9692835</v>
      </c>
      <c r="BA1431" s="34">
        <f t="shared" si="989"/>
        <v>9878036</v>
      </c>
    </row>
    <row r="1432" spans="1:53" x14ac:dyDescent="0.2">
      <c r="A1432" s="1" t="s">
        <v>1469</v>
      </c>
      <c r="B1432" s="8">
        <v>28733</v>
      </c>
      <c r="C1432" s="8">
        <v>2561.1533333333332</v>
      </c>
      <c r="D1432" s="8">
        <v>2589</v>
      </c>
      <c r="E1432" s="8">
        <v>2534</v>
      </c>
      <c r="F1432" s="8">
        <v>2561.1466666666665</v>
      </c>
      <c r="G1432" s="8">
        <f t="shared" si="990"/>
        <v>1.4978372352284168</v>
      </c>
      <c r="H1432" s="8">
        <f t="shared" si="991"/>
        <v>1.4978372352284168</v>
      </c>
      <c r="I1432" s="8">
        <f t="shared" si="992"/>
        <v>0</v>
      </c>
      <c r="J1432" s="25">
        <f t="shared" si="995"/>
        <v>17.726411968965881</v>
      </c>
      <c r="K1432" s="25">
        <f t="shared" si="996"/>
        <v>8.2659035603014459</v>
      </c>
      <c r="L1432" s="26">
        <f t="shared" si="993"/>
        <v>2.1445219920179448</v>
      </c>
      <c r="M1432" s="25">
        <f t="shared" si="994"/>
        <v>68.198664135967249</v>
      </c>
      <c r="N1432" s="25">
        <v>30</v>
      </c>
      <c r="O1432" s="25">
        <v>70</v>
      </c>
      <c r="P1432" s="9">
        <f t="shared" si="952"/>
        <v>2431.6127810121684</v>
      </c>
      <c r="Q1432" s="9">
        <f t="shared" si="953"/>
        <v>2480.7351383239134</v>
      </c>
      <c r="R1432" s="9">
        <f t="shared" si="954"/>
        <v>49.122357311744963</v>
      </c>
      <c r="S1432" s="3">
        <f t="shared" si="955"/>
        <v>1</v>
      </c>
      <c r="T1432" s="3">
        <f t="shared" si="956"/>
        <v>0</v>
      </c>
      <c r="U1432" s="3">
        <f t="shared" si="957"/>
        <v>55</v>
      </c>
      <c r="V1432" s="3">
        <f t="shared" si="961"/>
        <v>30</v>
      </c>
      <c r="W1432" s="2">
        <f t="shared" si="958"/>
        <v>9753462</v>
      </c>
      <c r="X1432" s="2">
        <f t="shared" si="962"/>
        <v>9892832</v>
      </c>
      <c r="Y1432" s="14">
        <f t="shared" si="963"/>
        <v>2441.7027641411401</v>
      </c>
      <c r="Z1432" s="14">
        <f t="shared" si="964"/>
        <v>2500.1308622648257</v>
      </c>
      <c r="AA1432" s="14">
        <f t="shared" si="959"/>
        <v>58.428098123685686</v>
      </c>
      <c r="AB1432" s="14">
        <f t="shared" si="980"/>
        <v>49.12149835475644</v>
      </c>
      <c r="AC1432" s="14">
        <f t="shared" si="974"/>
        <v>9.3065997689292459</v>
      </c>
      <c r="AD1432" s="16">
        <f t="shared" si="975"/>
        <v>1</v>
      </c>
      <c r="AE1432" s="16">
        <f t="shared" si="976"/>
        <v>0</v>
      </c>
      <c r="AF1432" s="16">
        <f t="shared" si="960"/>
        <v>27</v>
      </c>
      <c r="AG1432" s="16">
        <f t="shared" si="977"/>
        <v>30</v>
      </c>
      <c r="AH1432" s="5">
        <f t="shared" si="978"/>
        <v>9801435</v>
      </c>
      <c r="AI1432" s="5">
        <f t="shared" si="979"/>
        <v>9869853</v>
      </c>
      <c r="AJ1432" s="39">
        <f t="shared" si="965"/>
        <v>2477.7293783511177</v>
      </c>
      <c r="AK1432" s="39">
        <f t="shared" si="966"/>
        <v>2492.2943763161152</v>
      </c>
      <c r="AL1432" s="39">
        <f t="shared" si="967"/>
        <v>14.564997964997474</v>
      </c>
      <c r="AM1432" s="39">
        <f t="shared" si="968"/>
        <v>1</v>
      </c>
      <c r="AN1432" s="39">
        <f t="shared" si="969"/>
        <v>0</v>
      </c>
      <c r="AO1432" s="39">
        <f t="shared" si="970"/>
        <v>59</v>
      </c>
      <c r="AP1432" s="39">
        <f t="shared" si="971"/>
        <v>30</v>
      </c>
      <c r="AQ1432" s="39">
        <f t="shared" si="972"/>
        <v>9749530</v>
      </c>
      <c r="AR1432" s="39">
        <f t="shared" si="973"/>
        <v>9899036</v>
      </c>
      <c r="AS1432" s="37">
        <f t="shared" si="981"/>
        <v>2348.2424530598173</v>
      </c>
      <c r="AT1432" s="37">
        <f t="shared" si="982"/>
        <v>2398.2796859513574</v>
      </c>
      <c r="AU1432" s="37">
        <f t="shared" si="983"/>
        <v>50.037232891540043</v>
      </c>
      <c r="AV1432" s="34">
        <f t="shared" si="984"/>
        <v>1</v>
      </c>
      <c r="AW1432" s="34">
        <f t="shared" si="985"/>
        <v>0</v>
      </c>
      <c r="AX1432" s="34">
        <f t="shared" si="986"/>
        <v>74</v>
      </c>
      <c r="AY1432" s="34">
        <f t="shared" si="987"/>
        <v>30</v>
      </c>
      <c r="AZ1432" s="34">
        <f t="shared" si="988"/>
        <v>9690216</v>
      </c>
      <c r="BA1432" s="34">
        <f t="shared" si="989"/>
        <v>9877732</v>
      </c>
    </row>
    <row r="1433" spans="1:53" x14ac:dyDescent="0.2">
      <c r="A1433" s="1" t="s">
        <v>1470</v>
      </c>
      <c r="B1433" s="8">
        <v>18075</v>
      </c>
      <c r="C1433" s="8">
        <v>2559.1554054054054</v>
      </c>
      <c r="D1433" s="8">
        <v>2576</v>
      </c>
      <c r="E1433" s="8">
        <v>2536</v>
      </c>
      <c r="F1433" s="8">
        <v>2559.1452702702704</v>
      </c>
      <c r="G1433" s="8">
        <f t="shared" si="990"/>
        <v>-2.0013963963961032</v>
      </c>
      <c r="H1433" s="8">
        <f t="shared" si="991"/>
        <v>0</v>
      </c>
      <c r="I1433" s="8">
        <f t="shared" si="992"/>
        <v>2.0013963963961032</v>
      </c>
      <c r="J1433" s="25">
        <f t="shared" si="995"/>
        <v>16.460239685468316</v>
      </c>
      <c r="K1433" s="25">
        <f t="shared" si="996"/>
        <v>7.8184387628796355</v>
      </c>
      <c r="L1433" s="26">
        <f t="shared" si="993"/>
        <v>2.1053103035887681</v>
      </c>
      <c r="M1433" s="25">
        <f t="shared" si="994"/>
        <v>67.797099090409347</v>
      </c>
      <c r="N1433" s="25">
        <v>30</v>
      </c>
      <c r="O1433" s="25">
        <v>70</v>
      </c>
      <c r="P1433" s="9">
        <f t="shared" si="952"/>
        <v>2435.697899201271</v>
      </c>
      <c r="Q1433" s="9">
        <f t="shared" si="953"/>
        <v>2497.6985713723466</v>
      </c>
      <c r="R1433" s="9">
        <f t="shared" si="954"/>
        <v>62.000672171075621</v>
      </c>
      <c r="S1433" s="3">
        <f t="shared" si="955"/>
        <v>1</v>
      </c>
      <c r="T1433" s="3">
        <f t="shared" si="956"/>
        <v>0</v>
      </c>
      <c r="U1433" s="3">
        <f t="shared" si="957"/>
        <v>56</v>
      </c>
      <c r="V1433" s="3">
        <f t="shared" si="961"/>
        <v>30</v>
      </c>
      <c r="W1433" s="2">
        <f t="shared" si="958"/>
        <v>9750843</v>
      </c>
      <c r="X1433" s="2">
        <f t="shared" si="962"/>
        <v>9892859</v>
      </c>
      <c r="Y1433" s="14">
        <f t="shared" si="963"/>
        <v>2450.4022090395943</v>
      </c>
      <c r="Z1433" s="14">
        <f t="shared" si="964"/>
        <v>2509.2100019579711</v>
      </c>
      <c r="AA1433" s="14">
        <f t="shared" si="959"/>
        <v>58.80779291837689</v>
      </c>
      <c r="AB1433" s="14">
        <f t="shared" si="980"/>
        <v>51.05875726748053</v>
      </c>
      <c r="AC1433" s="14">
        <f t="shared" si="974"/>
        <v>7.74903565089636</v>
      </c>
      <c r="AD1433" s="16">
        <f t="shared" si="975"/>
        <v>1</v>
      </c>
      <c r="AE1433" s="16">
        <f t="shared" si="976"/>
        <v>0</v>
      </c>
      <c r="AF1433" s="16">
        <f t="shared" si="960"/>
        <v>28</v>
      </c>
      <c r="AG1433" s="16">
        <f t="shared" si="977"/>
        <v>30</v>
      </c>
      <c r="AH1433" s="5">
        <f t="shared" si="978"/>
        <v>9798829</v>
      </c>
      <c r="AI1433" s="5">
        <f t="shared" si="979"/>
        <v>9869837</v>
      </c>
      <c r="AJ1433" s="39">
        <f t="shared" si="965"/>
        <v>2478.7279365079362</v>
      </c>
      <c r="AK1433" s="39">
        <f t="shared" si="966"/>
        <v>2506.4228466483009</v>
      </c>
      <c r="AL1433" s="39">
        <f t="shared" si="967"/>
        <v>27.694910140364755</v>
      </c>
      <c r="AM1433" s="39">
        <f t="shared" si="968"/>
        <v>1</v>
      </c>
      <c r="AN1433" s="39">
        <f t="shared" si="969"/>
        <v>0</v>
      </c>
      <c r="AO1433" s="39">
        <f t="shared" si="970"/>
        <v>60</v>
      </c>
      <c r="AP1433" s="39">
        <f t="shared" si="971"/>
        <v>30</v>
      </c>
      <c r="AQ1433" s="39">
        <f t="shared" si="972"/>
        <v>9746924</v>
      </c>
      <c r="AR1433" s="39">
        <f t="shared" si="973"/>
        <v>9899084</v>
      </c>
      <c r="AS1433" s="37">
        <f t="shared" si="981"/>
        <v>2354.2852722932589</v>
      </c>
      <c r="AT1433" s="37">
        <f t="shared" si="982"/>
        <v>2406.7006306442672</v>
      </c>
      <c r="AU1433" s="37">
        <f t="shared" si="983"/>
        <v>52.415358351008308</v>
      </c>
      <c r="AV1433" s="34">
        <f t="shared" si="984"/>
        <v>1</v>
      </c>
      <c r="AW1433" s="34">
        <f t="shared" si="985"/>
        <v>0</v>
      </c>
      <c r="AX1433" s="34">
        <f t="shared" si="986"/>
        <v>75</v>
      </c>
      <c r="AY1433" s="34">
        <f t="shared" si="987"/>
        <v>30</v>
      </c>
      <c r="AZ1433" s="34">
        <f t="shared" si="988"/>
        <v>9687610</v>
      </c>
      <c r="BA1433" s="34">
        <f t="shared" si="989"/>
        <v>9877810</v>
      </c>
    </row>
    <row r="1434" spans="1:53" x14ac:dyDescent="0.2">
      <c r="A1434" s="1" t="s">
        <v>1471</v>
      </c>
      <c r="B1434" s="8">
        <v>17900</v>
      </c>
      <c r="C1434" s="8">
        <v>2540.0520833333335</v>
      </c>
      <c r="D1434" s="8">
        <v>2556</v>
      </c>
      <c r="E1434" s="8">
        <v>2525</v>
      </c>
      <c r="F1434" s="8">
        <v>2539.9479166666665</v>
      </c>
      <c r="G1434" s="8">
        <f t="shared" si="990"/>
        <v>-19.197353603603915</v>
      </c>
      <c r="H1434" s="8">
        <f t="shared" si="991"/>
        <v>0</v>
      </c>
      <c r="I1434" s="8">
        <f t="shared" si="992"/>
        <v>19.197353603603915</v>
      </c>
      <c r="J1434" s="25">
        <f t="shared" si="995"/>
        <v>15.284508279363436</v>
      </c>
      <c r="K1434" s="25">
        <f t="shared" si="996"/>
        <v>8.6312183943599408</v>
      </c>
      <c r="L1434" s="26">
        <f t="shared" si="993"/>
        <v>1.7708401735438741</v>
      </c>
      <c r="M1434" s="25">
        <f t="shared" si="994"/>
        <v>63.909863529912265</v>
      </c>
      <c r="N1434" s="25">
        <v>30</v>
      </c>
      <c r="O1434" s="25">
        <v>70</v>
      </c>
      <c r="P1434" s="9">
        <f t="shared" si="952"/>
        <v>2440.2045854204571</v>
      </c>
      <c r="Q1434" s="9">
        <f t="shared" si="953"/>
        <v>2511.212743343905</v>
      </c>
      <c r="R1434" s="9">
        <f t="shared" si="954"/>
        <v>71.008157923447925</v>
      </c>
      <c r="S1434" s="3">
        <f t="shared" si="955"/>
        <v>1</v>
      </c>
      <c r="T1434" s="3">
        <f t="shared" si="956"/>
        <v>0</v>
      </c>
      <c r="U1434" s="3">
        <f t="shared" si="957"/>
        <v>57</v>
      </c>
      <c r="V1434" s="3">
        <f t="shared" si="961"/>
        <v>30</v>
      </c>
      <c r="W1434" s="2">
        <f t="shared" si="958"/>
        <v>9748237</v>
      </c>
      <c r="X1434" s="2">
        <f t="shared" si="962"/>
        <v>9892162</v>
      </c>
      <c r="Y1434" s="14">
        <f t="shared" si="963"/>
        <v>2457.0352244193773</v>
      </c>
      <c r="Z1434" s="14">
        <f t="shared" si="964"/>
        <v>2513.9389119131552</v>
      </c>
      <c r="AA1434" s="14">
        <f t="shared" si="959"/>
        <v>56.903687493777852</v>
      </c>
      <c r="AB1434" s="14">
        <f t="shared" si="980"/>
        <v>52.227743312739996</v>
      </c>
      <c r="AC1434" s="14">
        <f t="shared" si="974"/>
        <v>4.6759441810378561</v>
      </c>
      <c r="AD1434" s="16">
        <f t="shared" si="975"/>
        <v>1</v>
      </c>
      <c r="AE1434" s="16">
        <f t="shared" si="976"/>
        <v>0</v>
      </c>
      <c r="AF1434" s="16">
        <f t="shared" si="960"/>
        <v>29</v>
      </c>
      <c r="AG1434" s="16">
        <f t="shared" si="977"/>
        <v>30</v>
      </c>
      <c r="AH1434" s="5">
        <f t="shared" si="978"/>
        <v>9796243</v>
      </c>
      <c r="AI1434" s="5">
        <f t="shared" si="979"/>
        <v>9869468</v>
      </c>
      <c r="AJ1434" s="39">
        <f t="shared" si="965"/>
        <v>2478.0608043758043</v>
      </c>
      <c r="AK1434" s="39">
        <f t="shared" si="966"/>
        <v>2509.5125665496003</v>
      </c>
      <c r="AL1434" s="39">
        <f t="shared" si="967"/>
        <v>31.451762173795942</v>
      </c>
      <c r="AM1434" s="39">
        <f t="shared" si="968"/>
        <v>1</v>
      </c>
      <c r="AN1434" s="39">
        <f t="shared" si="969"/>
        <v>0</v>
      </c>
      <c r="AO1434" s="39">
        <f t="shared" si="970"/>
        <v>61</v>
      </c>
      <c r="AP1434" s="39">
        <f t="shared" si="971"/>
        <v>30</v>
      </c>
      <c r="AQ1434" s="39">
        <f t="shared" si="972"/>
        <v>9744338</v>
      </c>
      <c r="AR1434" s="39">
        <f t="shared" si="973"/>
        <v>9898363</v>
      </c>
      <c r="AS1434" s="37">
        <f t="shared" si="981"/>
        <v>2360.0640209860326</v>
      </c>
      <c r="AT1434" s="37">
        <f t="shared" si="982"/>
        <v>2417.0656322466507</v>
      </c>
      <c r="AU1434" s="37">
        <f t="shared" si="983"/>
        <v>57.00161126061812</v>
      </c>
      <c r="AV1434" s="34">
        <f t="shared" si="984"/>
        <v>1</v>
      </c>
      <c r="AW1434" s="34">
        <f t="shared" si="985"/>
        <v>0</v>
      </c>
      <c r="AX1434" s="34">
        <f t="shared" si="986"/>
        <v>76</v>
      </c>
      <c r="AY1434" s="34">
        <f t="shared" si="987"/>
        <v>30</v>
      </c>
      <c r="AZ1434" s="34">
        <f t="shared" si="988"/>
        <v>9685024</v>
      </c>
      <c r="BA1434" s="34">
        <f t="shared" si="989"/>
        <v>9876924</v>
      </c>
    </row>
    <row r="1435" spans="1:53" x14ac:dyDescent="0.2">
      <c r="A1435" s="1" t="s">
        <v>1472</v>
      </c>
      <c r="B1435" s="8">
        <v>17761</v>
      </c>
      <c r="C1435" s="8">
        <v>2522.8655172413792</v>
      </c>
      <c r="D1435" s="8">
        <v>2561</v>
      </c>
      <c r="E1435" s="8">
        <v>2499</v>
      </c>
      <c r="F1435" s="8">
        <v>2522.7931034482758</v>
      </c>
      <c r="G1435" s="8">
        <f t="shared" si="990"/>
        <v>-17.1548132183907</v>
      </c>
      <c r="H1435" s="8">
        <f t="shared" si="991"/>
        <v>0</v>
      </c>
      <c r="I1435" s="8">
        <f t="shared" si="992"/>
        <v>17.1548132183907</v>
      </c>
      <c r="J1435" s="25">
        <f t="shared" si="995"/>
        <v>14.192757687980333</v>
      </c>
      <c r="K1435" s="25">
        <f t="shared" si="996"/>
        <v>9.2400465960764233</v>
      </c>
      <c r="L1435" s="26">
        <f t="shared" si="993"/>
        <v>1.5360049909279641</v>
      </c>
      <c r="M1435" s="25">
        <f t="shared" si="994"/>
        <v>60.567900947462867</v>
      </c>
      <c r="N1435" s="25">
        <v>30</v>
      </c>
      <c r="O1435" s="25">
        <v>70</v>
      </c>
      <c r="P1435" s="9">
        <f t="shared" si="952"/>
        <v>2444.2807180434643</v>
      </c>
      <c r="Q1435" s="9">
        <f t="shared" si="953"/>
        <v>2522.1879228401385</v>
      </c>
      <c r="R1435" s="9">
        <f t="shared" si="954"/>
        <v>77.90720479667425</v>
      </c>
      <c r="S1435" s="3">
        <f t="shared" si="955"/>
        <v>1</v>
      </c>
      <c r="T1435" s="3">
        <f t="shared" si="956"/>
        <v>0</v>
      </c>
      <c r="U1435" s="3">
        <f t="shared" si="957"/>
        <v>58</v>
      </c>
      <c r="V1435" s="3">
        <f t="shared" si="961"/>
        <v>30</v>
      </c>
      <c r="W1435" s="2">
        <f t="shared" si="958"/>
        <v>9745651</v>
      </c>
      <c r="X1435" s="2">
        <f t="shared" si="962"/>
        <v>9890593</v>
      </c>
      <c r="Y1435" s="14">
        <f t="shared" si="963"/>
        <v>2461.9061784215178</v>
      </c>
      <c r="Z1435" s="14">
        <f t="shared" si="964"/>
        <v>2515.3010952262507</v>
      </c>
      <c r="AA1435" s="14">
        <f t="shared" si="959"/>
        <v>53.394916804732929</v>
      </c>
      <c r="AB1435" s="14">
        <f t="shared" si="980"/>
        <v>52.461178011138585</v>
      </c>
      <c r="AC1435" s="14">
        <f t="shared" si="974"/>
        <v>0.93373879359434397</v>
      </c>
      <c r="AD1435" s="16">
        <f t="shared" si="975"/>
        <v>1</v>
      </c>
      <c r="AE1435" s="16">
        <f t="shared" si="976"/>
        <v>0</v>
      </c>
      <c r="AF1435" s="16">
        <f t="shared" si="960"/>
        <v>30</v>
      </c>
      <c r="AG1435" s="16">
        <f t="shared" si="977"/>
        <v>30</v>
      </c>
      <c r="AH1435" s="5">
        <f t="shared" si="978"/>
        <v>9793652</v>
      </c>
      <c r="AI1435" s="5">
        <f t="shared" si="979"/>
        <v>9868622</v>
      </c>
      <c r="AJ1435" s="39">
        <f t="shared" si="965"/>
        <v>2471.6616865079363</v>
      </c>
      <c r="AK1435" s="39">
        <f t="shared" si="966"/>
        <v>2508.2962336601304</v>
      </c>
      <c r="AL1435" s="39">
        <f t="shared" si="967"/>
        <v>36.634547152194045</v>
      </c>
      <c r="AM1435" s="39">
        <f t="shared" si="968"/>
        <v>1</v>
      </c>
      <c r="AN1435" s="39">
        <f t="shared" si="969"/>
        <v>0</v>
      </c>
      <c r="AO1435" s="39">
        <f t="shared" si="970"/>
        <v>62</v>
      </c>
      <c r="AP1435" s="39">
        <f t="shared" si="971"/>
        <v>30</v>
      </c>
      <c r="AQ1435" s="39">
        <f t="shared" si="972"/>
        <v>9741747</v>
      </c>
      <c r="AR1435" s="39">
        <f t="shared" si="973"/>
        <v>9896685</v>
      </c>
      <c r="AS1435" s="37">
        <f t="shared" si="981"/>
        <v>2365.5896449333782</v>
      </c>
      <c r="AT1435" s="37">
        <f t="shared" si="982"/>
        <v>2428.8319279213174</v>
      </c>
      <c r="AU1435" s="37">
        <f t="shared" si="983"/>
        <v>63.242282987939234</v>
      </c>
      <c r="AV1435" s="34">
        <f t="shared" si="984"/>
        <v>1</v>
      </c>
      <c r="AW1435" s="34">
        <f t="shared" si="985"/>
        <v>0</v>
      </c>
      <c r="AX1435" s="34">
        <f t="shared" si="986"/>
        <v>77</v>
      </c>
      <c r="AY1435" s="34">
        <f t="shared" si="987"/>
        <v>30</v>
      </c>
      <c r="AZ1435" s="34">
        <f t="shared" si="988"/>
        <v>9682433</v>
      </c>
      <c r="BA1435" s="34">
        <f t="shared" si="989"/>
        <v>9874856</v>
      </c>
    </row>
    <row r="1436" spans="1:53" x14ac:dyDescent="0.2">
      <c r="A1436" s="1" t="s">
        <v>1473</v>
      </c>
      <c r="B1436" s="8">
        <v>22358</v>
      </c>
      <c r="C1436" s="8">
        <v>2504.4334470989761</v>
      </c>
      <c r="D1436" s="8">
        <v>2533</v>
      </c>
      <c r="E1436" s="8">
        <v>2481</v>
      </c>
      <c r="F1436" s="8">
        <v>2504.5290102389076</v>
      </c>
      <c r="G1436" s="8">
        <f t="shared" si="990"/>
        <v>-18.264093209368184</v>
      </c>
      <c r="H1436" s="8">
        <f t="shared" si="991"/>
        <v>0</v>
      </c>
      <c r="I1436" s="8">
        <f t="shared" si="992"/>
        <v>18.264093209368184</v>
      </c>
      <c r="J1436" s="25">
        <f t="shared" si="995"/>
        <v>13.178989281696023</v>
      </c>
      <c r="K1436" s="25">
        <f t="shared" si="996"/>
        <v>9.8846213541686918</v>
      </c>
      <c r="L1436" s="26">
        <f t="shared" si="993"/>
        <v>1.3332821571499023</v>
      </c>
      <c r="M1436" s="25">
        <f t="shared" si="994"/>
        <v>57.141917151524567</v>
      </c>
      <c r="N1436" s="25">
        <v>30</v>
      </c>
      <c r="O1436" s="25">
        <v>70</v>
      </c>
      <c r="P1436" s="9">
        <f t="shared" ref="P1436:P1499" si="997">AVERAGE(F1410:F1435)</f>
        <v>2447.5961647391018</v>
      </c>
      <c r="Q1436" s="9">
        <f t="shared" ref="Q1436:Q1499" si="998">AVERAGE(F1424:F1435)</f>
        <v>2530.4378383235735</v>
      </c>
      <c r="R1436" s="9">
        <f t="shared" ref="R1436:R1499" si="999">Q1436-P1436</f>
        <v>82.841673584471664</v>
      </c>
      <c r="S1436" s="3">
        <f t="shared" ref="S1436:S1499" si="1000">IF(AND(R1436&gt;$T$4,W1435-30&gt;=D1436),1,0)</f>
        <v>1</v>
      </c>
      <c r="T1436" s="3">
        <f t="shared" ref="T1436:T1476" si="1001">IF(AND(R1436&lt;$T$5,U1435&gt;=1),1,0)</f>
        <v>0</v>
      </c>
      <c r="U1436" s="3">
        <f t="shared" ref="U1436:U1499" si="1002">U1435+S1436-T1436</f>
        <v>59</v>
      </c>
      <c r="V1436" s="3">
        <f t="shared" si="961"/>
        <v>30</v>
      </c>
      <c r="W1436" s="2">
        <f t="shared" ref="W1436:W1499" si="1003">W1435-(S1436*D1435) + (T1436*E1435) - V1436</f>
        <v>9743060</v>
      </c>
      <c r="X1436" s="2">
        <f t="shared" si="962"/>
        <v>9889439</v>
      </c>
      <c r="Y1436" s="14">
        <f t="shared" si="963"/>
        <v>2465.063425222806</v>
      </c>
      <c r="Z1436" s="14">
        <f t="shared" si="964"/>
        <v>2513.643851382044</v>
      </c>
      <c r="AA1436" s="14">
        <f t="shared" ref="AA1436:AA1476" si="1004">Z1436-Y1436</f>
        <v>48.580426159237959</v>
      </c>
      <c r="AB1436" s="14">
        <f t="shared" si="980"/>
        <v>51.685027640758463</v>
      </c>
      <c r="AC1436" s="14">
        <f t="shared" si="974"/>
        <v>-3.1046014815205041</v>
      </c>
      <c r="AD1436" s="16">
        <f t="shared" si="975"/>
        <v>0</v>
      </c>
      <c r="AE1436" s="16">
        <f t="shared" si="976"/>
        <v>1</v>
      </c>
      <c r="AF1436" s="16">
        <f t="shared" ref="AF1436:AF1476" si="1005">AF1435+AD1436-AE1436</f>
        <v>29</v>
      </c>
      <c r="AG1436" s="16">
        <f t="shared" si="977"/>
        <v>30</v>
      </c>
      <c r="AH1436" s="5">
        <f t="shared" si="978"/>
        <v>9796103</v>
      </c>
      <c r="AI1436" s="5">
        <f t="shared" si="979"/>
        <v>9868052</v>
      </c>
      <c r="AJ1436" s="39">
        <f t="shared" si="965"/>
        <v>2465.9434154351397</v>
      </c>
      <c r="AK1436" s="39">
        <f t="shared" si="966"/>
        <v>2518.8654108999922</v>
      </c>
      <c r="AL1436" s="39">
        <f t="shared" si="967"/>
        <v>52.921995464852444</v>
      </c>
      <c r="AM1436" s="39">
        <f t="shared" si="968"/>
        <v>1</v>
      </c>
      <c r="AN1436" s="39">
        <f t="shared" si="969"/>
        <v>0</v>
      </c>
      <c r="AO1436" s="39">
        <f t="shared" si="970"/>
        <v>63</v>
      </c>
      <c r="AP1436" s="39">
        <f t="shared" si="971"/>
        <v>30</v>
      </c>
      <c r="AQ1436" s="39">
        <f t="shared" si="972"/>
        <v>9739184</v>
      </c>
      <c r="AR1436" s="39">
        <f t="shared" si="973"/>
        <v>9895487</v>
      </c>
      <c r="AS1436" s="37">
        <f t="shared" si="981"/>
        <v>2370.9155591463787</v>
      </c>
      <c r="AT1436" s="37">
        <f t="shared" si="982"/>
        <v>2441.849162121815</v>
      </c>
      <c r="AU1436" s="37">
        <f t="shared" si="983"/>
        <v>70.933602975436315</v>
      </c>
      <c r="AV1436" s="34">
        <f t="shared" si="984"/>
        <v>1</v>
      </c>
      <c r="AW1436" s="34">
        <f t="shared" si="985"/>
        <v>0</v>
      </c>
      <c r="AX1436" s="34">
        <f t="shared" si="986"/>
        <v>78</v>
      </c>
      <c r="AY1436" s="34">
        <f t="shared" si="987"/>
        <v>30</v>
      </c>
      <c r="AZ1436" s="34">
        <f t="shared" si="988"/>
        <v>9679870</v>
      </c>
      <c r="BA1436" s="34">
        <f t="shared" si="989"/>
        <v>9873388</v>
      </c>
    </row>
    <row r="1437" spans="1:53" x14ac:dyDescent="0.2">
      <c r="A1437" s="1" t="s">
        <v>1474</v>
      </c>
      <c r="B1437" s="8">
        <v>21822</v>
      </c>
      <c r="C1437" s="8">
        <v>2521.8639455782313</v>
      </c>
      <c r="D1437" s="8">
        <v>2545</v>
      </c>
      <c r="E1437" s="8">
        <v>2508</v>
      </c>
      <c r="F1437" s="8">
        <v>2521.925170068027</v>
      </c>
      <c r="G1437" s="8">
        <f t="shared" si="990"/>
        <v>17.39615982911937</v>
      </c>
      <c r="H1437" s="8">
        <f t="shared" si="991"/>
        <v>17.39615982911937</v>
      </c>
      <c r="I1437" s="8">
        <f t="shared" si="992"/>
        <v>0</v>
      </c>
      <c r="J1437" s="25">
        <f t="shared" si="995"/>
        <v>13.480215749369119</v>
      </c>
      <c r="K1437" s="25">
        <f t="shared" si="996"/>
        <v>9.1785769717280719</v>
      </c>
      <c r="L1437" s="26">
        <f t="shared" si="993"/>
        <v>1.4686607511045546</v>
      </c>
      <c r="M1437" s="25">
        <f t="shared" si="994"/>
        <v>59.492206470550101</v>
      </c>
      <c r="N1437" s="25">
        <v>30</v>
      </c>
      <c r="O1437" s="25">
        <v>70</v>
      </c>
      <c r="P1437" s="9">
        <f t="shared" si="997"/>
        <v>2449.4365591145724</v>
      </c>
      <c r="Q1437" s="9">
        <f t="shared" si="998"/>
        <v>2528.6299451090194</v>
      </c>
      <c r="R1437" s="9">
        <f t="shared" si="999"/>
        <v>79.193385994446999</v>
      </c>
      <c r="S1437" s="3">
        <f t="shared" si="1000"/>
        <v>1</v>
      </c>
      <c r="T1437" s="3">
        <f t="shared" si="1001"/>
        <v>0</v>
      </c>
      <c r="U1437" s="3">
        <f t="shared" si="1002"/>
        <v>60</v>
      </c>
      <c r="V1437" s="3">
        <f t="shared" ref="V1437:V1475" si="1006">IF(S1437&gt;0, MAX(30, 0.002*S1437*D1437), IF(T1437&gt;0, MAX(30, 0.002*T1437*E1437), 0))</f>
        <v>30</v>
      </c>
      <c r="W1437" s="2">
        <f t="shared" si="1003"/>
        <v>9740497</v>
      </c>
      <c r="X1437" s="2">
        <f t="shared" ref="X1437:X1475" si="1007">U1437*E1437 + W1437</f>
        <v>9890977</v>
      </c>
      <c r="Y1437" s="14">
        <f t="shared" ref="Y1437:Y1476" si="1008">(F1437-Y1436)*$Z$6+Y1436</f>
        <v>2469.275406322452</v>
      </c>
      <c r="Z1437" s="14">
        <f t="shared" ref="Z1437:Z1476" si="1009">(F1437-Z1436)*$Z$5+Z1436</f>
        <v>2514.9179004106568</v>
      </c>
      <c r="AA1437" s="14">
        <f t="shared" si="1004"/>
        <v>45.642494088204785</v>
      </c>
      <c r="AB1437" s="14">
        <f t="shared" si="980"/>
        <v>50.47652093024773</v>
      </c>
      <c r="AC1437" s="14">
        <f t="shared" si="974"/>
        <v>-4.8340268420429453</v>
      </c>
      <c r="AD1437" s="16">
        <f t="shared" si="975"/>
        <v>0</v>
      </c>
      <c r="AE1437" s="16">
        <f t="shared" si="976"/>
        <v>1</v>
      </c>
      <c r="AF1437" s="16">
        <f t="shared" si="1005"/>
        <v>28</v>
      </c>
      <c r="AG1437" s="16">
        <f t="shared" si="977"/>
        <v>30</v>
      </c>
      <c r="AH1437" s="5">
        <f t="shared" si="978"/>
        <v>9798581</v>
      </c>
      <c r="AI1437" s="5">
        <f t="shared" si="979"/>
        <v>9868805</v>
      </c>
      <c r="AJ1437" s="39">
        <f t="shared" ref="AJ1437:AJ1476" si="1010" xml:space="preserve"> (MAX(F1411:F1436) + MIN(F1411:F1436) + F1436 ) / 3</f>
        <v>2459.8553843653499</v>
      </c>
      <c r="AK1437" s="39">
        <f t="shared" ref="AK1437:AK1476" si="1011" xml:space="preserve"> (MAX(F1425:F1436) + MIN(F1425:F1436) + F1436 ) / 3</f>
        <v>2512.7773798302028</v>
      </c>
      <c r="AL1437" s="39">
        <f t="shared" ref="AL1437:AL1476" si="1012">AK1437 - AJ1437</f>
        <v>52.921995464852898</v>
      </c>
      <c r="AM1437" s="39">
        <f t="shared" ref="AM1437:AM1476" si="1013">IF(AND(AL1437&gt;$AN$4,AQ1436-30&gt;=D1437),1,0)</f>
        <v>1</v>
      </c>
      <c r="AN1437" s="39">
        <f t="shared" ref="AN1437:AN1476" si="1014">IF(AND(AL1437&lt;$AN$5,AO1436&gt;=1),1,0)</f>
        <v>0</v>
      </c>
      <c r="AO1437" s="39">
        <f t="shared" ref="AO1437:AO1476" si="1015">AO1436+AM1437-AN1437</f>
        <v>64</v>
      </c>
      <c r="AP1437" s="39">
        <f t="shared" ref="AP1437:AP1476" si="1016">IF(AM1437&gt;0, MAX(30, 0.002*AM1437*D1437), IF(AN1437&gt;0, MAX(30, 0.002*AN1437*E1437), 0))</f>
        <v>30</v>
      </c>
      <c r="AQ1437" s="39">
        <f t="shared" ref="AQ1437:AQ1476" si="1017">AQ1436-(AM1437*D1437) + (AN1437*E1437) - AP1437</f>
        <v>9736609</v>
      </c>
      <c r="AR1437" s="39">
        <f t="shared" ref="AR1437:AR1476" si="1018">AO1437*E1437 + AQ1437</f>
        <v>9897121</v>
      </c>
      <c r="AS1437" s="37">
        <f t="shared" si="981"/>
        <v>2376.1156092767169</v>
      </c>
      <c r="AT1437" s="37">
        <f t="shared" si="982"/>
        <v>2455.5623029193425</v>
      </c>
      <c r="AU1437" s="37">
        <f t="shared" si="983"/>
        <v>79.446693642625632</v>
      </c>
      <c r="AV1437" s="34">
        <f t="shared" si="984"/>
        <v>1</v>
      </c>
      <c r="AW1437" s="34">
        <f t="shared" si="985"/>
        <v>0</v>
      </c>
      <c r="AX1437" s="34">
        <f t="shared" si="986"/>
        <v>79</v>
      </c>
      <c r="AY1437" s="34">
        <f t="shared" si="987"/>
        <v>30</v>
      </c>
      <c r="AZ1437" s="34">
        <f t="shared" si="988"/>
        <v>9677295</v>
      </c>
      <c r="BA1437" s="34">
        <f t="shared" si="989"/>
        <v>9875427</v>
      </c>
    </row>
    <row r="1438" spans="1:53" x14ac:dyDescent="0.2">
      <c r="A1438" s="1" t="s">
        <v>1475</v>
      </c>
      <c r="B1438" s="8">
        <v>16019</v>
      </c>
      <c r="C1438" s="8">
        <v>2525</v>
      </c>
      <c r="D1438" s="8">
        <v>2545</v>
      </c>
      <c r="E1438" s="8">
        <v>2503</v>
      </c>
      <c r="F1438" s="8">
        <v>2525.0067567567567</v>
      </c>
      <c r="G1438" s="8">
        <f t="shared" si="990"/>
        <v>3.0815866887296579</v>
      </c>
      <c r="H1438" s="8">
        <f t="shared" si="991"/>
        <v>3.0815866887296579</v>
      </c>
      <c r="I1438" s="8">
        <f t="shared" si="992"/>
        <v>0</v>
      </c>
      <c r="J1438" s="25">
        <f t="shared" si="995"/>
        <v>12.737456530752015</v>
      </c>
      <c r="K1438" s="25">
        <f t="shared" si="996"/>
        <v>8.5229643308903515</v>
      </c>
      <c r="L1438" s="26">
        <f t="shared" si="993"/>
        <v>1.4944866640573393</v>
      </c>
      <c r="M1438" s="25">
        <f t="shared" si="994"/>
        <v>59.911591654954876</v>
      </c>
      <c r="N1438" s="25">
        <v>30</v>
      </c>
      <c r="O1438" s="25">
        <v>70</v>
      </c>
      <c r="P1438" s="9">
        <f t="shared" si="997"/>
        <v>2453.1642317395663</v>
      </c>
      <c r="Q1438" s="9">
        <f t="shared" si="998"/>
        <v>2527.6400981702441</v>
      </c>
      <c r="R1438" s="9">
        <f t="shared" si="999"/>
        <v>74.475866430677797</v>
      </c>
      <c r="S1438" s="3">
        <f t="shared" si="1000"/>
        <v>1</v>
      </c>
      <c r="T1438" s="3">
        <f t="shared" si="1001"/>
        <v>0</v>
      </c>
      <c r="U1438" s="3">
        <f t="shared" si="1002"/>
        <v>61</v>
      </c>
      <c r="V1438" s="3">
        <f t="shared" si="1006"/>
        <v>30</v>
      </c>
      <c r="W1438" s="2">
        <f t="shared" si="1003"/>
        <v>9737922</v>
      </c>
      <c r="X1438" s="2">
        <f t="shared" si="1007"/>
        <v>9890605</v>
      </c>
      <c r="Y1438" s="14">
        <f t="shared" si="1008"/>
        <v>2473.4036545027707</v>
      </c>
      <c r="Z1438" s="14">
        <f t="shared" si="1009"/>
        <v>2516.4700321562104</v>
      </c>
      <c r="AA1438" s="14">
        <f t="shared" si="1004"/>
        <v>43.066377653439758</v>
      </c>
      <c r="AB1438" s="14">
        <f t="shared" si="980"/>
        <v>48.994492274886134</v>
      </c>
      <c r="AC1438" s="14">
        <f t="shared" si="974"/>
        <v>-5.928114621446376</v>
      </c>
      <c r="AD1438" s="16">
        <f t="shared" si="975"/>
        <v>0</v>
      </c>
      <c r="AE1438" s="16">
        <f t="shared" si="976"/>
        <v>1</v>
      </c>
      <c r="AF1438" s="16">
        <f t="shared" si="1005"/>
        <v>27</v>
      </c>
      <c r="AG1438" s="16">
        <f t="shared" si="977"/>
        <v>30</v>
      </c>
      <c r="AH1438" s="5">
        <f t="shared" si="978"/>
        <v>9801054</v>
      </c>
      <c r="AI1438" s="5">
        <f t="shared" si="979"/>
        <v>9868635</v>
      </c>
      <c r="AJ1438" s="39">
        <f t="shared" si="1010"/>
        <v>2465.6541043083898</v>
      </c>
      <c r="AK1438" s="39">
        <f t="shared" si="1011"/>
        <v>2518.5760997732427</v>
      </c>
      <c r="AL1438" s="39">
        <f t="shared" si="1012"/>
        <v>52.921995464852898</v>
      </c>
      <c r="AM1438" s="39">
        <f t="shared" si="1013"/>
        <v>1</v>
      </c>
      <c r="AN1438" s="39">
        <f t="shared" si="1014"/>
        <v>0</v>
      </c>
      <c r="AO1438" s="39">
        <f t="shared" si="1015"/>
        <v>65</v>
      </c>
      <c r="AP1438" s="39">
        <f t="shared" si="1016"/>
        <v>30</v>
      </c>
      <c r="AQ1438" s="39">
        <f t="shared" si="1017"/>
        <v>9734034</v>
      </c>
      <c r="AR1438" s="39">
        <f t="shared" si="1018"/>
        <v>9896729</v>
      </c>
      <c r="AS1438" s="37">
        <f t="shared" si="981"/>
        <v>2381.0845212737195</v>
      </c>
      <c r="AT1438" s="37">
        <f t="shared" si="982"/>
        <v>2468.0894119303543</v>
      </c>
      <c r="AU1438" s="37">
        <f t="shared" si="983"/>
        <v>87.004890656634871</v>
      </c>
      <c r="AV1438" s="34">
        <f t="shared" si="984"/>
        <v>1</v>
      </c>
      <c r="AW1438" s="34">
        <f t="shared" si="985"/>
        <v>0</v>
      </c>
      <c r="AX1438" s="34">
        <f t="shared" si="986"/>
        <v>80</v>
      </c>
      <c r="AY1438" s="34">
        <f t="shared" si="987"/>
        <v>30</v>
      </c>
      <c r="AZ1438" s="34">
        <f t="shared" si="988"/>
        <v>9674720</v>
      </c>
      <c r="BA1438" s="34">
        <f t="shared" si="989"/>
        <v>9874960</v>
      </c>
    </row>
    <row r="1439" spans="1:53" x14ac:dyDescent="0.2">
      <c r="A1439" s="1" t="s">
        <v>1476</v>
      </c>
      <c r="B1439" s="8">
        <v>18109</v>
      </c>
      <c r="C1439" s="8">
        <v>2544.1554054054054</v>
      </c>
      <c r="D1439" s="8">
        <v>2563</v>
      </c>
      <c r="E1439" s="8">
        <v>2515</v>
      </c>
      <c r="F1439" s="8">
        <v>2544.239864864865</v>
      </c>
      <c r="G1439" s="8">
        <f t="shared" si="990"/>
        <v>19.233108108108354</v>
      </c>
      <c r="H1439" s="8">
        <f t="shared" si="991"/>
        <v>19.233108108108354</v>
      </c>
      <c r="I1439" s="8">
        <f t="shared" si="992"/>
        <v>0</v>
      </c>
      <c r="J1439" s="25">
        <f t="shared" si="995"/>
        <v>13.201431643420324</v>
      </c>
      <c r="K1439" s="25">
        <f t="shared" si="996"/>
        <v>7.9141811643981841</v>
      </c>
      <c r="L1439" s="26">
        <f t="shared" si="993"/>
        <v>1.6680729653759698</v>
      </c>
      <c r="M1439" s="25">
        <f t="shared" si="994"/>
        <v>62.519765651945519</v>
      </c>
      <c r="N1439" s="25">
        <v>30</v>
      </c>
      <c r="O1439" s="25">
        <v>70</v>
      </c>
      <c r="P1439" s="9">
        <f t="shared" si="997"/>
        <v>2458.8518043021386</v>
      </c>
      <c r="Q1439" s="9">
        <f t="shared" si="998"/>
        <v>2529.9644224945682</v>
      </c>
      <c r="R1439" s="9">
        <f t="shared" si="999"/>
        <v>71.112618192429636</v>
      </c>
      <c r="S1439" s="3">
        <f t="shared" si="1000"/>
        <v>1</v>
      </c>
      <c r="T1439" s="3">
        <f t="shared" si="1001"/>
        <v>0</v>
      </c>
      <c r="U1439" s="3">
        <f t="shared" si="1002"/>
        <v>62</v>
      </c>
      <c r="V1439" s="3">
        <f t="shared" si="1006"/>
        <v>30</v>
      </c>
      <c r="W1439" s="2">
        <f t="shared" si="1003"/>
        <v>9735347</v>
      </c>
      <c r="X1439" s="2">
        <f t="shared" si="1007"/>
        <v>9891277</v>
      </c>
      <c r="Y1439" s="14">
        <f t="shared" si="1008"/>
        <v>2478.6507811962592</v>
      </c>
      <c r="Z1439" s="14">
        <f t="shared" si="1009"/>
        <v>2520.7423141113882</v>
      </c>
      <c r="AA1439" s="14">
        <f t="shared" si="1004"/>
        <v>42.091532915128937</v>
      </c>
      <c r="AB1439" s="14">
        <f t="shared" si="980"/>
        <v>47.613900402934696</v>
      </c>
      <c r="AC1439" s="14">
        <f t="shared" si="974"/>
        <v>-5.5223674878057594</v>
      </c>
      <c r="AD1439" s="16">
        <f t="shared" si="975"/>
        <v>0</v>
      </c>
      <c r="AE1439" s="16">
        <f t="shared" si="976"/>
        <v>1</v>
      </c>
      <c r="AF1439" s="16">
        <f t="shared" si="1005"/>
        <v>26</v>
      </c>
      <c r="AG1439" s="16">
        <f t="shared" si="977"/>
        <v>30</v>
      </c>
      <c r="AH1439" s="5">
        <f t="shared" si="978"/>
        <v>9803539</v>
      </c>
      <c r="AI1439" s="5">
        <f t="shared" si="979"/>
        <v>9868929</v>
      </c>
      <c r="AJ1439" s="39">
        <f t="shared" si="1010"/>
        <v>2466.6812998712999</v>
      </c>
      <c r="AK1439" s="39">
        <f t="shared" si="1011"/>
        <v>2519.6032953361523</v>
      </c>
      <c r="AL1439" s="39">
        <f t="shared" si="1012"/>
        <v>52.921995464852444</v>
      </c>
      <c r="AM1439" s="39">
        <f t="shared" si="1013"/>
        <v>1</v>
      </c>
      <c r="AN1439" s="39">
        <f t="shared" si="1014"/>
        <v>0</v>
      </c>
      <c r="AO1439" s="39">
        <f t="shared" si="1015"/>
        <v>66</v>
      </c>
      <c r="AP1439" s="39">
        <f t="shared" si="1016"/>
        <v>30</v>
      </c>
      <c r="AQ1439" s="39">
        <f t="shared" si="1017"/>
        <v>9731441</v>
      </c>
      <c r="AR1439" s="39">
        <f t="shared" si="1018"/>
        <v>9897431</v>
      </c>
      <c r="AS1439" s="37">
        <f t="shared" si="981"/>
        <v>2386.0343856470995</v>
      </c>
      <c r="AT1439" s="37">
        <f t="shared" si="982"/>
        <v>2479.3062327705416</v>
      </c>
      <c r="AU1439" s="37">
        <f t="shared" si="983"/>
        <v>93.271847123442058</v>
      </c>
      <c r="AV1439" s="34">
        <f t="shared" si="984"/>
        <v>1</v>
      </c>
      <c r="AW1439" s="34">
        <f t="shared" si="985"/>
        <v>0</v>
      </c>
      <c r="AX1439" s="34">
        <f t="shared" si="986"/>
        <v>81</v>
      </c>
      <c r="AY1439" s="34">
        <f t="shared" si="987"/>
        <v>30</v>
      </c>
      <c r="AZ1439" s="34">
        <f t="shared" si="988"/>
        <v>9672127</v>
      </c>
      <c r="BA1439" s="34">
        <f t="shared" si="989"/>
        <v>9875842</v>
      </c>
    </row>
    <row r="1440" spans="1:53" x14ac:dyDescent="0.2">
      <c r="A1440" s="1" t="s">
        <v>1477</v>
      </c>
      <c r="B1440" s="8">
        <v>23229</v>
      </c>
      <c r="C1440" s="8">
        <v>2601.9899665551839</v>
      </c>
      <c r="D1440" s="8">
        <v>2632</v>
      </c>
      <c r="E1440" s="8">
        <v>2534</v>
      </c>
      <c r="F1440" s="8">
        <v>2602.1505016722408</v>
      </c>
      <c r="G1440" s="8">
        <f t="shared" si="990"/>
        <v>57.910636807375795</v>
      </c>
      <c r="H1440" s="8">
        <f t="shared" si="991"/>
        <v>57.910636807375795</v>
      </c>
      <c r="I1440" s="8">
        <f t="shared" si="992"/>
        <v>0</v>
      </c>
      <c r="J1440" s="25">
        <f t="shared" si="995"/>
        <v>16.394946297988572</v>
      </c>
      <c r="K1440" s="25">
        <f t="shared" si="996"/>
        <v>7.3488825097983144</v>
      </c>
      <c r="L1440" s="26">
        <f t="shared" si="993"/>
        <v>2.2309441300944846</v>
      </c>
      <c r="M1440" s="25">
        <f t="shared" si="994"/>
        <v>69.049294579700572</v>
      </c>
      <c r="N1440" s="25">
        <v>30</v>
      </c>
      <c r="O1440" s="25">
        <v>70</v>
      </c>
      <c r="P1440" s="9">
        <f t="shared" si="997"/>
        <v>2466.0533375661716</v>
      </c>
      <c r="Q1440" s="9">
        <f t="shared" si="998"/>
        <v>2533.976581255678</v>
      </c>
      <c r="R1440" s="9">
        <f t="shared" si="999"/>
        <v>67.923243689506307</v>
      </c>
      <c r="S1440" s="3">
        <f t="shared" si="1000"/>
        <v>1</v>
      </c>
      <c r="T1440" s="3">
        <f t="shared" si="1001"/>
        <v>0</v>
      </c>
      <c r="U1440" s="3">
        <f t="shared" si="1002"/>
        <v>63</v>
      </c>
      <c r="V1440" s="3">
        <f t="shared" si="1006"/>
        <v>30</v>
      </c>
      <c r="W1440" s="2">
        <f t="shared" si="1003"/>
        <v>9732754</v>
      </c>
      <c r="X1440" s="2">
        <f t="shared" si="1007"/>
        <v>9892396</v>
      </c>
      <c r="Y1440" s="14">
        <f t="shared" si="1008"/>
        <v>2487.7989086389243</v>
      </c>
      <c r="Z1440" s="14">
        <f t="shared" si="1009"/>
        <v>2533.2666506592118</v>
      </c>
      <c r="AA1440" s="14">
        <f t="shared" si="1004"/>
        <v>45.46774202028746</v>
      </c>
      <c r="AB1440" s="14">
        <f t="shared" si="980"/>
        <v>47.184668726405249</v>
      </c>
      <c r="AC1440" s="14">
        <f t="shared" si="974"/>
        <v>-1.7169267061177891</v>
      </c>
      <c r="AD1440" s="16">
        <f t="shared" si="975"/>
        <v>0</v>
      </c>
      <c r="AE1440" s="16">
        <f t="shared" si="976"/>
        <v>1</v>
      </c>
      <c r="AF1440" s="16">
        <f t="shared" si="1005"/>
        <v>25</v>
      </c>
      <c r="AG1440" s="16">
        <f t="shared" si="977"/>
        <v>30</v>
      </c>
      <c r="AH1440" s="5">
        <f t="shared" si="978"/>
        <v>9806043</v>
      </c>
      <c r="AI1440" s="5">
        <f t="shared" si="979"/>
        <v>9869393</v>
      </c>
      <c r="AJ1440" s="39">
        <f t="shared" si="1010"/>
        <v>2473.0923359073358</v>
      </c>
      <c r="AK1440" s="39">
        <f t="shared" si="1011"/>
        <v>2526.0143313721887</v>
      </c>
      <c r="AL1440" s="39">
        <f t="shared" si="1012"/>
        <v>52.921995464852898</v>
      </c>
      <c r="AM1440" s="39">
        <f t="shared" si="1013"/>
        <v>1</v>
      </c>
      <c r="AN1440" s="39">
        <f t="shared" si="1014"/>
        <v>0</v>
      </c>
      <c r="AO1440" s="39">
        <f t="shared" si="1015"/>
        <v>67</v>
      </c>
      <c r="AP1440" s="39">
        <f t="shared" si="1016"/>
        <v>30</v>
      </c>
      <c r="AQ1440" s="39">
        <f t="shared" si="1017"/>
        <v>9728779</v>
      </c>
      <c r="AR1440" s="39">
        <f t="shared" si="1018"/>
        <v>9898557</v>
      </c>
      <c r="AS1440" s="37">
        <f t="shared" si="981"/>
        <v>2391.0919282671634</v>
      </c>
      <c r="AT1440" s="37">
        <f t="shared" si="982"/>
        <v>2489.8666782291998</v>
      </c>
      <c r="AU1440" s="37">
        <f t="shared" si="983"/>
        <v>98.774749962036367</v>
      </c>
      <c r="AV1440" s="34">
        <f t="shared" si="984"/>
        <v>1</v>
      </c>
      <c r="AW1440" s="34">
        <f t="shared" si="985"/>
        <v>0</v>
      </c>
      <c r="AX1440" s="34">
        <f t="shared" si="986"/>
        <v>82</v>
      </c>
      <c r="AY1440" s="34">
        <f t="shared" si="987"/>
        <v>30</v>
      </c>
      <c r="AZ1440" s="34">
        <f t="shared" si="988"/>
        <v>9669465</v>
      </c>
      <c r="BA1440" s="34">
        <f t="shared" si="989"/>
        <v>9877253</v>
      </c>
    </row>
    <row r="1441" spans="1:53" x14ac:dyDescent="0.2">
      <c r="A1441" s="1" t="s">
        <v>1478</v>
      </c>
      <c r="B1441" s="8">
        <v>21819</v>
      </c>
      <c r="C1441" s="8">
        <v>2599.2274247491637</v>
      </c>
      <c r="D1441" s="8">
        <v>2629</v>
      </c>
      <c r="E1441" s="8">
        <v>2574</v>
      </c>
      <c r="F1441" s="8">
        <v>2599.3578595317726</v>
      </c>
      <c r="G1441" s="8">
        <f t="shared" si="990"/>
        <v>-2.7926421404681605</v>
      </c>
      <c r="H1441" s="8">
        <f t="shared" si="991"/>
        <v>0</v>
      </c>
      <c r="I1441" s="8">
        <f t="shared" si="992"/>
        <v>2.7926421404681605</v>
      </c>
      <c r="J1441" s="25">
        <f t="shared" si="995"/>
        <v>15.223878705275101</v>
      </c>
      <c r="K1441" s="25">
        <f t="shared" si="996"/>
        <v>7.0234367691318749</v>
      </c>
      <c r="L1441" s="26">
        <f t="shared" si="993"/>
        <v>2.167582510628459</v>
      </c>
      <c r="M1441" s="25">
        <f t="shared" si="994"/>
        <v>68.430183060911119</v>
      </c>
      <c r="N1441" s="25">
        <v>30</v>
      </c>
      <c r="O1441" s="25">
        <v>70</v>
      </c>
      <c r="P1441" s="9">
        <f t="shared" si="997"/>
        <v>2474.8012446292282</v>
      </c>
      <c r="Q1441" s="9">
        <f t="shared" si="998"/>
        <v>2544.7677511796114</v>
      </c>
      <c r="R1441" s="9">
        <f t="shared" si="999"/>
        <v>69.966506550383201</v>
      </c>
      <c r="S1441" s="3">
        <f t="shared" si="1000"/>
        <v>1</v>
      </c>
      <c r="T1441" s="3">
        <f t="shared" si="1001"/>
        <v>0</v>
      </c>
      <c r="U1441" s="3">
        <f t="shared" si="1002"/>
        <v>64</v>
      </c>
      <c r="V1441" s="3">
        <f t="shared" si="1006"/>
        <v>30</v>
      </c>
      <c r="W1441" s="2">
        <f t="shared" si="1003"/>
        <v>9730092</v>
      </c>
      <c r="X1441" s="2">
        <f t="shared" si="1007"/>
        <v>9894828</v>
      </c>
      <c r="Y1441" s="14">
        <f t="shared" si="1008"/>
        <v>2496.0625346309871</v>
      </c>
      <c r="Z1441" s="14">
        <f t="shared" si="1009"/>
        <v>2543.4345289472981</v>
      </c>
      <c r="AA1441" s="14">
        <f t="shared" si="1004"/>
        <v>47.371994316310975</v>
      </c>
      <c r="AB1441" s="14">
        <f t="shared" si="980"/>
        <v>47.222133844386391</v>
      </c>
      <c r="AC1441" s="14">
        <f t="shared" si="974"/>
        <v>0.14986047192458329</v>
      </c>
      <c r="AD1441" s="16">
        <f t="shared" si="975"/>
        <v>1</v>
      </c>
      <c r="AE1441" s="16">
        <f t="shared" si="976"/>
        <v>0</v>
      </c>
      <c r="AF1441" s="16">
        <f t="shared" si="1005"/>
        <v>26</v>
      </c>
      <c r="AG1441" s="16">
        <f t="shared" si="977"/>
        <v>30</v>
      </c>
      <c r="AH1441" s="5">
        <f t="shared" si="978"/>
        <v>9803384</v>
      </c>
      <c r="AI1441" s="5">
        <f t="shared" si="979"/>
        <v>9870308</v>
      </c>
      <c r="AJ1441" s="39">
        <f t="shared" si="1010"/>
        <v>2506.0638265116522</v>
      </c>
      <c r="AK1441" s="39">
        <f t="shared" si="1011"/>
        <v>2569.6100045277963</v>
      </c>
      <c r="AL1441" s="39">
        <f t="shared" si="1012"/>
        <v>63.54617801614404</v>
      </c>
      <c r="AM1441" s="39">
        <f t="shared" si="1013"/>
        <v>1</v>
      </c>
      <c r="AN1441" s="39">
        <f t="shared" si="1014"/>
        <v>0</v>
      </c>
      <c r="AO1441" s="39">
        <f t="shared" si="1015"/>
        <v>68</v>
      </c>
      <c r="AP1441" s="39">
        <f t="shared" si="1016"/>
        <v>30</v>
      </c>
      <c r="AQ1441" s="39">
        <f t="shared" si="1017"/>
        <v>9726120</v>
      </c>
      <c r="AR1441" s="39">
        <f t="shared" si="1018"/>
        <v>9901152</v>
      </c>
      <c r="AS1441" s="37">
        <f t="shared" si="981"/>
        <v>2396.3509346879587</v>
      </c>
      <c r="AT1441" s="37">
        <f t="shared" si="982"/>
        <v>2499.7609566420374</v>
      </c>
      <c r="AU1441" s="37">
        <f t="shared" si="983"/>
        <v>103.41002195407873</v>
      </c>
      <c r="AV1441" s="34">
        <f t="shared" si="984"/>
        <v>1</v>
      </c>
      <c r="AW1441" s="34">
        <f t="shared" si="985"/>
        <v>0</v>
      </c>
      <c r="AX1441" s="34">
        <f t="shared" si="986"/>
        <v>83</v>
      </c>
      <c r="AY1441" s="34">
        <f t="shared" si="987"/>
        <v>30</v>
      </c>
      <c r="AZ1441" s="34">
        <f t="shared" si="988"/>
        <v>9666806</v>
      </c>
      <c r="BA1441" s="34">
        <f t="shared" si="989"/>
        <v>9880448</v>
      </c>
    </row>
    <row r="1442" spans="1:53" x14ac:dyDescent="0.2">
      <c r="A1442" s="1" t="s">
        <v>1479</v>
      </c>
      <c r="B1442" s="8">
        <v>17946</v>
      </c>
      <c r="C1442" s="8">
        <v>2629.4285714285716</v>
      </c>
      <c r="D1442" s="8">
        <v>2672</v>
      </c>
      <c r="E1442" s="8">
        <v>2579</v>
      </c>
      <c r="F1442" s="8">
        <v>2629.4421768707484</v>
      </c>
      <c r="G1442" s="8">
        <f t="shared" si="990"/>
        <v>30.084317338975779</v>
      </c>
      <c r="H1442" s="8">
        <f t="shared" si="991"/>
        <v>30.084317338975779</v>
      </c>
      <c r="I1442" s="8">
        <f t="shared" si="992"/>
        <v>0</v>
      </c>
      <c r="J1442" s="25">
        <f t="shared" si="995"/>
        <v>16.285338607682295</v>
      </c>
      <c r="K1442" s="25">
        <f t="shared" si="996"/>
        <v>6.5217627141938834</v>
      </c>
      <c r="L1442" s="26">
        <f t="shared" si="993"/>
        <v>2.4970762233098553</v>
      </c>
      <c r="M1442" s="25">
        <f t="shared" si="994"/>
        <v>71.40468390896163</v>
      </c>
      <c r="N1442" s="25">
        <v>30</v>
      </c>
      <c r="O1442" s="25">
        <v>70</v>
      </c>
      <c r="P1442" s="9">
        <f t="shared" si="997"/>
        <v>2484.3142392266041</v>
      </c>
      <c r="Q1442" s="9">
        <f t="shared" si="998"/>
        <v>2549.1782034378898</v>
      </c>
      <c r="R1442" s="9">
        <f t="shared" si="999"/>
        <v>64.863964211285747</v>
      </c>
      <c r="S1442" s="3">
        <f t="shared" si="1000"/>
        <v>1</v>
      </c>
      <c r="T1442" s="3">
        <f t="shared" si="1001"/>
        <v>0</v>
      </c>
      <c r="U1442" s="3">
        <f t="shared" si="1002"/>
        <v>65</v>
      </c>
      <c r="V1442" s="3">
        <f t="shared" si="1006"/>
        <v>30</v>
      </c>
      <c r="W1442" s="2">
        <f t="shared" si="1003"/>
        <v>9727433</v>
      </c>
      <c r="X1442" s="2">
        <f t="shared" si="1007"/>
        <v>9895068</v>
      </c>
      <c r="Y1442" s="14">
        <f t="shared" si="1008"/>
        <v>2505.9425081302288</v>
      </c>
      <c r="Z1442" s="14">
        <f t="shared" si="1009"/>
        <v>2556.6664747816749</v>
      </c>
      <c r="AA1442" s="14">
        <f t="shared" si="1004"/>
        <v>50.723966651446062</v>
      </c>
      <c r="AB1442" s="14">
        <f t="shared" si="980"/>
        <v>47.922500405798324</v>
      </c>
      <c r="AC1442" s="14">
        <f t="shared" si="974"/>
        <v>2.8014662456477382</v>
      </c>
      <c r="AD1442" s="16">
        <f t="shared" si="975"/>
        <v>1</v>
      </c>
      <c r="AE1442" s="16">
        <f t="shared" si="976"/>
        <v>0</v>
      </c>
      <c r="AF1442" s="16">
        <f t="shared" si="1005"/>
        <v>27</v>
      </c>
      <c r="AG1442" s="16">
        <f t="shared" si="977"/>
        <v>30</v>
      </c>
      <c r="AH1442" s="5">
        <f t="shared" si="978"/>
        <v>9800682</v>
      </c>
      <c r="AI1442" s="5">
        <f t="shared" si="979"/>
        <v>9870315</v>
      </c>
      <c r="AJ1442" s="39">
        <f t="shared" si="1010"/>
        <v>2505.1329457981628</v>
      </c>
      <c r="AK1442" s="39">
        <f t="shared" si="1011"/>
        <v>2568.6791238143069</v>
      </c>
      <c r="AL1442" s="39">
        <f t="shared" si="1012"/>
        <v>63.54617801614404</v>
      </c>
      <c r="AM1442" s="39">
        <f t="shared" si="1013"/>
        <v>1</v>
      </c>
      <c r="AN1442" s="39">
        <f t="shared" si="1014"/>
        <v>0</v>
      </c>
      <c r="AO1442" s="39">
        <f t="shared" si="1015"/>
        <v>69</v>
      </c>
      <c r="AP1442" s="39">
        <f t="shared" si="1016"/>
        <v>30</v>
      </c>
      <c r="AQ1442" s="39">
        <f t="shared" si="1017"/>
        <v>9723418</v>
      </c>
      <c r="AR1442" s="39">
        <f t="shared" si="1018"/>
        <v>9901369</v>
      </c>
      <c r="AS1442" s="37">
        <f t="shared" si="981"/>
        <v>2401.778510320024</v>
      </c>
      <c r="AT1442" s="37">
        <f t="shared" si="982"/>
        <v>2509.6136467591964</v>
      </c>
      <c r="AU1442" s="37">
        <f t="shared" si="983"/>
        <v>107.8351364391724</v>
      </c>
      <c r="AV1442" s="34">
        <f t="shared" si="984"/>
        <v>1</v>
      </c>
      <c r="AW1442" s="34">
        <f t="shared" si="985"/>
        <v>0</v>
      </c>
      <c r="AX1442" s="34">
        <f t="shared" si="986"/>
        <v>84</v>
      </c>
      <c r="AY1442" s="34">
        <f t="shared" si="987"/>
        <v>30</v>
      </c>
      <c r="AZ1442" s="34">
        <f t="shared" si="988"/>
        <v>9664104</v>
      </c>
      <c r="BA1442" s="34">
        <f t="shared" si="989"/>
        <v>9880740</v>
      </c>
    </row>
    <row r="1443" spans="1:53" x14ac:dyDescent="0.2">
      <c r="A1443" s="1" t="s">
        <v>1480</v>
      </c>
      <c r="B1443" s="8">
        <v>30377</v>
      </c>
      <c r="C1443" s="8">
        <v>2776.739864864865</v>
      </c>
      <c r="D1443" s="8">
        <v>2858</v>
      </c>
      <c r="E1443" s="8">
        <v>2732</v>
      </c>
      <c r="F1443" s="8">
        <v>2776.7804054054054</v>
      </c>
      <c r="G1443" s="8">
        <f t="shared" si="990"/>
        <v>147.33822853465699</v>
      </c>
      <c r="H1443" s="8">
        <f t="shared" si="991"/>
        <v>147.33822853465699</v>
      </c>
      <c r="I1443" s="8">
        <f t="shared" si="992"/>
        <v>0</v>
      </c>
      <c r="J1443" s="25">
        <f t="shared" si="995"/>
        <v>25.646259316751916</v>
      </c>
      <c r="K1443" s="25">
        <f t="shared" si="996"/>
        <v>6.0559225203228921</v>
      </c>
      <c r="L1443" s="26">
        <f t="shared" si="993"/>
        <v>4.2349054550626084</v>
      </c>
      <c r="M1443" s="25">
        <f t="shared" si="994"/>
        <v>80.897458252413841</v>
      </c>
      <c r="N1443" s="25">
        <v>30</v>
      </c>
      <c r="O1443" s="25">
        <v>70</v>
      </c>
      <c r="P1443" s="9">
        <f t="shared" si="997"/>
        <v>2495.5553341477794</v>
      </c>
      <c r="Q1443" s="9">
        <f t="shared" si="998"/>
        <v>2555.7777605405527</v>
      </c>
      <c r="R1443" s="9">
        <f t="shared" si="999"/>
        <v>60.222426392773286</v>
      </c>
      <c r="S1443" s="3">
        <f t="shared" si="1000"/>
        <v>1</v>
      </c>
      <c r="T1443" s="3">
        <f t="shared" si="1001"/>
        <v>0</v>
      </c>
      <c r="U1443" s="3">
        <f t="shared" si="1002"/>
        <v>66</v>
      </c>
      <c r="V1443" s="3">
        <f t="shared" si="1006"/>
        <v>30</v>
      </c>
      <c r="W1443" s="2">
        <f t="shared" si="1003"/>
        <v>9724731</v>
      </c>
      <c r="X1443" s="2">
        <f t="shared" si="1007"/>
        <v>9905043</v>
      </c>
      <c r="Y1443" s="14">
        <f t="shared" si="1008"/>
        <v>2526.0045745950565</v>
      </c>
      <c r="Z1443" s="14">
        <f t="shared" si="1009"/>
        <v>2590.530156416095</v>
      </c>
      <c r="AA1443" s="14">
        <f t="shared" si="1004"/>
        <v>64.525581821038486</v>
      </c>
      <c r="AB1443" s="14">
        <f t="shared" si="980"/>
        <v>51.243116688846357</v>
      </c>
      <c r="AC1443" s="14">
        <f t="shared" si="974"/>
        <v>13.282465132192129</v>
      </c>
      <c r="AD1443" s="16">
        <f t="shared" si="975"/>
        <v>1</v>
      </c>
      <c r="AE1443" s="16">
        <f t="shared" si="976"/>
        <v>0</v>
      </c>
      <c r="AF1443" s="16">
        <f t="shared" si="1005"/>
        <v>28</v>
      </c>
      <c r="AG1443" s="16">
        <f t="shared" si="977"/>
        <v>30</v>
      </c>
      <c r="AH1443" s="5">
        <f t="shared" si="978"/>
        <v>9797794</v>
      </c>
      <c r="AI1443" s="5">
        <f t="shared" si="979"/>
        <v>9874290</v>
      </c>
      <c r="AJ1443" s="39">
        <f t="shared" si="1010"/>
        <v>2524.2582766439914</v>
      </c>
      <c r="AK1443" s="39">
        <f t="shared" si="1011"/>
        <v>2587.8044546601345</v>
      </c>
      <c r="AL1443" s="39">
        <f t="shared" si="1012"/>
        <v>63.546178016143131</v>
      </c>
      <c r="AM1443" s="39">
        <f t="shared" si="1013"/>
        <v>1</v>
      </c>
      <c r="AN1443" s="39">
        <f t="shared" si="1014"/>
        <v>0</v>
      </c>
      <c r="AO1443" s="39">
        <f t="shared" si="1015"/>
        <v>70</v>
      </c>
      <c r="AP1443" s="39">
        <f t="shared" si="1016"/>
        <v>30</v>
      </c>
      <c r="AQ1443" s="39">
        <f t="shared" si="1017"/>
        <v>9720530</v>
      </c>
      <c r="AR1443" s="39">
        <f t="shared" si="1018"/>
        <v>9911770</v>
      </c>
      <c r="AS1443" s="37">
        <f t="shared" si="981"/>
        <v>2407.4366624298946</v>
      </c>
      <c r="AT1443" s="37">
        <f t="shared" si="982"/>
        <v>2518.2189998684212</v>
      </c>
      <c r="AU1443" s="37">
        <f t="shared" si="983"/>
        <v>110.78233743852661</v>
      </c>
      <c r="AV1443" s="34">
        <f t="shared" si="984"/>
        <v>1</v>
      </c>
      <c r="AW1443" s="34">
        <f t="shared" si="985"/>
        <v>0</v>
      </c>
      <c r="AX1443" s="34">
        <f t="shared" si="986"/>
        <v>85</v>
      </c>
      <c r="AY1443" s="34">
        <f t="shared" si="987"/>
        <v>30</v>
      </c>
      <c r="AZ1443" s="34">
        <f t="shared" si="988"/>
        <v>9661216</v>
      </c>
      <c r="BA1443" s="34">
        <f t="shared" si="989"/>
        <v>9893436</v>
      </c>
    </row>
    <row r="1444" spans="1:53" x14ac:dyDescent="0.2">
      <c r="A1444" s="1" t="s">
        <v>1481</v>
      </c>
      <c r="B1444" s="8">
        <v>23044</v>
      </c>
      <c r="C1444" s="8">
        <v>2631.5738255033557</v>
      </c>
      <c r="D1444" s="8">
        <v>2691</v>
      </c>
      <c r="E1444" s="8">
        <v>2598</v>
      </c>
      <c r="F1444" s="8">
        <v>2631.4261744966443</v>
      </c>
      <c r="G1444" s="8">
        <f t="shared" si="990"/>
        <v>-145.35423090876111</v>
      </c>
      <c r="H1444" s="8">
        <f t="shared" si="991"/>
        <v>0</v>
      </c>
      <c r="I1444" s="8">
        <f t="shared" si="992"/>
        <v>145.35423090876111</v>
      </c>
      <c r="J1444" s="25">
        <f t="shared" si="995"/>
        <v>23.814383651269633</v>
      </c>
      <c r="K1444" s="25">
        <f t="shared" si="996"/>
        <v>16.005801690925622</v>
      </c>
      <c r="L1444" s="26">
        <f t="shared" si="993"/>
        <v>1.4878594719045553</v>
      </c>
      <c r="M1444" s="25">
        <f t="shared" si="994"/>
        <v>59.804803635694896</v>
      </c>
      <c r="N1444" s="25">
        <v>30</v>
      </c>
      <c r="O1444" s="25">
        <v>70</v>
      </c>
      <c r="P1444" s="9">
        <f t="shared" si="997"/>
        <v>2513.3587929637379</v>
      </c>
      <c r="Q1444" s="9">
        <f t="shared" si="998"/>
        <v>2573.872058538384</v>
      </c>
      <c r="R1444" s="9">
        <f t="shared" si="999"/>
        <v>60.513265574646084</v>
      </c>
      <c r="S1444" s="3">
        <f t="shared" si="1000"/>
        <v>1</v>
      </c>
      <c r="T1444" s="3">
        <f t="shared" si="1001"/>
        <v>0</v>
      </c>
      <c r="U1444" s="3">
        <f t="shared" si="1002"/>
        <v>67</v>
      </c>
      <c r="V1444" s="3">
        <f t="shared" si="1006"/>
        <v>30</v>
      </c>
      <c r="W1444" s="2">
        <f t="shared" si="1003"/>
        <v>9721843</v>
      </c>
      <c r="X1444" s="2">
        <f t="shared" si="1007"/>
        <v>9895909</v>
      </c>
      <c r="Y1444" s="14">
        <f t="shared" si="1008"/>
        <v>2533.813581995174</v>
      </c>
      <c r="Z1444" s="14">
        <f t="shared" si="1009"/>
        <v>2596.8218515054105</v>
      </c>
      <c r="AA1444" s="14">
        <f t="shared" si="1004"/>
        <v>63.00826951023646</v>
      </c>
      <c r="AB1444" s="14">
        <f t="shared" si="980"/>
        <v>53.596147253124379</v>
      </c>
      <c r="AC1444" s="14">
        <f t="shared" ref="AC1444:AC1476" si="1019">AA1444-AB1444</f>
        <v>9.4121222571120811</v>
      </c>
      <c r="AD1444" s="16">
        <f t="shared" ref="AD1444:AD1476" si="1020">IF(AND(AC1444&gt;0,AH1443-30&gt;=D1444),1,0)</f>
        <v>1</v>
      </c>
      <c r="AE1444" s="16">
        <f t="shared" ref="AE1444:AE1476" si="1021">IF(AND(AC1444&lt;=0,AF1443&gt;=1),1,0)</f>
        <v>0</v>
      </c>
      <c r="AF1444" s="16">
        <f t="shared" si="1005"/>
        <v>29</v>
      </c>
      <c r="AG1444" s="16">
        <f t="shared" ref="AG1444:AG1476" si="1022">IF(AD1444&gt;0, MAX(30, 0.002*AD1444*D1444), IF(AE1444&gt;0, MAX(30, 0.002*AE1444*E1444), 0))</f>
        <v>30</v>
      </c>
      <c r="AH1444" s="5">
        <f t="shared" ref="AH1444:AH1476" si="1023">AH1443-(AD1444*D1444) + (AE1444*E1444) - AG1444</f>
        <v>9795073</v>
      </c>
      <c r="AI1444" s="5">
        <f t="shared" ref="AI1444:AI1476" si="1024">AF1444*E1444 + AH1444</f>
        <v>9870415</v>
      </c>
      <c r="AJ1444" s="39">
        <f t="shared" si="1010"/>
        <v>2630.2577903990946</v>
      </c>
      <c r="AK1444" s="39">
        <f t="shared" si="1011"/>
        <v>2686.0299403499062</v>
      </c>
      <c r="AL1444" s="39">
        <f t="shared" si="1012"/>
        <v>55.772149950811581</v>
      </c>
      <c r="AM1444" s="39">
        <f t="shared" si="1013"/>
        <v>1</v>
      </c>
      <c r="AN1444" s="39">
        <f t="shared" si="1014"/>
        <v>0</v>
      </c>
      <c r="AO1444" s="39">
        <f t="shared" si="1015"/>
        <v>71</v>
      </c>
      <c r="AP1444" s="39">
        <f t="shared" si="1016"/>
        <v>30</v>
      </c>
      <c r="AQ1444" s="39">
        <f t="shared" si="1017"/>
        <v>9717809</v>
      </c>
      <c r="AR1444" s="39">
        <f t="shared" si="1018"/>
        <v>9902267</v>
      </c>
      <c r="AS1444" s="37">
        <f t="shared" si="981"/>
        <v>2413.487056811925</v>
      </c>
      <c r="AT1444" s="37">
        <f t="shared" si="982"/>
        <v>2526.0172480326196</v>
      </c>
      <c r="AU1444" s="37">
        <f t="shared" si="983"/>
        <v>112.53019122069463</v>
      </c>
      <c r="AV1444" s="34">
        <f t="shared" si="984"/>
        <v>1</v>
      </c>
      <c r="AW1444" s="34">
        <f t="shared" si="985"/>
        <v>0</v>
      </c>
      <c r="AX1444" s="34">
        <f t="shared" si="986"/>
        <v>86</v>
      </c>
      <c r="AY1444" s="34">
        <f t="shared" si="987"/>
        <v>30</v>
      </c>
      <c r="AZ1444" s="34">
        <f t="shared" si="988"/>
        <v>9658495</v>
      </c>
      <c r="BA1444" s="34">
        <f t="shared" si="989"/>
        <v>9881923</v>
      </c>
    </row>
    <row r="1445" spans="1:53" x14ac:dyDescent="0.2">
      <c r="A1445" s="1" t="s">
        <v>1482</v>
      </c>
      <c r="B1445" s="8">
        <v>20252</v>
      </c>
      <c r="C1445" s="8">
        <v>2628.2909698996655</v>
      </c>
      <c r="D1445" s="8">
        <v>2669</v>
      </c>
      <c r="E1445" s="8">
        <v>2586</v>
      </c>
      <c r="F1445" s="8">
        <v>2628.1505016722408</v>
      </c>
      <c r="G1445" s="8">
        <f t="shared" si="990"/>
        <v>-3.2756728244035003</v>
      </c>
      <c r="H1445" s="8">
        <f t="shared" si="991"/>
        <v>0</v>
      </c>
      <c r="I1445" s="8">
        <f t="shared" si="992"/>
        <v>3.2756728244035003</v>
      </c>
      <c r="J1445" s="25">
        <f t="shared" si="995"/>
        <v>22.113356247607516</v>
      </c>
      <c r="K1445" s="25">
        <f t="shared" si="996"/>
        <v>15.096506771888329</v>
      </c>
      <c r="L1445" s="26">
        <f t="shared" si="993"/>
        <v>1.4647995448049929</v>
      </c>
      <c r="M1445" s="25">
        <f t="shared" si="994"/>
        <v>59.428749404482836</v>
      </c>
      <c r="N1445" s="25">
        <v>30</v>
      </c>
      <c r="O1445" s="25">
        <v>70</v>
      </c>
      <c r="P1445" s="9">
        <f t="shared" si="997"/>
        <v>2523.9971191242576</v>
      </c>
      <c r="Q1445" s="9">
        <f t="shared" si="998"/>
        <v>2579.7286841908822</v>
      </c>
      <c r="R1445" s="9">
        <f t="shared" si="999"/>
        <v>55.731565066624626</v>
      </c>
      <c r="S1445" s="3">
        <f t="shared" si="1000"/>
        <v>1</v>
      </c>
      <c r="T1445" s="3">
        <f t="shared" si="1001"/>
        <v>0</v>
      </c>
      <c r="U1445" s="3">
        <f t="shared" si="1002"/>
        <v>68</v>
      </c>
      <c r="V1445" s="3">
        <f t="shared" si="1006"/>
        <v>30</v>
      </c>
      <c r="W1445" s="2">
        <f t="shared" si="1003"/>
        <v>9719122</v>
      </c>
      <c r="X1445" s="2">
        <f t="shared" si="1007"/>
        <v>9894970</v>
      </c>
      <c r="Y1445" s="14">
        <f t="shared" si="1008"/>
        <v>2540.8015019712529</v>
      </c>
      <c r="Z1445" s="14">
        <f t="shared" si="1009"/>
        <v>2601.6416438387691</v>
      </c>
      <c r="AA1445" s="14">
        <f t="shared" si="1004"/>
        <v>60.840141867516195</v>
      </c>
      <c r="AB1445" s="14">
        <f t="shared" si="980"/>
        <v>55.044946176002739</v>
      </c>
      <c r="AC1445" s="14">
        <f t="shared" si="1019"/>
        <v>5.7951956915134559</v>
      </c>
      <c r="AD1445" s="16">
        <f t="shared" si="1020"/>
        <v>1</v>
      </c>
      <c r="AE1445" s="16">
        <f t="shared" si="1021"/>
        <v>0</v>
      </c>
      <c r="AF1445" s="16">
        <f t="shared" si="1005"/>
        <v>30</v>
      </c>
      <c r="AG1445" s="16">
        <f t="shared" si="1022"/>
        <v>30</v>
      </c>
      <c r="AH1445" s="5">
        <f t="shared" si="1023"/>
        <v>9792374</v>
      </c>
      <c r="AI1445" s="5">
        <f t="shared" si="1024"/>
        <v>9869954</v>
      </c>
      <c r="AJ1445" s="39">
        <f t="shared" si="1010"/>
        <v>2581.8063800961741</v>
      </c>
      <c r="AK1445" s="39">
        <f t="shared" si="1011"/>
        <v>2637.5785300469856</v>
      </c>
      <c r="AL1445" s="39">
        <f t="shared" si="1012"/>
        <v>55.772149950811581</v>
      </c>
      <c r="AM1445" s="39">
        <f t="shared" si="1013"/>
        <v>1</v>
      </c>
      <c r="AN1445" s="39">
        <f t="shared" si="1014"/>
        <v>0</v>
      </c>
      <c r="AO1445" s="39">
        <f t="shared" si="1015"/>
        <v>72</v>
      </c>
      <c r="AP1445" s="39">
        <f t="shared" si="1016"/>
        <v>30</v>
      </c>
      <c r="AQ1445" s="39">
        <f t="shared" si="1017"/>
        <v>9715110</v>
      </c>
      <c r="AR1445" s="39">
        <f t="shared" si="1018"/>
        <v>9901302</v>
      </c>
      <c r="AS1445" s="37">
        <f t="shared" si="981"/>
        <v>2420.1437557340905</v>
      </c>
      <c r="AT1445" s="37">
        <f t="shared" si="982"/>
        <v>2533.778658050493</v>
      </c>
      <c r="AU1445" s="37">
        <f t="shared" si="983"/>
        <v>113.63490231640253</v>
      </c>
      <c r="AV1445" s="34">
        <f t="shared" si="984"/>
        <v>1</v>
      </c>
      <c r="AW1445" s="34">
        <f t="shared" si="985"/>
        <v>0</v>
      </c>
      <c r="AX1445" s="34">
        <f t="shared" si="986"/>
        <v>87</v>
      </c>
      <c r="AY1445" s="34">
        <f t="shared" si="987"/>
        <v>30</v>
      </c>
      <c r="AZ1445" s="34">
        <f t="shared" si="988"/>
        <v>9655796</v>
      </c>
      <c r="BA1445" s="34">
        <f t="shared" si="989"/>
        <v>9880778</v>
      </c>
    </row>
    <row r="1446" spans="1:53" x14ac:dyDescent="0.2">
      <c r="A1446" s="1" t="s">
        <v>1483</v>
      </c>
      <c r="B1446" s="8">
        <v>6230</v>
      </c>
      <c r="C1446" s="8">
        <v>2642.1300813008129</v>
      </c>
      <c r="D1446" s="8">
        <v>2669</v>
      </c>
      <c r="E1446" s="8">
        <v>2615</v>
      </c>
      <c r="F1446" s="8">
        <v>2642.3008130081303</v>
      </c>
      <c r="G1446" s="8">
        <f t="shared" si="990"/>
        <v>14.150311335889455</v>
      </c>
      <c r="H1446" s="8">
        <f t="shared" si="991"/>
        <v>14.150311335889455</v>
      </c>
      <c r="I1446" s="8">
        <f t="shared" si="992"/>
        <v>0</v>
      </c>
      <c r="J1446" s="25">
        <f t="shared" si="995"/>
        <v>21.544567325341941</v>
      </c>
      <c r="K1446" s="25">
        <f t="shared" si="996"/>
        <v>14.01818485961059</v>
      </c>
      <c r="L1446" s="26">
        <f t="shared" si="993"/>
        <v>1.5369013564242886</v>
      </c>
      <c r="M1446" s="25">
        <f t="shared" si="994"/>
        <v>60.581833524284924</v>
      </c>
      <c r="N1446" s="25">
        <v>30</v>
      </c>
      <c r="O1446" s="25">
        <v>70</v>
      </c>
      <c r="P1446" s="9">
        <f t="shared" si="997"/>
        <v>2535.1870399429408</v>
      </c>
      <c r="Q1446" s="9">
        <f t="shared" si="998"/>
        <v>2585.4791201410458</v>
      </c>
      <c r="R1446" s="9">
        <f t="shared" si="999"/>
        <v>50.292080198104941</v>
      </c>
      <c r="S1446" s="3">
        <f t="shared" si="1000"/>
        <v>1</v>
      </c>
      <c r="T1446" s="3">
        <f t="shared" si="1001"/>
        <v>0</v>
      </c>
      <c r="U1446" s="3">
        <f t="shared" si="1002"/>
        <v>69</v>
      </c>
      <c r="V1446" s="3">
        <f t="shared" si="1006"/>
        <v>30</v>
      </c>
      <c r="W1446" s="2">
        <f t="shared" si="1003"/>
        <v>9716423</v>
      </c>
      <c r="X1446" s="2">
        <f t="shared" si="1007"/>
        <v>9896858</v>
      </c>
      <c r="Y1446" s="14">
        <f t="shared" si="1008"/>
        <v>2548.319969455466</v>
      </c>
      <c r="Z1446" s="14">
        <f t="shared" si="1009"/>
        <v>2607.8969006340553</v>
      </c>
      <c r="AA1446" s="14">
        <f t="shared" si="1004"/>
        <v>59.576931178589348</v>
      </c>
      <c r="AB1446" s="14">
        <f t="shared" ref="AB1446:AB1476" si="1025">(AA1446-AB1445)*$Z$4+AB1445</f>
        <v>55.951343176520062</v>
      </c>
      <c r="AC1446" s="14">
        <f t="shared" si="1019"/>
        <v>3.6255880020692857</v>
      </c>
      <c r="AD1446" s="16">
        <f t="shared" si="1020"/>
        <v>1</v>
      </c>
      <c r="AE1446" s="16">
        <f t="shared" si="1021"/>
        <v>0</v>
      </c>
      <c r="AF1446" s="16">
        <f t="shared" si="1005"/>
        <v>31</v>
      </c>
      <c r="AG1446" s="16">
        <f t="shared" si="1022"/>
        <v>30</v>
      </c>
      <c r="AH1446" s="5">
        <f t="shared" si="1023"/>
        <v>9789675</v>
      </c>
      <c r="AI1446" s="5">
        <f t="shared" si="1024"/>
        <v>9870740</v>
      </c>
      <c r="AJ1446" s="39">
        <f t="shared" si="1010"/>
        <v>2587.5054590543718</v>
      </c>
      <c r="AK1446" s="39">
        <f t="shared" si="1011"/>
        <v>2636.486639105518</v>
      </c>
      <c r="AL1446" s="39">
        <f t="shared" si="1012"/>
        <v>48.981180051146112</v>
      </c>
      <c r="AM1446" s="39">
        <f t="shared" si="1013"/>
        <v>1</v>
      </c>
      <c r="AN1446" s="39">
        <f t="shared" si="1014"/>
        <v>0</v>
      </c>
      <c r="AO1446" s="39">
        <f t="shared" si="1015"/>
        <v>73</v>
      </c>
      <c r="AP1446" s="39">
        <f t="shared" si="1016"/>
        <v>30</v>
      </c>
      <c r="AQ1446" s="39">
        <f t="shared" si="1017"/>
        <v>9712411</v>
      </c>
      <c r="AR1446" s="39">
        <f t="shared" si="1018"/>
        <v>9903306</v>
      </c>
      <c r="AS1446" s="37">
        <f t="shared" si="981"/>
        <v>2427.0554884436415</v>
      </c>
      <c r="AT1446" s="37">
        <f t="shared" si="982"/>
        <v>2540.6145007853706</v>
      </c>
      <c r="AU1446" s="37">
        <f t="shared" si="983"/>
        <v>113.55901234172916</v>
      </c>
      <c r="AV1446" s="34">
        <f t="shared" si="984"/>
        <v>1</v>
      </c>
      <c r="AW1446" s="34">
        <f t="shared" si="985"/>
        <v>0</v>
      </c>
      <c r="AX1446" s="34">
        <f t="shared" si="986"/>
        <v>88</v>
      </c>
      <c r="AY1446" s="34">
        <f t="shared" si="987"/>
        <v>30</v>
      </c>
      <c r="AZ1446" s="34">
        <f t="shared" si="988"/>
        <v>9653097</v>
      </c>
      <c r="BA1446" s="34">
        <f t="shared" si="989"/>
        <v>9883217</v>
      </c>
    </row>
    <row r="1447" spans="1:53" x14ac:dyDescent="0.2">
      <c r="A1447" s="1" t="s">
        <v>1484</v>
      </c>
      <c r="B1447" s="8">
        <v>2125</v>
      </c>
      <c r="C1447" s="8">
        <v>2672.5</v>
      </c>
      <c r="D1447" s="8">
        <v>2693</v>
      </c>
      <c r="E1447" s="8">
        <v>2633</v>
      </c>
      <c r="F1447" s="8">
        <v>2672.731707317073</v>
      </c>
      <c r="G1447" s="8">
        <f t="shared" si="990"/>
        <v>30.430894308942698</v>
      </c>
      <c r="H1447" s="8">
        <f t="shared" si="991"/>
        <v>30.430894308942698</v>
      </c>
      <c r="I1447" s="8">
        <f t="shared" si="992"/>
        <v>0</v>
      </c>
      <c r="J1447" s="25">
        <f t="shared" si="995"/>
        <v>22.179304967027711</v>
      </c>
      <c r="K1447" s="25">
        <f t="shared" si="996"/>
        <v>13.016885941066976</v>
      </c>
      <c r="L1447" s="26">
        <f t="shared" si="993"/>
        <v>1.7038871714358514</v>
      </c>
      <c r="M1447" s="25">
        <f t="shared" si="994"/>
        <v>63.016208273625274</v>
      </c>
      <c r="N1447" s="25">
        <v>30</v>
      </c>
      <c r="O1447" s="25">
        <v>70</v>
      </c>
      <c r="P1447" s="9">
        <f t="shared" si="997"/>
        <v>2546.1376300553507</v>
      </c>
      <c r="Q1447" s="9">
        <f t="shared" si="998"/>
        <v>2594.0085281695015</v>
      </c>
      <c r="R1447" s="9">
        <f t="shared" si="999"/>
        <v>47.870898114150805</v>
      </c>
      <c r="S1447" s="3">
        <f t="shared" si="1000"/>
        <v>1</v>
      </c>
      <c r="T1447" s="3">
        <f t="shared" si="1001"/>
        <v>0</v>
      </c>
      <c r="U1447" s="3">
        <f t="shared" si="1002"/>
        <v>70</v>
      </c>
      <c r="V1447" s="3">
        <f t="shared" si="1006"/>
        <v>30</v>
      </c>
      <c r="W1447" s="2">
        <f t="shared" si="1003"/>
        <v>9713724</v>
      </c>
      <c r="X1447" s="2">
        <f t="shared" si="1007"/>
        <v>9898034</v>
      </c>
      <c r="Y1447" s="14">
        <f t="shared" si="1008"/>
        <v>2557.5356537415109</v>
      </c>
      <c r="Z1447" s="14">
        <f t="shared" si="1009"/>
        <v>2617.8714862775964</v>
      </c>
      <c r="AA1447" s="14">
        <f t="shared" si="1004"/>
        <v>60.335832536085491</v>
      </c>
      <c r="AB1447" s="14">
        <f t="shared" si="1025"/>
        <v>56.828241048433149</v>
      </c>
      <c r="AC1447" s="14">
        <f t="shared" si="1019"/>
        <v>3.5075914876523413</v>
      </c>
      <c r="AD1447" s="16">
        <f t="shared" si="1020"/>
        <v>1</v>
      </c>
      <c r="AE1447" s="16">
        <f t="shared" si="1021"/>
        <v>0</v>
      </c>
      <c r="AF1447" s="16">
        <f t="shared" si="1005"/>
        <v>32</v>
      </c>
      <c r="AG1447" s="16">
        <f t="shared" si="1022"/>
        <v>30</v>
      </c>
      <c r="AH1447" s="5">
        <f t="shared" si="1023"/>
        <v>9786952</v>
      </c>
      <c r="AI1447" s="5">
        <f t="shared" si="1024"/>
        <v>9871208</v>
      </c>
      <c r="AJ1447" s="39">
        <f t="shared" si="1010"/>
        <v>2605.3521416750355</v>
      </c>
      <c r="AK1447" s="39">
        <f t="shared" si="1011"/>
        <v>2641.2034095508147</v>
      </c>
      <c r="AL1447" s="39">
        <f t="shared" si="1012"/>
        <v>35.851267875779286</v>
      </c>
      <c r="AM1447" s="39">
        <f t="shared" si="1013"/>
        <v>1</v>
      </c>
      <c r="AN1447" s="39">
        <f t="shared" si="1014"/>
        <v>0</v>
      </c>
      <c r="AO1447" s="39">
        <f t="shared" si="1015"/>
        <v>74</v>
      </c>
      <c r="AP1447" s="39">
        <f t="shared" si="1016"/>
        <v>30</v>
      </c>
      <c r="AQ1447" s="39">
        <f t="shared" si="1017"/>
        <v>9709688</v>
      </c>
      <c r="AR1447" s="39">
        <f t="shared" si="1018"/>
        <v>9904530</v>
      </c>
      <c r="AS1447" s="37">
        <f t="shared" si="981"/>
        <v>2434.2554050842882</v>
      </c>
      <c r="AT1447" s="37">
        <f t="shared" si="982"/>
        <v>2546.8033655184659</v>
      </c>
      <c r="AU1447" s="37">
        <f t="shared" si="983"/>
        <v>112.54796043417764</v>
      </c>
      <c r="AV1447" s="34">
        <f t="shared" si="984"/>
        <v>1</v>
      </c>
      <c r="AW1447" s="34">
        <f t="shared" si="985"/>
        <v>0</v>
      </c>
      <c r="AX1447" s="34">
        <f t="shared" si="986"/>
        <v>89</v>
      </c>
      <c r="AY1447" s="34">
        <f t="shared" si="987"/>
        <v>30</v>
      </c>
      <c r="AZ1447" s="34">
        <f t="shared" si="988"/>
        <v>9650374</v>
      </c>
      <c r="BA1447" s="34">
        <f t="shared" si="989"/>
        <v>9884711</v>
      </c>
    </row>
    <row r="1448" spans="1:53" x14ac:dyDescent="0.2">
      <c r="A1448" s="1" t="s">
        <v>1485</v>
      </c>
      <c r="B1448" s="8">
        <v>2735</v>
      </c>
      <c r="C1448" s="8">
        <v>2647.9840425531916</v>
      </c>
      <c r="D1448" s="8">
        <v>2660</v>
      </c>
      <c r="E1448" s="8">
        <v>2632</v>
      </c>
      <c r="F1448" s="8">
        <v>2647.9574468085107</v>
      </c>
      <c r="G1448" s="8">
        <f t="shared" si="990"/>
        <v>-24.774260508562293</v>
      </c>
      <c r="H1448" s="8">
        <f t="shared" si="991"/>
        <v>0</v>
      </c>
      <c r="I1448" s="8">
        <f t="shared" si="992"/>
        <v>24.774260508562293</v>
      </c>
      <c r="J1448" s="25">
        <f t="shared" si="995"/>
        <v>20.595068897954302</v>
      </c>
      <c r="K1448" s="25">
        <f t="shared" si="996"/>
        <v>13.856698410173783</v>
      </c>
      <c r="L1448" s="26">
        <f t="shared" si="993"/>
        <v>1.4862897559228909</v>
      </c>
      <c r="M1448" s="25">
        <f t="shared" si="994"/>
        <v>59.7794264478716</v>
      </c>
      <c r="N1448" s="25">
        <v>30</v>
      </c>
      <c r="O1448" s="25">
        <v>70</v>
      </c>
      <c r="P1448" s="9">
        <f t="shared" si="997"/>
        <v>2556.7436493132545</v>
      </c>
      <c r="Q1448" s="9">
        <f t="shared" si="998"/>
        <v>2606.5034118252347</v>
      </c>
      <c r="R1448" s="9">
        <f t="shared" si="999"/>
        <v>49.759762511980171</v>
      </c>
      <c r="S1448" s="3">
        <f t="shared" si="1000"/>
        <v>1</v>
      </c>
      <c r="T1448" s="3">
        <f t="shared" si="1001"/>
        <v>0</v>
      </c>
      <c r="U1448" s="3">
        <f t="shared" si="1002"/>
        <v>71</v>
      </c>
      <c r="V1448" s="3">
        <f t="shared" si="1006"/>
        <v>30</v>
      </c>
      <c r="W1448" s="2">
        <f t="shared" si="1003"/>
        <v>9711001</v>
      </c>
      <c r="X1448" s="2">
        <f t="shared" si="1007"/>
        <v>9897873</v>
      </c>
      <c r="Y1448" s="14">
        <f t="shared" si="1008"/>
        <v>2564.2335643390666</v>
      </c>
      <c r="Z1448" s="14">
        <f t="shared" si="1009"/>
        <v>2622.5000955900446</v>
      </c>
      <c r="AA1448" s="14">
        <f t="shared" si="1004"/>
        <v>58.266531250978005</v>
      </c>
      <c r="AB1448" s="14">
        <f t="shared" si="1025"/>
        <v>57.115899088942122</v>
      </c>
      <c r="AC1448" s="14">
        <f t="shared" si="1019"/>
        <v>1.1506321620358833</v>
      </c>
      <c r="AD1448" s="16">
        <f t="shared" si="1020"/>
        <v>1</v>
      </c>
      <c r="AE1448" s="16">
        <f t="shared" si="1021"/>
        <v>0</v>
      </c>
      <c r="AF1448" s="16">
        <f t="shared" si="1005"/>
        <v>33</v>
      </c>
      <c r="AG1448" s="16">
        <f t="shared" si="1022"/>
        <v>30</v>
      </c>
      <c r="AH1448" s="5">
        <f t="shared" si="1023"/>
        <v>9784262</v>
      </c>
      <c r="AI1448" s="5">
        <f t="shared" si="1024"/>
        <v>9871118</v>
      </c>
      <c r="AJ1448" s="39">
        <f t="shared" si="1010"/>
        <v>2619.2526251447812</v>
      </c>
      <c r="AK1448" s="39">
        <f t="shared" si="1011"/>
        <v>2651.3470409871284</v>
      </c>
      <c r="AL1448" s="39">
        <f t="shared" si="1012"/>
        <v>32.094415842347189</v>
      </c>
      <c r="AM1448" s="39">
        <f t="shared" si="1013"/>
        <v>1</v>
      </c>
      <c r="AN1448" s="39">
        <f t="shared" si="1014"/>
        <v>0</v>
      </c>
      <c r="AO1448" s="39">
        <f t="shared" si="1015"/>
        <v>75</v>
      </c>
      <c r="AP1448" s="39">
        <f t="shared" si="1016"/>
        <v>30</v>
      </c>
      <c r="AQ1448" s="39">
        <f t="shared" si="1017"/>
        <v>9706998</v>
      </c>
      <c r="AR1448" s="39">
        <f t="shared" si="1018"/>
        <v>9904398</v>
      </c>
      <c r="AS1448" s="37">
        <f t="shared" si="981"/>
        <v>2441.687928407976</v>
      </c>
      <c r="AT1448" s="37">
        <f t="shared" si="982"/>
        <v>2552.7884159625796</v>
      </c>
      <c r="AU1448" s="37">
        <f t="shared" si="983"/>
        <v>111.10048755460366</v>
      </c>
      <c r="AV1448" s="34">
        <f t="shared" si="984"/>
        <v>1</v>
      </c>
      <c r="AW1448" s="34">
        <f t="shared" si="985"/>
        <v>0</v>
      </c>
      <c r="AX1448" s="34">
        <f t="shared" si="986"/>
        <v>90</v>
      </c>
      <c r="AY1448" s="34">
        <f t="shared" si="987"/>
        <v>30</v>
      </c>
      <c r="AZ1448" s="34">
        <f t="shared" si="988"/>
        <v>9647684</v>
      </c>
      <c r="BA1448" s="34">
        <f t="shared" si="989"/>
        <v>9884564</v>
      </c>
    </row>
    <row r="1449" spans="1:53" x14ac:dyDescent="0.2">
      <c r="A1449" s="1" t="s">
        <v>1486</v>
      </c>
      <c r="B1449" s="8">
        <v>4531</v>
      </c>
      <c r="C1449" s="8">
        <v>2705.2572815533981</v>
      </c>
      <c r="D1449" s="8">
        <v>2715</v>
      </c>
      <c r="E1449" s="8">
        <v>2690</v>
      </c>
      <c r="F1449" s="8">
        <v>2705.2864077669901</v>
      </c>
      <c r="G1449" s="8">
        <f t="shared" si="990"/>
        <v>57.328960958479456</v>
      </c>
      <c r="H1449" s="8">
        <f t="shared" si="991"/>
        <v>57.328960958479456</v>
      </c>
      <c r="I1449" s="8">
        <f t="shared" si="992"/>
        <v>0</v>
      </c>
      <c r="J1449" s="25">
        <f t="shared" si="995"/>
        <v>23.218918330848958</v>
      </c>
      <c r="K1449" s="25">
        <f t="shared" si="996"/>
        <v>12.866934238018512</v>
      </c>
      <c r="L1449" s="26">
        <f t="shared" si="993"/>
        <v>1.8045416181768437</v>
      </c>
      <c r="M1449" s="25">
        <f t="shared" si="994"/>
        <v>64.343549280253768</v>
      </c>
      <c r="N1449" s="25">
        <v>30</v>
      </c>
      <c r="O1449" s="25">
        <v>70</v>
      </c>
      <c r="P1449" s="9">
        <f t="shared" si="997"/>
        <v>2565.9633294708178</v>
      </c>
      <c r="Q1449" s="9">
        <f t="shared" si="998"/>
        <v>2618.4557815393678</v>
      </c>
      <c r="R1449" s="9">
        <f t="shared" si="999"/>
        <v>52.492452068549937</v>
      </c>
      <c r="S1449" s="3">
        <f t="shared" si="1000"/>
        <v>1</v>
      </c>
      <c r="T1449" s="3">
        <f t="shared" si="1001"/>
        <v>0</v>
      </c>
      <c r="U1449" s="3">
        <f t="shared" si="1002"/>
        <v>72</v>
      </c>
      <c r="V1449" s="3">
        <f t="shared" si="1006"/>
        <v>30</v>
      </c>
      <c r="W1449" s="2">
        <f t="shared" si="1003"/>
        <v>9708311</v>
      </c>
      <c r="X1449" s="2">
        <f t="shared" si="1007"/>
        <v>9901991</v>
      </c>
      <c r="Y1449" s="14">
        <f t="shared" si="1008"/>
        <v>2574.6819231115055</v>
      </c>
      <c r="Z1449" s="14">
        <f t="shared" si="1009"/>
        <v>2635.2364513095745</v>
      </c>
      <c r="AA1449" s="14">
        <f t="shared" si="1004"/>
        <v>60.554528198068965</v>
      </c>
      <c r="AB1449" s="14">
        <f t="shared" si="1025"/>
        <v>57.803624910767489</v>
      </c>
      <c r="AC1449" s="14">
        <f t="shared" si="1019"/>
        <v>2.750903287301476</v>
      </c>
      <c r="AD1449" s="16">
        <f t="shared" si="1020"/>
        <v>1</v>
      </c>
      <c r="AE1449" s="16">
        <f t="shared" si="1021"/>
        <v>0</v>
      </c>
      <c r="AF1449" s="16">
        <f t="shared" si="1005"/>
        <v>34</v>
      </c>
      <c r="AG1449" s="16">
        <f t="shared" si="1022"/>
        <v>30</v>
      </c>
      <c r="AH1449" s="5">
        <f t="shared" si="1023"/>
        <v>9781517</v>
      </c>
      <c r="AI1449" s="5">
        <f t="shared" si="1024"/>
        <v>9872977</v>
      </c>
      <c r="AJ1449" s="39">
        <f t="shared" si="1010"/>
        <v>2616.1773232869914</v>
      </c>
      <c r="AK1449" s="39">
        <f t="shared" si="1011"/>
        <v>2648.8876740939809</v>
      </c>
      <c r="AL1449" s="39">
        <f t="shared" si="1012"/>
        <v>32.710350806989481</v>
      </c>
      <c r="AM1449" s="39">
        <f t="shared" si="1013"/>
        <v>1</v>
      </c>
      <c r="AN1449" s="39">
        <f t="shared" si="1014"/>
        <v>0</v>
      </c>
      <c r="AO1449" s="39">
        <f t="shared" si="1015"/>
        <v>76</v>
      </c>
      <c r="AP1449" s="39">
        <f t="shared" si="1016"/>
        <v>30</v>
      </c>
      <c r="AQ1449" s="39">
        <f t="shared" si="1017"/>
        <v>9704253</v>
      </c>
      <c r="AR1449" s="39">
        <f t="shared" si="1018"/>
        <v>9908693</v>
      </c>
      <c r="AS1449" s="37">
        <f t="shared" si="981"/>
        <v>2449.2519890469416</v>
      </c>
      <c r="AT1449" s="37">
        <f t="shared" si="982"/>
        <v>2559.1272137543842</v>
      </c>
      <c r="AU1449" s="37">
        <f t="shared" si="983"/>
        <v>109.87522470744261</v>
      </c>
      <c r="AV1449" s="34">
        <f t="shared" si="984"/>
        <v>1</v>
      </c>
      <c r="AW1449" s="34">
        <f t="shared" si="985"/>
        <v>0</v>
      </c>
      <c r="AX1449" s="34">
        <f t="shared" si="986"/>
        <v>91</v>
      </c>
      <c r="AY1449" s="34">
        <f t="shared" si="987"/>
        <v>30</v>
      </c>
      <c r="AZ1449" s="34">
        <f t="shared" si="988"/>
        <v>9644939</v>
      </c>
      <c r="BA1449" s="34">
        <f t="shared" si="989"/>
        <v>9889729</v>
      </c>
    </row>
    <row r="1450" spans="1:53" x14ac:dyDescent="0.2">
      <c r="A1450" s="1" t="s">
        <v>1487</v>
      </c>
      <c r="B1450" s="8">
        <v>3264</v>
      </c>
      <c r="C1450" s="8">
        <v>2716.0309278350514</v>
      </c>
      <c r="D1450" s="8">
        <v>2727</v>
      </c>
      <c r="E1450" s="8">
        <v>2702</v>
      </c>
      <c r="F1450" s="8">
        <v>2716.0515463917527</v>
      </c>
      <c r="G1450" s="8">
        <f t="shared" si="990"/>
        <v>10.765138624762585</v>
      </c>
      <c r="H1450" s="8">
        <f t="shared" si="991"/>
        <v>10.765138624762585</v>
      </c>
      <c r="I1450" s="8">
        <f t="shared" si="992"/>
        <v>0</v>
      </c>
      <c r="J1450" s="25">
        <f t="shared" si="995"/>
        <v>22.329362637557072</v>
      </c>
      <c r="K1450" s="25">
        <f t="shared" si="996"/>
        <v>11.947867506731475</v>
      </c>
      <c r="L1450" s="26">
        <f t="shared" si="993"/>
        <v>1.8688994186599928</v>
      </c>
      <c r="M1450" s="25">
        <f t="shared" si="994"/>
        <v>65.143427702771106</v>
      </c>
      <c r="N1450" s="25">
        <v>30</v>
      </c>
      <c r="O1450" s="25">
        <v>70</v>
      </c>
      <c r="P1450" s="9">
        <f t="shared" si="997"/>
        <v>2576.7899560138922</v>
      </c>
      <c r="Q1450" s="9">
        <f t="shared" si="998"/>
        <v>2633.7358846809484</v>
      </c>
      <c r="R1450" s="9">
        <f t="shared" si="999"/>
        <v>56.945928667056251</v>
      </c>
      <c r="S1450" s="3">
        <f t="shared" si="1000"/>
        <v>1</v>
      </c>
      <c r="T1450" s="3">
        <f t="shared" si="1001"/>
        <v>0</v>
      </c>
      <c r="U1450" s="3">
        <f t="shared" si="1002"/>
        <v>73</v>
      </c>
      <c r="V1450" s="3">
        <f t="shared" si="1006"/>
        <v>30</v>
      </c>
      <c r="W1450" s="2">
        <f t="shared" si="1003"/>
        <v>9705566</v>
      </c>
      <c r="X1450" s="2">
        <f t="shared" si="1007"/>
        <v>9902812</v>
      </c>
      <c r="Y1450" s="14">
        <f t="shared" si="1008"/>
        <v>2585.1537470581907</v>
      </c>
      <c r="Z1450" s="14">
        <f t="shared" si="1009"/>
        <v>2647.669542860679</v>
      </c>
      <c r="AA1450" s="14">
        <f t="shared" si="1004"/>
        <v>62.515795802488356</v>
      </c>
      <c r="AB1450" s="14">
        <f t="shared" si="1025"/>
        <v>58.746059089111661</v>
      </c>
      <c r="AC1450" s="14">
        <f t="shared" si="1019"/>
        <v>3.7697367133766946</v>
      </c>
      <c r="AD1450" s="16">
        <f t="shared" si="1020"/>
        <v>1</v>
      </c>
      <c r="AE1450" s="16">
        <f t="shared" si="1021"/>
        <v>0</v>
      </c>
      <c r="AF1450" s="16">
        <f t="shared" si="1005"/>
        <v>35</v>
      </c>
      <c r="AG1450" s="16">
        <f t="shared" si="1022"/>
        <v>30</v>
      </c>
      <c r="AH1450" s="5">
        <f t="shared" si="1023"/>
        <v>9778760</v>
      </c>
      <c r="AI1450" s="5">
        <f t="shared" si="1024"/>
        <v>9873330</v>
      </c>
      <c r="AJ1450" s="39">
        <f t="shared" si="1010"/>
        <v>2651.5744252524769</v>
      </c>
      <c r="AK1450" s="39">
        <f t="shared" si="1011"/>
        <v>2669.0245233097171</v>
      </c>
      <c r="AL1450" s="39">
        <f t="shared" si="1012"/>
        <v>17.450098057240211</v>
      </c>
      <c r="AM1450" s="39">
        <f t="shared" si="1013"/>
        <v>1</v>
      </c>
      <c r="AN1450" s="39">
        <f t="shared" si="1014"/>
        <v>0</v>
      </c>
      <c r="AO1450" s="39">
        <f t="shared" si="1015"/>
        <v>77</v>
      </c>
      <c r="AP1450" s="39">
        <f t="shared" si="1016"/>
        <v>30</v>
      </c>
      <c r="AQ1450" s="39">
        <f t="shared" si="1017"/>
        <v>9701496</v>
      </c>
      <c r="AR1450" s="39">
        <f t="shared" si="1018"/>
        <v>9909550</v>
      </c>
      <c r="AS1450" s="37">
        <f t="shared" si="981"/>
        <v>2456.9651270027903</v>
      </c>
      <c r="AT1450" s="37">
        <f t="shared" si="982"/>
        <v>2566.61270012358</v>
      </c>
      <c r="AU1450" s="37">
        <f t="shared" si="983"/>
        <v>109.64757312078973</v>
      </c>
      <c r="AV1450" s="34">
        <f t="shared" si="984"/>
        <v>1</v>
      </c>
      <c r="AW1450" s="34">
        <f t="shared" si="985"/>
        <v>0</v>
      </c>
      <c r="AX1450" s="34">
        <f t="shared" si="986"/>
        <v>92</v>
      </c>
      <c r="AY1450" s="34">
        <f t="shared" si="987"/>
        <v>30</v>
      </c>
      <c r="AZ1450" s="34">
        <f t="shared" si="988"/>
        <v>9642182</v>
      </c>
      <c r="BA1450" s="34">
        <f t="shared" si="989"/>
        <v>9890766</v>
      </c>
    </row>
    <row r="1451" spans="1:53" x14ac:dyDescent="0.2">
      <c r="A1451" s="1" t="s">
        <v>1488</v>
      </c>
      <c r="B1451" s="8">
        <v>2094</v>
      </c>
      <c r="C1451" s="8">
        <v>2732.5804597701149</v>
      </c>
      <c r="D1451" s="8">
        <v>2742</v>
      </c>
      <c r="E1451" s="8">
        <v>2723</v>
      </c>
      <c r="F1451" s="8">
        <v>2732.6724137931033</v>
      </c>
      <c r="G1451" s="8">
        <f t="shared" si="990"/>
        <v>16.620867401350552</v>
      </c>
      <c r="H1451" s="8">
        <f t="shared" si="991"/>
        <v>16.620867401350552</v>
      </c>
      <c r="I1451" s="8">
        <f t="shared" si="992"/>
        <v>0</v>
      </c>
      <c r="J1451" s="25">
        <f t="shared" si="995"/>
        <v>21.921612977828033</v>
      </c>
      <c r="K1451" s="25">
        <f t="shared" si="996"/>
        <v>11.094448399107799</v>
      </c>
      <c r="L1451" s="26">
        <f t="shared" si="993"/>
        <v>1.9759083272306661</v>
      </c>
      <c r="M1451" s="25">
        <f t="shared" si="994"/>
        <v>66.396814349097099</v>
      </c>
      <c r="N1451" s="25">
        <v>30</v>
      </c>
      <c r="O1451" s="25">
        <v>70</v>
      </c>
      <c r="P1451" s="9">
        <f t="shared" si="997"/>
        <v>2584.0910259207458</v>
      </c>
      <c r="Q1451" s="9">
        <f t="shared" si="998"/>
        <v>2649.6562838171981</v>
      </c>
      <c r="R1451" s="9">
        <f t="shared" si="999"/>
        <v>65.565257896452295</v>
      </c>
      <c r="S1451" s="3">
        <f t="shared" si="1000"/>
        <v>1</v>
      </c>
      <c r="T1451" s="3">
        <f t="shared" si="1001"/>
        <v>0</v>
      </c>
      <c r="U1451" s="3">
        <f t="shared" si="1002"/>
        <v>74</v>
      </c>
      <c r="V1451" s="3">
        <f t="shared" si="1006"/>
        <v>30</v>
      </c>
      <c r="W1451" s="2">
        <f t="shared" si="1003"/>
        <v>9702809</v>
      </c>
      <c r="X1451" s="2">
        <f t="shared" si="1007"/>
        <v>9904311</v>
      </c>
      <c r="Y1451" s="14">
        <f t="shared" si="1008"/>
        <v>2596.0810557052214</v>
      </c>
      <c r="Z1451" s="14">
        <f t="shared" si="1009"/>
        <v>2660.7469076195134</v>
      </c>
      <c r="AA1451" s="14">
        <f t="shared" si="1004"/>
        <v>64.665851914292034</v>
      </c>
      <c r="AB1451" s="14">
        <f t="shared" si="1025"/>
        <v>59.930017654147733</v>
      </c>
      <c r="AC1451" s="14">
        <f t="shared" si="1019"/>
        <v>4.7358342601443013</v>
      </c>
      <c r="AD1451" s="16">
        <f t="shared" si="1020"/>
        <v>1</v>
      </c>
      <c r="AE1451" s="16">
        <f t="shared" si="1021"/>
        <v>0</v>
      </c>
      <c r="AF1451" s="16">
        <f t="shared" si="1005"/>
        <v>36</v>
      </c>
      <c r="AG1451" s="16">
        <f t="shared" si="1022"/>
        <v>30</v>
      </c>
      <c r="AH1451" s="5">
        <f t="shared" si="1023"/>
        <v>9775988</v>
      </c>
      <c r="AI1451" s="5">
        <f t="shared" si="1024"/>
        <v>9874016</v>
      </c>
      <c r="AJ1451" s="39">
        <f t="shared" si="1010"/>
        <v>2655.1628047940644</v>
      </c>
      <c r="AK1451" s="39">
        <f t="shared" si="1011"/>
        <v>2679.023938887341</v>
      </c>
      <c r="AL1451" s="39">
        <f t="shared" si="1012"/>
        <v>23.861134093276632</v>
      </c>
      <c r="AM1451" s="39">
        <f t="shared" si="1013"/>
        <v>1</v>
      </c>
      <c r="AN1451" s="39">
        <f t="shared" si="1014"/>
        <v>0</v>
      </c>
      <c r="AO1451" s="39">
        <f t="shared" si="1015"/>
        <v>78</v>
      </c>
      <c r="AP1451" s="39">
        <f t="shared" si="1016"/>
        <v>30</v>
      </c>
      <c r="AQ1451" s="39">
        <f t="shared" si="1017"/>
        <v>9698724</v>
      </c>
      <c r="AR1451" s="39">
        <f t="shared" si="1018"/>
        <v>9911118</v>
      </c>
      <c r="AS1451" s="37">
        <f t="shared" si="981"/>
        <v>2464.9783442158546</v>
      </c>
      <c r="AT1451" s="37">
        <f t="shared" si="982"/>
        <v>2575.4540156661383</v>
      </c>
      <c r="AU1451" s="37">
        <f t="shared" si="983"/>
        <v>110.4756714502837</v>
      </c>
      <c r="AV1451" s="34">
        <f t="shared" si="984"/>
        <v>1</v>
      </c>
      <c r="AW1451" s="34">
        <f t="shared" si="985"/>
        <v>0</v>
      </c>
      <c r="AX1451" s="34">
        <f t="shared" si="986"/>
        <v>93</v>
      </c>
      <c r="AY1451" s="34">
        <f t="shared" si="987"/>
        <v>30</v>
      </c>
      <c r="AZ1451" s="34">
        <f t="shared" si="988"/>
        <v>9639410</v>
      </c>
      <c r="BA1451" s="34">
        <f t="shared" si="989"/>
        <v>9892649</v>
      </c>
    </row>
    <row r="1452" spans="1:53" x14ac:dyDescent="0.2">
      <c r="A1452" s="1" t="s">
        <v>1489</v>
      </c>
      <c r="B1452" s="8">
        <v>5379</v>
      </c>
      <c r="C1452" s="8">
        <v>2804.3756097560977</v>
      </c>
      <c r="D1452" s="8">
        <v>2875</v>
      </c>
      <c r="E1452" s="8">
        <v>2770</v>
      </c>
      <c r="F1452" s="8">
        <v>2804.151219512195</v>
      </c>
      <c r="G1452" s="8">
        <f t="shared" si="990"/>
        <v>71.478805719091724</v>
      </c>
      <c r="H1452" s="8">
        <f t="shared" si="991"/>
        <v>71.478805719091724</v>
      </c>
      <c r="I1452" s="8">
        <f t="shared" si="992"/>
        <v>0</v>
      </c>
      <c r="J1452" s="25">
        <f t="shared" si="995"/>
        <v>25.461412459346867</v>
      </c>
      <c r="K1452" s="25">
        <f t="shared" si="996"/>
        <v>10.301987799171528</v>
      </c>
      <c r="L1452" s="26">
        <f t="shared" si="993"/>
        <v>2.4715048159341095</v>
      </c>
      <c r="M1452" s="25">
        <f t="shared" si="994"/>
        <v>71.194048315588446</v>
      </c>
      <c r="N1452" s="25">
        <v>30</v>
      </c>
      <c r="O1452" s="25">
        <v>70</v>
      </c>
      <c r="P1452" s="9">
        <f t="shared" si="997"/>
        <v>2591.7398367076603</v>
      </c>
      <c r="Q1452" s="9">
        <f t="shared" si="998"/>
        <v>2665.3589962278843</v>
      </c>
      <c r="R1452" s="9">
        <f t="shared" si="999"/>
        <v>73.619159520224002</v>
      </c>
      <c r="S1452" s="3">
        <f t="shared" si="1000"/>
        <v>1</v>
      </c>
      <c r="T1452" s="3">
        <f t="shared" si="1001"/>
        <v>0</v>
      </c>
      <c r="U1452" s="3">
        <f t="shared" si="1002"/>
        <v>75</v>
      </c>
      <c r="V1452" s="3">
        <f t="shared" si="1006"/>
        <v>30</v>
      </c>
      <c r="W1452" s="2">
        <f t="shared" si="1003"/>
        <v>9700037</v>
      </c>
      <c r="X1452" s="2">
        <f t="shared" si="1007"/>
        <v>9907787</v>
      </c>
      <c r="Y1452" s="14">
        <f t="shared" si="1008"/>
        <v>2611.493660431664</v>
      </c>
      <c r="Z1452" s="14">
        <f t="shared" si="1009"/>
        <v>2682.8091094491569</v>
      </c>
      <c r="AA1452" s="14">
        <f t="shared" si="1004"/>
        <v>71.315449017492938</v>
      </c>
      <c r="AB1452" s="14">
        <f t="shared" si="1025"/>
        <v>62.207103926816771</v>
      </c>
      <c r="AC1452" s="14">
        <f t="shared" si="1019"/>
        <v>9.1083450906761669</v>
      </c>
      <c r="AD1452" s="16">
        <f t="shared" si="1020"/>
        <v>1</v>
      </c>
      <c r="AE1452" s="16">
        <f t="shared" si="1021"/>
        <v>0</v>
      </c>
      <c r="AF1452" s="16">
        <f t="shared" si="1005"/>
        <v>37</v>
      </c>
      <c r="AG1452" s="16">
        <f t="shared" si="1022"/>
        <v>30</v>
      </c>
      <c r="AH1452" s="5">
        <f t="shared" si="1023"/>
        <v>9773083</v>
      </c>
      <c r="AI1452" s="5">
        <f t="shared" si="1024"/>
        <v>9875573</v>
      </c>
      <c r="AJ1452" s="39">
        <f t="shared" si="1010"/>
        <v>2660.7030939278479</v>
      </c>
      <c r="AK1452" s="39">
        <f t="shared" si="1011"/>
        <v>2702.9368929100938</v>
      </c>
      <c r="AL1452" s="39">
        <f t="shared" si="1012"/>
        <v>42.233798982245844</v>
      </c>
      <c r="AM1452" s="39">
        <f t="shared" si="1013"/>
        <v>1</v>
      </c>
      <c r="AN1452" s="39">
        <f t="shared" si="1014"/>
        <v>0</v>
      </c>
      <c r="AO1452" s="39">
        <f t="shared" si="1015"/>
        <v>79</v>
      </c>
      <c r="AP1452" s="39">
        <f t="shared" si="1016"/>
        <v>30</v>
      </c>
      <c r="AQ1452" s="39">
        <f t="shared" si="1017"/>
        <v>9695819</v>
      </c>
      <c r="AR1452" s="39">
        <f t="shared" si="1018"/>
        <v>9914649</v>
      </c>
      <c r="AS1452" s="37">
        <f t="shared" si="981"/>
        <v>2473.006388363362</v>
      </c>
      <c r="AT1452" s="37">
        <f t="shared" si="982"/>
        <v>2585.4283374430247</v>
      </c>
      <c r="AU1452" s="37">
        <f t="shared" si="983"/>
        <v>112.42194907966268</v>
      </c>
      <c r="AV1452" s="34">
        <f t="shared" si="984"/>
        <v>1</v>
      </c>
      <c r="AW1452" s="34">
        <f t="shared" si="985"/>
        <v>0</v>
      </c>
      <c r="AX1452" s="34">
        <f t="shared" si="986"/>
        <v>94</v>
      </c>
      <c r="AY1452" s="34">
        <f t="shared" si="987"/>
        <v>30</v>
      </c>
      <c r="AZ1452" s="34">
        <f t="shared" si="988"/>
        <v>9636505</v>
      </c>
      <c r="BA1452" s="34">
        <f t="shared" si="989"/>
        <v>9896885</v>
      </c>
    </row>
    <row r="1453" spans="1:53" x14ac:dyDescent="0.2">
      <c r="A1453" s="1" t="s">
        <v>1490</v>
      </c>
      <c r="B1453" s="8">
        <v>2904</v>
      </c>
      <c r="C1453" s="8">
        <v>2813.497142857143</v>
      </c>
      <c r="D1453" s="8">
        <v>2834</v>
      </c>
      <c r="E1453" s="8">
        <v>2779</v>
      </c>
      <c r="F1453" s="8">
        <v>2813.64</v>
      </c>
      <c r="G1453" s="8">
        <f t="shared" si="990"/>
        <v>9.4887804878048883</v>
      </c>
      <c r="H1453" s="8">
        <f t="shared" si="991"/>
        <v>9.4887804878048883</v>
      </c>
      <c r="I1453" s="8">
        <f t="shared" si="992"/>
        <v>0</v>
      </c>
      <c r="J1453" s="25">
        <f t="shared" si="995"/>
        <v>24.320510175665298</v>
      </c>
      <c r="K1453" s="25">
        <f t="shared" si="996"/>
        <v>9.5661315278021313</v>
      </c>
      <c r="L1453" s="26">
        <f t="shared" si="993"/>
        <v>2.5423558211574226</v>
      </c>
      <c r="M1453" s="25">
        <f t="shared" si="994"/>
        <v>71.770198972466247</v>
      </c>
      <c r="N1453" s="25">
        <v>30</v>
      </c>
      <c r="O1453" s="25">
        <v>70</v>
      </c>
      <c r="P1453" s="9">
        <f t="shared" si="997"/>
        <v>2603.5489272710188</v>
      </c>
      <c r="Q1453" s="9">
        <f t="shared" si="998"/>
        <v>2682.1923893812136</v>
      </c>
      <c r="R1453" s="9">
        <f t="shared" si="999"/>
        <v>78.643462110194832</v>
      </c>
      <c r="S1453" s="3">
        <f t="shared" si="1000"/>
        <v>1</v>
      </c>
      <c r="T1453" s="3">
        <f t="shared" si="1001"/>
        <v>0</v>
      </c>
      <c r="U1453" s="3">
        <f t="shared" si="1002"/>
        <v>76</v>
      </c>
      <c r="V1453" s="3">
        <f t="shared" si="1006"/>
        <v>30</v>
      </c>
      <c r="W1453" s="2">
        <f t="shared" si="1003"/>
        <v>9697132</v>
      </c>
      <c r="X1453" s="2">
        <f t="shared" si="1007"/>
        <v>9908336</v>
      </c>
      <c r="Y1453" s="14">
        <f t="shared" si="1008"/>
        <v>2626.4674633626519</v>
      </c>
      <c r="Z1453" s="14">
        <f t="shared" si="1009"/>
        <v>2702.9369387646711</v>
      </c>
      <c r="AA1453" s="14">
        <f t="shared" si="1004"/>
        <v>76.46947540201927</v>
      </c>
      <c r="AB1453" s="14">
        <f t="shared" si="1025"/>
        <v>65.059578221857265</v>
      </c>
      <c r="AC1453" s="14">
        <f t="shared" si="1019"/>
        <v>11.409897180162005</v>
      </c>
      <c r="AD1453" s="16">
        <f t="shared" si="1020"/>
        <v>1</v>
      </c>
      <c r="AE1453" s="16">
        <f t="shared" si="1021"/>
        <v>0</v>
      </c>
      <c r="AF1453" s="16">
        <f t="shared" si="1005"/>
        <v>38</v>
      </c>
      <c r="AG1453" s="16">
        <f t="shared" si="1022"/>
        <v>30</v>
      </c>
      <c r="AH1453" s="5">
        <f t="shared" si="1023"/>
        <v>9770219</v>
      </c>
      <c r="AI1453" s="5">
        <f t="shared" si="1024"/>
        <v>9875821</v>
      </c>
      <c r="AJ1453" s="39">
        <f t="shared" si="1010"/>
        <v>2693.6529672031415</v>
      </c>
      <c r="AK1453" s="39">
        <f t="shared" si="1011"/>
        <v>2735.8867661853874</v>
      </c>
      <c r="AL1453" s="39">
        <f t="shared" si="1012"/>
        <v>42.233798982245844</v>
      </c>
      <c r="AM1453" s="39">
        <f t="shared" si="1013"/>
        <v>1</v>
      </c>
      <c r="AN1453" s="39">
        <f t="shared" si="1014"/>
        <v>0</v>
      </c>
      <c r="AO1453" s="39">
        <f t="shared" si="1015"/>
        <v>80</v>
      </c>
      <c r="AP1453" s="39">
        <f t="shared" si="1016"/>
        <v>30</v>
      </c>
      <c r="AQ1453" s="39">
        <f t="shared" si="1017"/>
        <v>9692955</v>
      </c>
      <c r="AR1453" s="39">
        <f t="shared" si="1018"/>
        <v>9915275</v>
      </c>
      <c r="AS1453" s="37">
        <f t="shared" si="981"/>
        <v>2480.9960732460131</v>
      </c>
      <c r="AT1453" s="37">
        <f t="shared" si="982"/>
        <v>2596.3768720240419</v>
      </c>
      <c r="AU1453" s="37">
        <f t="shared" si="983"/>
        <v>115.38079877802875</v>
      </c>
      <c r="AV1453" s="34">
        <f t="shared" si="984"/>
        <v>1</v>
      </c>
      <c r="AW1453" s="34">
        <f t="shared" si="985"/>
        <v>0</v>
      </c>
      <c r="AX1453" s="34">
        <f t="shared" si="986"/>
        <v>95</v>
      </c>
      <c r="AY1453" s="34">
        <f t="shared" si="987"/>
        <v>30</v>
      </c>
      <c r="AZ1453" s="34">
        <f t="shared" si="988"/>
        <v>9633641</v>
      </c>
      <c r="BA1453" s="34">
        <f t="shared" si="989"/>
        <v>9897646</v>
      </c>
    </row>
    <row r="1454" spans="1:53" x14ac:dyDescent="0.2">
      <c r="A1454" s="1" t="s">
        <v>1491</v>
      </c>
      <c r="B1454" s="8">
        <v>5363</v>
      </c>
      <c r="C1454" s="8">
        <v>2848.7566137566137</v>
      </c>
      <c r="D1454" s="8">
        <v>2865</v>
      </c>
      <c r="E1454" s="8">
        <v>2829</v>
      </c>
      <c r="F1454" s="8">
        <v>2848.6931216931216</v>
      </c>
      <c r="G1454" s="8">
        <f t="shared" si="990"/>
        <v>35.053121693121739</v>
      </c>
      <c r="H1454" s="8">
        <f t="shared" si="991"/>
        <v>35.053121693121739</v>
      </c>
      <c r="I1454" s="8">
        <f t="shared" si="992"/>
        <v>0</v>
      </c>
      <c r="J1454" s="25">
        <f t="shared" si="995"/>
        <v>25.087125284055045</v>
      </c>
      <c r="K1454" s="25">
        <f t="shared" si="996"/>
        <v>8.8828364186734081</v>
      </c>
      <c r="L1454" s="26">
        <f t="shared" si="993"/>
        <v>2.824224617186144</v>
      </c>
      <c r="M1454" s="25">
        <f t="shared" si="994"/>
        <v>73.850908351303957</v>
      </c>
      <c r="N1454" s="25">
        <v>30</v>
      </c>
      <c r="O1454" s="25">
        <v>70</v>
      </c>
      <c r="P1454" s="9">
        <f t="shared" si="997"/>
        <v>2615.7622365121133</v>
      </c>
      <c r="Q1454" s="9">
        <f t="shared" si="998"/>
        <v>2700.0492344202326</v>
      </c>
      <c r="R1454" s="9">
        <f t="shared" si="999"/>
        <v>84.286997908119247</v>
      </c>
      <c r="S1454" s="3">
        <f t="shared" si="1000"/>
        <v>1</v>
      </c>
      <c r="T1454" s="3">
        <f t="shared" si="1001"/>
        <v>0</v>
      </c>
      <c r="U1454" s="3">
        <f t="shared" si="1002"/>
        <v>77</v>
      </c>
      <c r="V1454" s="3">
        <f t="shared" si="1006"/>
        <v>30</v>
      </c>
      <c r="W1454" s="2">
        <f t="shared" si="1003"/>
        <v>9694268</v>
      </c>
      <c r="X1454" s="2">
        <f t="shared" si="1007"/>
        <v>9912101</v>
      </c>
      <c r="Y1454" s="14">
        <f t="shared" si="1008"/>
        <v>2642.9286232389832</v>
      </c>
      <c r="Z1454" s="14">
        <f t="shared" si="1009"/>
        <v>2725.3609669075095</v>
      </c>
      <c r="AA1454" s="14">
        <f t="shared" si="1004"/>
        <v>82.4323436685263</v>
      </c>
      <c r="AB1454" s="14">
        <f t="shared" si="1025"/>
        <v>68.534131311191075</v>
      </c>
      <c r="AC1454" s="14">
        <f t="shared" si="1019"/>
        <v>13.898212357335225</v>
      </c>
      <c r="AD1454" s="16">
        <f t="shared" si="1020"/>
        <v>1</v>
      </c>
      <c r="AE1454" s="16">
        <f t="shared" si="1021"/>
        <v>0</v>
      </c>
      <c r="AF1454" s="16">
        <f t="shared" si="1005"/>
        <v>39</v>
      </c>
      <c r="AG1454" s="16">
        <f t="shared" si="1022"/>
        <v>30</v>
      </c>
      <c r="AH1454" s="5">
        <f t="shared" si="1023"/>
        <v>9767324</v>
      </c>
      <c r="AI1454" s="5">
        <f t="shared" si="1024"/>
        <v>9877655</v>
      </c>
      <c r="AJ1454" s="39">
        <f t="shared" si="1010"/>
        <v>2699.9788208616778</v>
      </c>
      <c r="AK1454" s="39">
        <f t="shared" si="1011"/>
        <v>2751.8101672240805</v>
      </c>
      <c r="AL1454" s="39">
        <f t="shared" si="1012"/>
        <v>51.831346362402655</v>
      </c>
      <c r="AM1454" s="39">
        <f t="shared" si="1013"/>
        <v>1</v>
      </c>
      <c r="AN1454" s="39">
        <f t="shared" si="1014"/>
        <v>0</v>
      </c>
      <c r="AO1454" s="39">
        <f t="shared" si="1015"/>
        <v>81</v>
      </c>
      <c r="AP1454" s="39">
        <f t="shared" si="1016"/>
        <v>30</v>
      </c>
      <c r="AQ1454" s="39">
        <f t="shared" si="1017"/>
        <v>9690060</v>
      </c>
      <c r="AR1454" s="39">
        <f t="shared" si="1018"/>
        <v>9919209</v>
      </c>
      <c r="AS1454" s="37">
        <f t="shared" si="981"/>
        <v>2489.1579488710272</v>
      </c>
      <c r="AT1454" s="37">
        <f t="shared" si="982"/>
        <v>2607.8289252075087</v>
      </c>
      <c r="AU1454" s="37">
        <f t="shared" si="983"/>
        <v>118.67097633648154</v>
      </c>
      <c r="AV1454" s="34">
        <f t="shared" si="984"/>
        <v>1</v>
      </c>
      <c r="AW1454" s="34">
        <f t="shared" si="985"/>
        <v>0</v>
      </c>
      <c r="AX1454" s="34">
        <f t="shared" si="986"/>
        <v>96</v>
      </c>
      <c r="AY1454" s="34">
        <f t="shared" si="987"/>
        <v>30</v>
      </c>
      <c r="AZ1454" s="34">
        <f t="shared" si="988"/>
        <v>9630746</v>
      </c>
      <c r="BA1454" s="34">
        <f t="shared" si="989"/>
        <v>9902330</v>
      </c>
    </row>
    <row r="1455" spans="1:53" x14ac:dyDescent="0.2">
      <c r="A1455" s="1" t="s">
        <v>1492</v>
      </c>
      <c r="B1455" s="8">
        <v>3391</v>
      </c>
      <c r="C1455" s="8">
        <v>2834.4698795180725</v>
      </c>
      <c r="D1455" s="8">
        <v>2858</v>
      </c>
      <c r="E1455" s="8">
        <v>2820</v>
      </c>
      <c r="F1455" s="8">
        <v>2834.4759036144578</v>
      </c>
      <c r="G1455" s="8">
        <f t="shared" si="990"/>
        <v>-14.217218078663791</v>
      </c>
      <c r="H1455" s="8">
        <f t="shared" si="991"/>
        <v>0</v>
      </c>
      <c r="I1455" s="8">
        <f t="shared" si="992"/>
        <v>14.217218078663791</v>
      </c>
      <c r="J1455" s="25">
        <f t="shared" si="995"/>
        <v>23.295187763765398</v>
      </c>
      <c r="K1455" s="25">
        <f t="shared" si="996"/>
        <v>9.2638636801012932</v>
      </c>
      <c r="L1455" s="26">
        <f t="shared" si="993"/>
        <v>2.5146298097847963</v>
      </c>
      <c r="M1455" s="25">
        <f t="shared" si="994"/>
        <v>71.547501326712108</v>
      </c>
      <c r="N1455" s="25">
        <v>30</v>
      </c>
      <c r="O1455" s="25">
        <v>70</v>
      </c>
      <c r="P1455" s="9">
        <f t="shared" si="997"/>
        <v>2630.2251849393474</v>
      </c>
      <c r="Q1455" s="9">
        <f t="shared" si="998"/>
        <v>2718.3201464887638</v>
      </c>
      <c r="R1455" s="9">
        <f t="shared" si="999"/>
        <v>88.094961549416439</v>
      </c>
      <c r="S1455" s="3">
        <f t="shared" si="1000"/>
        <v>1</v>
      </c>
      <c r="T1455" s="3">
        <f t="shared" si="1001"/>
        <v>0</v>
      </c>
      <c r="U1455" s="3">
        <f t="shared" si="1002"/>
        <v>78</v>
      </c>
      <c r="V1455" s="3">
        <f t="shared" si="1006"/>
        <v>30</v>
      </c>
      <c r="W1455" s="2">
        <f t="shared" si="1003"/>
        <v>9691373</v>
      </c>
      <c r="X1455" s="2">
        <f t="shared" si="1007"/>
        <v>9911333</v>
      </c>
      <c r="Y1455" s="14">
        <f t="shared" si="1008"/>
        <v>2657.1173106742035</v>
      </c>
      <c r="Z1455" s="14">
        <f t="shared" si="1009"/>
        <v>2742.1478802470401</v>
      </c>
      <c r="AA1455" s="14">
        <f t="shared" si="1004"/>
        <v>85.030569572836612</v>
      </c>
      <c r="AB1455" s="14">
        <f t="shared" si="1025"/>
        <v>71.833418963520188</v>
      </c>
      <c r="AC1455" s="14">
        <f t="shared" si="1019"/>
        <v>13.197150609316424</v>
      </c>
      <c r="AD1455" s="16">
        <f t="shared" si="1020"/>
        <v>1</v>
      </c>
      <c r="AE1455" s="16">
        <f t="shared" si="1021"/>
        <v>0</v>
      </c>
      <c r="AF1455" s="16">
        <f t="shared" si="1005"/>
        <v>40</v>
      </c>
      <c r="AG1455" s="16">
        <f t="shared" si="1022"/>
        <v>30</v>
      </c>
      <c r="AH1455" s="5">
        <f t="shared" si="1023"/>
        <v>9764436</v>
      </c>
      <c r="AI1455" s="5">
        <f t="shared" si="1024"/>
        <v>9877236</v>
      </c>
      <c r="AJ1455" s="39">
        <f t="shared" si="1010"/>
        <v>2733.971751208383</v>
      </c>
      <c r="AK1455" s="39">
        <f t="shared" si="1011"/>
        <v>2775.178915019495</v>
      </c>
      <c r="AL1455" s="39">
        <f t="shared" si="1012"/>
        <v>41.207163811111968</v>
      </c>
      <c r="AM1455" s="39">
        <f t="shared" si="1013"/>
        <v>1</v>
      </c>
      <c r="AN1455" s="39">
        <f t="shared" si="1014"/>
        <v>0</v>
      </c>
      <c r="AO1455" s="39">
        <f t="shared" si="1015"/>
        <v>82</v>
      </c>
      <c r="AP1455" s="39">
        <f t="shared" si="1016"/>
        <v>30</v>
      </c>
      <c r="AQ1455" s="39">
        <f t="shared" si="1017"/>
        <v>9687172</v>
      </c>
      <c r="AR1455" s="39">
        <f t="shared" si="1018"/>
        <v>9918412</v>
      </c>
      <c r="AS1455" s="37">
        <f t="shared" si="981"/>
        <v>2497.5629514707789</v>
      </c>
      <c r="AT1455" s="37">
        <f t="shared" si="982"/>
        <v>2620.4015111227041</v>
      </c>
      <c r="AU1455" s="37">
        <f t="shared" si="983"/>
        <v>122.83855965192515</v>
      </c>
      <c r="AV1455" s="34">
        <f t="shared" si="984"/>
        <v>1</v>
      </c>
      <c r="AW1455" s="34">
        <f t="shared" si="985"/>
        <v>0</v>
      </c>
      <c r="AX1455" s="34">
        <f t="shared" si="986"/>
        <v>97</v>
      </c>
      <c r="AY1455" s="34">
        <f t="shared" si="987"/>
        <v>30</v>
      </c>
      <c r="AZ1455" s="34">
        <f t="shared" si="988"/>
        <v>9627858</v>
      </c>
      <c r="BA1455" s="34">
        <f t="shared" si="989"/>
        <v>9901398</v>
      </c>
    </row>
    <row r="1456" spans="1:53" x14ac:dyDescent="0.2">
      <c r="A1456" s="1" t="s">
        <v>1493</v>
      </c>
      <c r="B1456" s="8">
        <v>6546</v>
      </c>
      <c r="C1456" s="8">
        <v>2833.5391304347827</v>
      </c>
      <c r="D1456" s="8">
        <v>2866</v>
      </c>
      <c r="E1456" s="8">
        <v>2804</v>
      </c>
      <c r="F1456" s="8">
        <v>2833.4913043478259</v>
      </c>
      <c r="G1456" s="8">
        <f t="shared" si="990"/>
        <v>-0.98459926663190345</v>
      </c>
      <c r="H1456" s="8">
        <f t="shared" si="991"/>
        <v>0</v>
      </c>
      <c r="I1456" s="8">
        <f t="shared" si="992"/>
        <v>0.98459926663190345</v>
      </c>
      <c r="J1456" s="25">
        <f t="shared" si="995"/>
        <v>21.631245780639297</v>
      </c>
      <c r="K1456" s="25">
        <f t="shared" si="996"/>
        <v>8.6724876505677653</v>
      </c>
      <c r="L1456" s="26">
        <f t="shared" si="993"/>
        <v>2.4942377149678796</v>
      </c>
      <c r="M1456" s="25">
        <f t="shared" si="994"/>
        <v>71.381454795808239</v>
      </c>
      <c r="N1456" s="25">
        <v>30</v>
      </c>
      <c r="O1456" s="25">
        <v>70</v>
      </c>
      <c r="P1456" s="9">
        <f t="shared" si="997"/>
        <v>2641.3037799848098</v>
      </c>
      <c r="Q1456" s="9">
        <f t="shared" si="998"/>
        <v>2723.1281046728514</v>
      </c>
      <c r="R1456" s="9">
        <f t="shared" si="999"/>
        <v>81.824324688041543</v>
      </c>
      <c r="S1456" s="3">
        <f t="shared" si="1000"/>
        <v>1</v>
      </c>
      <c r="T1456" s="3">
        <f t="shared" si="1001"/>
        <v>0</v>
      </c>
      <c r="U1456" s="3">
        <f t="shared" si="1002"/>
        <v>79</v>
      </c>
      <c r="V1456" s="3">
        <f t="shared" si="1006"/>
        <v>30</v>
      </c>
      <c r="W1456" s="2">
        <f t="shared" si="1003"/>
        <v>9688485</v>
      </c>
      <c r="X1456" s="2">
        <f t="shared" si="1007"/>
        <v>9910001</v>
      </c>
      <c r="Y1456" s="14">
        <f t="shared" si="1008"/>
        <v>2670.1820509463237</v>
      </c>
      <c r="Z1456" s="14">
        <f t="shared" si="1009"/>
        <v>2756.2007147240843</v>
      </c>
      <c r="AA1456" s="14">
        <f t="shared" si="1004"/>
        <v>86.018663777760594</v>
      </c>
      <c r="AB1456" s="14">
        <f t="shared" si="1025"/>
        <v>74.670467926368275</v>
      </c>
      <c r="AC1456" s="14">
        <f t="shared" si="1019"/>
        <v>11.348195851392319</v>
      </c>
      <c r="AD1456" s="16">
        <f t="shared" si="1020"/>
        <v>1</v>
      </c>
      <c r="AE1456" s="16">
        <f t="shared" si="1021"/>
        <v>0</v>
      </c>
      <c r="AF1456" s="16">
        <f t="shared" si="1005"/>
        <v>41</v>
      </c>
      <c r="AG1456" s="16">
        <f t="shared" si="1022"/>
        <v>30</v>
      </c>
      <c r="AH1456" s="5">
        <f t="shared" si="1023"/>
        <v>9761540</v>
      </c>
      <c r="AI1456" s="5">
        <f t="shared" si="1024"/>
        <v>9876504</v>
      </c>
      <c r="AJ1456" s="39">
        <f t="shared" si="1010"/>
        <v>2729.2326785154955</v>
      </c>
      <c r="AK1456" s="39">
        <f t="shared" si="1011"/>
        <v>2770.4398423266066</v>
      </c>
      <c r="AL1456" s="39">
        <f t="shared" si="1012"/>
        <v>41.207163811111059</v>
      </c>
      <c r="AM1456" s="39">
        <f t="shared" si="1013"/>
        <v>1</v>
      </c>
      <c r="AN1456" s="39">
        <f t="shared" si="1014"/>
        <v>0</v>
      </c>
      <c r="AO1456" s="39">
        <f t="shared" si="1015"/>
        <v>83</v>
      </c>
      <c r="AP1456" s="39">
        <f t="shared" si="1016"/>
        <v>30</v>
      </c>
      <c r="AQ1456" s="39">
        <f t="shared" si="1017"/>
        <v>9684276</v>
      </c>
      <c r="AR1456" s="39">
        <f t="shared" si="1018"/>
        <v>9917008</v>
      </c>
      <c r="AS1456" s="37">
        <f t="shared" si="981"/>
        <v>2506.2876658500668</v>
      </c>
      <c r="AT1456" s="37">
        <f t="shared" si="982"/>
        <v>2633.9467099517215</v>
      </c>
      <c r="AU1456" s="37">
        <f t="shared" si="983"/>
        <v>127.65904410165467</v>
      </c>
      <c r="AV1456" s="34">
        <f t="shared" si="984"/>
        <v>1</v>
      </c>
      <c r="AW1456" s="34">
        <f t="shared" si="985"/>
        <v>0</v>
      </c>
      <c r="AX1456" s="34">
        <f t="shared" si="986"/>
        <v>98</v>
      </c>
      <c r="AY1456" s="34">
        <f t="shared" si="987"/>
        <v>30</v>
      </c>
      <c r="AZ1456" s="34">
        <f t="shared" si="988"/>
        <v>9624962</v>
      </c>
      <c r="BA1456" s="34">
        <f t="shared" si="989"/>
        <v>9899754</v>
      </c>
    </row>
    <row r="1457" spans="1:53" x14ac:dyDescent="0.2">
      <c r="A1457" s="1" t="s">
        <v>1494</v>
      </c>
      <c r="B1457" s="8">
        <v>5162</v>
      </c>
      <c r="C1457" s="8">
        <v>2864.5024390243902</v>
      </c>
      <c r="D1457" s="8">
        <v>2878</v>
      </c>
      <c r="E1457" s="8">
        <v>2835</v>
      </c>
      <c r="F1457" s="8">
        <v>2864.4829268292683</v>
      </c>
      <c r="G1457" s="8">
        <f t="shared" si="990"/>
        <v>30.991622481442391</v>
      </c>
      <c r="H1457" s="8">
        <f t="shared" si="991"/>
        <v>30.991622481442391</v>
      </c>
      <c r="I1457" s="8">
        <f t="shared" si="992"/>
        <v>0</v>
      </c>
      <c r="J1457" s="25">
        <f t="shared" si="995"/>
        <v>22.299844116410949</v>
      </c>
      <c r="K1457" s="25">
        <f t="shared" si="996"/>
        <v>8.0530242469557827</v>
      </c>
      <c r="L1457" s="26">
        <f t="shared" si="993"/>
        <v>2.7691266575834255</v>
      </c>
      <c r="M1457" s="25">
        <f t="shared" si="994"/>
        <v>73.46865492068261</v>
      </c>
      <c r="N1457" s="25">
        <v>30</v>
      </c>
      <c r="O1457" s="25">
        <v>70</v>
      </c>
      <c r="P1457" s="9">
        <f t="shared" si="997"/>
        <v>2652.197772781311</v>
      </c>
      <c r="Q1457" s="9">
        <f t="shared" si="998"/>
        <v>2739.9668654937832</v>
      </c>
      <c r="R1457" s="9">
        <f t="shared" si="999"/>
        <v>87.769092712472229</v>
      </c>
      <c r="S1457" s="3">
        <f t="shared" si="1000"/>
        <v>1</v>
      </c>
      <c r="T1457" s="3">
        <f t="shared" si="1001"/>
        <v>0</v>
      </c>
      <c r="U1457" s="3">
        <f t="shared" si="1002"/>
        <v>80</v>
      </c>
      <c r="V1457" s="3">
        <f t="shared" si="1006"/>
        <v>30</v>
      </c>
      <c r="W1457" s="2">
        <f t="shared" si="1003"/>
        <v>9685589</v>
      </c>
      <c r="X1457" s="2">
        <f t="shared" si="1007"/>
        <v>9912389</v>
      </c>
      <c r="Y1457" s="14">
        <f t="shared" si="1008"/>
        <v>2684.5747084191344</v>
      </c>
      <c r="Z1457" s="14">
        <f t="shared" si="1009"/>
        <v>2772.8595165864203</v>
      </c>
      <c r="AA1457" s="14">
        <f t="shared" si="1004"/>
        <v>88.284808167285973</v>
      </c>
      <c r="AB1457" s="14">
        <f t="shared" si="1025"/>
        <v>77.393335974551817</v>
      </c>
      <c r="AC1457" s="14">
        <f t="shared" si="1019"/>
        <v>10.891472192734156</v>
      </c>
      <c r="AD1457" s="16">
        <f t="shared" si="1020"/>
        <v>1</v>
      </c>
      <c r="AE1457" s="16">
        <f t="shared" si="1021"/>
        <v>0</v>
      </c>
      <c r="AF1457" s="16">
        <f t="shared" si="1005"/>
        <v>42</v>
      </c>
      <c r="AG1457" s="16">
        <f t="shared" si="1022"/>
        <v>30</v>
      </c>
      <c r="AH1457" s="5">
        <f t="shared" si="1023"/>
        <v>9758632</v>
      </c>
      <c r="AI1457" s="5">
        <f t="shared" si="1024"/>
        <v>9877702</v>
      </c>
      <c r="AJ1457" s="39">
        <f t="shared" si="1010"/>
        <v>2728.9044787599519</v>
      </c>
      <c r="AK1457" s="39">
        <f t="shared" si="1011"/>
        <v>2770.1116425710629</v>
      </c>
      <c r="AL1457" s="39">
        <f t="shared" si="1012"/>
        <v>41.207163811111059</v>
      </c>
      <c r="AM1457" s="39">
        <f t="shared" si="1013"/>
        <v>1</v>
      </c>
      <c r="AN1457" s="39">
        <f t="shared" si="1014"/>
        <v>0</v>
      </c>
      <c r="AO1457" s="39">
        <f t="shared" si="1015"/>
        <v>84</v>
      </c>
      <c r="AP1457" s="39">
        <f t="shared" si="1016"/>
        <v>30</v>
      </c>
      <c r="AQ1457" s="39">
        <f t="shared" si="1017"/>
        <v>9681368</v>
      </c>
      <c r="AR1457" s="39">
        <f t="shared" si="1018"/>
        <v>9919508</v>
      </c>
      <c r="AS1457" s="37">
        <f t="shared" si="981"/>
        <v>2515.02341852256</v>
      </c>
      <c r="AT1457" s="37">
        <f t="shared" si="982"/>
        <v>2646.3847137962607</v>
      </c>
      <c r="AU1457" s="37">
        <f t="shared" si="983"/>
        <v>131.36129527370076</v>
      </c>
      <c r="AV1457" s="34">
        <f t="shared" si="984"/>
        <v>1</v>
      </c>
      <c r="AW1457" s="34">
        <f t="shared" si="985"/>
        <v>0</v>
      </c>
      <c r="AX1457" s="34">
        <f t="shared" si="986"/>
        <v>99</v>
      </c>
      <c r="AY1457" s="34">
        <f t="shared" si="987"/>
        <v>30</v>
      </c>
      <c r="AZ1457" s="34">
        <f t="shared" si="988"/>
        <v>9622054</v>
      </c>
      <c r="BA1457" s="34">
        <f t="shared" si="989"/>
        <v>9902719</v>
      </c>
    </row>
    <row r="1458" spans="1:53" x14ac:dyDescent="0.2">
      <c r="A1458" s="1" t="s">
        <v>1495</v>
      </c>
      <c r="B1458" s="8">
        <v>5701</v>
      </c>
      <c r="C1458" s="8">
        <v>2870.2041884816754</v>
      </c>
      <c r="D1458" s="8">
        <v>2890</v>
      </c>
      <c r="E1458" s="8">
        <v>2856</v>
      </c>
      <c r="F1458" s="8">
        <v>2870.0366492146595</v>
      </c>
      <c r="G1458" s="8">
        <f t="shared" si="990"/>
        <v>5.553722385391211</v>
      </c>
      <c r="H1458" s="8">
        <f t="shared" si="991"/>
        <v>5.553722385391211</v>
      </c>
      <c r="I1458" s="8">
        <f t="shared" si="992"/>
        <v>0</v>
      </c>
      <c r="J1458" s="25">
        <f t="shared" si="995"/>
        <v>21.103692564195253</v>
      </c>
      <c r="K1458" s="25">
        <f t="shared" si="996"/>
        <v>7.4778082293160839</v>
      </c>
      <c r="L1458" s="26">
        <f t="shared" si="993"/>
        <v>2.822176220227218</v>
      </c>
      <c r="M1458" s="25">
        <f t="shared" si="994"/>
        <v>73.836894418736335</v>
      </c>
      <c r="N1458" s="25">
        <v>30</v>
      </c>
      <c r="O1458" s="25">
        <v>70</v>
      </c>
      <c r="P1458" s="9">
        <f t="shared" si="997"/>
        <v>2663.9221611427661</v>
      </c>
      <c r="Q1458" s="9">
        <f t="shared" si="998"/>
        <v>2759.6612342568692</v>
      </c>
      <c r="R1458" s="9">
        <f t="shared" si="999"/>
        <v>95.739073114103121</v>
      </c>
      <c r="S1458" s="3">
        <f t="shared" si="1000"/>
        <v>1</v>
      </c>
      <c r="T1458" s="3">
        <f t="shared" si="1001"/>
        <v>0</v>
      </c>
      <c r="U1458" s="3">
        <f t="shared" si="1002"/>
        <v>81</v>
      </c>
      <c r="V1458" s="3">
        <f t="shared" si="1006"/>
        <v>30</v>
      </c>
      <c r="W1458" s="2">
        <f t="shared" si="1003"/>
        <v>9682681</v>
      </c>
      <c r="X1458" s="2">
        <f t="shared" si="1007"/>
        <v>9914017</v>
      </c>
      <c r="Y1458" s="14">
        <f t="shared" si="1008"/>
        <v>2698.3126299595438</v>
      </c>
      <c r="Z1458" s="14">
        <f t="shared" si="1009"/>
        <v>2787.8098446830727</v>
      </c>
      <c r="AA1458" s="14">
        <f t="shared" si="1004"/>
        <v>89.497214723528941</v>
      </c>
      <c r="AB1458" s="14">
        <f t="shared" si="1025"/>
        <v>79.814111724347242</v>
      </c>
      <c r="AC1458" s="14">
        <f t="shared" si="1019"/>
        <v>9.683102999181699</v>
      </c>
      <c r="AD1458" s="16">
        <f t="shared" si="1020"/>
        <v>1</v>
      </c>
      <c r="AE1458" s="16">
        <f t="shared" si="1021"/>
        <v>0</v>
      </c>
      <c r="AF1458" s="16">
        <f t="shared" si="1005"/>
        <v>43</v>
      </c>
      <c r="AG1458" s="16">
        <f t="shared" si="1022"/>
        <v>30</v>
      </c>
      <c r="AH1458" s="5">
        <f t="shared" si="1023"/>
        <v>9755712</v>
      </c>
      <c r="AI1458" s="5">
        <f t="shared" si="1024"/>
        <v>9878520</v>
      </c>
      <c r="AJ1458" s="39">
        <f t="shared" si="1010"/>
        <v>2744.4982879658146</v>
      </c>
      <c r="AK1458" s="39">
        <f t="shared" si="1011"/>
        <v>2790.422222222222</v>
      </c>
      <c r="AL1458" s="39">
        <f t="shared" si="1012"/>
        <v>45.923934256407392</v>
      </c>
      <c r="AM1458" s="39">
        <f t="shared" si="1013"/>
        <v>1</v>
      </c>
      <c r="AN1458" s="39">
        <f t="shared" si="1014"/>
        <v>0</v>
      </c>
      <c r="AO1458" s="39">
        <f t="shared" si="1015"/>
        <v>85</v>
      </c>
      <c r="AP1458" s="39">
        <f t="shared" si="1016"/>
        <v>30</v>
      </c>
      <c r="AQ1458" s="39">
        <f t="shared" si="1017"/>
        <v>9678448</v>
      </c>
      <c r="AR1458" s="39">
        <f t="shared" si="1018"/>
        <v>9921208</v>
      </c>
      <c r="AS1458" s="37">
        <f t="shared" si="981"/>
        <v>2523.7928915439916</v>
      </c>
      <c r="AT1458" s="37">
        <f t="shared" si="982"/>
        <v>2659.7378955715017</v>
      </c>
      <c r="AU1458" s="37">
        <f t="shared" si="983"/>
        <v>135.94500402751009</v>
      </c>
      <c r="AV1458" s="34">
        <f t="shared" si="984"/>
        <v>1</v>
      </c>
      <c r="AW1458" s="34">
        <f t="shared" si="985"/>
        <v>0</v>
      </c>
      <c r="AX1458" s="34">
        <f t="shared" si="986"/>
        <v>100</v>
      </c>
      <c r="AY1458" s="34">
        <f t="shared" si="987"/>
        <v>30</v>
      </c>
      <c r="AZ1458" s="34">
        <f t="shared" si="988"/>
        <v>9619134</v>
      </c>
      <c r="BA1458" s="34">
        <f t="shared" si="989"/>
        <v>9904734</v>
      </c>
    </row>
    <row r="1459" spans="1:53" x14ac:dyDescent="0.2">
      <c r="A1459" s="1" t="s">
        <v>1496</v>
      </c>
      <c r="B1459" s="8">
        <v>4179</v>
      </c>
      <c r="C1459" s="8">
        <v>2896.9017857142858</v>
      </c>
      <c r="D1459" s="8">
        <v>2921</v>
      </c>
      <c r="E1459" s="8">
        <v>2862</v>
      </c>
      <c r="F1459" s="8">
        <v>2897.0089285714284</v>
      </c>
      <c r="G1459" s="8">
        <f t="shared" si="990"/>
        <v>26.972279356768922</v>
      </c>
      <c r="H1459" s="8">
        <f t="shared" si="991"/>
        <v>26.972279356768922</v>
      </c>
      <c r="I1459" s="8">
        <f t="shared" si="992"/>
        <v>0</v>
      </c>
      <c r="J1459" s="25">
        <f t="shared" si="995"/>
        <v>21.522877335093373</v>
      </c>
      <c r="K1459" s="25">
        <f t="shared" si="996"/>
        <v>6.943679070079221</v>
      </c>
      <c r="L1459" s="26">
        <f t="shared" si="993"/>
        <v>3.0996359592477272</v>
      </c>
      <c r="M1459" s="25">
        <f t="shared" si="994"/>
        <v>75.607590285077478</v>
      </c>
      <c r="N1459" s="25">
        <v>30</v>
      </c>
      <c r="O1459" s="25">
        <v>70</v>
      </c>
      <c r="P1459" s="9">
        <f t="shared" si="997"/>
        <v>2675.8025450869195</v>
      </c>
      <c r="Q1459" s="9">
        <f t="shared" si="998"/>
        <v>2778.6392206074129</v>
      </c>
      <c r="R1459" s="9">
        <f t="shared" si="999"/>
        <v>102.83667552049337</v>
      </c>
      <c r="S1459" s="3">
        <f t="shared" si="1000"/>
        <v>1</v>
      </c>
      <c r="T1459" s="3">
        <f t="shared" si="1001"/>
        <v>0</v>
      </c>
      <c r="U1459" s="3">
        <f t="shared" si="1002"/>
        <v>82</v>
      </c>
      <c r="V1459" s="3">
        <f t="shared" si="1006"/>
        <v>30</v>
      </c>
      <c r="W1459" s="2">
        <f t="shared" si="1003"/>
        <v>9679761</v>
      </c>
      <c r="X1459" s="2">
        <f t="shared" si="1007"/>
        <v>9914445</v>
      </c>
      <c r="Y1459" s="14">
        <f t="shared" si="1008"/>
        <v>2713.0308743011647</v>
      </c>
      <c r="Z1459" s="14">
        <f t="shared" si="1009"/>
        <v>2804.6097037428199</v>
      </c>
      <c r="AA1459" s="14">
        <f t="shared" si="1004"/>
        <v>91.578829441655216</v>
      </c>
      <c r="AB1459" s="14">
        <f t="shared" si="1025"/>
        <v>82.167055267808834</v>
      </c>
      <c r="AC1459" s="14">
        <f t="shared" si="1019"/>
        <v>9.411774173846382</v>
      </c>
      <c r="AD1459" s="16">
        <f t="shared" si="1020"/>
        <v>1</v>
      </c>
      <c r="AE1459" s="16">
        <f t="shared" si="1021"/>
        <v>0</v>
      </c>
      <c r="AF1459" s="16">
        <f t="shared" si="1005"/>
        <v>44</v>
      </c>
      <c r="AG1459" s="16">
        <f t="shared" si="1022"/>
        <v>30</v>
      </c>
      <c r="AH1459" s="5">
        <f t="shared" si="1023"/>
        <v>9752761</v>
      </c>
      <c r="AI1459" s="5">
        <f t="shared" si="1024"/>
        <v>9878689</v>
      </c>
      <c r="AJ1459" s="39">
        <f t="shared" si="1010"/>
        <v>2748.2007695560751</v>
      </c>
      <c r="AK1459" s="39">
        <f t="shared" si="1011"/>
        <v>2796.0102484126096</v>
      </c>
      <c r="AL1459" s="39">
        <f t="shared" si="1012"/>
        <v>47.809478856534497</v>
      </c>
      <c r="AM1459" s="39">
        <f t="shared" si="1013"/>
        <v>1</v>
      </c>
      <c r="AN1459" s="39">
        <f t="shared" si="1014"/>
        <v>0</v>
      </c>
      <c r="AO1459" s="39">
        <f t="shared" si="1015"/>
        <v>86</v>
      </c>
      <c r="AP1459" s="39">
        <f t="shared" si="1016"/>
        <v>30</v>
      </c>
      <c r="AQ1459" s="39">
        <f t="shared" si="1017"/>
        <v>9675497</v>
      </c>
      <c r="AR1459" s="39">
        <f t="shared" si="1018"/>
        <v>9921629</v>
      </c>
      <c r="AS1459" s="37">
        <f t="shared" si="981"/>
        <v>2532.7278677028612</v>
      </c>
      <c r="AT1459" s="37">
        <f t="shared" si="982"/>
        <v>2674.2530717478203</v>
      </c>
      <c r="AU1459" s="37">
        <f t="shared" si="983"/>
        <v>141.52520404495908</v>
      </c>
      <c r="AV1459" s="34">
        <f t="shared" si="984"/>
        <v>1</v>
      </c>
      <c r="AW1459" s="34">
        <f t="shared" si="985"/>
        <v>0</v>
      </c>
      <c r="AX1459" s="34">
        <f t="shared" si="986"/>
        <v>101</v>
      </c>
      <c r="AY1459" s="34">
        <f t="shared" si="987"/>
        <v>30</v>
      </c>
      <c r="AZ1459" s="34">
        <f t="shared" si="988"/>
        <v>9616183</v>
      </c>
      <c r="BA1459" s="34">
        <f t="shared" si="989"/>
        <v>9905245</v>
      </c>
    </row>
    <row r="1460" spans="1:53" x14ac:dyDescent="0.2">
      <c r="A1460" s="1" t="s">
        <v>1497</v>
      </c>
      <c r="B1460" s="8">
        <v>7036</v>
      </c>
      <c r="C1460" s="8">
        <v>2914.2857142857142</v>
      </c>
      <c r="D1460" s="8">
        <v>2957</v>
      </c>
      <c r="E1460" s="8">
        <v>2878</v>
      </c>
      <c r="F1460" s="8">
        <v>2914.4734693877549</v>
      </c>
      <c r="G1460" s="8">
        <f t="shared" si="990"/>
        <v>17.464540816326462</v>
      </c>
      <c r="H1460" s="8">
        <f t="shared" si="991"/>
        <v>17.464540816326462</v>
      </c>
      <c r="I1460" s="8">
        <f t="shared" si="992"/>
        <v>0</v>
      </c>
      <c r="J1460" s="25">
        <f t="shared" si="995"/>
        <v>21.23299615518145</v>
      </c>
      <c r="K1460" s="25">
        <f t="shared" si="996"/>
        <v>6.4477019936449906</v>
      </c>
      <c r="L1460" s="26">
        <f t="shared" si="993"/>
        <v>3.2931106580467273</v>
      </c>
      <c r="M1460" s="25">
        <f t="shared" si="994"/>
        <v>76.706866427361589</v>
      </c>
      <c r="N1460" s="25">
        <v>30</v>
      </c>
      <c r="O1460" s="25">
        <v>70</v>
      </c>
      <c r="P1460" s="9">
        <f t="shared" si="997"/>
        <v>2688.7973011754261</v>
      </c>
      <c r="Q1460" s="9">
        <f t="shared" si="998"/>
        <v>2797.3289890452761</v>
      </c>
      <c r="R1460" s="9">
        <f t="shared" si="999"/>
        <v>108.53168786984997</v>
      </c>
      <c r="S1460" s="3">
        <f t="shared" si="1000"/>
        <v>1</v>
      </c>
      <c r="T1460" s="3">
        <f t="shared" si="1001"/>
        <v>0</v>
      </c>
      <c r="U1460" s="3">
        <f t="shared" si="1002"/>
        <v>83</v>
      </c>
      <c r="V1460" s="3">
        <f t="shared" si="1006"/>
        <v>30</v>
      </c>
      <c r="W1460" s="2">
        <f t="shared" si="1003"/>
        <v>9676810</v>
      </c>
      <c r="X1460" s="2">
        <f t="shared" si="1007"/>
        <v>9915684</v>
      </c>
      <c r="Y1460" s="14">
        <f t="shared" si="1008"/>
        <v>2727.9525480112825</v>
      </c>
      <c r="Z1460" s="14">
        <f t="shared" si="1009"/>
        <v>2821.5118215343482</v>
      </c>
      <c r="AA1460" s="14">
        <f t="shared" si="1004"/>
        <v>93.559273523065713</v>
      </c>
      <c r="AB1460" s="14">
        <f t="shared" si="1025"/>
        <v>84.44549891886021</v>
      </c>
      <c r="AC1460" s="14">
        <f t="shared" si="1019"/>
        <v>9.1137746042055028</v>
      </c>
      <c r="AD1460" s="16">
        <f t="shared" si="1020"/>
        <v>1</v>
      </c>
      <c r="AE1460" s="16">
        <f t="shared" si="1021"/>
        <v>0</v>
      </c>
      <c r="AF1460" s="16">
        <f t="shared" si="1005"/>
        <v>45</v>
      </c>
      <c r="AG1460" s="16">
        <f t="shared" si="1022"/>
        <v>30</v>
      </c>
      <c r="AH1460" s="5">
        <f t="shared" si="1023"/>
        <v>9749774</v>
      </c>
      <c r="AI1460" s="5">
        <f t="shared" si="1024"/>
        <v>9879284</v>
      </c>
      <c r="AJ1460" s="39">
        <f t="shared" si="1010"/>
        <v>2766.1822891272545</v>
      </c>
      <c r="AK1460" s="39">
        <f t="shared" si="1011"/>
        <v>2813.991767983789</v>
      </c>
      <c r="AL1460" s="39">
        <f t="shared" si="1012"/>
        <v>47.809478856534497</v>
      </c>
      <c r="AM1460" s="39">
        <f t="shared" si="1013"/>
        <v>1</v>
      </c>
      <c r="AN1460" s="39">
        <f t="shared" si="1014"/>
        <v>0</v>
      </c>
      <c r="AO1460" s="39">
        <f t="shared" si="1015"/>
        <v>87</v>
      </c>
      <c r="AP1460" s="39">
        <f t="shared" si="1016"/>
        <v>30</v>
      </c>
      <c r="AQ1460" s="39">
        <f t="shared" si="1017"/>
        <v>9672510</v>
      </c>
      <c r="AR1460" s="39">
        <f t="shared" si="1018"/>
        <v>9922896</v>
      </c>
      <c r="AS1460" s="37">
        <f t="shared" si="981"/>
        <v>2541.9626617753861</v>
      </c>
      <c r="AT1460" s="37">
        <f t="shared" si="982"/>
        <v>2689.6389627843132</v>
      </c>
      <c r="AU1460" s="37">
        <f t="shared" si="983"/>
        <v>147.67630100892711</v>
      </c>
      <c r="AV1460" s="34">
        <f t="shared" si="984"/>
        <v>1</v>
      </c>
      <c r="AW1460" s="34">
        <f t="shared" si="985"/>
        <v>0</v>
      </c>
      <c r="AX1460" s="34">
        <f t="shared" si="986"/>
        <v>102</v>
      </c>
      <c r="AY1460" s="34">
        <f t="shared" si="987"/>
        <v>30</v>
      </c>
      <c r="AZ1460" s="34">
        <f t="shared" si="988"/>
        <v>9613196</v>
      </c>
      <c r="BA1460" s="34">
        <f t="shared" si="989"/>
        <v>9906752</v>
      </c>
    </row>
    <row r="1461" spans="1:53" x14ac:dyDescent="0.2">
      <c r="A1461" s="1" t="s">
        <v>1498</v>
      </c>
      <c r="B1461" s="8">
        <v>6429</v>
      </c>
      <c r="C1461" s="8">
        <v>2936.8734177215188</v>
      </c>
      <c r="D1461" s="8">
        <v>2954</v>
      </c>
      <c r="E1461" s="8">
        <v>2912</v>
      </c>
      <c r="F1461" s="8">
        <v>2936.7848101265822</v>
      </c>
      <c r="G1461" s="8">
        <f t="shared" si="990"/>
        <v>22.311340738827312</v>
      </c>
      <c r="H1461" s="8">
        <f t="shared" si="991"/>
        <v>22.311340738827312</v>
      </c>
      <c r="I1461" s="8">
        <f t="shared" si="992"/>
        <v>0</v>
      </c>
      <c r="J1461" s="25">
        <f t="shared" si="995"/>
        <v>21.310020768299012</v>
      </c>
      <c r="K1461" s="25">
        <f t="shared" si="996"/>
        <v>5.9871518512417765</v>
      </c>
      <c r="L1461" s="26">
        <f t="shared" si="993"/>
        <v>3.5592918465696117</v>
      </c>
      <c r="M1461" s="25">
        <f t="shared" si="994"/>
        <v>78.066769277944005</v>
      </c>
      <c r="N1461" s="25">
        <v>30</v>
      </c>
      <c r="O1461" s="25">
        <v>70</v>
      </c>
      <c r="P1461" s="9">
        <f t="shared" si="997"/>
        <v>2703.2021301262366</v>
      </c>
      <c r="Q1461" s="9">
        <f t="shared" si="998"/>
        <v>2819.5386575935463</v>
      </c>
      <c r="R1461" s="9">
        <f t="shared" si="999"/>
        <v>116.33652746730968</v>
      </c>
      <c r="S1461" s="3">
        <f t="shared" si="1000"/>
        <v>1</v>
      </c>
      <c r="T1461" s="3">
        <f t="shared" si="1001"/>
        <v>0</v>
      </c>
      <c r="U1461" s="3">
        <f t="shared" si="1002"/>
        <v>84</v>
      </c>
      <c r="V1461" s="3">
        <f t="shared" si="1006"/>
        <v>30</v>
      </c>
      <c r="W1461" s="2">
        <f t="shared" si="1003"/>
        <v>9673823</v>
      </c>
      <c r="X1461" s="2">
        <f t="shared" si="1007"/>
        <v>9918431</v>
      </c>
      <c r="Y1461" s="14">
        <f t="shared" si="1008"/>
        <v>2743.4216044642676</v>
      </c>
      <c r="Z1461" s="14">
        <f t="shared" si="1009"/>
        <v>2839.2461274716152</v>
      </c>
      <c r="AA1461" s="14">
        <f t="shared" si="1004"/>
        <v>95.82452300734758</v>
      </c>
      <c r="AB1461" s="14">
        <f t="shared" si="1025"/>
        <v>86.721303736557687</v>
      </c>
      <c r="AC1461" s="14">
        <f t="shared" si="1019"/>
        <v>9.1032192707898929</v>
      </c>
      <c r="AD1461" s="16">
        <f t="shared" si="1020"/>
        <v>1</v>
      </c>
      <c r="AE1461" s="16">
        <f t="shared" si="1021"/>
        <v>0</v>
      </c>
      <c r="AF1461" s="16">
        <f t="shared" si="1005"/>
        <v>46</v>
      </c>
      <c r="AG1461" s="16">
        <f t="shared" si="1022"/>
        <v>30</v>
      </c>
      <c r="AH1461" s="5">
        <f t="shared" si="1023"/>
        <v>9746790</v>
      </c>
      <c r="AI1461" s="5">
        <f t="shared" si="1024"/>
        <v>9880742</v>
      </c>
      <c r="AJ1461" s="39">
        <f t="shared" si="1010"/>
        <v>2777.8253163381391</v>
      </c>
      <c r="AK1461" s="39">
        <f t="shared" si="1011"/>
        <v>2844.7444488474998</v>
      </c>
      <c r="AL1461" s="39">
        <f t="shared" si="1012"/>
        <v>66.919132509360679</v>
      </c>
      <c r="AM1461" s="39">
        <f t="shared" si="1013"/>
        <v>1</v>
      </c>
      <c r="AN1461" s="39">
        <f t="shared" si="1014"/>
        <v>0</v>
      </c>
      <c r="AO1461" s="39">
        <f t="shared" si="1015"/>
        <v>88</v>
      </c>
      <c r="AP1461" s="39">
        <f t="shared" si="1016"/>
        <v>30</v>
      </c>
      <c r="AQ1461" s="39">
        <f t="shared" si="1017"/>
        <v>9669526</v>
      </c>
      <c r="AR1461" s="39">
        <f t="shared" si="1018"/>
        <v>9925782</v>
      </c>
      <c r="AS1461" s="37">
        <f t="shared" si="981"/>
        <v>2551.5239200736537</v>
      </c>
      <c r="AT1461" s="37">
        <f t="shared" si="982"/>
        <v>2705.5410942193171</v>
      </c>
      <c r="AU1461" s="37">
        <f t="shared" si="983"/>
        <v>154.01717414566338</v>
      </c>
      <c r="AV1461" s="34">
        <f t="shared" si="984"/>
        <v>1</v>
      </c>
      <c r="AW1461" s="34">
        <f t="shared" si="985"/>
        <v>0</v>
      </c>
      <c r="AX1461" s="34">
        <f t="shared" si="986"/>
        <v>103</v>
      </c>
      <c r="AY1461" s="34">
        <f t="shared" si="987"/>
        <v>30</v>
      </c>
      <c r="AZ1461" s="34">
        <f t="shared" si="988"/>
        <v>9610212</v>
      </c>
      <c r="BA1461" s="34">
        <f t="shared" si="989"/>
        <v>9910148</v>
      </c>
    </row>
    <row r="1462" spans="1:53" x14ac:dyDescent="0.2">
      <c r="A1462" s="1" t="s">
        <v>1499</v>
      </c>
      <c r="B1462" s="8">
        <v>4510</v>
      </c>
      <c r="C1462" s="8">
        <v>2890.6710526315787</v>
      </c>
      <c r="D1462" s="8">
        <v>2901</v>
      </c>
      <c r="E1462" s="8">
        <v>2882</v>
      </c>
      <c r="F1462" s="8">
        <v>2890.6271929824561</v>
      </c>
      <c r="G1462" s="8">
        <f t="shared" si="990"/>
        <v>-46.157617144126107</v>
      </c>
      <c r="H1462" s="8">
        <f t="shared" si="991"/>
        <v>0</v>
      </c>
      <c r="I1462" s="8">
        <f t="shared" si="992"/>
        <v>46.157617144126107</v>
      </c>
      <c r="J1462" s="25">
        <f t="shared" si="995"/>
        <v>19.787876427706227</v>
      </c>
      <c r="K1462" s="25">
        <f t="shared" si="996"/>
        <v>8.8564708007335149</v>
      </c>
      <c r="L1462" s="26">
        <f t="shared" si="993"/>
        <v>2.2342846121129134</v>
      </c>
      <c r="M1462" s="25">
        <f t="shared" si="994"/>
        <v>69.081261548385697</v>
      </c>
      <c r="N1462" s="25">
        <v>30</v>
      </c>
      <c r="O1462" s="25">
        <v>70</v>
      </c>
      <c r="P1462" s="9">
        <f t="shared" si="997"/>
        <v>2719.1248880754024</v>
      </c>
      <c r="Q1462" s="9">
        <f t="shared" si="998"/>
        <v>2838.8301911235121</v>
      </c>
      <c r="R1462" s="9">
        <f t="shared" si="999"/>
        <v>119.70530304810973</v>
      </c>
      <c r="S1462" s="3">
        <f t="shared" si="1000"/>
        <v>1</v>
      </c>
      <c r="T1462" s="3">
        <f t="shared" si="1001"/>
        <v>0</v>
      </c>
      <c r="U1462" s="3">
        <f t="shared" si="1002"/>
        <v>85</v>
      </c>
      <c r="V1462" s="3">
        <f t="shared" si="1006"/>
        <v>30</v>
      </c>
      <c r="W1462" s="2">
        <f t="shared" si="1003"/>
        <v>9670839</v>
      </c>
      <c r="X1462" s="2">
        <f t="shared" si="1007"/>
        <v>9915809</v>
      </c>
      <c r="Y1462" s="14">
        <f t="shared" si="1008"/>
        <v>2754.3257221322815</v>
      </c>
      <c r="Z1462" s="14">
        <f t="shared" si="1009"/>
        <v>2847.1509067809752</v>
      </c>
      <c r="AA1462" s="14">
        <f t="shared" si="1004"/>
        <v>92.825184648693721</v>
      </c>
      <c r="AB1462" s="14">
        <f t="shared" si="1025"/>
        <v>87.942079918984888</v>
      </c>
      <c r="AC1462" s="14">
        <f t="shared" si="1019"/>
        <v>4.8831047297088332</v>
      </c>
      <c r="AD1462" s="16">
        <f t="shared" si="1020"/>
        <v>1</v>
      </c>
      <c r="AE1462" s="16">
        <f t="shared" si="1021"/>
        <v>0</v>
      </c>
      <c r="AF1462" s="16">
        <f t="shared" si="1005"/>
        <v>47</v>
      </c>
      <c r="AG1462" s="16">
        <f t="shared" si="1022"/>
        <v>30</v>
      </c>
      <c r="AH1462" s="5">
        <f t="shared" si="1023"/>
        <v>9743859</v>
      </c>
      <c r="AI1462" s="5">
        <f t="shared" si="1024"/>
        <v>9879313</v>
      </c>
      <c r="AJ1462" s="39">
        <f t="shared" si="1010"/>
        <v>2792.6995434973574</v>
      </c>
      <c r="AK1462" s="39">
        <f t="shared" si="1011"/>
        <v>2863.207055548306</v>
      </c>
      <c r="AL1462" s="39">
        <f t="shared" si="1012"/>
        <v>70.507512050948662</v>
      </c>
      <c r="AM1462" s="39">
        <f t="shared" si="1013"/>
        <v>1</v>
      </c>
      <c r="AN1462" s="39">
        <f t="shared" si="1014"/>
        <v>0</v>
      </c>
      <c r="AO1462" s="39">
        <f t="shared" si="1015"/>
        <v>89</v>
      </c>
      <c r="AP1462" s="39">
        <f t="shared" si="1016"/>
        <v>30</v>
      </c>
      <c r="AQ1462" s="39">
        <f t="shared" si="1017"/>
        <v>9666595</v>
      </c>
      <c r="AR1462" s="39">
        <f t="shared" si="1018"/>
        <v>9923093</v>
      </c>
      <c r="AS1462" s="37">
        <f t="shared" si="981"/>
        <v>2561.4824359229906</v>
      </c>
      <c r="AT1462" s="37">
        <f t="shared" si="982"/>
        <v>2722.2980005571649</v>
      </c>
      <c r="AU1462" s="37">
        <f t="shared" si="983"/>
        <v>160.81556463417428</v>
      </c>
      <c r="AV1462" s="34">
        <f t="shared" si="984"/>
        <v>1</v>
      </c>
      <c r="AW1462" s="34">
        <f t="shared" si="985"/>
        <v>0</v>
      </c>
      <c r="AX1462" s="34">
        <f t="shared" si="986"/>
        <v>104</v>
      </c>
      <c r="AY1462" s="34">
        <f t="shared" si="987"/>
        <v>30</v>
      </c>
      <c r="AZ1462" s="34">
        <f t="shared" si="988"/>
        <v>9607281</v>
      </c>
      <c r="BA1462" s="34">
        <f t="shared" si="989"/>
        <v>9907009</v>
      </c>
    </row>
    <row r="1463" spans="1:53" x14ac:dyDescent="0.2">
      <c r="A1463" s="1" t="s">
        <v>1500</v>
      </c>
      <c r="B1463" s="8">
        <v>5645</v>
      </c>
      <c r="C1463" s="8">
        <v>2861.5540540540542</v>
      </c>
      <c r="D1463" s="8">
        <v>2879</v>
      </c>
      <c r="E1463" s="8">
        <v>2835</v>
      </c>
      <c r="F1463" s="8">
        <v>2861.5180180180182</v>
      </c>
      <c r="G1463" s="8">
        <f t="shared" si="990"/>
        <v>-29.109174964437898</v>
      </c>
      <c r="H1463" s="8">
        <f t="shared" si="991"/>
        <v>0</v>
      </c>
      <c r="I1463" s="8">
        <f t="shared" si="992"/>
        <v>29.109174964437898</v>
      </c>
      <c r="J1463" s="25">
        <f t="shared" si="995"/>
        <v>18.374456682870068</v>
      </c>
      <c r="K1463" s="25">
        <f t="shared" si="996"/>
        <v>10.303092526712399</v>
      </c>
      <c r="L1463" s="26">
        <f t="shared" si="993"/>
        <v>1.7833923780875867</v>
      </c>
      <c r="M1463" s="25">
        <f t="shared" si="994"/>
        <v>64.072618439550382</v>
      </c>
      <c r="N1463" s="25">
        <v>30</v>
      </c>
      <c r="O1463" s="25">
        <v>70</v>
      </c>
      <c r="P1463" s="9">
        <f t="shared" si="997"/>
        <v>2733.9748181809232</v>
      </c>
      <c r="Q1463" s="9">
        <f t="shared" si="998"/>
        <v>2853.3781616727374</v>
      </c>
      <c r="R1463" s="9">
        <f t="shared" si="999"/>
        <v>119.40334349181421</v>
      </c>
      <c r="S1463" s="3">
        <f t="shared" si="1000"/>
        <v>1</v>
      </c>
      <c r="T1463" s="3">
        <f t="shared" si="1001"/>
        <v>0</v>
      </c>
      <c r="U1463" s="3">
        <f t="shared" si="1002"/>
        <v>86</v>
      </c>
      <c r="V1463" s="3">
        <f t="shared" si="1006"/>
        <v>30</v>
      </c>
      <c r="W1463" s="2">
        <f t="shared" si="1003"/>
        <v>9667908</v>
      </c>
      <c r="X1463" s="2">
        <f t="shared" si="1007"/>
        <v>9911718</v>
      </c>
      <c r="Y1463" s="14">
        <f t="shared" si="1008"/>
        <v>2762.2658921978918</v>
      </c>
      <c r="Z1463" s="14">
        <f t="shared" si="1009"/>
        <v>2849.361231586674</v>
      </c>
      <c r="AA1463" s="14">
        <f t="shared" si="1004"/>
        <v>87.095339388782122</v>
      </c>
      <c r="AB1463" s="14">
        <f t="shared" si="1025"/>
        <v>87.772731812944329</v>
      </c>
      <c r="AC1463" s="14">
        <f t="shared" si="1019"/>
        <v>-0.67739242416220691</v>
      </c>
      <c r="AD1463" s="16">
        <f t="shared" si="1020"/>
        <v>0</v>
      </c>
      <c r="AE1463" s="16">
        <f t="shared" si="1021"/>
        <v>1</v>
      </c>
      <c r="AF1463" s="16">
        <f t="shared" si="1005"/>
        <v>46</v>
      </c>
      <c r="AG1463" s="16">
        <f t="shared" si="1022"/>
        <v>30</v>
      </c>
      <c r="AH1463" s="5">
        <f t="shared" si="1023"/>
        <v>9746664</v>
      </c>
      <c r="AI1463" s="5">
        <f t="shared" si="1024"/>
        <v>9877074</v>
      </c>
      <c r="AJ1463" s="39">
        <f t="shared" si="1010"/>
        <v>2783.1123910590218</v>
      </c>
      <c r="AK1463" s="39">
        <f t="shared" si="1011"/>
        <v>2853.361472300714</v>
      </c>
      <c r="AL1463" s="39">
        <f t="shared" si="1012"/>
        <v>70.249081241692238</v>
      </c>
      <c r="AM1463" s="39">
        <f t="shared" si="1013"/>
        <v>1</v>
      </c>
      <c r="AN1463" s="39">
        <f t="shared" si="1014"/>
        <v>0</v>
      </c>
      <c r="AO1463" s="39">
        <f t="shared" si="1015"/>
        <v>90</v>
      </c>
      <c r="AP1463" s="39">
        <f t="shared" si="1016"/>
        <v>30</v>
      </c>
      <c r="AQ1463" s="39">
        <f t="shared" si="1017"/>
        <v>9663686</v>
      </c>
      <c r="AR1463" s="39">
        <f t="shared" si="1018"/>
        <v>9918836</v>
      </c>
      <c r="AS1463" s="37">
        <f t="shared" ref="AS1463:AS1476" si="1026">AVERAGE(P1437:P1462)</f>
        <v>2571.9258483590024</v>
      </c>
      <c r="AT1463" s="37">
        <f t="shared" ref="AT1463:AT1476" si="1027">AVERAGE(Q1451:Q1462)</f>
        <v>2739.3891927607115</v>
      </c>
      <c r="AU1463" s="37">
        <f t="shared" ref="AU1463:AU1476" si="1028">AT1463-AS1463</f>
        <v>167.46334440170904</v>
      </c>
      <c r="AV1463" s="34">
        <f t="shared" ref="AV1463:AV1476" si="1029">IF(AND(AU1463&gt;$AW$4,AZ1462-30&gt;=D1463),1,0)</f>
        <v>1</v>
      </c>
      <c r="AW1463" s="34">
        <f t="shared" ref="AW1463:AW1476" si="1030">IF(AND(AU1463&lt;$AW$5,AX1462&gt;=1),1,0)</f>
        <v>0</v>
      </c>
      <c r="AX1463" s="34">
        <f t="shared" ref="AX1463:AX1476" si="1031">AX1462+AV1463-AW1463</f>
        <v>105</v>
      </c>
      <c r="AY1463" s="34">
        <f t="shared" ref="AY1463:AY1476" si="1032">IF(AV1463&gt;0, MAX(30, 0.002*AV1463*D1463), IF(AW1463&gt;0, MAX(30, 0.002*AW1463*E1463), 0))</f>
        <v>30</v>
      </c>
      <c r="AZ1463" s="34">
        <f t="shared" ref="AZ1463:AZ1476" si="1033">AZ1462-(AV1463*D1463) + (AW1463*E1463) - AY1463</f>
        <v>9604372</v>
      </c>
      <c r="BA1463" s="34">
        <f t="shared" ref="BA1463:BA1476" si="1034">AX1463*E1463 + AZ1463</f>
        <v>9902047</v>
      </c>
    </row>
    <row r="1464" spans="1:53" x14ac:dyDescent="0.2">
      <c r="A1464" s="1" t="s">
        <v>1501</v>
      </c>
      <c r="B1464" s="8">
        <v>5092</v>
      </c>
      <c r="C1464" s="8">
        <v>2850.8454545454547</v>
      </c>
      <c r="D1464" s="8">
        <v>2877</v>
      </c>
      <c r="E1464" s="8">
        <v>2831</v>
      </c>
      <c r="F1464" s="8">
        <v>2850.9045454545453</v>
      </c>
      <c r="G1464" s="8">
        <f t="shared" si="990"/>
        <v>-10.613472563472897</v>
      </c>
      <c r="H1464" s="8">
        <f t="shared" si="991"/>
        <v>0</v>
      </c>
      <c r="I1464" s="8">
        <f t="shared" si="992"/>
        <v>10.613472563472897</v>
      </c>
      <c r="J1464" s="25">
        <f t="shared" si="995"/>
        <v>17.061995491236491</v>
      </c>
      <c r="K1464" s="25">
        <f t="shared" si="996"/>
        <v>10.325262529338149</v>
      </c>
      <c r="L1464" s="26">
        <f t="shared" si="993"/>
        <v>1.6524514938730732</v>
      </c>
      <c r="M1464" s="25">
        <f t="shared" si="994"/>
        <v>62.299027812198979</v>
      </c>
      <c r="N1464" s="25">
        <v>30</v>
      </c>
      <c r="O1464" s="25">
        <v>70</v>
      </c>
      <c r="P1464" s="9">
        <f t="shared" si="997"/>
        <v>2747.0360815636154</v>
      </c>
      <c r="Q1464" s="9">
        <f t="shared" si="998"/>
        <v>2864.1152953581473</v>
      </c>
      <c r="R1464" s="9">
        <f t="shared" si="999"/>
        <v>117.07921379453182</v>
      </c>
      <c r="S1464" s="3">
        <f t="shared" si="1000"/>
        <v>1</v>
      </c>
      <c r="T1464" s="3">
        <f t="shared" si="1001"/>
        <v>0</v>
      </c>
      <c r="U1464" s="3">
        <f t="shared" si="1002"/>
        <v>87</v>
      </c>
      <c r="V1464" s="3">
        <f t="shared" si="1006"/>
        <v>30</v>
      </c>
      <c r="W1464" s="2">
        <f t="shared" si="1003"/>
        <v>9664999</v>
      </c>
      <c r="X1464" s="2">
        <f t="shared" si="1007"/>
        <v>9911296</v>
      </c>
      <c r="Y1464" s="14">
        <f t="shared" si="1008"/>
        <v>2768.8317183650515</v>
      </c>
      <c r="Z1464" s="14">
        <f t="shared" si="1009"/>
        <v>2849.5986644894233</v>
      </c>
      <c r="AA1464" s="14">
        <f t="shared" si="1004"/>
        <v>80.766946124371771</v>
      </c>
      <c r="AB1464" s="14">
        <f t="shared" si="1025"/>
        <v>86.371574675229823</v>
      </c>
      <c r="AC1464" s="14">
        <f t="shared" si="1019"/>
        <v>-5.6046285508580524</v>
      </c>
      <c r="AD1464" s="16">
        <f t="shared" si="1020"/>
        <v>0</v>
      </c>
      <c r="AE1464" s="16">
        <f t="shared" si="1021"/>
        <v>1</v>
      </c>
      <c r="AF1464" s="16">
        <f t="shared" si="1005"/>
        <v>45</v>
      </c>
      <c r="AG1464" s="16">
        <f t="shared" si="1022"/>
        <v>30</v>
      </c>
      <c r="AH1464" s="5">
        <f t="shared" si="1023"/>
        <v>9749465</v>
      </c>
      <c r="AI1464" s="5">
        <f t="shared" si="1024"/>
        <v>9876860</v>
      </c>
      <c r="AJ1464" s="39">
        <f t="shared" si="1010"/>
        <v>2774.4365283004522</v>
      </c>
      <c r="AK1464" s="39">
        <f t="shared" si="1011"/>
        <v>2867.484682552265</v>
      </c>
      <c r="AL1464" s="39">
        <f t="shared" si="1012"/>
        <v>93.048154251812775</v>
      </c>
      <c r="AM1464" s="39">
        <f t="shared" si="1013"/>
        <v>1</v>
      </c>
      <c r="AN1464" s="39">
        <f t="shared" si="1014"/>
        <v>0</v>
      </c>
      <c r="AO1464" s="39">
        <f t="shared" si="1015"/>
        <v>91</v>
      </c>
      <c r="AP1464" s="39">
        <f t="shared" si="1016"/>
        <v>30</v>
      </c>
      <c r="AQ1464" s="39">
        <f t="shared" si="1017"/>
        <v>9660779</v>
      </c>
      <c r="AR1464" s="39">
        <f t="shared" si="1018"/>
        <v>9918400</v>
      </c>
      <c r="AS1464" s="37">
        <f t="shared" si="1026"/>
        <v>2582.8696275538623</v>
      </c>
      <c r="AT1464" s="37">
        <f t="shared" si="1027"/>
        <v>2756.3660159153401</v>
      </c>
      <c r="AU1464" s="37">
        <f t="shared" si="1028"/>
        <v>173.49638836147778</v>
      </c>
      <c r="AV1464" s="34">
        <f t="shared" si="1029"/>
        <v>1</v>
      </c>
      <c r="AW1464" s="34">
        <f t="shared" si="1030"/>
        <v>0</v>
      </c>
      <c r="AX1464" s="34">
        <f t="shared" si="1031"/>
        <v>106</v>
      </c>
      <c r="AY1464" s="34">
        <f t="shared" si="1032"/>
        <v>30</v>
      </c>
      <c r="AZ1464" s="34">
        <f t="shared" si="1033"/>
        <v>9601465</v>
      </c>
      <c r="BA1464" s="34">
        <f t="shared" si="1034"/>
        <v>9901551</v>
      </c>
    </row>
    <row r="1465" spans="1:53" x14ac:dyDescent="0.2">
      <c r="A1465" s="1" t="s">
        <v>1502</v>
      </c>
      <c r="B1465" s="8">
        <v>5950</v>
      </c>
      <c r="C1465" s="8">
        <v>2893.9469387755103</v>
      </c>
      <c r="D1465" s="8">
        <v>2914</v>
      </c>
      <c r="E1465" s="8">
        <v>2853</v>
      </c>
      <c r="F1465" s="8">
        <v>2894.0040816326532</v>
      </c>
      <c r="G1465" s="8">
        <f t="shared" si="990"/>
        <v>43.099536178107883</v>
      </c>
      <c r="H1465" s="8">
        <f t="shared" si="991"/>
        <v>43.099536178107883</v>
      </c>
      <c r="I1465" s="8">
        <f t="shared" si="992"/>
        <v>0</v>
      </c>
      <c r="J1465" s="25">
        <f t="shared" si="995"/>
        <v>18.921819826013017</v>
      </c>
      <c r="K1465" s="25">
        <f t="shared" si="996"/>
        <v>9.5877437772425669</v>
      </c>
      <c r="L1465" s="26">
        <f t="shared" si="993"/>
        <v>1.9735425002622389</v>
      </c>
      <c r="M1465" s="25">
        <f t="shared" si="994"/>
        <v>66.370078789463776</v>
      </c>
      <c r="N1465" s="25">
        <v>30</v>
      </c>
      <c r="O1465" s="25">
        <v>70</v>
      </c>
      <c r="P1465" s="9">
        <f t="shared" si="997"/>
        <v>2759.5706118981452</v>
      </c>
      <c r="Q1465" s="9">
        <f t="shared" si="998"/>
        <v>2868.0114058533431</v>
      </c>
      <c r="R1465" s="9">
        <f t="shared" si="999"/>
        <v>108.44079395519793</v>
      </c>
      <c r="S1465" s="3">
        <f t="shared" si="1000"/>
        <v>1</v>
      </c>
      <c r="T1465" s="3">
        <f t="shared" si="1001"/>
        <v>0</v>
      </c>
      <c r="U1465" s="3">
        <f t="shared" si="1002"/>
        <v>88</v>
      </c>
      <c r="V1465" s="3">
        <f t="shared" si="1006"/>
        <v>30</v>
      </c>
      <c r="W1465" s="2">
        <f t="shared" si="1003"/>
        <v>9662092</v>
      </c>
      <c r="X1465" s="2">
        <f t="shared" si="1007"/>
        <v>9913156</v>
      </c>
      <c r="Y1465" s="14">
        <f t="shared" si="1008"/>
        <v>2778.1037452737628</v>
      </c>
      <c r="Z1465" s="14">
        <f t="shared" si="1009"/>
        <v>2856.4302671268433</v>
      </c>
      <c r="AA1465" s="14">
        <f t="shared" si="1004"/>
        <v>78.326521853080521</v>
      </c>
      <c r="AB1465" s="14">
        <f t="shared" si="1025"/>
        <v>84.762564110799957</v>
      </c>
      <c r="AC1465" s="14">
        <f t="shared" si="1019"/>
        <v>-6.4360422577194356</v>
      </c>
      <c r="AD1465" s="16">
        <f t="shared" si="1020"/>
        <v>0</v>
      </c>
      <c r="AE1465" s="16">
        <f t="shared" si="1021"/>
        <v>1</v>
      </c>
      <c r="AF1465" s="16">
        <f t="shared" si="1005"/>
        <v>44</v>
      </c>
      <c r="AG1465" s="16">
        <f t="shared" si="1022"/>
        <v>30</v>
      </c>
      <c r="AH1465" s="5">
        <f t="shared" si="1023"/>
        <v>9752288</v>
      </c>
      <c r="AI1465" s="5">
        <f t="shared" si="1024"/>
        <v>9877820</v>
      </c>
      <c r="AJ1465" s="39">
        <f t="shared" si="1010"/>
        <v>2777.3097401486643</v>
      </c>
      <c r="AK1465" s="39">
        <f t="shared" si="1011"/>
        <v>2867.1097851937088</v>
      </c>
      <c r="AL1465" s="39">
        <f t="shared" si="1012"/>
        <v>89.800045045044499</v>
      </c>
      <c r="AM1465" s="39">
        <f t="shared" si="1013"/>
        <v>1</v>
      </c>
      <c r="AN1465" s="39">
        <f t="shared" si="1014"/>
        <v>0</v>
      </c>
      <c r="AO1465" s="39">
        <f t="shared" si="1015"/>
        <v>92</v>
      </c>
      <c r="AP1465" s="39">
        <f t="shared" si="1016"/>
        <v>30</v>
      </c>
      <c r="AQ1465" s="39">
        <f t="shared" si="1017"/>
        <v>9657835</v>
      </c>
      <c r="AR1465" s="39">
        <f t="shared" si="1018"/>
        <v>9920311</v>
      </c>
      <c r="AS1465" s="37">
        <f t="shared" si="1026"/>
        <v>2594.1723910086334</v>
      </c>
      <c r="AT1465" s="37">
        <f t="shared" si="1027"/>
        <v>2772.9290408428619</v>
      </c>
      <c r="AU1465" s="37">
        <f t="shared" si="1028"/>
        <v>178.75664983422848</v>
      </c>
      <c r="AV1465" s="34">
        <f t="shared" si="1029"/>
        <v>1</v>
      </c>
      <c r="AW1465" s="34">
        <f t="shared" si="1030"/>
        <v>0</v>
      </c>
      <c r="AX1465" s="34">
        <f t="shared" si="1031"/>
        <v>107</v>
      </c>
      <c r="AY1465" s="34">
        <f t="shared" si="1032"/>
        <v>30</v>
      </c>
      <c r="AZ1465" s="34">
        <f t="shared" si="1033"/>
        <v>9598521</v>
      </c>
      <c r="BA1465" s="34">
        <f t="shared" si="1034"/>
        <v>9903792</v>
      </c>
    </row>
    <row r="1466" spans="1:53" x14ac:dyDescent="0.2">
      <c r="A1466" s="1" t="s">
        <v>1503</v>
      </c>
      <c r="B1466" s="8">
        <v>9343</v>
      </c>
      <c r="C1466" s="8">
        <v>2948.934065934066</v>
      </c>
      <c r="D1466" s="8">
        <v>2969</v>
      </c>
      <c r="E1466" s="8">
        <v>2903</v>
      </c>
      <c r="F1466" s="8">
        <v>2949.0476190476193</v>
      </c>
      <c r="G1466" s="8">
        <f t="shared" si="990"/>
        <v>55.043537414966067</v>
      </c>
      <c r="H1466" s="8">
        <f t="shared" si="991"/>
        <v>55.043537414966067</v>
      </c>
      <c r="I1466" s="8">
        <f t="shared" si="992"/>
        <v>0</v>
      </c>
      <c r="J1466" s="25">
        <f t="shared" si="995"/>
        <v>21.501942510938232</v>
      </c>
      <c r="K1466" s="25">
        <f t="shared" si="996"/>
        <v>8.9029049360109553</v>
      </c>
      <c r="L1466" s="26">
        <f t="shared" si="993"/>
        <v>2.4151602949241884</v>
      </c>
      <c r="M1466" s="25">
        <f t="shared" si="994"/>
        <v>70.718797548499879</v>
      </c>
      <c r="N1466" s="25">
        <v>30</v>
      </c>
      <c r="O1466" s="25">
        <v>70</v>
      </c>
      <c r="P1466" s="9">
        <f t="shared" si="997"/>
        <v>2773.0230817738297</v>
      </c>
      <c r="Q1466" s="9">
        <f t="shared" si="998"/>
        <v>2874.708412656064</v>
      </c>
      <c r="R1466" s="9">
        <f t="shared" si="999"/>
        <v>101.68533088223421</v>
      </c>
      <c r="S1466" s="3">
        <f t="shared" si="1000"/>
        <v>1</v>
      </c>
      <c r="T1466" s="3">
        <f t="shared" si="1001"/>
        <v>0</v>
      </c>
      <c r="U1466" s="3">
        <f t="shared" si="1002"/>
        <v>89</v>
      </c>
      <c r="V1466" s="3">
        <f t="shared" si="1006"/>
        <v>30</v>
      </c>
      <c r="W1466" s="2">
        <f t="shared" si="1003"/>
        <v>9659148</v>
      </c>
      <c r="X1466" s="2">
        <f t="shared" si="1007"/>
        <v>9917515</v>
      </c>
      <c r="Y1466" s="14">
        <f t="shared" si="1008"/>
        <v>2790.7662544421964</v>
      </c>
      <c r="Z1466" s="14">
        <f t="shared" si="1009"/>
        <v>2870.6790904992704</v>
      </c>
      <c r="AA1466" s="14">
        <f t="shared" si="1004"/>
        <v>79.912836057073946</v>
      </c>
      <c r="AB1466" s="14">
        <f t="shared" si="1025"/>
        <v>83.792618500054758</v>
      </c>
      <c r="AC1466" s="14">
        <f t="shared" si="1019"/>
        <v>-3.8797824429808117</v>
      </c>
      <c r="AD1466" s="16">
        <f t="shared" si="1020"/>
        <v>0</v>
      </c>
      <c r="AE1466" s="16">
        <f t="shared" si="1021"/>
        <v>1</v>
      </c>
      <c r="AF1466" s="16">
        <f t="shared" si="1005"/>
        <v>43</v>
      </c>
      <c r="AG1466" s="16">
        <f t="shared" si="1022"/>
        <v>30</v>
      </c>
      <c r="AH1466" s="5">
        <f t="shared" si="1023"/>
        <v>9755161</v>
      </c>
      <c r="AI1466" s="5">
        <f t="shared" si="1024"/>
        <v>9879990</v>
      </c>
      <c r="AJ1466" s="39">
        <f t="shared" si="1010"/>
        <v>2810.0489170970027</v>
      </c>
      <c r="AK1466" s="39">
        <f t="shared" si="1011"/>
        <v>2888.0933987023541</v>
      </c>
      <c r="AL1466" s="39">
        <f t="shared" si="1012"/>
        <v>78.044481605351393</v>
      </c>
      <c r="AM1466" s="39">
        <f t="shared" si="1013"/>
        <v>1</v>
      </c>
      <c r="AN1466" s="39">
        <f t="shared" si="1014"/>
        <v>0</v>
      </c>
      <c r="AO1466" s="39">
        <f t="shared" si="1015"/>
        <v>93</v>
      </c>
      <c r="AP1466" s="39">
        <f t="shared" si="1016"/>
        <v>30</v>
      </c>
      <c r="AQ1466" s="39">
        <f t="shared" si="1017"/>
        <v>9654836</v>
      </c>
      <c r="AR1466" s="39">
        <f t="shared" si="1018"/>
        <v>9924815</v>
      </c>
      <c r="AS1466" s="37">
        <f t="shared" si="1026"/>
        <v>2605.7384989930952</v>
      </c>
      <c r="AT1466" s="37">
        <f t="shared" si="1027"/>
        <v>2788.4139588822059</v>
      </c>
      <c r="AU1466" s="37">
        <f t="shared" si="1028"/>
        <v>182.6754598891107</v>
      </c>
      <c r="AV1466" s="34">
        <f t="shared" si="1029"/>
        <v>1</v>
      </c>
      <c r="AW1466" s="34">
        <f t="shared" si="1030"/>
        <v>0</v>
      </c>
      <c r="AX1466" s="34">
        <f t="shared" si="1031"/>
        <v>108</v>
      </c>
      <c r="AY1466" s="34">
        <f t="shared" si="1032"/>
        <v>30</v>
      </c>
      <c r="AZ1466" s="34">
        <f t="shared" si="1033"/>
        <v>9595522</v>
      </c>
      <c r="BA1466" s="34">
        <f t="shared" si="1034"/>
        <v>9909046</v>
      </c>
    </row>
    <row r="1467" spans="1:53" x14ac:dyDescent="0.2">
      <c r="A1467" s="1" t="s">
        <v>1504</v>
      </c>
      <c r="B1467" s="8">
        <v>15878</v>
      </c>
      <c r="C1467" s="8">
        <v>2970.8532423208189</v>
      </c>
      <c r="D1467" s="8">
        <v>3002</v>
      </c>
      <c r="E1467" s="8">
        <v>2951</v>
      </c>
      <c r="F1467" s="8">
        <v>2970.8395904436861</v>
      </c>
      <c r="G1467" s="8">
        <f t="shared" si="990"/>
        <v>21.791971396066856</v>
      </c>
      <c r="H1467" s="8">
        <f t="shared" si="991"/>
        <v>21.791971396066856</v>
      </c>
      <c r="I1467" s="8">
        <f t="shared" si="992"/>
        <v>0</v>
      </c>
      <c r="J1467" s="25">
        <f t="shared" si="995"/>
        <v>21.522658859875992</v>
      </c>
      <c r="K1467" s="25">
        <f t="shared" si="996"/>
        <v>8.2669831548673152</v>
      </c>
      <c r="L1467" s="26">
        <f t="shared" si="993"/>
        <v>2.603447770085777</v>
      </c>
      <c r="M1467" s="25">
        <f t="shared" si="994"/>
        <v>72.24879993262131</v>
      </c>
      <c r="N1467" s="25">
        <v>30</v>
      </c>
      <c r="O1467" s="25">
        <v>70</v>
      </c>
      <c r="P1467" s="9">
        <f t="shared" si="997"/>
        <v>2786.3652785959594</v>
      </c>
      <c r="Q1467" s="9">
        <f t="shared" si="998"/>
        <v>2883.0712874356054</v>
      </c>
      <c r="R1467" s="9">
        <f t="shared" si="999"/>
        <v>96.706008839646074</v>
      </c>
      <c r="S1467" s="3">
        <f t="shared" si="1000"/>
        <v>1</v>
      </c>
      <c r="T1467" s="3">
        <f t="shared" si="1001"/>
        <v>0</v>
      </c>
      <c r="U1467" s="3">
        <f t="shared" si="1002"/>
        <v>90</v>
      </c>
      <c r="V1467" s="3">
        <f t="shared" si="1006"/>
        <v>30</v>
      </c>
      <c r="W1467" s="2">
        <f t="shared" si="1003"/>
        <v>9656149</v>
      </c>
      <c r="X1467" s="2">
        <f t="shared" si="1007"/>
        <v>9921739</v>
      </c>
      <c r="Y1467" s="14">
        <f t="shared" si="1008"/>
        <v>2804.1050200719365</v>
      </c>
      <c r="Z1467" s="14">
        <f t="shared" si="1009"/>
        <v>2886.0883981830266</v>
      </c>
      <c r="AA1467" s="14">
        <f t="shared" si="1004"/>
        <v>81.983378111090133</v>
      </c>
      <c r="AB1467" s="14">
        <f t="shared" si="1025"/>
        <v>83.43077042226183</v>
      </c>
      <c r="AC1467" s="14">
        <f t="shared" si="1019"/>
        <v>-1.4473923111716971</v>
      </c>
      <c r="AD1467" s="16">
        <f t="shared" si="1020"/>
        <v>0</v>
      </c>
      <c r="AE1467" s="16">
        <f t="shared" si="1021"/>
        <v>1</v>
      </c>
      <c r="AF1467" s="16">
        <f t="shared" si="1005"/>
        <v>42</v>
      </c>
      <c r="AG1467" s="16">
        <f t="shared" si="1022"/>
        <v>30</v>
      </c>
      <c r="AH1467" s="5">
        <f t="shared" si="1023"/>
        <v>9758082</v>
      </c>
      <c r="AI1467" s="5">
        <f t="shared" si="1024"/>
        <v>9882024</v>
      </c>
      <c r="AJ1467" s="39">
        <f t="shared" si="1010"/>
        <v>2832.4843658756704</v>
      </c>
      <c r="AK1467" s="39">
        <f t="shared" si="1011"/>
        <v>2910.5288474810209</v>
      </c>
      <c r="AL1467" s="39">
        <f t="shared" si="1012"/>
        <v>78.044481605350484</v>
      </c>
      <c r="AM1467" s="39">
        <f t="shared" si="1013"/>
        <v>1</v>
      </c>
      <c r="AN1467" s="39">
        <f t="shared" si="1014"/>
        <v>0</v>
      </c>
      <c r="AO1467" s="39">
        <f t="shared" si="1015"/>
        <v>94</v>
      </c>
      <c r="AP1467" s="39">
        <f t="shared" si="1016"/>
        <v>30</v>
      </c>
      <c r="AQ1467" s="39">
        <f t="shared" si="1017"/>
        <v>9651804</v>
      </c>
      <c r="AR1467" s="39">
        <f t="shared" si="1018"/>
        <v>9929198</v>
      </c>
      <c r="AS1467" s="37">
        <f t="shared" si="1026"/>
        <v>2617.545027616467</v>
      </c>
      <c r="AT1467" s="37">
        <f t="shared" si="1027"/>
        <v>2802.968890401859</v>
      </c>
      <c r="AU1467" s="37">
        <f t="shared" si="1028"/>
        <v>185.42386278539198</v>
      </c>
      <c r="AV1467" s="34">
        <f t="shared" si="1029"/>
        <v>1</v>
      </c>
      <c r="AW1467" s="34">
        <f t="shared" si="1030"/>
        <v>0</v>
      </c>
      <c r="AX1467" s="34">
        <f t="shared" si="1031"/>
        <v>109</v>
      </c>
      <c r="AY1467" s="34">
        <f t="shared" si="1032"/>
        <v>30</v>
      </c>
      <c r="AZ1467" s="34">
        <f t="shared" si="1033"/>
        <v>9592490</v>
      </c>
      <c r="BA1467" s="34">
        <f t="shared" si="1034"/>
        <v>9914149</v>
      </c>
    </row>
    <row r="1468" spans="1:53" x14ac:dyDescent="0.2">
      <c r="A1468" s="1" t="s">
        <v>1505</v>
      </c>
      <c r="B1468" s="8">
        <v>14023</v>
      </c>
      <c r="C1468" s="8">
        <v>2970.8263888888887</v>
      </c>
      <c r="D1468" s="8">
        <v>3002</v>
      </c>
      <c r="E1468" s="8">
        <v>2939</v>
      </c>
      <c r="F1468" s="8">
        <v>2970.7465277777778</v>
      </c>
      <c r="G1468" s="8">
        <f t="shared" si="990"/>
        <v>-9.306266590829182E-2</v>
      </c>
      <c r="H1468" s="8">
        <f t="shared" si="991"/>
        <v>0</v>
      </c>
      <c r="I1468" s="8">
        <f t="shared" si="992"/>
        <v>9.306266590829182E-2</v>
      </c>
      <c r="J1468" s="25">
        <f t="shared" si="995"/>
        <v>19.985326084170566</v>
      </c>
      <c r="K1468" s="25">
        <f t="shared" si="996"/>
        <v>7.6831316913702423</v>
      </c>
      <c r="L1468" s="26">
        <f t="shared" si="993"/>
        <v>2.6011953051147425</v>
      </c>
      <c r="M1468" s="25">
        <f t="shared" si="994"/>
        <v>72.231442194215077</v>
      </c>
      <c r="N1468" s="25">
        <v>30</v>
      </c>
      <c r="O1468" s="25">
        <v>70</v>
      </c>
      <c r="P1468" s="9">
        <f t="shared" si="997"/>
        <v>2800.6530374771874</v>
      </c>
      <c r="Q1468" s="9">
        <f t="shared" si="998"/>
        <v>2894.4349280047077</v>
      </c>
      <c r="R1468" s="9">
        <f t="shared" si="999"/>
        <v>93.781890527520318</v>
      </c>
      <c r="S1468" s="3">
        <f t="shared" si="1000"/>
        <v>1</v>
      </c>
      <c r="T1468" s="3">
        <f t="shared" si="1001"/>
        <v>0</v>
      </c>
      <c r="U1468" s="3">
        <f t="shared" si="1002"/>
        <v>91</v>
      </c>
      <c r="V1468" s="3">
        <f t="shared" si="1006"/>
        <v>30</v>
      </c>
      <c r="W1468" s="2">
        <f t="shared" si="1003"/>
        <v>9653117</v>
      </c>
      <c r="X1468" s="2">
        <f t="shared" si="1007"/>
        <v>9920566</v>
      </c>
      <c r="Y1468" s="14">
        <f t="shared" si="1008"/>
        <v>2816.4488354575542</v>
      </c>
      <c r="Z1468" s="14">
        <f t="shared" si="1009"/>
        <v>2899.1127258129882</v>
      </c>
      <c r="AA1468" s="14">
        <f t="shared" si="1004"/>
        <v>82.663890355433978</v>
      </c>
      <c r="AB1468" s="14">
        <f t="shared" si="1025"/>
        <v>83.277394408896257</v>
      </c>
      <c r="AC1468" s="14">
        <f t="shared" si="1019"/>
        <v>-0.61350405346227888</v>
      </c>
      <c r="AD1468" s="16">
        <f t="shared" si="1020"/>
        <v>0</v>
      </c>
      <c r="AE1468" s="16">
        <f t="shared" si="1021"/>
        <v>1</v>
      </c>
      <c r="AF1468" s="16">
        <f t="shared" si="1005"/>
        <v>41</v>
      </c>
      <c r="AG1468" s="16">
        <f t="shared" si="1022"/>
        <v>30</v>
      </c>
      <c r="AH1468" s="5">
        <f t="shared" si="1023"/>
        <v>9760991</v>
      </c>
      <c r="AI1468" s="5">
        <f t="shared" si="1024"/>
        <v>9881490</v>
      </c>
      <c r="AJ1468" s="39">
        <f t="shared" si="1010"/>
        <v>2856.609894186538</v>
      </c>
      <c r="AK1468" s="39">
        <f t="shared" si="1011"/>
        <v>2925.0568284117326</v>
      </c>
      <c r="AL1468" s="39">
        <f t="shared" si="1012"/>
        <v>68.446934225194582</v>
      </c>
      <c r="AM1468" s="39">
        <f t="shared" si="1013"/>
        <v>1</v>
      </c>
      <c r="AN1468" s="39">
        <f t="shared" si="1014"/>
        <v>0</v>
      </c>
      <c r="AO1468" s="39">
        <f t="shared" si="1015"/>
        <v>95</v>
      </c>
      <c r="AP1468" s="39">
        <f t="shared" si="1016"/>
        <v>30</v>
      </c>
      <c r="AQ1468" s="39">
        <f t="shared" si="1017"/>
        <v>9648772</v>
      </c>
      <c r="AR1468" s="39">
        <f t="shared" si="1018"/>
        <v>9927977</v>
      </c>
      <c r="AS1468" s="37">
        <f t="shared" si="1026"/>
        <v>2629.5282596921102</v>
      </c>
      <c r="AT1468" s="37">
        <f t="shared" si="1027"/>
        <v>2816.6981521474286</v>
      </c>
      <c r="AU1468" s="37">
        <f t="shared" si="1028"/>
        <v>187.1698924553184</v>
      </c>
      <c r="AV1468" s="34">
        <f t="shared" si="1029"/>
        <v>1</v>
      </c>
      <c r="AW1468" s="34">
        <f t="shared" si="1030"/>
        <v>0</v>
      </c>
      <c r="AX1468" s="34">
        <f t="shared" si="1031"/>
        <v>110</v>
      </c>
      <c r="AY1468" s="34">
        <f t="shared" si="1032"/>
        <v>30</v>
      </c>
      <c r="AZ1468" s="34">
        <f t="shared" si="1033"/>
        <v>9589458</v>
      </c>
      <c r="BA1468" s="34">
        <f t="shared" si="1034"/>
        <v>9912748</v>
      </c>
    </row>
    <row r="1469" spans="1:53" x14ac:dyDescent="0.2">
      <c r="A1469" s="1" t="s">
        <v>1506</v>
      </c>
      <c r="B1469" s="8">
        <v>14917</v>
      </c>
      <c r="C1469" s="8">
        <v>2905.0641891891892</v>
      </c>
      <c r="D1469" s="8">
        <v>2926</v>
      </c>
      <c r="E1469" s="8">
        <v>2892</v>
      </c>
      <c r="F1469" s="8">
        <v>2905.0236486486488</v>
      </c>
      <c r="G1469" s="8">
        <f t="shared" si="990"/>
        <v>-65.722879129129069</v>
      </c>
      <c r="H1469" s="8">
        <f t="shared" si="991"/>
        <v>0</v>
      </c>
      <c r="I1469" s="8">
        <f t="shared" si="992"/>
        <v>65.722879129129069</v>
      </c>
      <c r="J1469" s="25">
        <f t="shared" si="995"/>
        <v>18.557802792444097</v>
      </c>
      <c r="K1469" s="25">
        <f t="shared" si="996"/>
        <v>11.828827936924444</v>
      </c>
      <c r="L1469" s="26">
        <f t="shared" si="993"/>
        <v>1.5688623497950061</v>
      </c>
      <c r="M1469" s="25">
        <f t="shared" si="994"/>
        <v>61.07226219887572</v>
      </c>
      <c r="N1469" s="25">
        <v>30</v>
      </c>
      <c r="O1469" s="25">
        <v>70</v>
      </c>
      <c r="P1469" s="9">
        <f t="shared" si="997"/>
        <v>2813.780127896689</v>
      </c>
      <c r="Q1469" s="9">
        <f t="shared" si="998"/>
        <v>2905.8728632905372</v>
      </c>
      <c r="R1469" s="9">
        <f t="shared" si="999"/>
        <v>92.092735393848216</v>
      </c>
      <c r="S1469" s="3">
        <f t="shared" si="1000"/>
        <v>1</v>
      </c>
      <c r="T1469" s="3">
        <f t="shared" si="1001"/>
        <v>0</v>
      </c>
      <c r="U1469" s="3">
        <f t="shared" si="1002"/>
        <v>92</v>
      </c>
      <c r="V1469" s="3">
        <f t="shared" si="1006"/>
        <v>30</v>
      </c>
      <c r="W1469" s="2">
        <f t="shared" si="1003"/>
        <v>9650085</v>
      </c>
      <c r="X1469" s="2">
        <f t="shared" si="1007"/>
        <v>9916149</v>
      </c>
      <c r="Y1469" s="14">
        <f t="shared" si="1008"/>
        <v>2823.0099327309686</v>
      </c>
      <c r="Z1469" s="14">
        <f t="shared" si="1009"/>
        <v>2900.0220985569358</v>
      </c>
      <c r="AA1469" s="14">
        <f t="shared" si="1004"/>
        <v>77.012165825967259</v>
      </c>
      <c r="AB1469" s="14">
        <f t="shared" si="1025"/>
        <v>82.024348692310454</v>
      </c>
      <c r="AC1469" s="14">
        <f t="shared" si="1019"/>
        <v>-5.0121828663431955</v>
      </c>
      <c r="AD1469" s="16">
        <f t="shared" si="1020"/>
        <v>0</v>
      </c>
      <c r="AE1469" s="16">
        <f t="shared" si="1021"/>
        <v>1</v>
      </c>
      <c r="AF1469" s="16">
        <f t="shared" si="1005"/>
        <v>40</v>
      </c>
      <c r="AG1469" s="16">
        <f t="shared" si="1022"/>
        <v>30</v>
      </c>
      <c r="AH1469" s="5">
        <f t="shared" si="1023"/>
        <v>9763853</v>
      </c>
      <c r="AI1469" s="5">
        <f t="shared" si="1024"/>
        <v>9879533</v>
      </c>
      <c r="AJ1469" s="39">
        <f t="shared" si="1010"/>
        <v>2856.5788732979017</v>
      </c>
      <c r="AK1469" s="39">
        <f t="shared" si="1011"/>
        <v>2930.8302212253366</v>
      </c>
      <c r="AL1469" s="39">
        <f t="shared" si="1012"/>
        <v>74.251347927434836</v>
      </c>
      <c r="AM1469" s="39">
        <f t="shared" si="1013"/>
        <v>1</v>
      </c>
      <c r="AN1469" s="39">
        <f t="shared" si="1014"/>
        <v>0</v>
      </c>
      <c r="AO1469" s="39">
        <f t="shared" si="1015"/>
        <v>96</v>
      </c>
      <c r="AP1469" s="39">
        <f t="shared" si="1016"/>
        <v>30</v>
      </c>
      <c r="AQ1469" s="39">
        <f t="shared" si="1017"/>
        <v>9645816</v>
      </c>
      <c r="AR1469" s="39">
        <f t="shared" si="1018"/>
        <v>9923448</v>
      </c>
      <c r="AS1469" s="37">
        <f t="shared" si="1026"/>
        <v>2641.6951365479017</v>
      </c>
      <c r="AT1469" s="37">
        <f t="shared" si="1027"/>
        <v>2830.9737207584171</v>
      </c>
      <c r="AU1469" s="37">
        <f t="shared" si="1028"/>
        <v>189.27858421051542</v>
      </c>
      <c r="AV1469" s="34">
        <f t="shared" si="1029"/>
        <v>1</v>
      </c>
      <c r="AW1469" s="34">
        <f t="shared" si="1030"/>
        <v>0</v>
      </c>
      <c r="AX1469" s="34">
        <f t="shared" si="1031"/>
        <v>111</v>
      </c>
      <c r="AY1469" s="34">
        <f t="shared" si="1032"/>
        <v>30</v>
      </c>
      <c r="AZ1469" s="34">
        <f t="shared" si="1033"/>
        <v>9586502</v>
      </c>
      <c r="BA1469" s="34">
        <f t="shared" si="1034"/>
        <v>9907514</v>
      </c>
    </row>
    <row r="1470" spans="1:53" x14ac:dyDescent="0.2">
      <c r="A1470" s="1" t="s">
        <v>1507</v>
      </c>
      <c r="B1470" s="8">
        <v>15551</v>
      </c>
      <c r="C1470" s="8">
        <v>2907.787878787879</v>
      </c>
      <c r="D1470" s="8">
        <v>2931</v>
      </c>
      <c r="E1470" s="8">
        <v>2882</v>
      </c>
      <c r="F1470" s="8">
        <v>2907.841750841751</v>
      </c>
      <c r="G1470" s="8">
        <f t="shared" si="990"/>
        <v>2.8181021931022769</v>
      </c>
      <c r="H1470" s="8">
        <f t="shared" si="991"/>
        <v>2.8181021931022769</v>
      </c>
      <c r="I1470" s="8">
        <f t="shared" si="992"/>
        <v>0</v>
      </c>
      <c r="J1470" s="25">
        <f t="shared" si="995"/>
        <v>17.433538463919682</v>
      </c>
      <c r="K1470" s="25">
        <f t="shared" si="996"/>
        <v>10.983911655715556</v>
      </c>
      <c r="L1470" s="26">
        <f t="shared" si="993"/>
        <v>1.5871885181130365</v>
      </c>
      <c r="M1470" s="25">
        <f t="shared" si="994"/>
        <v>61.348004097925219</v>
      </c>
      <c r="N1470" s="25">
        <v>30</v>
      </c>
      <c r="O1470" s="25">
        <v>70</v>
      </c>
      <c r="P1470" s="9">
        <f t="shared" si="997"/>
        <v>2818.7125603291211</v>
      </c>
      <c r="Q1470" s="9">
        <f t="shared" si="998"/>
        <v>2909.2512567754857</v>
      </c>
      <c r="R1470" s="9">
        <f t="shared" si="999"/>
        <v>90.538696446364611</v>
      </c>
      <c r="S1470" s="3">
        <f t="shared" si="1000"/>
        <v>1</v>
      </c>
      <c r="T1470" s="3">
        <f t="shared" si="1001"/>
        <v>0</v>
      </c>
      <c r="U1470" s="3">
        <f t="shared" si="1002"/>
        <v>93</v>
      </c>
      <c r="V1470" s="3">
        <f t="shared" si="1006"/>
        <v>30</v>
      </c>
      <c r="W1470" s="2">
        <f t="shared" si="1003"/>
        <v>9647129</v>
      </c>
      <c r="X1470" s="2">
        <f t="shared" si="1007"/>
        <v>9915155</v>
      </c>
      <c r="Y1470" s="14">
        <f t="shared" si="1008"/>
        <v>2829.2937711095451</v>
      </c>
      <c r="Z1470" s="14">
        <f t="shared" si="1009"/>
        <v>2901.2251219853688</v>
      </c>
      <c r="AA1470" s="14">
        <f t="shared" si="1004"/>
        <v>71.931350875823682</v>
      </c>
      <c r="AB1470" s="14">
        <f t="shared" si="1025"/>
        <v>80.005749129013097</v>
      </c>
      <c r="AC1470" s="14">
        <f t="shared" si="1019"/>
        <v>-8.0743982531894147</v>
      </c>
      <c r="AD1470" s="16">
        <f t="shared" si="1020"/>
        <v>0</v>
      </c>
      <c r="AE1470" s="16">
        <f t="shared" si="1021"/>
        <v>1</v>
      </c>
      <c r="AF1470" s="16">
        <f t="shared" si="1005"/>
        <v>39</v>
      </c>
      <c r="AG1470" s="16">
        <f t="shared" si="1022"/>
        <v>30</v>
      </c>
      <c r="AH1470" s="5">
        <f t="shared" si="1023"/>
        <v>9766705</v>
      </c>
      <c r="AI1470" s="5">
        <f t="shared" si="1024"/>
        <v>9879103</v>
      </c>
      <c r="AJ1470" s="39">
        <f t="shared" si="1010"/>
        <v>2834.6712469215254</v>
      </c>
      <c r="AK1470" s="39">
        <f t="shared" si="1011"/>
        <v>2908.9225948489602</v>
      </c>
      <c r="AL1470" s="39">
        <f t="shared" si="1012"/>
        <v>74.251347927434836</v>
      </c>
      <c r="AM1470" s="39">
        <f t="shared" si="1013"/>
        <v>1</v>
      </c>
      <c r="AN1470" s="39">
        <f t="shared" si="1014"/>
        <v>0</v>
      </c>
      <c r="AO1470" s="39">
        <f t="shared" si="1015"/>
        <v>97</v>
      </c>
      <c r="AP1470" s="39">
        <f t="shared" si="1016"/>
        <v>30</v>
      </c>
      <c r="AQ1470" s="39">
        <f t="shared" si="1017"/>
        <v>9642855</v>
      </c>
      <c r="AR1470" s="39">
        <f t="shared" si="1018"/>
        <v>9922409</v>
      </c>
      <c r="AS1470" s="37">
        <f t="shared" si="1026"/>
        <v>2653.9345516920907</v>
      </c>
      <c r="AT1470" s="37">
        <f t="shared" si="1027"/>
        <v>2844.7992205748137</v>
      </c>
      <c r="AU1470" s="37">
        <f t="shared" si="1028"/>
        <v>190.86466888272298</v>
      </c>
      <c r="AV1470" s="34">
        <f t="shared" si="1029"/>
        <v>1</v>
      </c>
      <c r="AW1470" s="34">
        <f t="shared" si="1030"/>
        <v>0</v>
      </c>
      <c r="AX1470" s="34">
        <f t="shared" si="1031"/>
        <v>112</v>
      </c>
      <c r="AY1470" s="34">
        <f t="shared" si="1032"/>
        <v>30</v>
      </c>
      <c r="AZ1470" s="34">
        <f t="shared" si="1033"/>
        <v>9583541</v>
      </c>
      <c r="BA1470" s="34">
        <f t="shared" si="1034"/>
        <v>9906325</v>
      </c>
    </row>
    <row r="1471" spans="1:53" x14ac:dyDescent="0.2">
      <c r="A1471" s="1" t="s">
        <v>1508</v>
      </c>
      <c r="B1471" s="8">
        <v>15218</v>
      </c>
      <c r="C1471" s="8">
        <v>2895.4266211604095</v>
      </c>
      <c r="D1471" s="8">
        <v>2924</v>
      </c>
      <c r="E1471" s="8">
        <v>2870</v>
      </c>
      <c r="F1471" s="8">
        <v>2895.4709897610924</v>
      </c>
      <c r="G1471" s="8">
        <f t="shared" si="990"/>
        <v>-12.370761080658667</v>
      </c>
      <c r="H1471" s="8">
        <f t="shared" si="991"/>
        <v>0</v>
      </c>
      <c r="I1471" s="8">
        <f t="shared" si="992"/>
        <v>12.370761080658667</v>
      </c>
      <c r="J1471" s="25">
        <f t="shared" si="995"/>
        <v>16.188285716496846</v>
      </c>
      <c r="K1471" s="25">
        <f t="shared" si="996"/>
        <v>11.082972328925777</v>
      </c>
      <c r="L1471" s="26">
        <f t="shared" si="993"/>
        <v>1.4606447833715654</v>
      </c>
      <c r="M1471" s="25">
        <f t="shared" si="994"/>
        <v>59.360245462581389</v>
      </c>
      <c r="N1471" s="25">
        <v>30</v>
      </c>
      <c r="O1471" s="25">
        <v>70</v>
      </c>
      <c r="P1471" s="9">
        <f t="shared" si="997"/>
        <v>2829.3439286500866</v>
      </c>
      <c r="Q1471" s="9">
        <f t="shared" si="998"/>
        <v>2912.401681911077</v>
      </c>
      <c r="R1471" s="9">
        <f t="shared" si="999"/>
        <v>83.057753260990467</v>
      </c>
      <c r="S1471" s="3">
        <f t="shared" si="1000"/>
        <v>1</v>
      </c>
      <c r="T1471" s="3">
        <f t="shared" si="1001"/>
        <v>0</v>
      </c>
      <c r="U1471" s="3">
        <f t="shared" si="1002"/>
        <v>94</v>
      </c>
      <c r="V1471" s="3">
        <f t="shared" si="1006"/>
        <v>30</v>
      </c>
      <c r="W1471" s="2">
        <f t="shared" si="1003"/>
        <v>9644168</v>
      </c>
      <c r="X1471" s="2">
        <f t="shared" si="1007"/>
        <v>9913948</v>
      </c>
      <c r="Y1471" s="14">
        <f t="shared" si="1008"/>
        <v>2834.1957873059559</v>
      </c>
      <c r="Z1471" s="14">
        <f t="shared" si="1009"/>
        <v>2900.3398708739414</v>
      </c>
      <c r="AA1471" s="14">
        <f t="shared" si="1004"/>
        <v>66.14408356798549</v>
      </c>
      <c r="AB1471" s="14">
        <f t="shared" si="1025"/>
        <v>77.233416016807581</v>
      </c>
      <c r="AC1471" s="14">
        <f t="shared" si="1019"/>
        <v>-11.089332448822091</v>
      </c>
      <c r="AD1471" s="16">
        <f t="shared" si="1020"/>
        <v>0</v>
      </c>
      <c r="AE1471" s="16">
        <f t="shared" si="1021"/>
        <v>1</v>
      </c>
      <c r="AF1471" s="16">
        <f t="shared" si="1005"/>
        <v>38</v>
      </c>
      <c r="AG1471" s="16">
        <f t="shared" si="1022"/>
        <v>30</v>
      </c>
      <c r="AH1471" s="5">
        <f t="shared" si="1023"/>
        <v>9769545</v>
      </c>
      <c r="AI1471" s="5">
        <f t="shared" si="1024"/>
        <v>9878605</v>
      </c>
      <c r="AJ1471" s="39">
        <f t="shared" si="1010"/>
        <v>2835.610614319226</v>
      </c>
      <c r="AK1471" s="39">
        <f t="shared" si="1011"/>
        <v>2909.8619622466608</v>
      </c>
      <c r="AL1471" s="39">
        <f t="shared" si="1012"/>
        <v>74.251347927434836</v>
      </c>
      <c r="AM1471" s="39">
        <f t="shared" si="1013"/>
        <v>1</v>
      </c>
      <c r="AN1471" s="39">
        <f t="shared" si="1014"/>
        <v>0</v>
      </c>
      <c r="AO1471" s="39">
        <f t="shared" si="1015"/>
        <v>98</v>
      </c>
      <c r="AP1471" s="39">
        <f t="shared" si="1016"/>
        <v>30</v>
      </c>
      <c r="AQ1471" s="39">
        <f t="shared" si="1017"/>
        <v>9639901</v>
      </c>
      <c r="AR1471" s="39">
        <f t="shared" si="1018"/>
        <v>9921161</v>
      </c>
      <c r="AS1471" s="37">
        <f t="shared" si="1026"/>
        <v>2665.6789273599902</v>
      </c>
      <c r="AT1471" s="37">
        <f t="shared" si="1027"/>
        <v>2857.2650557846978</v>
      </c>
      <c r="AU1471" s="37">
        <f t="shared" si="1028"/>
        <v>191.58612842470757</v>
      </c>
      <c r="AV1471" s="34">
        <f t="shared" si="1029"/>
        <v>1</v>
      </c>
      <c r="AW1471" s="34">
        <f t="shared" si="1030"/>
        <v>0</v>
      </c>
      <c r="AX1471" s="34">
        <f t="shared" si="1031"/>
        <v>113</v>
      </c>
      <c r="AY1471" s="34">
        <f t="shared" si="1032"/>
        <v>30</v>
      </c>
      <c r="AZ1471" s="34">
        <f t="shared" si="1033"/>
        <v>9580587</v>
      </c>
      <c r="BA1471" s="34">
        <f t="shared" si="1034"/>
        <v>9904897</v>
      </c>
    </row>
    <row r="1472" spans="1:53" x14ac:dyDescent="0.2">
      <c r="A1472" s="1" t="s">
        <v>1509</v>
      </c>
      <c r="B1472" s="8">
        <v>16123</v>
      </c>
      <c r="C1472" s="8">
        <v>2838.6313993174062</v>
      </c>
      <c r="D1472" s="8">
        <v>2861</v>
      </c>
      <c r="E1472" s="8">
        <v>2813</v>
      </c>
      <c r="F1472" s="8">
        <v>2838.7235494880547</v>
      </c>
      <c r="G1472" s="8">
        <f t="shared" si="990"/>
        <v>-56.747440273037682</v>
      </c>
      <c r="H1472" s="8">
        <f t="shared" si="991"/>
        <v>0</v>
      </c>
      <c r="I1472" s="8">
        <f t="shared" si="992"/>
        <v>56.747440273037682</v>
      </c>
      <c r="J1472" s="25">
        <f t="shared" si="995"/>
        <v>15.031979593889929</v>
      </c>
      <c r="K1472" s="25">
        <f t="shared" si="996"/>
        <v>14.344720039219485</v>
      </c>
      <c r="L1472" s="26">
        <f t="shared" si="993"/>
        <v>1.0479102800745799</v>
      </c>
      <c r="M1472" s="25">
        <f t="shared" si="994"/>
        <v>51.169735816571887</v>
      </c>
      <c r="N1472" s="25">
        <v>30</v>
      </c>
      <c r="O1472" s="25">
        <v>70</v>
      </c>
      <c r="P1472" s="9">
        <f t="shared" si="997"/>
        <v>2839.6254858842731</v>
      </c>
      <c r="Q1472" s="9">
        <f t="shared" si="998"/>
        <v>2912.2735203435491</v>
      </c>
      <c r="R1472" s="9">
        <f t="shared" si="999"/>
        <v>72.648034459276005</v>
      </c>
      <c r="S1472" s="3">
        <f t="shared" si="1000"/>
        <v>1</v>
      </c>
      <c r="T1472" s="3">
        <f t="shared" si="1001"/>
        <v>0</v>
      </c>
      <c r="U1472" s="3">
        <f t="shared" si="1002"/>
        <v>95</v>
      </c>
      <c r="V1472" s="3">
        <f t="shared" si="1006"/>
        <v>30</v>
      </c>
      <c r="W1472" s="2">
        <f t="shared" si="1003"/>
        <v>9641214</v>
      </c>
      <c r="X1472" s="2">
        <f t="shared" si="1007"/>
        <v>9908449</v>
      </c>
      <c r="Y1472" s="14">
        <f t="shared" si="1008"/>
        <v>2834.5311770972226</v>
      </c>
      <c r="Z1472" s="14">
        <f t="shared" si="1009"/>
        <v>2890.8604368145743</v>
      </c>
      <c r="AA1472" s="14">
        <f t="shared" si="1004"/>
        <v>56.329259717351761</v>
      </c>
      <c r="AB1472" s="14">
        <f t="shared" si="1025"/>
        <v>73.052584756916417</v>
      </c>
      <c r="AC1472" s="14">
        <f t="shared" si="1019"/>
        <v>-16.723325039564656</v>
      </c>
      <c r="AD1472" s="16">
        <f t="shared" si="1020"/>
        <v>0</v>
      </c>
      <c r="AE1472" s="16">
        <f t="shared" si="1021"/>
        <v>1</v>
      </c>
      <c r="AF1472" s="16">
        <f t="shared" si="1005"/>
        <v>37</v>
      </c>
      <c r="AG1472" s="16">
        <f t="shared" si="1022"/>
        <v>30</v>
      </c>
      <c r="AH1472" s="5">
        <f t="shared" si="1023"/>
        <v>9772328</v>
      </c>
      <c r="AI1472" s="5">
        <f t="shared" si="1024"/>
        <v>9876409</v>
      </c>
      <c r="AJ1472" s="39">
        <f t="shared" si="1010"/>
        <v>2836.2037977376363</v>
      </c>
      <c r="AK1472" s="39">
        <f t="shared" si="1011"/>
        <v>2905.7383752197748</v>
      </c>
      <c r="AL1472" s="39">
        <f t="shared" si="1012"/>
        <v>69.534577482138502</v>
      </c>
      <c r="AM1472" s="39">
        <f t="shared" si="1013"/>
        <v>1</v>
      </c>
      <c r="AN1472" s="39">
        <f t="shared" si="1014"/>
        <v>0</v>
      </c>
      <c r="AO1472" s="39">
        <f t="shared" si="1015"/>
        <v>99</v>
      </c>
      <c r="AP1472" s="39">
        <f t="shared" si="1016"/>
        <v>30</v>
      </c>
      <c r="AQ1472" s="39">
        <f t="shared" si="1017"/>
        <v>9637010</v>
      </c>
      <c r="AR1472" s="39">
        <f t="shared" si="1018"/>
        <v>9915497</v>
      </c>
      <c r="AS1472" s="37">
        <f t="shared" si="1026"/>
        <v>2677.4230354186752</v>
      </c>
      <c r="AT1472" s="37">
        <f t="shared" si="1027"/>
        <v>2868.4119275600028</v>
      </c>
      <c r="AU1472" s="37">
        <f t="shared" si="1028"/>
        <v>190.9888921413276</v>
      </c>
      <c r="AV1472" s="34">
        <f t="shared" si="1029"/>
        <v>1</v>
      </c>
      <c r="AW1472" s="34">
        <f t="shared" si="1030"/>
        <v>0</v>
      </c>
      <c r="AX1472" s="34">
        <f t="shared" si="1031"/>
        <v>114</v>
      </c>
      <c r="AY1472" s="34">
        <f t="shared" si="1032"/>
        <v>30</v>
      </c>
      <c r="AZ1472" s="34">
        <f t="shared" si="1033"/>
        <v>9577696</v>
      </c>
      <c r="BA1472" s="34">
        <f t="shared" si="1034"/>
        <v>9898378</v>
      </c>
    </row>
    <row r="1473" spans="1:53" x14ac:dyDescent="0.2">
      <c r="A1473" s="1" t="s">
        <v>1510</v>
      </c>
      <c r="B1473" s="8">
        <v>14951</v>
      </c>
      <c r="C1473" s="8">
        <v>2915.1092150170648</v>
      </c>
      <c r="D1473" s="8">
        <v>2934</v>
      </c>
      <c r="E1473" s="8">
        <v>2865</v>
      </c>
      <c r="F1473" s="8">
        <v>2915.2764505119453</v>
      </c>
      <c r="G1473" s="8">
        <f t="shared" si="990"/>
        <v>76.552901023890627</v>
      </c>
      <c r="H1473" s="8">
        <f t="shared" si="991"/>
        <v>76.552901023890627</v>
      </c>
      <c r="I1473" s="8">
        <f t="shared" si="992"/>
        <v>0</v>
      </c>
      <c r="J1473" s="25">
        <f t="shared" si="995"/>
        <v>19.426331124604264</v>
      </c>
      <c r="K1473" s="25">
        <f t="shared" si="996"/>
        <v>13.320097179275237</v>
      </c>
      <c r="L1473" s="26">
        <f t="shared" si="993"/>
        <v>1.4584226273386149</v>
      </c>
      <c r="M1473" s="25">
        <f t="shared" si="994"/>
        <v>59.323511389798831</v>
      </c>
      <c r="N1473" s="25">
        <v>30</v>
      </c>
      <c r="O1473" s="25">
        <v>70</v>
      </c>
      <c r="P1473" s="9">
        <f t="shared" si="997"/>
        <v>2847.1802065181164</v>
      </c>
      <c r="Q1473" s="9">
        <f t="shared" si="998"/>
        <v>2905.9610270185735</v>
      </c>
      <c r="R1473" s="9">
        <f t="shared" si="999"/>
        <v>58.780820500457139</v>
      </c>
      <c r="S1473" s="3">
        <f t="shared" si="1000"/>
        <v>1</v>
      </c>
      <c r="T1473" s="3">
        <f t="shared" si="1001"/>
        <v>0</v>
      </c>
      <c r="U1473" s="3">
        <f t="shared" si="1002"/>
        <v>96</v>
      </c>
      <c r="V1473" s="3">
        <f t="shared" si="1006"/>
        <v>30</v>
      </c>
      <c r="W1473" s="2">
        <f t="shared" si="1003"/>
        <v>9638323</v>
      </c>
      <c r="X1473" s="2">
        <f t="shared" si="1007"/>
        <v>9913363</v>
      </c>
      <c r="Y1473" s="14">
        <f t="shared" si="1008"/>
        <v>2840.512308461276</v>
      </c>
      <c r="Z1473" s="14">
        <f t="shared" si="1009"/>
        <v>2894.6167466141696</v>
      </c>
      <c r="AA1473" s="14">
        <f t="shared" si="1004"/>
        <v>54.104438152893636</v>
      </c>
      <c r="AB1473" s="14">
        <f t="shared" si="1025"/>
        <v>69.262955436111866</v>
      </c>
      <c r="AC1473" s="14">
        <f t="shared" si="1019"/>
        <v>-15.158517283218231</v>
      </c>
      <c r="AD1473" s="16">
        <f t="shared" si="1020"/>
        <v>0</v>
      </c>
      <c r="AE1473" s="16">
        <f t="shared" si="1021"/>
        <v>1</v>
      </c>
      <c r="AF1473" s="16">
        <f t="shared" si="1005"/>
        <v>36</v>
      </c>
      <c r="AG1473" s="16">
        <f t="shared" si="1022"/>
        <v>30</v>
      </c>
      <c r="AH1473" s="5">
        <f t="shared" si="1023"/>
        <v>9775163</v>
      </c>
      <c r="AI1473" s="5">
        <f t="shared" si="1024"/>
        <v>9878303</v>
      </c>
      <c r="AJ1473" s="39">
        <f t="shared" si="1010"/>
        <v>2819.1735289134172</v>
      </c>
      <c r="AK1473" s="39">
        <f t="shared" si="1011"/>
        <v>2882.7622298065985</v>
      </c>
      <c r="AL1473" s="39">
        <f t="shared" si="1012"/>
        <v>63.58870089318134</v>
      </c>
      <c r="AM1473" s="39">
        <f t="shared" si="1013"/>
        <v>1</v>
      </c>
      <c r="AN1473" s="39">
        <f t="shared" si="1014"/>
        <v>0</v>
      </c>
      <c r="AO1473" s="39">
        <f t="shared" si="1015"/>
        <v>100</v>
      </c>
      <c r="AP1473" s="39">
        <f t="shared" si="1016"/>
        <v>30</v>
      </c>
      <c r="AQ1473" s="39">
        <f t="shared" si="1017"/>
        <v>9634046</v>
      </c>
      <c r="AR1473" s="39">
        <f t="shared" si="1018"/>
        <v>9920546</v>
      </c>
      <c r="AS1473" s="37">
        <f t="shared" si="1026"/>
        <v>2689.1322064164192</v>
      </c>
      <c r="AT1473" s="37">
        <f t="shared" si="1027"/>
        <v>2877.9906385015261</v>
      </c>
      <c r="AU1473" s="37">
        <f t="shared" si="1028"/>
        <v>188.85843208510687</v>
      </c>
      <c r="AV1473" s="34">
        <f t="shared" si="1029"/>
        <v>1</v>
      </c>
      <c r="AW1473" s="34">
        <f t="shared" si="1030"/>
        <v>0</v>
      </c>
      <c r="AX1473" s="34">
        <f t="shared" si="1031"/>
        <v>115</v>
      </c>
      <c r="AY1473" s="34">
        <f t="shared" si="1032"/>
        <v>30</v>
      </c>
      <c r="AZ1473" s="34">
        <f t="shared" si="1033"/>
        <v>9574732</v>
      </c>
      <c r="BA1473" s="34">
        <f t="shared" si="1034"/>
        <v>9904207</v>
      </c>
    </row>
    <row r="1474" spans="1:53" x14ac:dyDescent="0.2">
      <c r="A1474" s="1" t="s">
        <v>1511</v>
      </c>
      <c r="B1474" s="8">
        <v>16639</v>
      </c>
      <c r="C1474" s="8">
        <v>2942.6408450704225</v>
      </c>
      <c r="D1474" s="8">
        <v>2953</v>
      </c>
      <c r="E1474" s="8">
        <v>2921</v>
      </c>
      <c r="F1474" s="8">
        <v>2942.7147887323945</v>
      </c>
      <c r="G1474" s="8">
        <f t="shared" si="990"/>
        <v>27.438338220449168</v>
      </c>
      <c r="H1474" s="8">
        <f t="shared" si="991"/>
        <v>27.438338220449168</v>
      </c>
      <c r="I1474" s="8">
        <f t="shared" si="992"/>
        <v>0</v>
      </c>
      <c r="J1474" s="25">
        <f t="shared" si="995"/>
        <v>19.998617345736044</v>
      </c>
      <c r="K1474" s="25">
        <f t="shared" si="996"/>
        <v>12.368661666469864</v>
      </c>
      <c r="L1474" s="26">
        <f t="shared" si="993"/>
        <v>1.6168780329686101</v>
      </c>
      <c r="M1474" s="25">
        <f t="shared" si="994"/>
        <v>61.786526257565356</v>
      </c>
      <c r="N1474" s="25">
        <v>30</v>
      </c>
      <c r="O1474" s="25">
        <v>70</v>
      </c>
      <c r="P1474" s="9">
        <f t="shared" si="997"/>
        <v>2856.5088504871501</v>
      </c>
      <c r="Q1474" s="9">
        <f t="shared" si="998"/>
        <v>2904.1686637173539</v>
      </c>
      <c r="R1474" s="9">
        <f t="shared" si="999"/>
        <v>47.659813230203781</v>
      </c>
      <c r="S1474" s="3">
        <f t="shared" si="1000"/>
        <v>1</v>
      </c>
      <c r="T1474" s="3">
        <f t="shared" si="1001"/>
        <v>0</v>
      </c>
      <c r="U1474" s="3">
        <f t="shared" si="1002"/>
        <v>97</v>
      </c>
      <c r="V1474" s="3">
        <f t="shared" si="1006"/>
        <v>30</v>
      </c>
      <c r="W1474" s="2">
        <f t="shared" si="1003"/>
        <v>9635359</v>
      </c>
      <c r="X1474" s="2">
        <f t="shared" si="1007"/>
        <v>9918696</v>
      </c>
      <c r="Y1474" s="14">
        <f t="shared" si="1008"/>
        <v>2848.0828625554327</v>
      </c>
      <c r="Z1474" s="14">
        <f t="shared" si="1009"/>
        <v>2902.016445401589</v>
      </c>
      <c r="AA1474" s="14">
        <f t="shared" si="1004"/>
        <v>53.933582846156241</v>
      </c>
      <c r="AB1474" s="14">
        <f t="shared" si="1025"/>
        <v>66.197080918120747</v>
      </c>
      <c r="AC1474" s="14">
        <f t="shared" si="1019"/>
        <v>-12.263498071964506</v>
      </c>
      <c r="AD1474" s="16">
        <f t="shared" si="1020"/>
        <v>0</v>
      </c>
      <c r="AE1474" s="16">
        <f t="shared" si="1021"/>
        <v>1</v>
      </c>
      <c r="AF1474" s="16">
        <f t="shared" si="1005"/>
        <v>35</v>
      </c>
      <c r="AG1474" s="16">
        <f t="shared" si="1022"/>
        <v>30</v>
      </c>
      <c r="AH1474" s="5">
        <f t="shared" si="1023"/>
        <v>9778054</v>
      </c>
      <c r="AI1474" s="5">
        <f t="shared" si="1024"/>
        <v>9880289</v>
      </c>
      <c r="AJ1474" s="39">
        <f t="shared" si="1010"/>
        <v>2844.6911625880475</v>
      </c>
      <c r="AK1474" s="39">
        <f t="shared" si="1011"/>
        <v>2908.2798634812284</v>
      </c>
      <c r="AL1474" s="39">
        <f t="shared" si="1012"/>
        <v>63.588700893180885</v>
      </c>
      <c r="AM1474" s="39">
        <f t="shared" si="1013"/>
        <v>1</v>
      </c>
      <c r="AN1474" s="39">
        <f t="shared" si="1014"/>
        <v>0</v>
      </c>
      <c r="AO1474" s="39">
        <f t="shared" si="1015"/>
        <v>101</v>
      </c>
      <c r="AP1474" s="39">
        <f t="shared" si="1016"/>
        <v>30</v>
      </c>
      <c r="AQ1474" s="39">
        <f t="shared" si="1017"/>
        <v>9631063</v>
      </c>
      <c r="AR1474" s="39">
        <f t="shared" si="1018"/>
        <v>9926084</v>
      </c>
      <c r="AS1474" s="37">
        <f t="shared" si="1026"/>
        <v>2700.7107670496025</v>
      </c>
      <c r="AT1474" s="37">
        <f t="shared" si="1027"/>
        <v>2885.1925026202784</v>
      </c>
      <c r="AU1474" s="37">
        <f t="shared" si="1028"/>
        <v>184.48173557067594</v>
      </c>
      <c r="AV1474" s="34">
        <f t="shared" si="1029"/>
        <v>1</v>
      </c>
      <c r="AW1474" s="34">
        <f t="shared" si="1030"/>
        <v>0</v>
      </c>
      <c r="AX1474" s="34">
        <f t="shared" si="1031"/>
        <v>116</v>
      </c>
      <c r="AY1474" s="34">
        <f t="shared" si="1032"/>
        <v>30</v>
      </c>
      <c r="AZ1474" s="34">
        <f t="shared" si="1033"/>
        <v>9571749</v>
      </c>
      <c r="BA1474" s="34">
        <f t="shared" si="1034"/>
        <v>9910585</v>
      </c>
    </row>
    <row r="1475" spans="1:53" x14ac:dyDescent="0.2">
      <c r="A1475" s="1" t="s">
        <v>1512</v>
      </c>
      <c r="B1475" s="8">
        <v>19442</v>
      </c>
      <c r="C1475" s="8">
        <v>2904.020134228188</v>
      </c>
      <c r="D1475" s="8">
        <v>2928</v>
      </c>
      <c r="E1475" s="8">
        <v>2884</v>
      </c>
      <c r="F1475" s="8">
        <v>2904.0167785234898</v>
      </c>
      <c r="G1475" s="8">
        <f t="shared" si="990"/>
        <v>-38.698010208904634</v>
      </c>
      <c r="H1475" s="8">
        <f t="shared" si="991"/>
        <v>0</v>
      </c>
      <c r="I1475" s="8">
        <f t="shared" si="992"/>
        <v>38.698010208904634</v>
      </c>
      <c r="J1475" s="25">
        <f t="shared" si="995"/>
        <v>18.570144678183471</v>
      </c>
      <c r="K1475" s="25">
        <f t="shared" si="996"/>
        <v>14.249329419500919</v>
      </c>
      <c r="L1475" s="26">
        <f t="shared" si="993"/>
        <v>1.3032293753255013</v>
      </c>
      <c r="M1475" s="25">
        <f t="shared" si="994"/>
        <v>56.582700328807846</v>
      </c>
      <c r="N1475" s="25">
        <v>30</v>
      </c>
      <c r="O1475" s="25">
        <v>70</v>
      </c>
      <c r="P1475" s="9">
        <f t="shared" si="997"/>
        <v>2867.8456713303758</v>
      </c>
      <c r="Q1475" s="9">
        <f t="shared" si="998"/>
        <v>2908.5092966965153</v>
      </c>
      <c r="R1475" s="9">
        <f t="shared" si="999"/>
        <v>40.663625366139513</v>
      </c>
      <c r="S1475" s="3">
        <f t="shared" si="1000"/>
        <v>1</v>
      </c>
      <c r="T1475" s="3">
        <f t="shared" si="1001"/>
        <v>0</v>
      </c>
      <c r="U1475" s="3">
        <f t="shared" si="1002"/>
        <v>98</v>
      </c>
      <c r="V1475" s="3">
        <f t="shared" si="1006"/>
        <v>30</v>
      </c>
      <c r="W1475" s="2">
        <f t="shared" si="1003"/>
        <v>9632376</v>
      </c>
      <c r="X1475" s="2">
        <f t="shared" si="1007"/>
        <v>9915008</v>
      </c>
      <c r="Y1475" s="14">
        <f t="shared" si="1008"/>
        <v>2852.2261155901037</v>
      </c>
      <c r="Z1475" s="14">
        <f t="shared" si="1009"/>
        <v>2902.3241889588044</v>
      </c>
      <c r="AA1475" s="14">
        <f t="shared" si="1004"/>
        <v>50.098073368700625</v>
      </c>
      <c r="AB1475" s="14">
        <f t="shared" si="1025"/>
        <v>62.977279408236726</v>
      </c>
      <c r="AC1475" s="14">
        <f t="shared" si="1019"/>
        <v>-12.879206039536101</v>
      </c>
      <c r="AD1475" s="16">
        <f t="shared" si="1020"/>
        <v>0</v>
      </c>
      <c r="AE1475" s="16">
        <f t="shared" si="1021"/>
        <v>1</v>
      </c>
      <c r="AF1475" s="16">
        <f t="shared" si="1005"/>
        <v>34</v>
      </c>
      <c r="AG1475" s="16">
        <f t="shared" si="1022"/>
        <v>30</v>
      </c>
      <c r="AH1475" s="5">
        <f t="shared" si="1023"/>
        <v>9780908</v>
      </c>
      <c r="AI1475" s="5">
        <f t="shared" si="1024"/>
        <v>9878964</v>
      </c>
      <c r="AJ1475" s="39">
        <f t="shared" si="1010"/>
        <v>2872.9469289810236</v>
      </c>
      <c r="AK1475" s="39">
        <f t="shared" si="1011"/>
        <v>2917.4259762213783</v>
      </c>
      <c r="AL1475" s="39">
        <f t="shared" si="1012"/>
        <v>44.479047240354703</v>
      </c>
      <c r="AM1475" s="39">
        <f t="shared" si="1013"/>
        <v>1</v>
      </c>
      <c r="AN1475" s="39">
        <f t="shared" si="1014"/>
        <v>0</v>
      </c>
      <c r="AO1475" s="39">
        <f t="shared" si="1015"/>
        <v>102</v>
      </c>
      <c r="AP1475" s="39">
        <f t="shared" si="1016"/>
        <v>30</v>
      </c>
      <c r="AQ1475" s="39">
        <f t="shared" si="1017"/>
        <v>9628105</v>
      </c>
      <c r="AR1475" s="39">
        <f t="shared" si="1018"/>
        <v>9922273</v>
      </c>
      <c r="AS1475" s="37">
        <f t="shared" si="1026"/>
        <v>2712.2401978639832</v>
      </c>
      <c r="AT1475" s="37">
        <f t="shared" si="1027"/>
        <v>2890.6373753364314</v>
      </c>
      <c r="AU1475" s="37">
        <f t="shared" si="1028"/>
        <v>178.39717747244822</v>
      </c>
      <c r="AV1475" s="34">
        <f t="shared" si="1029"/>
        <v>1</v>
      </c>
      <c r="AW1475" s="34">
        <f t="shared" si="1030"/>
        <v>0</v>
      </c>
      <c r="AX1475" s="34">
        <f t="shared" si="1031"/>
        <v>117</v>
      </c>
      <c r="AY1475" s="34">
        <f t="shared" si="1032"/>
        <v>30</v>
      </c>
      <c r="AZ1475" s="34">
        <f t="shared" si="1033"/>
        <v>9568791</v>
      </c>
      <c r="BA1475" s="34">
        <f t="shared" si="1034"/>
        <v>9906219</v>
      </c>
    </row>
    <row r="1476" spans="1:53" x14ac:dyDescent="0.2">
      <c r="A1476" s="1" t="s">
        <v>1513</v>
      </c>
      <c r="B1476" s="8">
        <v>12548</v>
      </c>
      <c r="C1476" s="8">
        <v>2902.6655172413793</v>
      </c>
      <c r="D1476" s="8">
        <v>2921</v>
      </c>
      <c r="E1476" s="8">
        <v>2888</v>
      </c>
      <c r="F1476" s="8">
        <v>2902.7758620689656</v>
      </c>
      <c r="G1476" s="8">
        <f t="shared" ref="G1476" si="1035">F1476-F1475</f>
        <v>-1.2409164545242675</v>
      </c>
      <c r="H1476" s="8">
        <f t="shared" ref="H1476" si="1036">IF(G1476&gt;0, G1476, 0)</f>
        <v>0</v>
      </c>
      <c r="I1476" s="8">
        <f t="shared" ref="I1476" si="1037">IF(G1476&lt;0, -G1476, 0)</f>
        <v>1.2409164545242675</v>
      </c>
      <c r="J1476" s="25">
        <f t="shared" si="995"/>
        <v>17.243705772598936</v>
      </c>
      <c r="K1476" s="25">
        <f t="shared" si="996"/>
        <v>13.32015706485973</v>
      </c>
      <c r="L1476" s="26">
        <f t="shared" si="993"/>
        <v>1.2945572404765426</v>
      </c>
      <c r="M1476" s="25">
        <f t="shared" si="994"/>
        <v>56.418607374017135</v>
      </c>
      <c r="N1476" s="25">
        <v>30</v>
      </c>
      <c r="O1476" s="25">
        <v>70</v>
      </c>
      <c r="P1476" s="9">
        <f t="shared" si="997"/>
        <v>2875.4891471287028</v>
      </c>
      <c r="Q1476" s="9">
        <f t="shared" si="998"/>
        <v>2912.0508600719713</v>
      </c>
      <c r="R1476" s="9">
        <f t="shared" si="999"/>
        <v>36.561712943268503</v>
      </c>
      <c r="S1476" s="3">
        <f t="shared" si="1000"/>
        <v>1</v>
      </c>
      <c r="T1476" s="3">
        <f t="shared" si="1001"/>
        <v>0</v>
      </c>
      <c r="U1476" s="3">
        <f t="shared" si="1002"/>
        <v>99</v>
      </c>
      <c r="V1476" s="3">
        <f>IF(S1476&gt;0, MAX(30, 0.002*S1476*D1476), IF(T1476&gt;0, MAX(30, 0.002*T1476*E1476), 0))</f>
        <v>30</v>
      </c>
      <c r="W1476" s="2">
        <f t="shared" si="1003"/>
        <v>9629418</v>
      </c>
      <c r="X1476" s="2">
        <f>U1476*E1476 + W1476</f>
        <v>9915330</v>
      </c>
      <c r="Y1476" s="14">
        <f t="shared" si="1008"/>
        <v>2855.9705412552048</v>
      </c>
      <c r="Z1476" s="14">
        <f t="shared" si="1009"/>
        <v>2902.3936771295985</v>
      </c>
      <c r="AA1476" s="14">
        <f t="shared" si="1004"/>
        <v>46.423135874393665</v>
      </c>
      <c r="AB1476" s="14">
        <f t="shared" si="1025"/>
        <v>59.666450701468115</v>
      </c>
      <c r="AC1476" s="14">
        <f t="shared" si="1019"/>
        <v>-13.24331482707445</v>
      </c>
      <c r="AD1476" s="16">
        <f t="shared" si="1020"/>
        <v>0</v>
      </c>
      <c r="AE1476" s="16">
        <f t="shared" si="1021"/>
        <v>1</v>
      </c>
      <c r="AF1476" s="16">
        <f t="shared" si="1005"/>
        <v>33</v>
      </c>
      <c r="AG1476" s="16">
        <f t="shared" si="1022"/>
        <v>30</v>
      </c>
      <c r="AH1476" s="5">
        <f t="shared" si="1023"/>
        <v>9783766</v>
      </c>
      <c r="AI1476" s="5">
        <f t="shared" si="1024"/>
        <v>9879070</v>
      </c>
      <c r="AJ1476" s="39">
        <f t="shared" si="1010"/>
        <v>2863.6359717863093</v>
      </c>
      <c r="AK1476" s="39">
        <f t="shared" si="1011"/>
        <v>2904.5266394850769</v>
      </c>
      <c r="AL1476" s="39">
        <f t="shared" si="1012"/>
        <v>40.890667698767629</v>
      </c>
      <c r="AM1476" s="39">
        <f t="shared" si="1013"/>
        <v>1</v>
      </c>
      <c r="AN1476" s="39">
        <f t="shared" si="1014"/>
        <v>0</v>
      </c>
      <c r="AO1476" s="39">
        <f t="shared" si="1015"/>
        <v>103</v>
      </c>
      <c r="AP1476" s="39">
        <f t="shared" si="1016"/>
        <v>30</v>
      </c>
      <c r="AQ1476" s="39">
        <f t="shared" si="1017"/>
        <v>9625154</v>
      </c>
      <c r="AR1476" s="39">
        <f t="shared" si="1018"/>
        <v>9922618</v>
      </c>
      <c r="AS1476" s="37">
        <f t="shared" si="1026"/>
        <v>2723.8510571662741</v>
      </c>
      <c r="AT1476" s="37">
        <f t="shared" si="1027"/>
        <v>2895.231636588413</v>
      </c>
      <c r="AU1476" s="37">
        <f t="shared" si="1028"/>
        <v>171.38057942213891</v>
      </c>
      <c r="AV1476" s="34">
        <f t="shared" si="1029"/>
        <v>1</v>
      </c>
      <c r="AW1476" s="34">
        <f t="shared" si="1030"/>
        <v>0</v>
      </c>
      <c r="AX1476" s="34">
        <f t="shared" si="1031"/>
        <v>118</v>
      </c>
      <c r="AY1476" s="34">
        <f t="shared" si="1032"/>
        <v>30</v>
      </c>
      <c r="AZ1476" s="34">
        <f t="shared" si="1033"/>
        <v>9565840</v>
      </c>
      <c r="BA1476" s="34">
        <f t="shared" si="1034"/>
        <v>9906624</v>
      </c>
    </row>
    <row r="1477" spans="1:53" x14ac:dyDescent="0.2">
      <c r="P1477" s="27"/>
      <c r="Q1477" s="27"/>
      <c r="R1477" s="27"/>
      <c r="S1477" s="28"/>
      <c r="T1477" s="28"/>
      <c r="U1477" s="28"/>
      <c r="V1477" s="28"/>
      <c r="W1477" s="29"/>
      <c r="X1477" s="2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76D4F-E049-D64A-8125-DF5B6C2B3D01}">
  <dimension ref="A1:BG765"/>
  <sheetViews>
    <sheetView tabSelected="1" zoomScale="119" workbookViewId="0">
      <pane ySplit="1" topLeftCell="A522" activePane="bottomLeft" state="frozen"/>
      <selection pane="bottomLeft" sqref="A1:XFD1048576"/>
    </sheetView>
  </sheetViews>
  <sheetFormatPr baseColWidth="10" defaultRowHeight="15" x14ac:dyDescent="0.2"/>
  <cols>
    <col min="40" max="41" width="11.6640625" style="58" bestFit="1" customWidth="1"/>
  </cols>
  <sheetData>
    <row r="1" spans="1:59" s="54" customFormat="1" ht="48" x14ac:dyDescent="0.2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7</v>
      </c>
      <c r="I1" s="50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  <c r="P1" s="51" t="s">
        <v>17</v>
      </c>
      <c r="Q1" s="51" t="s">
        <v>18</v>
      </c>
      <c r="R1" s="51" t="s">
        <v>19</v>
      </c>
      <c r="S1" s="51" t="s">
        <v>20</v>
      </c>
      <c r="T1" s="51" t="s">
        <v>21</v>
      </c>
      <c r="U1" s="51" t="s">
        <v>22</v>
      </c>
      <c r="V1" s="52" t="s">
        <v>15</v>
      </c>
      <c r="W1" s="52" t="s">
        <v>16</v>
      </c>
      <c r="X1" s="52" t="s">
        <v>1521</v>
      </c>
      <c r="Y1" s="52" t="s">
        <v>17</v>
      </c>
      <c r="Z1" s="52" t="s">
        <v>18</v>
      </c>
      <c r="AA1" s="52" t="s">
        <v>19</v>
      </c>
      <c r="AB1" s="52" t="s">
        <v>20</v>
      </c>
      <c r="AC1" s="52" t="s">
        <v>21</v>
      </c>
      <c r="AD1" s="52" t="s">
        <v>22</v>
      </c>
      <c r="AE1" s="53" t="s">
        <v>23</v>
      </c>
      <c r="AF1" s="53" t="s">
        <v>24</v>
      </c>
      <c r="AG1" s="53" t="s">
        <v>25</v>
      </c>
      <c r="AH1" s="53" t="s">
        <v>26</v>
      </c>
      <c r="AI1" s="53" t="s">
        <v>27</v>
      </c>
      <c r="AJ1" s="53" t="s">
        <v>17</v>
      </c>
      <c r="AK1" s="53" t="s">
        <v>18</v>
      </c>
      <c r="AL1" s="53" t="s">
        <v>19</v>
      </c>
      <c r="AM1" s="53" t="s">
        <v>20</v>
      </c>
      <c r="AN1" s="57" t="s">
        <v>21</v>
      </c>
      <c r="AO1" s="57" t="s">
        <v>22</v>
      </c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59" x14ac:dyDescent="0.2">
      <c r="A2" s="1" t="s">
        <v>750</v>
      </c>
      <c r="B2" s="8">
        <v>2744</v>
      </c>
      <c r="C2" s="8">
        <v>2456.4437869822486</v>
      </c>
      <c r="D2" s="8">
        <v>2473</v>
      </c>
      <c r="E2" s="8">
        <v>2430</v>
      </c>
      <c r="F2" s="8">
        <v>2456.3076923076924</v>
      </c>
      <c r="G2" s="8"/>
      <c r="H2" s="8"/>
      <c r="I2" s="8"/>
      <c r="J2" s="25"/>
      <c r="K2" s="25"/>
      <c r="L2" s="26"/>
      <c r="M2" s="25"/>
      <c r="N2" s="25"/>
      <c r="O2" s="25"/>
      <c r="P2" s="25"/>
      <c r="Q2" s="25"/>
      <c r="R2" s="25"/>
      <c r="S2" s="25"/>
      <c r="T2" s="25"/>
      <c r="U2" s="25"/>
      <c r="V2" s="9"/>
      <c r="W2" s="9"/>
      <c r="X2" s="9"/>
      <c r="Y2" s="3"/>
      <c r="Z2" s="3"/>
      <c r="AA2" s="3"/>
      <c r="AB2" s="3"/>
      <c r="AC2" s="2"/>
      <c r="AD2" s="2"/>
      <c r="AE2" s="14"/>
      <c r="AF2" s="14"/>
      <c r="AG2" s="14"/>
      <c r="AH2" s="14"/>
      <c r="AI2" s="14"/>
      <c r="AJ2" s="16"/>
      <c r="AK2" s="16"/>
      <c r="AL2" s="16"/>
      <c r="AM2" s="16"/>
      <c r="AN2" s="5"/>
      <c r="AO2" s="5"/>
    </row>
    <row r="3" spans="1:59" x14ac:dyDescent="0.2">
      <c r="A3" s="1" t="s">
        <v>751</v>
      </c>
      <c r="B3" s="8">
        <v>3002</v>
      </c>
      <c r="C3" s="8">
        <v>2428.6395939086296</v>
      </c>
      <c r="D3" s="8">
        <v>2448</v>
      </c>
      <c r="E3" s="8">
        <v>2413</v>
      </c>
      <c r="F3" s="8">
        <v>2428.4314720812181</v>
      </c>
      <c r="G3" s="8">
        <f t="shared" ref="G3:G65" si="0">F3-F2</f>
        <v>-27.876220226474288</v>
      </c>
      <c r="H3" s="8">
        <f t="shared" ref="H3:H65" si="1">IF(G3&gt;0, G3, 0)</f>
        <v>0</v>
      </c>
      <c r="I3" s="8">
        <f t="shared" ref="I3:I65" si="2">IF(G3&lt;0, -G3, 0)</f>
        <v>27.876220226474288</v>
      </c>
      <c r="J3" s="25"/>
      <c r="K3" s="25"/>
      <c r="L3" s="23" t="s">
        <v>30</v>
      </c>
      <c r="M3" s="25"/>
      <c r="N3" s="25"/>
      <c r="O3" s="25"/>
      <c r="P3" s="25"/>
      <c r="Q3" s="45" t="s">
        <v>1522</v>
      </c>
      <c r="R3" s="45"/>
      <c r="S3" s="25"/>
      <c r="T3" s="25"/>
      <c r="U3" s="25"/>
      <c r="V3" s="9"/>
      <c r="W3" s="9"/>
      <c r="X3" s="9"/>
      <c r="Y3" s="15" t="s">
        <v>1524</v>
      </c>
      <c r="Z3" s="13"/>
      <c r="AA3" s="3"/>
      <c r="AB3" s="3"/>
      <c r="AC3" s="2"/>
      <c r="AD3" s="2"/>
      <c r="AE3" s="15" t="s">
        <v>32</v>
      </c>
      <c r="AF3" s="13"/>
      <c r="AG3" s="14"/>
      <c r="AH3" s="14"/>
      <c r="AI3" s="14"/>
      <c r="AJ3" s="16"/>
      <c r="AK3" s="16"/>
      <c r="AL3" s="16"/>
      <c r="AM3" s="16"/>
      <c r="AN3" s="5"/>
      <c r="AO3" s="5"/>
    </row>
    <row r="4" spans="1:59" x14ac:dyDescent="0.2">
      <c r="A4" s="1" t="s">
        <v>752</v>
      </c>
      <c r="B4" s="8">
        <v>1164</v>
      </c>
      <c r="C4" s="8">
        <v>2441.4210526315787</v>
      </c>
      <c r="D4" s="8">
        <v>2463</v>
      </c>
      <c r="E4" s="8">
        <v>2428</v>
      </c>
      <c r="F4" s="8">
        <v>2441.4407894736842</v>
      </c>
      <c r="G4" s="8">
        <f t="shared" si="0"/>
        <v>13.009317392466073</v>
      </c>
      <c r="H4" s="8">
        <f t="shared" si="1"/>
        <v>13.009317392466073</v>
      </c>
      <c r="I4" s="8">
        <f t="shared" si="2"/>
        <v>0</v>
      </c>
      <c r="J4" s="25"/>
      <c r="K4" s="25"/>
      <c r="L4" s="23">
        <v>14</v>
      </c>
      <c r="M4" s="25"/>
      <c r="N4" s="25"/>
      <c r="O4" s="25"/>
      <c r="P4" s="25"/>
      <c r="Q4" s="46" t="s">
        <v>34</v>
      </c>
      <c r="R4" s="47">
        <v>30</v>
      </c>
      <c r="S4" s="25"/>
      <c r="T4" s="25"/>
      <c r="U4" s="25"/>
      <c r="V4" s="9"/>
      <c r="W4" s="9"/>
      <c r="X4" s="9"/>
      <c r="Y4" s="11" t="s">
        <v>34</v>
      </c>
      <c r="Z4" s="12">
        <v>0</v>
      </c>
      <c r="AA4" s="3"/>
      <c r="AB4" s="3"/>
      <c r="AC4" s="2"/>
      <c r="AD4" s="2"/>
      <c r="AE4" s="13" t="s">
        <v>35</v>
      </c>
      <c r="AF4" s="13">
        <f>2/(1+9)</f>
        <v>0.2</v>
      </c>
      <c r="AG4" s="14"/>
      <c r="AH4" s="14"/>
      <c r="AI4" s="14"/>
      <c r="AJ4" s="16"/>
      <c r="AK4" s="16"/>
      <c r="AL4" s="16"/>
      <c r="AM4" s="16"/>
      <c r="AN4" s="5"/>
      <c r="AO4" s="5"/>
    </row>
    <row r="5" spans="1:59" x14ac:dyDescent="0.2">
      <c r="A5" s="1" t="s">
        <v>753</v>
      </c>
      <c r="B5" s="8">
        <v>2068</v>
      </c>
      <c r="C5" s="8">
        <v>2458.4654088050315</v>
      </c>
      <c r="D5" s="8">
        <v>2478</v>
      </c>
      <c r="E5" s="8">
        <v>2438</v>
      </c>
      <c r="F5" s="8">
        <v>2458.51572327044</v>
      </c>
      <c r="G5" s="8">
        <f t="shared" si="0"/>
        <v>17.074933796755886</v>
      </c>
      <c r="H5" s="8">
        <f t="shared" si="1"/>
        <v>17.074933796755886</v>
      </c>
      <c r="I5" s="8">
        <f t="shared" si="2"/>
        <v>0</v>
      </c>
      <c r="J5" s="25"/>
      <c r="K5" s="25"/>
      <c r="L5" s="26"/>
      <c r="M5" s="25"/>
      <c r="N5" s="25"/>
      <c r="O5" s="25"/>
      <c r="P5" s="25"/>
      <c r="Q5" s="46" t="s">
        <v>37</v>
      </c>
      <c r="R5" s="47">
        <v>70</v>
      </c>
      <c r="S5" s="25"/>
      <c r="T5" s="25"/>
      <c r="U5" s="25"/>
      <c r="V5" s="9"/>
      <c r="W5" s="9"/>
      <c r="X5" s="9"/>
      <c r="Y5" s="11" t="s">
        <v>37</v>
      </c>
      <c r="Z5" s="12">
        <v>0</v>
      </c>
      <c r="AA5" s="3"/>
      <c r="AB5" s="3"/>
      <c r="AC5" s="2"/>
      <c r="AD5" s="2"/>
      <c r="AE5" s="13" t="s">
        <v>38</v>
      </c>
      <c r="AF5" s="13">
        <f>2/(1+12)</f>
        <v>0.15384615384615385</v>
      </c>
      <c r="AG5" s="14"/>
      <c r="AH5" s="14"/>
      <c r="AI5" s="14"/>
      <c r="AJ5" s="16"/>
      <c r="AK5" s="16"/>
      <c r="AL5" s="16"/>
      <c r="AM5" s="16"/>
      <c r="AN5" s="5"/>
      <c r="AO5" s="5"/>
    </row>
    <row r="6" spans="1:59" x14ac:dyDescent="0.2">
      <c r="A6" s="1" t="s">
        <v>754</v>
      </c>
      <c r="B6" s="8">
        <v>3239</v>
      </c>
      <c r="C6" s="8">
        <v>2473.5876288659792</v>
      </c>
      <c r="D6" s="8">
        <v>2490</v>
      </c>
      <c r="E6" s="8">
        <v>2456</v>
      </c>
      <c r="F6" s="8">
        <v>2473.5979381443299</v>
      </c>
      <c r="G6" s="8">
        <f t="shared" si="0"/>
        <v>15.082214873889825</v>
      </c>
      <c r="H6" s="8">
        <f t="shared" si="1"/>
        <v>15.082214873889825</v>
      </c>
      <c r="I6" s="8">
        <f t="shared" si="2"/>
        <v>0</v>
      </c>
      <c r="J6" s="25"/>
      <c r="K6" s="25"/>
      <c r="L6" s="26"/>
      <c r="M6" s="25"/>
      <c r="N6" s="25"/>
      <c r="O6" s="25"/>
      <c r="P6" s="25"/>
      <c r="Q6" s="48"/>
      <c r="R6" s="48"/>
      <c r="S6" s="25"/>
      <c r="T6" s="25"/>
      <c r="U6" s="25"/>
      <c r="V6" s="9"/>
      <c r="W6" s="9"/>
      <c r="X6" s="9"/>
      <c r="Y6" s="13"/>
      <c r="Z6" s="13"/>
      <c r="AA6" s="3"/>
      <c r="AB6" s="3"/>
      <c r="AC6" s="2"/>
      <c r="AD6" s="2"/>
      <c r="AE6" s="13" t="s">
        <v>40</v>
      </c>
      <c r="AF6" s="13">
        <f>2/(1+26)</f>
        <v>7.407407407407407E-2</v>
      </c>
      <c r="AG6" s="14"/>
      <c r="AH6" s="14"/>
      <c r="AI6" s="14"/>
      <c r="AJ6" s="16"/>
      <c r="AK6" s="16"/>
      <c r="AL6" s="16"/>
      <c r="AM6" s="16"/>
      <c r="AN6" s="5"/>
      <c r="AO6" s="5"/>
    </row>
    <row r="7" spans="1:59" x14ac:dyDescent="0.2">
      <c r="A7" s="1" t="s">
        <v>755</v>
      </c>
      <c r="B7" s="8">
        <v>2722</v>
      </c>
      <c r="C7" s="8">
        <v>2457.8804347826085</v>
      </c>
      <c r="D7" s="8">
        <v>2471</v>
      </c>
      <c r="E7" s="8">
        <v>2445</v>
      </c>
      <c r="F7" s="8">
        <v>2457.711956521739</v>
      </c>
      <c r="G7" s="8">
        <f t="shared" si="0"/>
        <v>-15.885981622590862</v>
      </c>
      <c r="H7" s="8">
        <f t="shared" si="1"/>
        <v>0</v>
      </c>
      <c r="I7" s="8">
        <f t="shared" si="2"/>
        <v>15.885981622590862</v>
      </c>
      <c r="J7" s="2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9"/>
      <c r="W7" s="9"/>
      <c r="X7" s="9"/>
      <c r="Y7" s="3"/>
      <c r="Z7" s="3"/>
      <c r="AA7" s="3"/>
      <c r="AB7" s="3"/>
      <c r="AC7" s="2"/>
      <c r="AD7" s="2"/>
      <c r="AE7" s="13"/>
      <c r="AF7" s="13"/>
      <c r="AG7" s="14"/>
      <c r="AH7" s="14"/>
      <c r="AI7" s="14"/>
      <c r="AJ7" s="16"/>
      <c r="AK7" s="16"/>
      <c r="AL7" s="16"/>
      <c r="AM7" s="16"/>
      <c r="AN7" s="5"/>
      <c r="AO7" s="5"/>
    </row>
    <row r="8" spans="1:59" x14ac:dyDescent="0.2">
      <c r="A8" s="1" t="s">
        <v>756</v>
      </c>
      <c r="B8" s="8">
        <v>3523</v>
      </c>
      <c r="C8" s="8">
        <v>2442.8212290502793</v>
      </c>
      <c r="D8" s="8">
        <v>2458</v>
      </c>
      <c r="E8" s="8">
        <v>2420</v>
      </c>
      <c r="F8" s="8">
        <v>2442.7318435754191</v>
      </c>
      <c r="G8" s="8">
        <f t="shared" si="0"/>
        <v>-14.980112946319878</v>
      </c>
      <c r="H8" s="8">
        <f t="shared" si="1"/>
        <v>0</v>
      </c>
      <c r="I8" s="8">
        <f t="shared" si="2"/>
        <v>14.980112946319878</v>
      </c>
      <c r="J8" s="2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9"/>
      <c r="W8" s="9"/>
      <c r="X8" s="9"/>
      <c r="Y8" s="3"/>
      <c r="Z8" s="3"/>
      <c r="AA8" s="3"/>
      <c r="AB8" s="3"/>
      <c r="AC8" s="2"/>
      <c r="AD8" s="2"/>
      <c r="AE8" s="14"/>
      <c r="AF8" s="14"/>
      <c r="AG8" s="14"/>
      <c r="AH8" s="14"/>
      <c r="AI8" s="14"/>
      <c r="AJ8" s="16"/>
      <c r="AK8" s="16"/>
      <c r="AL8" s="16"/>
      <c r="AM8" s="16"/>
      <c r="AN8" s="5"/>
      <c r="AO8" s="5"/>
    </row>
    <row r="9" spans="1:59" x14ac:dyDescent="0.2">
      <c r="A9" s="1" t="s">
        <v>757</v>
      </c>
      <c r="B9" s="8">
        <v>3695</v>
      </c>
      <c r="C9" s="8">
        <v>2457.1061452513968</v>
      </c>
      <c r="D9" s="8">
        <v>2474</v>
      </c>
      <c r="E9" s="8">
        <v>2435</v>
      </c>
      <c r="F9" s="8">
        <v>2457.2290502793294</v>
      </c>
      <c r="G9" s="8">
        <f t="shared" si="0"/>
        <v>14.497206703910251</v>
      </c>
      <c r="H9" s="8">
        <f t="shared" si="1"/>
        <v>14.497206703910251</v>
      </c>
      <c r="I9" s="8">
        <f t="shared" si="2"/>
        <v>0</v>
      </c>
      <c r="J9" s="2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9"/>
      <c r="W9" s="9"/>
      <c r="X9" s="9"/>
      <c r="Y9" s="3"/>
      <c r="Z9" s="3"/>
      <c r="AA9" s="3"/>
      <c r="AB9" s="3"/>
      <c r="AC9" s="2"/>
      <c r="AD9" s="2"/>
      <c r="AE9" s="14"/>
      <c r="AF9" s="14"/>
      <c r="AG9" s="14"/>
      <c r="AH9" s="14"/>
      <c r="AI9" s="14"/>
      <c r="AJ9" s="16"/>
      <c r="AK9" s="16"/>
      <c r="AL9" s="16"/>
      <c r="AM9" s="16"/>
      <c r="AN9" s="5"/>
      <c r="AO9" s="5"/>
    </row>
    <row r="10" spans="1:59" x14ac:dyDescent="0.2">
      <c r="A10" s="1" t="s">
        <v>758</v>
      </c>
      <c r="B10" s="8">
        <v>3035</v>
      </c>
      <c r="C10" s="8">
        <v>2455.0366492146595</v>
      </c>
      <c r="D10" s="8">
        <v>2467</v>
      </c>
      <c r="E10" s="8">
        <v>2441</v>
      </c>
      <c r="F10" s="8">
        <v>2454.9895287958116</v>
      </c>
      <c r="G10" s="8">
        <f t="shared" si="0"/>
        <v>-2.2395214835178194</v>
      </c>
      <c r="H10" s="8">
        <f t="shared" si="1"/>
        <v>0</v>
      </c>
      <c r="I10" s="8">
        <f t="shared" si="2"/>
        <v>2.2395214835178194</v>
      </c>
      <c r="J10" s="2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9"/>
      <c r="W10" s="9"/>
      <c r="X10" s="9"/>
      <c r="Y10" s="3"/>
      <c r="Z10" s="3"/>
      <c r="AA10" s="3"/>
      <c r="AB10" s="3"/>
      <c r="AC10" s="2"/>
      <c r="AD10" s="2"/>
      <c r="AE10" s="14"/>
      <c r="AF10" s="14"/>
      <c r="AG10" s="14"/>
      <c r="AH10" s="14"/>
      <c r="AI10" s="14"/>
      <c r="AJ10" s="16"/>
      <c r="AK10" s="16"/>
      <c r="AL10" s="16"/>
      <c r="AM10" s="16"/>
      <c r="AN10" s="5"/>
      <c r="AO10" s="5"/>
    </row>
    <row r="11" spans="1:59" x14ac:dyDescent="0.2">
      <c r="A11" s="1" t="s">
        <v>759</v>
      </c>
      <c r="B11" s="8">
        <v>3098</v>
      </c>
      <c r="C11" s="8">
        <v>2460.4245810055868</v>
      </c>
      <c r="D11" s="8">
        <v>2486</v>
      </c>
      <c r="E11" s="8">
        <v>2444</v>
      </c>
      <c r="F11" s="8">
        <v>2460.5698324022346</v>
      </c>
      <c r="G11" s="8">
        <f t="shared" si="0"/>
        <v>5.5803036064230582</v>
      </c>
      <c r="H11" s="8">
        <f t="shared" si="1"/>
        <v>5.5803036064230582</v>
      </c>
      <c r="I11" s="8">
        <f t="shared" si="2"/>
        <v>0</v>
      </c>
      <c r="J11" s="2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9"/>
      <c r="W11" s="9"/>
      <c r="X11" s="9"/>
      <c r="Y11" s="3"/>
      <c r="Z11" s="3"/>
      <c r="AA11" s="3"/>
      <c r="AB11" s="3"/>
      <c r="AC11" s="2"/>
      <c r="AD11" s="2"/>
      <c r="AE11" s="14"/>
      <c r="AF11" s="14"/>
      <c r="AG11" s="14"/>
      <c r="AH11" s="14"/>
      <c r="AI11" s="14"/>
      <c r="AJ11" s="16"/>
      <c r="AK11" s="16"/>
      <c r="AL11" s="16"/>
      <c r="AM11" s="16"/>
      <c r="AN11" s="5"/>
      <c r="AO11" s="5"/>
    </row>
    <row r="12" spans="1:59" x14ac:dyDescent="0.2">
      <c r="A12" s="1" t="s">
        <v>760</v>
      </c>
      <c r="B12" s="8">
        <v>4428</v>
      </c>
      <c r="C12" s="8">
        <v>2479.2266009852215</v>
      </c>
      <c r="D12" s="8">
        <v>2501</v>
      </c>
      <c r="E12" s="8">
        <v>2455</v>
      </c>
      <c r="F12" s="8">
        <v>2479.1970443349755</v>
      </c>
      <c r="G12" s="8">
        <f t="shared" si="0"/>
        <v>18.62721193274092</v>
      </c>
      <c r="H12" s="8">
        <f t="shared" si="1"/>
        <v>18.62721193274092</v>
      </c>
      <c r="I12" s="8">
        <f t="shared" si="2"/>
        <v>0</v>
      </c>
      <c r="J12" s="2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9"/>
      <c r="W12" s="9"/>
      <c r="X12" s="9"/>
      <c r="Y12" s="3"/>
      <c r="Z12" s="3"/>
      <c r="AA12" s="3"/>
      <c r="AB12" s="3"/>
      <c r="AC12" s="2"/>
      <c r="AD12" s="2"/>
      <c r="AE12" s="14"/>
      <c r="AF12" s="14"/>
      <c r="AG12" s="14"/>
      <c r="AH12" s="14"/>
      <c r="AI12" s="14"/>
      <c r="AJ12" s="16"/>
      <c r="AK12" s="16"/>
      <c r="AL12" s="16"/>
      <c r="AM12" s="16"/>
      <c r="AN12" s="5"/>
      <c r="AO12" s="5"/>
    </row>
    <row r="13" spans="1:59" x14ac:dyDescent="0.2">
      <c r="A13" s="1" t="s">
        <v>761</v>
      </c>
      <c r="B13" s="8">
        <v>6525</v>
      </c>
      <c r="C13" s="8">
        <v>2454.8009259259261</v>
      </c>
      <c r="D13" s="8">
        <v>2476</v>
      </c>
      <c r="E13" s="8">
        <v>2441</v>
      </c>
      <c r="F13" s="8">
        <v>2454.7638888888887</v>
      </c>
      <c r="G13" s="8">
        <f t="shared" si="0"/>
        <v>-24.433155446086857</v>
      </c>
      <c r="H13" s="8">
        <f t="shared" si="1"/>
        <v>0</v>
      </c>
      <c r="I13" s="8">
        <f t="shared" si="2"/>
        <v>24.433155446086857</v>
      </c>
      <c r="J13" s="2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9"/>
      <c r="W13" s="9"/>
      <c r="X13" s="9"/>
      <c r="Y13" s="3"/>
      <c r="Z13" s="3"/>
      <c r="AA13" s="3"/>
      <c r="AB13" s="3"/>
      <c r="AC13" s="2"/>
      <c r="AD13" s="2"/>
      <c r="AE13" s="14"/>
      <c r="AF13" s="14"/>
      <c r="AG13" s="14"/>
      <c r="AH13" s="14"/>
      <c r="AI13" s="14"/>
      <c r="AJ13" s="16"/>
      <c r="AK13" s="16"/>
      <c r="AL13" s="16"/>
      <c r="AM13" s="16"/>
      <c r="AN13" s="5"/>
      <c r="AO13" s="5"/>
    </row>
    <row r="14" spans="1:59" x14ac:dyDescent="0.2">
      <c r="A14" s="1" t="s">
        <v>762</v>
      </c>
      <c r="B14" s="8">
        <v>2837</v>
      </c>
      <c r="C14" s="8">
        <v>2453.5238095238096</v>
      </c>
      <c r="D14" s="8">
        <v>2464</v>
      </c>
      <c r="E14" s="8">
        <v>2443</v>
      </c>
      <c r="F14" s="8">
        <v>2453.4047619047619</v>
      </c>
      <c r="G14" s="8">
        <f t="shared" si="0"/>
        <v>-1.3591269841267604</v>
      </c>
      <c r="H14" s="8">
        <f t="shared" si="1"/>
        <v>0</v>
      </c>
      <c r="I14" s="8">
        <f t="shared" si="2"/>
        <v>1.3591269841267604</v>
      </c>
      <c r="J14" s="2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9"/>
      <c r="W14" s="9"/>
      <c r="X14" s="9"/>
      <c r="Y14" s="3"/>
      <c r="Z14" s="3"/>
      <c r="AA14" s="3"/>
      <c r="AB14" s="3"/>
      <c r="AC14" s="2"/>
      <c r="AD14" s="2"/>
      <c r="AE14" s="14"/>
      <c r="AF14" s="14"/>
      <c r="AG14" s="14"/>
      <c r="AH14" s="14"/>
      <c r="AI14" s="14"/>
      <c r="AJ14" s="16"/>
      <c r="AK14" s="16"/>
      <c r="AL14" s="16"/>
      <c r="AM14" s="16"/>
      <c r="AN14" s="5"/>
      <c r="AO14" s="5"/>
    </row>
    <row r="15" spans="1:59" x14ac:dyDescent="0.2">
      <c r="A15" s="1" t="s">
        <v>763</v>
      </c>
      <c r="B15" s="8">
        <v>7369</v>
      </c>
      <c r="C15" s="8">
        <v>2448.136170212766</v>
      </c>
      <c r="D15" s="8">
        <v>2471</v>
      </c>
      <c r="E15" s="8">
        <v>2432</v>
      </c>
      <c r="F15" s="8">
        <v>2448.0765957446811</v>
      </c>
      <c r="G15" s="8">
        <f t="shared" si="0"/>
        <v>-5.3281661600808548</v>
      </c>
      <c r="H15" s="8">
        <f t="shared" si="1"/>
        <v>0</v>
      </c>
      <c r="I15" s="8">
        <f t="shared" si="2"/>
        <v>5.3281661600808548</v>
      </c>
      <c r="J15" s="2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9"/>
      <c r="W15" s="9"/>
      <c r="X15" s="9"/>
      <c r="Y15" s="3"/>
      <c r="Z15" s="3"/>
      <c r="AA15" s="3"/>
      <c r="AB15" s="3"/>
      <c r="AC15" s="2"/>
      <c r="AD15" s="2"/>
      <c r="AE15" s="14"/>
      <c r="AF15" s="14"/>
      <c r="AG15" s="14"/>
      <c r="AH15" s="14"/>
      <c r="AI15" s="14"/>
      <c r="AJ15" s="16"/>
      <c r="AK15" s="16"/>
      <c r="AL15" s="16"/>
      <c r="AM15" s="16"/>
      <c r="AN15" s="5"/>
      <c r="AO15" s="5"/>
    </row>
    <row r="16" spans="1:59" x14ac:dyDescent="0.2">
      <c r="A16" s="1" t="s">
        <v>764</v>
      </c>
      <c r="B16" s="8">
        <v>6347</v>
      </c>
      <c r="C16" s="8">
        <v>2396.2557251908397</v>
      </c>
      <c r="D16" s="8">
        <v>2427</v>
      </c>
      <c r="E16" s="8">
        <v>2378</v>
      </c>
      <c r="F16" s="8">
        <v>2396.2442748091603</v>
      </c>
      <c r="G16" s="8">
        <f t="shared" si="0"/>
        <v>-51.832320935520784</v>
      </c>
      <c r="H16" s="8">
        <f t="shared" si="1"/>
        <v>0</v>
      </c>
      <c r="I16" s="8">
        <f t="shared" si="2"/>
        <v>51.832320935520784</v>
      </c>
      <c r="J16" s="25">
        <f>AVERAGE(H3:H16)</f>
        <v>5.990799164727572</v>
      </c>
      <c r="K16" s="25">
        <f>AVERAGE(I3:I16)</f>
        <v>10.281043271765579</v>
      </c>
      <c r="L16" s="26">
        <f t="shared" ref="L2:L65" si="3">J16/K16</f>
        <v>0.58270342866660874</v>
      </c>
      <c r="M16" s="25">
        <f t="shared" ref="M2:M65" si="4">IF(K16=0, 100, 100-(100/(1+L16)))</f>
        <v>36.81696887189554</v>
      </c>
      <c r="N16" s="25">
        <v>30</v>
      </c>
      <c r="O16" s="25">
        <v>70</v>
      </c>
      <c r="P16" s="25"/>
      <c r="Q16" s="25"/>
      <c r="R16" s="25"/>
      <c r="S16" s="25"/>
      <c r="T16" s="25"/>
      <c r="U16" s="25"/>
      <c r="V16" s="9"/>
      <c r="W16" s="9"/>
      <c r="X16" s="9"/>
      <c r="Y16" s="3"/>
      <c r="Z16" s="3"/>
      <c r="AA16" s="3"/>
      <c r="AB16" s="3"/>
      <c r="AC16" s="2"/>
      <c r="AD16" s="2"/>
      <c r="AE16" s="14"/>
      <c r="AF16" s="14"/>
      <c r="AG16" s="14"/>
      <c r="AH16" s="14"/>
      <c r="AI16" s="14"/>
      <c r="AJ16" s="16"/>
      <c r="AK16" s="16"/>
      <c r="AL16" s="16"/>
      <c r="AM16" s="16"/>
      <c r="AN16" s="5"/>
      <c r="AO16" s="5"/>
    </row>
    <row r="17" spans="1:41" x14ac:dyDescent="0.2">
      <c r="A17" s="1" t="s">
        <v>765</v>
      </c>
      <c r="B17" s="8">
        <v>10280</v>
      </c>
      <c r="C17" s="8">
        <v>2378.5123674911661</v>
      </c>
      <c r="D17" s="8">
        <v>2395</v>
      </c>
      <c r="E17" s="8">
        <v>2361</v>
      </c>
      <c r="F17" s="8">
        <v>2378.5865724381624</v>
      </c>
      <c r="G17" s="8">
        <f t="shared" si="0"/>
        <v>-17.657702370997868</v>
      </c>
      <c r="H17" s="8">
        <f t="shared" si="1"/>
        <v>0</v>
      </c>
      <c r="I17" s="8">
        <f t="shared" si="2"/>
        <v>17.657702370997868</v>
      </c>
      <c r="J17" s="25">
        <f>((J16*($L$4-1)+H17)/$L$4)</f>
        <v>5.5628849386756025</v>
      </c>
      <c r="K17" s="25">
        <f>((K16*($L$4-1)+I17)/$L$4)</f>
        <v>10.807947493139313</v>
      </c>
      <c r="L17" s="26">
        <f t="shared" si="3"/>
        <v>0.51470317950811839</v>
      </c>
      <c r="M17" s="25">
        <f t="shared" si="4"/>
        <v>33.980464718854165</v>
      </c>
      <c r="N17" s="25">
        <v>30</v>
      </c>
      <c r="O17" s="25">
        <v>70</v>
      </c>
      <c r="P17" s="25"/>
      <c r="Q17" s="25"/>
      <c r="R17" s="25"/>
      <c r="S17" s="25"/>
      <c r="T17" s="25"/>
      <c r="U17" s="25"/>
      <c r="V17" s="9"/>
      <c r="W17" s="9"/>
      <c r="X17" s="9"/>
      <c r="Y17" s="3"/>
      <c r="Z17" s="3"/>
      <c r="AA17" s="3"/>
      <c r="AB17" s="3"/>
      <c r="AC17" s="2"/>
      <c r="AD17" s="2"/>
      <c r="AE17" s="14" t="s">
        <v>1523</v>
      </c>
      <c r="AF17" s="14"/>
      <c r="AG17" s="14"/>
      <c r="AH17" s="14"/>
      <c r="AI17" s="14"/>
      <c r="AJ17" s="16"/>
      <c r="AK17" s="16"/>
      <c r="AL17" s="16"/>
      <c r="AM17" s="16"/>
      <c r="AN17" s="5"/>
      <c r="AO17" s="5"/>
    </row>
    <row r="18" spans="1:41" x14ac:dyDescent="0.2">
      <c r="A18" s="1" t="s">
        <v>766</v>
      </c>
      <c r="B18" s="8">
        <v>11961</v>
      </c>
      <c r="C18" s="8">
        <v>2394.4189189189187</v>
      </c>
      <c r="D18" s="8">
        <v>2413</v>
      </c>
      <c r="E18" s="8">
        <v>2382</v>
      </c>
      <c r="F18" s="8">
        <v>2394.3885135135133</v>
      </c>
      <c r="G18" s="8">
        <f t="shared" si="0"/>
        <v>15.801941075350896</v>
      </c>
      <c r="H18" s="8">
        <f t="shared" si="1"/>
        <v>15.801941075350896</v>
      </c>
      <c r="I18" s="8">
        <f t="shared" si="2"/>
        <v>0</v>
      </c>
      <c r="J18" s="25">
        <f t="shared" ref="J18:K33" si="5">((J17*($L$4-1)+H18)/$L$4)</f>
        <v>6.2942460912952658</v>
      </c>
      <c r="K18" s="25">
        <f t="shared" si="5"/>
        <v>10.035951243629361</v>
      </c>
      <c r="L18" s="26">
        <f t="shared" si="3"/>
        <v>0.62716985550231108</v>
      </c>
      <c r="M18" s="25">
        <f t="shared" si="4"/>
        <v>38.543600926573355</v>
      </c>
      <c r="N18" s="25">
        <v>30</v>
      </c>
      <c r="O18" s="25">
        <v>70</v>
      </c>
      <c r="P18" s="25"/>
      <c r="Q18" s="25"/>
      <c r="R18" s="25"/>
      <c r="S18" s="25"/>
      <c r="T18" s="25"/>
      <c r="U18" s="25"/>
      <c r="V18" s="9"/>
      <c r="W18" s="9"/>
      <c r="X18" s="9"/>
      <c r="Y18" s="3"/>
      <c r="Z18" s="3"/>
      <c r="AA18" s="3"/>
      <c r="AB18" s="3"/>
      <c r="AC18" s="2"/>
      <c r="AD18" s="2"/>
      <c r="AE18" s="14"/>
      <c r="AF18" s="14"/>
      <c r="AG18" s="14"/>
      <c r="AH18" s="14"/>
      <c r="AI18" s="14"/>
      <c r="AJ18" s="16"/>
      <c r="AK18" s="16"/>
      <c r="AL18" s="16"/>
      <c r="AM18" s="16"/>
      <c r="AN18" s="5"/>
      <c r="AO18" s="5"/>
    </row>
    <row r="19" spans="1:41" x14ac:dyDescent="0.2">
      <c r="A19" s="1" t="s">
        <v>767</v>
      </c>
      <c r="B19" s="8">
        <v>12203</v>
      </c>
      <c r="C19" s="8">
        <v>2375.295918367347</v>
      </c>
      <c r="D19" s="8">
        <v>2394</v>
      </c>
      <c r="E19" s="8">
        <v>2356</v>
      </c>
      <c r="F19" s="8">
        <v>2375.2380952380954</v>
      </c>
      <c r="G19" s="8">
        <f t="shared" si="0"/>
        <v>-19.150418275417906</v>
      </c>
      <c r="H19" s="8">
        <f t="shared" si="1"/>
        <v>0</v>
      </c>
      <c r="I19" s="8">
        <f t="shared" si="2"/>
        <v>19.150418275417906</v>
      </c>
      <c r="J19" s="25">
        <f t="shared" si="5"/>
        <v>5.8446570847741759</v>
      </c>
      <c r="K19" s="25">
        <f t="shared" si="5"/>
        <v>10.686984603042829</v>
      </c>
      <c r="L19" s="26">
        <f t="shared" si="3"/>
        <v>0.54689487276982396</v>
      </c>
      <c r="M19" s="25">
        <f t="shared" si="4"/>
        <v>35.35436585878459</v>
      </c>
      <c r="N19" s="25">
        <v>30</v>
      </c>
      <c r="O19" s="25">
        <v>70</v>
      </c>
      <c r="P19" s="25"/>
      <c r="Q19" s="25"/>
      <c r="R19" s="25"/>
      <c r="S19" s="25"/>
      <c r="T19" s="25"/>
      <c r="U19" s="25"/>
      <c r="V19" s="9"/>
      <c r="W19" s="9"/>
      <c r="X19" s="9"/>
      <c r="Y19" s="3"/>
      <c r="Z19" s="3"/>
      <c r="AA19" s="3"/>
      <c r="AB19" s="3"/>
      <c r="AC19" s="2"/>
      <c r="AD19" s="2"/>
      <c r="AE19" s="14"/>
      <c r="AF19" s="14"/>
      <c r="AG19" s="14"/>
      <c r="AH19" s="14"/>
      <c r="AI19" s="14"/>
      <c r="AJ19" s="16"/>
      <c r="AK19" s="16"/>
      <c r="AL19" s="16"/>
      <c r="AM19" s="16"/>
      <c r="AN19" s="5"/>
      <c r="AO19" s="5"/>
    </row>
    <row r="20" spans="1:41" x14ac:dyDescent="0.2">
      <c r="A20" s="1" t="s">
        <v>768</v>
      </c>
      <c r="B20" s="8">
        <v>10725</v>
      </c>
      <c r="C20" s="8">
        <v>2381</v>
      </c>
      <c r="D20" s="8">
        <v>2395</v>
      </c>
      <c r="E20" s="8">
        <v>2369</v>
      </c>
      <c r="F20" s="8">
        <v>2381.05033557047</v>
      </c>
      <c r="G20" s="8">
        <f t="shared" si="0"/>
        <v>5.8122403323745857</v>
      </c>
      <c r="H20" s="8">
        <f t="shared" si="1"/>
        <v>5.8122403323745857</v>
      </c>
      <c r="I20" s="8">
        <f t="shared" si="2"/>
        <v>0</v>
      </c>
      <c r="J20" s="25">
        <f t="shared" si="5"/>
        <v>5.8423416024599195</v>
      </c>
      <c r="K20" s="25">
        <f t="shared" si="5"/>
        <v>9.9236285599683409</v>
      </c>
      <c r="L20" s="26">
        <f t="shared" si="3"/>
        <v>0.58873037892891045</v>
      </c>
      <c r="M20" s="25">
        <f t="shared" si="4"/>
        <v>37.056657739862722</v>
      </c>
      <c r="N20" s="25">
        <v>30</v>
      </c>
      <c r="O20" s="25">
        <v>70</v>
      </c>
      <c r="P20" s="25"/>
      <c r="Q20" s="25"/>
      <c r="R20" s="25"/>
      <c r="S20" s="25"/>
      <c r="T20" s="25"/>
      <c r="U20" s="25"/>
      <c r="V20" s="9"/>
      <c r="W20" s="9"/>
      <c r="X20" s="9"/>
      <c r="Y20" s="3"/>
      <c r="Z20" s="3"/>
      <c r="AA20" s="3"/>
      <c r="AB20" s="3"/>
      <c r="AC20" s="2"/>
      <c r="AD20" s="2"/>
      <c r="AE20" s="14"/>
      <c r="AF20" s="14"/>
      <c r="AG20" s="14"/>
      <c r="AH20" s="14"/>
      <c r="AI20" s="14"/>
      <c r="AJ20" s="16"/>
      <c r="AK20" s="16"/>
      <c r="AL20" s="16"/>
      <c r="AM20" s="16"/>
      <c r="AN20" s="5"/>
      <c r="AO20" s="5"/>
    </row>
    <row r="21" spans="1:41" x14ac:dyDescent="0.2">
      <c r="A21" s="1" t="s">
        <v>769</v>
      </c>
      <c r="B21" s="8">
        <v>11009</v>
      </c>
      <c r="C21" s="8">
        <v>2387.5294117647059</v>
      </c>
      <c r="D21" s="8">
        <v>2401</v>
      </c>
      <c r="E21" s="8">
        <v>2369</v>
      </c>
      <c r="F21" s="8">
        <v>2387.5986159169552</v>
      </c>
      <c r="G21" s="8">
        <f t="shared" si="0"/>
        <v>6.5482803464851713</v>
      </c>
      <c r="H21" s="8">
        <f t="shared" si="1"/>
        <v>6.5482803464851713</v>
      </c>
      <c r="I21" s="8">
        <f t="shared" si="2"/>
        <v>0</v>
      </c>
      <c r="J21" s="25">
        <f t="shared" si="5"/>
        <v>5.8927657984617232</v>
      </c>
      <c r="K21" s="25">
        <f t="shared" si="5"/>
        <v>9.2147979485420297</v>
      </c>
      <c r="L21" s="26">
        <f t="shared" si="3"/>
        <v>0.63948942031811773</v>
      </c>
      <c r="M21" s="25">
        <f t="shared" si="4"/>
        <v>39.00540085181121</v>
      </c>
      <c r="N21" s="25">
        <v>30</v>
      </c>
      <c r="O21" s="25">
        <v>70</v>
      </c>
      <c r="P21" s="25"/>
      <c r="Q21" s="25"/>
      <c r="R21" s="25"/>
      <c r="S21" s="25"/>
      <c r="T21" s="25"/>
      <c r="U21" s="25"/>
      <c r="V21" s="9"/>
      <c r="W21" s="9"/>
      <c r="X21" s="9"/>
      <c r="Y21" s="3"/>
      <c r="Z21" s="3"/>
      <c r="AA21" s="3"/>
      <c r="AB21" s="3"/>
      <c r="AC21" s="2"/>
      <c r="AD21" s="2"/>
      <c r="AE21" s="14"/>
      <c r="AF21" s="14"/>
      <c r="AG21" s="14"/>
      <c r="AH21" s="14"/>
      <c r="AI21" s="14"/>
      <c r="AJ21" s="16"/>
      <c r="AK21" s="16"/>
      <c r="AL21" s="16"/>
      <c r="AM21" s="16"/>
      <c r="AN21" s="5"/>
      <c r="AO21" s="5"/>
    </row>
    <row r="22" spans="1:41" x14ac:dyDescent="0.2">
      <c r="A22" s="1" t="s">
        <v>770</v>
      </c>
      <c r="B22" s="8">
        <v>13722</v>
      </c>
      <c r="C22" s="8">
        <v>2420.6735395189003</v>
      </c>
      <c r="D22" s="8">
        <v>2433</v>
      </c>
      <c r="E22" s="8">
        <v>2384</v>
      </c>
      <c r="F22" s="8">
        <v>2420.8006872852234</v>
      </c>
      <c r="G22" s="8">
        <f t="shared" si="0"/>
        <v>33.202071368268207</v>
      </c>
      <c r="H22" s="8">
        <f t="shared" si="1"/>
        <v>33.202071368268207</v>
      </c>
      <c r="I22" s="8">
        <f t="shared" si="2"/>
        <v>0</v>
      </c>
      <c r="J22" s="25">
        <f t="shared" si="5"/>
        <v>7.843430482019329</v>
      </c>
      <c r="K22" s="25">
        <f t="shared" si="5"/>
        <v>8.556598095074742</v>
      </c>
      <c r="L22" s="26">
        <f t="shared" si="3"/>
        <v>0.91665290280889566</v>
      </c>
      <c r="M22" s="25">
        <f t="shared" si="4"/>
        <v>47.825712285491093</v>
      </c>
      <c r="N22" s="25">
        <v>30</v>
      </c>
      <c r="O22" s="25">
        <v>70</v>
      </c>
      <c r="P22" s="25"/>
      <c r="Q22" s="25"/>
      <c r="R22" s="25"/>
      <c r="S22" s="25"/>
      <c r="T22" s="25"/>
      <c r="U22" s="25"/>
      <c r="V22" s="9"/>
      <c r="W22" s="9"/>
      <c r="X22" s="9"/>
      <c r="Y22" s="3"/>
      <c r="Z22" s="3"/>
      <c r="AA22" s="3"/>
      <c r="AB22" s="3"/>
      <c r="AC22" s="2"/>
      <c r="AD22" s="2"/>
      <c r="AE22" s="14"/>
      <c r="AF22" s="14"/>
      <c r="AG22" s="14"/>
      <c r="AH22" s="14"/>
      <c r="AI22" s="14"/>
      <c r="AJ22" s="16"/>
      <c r="AK22" s="16"/>
      <c r="AL22" s="16"/>
      <c r="AM22" s="16"/>
      <c r="AN22" s="5"/>
      <c r="AO22" s="5"/>
    </row>
    <row r="23" spans="1:41" x14ac:dyDescent="0.2">
      <c r="A23" s="1" t="s">
        <v>771</v>
      </c>
      <c r="B23" s="8">
        <v>5672</v>
      </c>
      <c r="C23" s="8">
        <v>2434.5201465201467</v>
      </c>
      <c r="D23" s="8">
        <v>2446</v>
      </c>
      <c r="E23" s="8">
        <v>2414</v>
      </c>
      <c r="F23" s="8">
        <v>2434.5201465201467</v>
      </c>
      <c r="G23" s="8">
        <f t="shared" si="0"/>
        <v>13.719459234923306</v>
      </c>
      <c r="H23" s="8">
        <f t="shared" si="1"/>
        <v>13.719459234923306</v>
      </c>
      <c r="I23" s="8">
        <f t="shared" si="2"/>
        <v>0</v>
      </c>
      <c r="J23" s="25">
        <f t="shared" si="5"/>
        <v>8.2631468215124695</v>
      </c>
      <c r="K23" s="25">
        <f t="shared" si="5"/>
        <v>7.9454125168551171</v>
      </c>
      <c r="L23" s="26">
        <f t="shared" si="3"/>
        <v>1.0399896549088323</v>
      </c>
      <c r="M23" s="25">
        <f t="shared" si="4"/>
        <v>50.9801435711354</v>
      </c>
      <c r="N23" s="25">
        <v>30</v>
      </c>
      <c r="O23" s="25">
        <v>70</v>
      </c>
      <c r="P23" s="25"/>
      <c r="Q23" s="25"/>
      <c r="R23" s="25"/>
      <c r="S23" s="25"/>
      <c r="T23" s="25"/>
      <c r="U23" s="25"/>
      <c r="V23" s="9"/>
      <c r="W23" s="9"/>
      <c r="X23" s="9"/>
      <c r="Y23" s="3"/>
      <c r="Z23" s="3"/>
      <c r="AA23" s="3"/>
      <c r="AB23" s="3"/>
      <c r="AC23" s="2"/>
      <c r="AD23" s="2"/>
      <c r="AE23" s="14"/>
      <c r="AF23" s="14"/>
      <c r="AG23" s="14"/>
      <c r="AH23" s="14"/>
      <c r="AI23" s="14"/>
      <c r="AJ23" s="16"/>
      <c r="AK23" s="16"/>
      <c r="AL23" s="16"/>
      <c r="AM23" s="16"/>
      <c r="AN23" s="5"/>
      <c r="AO23" s="5"/>
    </row>
    <row r="24" spans="1:41" x14ac:dyDescent="0.2">
      <c r="A24" s="1" t="s">
        <v>772</v>
      </c>
      <c r="B24" s="8">
        <v>8194</v>
      </c>
      <c r="C24" s="8">
        <v>2435.4656488549617</v>
      </c>
      <c r="D24" s="8">
        <v>2453</v>
      </c>
      <c r="E24" s="8">
        <v>2416</v>
      </c>
      <c r="F24" s="8">
        <v>2435.4961832061067</v>
      </c>
      <c r="G24" s="8">
        <f t="shared" si="0"/>
        <v>0.97603668596002535</v>
      </c>
      <c r="H24" s="8">
        <f t="shared" si="1"/>
        <v>0.97603668596002535</v>
      </c>
      <c r="I24" s="8">
        <f t="shared" si="2"/>
        <v>0</v>
      </c>
      <c r="J24" s="25">
        <f t="shared" si="5"/>
        <v>7.7426389546872949</v>
      </c>
      <c r="K24" s="25">
        <f t="shared" si="5"/>
        <v>7.3778830513654654</v>
      </c>
      <c r="L24" s="26">
        <f t="shared" si="3"/>
        <v>1.0494391007260981</v>
      </c>
      <c r="M24" s="25">
        <f t="shared" si="4"/>
        <v>51.20616174221967</v>
      </c>
      <c r="N24" s="25">
        <v>30</v>
      </c>
      <c r="O24" s="25">
        <v>70</v>
      </c>
      <c r="P24" s="25"/>
      <c r="Q24" s="25"/>
      <c r="R24" s="25"/>
      <c r="S24" s="25"/>
      <c r="T24" s="25"/>
      <c r="U24" s="25"/>
      <c r="V24" s="9"/>
      <c r="W24" s="9"/>
      <c r="X24" s="9"/>
      <c r="Y24" s="3"/>
      <c r="Z24" s="3"/>
      <c r="AA24" s="3"/>
      <c r="AB24" s="3"/>
      <c r="AC24" s="2"/>
      <c r="AD24" s="2"/>
      <c r="AE24" s="14" t="s">
        <v>1525</v>
      </c>
      <c r="AF24" s="14"/>
      <c r="AG24" s="14"/>
      <c r="AH24" s="14"/>
      <c r="AI24" s="14"/>
      <c r="AJ24" s="16"/>
      <c r="AK24" s="16"/>
      <c r="AL24" s="16"/>
      <c r="AM24" s="16"/>
      <c r="AN24" s="5"/>
      <c r="AO24" s="5"/>
    </row>
    <row r="25" spans="1:41" x14ac:dyDescent="0.2">
      <c r="A25" s="1" t="s">
        <v>773</v>
      </c>
      <c r="B25" s="8">
        <v>8149</v>
      </c>
      <c r="C25" s="8">
        <v>2450.0804195804194</v>
      </c>
      <c r="D25" s="8">
        <v>2464</v>
      </c>
      <c r="E25" s="8">
        <v>2437</v>
      </c>
      <c r="F25" s="8">
        <v>2449.9965034965035</v>
      </c>
      <c r="G25" s="8">
        <f t="shared" si="0"/>
        <v>14.500320290396758</v>
      </c>
      <c r="H25" s="8">
        <f t="shared" si="1"/>
        <v>14.500320290396758</v>
      </c>
      <c r="I25" s="8">
        <f t="shared" si="2"/>
        <v>0</v>
      </c>
      <c r="J25" s="25">
        <f t="shared" si="5"/>
        <v>8.2253304786665424</v>
      </c>
      <c r="K25" s="25">
        <f t="shared" si="5"/>
        <v>6.850891404839361</v>
      </c>
      <c r="L25" s="26">
        <f t="shared" si="3"/>
        <v>1.2006219326227094</v>
      </c>
      <c r="M25" s="25">
        <f t="shared" si="4"/>
        <v>54.558300761449004</v>
      </c>
      <c r="N25" s="25">
        <v>30</v>
      </c>
      <c r="O25" s="25">
        <v>70</v>
      </c>
      <c r="P25" s="25"/>
      <c r="Q25" s="25"/>
      <c r="R25" s="25"/>
      <c r="S25" s="25"/>
      <c r="T25" s="25"/>
      <c r="U25" s="25"/>
      <c r="V25" s="9"/>
      <c r="W25" s="9"/>
      <c r="X25" s="9"/>
      <c r="Y25" s="3"/>
      <c r="Z25" s="3"/>
      <c r="AA25" s="3"/>
      <c r="AB25" s="3"/>
      <c r="AC25" s="2"/>
      <c r="AD25" s="3"/>
      <c r="AE25" s="14"/>
      <c r="AF25" s="14"/>
      <c r="AG25" s="14"/>
      <c r="AH25" s="14"/>
      <c r="AI25" s="14"/>
      <c r="AJ25" s="16"/>
      <c r="AK25" s="16"/>
      <c r="AL25" s="16"/>
      <c r="AM25" s="16"/>
      <c r="AN25" s="5"/>
      <c r="AO25" s="5"/>
    </row>
    <row r="26" spans="1:41" x14ac:dyDescent="0.2">
      <c r="A26" s="1" t="s">
        <v>774</v>
      </c>
      <c r="B26" s="8">
        <v>4731</v>
      </c>
      <c r="C26" s="8">
        <v>2451.5984251968503</v>
      </c>
      <c r="D26" s="8">
        <v>2460</v>
      </c>
      <c r="E26" s="8">
        <v>2439</v>
      </c>
      <c r="F26" s="8">
        <v>2451.5629921259842</v>
      </c>
      <c r="G26" s="8">
        <f t="shared" si="0"/>
        <v>1.5664886294807729</v>
      </c>
      <c r="H26" s="8">
        <f t="shared" si="1"/>
        <v>1.5664886294807729</v>
      </c>
      <c r="I26" s="8">
        <f t="shared" si="2"/>
        <v>0</v>
      </c>
      <c r="J26" s="25">
        <f t="shared" si="5"/>
        <v>7.7496989180104157</v>
      </c>
      <c r="K26" s="25">
        <f t="shared" si="5"/>
        <v>6.3615420187794074</v>
      </c>
      <c r="L26" s="26">
        <f t="shared" si="3"/>
        <v>1.2182107569411849</v>
      </c>
      <c r="M26" s="25">
        <f t="shared" si="4"/>
        <v>54.91862092586026</v>
      </c>
      <c r="N26" s="25">
        <v>30</v>
      </c>
      <c r="O26" s="25">
        <v>70</v>
      </c>
      <c r="P26" s="25"/>
      <c r="Q26" s="25"/>
      <c r="R26" s="25"/>
      <c r="S26" s="25"/>
      <c r="T26" s="49" t="s">
        <v>62</v>
      </c>
      <c r="U26" s="49"/>
      <c r="V26" s="9"/>
      <c r="W26" s="9"/>
      <c r="X26" s="9"/>
      <c r="Y26" s="3"/>
      <c r="Z26" s="3"/>
      <c r="AA26" s="3"/>
      <c r="AB26" s="3"/>
      <c r="AC26" s="31" t="s">
        <v>62</v>
      </c>
      <c r="AD26" s="31"/>
      <c r="AE26" s="14"/>
      <c r="AF26" s="14" t="s">
        <v>1526</v>
      </c>
      <c r="AG26" s="14"/>
      <c r="AH26" s="14"/>
      <c r="AI26" s="14"/>
      <c r="AJ26" s="16"/>
      <c r="AK26" s="16"/>
      <c r="AL26" s="16"/>
      <c r="AM26" s="16"/>
      <c r="AN26" s="5"/>
      <c r="AO26" s="5"/>
    </row>
    <row r="27" spans="1:41" x14ac:dyDescent="0.2">
      <c r="A27" s="1" t="s">
        <v>775</v>
      </c>
      <c r="B27" s="8">
        <v>8490</v>
      </c>
      <c r="C27" s="8">
        <v>2450.4860139860139</v>
      </c>
      <c r="D27" s="8">
        <v>2472</v>
      </c>
      <c r="E27" s="8">
        <v>2425</v>
      </c>
      <c r="F27" s="8">
        <v>2450.6258741258739</v>
      </c>
      <c r="G27" s="8">
        <f t="shared" si="0"/>
        <v>-0.9371180001103312</v>
      </c>
      <c r="H27" s="8">
        <f t="shared" si="1"/>
        <v>0</v>
      </c>
      <c r="I27" s="8">
        <f t="shared" si="2"/>
        <v>0.9371180001103312</v>
      </c>
      <c r="J27" s="25">
        <f t="shared" si="5"/>
        <v>7.1961489952953865</v>
      </c>
      <c r="K27" s="25">
        <f t="shared" si="5"/>
        <v>5.9740831603030449</v>
      </c>
      <c r="L27" s="26">
        <f t="shared" si="3"/>
        <v>1.2045612359588163</v>
      </c>
      <c r="M27" s="25">
        <f t="shared" si="4"/>
        <v>54.639499974466517</v>
      </c>
      <c r="N27" s="25">
        <v>30</v>
      </c>
      <c r="O27" s="25">
        <v>70</v>
      </c>
      <c r="P27" s="25"/>
      <c r="Q27" s="25"/>
      <c r="R27" s="25">
        <v>0</v>
      </c>
      <c r="S27" s="25"/>
      <c r="T27" s="49">
        <v>10000000</v>
      </c>
      <c r="U27" s="49">
        <f>T27</f>
        <v>10000000</v>
      </c>
      <c r="V27" s="9"/>
      <c r="W27" s="9"/>
      <c r="X27" s="9"/>
      <c r="Y27" s="3"/>
      <c r="Z27" s="3"/>
      <c r="AA27" s="31">
        <v>0</v>
      </c>
      <c r="AB27" s="3"/>
      <c r="AC27" s="31">
        <v>10000000</v>
      </c>
      <c r="AD27" s="31">
        <f>AC27</f>
        <v>10000000</v>
      </c>
      <c r="AE27" s="56">
        <v>2436.14</v>
      </c>
      <c r="AF27" s="56">
        <v>2412.8000000000002</v>
      </c>
      <c r="AG27" s="14">
        <f>AF27-AE27</f>
        <v>-23.339999999999691</v>
      </c>
      <c r="AH27" s="14"/>
      <c r="AI27" s="14"/>
      <c r="AJ27" s="16"/>
      <c r="AK27" s="16"/>
      <c r="AL27" s="16"/>
      <c r="AM27" s="16"/>
      <c r="AN27" s="5"/>
      <c r="AO27" s="5"/>
    </row>
    <row r="28" spans="1:41" x14ac:dyDescent="0.2">
      <c r="A28" s="1" t="s">
        <v>776</v>
      </c>
      <c r="B28" s="8">
        <v>8171</v>
      </c>
      <c r="C28" s="8">
        <v>2465.5750915750914</v>
      </c>
      <c r="D28" s="8">
        <v>2480</v>
      </c>
      <c r="E28" s="8">
        <v>2457</v>
      </c>
      <c r="F28" s="8">
        <v>2465.5054945054944</v>
      </c>
      <c r="G28" s="8">
        <f t="shared" si="0"/>
        <v>14.879620379620519</v>
      </c>
      <c r="H28" s="8">
        <f t="shared" si="1"/>
        <v>14.879620379620519</v>
      </c>
      <c r="I28" s="8">
        <f t="shared" si="2"/>
        <v>0</v>
      </c>
      <c r="J28" s="25">
        <f t="shared" si="5"/>
        <v>7.7449683798900386</v>
      </c>
      <c r="K28" s="25">
        <f t="shared" si="5"/>
        <v>5.5473629345671132</v>
      </c>
      <c r="L28" s="26">
        <f t="shared" si="3"/>
        <v>1.3961531760666053</v>
      </c>
      <c r="M28" s="25">
        <f t="shared" si="4"/>
        <v>58.266440977636265</v>
      </c>
      <c r="N28" s="25">
        <v>30</v>
      </c>
      <c r="O28" s="25">
        <v>70</v>
      </c>
      <c r="P28" s="25">
        <f>IF(AND(M28&lt;$R$4, T27-30&gt;=D28*25),1,0)</f>
        <v>0</v>
      </c>
      <c r="Q28" s="25">
        <f>IF(AND(M28&gt;$R$5,R27&gt;=1),1,0)</f>
        <v>0</v>
      </c>
      <c r="R28" s="25">
        <f>R27+P28-Q28</f>
        <v>0</v>
      </c>
      <c r="S28" s="25">
        <f>IF(P28&gt;0, MAX(30, 0.002*P28*D28), IF(Q28&gt;0, MAX(30, 0.002*Q28*E28), 0))</f>
        <v>0</v>
      </c>
      <c r="T28" s="25">
        <f>T27-  (P28*D27*25) + (Q28*E27*25) - S28</f>
        <v>10000000</v>
      </c>
      <c r="U28" s="25">
        <f>R28*E28*25 + T28</f>
        <v>10000000</v>
      </c>
      <c r="V28" s="9">
        <f>AVERAGE(F2:F27)</f>
        <v>2435.5029581527465</v>
      </c>
      <c r="W28" s="9">
        <f>AVERAGE(F16:F27)</f>
        <v>2413.0090661871827</v>
      </c>
      <c r="X28" s="9">
        <f>W28-V28</f>
        <v>-22.493891965563762</v>
      </c>
      <c r="Y28" s="3">
        <f>IF(AND(X28&gt;$Z$4,AC27-30&gt;=D28*25),1,0)</f>
        <v>0</v>
      </c>
      <c r="Z28" s="3">
        <f>IF(AND(X28&lt;$Z$5,AA27&gt;=1),1,0)</f>
        <v>0</v>
      </c>
      <c r="AA28" s="55">
        <f>AA27+Y28-Z28</f>
        <v>0</v>
      </c>
      <c r="AB28" s="3">
        <f>IF(Y28&gt;0, MAX(30, 0.002*Y28*D28), IF(Z28&gt;0, MAX(30, 0.002*Z28*E28), 0))</f>
        <v>0</v>
      </c>
      <c r="AC28" s="2">
        <f>AC27-  (Y28*D27*25) + (Z28*E27*25) - AB28</f>
        <v>10000000</v>
      </c>
      <c r="AD28" s="2">
        <f>AA28*E28*25 + AC28</f>
        <v>10000000</v>
      </c>
      <c r="AE28" s="14">
        <f>(F28-AE27)*$AF$6+AE27</f>
        <v>2438.3152218152218</v>
      </c>
      <c r="AF28" s="14">
        <f>(F28-AF27)*$AF$5+AF27</f>
        <v>2420.9085376162302</v>
      </c>
      <c r="AG28" s="14">
        <f t="shared" ref="AG28:AG91" si="6">AF28-AE28</f>
        <v>-17.40668419899157</v>
      </c>
      <c r="AH28" s="14"/>
      <c r="AI28" s="14"/>
      <c r="AJ28" s="16"/>
      <c r="AK28" s="16"/>
      <c r="AL28" s="16"/>
      <c r="AM28" s="16"/>
      <c r="AN28" s="5"/>
      <c r="AO28" s="5"/>
    </row>
    <row r="29" spans="1:41" x14ac:dyDescent="0.2">
      <c r="A29" s="1" t="s">
        <v>777</v>
      </c>
      <c r="B29" s="8">
        <v>9676</v>
      </c>
      <c r="C29" s="8">
        <v>2446.248275862069</v>
      </c>
      <c r="D29" s="8">
        <v>2455</v>
      </c>
      <c r="E29" s="8">
        <v>2436</v>
      </c>
      <c r="F29" s="8">
        <v>2446.2655172413793</v>
      </c>
      <c r="G29" s="8">
        <f t="shared" si="0"/>
        <v>-19.239977264115169</v>
      </c>
      <c r="H29" s="8">
        <f t="shared" si="1"/>
        <v>0</v>
      </c>
      <c r="I29" s="8">
        <f t="shared" si="2"/>
        <v>19.239977264115169</v>
      </c>
      <c r="J29" s="25">
        <f t="shared" si="5"/>
        <v>7.1917563527550357</v>
      </c>
      <c r="K29" s="25">
        <f t="shared" si="5"/>
        <v>6.5254068152491174</v>
      </c>
      <c r="L29" s="26">
        <f t="shared" si="3"/>
        <v>1.1021161678301401</v>
      </c>
      <c r="M29" s="25">
        <f t="shared" si="4"/>
        <v>52.428889739608138</v>
      </c>
      <c r="N29" s="25">
        <v>30</v>
      </c>
      <c r="O29" s="25">
        <v>70</v>
      </c>
      <c r="P29" s="25">
        <f t="shared" ref="P29:P92" si="7">IF(AND(M29&lt;$R$4, T28-30&gt;=D29*25),1,0)</f>
        <v>0</v>
      </c>
      <c r="Q29" s="25">
        <f t="shared" ref="Q29:Q92" si="8">IF(AND(M29&gt;$R$5,R28&gt;=1),1,0)</f>
        <v>0</v>
      </c>
      <c r="R29" s="25">
        <f t="shared" ref="R29:R92" si="9">R28+P29-Q29</f>
        <v>0</v>
      </c>
      <c r="S29" s="25">
        <f t="shared" ref="S29:S92" si="10">IF(P29&gt;0, MAX(30, 0.002*P29*D29), IF(Q29&gt;0, MAX(30, 0.002*Q29*E29), 0))</f>
        <v>0</v>
      </c>
      <c r="T29" s="25">
        <f t="shared" ref="T29:T92" si="11">T28-(P29*D28*25) + (Q29*E28*25) - S29</f>
        <v>10000000</v>
      </c>
      <c r="U29" s="25">
        <f t="shared" ref="U29:U92" si="12">R29*E29*25 + T29</f>
        <v>10000000</v>
      </c>
      <c r="V29" s="9">
        <f t="shared" ref="V29:V92" si="13">AVERAGE(F3:F28)</f>
        <v>2435.8567197757384</v>
      </c>
      <c r="W29" s="9">
        <f t="shared" ref="W29:W92" si="14">AVERAGE(F17:F28)</f>
        <v>2418.7808344952109</v>
      </c>
      <c r="X29" s="9">
        <f t="shared" ref="X29:X92" si="15">W29-V29</f>
        <v>-17.075885280527473</v>
      </c>
      <c r="Y29" s="3">
        <f t="shared" ref="Y29:Y92" si="16">IF(AND(X29&gt;$Z$4,AC28-30&gt;=D29*25),1,0)</f>
        <v>0</v>
      </c>
      <c r="Z29" s="3">
        <f t="shared" ref="Z29:Z92" si="17">IF(AND(X29&lt;$Z$5,AA28&gt;=1),1,0)</f>
        <v>0</v>
      </c>
      <c r="AA29" s="55">
        <f t="shared" ref="AA29:AA92" si="18">AA28+Y29-Z29</f>
        <v>0</v>
      </c>
      <c r="AB29" s="3">
        <f t="shared" ref="AB29:AB92" si="19">IF(Y29&gt;0, MAX(30, 0.002*Y29*D29), IF(Z29&gt;0, MAX(30, 0.002*Z29*E29), 0))</f>
        <v>0</v>
      </c>
      <c r="AC29" s="2">
        <f t="shared" ref="AC29:AC92" si="20">AC28-  (Y29*D28*25) + (Z29*E28*25) - AB29</f>
        <v>10000000</v>
      </c>
      <c r="AD29" s="2">
        <f t="shared" ref="AD29:AD92" si="21">AA29*E29*25 + AC29</f>
        <v>10000000</v>
      </c>
      <c r="AE29" s="14">
        <f t="shared" ref="AE29:AE92" si="22">(F29-AE28)*$AF$6+AE28</f>
        <v>2438.9041325875296</v>
      </c>
      <c r="AF29" s="14">
        <f t="shared" ref="AF29:AF92" si="23">(F29-AF28)*$AF$5+AF28</f>
        <v>2424.8096114047148</v>
      </c>
      <c r="AG29" s="14">
        <f t="shared" si="6"/>
        <v>-14.094521182814788</v>
      </c>
      <c r="AH29" s="14"/>
      <c r="AI29" s="14"/>
      <c r="AJ29" s="16"/>
      <c r="AK29" s="16"/>
      <c r="AL29" s="16"/>
      <c r="AM29" s="16"/>
      <c r="AN29" s="5"/>
      <c r="AO29" s="5"/>
    </row>
    <row r="30" spans="1:41" x14ac:dyDescent="0.2">
      <c r="A30" s="1" t="s">
        <v>778</v>
      </c>
      <c r="B30" s="8">
        <v>17366</v>
      </c>
      <c r="C30" s="8">
        <v>2410.8266666666668</v>
      </c>
      <c r="D30" s="8">
        <v>2440</v>
      </c>
      <c r="E30" s="8">
        <v>2399</v>
      </c>
      <c r="F30" s="8">
        <v>2410.8266666666668</v>
      </c>
      <c r="G30" s="8">
        <f t="shared" si="0"/>
        <v>-35.438850574712433</v>
      </c>
      <c r="H30" s="8">
        <f t="shared" si="1"/>
        <v>0</v>
      </c>
      <c r="I30" s="8">
        <f t="shared" si="2"/>
        <v>35.438850574712433</v>
      </c>
      <c r="J30" s="25">
        <f t="shared" si="5"/>
        <v>6.6780594704153904</v>
      </c>
      <c r="K30" s="25">
        <f t="shared" si="5"/>
        <v>8.590652798067925</v>
      </c>
      <c r="L30" s="26">
        <f t="shared" si="3"/>
        <v>0.77736344692190507</v>
      </c>
      <c r="M30" s="25">
        <f t="shared" si="4"/>
        <v>43.736887256692938</v>
      </c>
      <c r="N30" s="25">
        <v>30</v>
      </c>
      <c r="O30" s="25">
        <v>70</v>
      </c>
      <c r="P30" s="25">
        <f t="shared" si="7"/>
        <v>0</v>
      </c>
      <c r="Q30" s="25">
        <f t="shared" si="8"/>
        <v>0</v>
      </c>
      <c r="R30" s="25">
        <f t="shared" si="9"/>
        <v>0</v>
      </c>
      <c r="S30" s="25">
        <f t="shared" si="10"/>
        <v>0</v>
      </c>
      <c r="T30" s="25">
        <f t="shared" si="11"/>
        <v>10000000</v>
      </c>
      <c r="U30" s="25">
        <f t="shared" si="12"/>
        <v>10000000</v>
      </c>
      <c r="V30" s="9">
        <f t="shared" si="13"/>
        <v>2436.542644589591</v>
      </c>
      <c r="W30" s="9">
        <f t="shared" si="14"/>
        <v>2424.4207465621453</v>
      </c>
      <c r="X30" s="9">
        <f t="shared" si="15"/>
        <v>-12.121898027445695</v>
      </c>
      <c r="Y30" s="3">
        <f t="shared" si="16"/>
        <v>0</v>
      </c>
      <c r="Z30" s="3">
        <f t="shared" si="17"/>
        <v>0</v>
      </c>
      <c r="AA30" s="55">
        <f t="shared" si="18"/>
        <v>0</v>
      </c>
      <c r="AB30" s="3">
        <f t="shared" si="19"/>
        <v>0</v>
      </c>
      <c r="AC30" s="2">
        <f t="shared" si="20"/>
        <v>10000000</v>
      </c>
      <c r="AD30" s="2">
        <f t="shared" si="21"/>
        <v>10000000</v>
      </c>
      <c r="AE30" s="14">
        <f t="shared" si="22"/>
        <v>2436.8243202970953</v>
      </c>
      <c r="AF30" s="14">
        <f t="shared" si="23"/>
        <v>2422.658389137323</v>
      </c>
      <c r="AG30" s="14">
        <f t="shared" si="6"/>
        <v>-14.165931159772299</v>
      </c>
      <c r="AH30" s="14"/>
      <c r="AI30" s="14"/>
      <c r="AJ30" s="16"/>
      <c r="AK30" s="16"/>
      <c r="AL30" s="16"/>
      <c r="AM30" s="16"/>
      <c r="AN30" s="5"/>
      <c r="AO30" s="5"/>
    </row>
    <row r="31" spans="1:41" x14ac:dyDescent="0.2">
      <c r="A31" s="1" t="s">
        <v>779</v>
      </c>
      <c r="B31" s="8">
        <v>11497</v>
      </c>
      <c r="C31" s="8">
        <v>2388.1224489795918</v>
      </c>
      <c r="D31" s="8">
        <v>2405</v>
      </c>
      <c r="E31" s="8">
        <v>2369</v>
      </c>
      <c r="F31" s="8">
        <v>2388.0408163265306</v>
      </c>
      <c r="G31" s="8">
        <f t="shared" si="0"/>
        <v>-22.785850340136221</v>
      </c>
      <c r="H31" s="8">
        <f t="shared" si="1"/>
        <v>0</v>
      </c>
      <c r="I31" s="8">
        <f t="shared" si="2"/>
        <v>22.785850340136221</v>
      </c>
      <c r="J31" s="25">
        <f t="shared" si="5"/>
        <v>6.2010552225285762</v>
      </c>
      <c r="K31" s="25">
        <f t="shared" si="5"/>
        <v>9.6045954796442317</v>
      </c>
      <c r="L31" s="26">
        <f t="shared" si="3"/>
        <v>0.64563418997405531</v>
      </c>
      <c r="M31" s="25">
        <f t="shared" si="4"/>
        <v>39.233153632049557</v>
      </c>
      <c r="N31" s="25">
        <v>30</v>
      </c>
      <c r="O31" s="25">
        <v>70</v>
      </c>
      <c r="P31" s="25">
        <f t="shared" si="7"/>
        <v>0</v>
      </c>
      <c r="Q31" s="25">
        <f t="shared" si="8"/>
        <v>0</v>
      </c>
      <c r="R31" s="25">
        <f t="shared" si="9"/>
        <v>0</v>
      </c>
      <c r="S31" s="25">
        <f t="shared" si="10"/>
        <v>0</v>
      </c>
      <c r="T31" s="25">
        <f t="shared" si="11"/>
        <v>10000000</v>
      </c>
      <c r="U31" s="25">
        <f t="shared" si="12"/>
        <v>10000000</v>
      </c>
      <c r="V31" s="9">
        <f t="shared" si="13"/>
        <v>2435.3651783277824</v>
      </c>
      <c r="W31" s="9">
        <f t="shared" si="14"/>
        <v>2425.7905926582416</v>
      </c>
      <c r="X31" s="9">
        <f t="shared" si="15"/>
        <v>-9.5745856695407383</v>
      </c>
      <c r="Y31" s="3">
        <f t="shared" si="16"/>
        <v>0</v>
      </c>
      <c r="Z31" s="3">
        <f t="shared" si="17"/>
        <v>0</v>
      </c>
      <c r="AA31" s="55">
        <f t="shared" si="18"/>
        <v>0</v>
      </c>
      <c r="AB31" s="3">
        <f t="shared" si="19"/>
        <v>0</v>
      </c>
      <c r="AC31" s="2">
        <f t="shared" si="20"/>
        <v>10000000</v>
      </c>
      <c r="AD31" s="2">
        <f t="shared" si="21"/>
        <v>10000000</v>
      </c>
      <c r="AE31" s="14">
        <f t="shared" si="22"/>
        <v>2433.2107274103869</v>
      </c>
      <c r="AF31" s="14">
        <f t="shared" si="23"/>
        <v>2417.3326087048936</v>
      </c>
      <c r="AG31" s="14">
        <f t="shared" si="6"/>
        <v>-15.878118705493307</v>
      </c>
      <c r="AH31" s="14"/>
      <c r="AI31" s="14"/>
      <c r="AJ31" s="16"/>
      <c r="AK31" s="16"/>
      <c r="AL31" s="16"/>
      <c r="AM31" s="16"/>
      <c r="AN31" s="5"/>
      <c r="AO31" s="5"/>
    </row>
    <row r="32" spans="1:41" x14ac:dyDescent="0.2">
      <c r="A32" s="1" t="s">
        <v>780</v>
      </c>
      <c r="B32" s="8">
        <v>16274</v>
      </c>
      <c r="C32" s="8">
        <v>2357.6421404682274</v>
      </c>
      <c r="D32" s="8">
        <v>2375</v>
      </c>
      <c r="E32" s="8">
        <v>2341</v>
      </c>
      <c r="F32" s="8">
        <v>2357.6889632107022</v>
      </c>
      <c r="G32" s="8">
        <f t="shared" si="0"/>
        <v>-30.351853115828362</v>
      </c>
      <c r="H32" s="8">
        <f t="shared" si="1"/>
        <v>0</v>
      </c>
      <c r="I32" s="8">
        <f t="shared" si="2"/>
        <v>30.351853115828362</v>
      </c>
      <c r="J32" s="25">
        <f t="shared" si="5"/>
        <v>5.758122706633678</v>
      </c>
      <c r="K32" s="25">
        <f t="shared" si="5"/>
        <v>11.086542453657383</v>
      </c>
      <c r="L32" s="26">
        <f t="shared" si="3"/>
        <v>0.51937948469534867</v>
      </c>
      <c r="M32" s="25">
        <f t="shared" si="4"/>
        <v>34.183657863426362</v>
      </c>
      <c r="N32" s="25">
        <v>30</v>
      </c>
      <c r="O32" s="25">
        <v>70</v>
      </c>
      <c r="P32" s="25">
        <f t="shared" si="7"/>
        <v>0</v>
      </c>
      <c r="Q32" s="25">
        <f t="shared" si="8"/>
        <v>0</v>
      </c>
      <c r="R32" s="25">
        <f t="shared" si="9"/>
        <v>0</v>
      </c>
      <c r="S32" s="25">
        <f t="shared" si="10"/>
        <v>0</v>
      </c>
      <c r="T32" s="25">
        <f t="shared" si="11"/>
        <v>10000000</v>
      </c>
      <c r="U32" s="25">
        <f t="shared" si="12"/>
        <v>10000000</v>
      </c>
      <c r="V32" s="9">
        <f t="shared" si="13"/>
        <v>2432.6546049837862</v>
      </c>
      <c r="W32" s="9">
        <f t="shared" si="14"/>
        <v>2426.8574860822782</v>
      </c>
      <c r="X32" s="9">
        <f t="shared" si="15"/>
        <v>-5.797118901507929</v>
      </c>
      <c r="Y32" s="3">
        <f t="shared" si="16"/>
        <v>0</v>
      </c>
      <c r="Z32" s="3">
        <f t="shared" si="17"/>
        <v>0</v>
      </c>
      <c r="AA32" s="55">
        <f t="shared" si="18"/>
        <v>0</v>
      </c>
      <c r="AB32" s="3">
        <f t="shared" si="19"/>
        <v>0</v>
      </c>
      <c r="AC32" s="2">
        <f t="shared" si="20"/>
        <v>10000000</v>
      </c>
      <c r="AD32" s="2">
        <f t="shared" si="21"/>
        <v>10000000</v>
      </c>
      <c r="AE32" s="14">
        <f t="shared" si="22"/>
        <v>2427.6165226548546</v>
      </c>
      <c r="AF32" s="14">
        <f t="shared" si="23"/>
        <v>2408.1566632442486</v>
      </c>
      <c r="AG32" s="14">
        <f t="shared" si="6"/>
        <v>-19.459859410605986</v>
      </c>
      <c r="AH32" s="14"/>
      <c r="AI32" s="14"/>
      <c r="AJ32" s="16"/>
      <c r="AK32" s="16"/>
      <c r="AL32" s="16"/>
      <c r="AM32" s="16"/>
      <c r="AN32" s="5"/>
      <c r="AO32" s="5"/>
    </row>
    <row r="33" spans="1:41" x14ac:dyDescent="0.2">
      <c r="A33" s="1" t="s">
        <v>781</v>
      </c>
      <c r="B33" s="8">
        <v>17557</v>
      </c>
      <c r="C33" s="8">
        <v>2342.56</v>
      </c>
      <c r="D33" s="8">
        <v>2366</v>
      </c>
      <c r="E33" s="8">
        <v>2327</v>
      </c>
      <c r="F33" s="8">
        <v>2342.5066666666667</v>
      </c>
      <c r="G33" s="8">
        <f t="shared" si="0"/>
        <v>-15.18229654403558</v>
      </c>
      <c r="H33" s="8">
        <f t="shared" si="1"/>
        <v>0</v>
      </c>
      <c r="I33" s="8">
        <f t="shared" si="2"/>
        <v>15.18229654403558</v>
      </c>
      <c r="J33" s="25">
        <f t="shared" si="5"/>
        <v>5.346828227588416</v>
      </c>
      <c r="K33" s="25">
        <f t="shared" si="5"/>
        <v>11.379096317255826</v>
      </c>
      <c r="L33" s="26">
        <f t="shared" si="3"/>
        <v>0.46988162139731787</v>
      </c>
      <c r="M33" s="25">
        <f t="shared" si="4"/>
        <v>31.967310466174339</v>
      </c>
      <c r="N33" s="25">
        <v>30</v>
      </c>
      <c r="O33" s="25">
        <v>70</v>
      </c>
      <c r="P33" s="25">
        <f t="shared" si="7"/>
        <v>0</v>
      </c>
      <c r="Q33" s="25">
        <f t="shared" si="8"/>
        <v>0</v>
      </c>
      <c r="R33" s="25">
        <f t="shared" si="9"/>
        <v>0</v>
      </c>
      <c r="S33" s="25">
        <f t="shared" si="10"/>
        <v>0</v>
      </c>
      <c r="T33" s="25">
        <f t="shared" si="11"/>
        <v>10000000</v>
      </c>
      <c r="U33" s="25">
        <f t="shared" si="12"/>
        <v>10000000</v>
      </c>
      <c r="V33" s="9">
        <f t="shared" si="13"/>
        <v>2428.1965674863391</v>
      </c>
      <c r="W33" s="9">
        <f t="shared" si="14"/>
        <v>2424.9107050522975</v>
      </c>
      <c r="X33" s="9">
        <f t="shared" si="15"/>
        <v>-3.285862434041519</v>
      </c>
      <c r="Y33" s="3">
        <f t="shared" si="16"/>
        <v>0</v>
      </c>
      <c r="Z33" s="3">
        <f t="shared" si="17"/>
        <v>0</v>
      </c>
      <c r="AA33" s="55">
        <f t="shared" si="18"/>
        <v>0</v>
      </c>
      <c r="AB33" s="3">
        <f t="shared" si="19"/>
        <v>0</v>
      </c>
      <c r="AC33" s="2">
        <f t="shared" si="20"/>
        <v>10000000</v>
      </c>
      <c r="AD33" s="2">
        <f t="shared" si="21"/>
        <v>10000000</v>
      </c>
      <c r="AE33" s="14">
        <f t="shared" si="22"/>
        <v>2421.3120888779517</v>
      </c>
      <c r="AF33" s="14">
        <f t="shared" si="23"/>
        <v>2398.0566637707743</v>
      </c>
      <c r="AG33" s="14">
        <f t="shared" si="6"/>
        <v>-23.255425107177416</v>
      </c>
      <c r="AH33" s="14"/>
      <c r="AI33" s="14"/>
      <c r="AJ33" s="16"/>
      <c r="AK33" s="16"/>
      <c r="AL33" s="16"/>
      <c r="AM33" s="16"/>
      <c r="AN33" s="30" t="s">
        <v>62</v>
      </c>
      <c r="AO33" s="30"/>
    </row>
    <row r="34" spans="1:41" x14ac:dyDescent="0.2">
      <c r="A34" s="1" t="s">
        <v>782</v>
      </c>
      <c r="B34" s="8">
        <v>13062</v>
      </c>
      <c r="C34" s="8">
        <v>2338.3578595317726</v>
      </c>
      <c r="D34" s="8">
        <v>2362</v>
      </c>
      <c r="E34" s="8">
        <v>2322</v>
      </c>
      <c r="F34" s="8">
        <v>2338.3846153846152</v>
      </c>
      <c r="G34" s="8">
        <f t="shared" si="0"/>
        <v>-4.1220512820514159</v>
      </c>
      <c r="H34" s="8">
        <f t="shared" si="1"/>
        <v>0</v>
      </c>
      <c r="I34" s="8">
        <f t="shared" si="2"/>
        <v>4.1220512820514159</v>
      </c>
      <c r="J34" s="25">
        <f t="shared" ref="J34:K49" si="24">((J33*($L$4-1)+H34)/$L$4)</f>
        <v>4.9649119256178142</v>
      </c>
      <c r="K34" s="25">
        <f t="shared" si="24"/>
        <v>10.860735957598367</v>
      </c>
      <c r="L34" s="26">
        <f t="shared" si="3"/>
        <v>0.45714323090087394</v>
      </c>
      <c r="M34" s="25">
        <f t="shared" si="4"/>
        <v>31.372566622585666</v>
      </c>
      <c r="N34" s="25">
        <v>30</v>
      </c>
      <c r="O34" s="25">
        <v>70</v>
      </c>
      <c r="P34" s="25">
        <f t="shared" si="7"/>
        <v>0</v>
      </c>
      <c r="Q34" s="25">
        <f t="shared" si="8"/>
        <v>0</v>
      </c>
      <c r="R34" s="25">
        <f t="shared" si="9"/>
        <v>0</v>
      </c>
      <c r="S34" s="25">
        <f t="shared" si="10"/>
        <v>0</v>
      </c>
      <c r="T34" s="25">
        <f t="shared" si="11"/>
        <v>10000000</v>
      </c>
      <c r="U34" s="25">
        <f t="shared" si="12"/>
        <v>10000000</v>
      </c>
      <c r="V34" s="9">
        <f t="shared" si="13"/>
        <v>2423.7655947996054</v>
      </c>
      <c r="W34" s="9">
        <f t="shared" si="14"/>
        <v>2421.1530426147733</v>
      </c>
      <c r="X34" s="9">
        <f t="shared" si="15"/>
        <v>-2.6125521848321114</v>
      </c>
      <c r="Y34" s="3">
        <f t="shared" si="16"/>
        <v>0</v>
      </c>
      <c r="Z34" s="3">
        <f t="shared" si="17"/>
        <v>0</v>
      </c>
      <c r="AA34" s="55">
        <f t="shared" si="18"/>
        <v>0</v>
      </c>
      <c r="AB34" s="3">
        <f t="shared" si="19"/>
        <v>0</v>
      </c>
      <c r="AC34" s="2">
        <f t="shared" si="20"/>
        <v>10000000</v>
      </c>
      <c r="AD34" s="2">
        <f t="shared" si="21"/>
        <v>10000000</v>
      </c>
      <c r="AE34" s="14">
        <f t="shared" si="22"/>
        <v>2415.1693130636304</v>
      </c>
      <c r="AF34" s="14">
        <f t="shared" si="23"/>
        <v>2388.8763486344424</v>
      </c>
      <c r="AG34" s="14">
        <f t="shared" si="6"/>
        <v>-26.292964429188032</v>
      </c>
      <c r="AH34" s="14"/>
      <c r="AI34" s="14"/>
      <c r="AJ34" s="16"/>
      <c r="AK34" s="16"/>
      <c r="AL34" s="17">
        <v>0</v>
      </c>
      <c r="AM34" s="16"/>
      <c r="AN34" s="30">
        <v>10000000</v>
      </c>
      <c r="AO34" s="30">
        <f>AN34</f>
        <v>10000000</v>
      </c>
    </row>
    <row r="35" spans="1:41" x14ac:dyDescent="0.2">
      <c r="A35" s="1" t="s">
        <v>783</v>
      </c>
      <c r="B35" s="8">
        <v>1507</v>
      </c>
      <c r="C35" s="8">
        <v>2320.6992481203006</v>
      </c>
      <c r="D35" s="8">
        <v>2339</v>
      </c>
      <c r="E35" s="8">
        <v>2299</v>
      </c>
      <c r="F35" s="8">
        <v>2320.7593984962405</v>
      </c>
      <c r="G35" s="8">
        <f t="shared" si="0"/>
        <v>-17.62521688837478</v>
      </c>
      <c r="H35" s="8">
        <f t="shared" si="1"/>
        <v>0</v>
      </c>
      <c r="I35" s="8">
        <f t="shared" si="2"/>
        <v>17.62521688837478</v>
      </c>
      <c r="J35" s="25">
        <f t="shared" si="24"/>
        <v>4.6102753595022561</v>
      </c>
      <c r="K35" s="25">
        <f t="shared" si="24"/>
        <v>11.34391316693954</v>
      </c>
      <c r="L35" s="26">
        <f t="shared" si="3"/>
        <v>0.40640961294893768</v>
      </c>
      <c r="M35" s="25">
        <f t="shared" si="4"/>
        <v>28.896959264718362</v>
      </c>
      <c r="N35" s="25">
        <v>30</v>
      </c>
      <c r="O35" s="25">
        <v>70</v>
      </c>
      <c r="P35" s="25">
        <f t="shared" si="7"/>
        <v>1</v>
      </c>
      <c r="Q35" s="25">
        <f t="shared" si="8"/>
        <v>0</v>
      </c>
      <c r="R35" s="25">
        <f t="shared" si="9"/>
        <v>1</v>
      </c>
      <c r="S35" s="25">
        <f t="shared" si="10"/>
        <v>30</v>
      </c>
      <c r="T35" s="25">
        <f t="shared" si="11"/>
        <v>9940920</v>
      </c>
      <c r="U35" s="25">
        <f t="shared" si="12"/>
        <v>9998395</v>
      </c>
      <c r="V35" s="9">
        <f t="shared" si="13"/>
        <v>2419.7522398691899</v>
      </c>
      <c r="W35" s="9">
        <f t="shared" si="14"/>
        <v>2414.2850366230559</v>
      </c>
      <c r="X35" s="9">
        <f t="shared" si="15"/>
        <v>-5.4672032461339768</v>
      </c>
      <c r="Y35" s="3">
        <f t="shared" si="16"/>
        <v>0</v>
      </c>
      <c r="Z35" s="3">
        <f t="shared" si="17"/>
        <v>0</v>
      </c>
      <c r="AA35" s="55">
        <f t="shared" si="18"/>
        <v>0</v>
      </c>
      <c r="AB35" s="3">
        <f t="shared" si="19"/>
        <v>0</v>
      </c>
      <c r="AC35" s="2">
        <f>AC34-  (Y35*D34*25) + (Z35*E34*25) - AB35</f>
        <v>10000000</v>
      </c>
      <c r="AD35" s="2">
        <f>AA35*E35*25 + AC35</f>
        <v>10000000</v>
      </c>
      <c r="AE35" s="14">
        <f t="shared" si="22"/>
        <v>2408.1759860586385</v>
      </c>
      <c r="AF35" s="14">
        <f t="shared" si="23"/>
        <v>2378.39681784395</v>
      </c>
      <c r="AG35" s="14">
        <f t="shared" si="6"/>
        <v>-29.779168214688525</v>
      </c>
      <c r="AH35" s="14">
        <f>AVERAGE(AG27:AG35)</f>
        <v>-20.408074712081291</v>
      </c>
      <c r="AI35" s="14">
        <f>AG35-AH35</f>
        <v>-9.3710935026072342</v>
      </c>
      <c r="AJ35" s="16">
        <f>IF(AND(AI35&gt;0,AN34-30&gt;=D35*25),1,0)</f>
        <v>0</v>
      </c>
      <c r="AK35" s="16">
        <f>IF(AND(AI35&lt;=0,AL34&gt;=1),1,0)</f>
        <v>0</v>
      </c>
      <c r="AL35" s="16">
        <f>AL34+AJ35-AK35</f>
        <v>0</v>
      </c>
      <c r="AM35" s="16">
        <f>IF(AJ35&gt;0, MAX(30, 0.002*AJ35*D35), IF(AK35&gt;0, MAX(30, 0.002*AK35*E35), 0))</f>
        <v>0</v>
      </c>
      <c r="AN35" s="5">
        <f>AN34-  (AJ35*D34*25) + (AK35*E34*25) - AM35</f>
        <v>10000000</v>
      </c>
      <c r="AO35" s="5">
        <f>AL35*E35*25 + AN35</f>
        <v>10000000</v>
      </c>
    </row>
    <row r="36" spans="1:41" x14ac:dyDescent="0.2">
      <c r="A36" s="1" t="s">
        <v>784</v>
      </c>
      <c r="B36" s="8">
        <v>2872</v>
      </c>
      <c r="C36" s="8">
        <v>2316.8514285714286</v>
      </c>
      <c r="D36" s="8">
        <v>2338</v>
      </c>
      <c r="E36" s="8">
        <v>2302</v>
      </c>
      <c r="F36" s="8">
        <v>2317.0285714285715</v>
      </c>
      <c r="G36" s="8">
        <f t="shared" si="0"/>
        <v>-3.7308270676689972</v>
      </c>
      <c r="H36" s="8">
        <f t="shared" si="1"/>
        <v>0</v>
      </c>
      <c r="I36" s="8">
        <f t="shared" si="2"/>
        <v>3.7308270676689972</v>
      </c>
      <c r="J36" s="25">
        <f t="shared" si="24"/>
        <v>4.2809699766806668</v>
      </c>
      <c r="K36" s="25">
        <f t="shared" si="24"/>
        <v>10.80012130270593</v>
      </c>
      <c r="L36" s="26">
        <f t="shared" si="3"/>
        <v>0.39638165689936145</v>
      </c>
      <c r="M36" s="25">
        <f t="shared" si="4"/>
        <v>28.386340864683035</v>
      </c>
      <c r="N36" s="25">
        <v>30</v>
      </c>
      <c r="O36" s="25">
        <v>70</v>
      </c>
      <c r="P36" s="25">
        <f t="shared" si="7"/>
        <v>1</v>
      </c>
      <c r="Q36" s="25">
        <f t="shared" si="8"/>
        <v>0</v>
      </c>
      <c r="R36" s="25">
        <f t="shared" si="9"/>
        <v>2</v>
      </c>
      <c r="S36" s="25">
        <f t="shared" si="10"/>
        <v>30</v>
      </c>
      <c r="T36" s="25">
        <f t="shared" si="11"/>
        <v>9882415</v>
      </c>
      <c r="U36" s="25">
        <f t="shared" si="12"/>
        <v>9997515</v>
      </c>
      <c r="V36" s="9">
        <f t="shared" si="13"/>
        <v>2414.5034071083019</v>
      </c>
      <c r="W36" s="9">
        <f t="shared" si="14"/>
        <v>2404.8049742877306</v>
      </c>
      <c r="X36" s="9">
        <f t="shared" si="15"/>
        <v>-9.69843282057127</v>
      </c>
      <c r="Y36" s="3">
        <f t="shared" si="16"/>
        <v>0</v>
      </c>
      <c r="Z36" s="3">
        <f t="shared" si="17"/>
        <v>0</v>
      </c>
      <c r="AA36" s="55">
        <f t="shared" si="18"/>
        <v>0</v>
      </c>
      <c r="AB36" s="3">
        <f t="shared" si="19"/>
        <v>0</v>
      </c>
      <c r="AC36" s="2">
        <f t="shared" si="20"/>
        <v>10000000</v>
      </c>
      <c r="AD36" s="2">
        <f t="shared" si="21"/>
        <v>10000000</v>
      </c>
      <c r="AE36" s="14">
        <f t="shared" si="22"/>
        <v>2401.4243257156704</v>
      </c>
      <c r="AF36" s="14">
        <f t="shared" si="23"/>
        <v>2368.9555491646611</v>
      </c>
      <c r="AG36" s="14">
        <f t="shared" si="6"/>
        <v>-32.468776551009341</v>
      </c>
      <c r="AH36" s="14">
        <f>(AG36-AH35)*$AF$4+AH35</f>
        <v>-22.820215079866902</v>
      </c>
      <c r="AI36" s="14">
        <f t="shared" ref="AI36:AI99" si="25">AG36-AH36</f>
        <v>-9.6485614711424397</v>
      </c>
      <c r="AJ36" s="16">
        <f t="shared" ref="AJ36:AJ99" si="26">IF(AND(AI36&gt;0,AN35-30&gt;=D36*25),1,0)</f>
        <v>0</v>
      </c>
      <c r="AK36" s="16">
        <f t="shared" ref="AK36:AK99" si="27">IF(AND(AI36&lt;=0,AL35&gt;=1),1,0)</f>
        <v>0</v>
      </c>
      <c r="AL36" s="16">
        <f t="shared" ref="AL36:AL99" si="28">AL35+AJ36-AK36</f>
        <v>0</v>
      </c>
      <c r="AM36" s="16">
        <f t="shared" ref="AM36:AM99" si="29">IF(AJ36&gt;0, MAX(30, 0.002*AJ36*D36), IF(AK36&gt;0, MAX(30, 0.002*AK36*E36), 0))</f>
        <v>0</v>
      </c>
      <c r="AN36" s="5">
        <f t="shared" ref="AN36:AN99" si="30">AN35-  (AJ36*D35*25) + (AK36*E35*25) - AM36</f>
        <v>10000000</v>
      </c>
      <c r="AO36" s="5">
        <f t="shared" ref="AO36:AO99" si="31">AL36*E36*25 + AN36</f>
        <v>10000000</v>
      </c>
    </row>
    <row r="37" spans="1:41" x14ac:dyDescent="0.2">
      <c r="A37" s="1" t="s">
        <v>785</v>
      </c>
      <c r="B37" s="8">
        <v>1609</v>
      </c>
      <c r="C37" s="8">
        <v>2342.4634146341464</v>
      </c>
      <c r="D37" s="8">
        <v>2351</v>
      </c>
      <c r="E37" s="8">
        <v>2336</v>
      </c>
      <c r="F37" s="8">
        <v>2342.560975609756</v>
      </c>
      <c r="G37" s="8">
        <f t="shared" si="0"/>
        <v>25.532404181184575</v>
      </c>
      <c r="H37" s="8">
        <f t="shared" si="1"/>
        <v>25.532404181184575</v>
      </c>
      <c r="I37" s="8">
        <f t="shared" si="2"/>
        <v>0</v>
      </c>
      <c r="J37" s="25">
        <f t="shared" si="24"/>
        <v>5.7989295627166602</v>
      </c>
      <c r="K37" s="25">
        <f t="shared" si="24"/>
        <v>10.028684066798364</v>
      </c>
      <c r="L37" s="26">
        <f t="shared" si="3"/>
        <v>0.57823434501391724</v>
      </c>
      <c r="M37" s="25">
        <f t="shared" si="4"/>
        <v>36.638053584419886</v>
      </c>
      <c r="N37" s="25">
        <v>30</v>
      </c>
      <c r="O37" s="25">
        <v>70</v>
      </c>
      <c r="P37" s="25">
        <f t="shared" si="7"/>
        <v>0</v>
      </c>
      <c r="Q37" s="25">
        <f t="shared" si="8"/>
        <v>0</v>
      </c>
      <c r="R37" s="25">
        <f t="shared" si="9"/>
        <v>2</v>
      </c>
      <c r="S37" s="25">
        <f t="shared" si="10"/>
        <v>0</v>
      </c>
      <c r="T37" s="25">
        <f t="shared" si="11"/>
        <v>9882415</v>
      </c>
      <c r="U37" s="25">
        <f t="shared" si="12"/>
        <v>9999215</v>
      </c>
      <c r="V37" s="9">
        <f t="shared" si="13"/>
        <v>2409.1972164403314</v>
      </c>
      <c r="W37" s="9">
        <f t="shared" si="14"/>
        <v>2394.932673306269</v>
      </c>
      <c r="X37" s="9">
        <f t="shared" si="15"/>
        <v>-14.264543134062478</v>
      </c>
      <c r="Y37" s="3">
        <f t="shared" si="16"/>
        <v>0</v>
      </c>
      <c r="Z37" s="3">
        <f t="shared" si="17"/>
        <v>0</v>
      </c>
      <c r="AA37" s="55">
        <f t="shared" si="18"/>
        <v>0</v>
      </c>
      <c r="AB37" s="3">
        <f t="shared" si="19"/>
        <v>0</v>
      </c>
      <c r="AC37" s="2">
        <f t="shared" si="20"/>
        <v>10000000</v>
      </c>
      <c r="AD37" s="2">
        <f t="shared" si="21"/>
        <v>10000000</v>
      </c>
      <c r="AE37" s="14">
        <f t="shared" si="22"/>
        <v>2397.0640775596767</v>
      </c>
      <c r="AF37" s="14">
        <f t="shared" si="23"/>
        <v>2364.8948455408295</v>
      </c>
      <c r="AG37" s="14">
        <f t="shared" si="6"/>
        <v>-32.169232018847197</v>
      </c>
      <c r="AH37" s="14">
        <f t="shared" ref="AH37:AH100" si="32">(AG37-AH36)*$AF$4+AH36</f>
        <v>-24.690018467662959</v>
      </c>
      <c r="AI37" s="14">
        <f t="shared" si="25"/>
        <v>-7.4792135511842375</v>
      </c>
      <c r="AJ37" s="16">
        <f t="shared" si="26"/>
        <v>0</v>
      </c>
      <c r="AK37" s="16">
        <f t="shared" si="27"/>
        <v>0</v>
      </c>
      <c r="AL37" s="16">
        <f t="shared" si="28"/>
        <v>0</v>
      </c>
      <c r="AM37" s="16">
        <f t="shared" si="29"/>
        <v>0</v>
      </c>
      <c r="AN37" s="5">
        <f t="shared" si="30"/>
        <v>10000000</v>
      </c>
      <c r="AO37" s="5">
        <f t="shared" si="31"/>
        <v>10000000</v>
      </c>
    </row>
    <row r="38" spans="1:41" x14ac:dyDescent="0.2">
      <c r="A38" s="1" t="s">
        <v>786</v>
      </c>
      <c r="B38" s="8">
        <v>1831</v>
      </c>
      <c r="C38" s="8">
        <v>2369.3782051282051</v>
      </c>
      <c r="D38" s="8">
        <v>2384</v>
      </c>
      <c r="E38" s="8">
        <v>2360</v>
      </c>
      <c r="F38" s="8">
        <v>2369.4358974358975</v>
      </c>
      <c r="G38" s="8">
        <f t="shared" si="0"/>
        <v>26.874921826141417</v>
      </c>
      <c r="H38" s="8">
        <f t="shared" si="1"/>
        <v>26.874921826141417</v>
      </c>
      <c r="I38" s="8">
        <f t="shared" si="2"/>
        <v>0</v>
      </c>
      <c r="J38" s="25">
        <f t="shared" si="24"/>
        <v>7.304357581532714</v>
      </c>
      <c r="K38" s="25">
        <f t="shared" si="24"/>
        <v>9.3123494905984803</v>
      </c>
      <c r="L38" s="26">
        <f t="shared" si="3"/>
        <v>0.78437322277337362</v>
      </c>
      <c r="M38" s="25">
        <f t="shared" si="4"/>
        <v>43.957912658779783</v>
      </c>
      <c r="N38" s="25">
        <v>30</v>
      </c>
      <c r="O38" s="25">
        <v>70</v>
      </c>
      <c r="P38" s="25">
        <f t="shared" si="7"/>
        <v>0</v>
      </c>
      <c r="Q38" s="25">
        <f t="shared" si="8"/>
        <v>0</v>
      </c>
      <c r="R38" s="25">
        <f t="shared" si="9"/>
        <v>2</v>
      </c>
      <c r="S38" s="25">
        <f t="shared" si="10"/>
        <v>0</v>
      </c>
      <c r="T38" s="25">
        <f t="shared" si="11"/>
        <v>9882415</v>
      </c>
      <c r="U38" s="25">
        <f t="shared" si="12"/>
        <v>10000415</v>
      </c>
      <c r="V38" s="9">
        <f t="shared" si="13"/>
        <v>2404.658414256005</v>
      </c>
      <c r="W38" s="9">
        <f t="shared" si="14"/>
        <v>2385.9797126490403</v>
      </c>
      <c r="X38" s="9">
        <f t="shared" si="15"/>
        <v>-18.678701606964751</v>
      </c>
      <c r="Y38" s="3">
        <f t="shared" si="16"/>
        <v>0</v>
      </c>
      <c r="Z38" s="3">
        <f t="shared" si="17"/>
        <v>0</v>
      </c>
      <c r="AA38" s="55">
        <f t="shared" si="18"/>
        <v>0</v>
      </c>
      <c r="AB38" s="3">
        <f t="shared" si="19"/>
        <v>0</v>
      </c>
      <c r="AC38" s="2">
        <f t="shared" si="20"/>
        <v>10000000</v>
      </c>
      <c r="AD38" s="2">
        <f t="shared" si="21"/>
        <v>10000000</v>
      </c>
      <c r="AE38" s="14">
        <f t="shared" si="22"/>
        <v>2395.0175456986558</v>
      </c>
      <c r="AF38" s="14">
        <f t="shared" si="23"/>
        <v>2365.5934689093015</v>
      </c>
      <c r="AG38" s="14">
        <f t="shared" si="6"/>
        <v>-29.424076789354331</v>
      </c>
      <c r="AH38" s="14">
        <f t="shared" si="32"/>
        <v>-25.636830132001233</v>
      </c>
      <c r="AI38" s="14">
        <f t="shared" si="25"/>
        <v>-3.7872466573530978</v>
      </c>
      <c r="AJ38" s="16">
        <f t="shared" si="26"/>
        <v>0</v>
      </c>
      <c r="AK38" s="16">
        <f t="shared" si="27"/>
        <v>0</v>
      </c>
      <c r="AL38" s="16">
        <f t="shared" si="28"/>
        <v>0</v>
      </c>
      <c r="AM38" s="16">
        <f t="shared" si="29"/>
        <v>0</v>
      </c>
      <c r="AN38" s="5">
        <f t="shared" si="30"/>
        <v>10000000</v>
      </c>
      <c r="AO38" s="5">
        <f t="shared" si="31"/>
        <v>10000000</v>
      </c>
    </row>
    <row r="39" spans="1:41" x14ac:dyDescent="0.2">
      <c r="A39" s="1" t="s">
        <v>787</v>
      </c>
      <c r="B39" s="8">
        <v>3633</v>
      </c>
      <c r="C39" s="8">
        <v>2370.1878453038676</v>
      </c>
      <c r="D39" s="8">
        <v>2385</v>
      </c>
      <c r="E39" s="8">
        <v>2353</v>
      </c>
      <c r="F39" s="8">
        <v>2370.2596685082872</v>
      </c>
      <c r="G39" s="8">
        <f t="shared" si="0"/>
        <v>0.82377107238971803</v>
      </c>
      <c r="H39" s="8">
        <f t="shared" si="1"/>
        <v>0.82377107238971803</v>
      </c>
      <c r="I39" s="8">
        <f t="shared" si="2"/>
        <v>0</v>
      </c>
      <c r="J39" s="25">
        <f t="shared" si="24"/>
        <v>6.8414585451653576</v>
      </c>
      <c r="K39" s="25">
        <f t="shared" si="24"/>
        <v>8.6471816698414461</v>
      </c>
      <c r="L39" s="26">
        <f t="shared" si="3"/>
        <v>0.79117784341528719</v>
      </c>
      <c r="M39" s="25">
        <f t="shared" si="4"/>
        <v>44.170814546629664</v>
      </c>
      <c r="N39" s="25">
        <v>30</v>
      </c>
      <c r="O39" s="25">
        <v>70</v>
      </c>
      <c r="P39" s="25">
        <f t="shared" si="7"/>
        <v>0</v>
      </c>
      <c r="Q39" s="25">
        <f t="shared" si="8"/>
        <v>0</v>
      </c>
      <c r="R39" s="25">
        <f t="shared" si="9"/>
        <v>2</v>
      </c>
      <c r="S39" s="25">
        <f t="shared" si="10"/>
        <v>0</v>
      </c>
      <c r="T39" s="25">
        <f t="shared" si="11"/>
        <v>9882415</v>
      </c>
      <c r="U39" s="25">
        <f t="shared" si="12"/>
        <v>10000065</v>
      </c>
      <c r="V39" s="9">
        <f t="shared" si="13"/>
        <v>2400.4368316829632</v>
      </c>
      <c r="W39" s="9">
        <f t="shared" si="14"/>
        <v>2379.1357880915325</v>
      </c>
      <c r="X39" s="9">
        <f t="shared" si="15"/>
        <v>-21.301043591430698</v>
      </c>
      <c r="Y39" s="3">
        <f t="shared" si="16"/>
        <v>0</v>
      </c>
      <c r="Z39" s="3">
        <f t="shared" si="17"/>
        <v>0</v>
      </c>
      <c r="AA39" s="55">
        <f t="shared" si="18"/>
        <v>0</v>
      </c>
      <c r="AB39" s="3">
        <f t="shared" si="19"/>
        <v>0</v>
      </c>
      <c r="AC39" s="2">
        <f t="shared" si="20"/>
        <v>10000000</v>
      </c>
      <c r="AD39" s="2">
        <f t="shared" si="21"/>
        <v>10000000</v>
      </c>
      <c r="AE39" s="14">
        <f t="shared" si="22"/>
        <v>2393.1836288697396</v>
      </c>
      <c r="AF39" s="14">
        <f t="shared" si="23"/>
        <v>2366.3113457706841</v>
      </c>
      <c r="AG39" s="14">
        <f t="shared" si="6"/>
        <v>-26.872283099055494</v>
      </c>
      <c r="AH39" s="14">
        <f t="shared" si="32"/>
        <v>-25.883920725412086</v>
      </c>
      <c r="AI39" s="14">
        <f t="shared" si="25"/>
        <v>-0.98836237364340818</v>
      </c>
      <c r="AJ39" s="16">
        <f t="shared" si="26"/>
        <v>0</v>
      </c>
      <c r="AK39" s="16">
        <f t="shared" si="27"/>
        <v>0</v>
      </c>
      <c r="AL39" s="16">
        <f t="shared" si="28"/>
        <v>0</v>
      </c>
      <c r="AM39" s="16">
        <f t="shared" si="29"/>
        <v>0</v>
      </c>
      <c r="AN39" s="5">
        <f t="shared" si="30"/>
        <v>10000000</v>
      </c>
      <c r="AO39" s="5">
        <f t="shared" si="31"/>
        <v>10000000</v>
      </c>
    </row>
    <row r="40" spans="1:41" x14ac:dyDescent="0.2">
      <c r="A40" s="1" t="s">
        <v>788</v>
      </c>
      <c r="B40" s="8">
        <v>2206</v>
      </c>
      <c r="C40" s="8">
        <v>2377.8633540372671</v>
      </c>
      <c r="D40" s="8">
        <v>2392</v>
      </c>
      <c r="E40" s="8">
        <v>2357</v>
      </c>
      <c r="F40" s="8">
        <v>2377.8198757763976</v>
      </c>
      <c r="G40" s="8">
        <f t="shared" si="0"/>
        <v>7.5602072681103891</v>
      </c>
      <c r="H40" s="8">
        <f t="shared" si="1"/>
        <v>7.5602072681103891</v>
      </c>
      <c r="I40" s="8">
        <f t="shared" si="2"/>
        <v>0</v>
      </c>
      <c r="J40" s="25">
        <f t="shared" si="24"/>
        <v>6.8927977396614315</v>
      </c>
      <c r="K40" s="25">
        <f t="shared" si="24"/>
        <v>8.0295258362813424</v>
      </c>
      <c r="L40" s="26">
        <f t="shared" si="3"/>
        <v>0.85843147904405326</v>
      </c>
      <c r="M40" s="25">
        <f t="shared" si="4"/>
        <v>46.191182657195213</v>
      </c>
      <c r="N40" s="25">
        <v>30</v>
      </c>
      <c r="O40" s="25">
        <v>70</v>
      </c>
      <c r="P40" s="25">
        <f t="shared" si="7"/>
        <v>0</v>
      </c>
      <c r="Q40" s="25">
        <f t="shared" si="8"/>
        <v>0</v>
      </c>
      <c r="R40" s="25">
        <f t="shared" si="9"/>
        <v>2</v>
      </c>
      <c r="S40" s="25">
        <f t="shared" si="10"/>
        <v>0</v>
      </c>
      <c r="T40" s="25">
        <f t="shared" si="11"/>
        <v>9882415</v>
      </c>
      <c r="U40" s="25">
        <f t="shared" si="12"/>
        <v>10000265</v>
      </c>
      <c r="V40" s="9">
        <f t="shared" si="13"/>
        <v>2397.1866693606325</v>
      </c>
      <c r="W40" s="9">
        <f t="shared" si="14"/>
        <v>2372.4386042900674</v>
      </c>
      <c r="X40" s="9">
        <f t="shared" si="15"/>
        <v>-24.74806507056519</v>
      </c>
      <c r="Y40" s="3">
        <f t="shared" si="16"/>
        <v>0</v>
      </c>
      <c r="Z40" s="3">
        <f t="shared" si="17"/>
        <v>0</v>
      </c>
      <c r="AA40" s="55">
        <f t="shared" si="18"/>
        <v>0</v>
      </c>
      <c r="AB40" s="3">
        <f t="shared" si="19"/>
        <v>0</v>
      </c>
      <c r="AC40" s="2">
        <f t="shared" si="20"/>
        <v>10000000</v>
      </c>
      <c r="AD40" s="2">
        <f t="shared" si="21"/>
        <v>10000000</v>
      </c>
      <c r="AE40" s="14">
        <f t="shared" si="22"/>
        <v>2392.0455730850476</v>
      </c>
      <c r="AF40" s="14">
        <f t="shared" si="23"/>
        <v>2368.081888848486</v>
      </c>
      <c r="AG40" s="14">
        <f t="shared" si="6"/>
        <v>-23.963684236561676</v>
      </c>
      <c r="AH40" s="14">
        <f t="shared" si="32"/>
        <v>-25.499873427642004</v>
      </c>
      <c r="AI40" s="14">
        <f t="shared" si="25"/>
        <v>1.5361891910803287</v>
      </c>
      <c r="AJ40" s="16">
        <f t="shared" si="26"/>
        <v>1</v>
      </c>
      <c r="AK40" s="16">
        <f t="shared" si="27"/>
        <v>0</v>
      </c>
      <c r="AL40" s="16">
        <f t="shared" si="28"/>
        <v>1</v>
      </c>
      <c r="AM40" s="16">
        <f t="shared" si="29"/>
        <v>30</v>
      </c>
      <c r="AN40" s="5">
        <f t="shared" si="30"/>
        <v>9940345</v>
      </c>
      <c r="AO40" s="5">
        <f t="shared" si="31"/>
        <v>9999270</v>
      </c>
    </row>
    <row r="41" spans="1:41" x14ac:dyDescent="0.2">
      <c r="A41" s="1" t="s">
        <v>789</v>
      </c>
      <c r="B41" s="8">
        <v>3352</v>
      </c>
      <c r="C41" s="8">
        <v>2383.7359550561796</v>
      </c>
      <c r="D41" s="8">
        <v>2397</v>
      </c>
      <c r="E41" s="8">
        <v>2367</v>
      </c>
      <c r="F41" s="8">
        <v>2383.8820224719102</v>
      </c>
      <c r="G41" s="8">
        <f t="shared" si="0"/>
        <v>6.062146695512638</v>
      </c>
      <c r="H41" s="8">
        <f t="shared" si="1"/>
        <v>6.062146695512638</v>
      </c>
      <c r="I41" s="8">
        <f t="shared" si="2"/>
        <v>0</v>
      </c>
      <c r="J41" s="25">
        <f t="shared" si="24"/>
        <v>6.833465522222232</v>
      </c>
      <c r="K41" s="25">
        <f t="shared" si="24"/>
        <v>7.4559882765469609</v>
      </c>
      <c r="L41" s="26">
        <f t="shared" si="3"/>
        <v>0.91650701003877744</v>
      </c>
      <c r="M41" s="25">
        <f t="shared" si="4"/>
        <v>47.821740553937943</v>
      </c>
      <c r="N41" s="25">
        <v>30</v>
      </c>
      <c r="O41" s="25">
        <v>70</v>
      </c>
      <c r="P41" s="25">
        <f t="shared" si="7"/>
        <v>0</v>
      </c>
      <c r="Q41" s="25">
        <f t="shared" si="8"/>
        <v>0</v>
      </c>
      <c r="R41" s="25">
        <f t="shared" si="9"/>
        <v>2</v>
      </c>
      <c r="S41" s="25">
        <f t="shared" si="10"/>
        <v>0</v>
      </c>
      <c r="T41" s="25">
        <f t="shared" si="11"/>
        <v>9882415</v>
      </c>
      <c r="U41" s="25">
        <f t="shared" si="12"/>
        <v>10000765</v>
      </c>
      <c r="V41" s="9">
        <f t="shared" si="13"/>
        <v>2394.2795583556958</v>
      </c>
      <c r="W41" s="9">
        <f t="shared" si="14"/>
        <v>2365.1314693959757</v>
      </c>
      <c r="X41" s="9">
        <f t="shared" si="15"/>
        <v>-29.148088959720099</v>
      </c>
      <c r="Y41" s="3">
        <f t="shared" si="16"/>
        <v>0</v>
      </c>
      <c r="Z41" s="3">
        <f t="shared" si="17"/>
        <v>0</v>
      </c>
      <c r="AA41" s="55">
        <f t="shared" si="18"/>
        <v>0</v>
      </c>
      <c r="AB41" s="3">
        <f t="shared" si="19"/>
        <v>0</v>
      </c>
      <c r="AC41" s="2">
        <f t="shared" si="20"/>
        <v>10000000</v>
      </c>
      <c r="AD41" s="2">
        <f t="shared" si="21"/>
        <v>10000000</v>
      </c>
      <c r="AE41" s="14">
        <f t="shared" si="22"/>
        <v>2391.4408656322225</v>
      </c>
      <c r="AF41" s="14">
        <f t="shared" si="23"/>
        <v>2370.512678636705</v>
      </c>
      <c r="AG41" s="14">
        <f t="shared" si="6"/>
        <v>-20.928186995517535</v>
      </c>
      <c r="AH41" s="14">
        <f t="shared" si="32"/>
        <v>-24.585536141217112</v>
      </c>
      <c r="AI41" s="14">
        <f t="shared" si="25"/>
        <v>3.6573491456995768</v>
      </c>
      <c r="AJ41" s="16">
        <f t="shared" si="26"/>
        <v>1</v>
      </c>
      <c r="AK41" s="16">
        <f t="shared" si="27"/>
        <v>0</v>
      </c>
      <c r="AL41" s="16">
        <f t="shared" si="28"/>
        <v>2</v>
      </c>
      <c r="AM41" s="16">
        <f t="shared" si="29"/>
        <v>30</v>
      </c>
      <c r="AN41" s="5">
        <f t="shared" si="30"/>
        <v>9880515</v>
      </c>
      <c r="AO41" s="5">
        <f t="shared" si="31"/>
        <v>9998865</v>
      </c>
    </row>
    <row r="42" spans="1:41" x14ac:dyDescent="0.2">
      <c r="A42" s="1" t="s">
        <v>790</v>
      </c>
      <c r="B42" s="8">
        <v>2601</v>
      </c>
      <c r="C42" s="8">
        <v>2383.0289855072465</v>
      </c>
      <c r="D42" s="8">
        <v>2393</v>
      </c>
      <c r="E42" s="8">
        <v>2377</v>
      </c>
      <c r="F42" s="8">
        <v>2383.086956521739</v>
      </c>
      <c r="G42" s="8">
        <f t="shared" si="0"/>
        <v>-0.79506595017119253</v>
      </c>
      <c r="H42" s="8">
        <f t="shared" si="1"/>
        <v>0</v>
      </c>
      <c r="I42" s="8">
        <f t="shared" si="2"/>
        <v>0.79506595017119253</v>
      </c>
      <c r="J42" s="25">
        <f t="shared" si="24"/>
        <v>6.345360842063501</v>
      </c>
      <c r="K42" s="25">
        <f t="shared" si="24"/>
        <v>6.9802081103772631</v>
      </c>
      <c r="L42" s="26">
        <f t="shared" si="3"/>
        <v>0.90905038098076851</v>
      </c>
      <c r="M42" s="25">
        <f t="shared" si="4"/>
        <v>47.61793559967478</v>
      </c>
      <c r="N42" s="25">
        <v>30</v>
      </c>
      <c r="O42" s="25">
        <v>70</v>
      </c>
      <c r="P42" s="25">
        <f t="shared" si="7"/>
        <v>0</v>
      </c>
      <c r="Q42" s="25">
        <f t="shared" si="8"/>
        <v>0</v>
      </c>
      <c r="R42" s="25">
        <f t="shared" si="9"/>
        <v>2</v>
      </c>
      <c r="S42" s="25">
        <f t="shared" si="10"/>
        <v>0</v>
      </c>
      <c r="T42" s="25">
        <f t="shared" si="11"/>
        <v>9882415</v>
      </c>
      <c r="U42" s="25">
        <f t="shared" si="12"/>
        <v>10001265</v>
      </c>
      <c r="V42" s="9">
        <f t="shared" si="13"/>
        <v>2391.810536306743</v>
      </c>
      <c r="W42" s="9">
        <f t="shared" si="14"/>
        <v>2359.9328448318533</v>
      </c>
      <c r="X42" s="9">
        <f t="shared" si="15"/>
        <v>-31.877691474889616</v>
      </c>
      <c r="Y42" s="3">
        <f t="shared" si="16"/>
        <v>0</v>
      </c>
      <c r="Z42" s="3">
        <f t="shared" si="17"/>
        <v>0</v>
      </c>
      <c r="AA42" s="55">
        <f t="shared" si="18"/>
        <v>0</v>
      </c>
      <c r="AB42" s="3">
        <f t="shared" si="19"/>
        <v>0</v>
      </c>
      <c r="AC42" s="2">
        <f t="shared" si="20"/>
        <v>10000000</v>
      </c>
      <c r="AD42" s="2">
        <f t="shared" si="21"/>
        <v>10000000</v>
      </c>
      <c r="AE42" s="14">
        <f t="shared" si="22"/>
        <v>2390.8220575499645</v>
      </c>
      <c r="AF42" s="14">
        <f t="shared" si="23"/>
        <v>2372.4471829267104</v>
      </c>
      <c r="AG42" s="14">
        <f t="shared" si="6"/>
        <v>-18.374874623254073</v>
      </c>
      <c r="AH42" s="14">
        <f t="shared" si="32"/>
        <v>-23.343403837624503</v>
      </c>
      <c r="AI42" s="14">
        <f t="shared" si="25"/>
        <v>4.9685292143704309</v>
      </c>
      <c r="AJ42" s="16">
        <f t="shared" si="26"/>
        <v>1</v>
      </c>
      <c r="AK42" s="16">
        <f t="shared" si="27"/>
        <v>0</v>
      </c>
      <c r="AL42" s="16">
        <f t="shared" si="28"/>
        <v>3</v>
      </c>
      <c r="AM42" s="16">
        <f t="shared" si="29"/>
        <v>30</v>
      </c>
      <c r="AN42" s="5">
        <f t="shared" si="30"/>
        <v>9820560</v>
      </c>
      <c r="AO42" s="5">
        <f t="shared" si="31"/>
        <v>9998835</v>
      </c>
    </row>
    <row r="43" spans="1:41" x14ac:dyDescent="0.2">
      <c r="A43" s="1" t="s">
        <v>791</v>
      </c>
      <c r="B43" s="8">
        <v>7198</v>
      </c>
      <c r="C43" s="8">
        <v>2363.9680851063831</v>
      </c>
      <c r="D43" s="8">
        <v>2374</v>
      </c>
      <c r="E43" s="8">
        <v>2342</v>
      </c>
      <c r="F43" s="8">
        <v>2363.994680851064</v>
      </c>
      <c r="G43" s="8">
        <f t="shared" si="0"/>
        <v>-19.092275670675008</v>
      </c>
      <c r="H43" s="8">
        <f t="shared" si="1"/>
        <v>0</v>
      </c>
      <c r="I43" s="8">
        <f t="shared" si="2"/>
        <v>19.092275670675008</v>
      </c>
      <c r="J43" s="25">
        <f t="shared" si="24"/>
        <v>5.8921207819161081</v>
      </c>
      <c r="K43" s="25">
        <f t="shared" si="24"/>
        <v>7.8453557932556732</v>
      </c>
      <c r="L43" s="26">
        <f t="shared" si="3"/>
        <v>0.75103295977746731</v>
      </c>
      <c r="M43" s="25">
        <f t="shared" si="4"/>
        <v>42.890852258595601</v>
      </c>
      <c r="N43" s="25">
        <v>30</v>
      </c>
      <c r="O43" s="25">
        <v>70</v>
      </c>
      <c r="P43" s="25">
        <f t="shared" si="7"/>
        <v>0</v>
      </c>
      <c r="Q43" s="25">
        <f t="shared" si="8"/>
        <v>0</v>
      </c>
      <c r="R43" s="25">
        <f t="shared" si="9"/>
        <v>2</v>
      </c>
      <c r="S43" s="25">
        <f t="shared" si="10"/>
        <v>0</v>
      </c>
      <c r="T43" s="25">
        <f t="shared" si="11"/>
        <v>9882415</v>
      </c>
      <c r="U43" s="25">
        <f t="shared" si="12"/>
        <v>9999515</v>
      </c>
      <c r="V43" s="9">
        <f t="shared" si="13"/>
        <v>2391.3044856033807</v>
      </c>
      <c r="W43" s="9">
        <f t="shared" si="14"/>
        <v>2357.6212023197759</v>
      </c>
      <c r="X43" s="9">
        <f t="shared" si="15"/>
        <v>-33.683283283604851</v>
      </c>
      <c r="Y43" s="3">
        <f t="shared" si="16"/>
        <v>0</v>
      </c>
      <c r="Z43" s="3">
        <f t="shared" si="17"/>
        <v>0</v>
      </c>
      <c r="AA43" s="55">
        <f t="shared" si="18"/>
        <v>0</v>
      </c>
      <c r="AB43" s="3">
        <f t="shared" si="19"/>
        <v>0</v>
      </c>
      <c r="AC43" s="2">
        <f t="shared" si="20"/>
        <v>10000000</v>
      </c>
      <c r="AD43" s="2">
        <f t="shared" si="21"/>
        <v>10000000</v>
      </c>
      <c r="AE43" s="14">
        <f t="shared" si="22"/>
        <v>2388.834844461157</v>
      </c>
      <c r="AF43" s="14">
        <f t="shared" si="23"/>
        <v>2371.1467979919958</v>
      </c>
      <c r="AG43" s="14">
        <f t="shared" si="6"/>
        <v>-17.688046469161236</v>
      </c>
      <c r="AH43" s="14">
        <f t="shared" si="32"/>
        <v>-22.21233236393185</v>
      </c>
      <c r="AI43" s="14">
        <f t="shared" si="25"/>
        <v>4.5242858947706139</v>
      </c>
      <c r="AJ43" s="16">
        <f t="shared" si="26"/>
        <v>1</v>
      </c>
      <c r="AK43" s="16">
        <f t="shared" si="27"/>
        <v>0</v>
      </c>
      <c r="AL43" s="16">
        <f t="shared" si="28"/>
        <v>4</v>
      </c>
      <c r="AM43" s="16">
        <f t="shared" si="29"/>
        <v>30</v>
      </c>
      <c r="AN43" s="5">
        <f t="shared" si="30"/>
        <v>9760705</v>
      </c>
      <c r="AO43" s="5">
        <f t="shared" si="31"/>
        <v>9994905</v>
      </c>
    </row>
    <row r="44" spans="1:41" x14ac:dyDescent="0.2">
      <c r="A44" s="1" t="s">
        <v>792</v>
      </c>
      <c r="B44" s="8">
        <v>5727</v>
      </c>
      <c r="C44" s="8">
        <v>2323.2610837438424</v>
      </c>
      <c r="D44" s="8">
        <v>2336</v>
      </c>
      <c r="E44" s="8">
        <v>2313</v>
      </c>
      <c r="F44" s="8">
        <v>2323.2068965517242</v>
      </c>
      <c r="G44" s="8">
        <f t="shared" si="0"/>
        <v>-40.787784299339819</v>
      </c>
      <c r="H44" s="8">
        <f t="shared" si="1"/>
        <v>0</v>
      </c>
      <c r="I44" s="8">
        <f t="shared" si="2"/>
        <v>40.787784299339819</v>
      </c>
      <c r="J44" s="25">
        <f t="shared" si="24"/>
        <v>5.4712550117792427</v>
      </c>
      <c r="K44" s="25">
        <f t="shared" si="24"/>
        <v>10.198386400833114</v>
      </c>
      <c r="L44" s="26">
        <f t="shared" si="3"/>
        <v>0.53648241954553633</v>
      </c>
      <c r="M44" s="25">
        <f t="shared" si="4"/>
        <v>34.916274519054909</v>
      </c>
      <c r="N44" s="25">
        <v>30</v>
      </c>
      <c r="O44" s="25">
        <v>70</v>
      </c>
      <c r="P44" s="25">
        <f t="shared" si="7"/>
        <v>0</v>
      </c>
      <c r="Q44" s="25">
        <f t="shared" si="8"/>
        <v>0</v>
      </c>
      <c r="R44" s="25">
        <f t="shared" si="9"/>
        <v>2</v>
      </c>
      <c r="S44" s="25">
        <f t="shared" si="10"/>
        <v>0</v>
      </c>
      <c r="T44" s="25">
        <f t="shared" si="11"/>
        <v>9882415</v>
      </c>
      <c r="U44" s="25">
        <f t="shared" si="12"/>
        <v>9998065</v>
      </c>
      <c r="V44" s="9">
        <f t="shared" si="13"/>
        <v>2390.7432590038766</v>
      </c>
      <c r="W44" s="9">
        <f t="shared" si="14"/>
        <v>2355.6173576968208</v>
      </c>
      <c r="X44" s="9">
        <f t="shared" si="15"/>
        <v>-35.125901307055756</v>
      </c>
      <c r="Y44" s="3">
        <f t="shared" si="16"/>
        <v>0</v>
      </c>
      <c r="Z44" s="3">
        <f t="shared" si="17"/>
        <v>0</v>
      </c>
      <c r="AA44" s="55">
        <f t="shared" si="18"/>
        <v>0</v>
      </c>
      <c r="AB44" s="3">
        <f t="shared" si="19"/>
        <v>0</v>
      </c>
      <c r="AC44" s="2">
        <f t="shared" si="20"/>
        <v>10000000</v>
      </c>
      <c r="AD44" s="2">
        <f t="shared" si="21"/>
        <v>10000000</v>
      </c>
      <c r="AE44" s="14">
        <f t="shared" si="22"/>
        <v>2383.9735149863841</v>
      </c>
      <c r="AF44" s="14">
        <f t="shared" si="23"/>
        <v>2363.7714285396464</v>
      </c>
      <c r="AG44" s="14">
        <f t="shared" si="6"/>
        <v>-20.202086446737667</v>
      </c>
      <c r="AH44" s="14">
        <f t="shared" si="32"/>
        <v>-21.810283180493013</v>
      </c>
      <c r="AI44" s="14">
        <f t="shared" si="25"/>
        <v>1.6081967337553458</v>
      </c>
      <c r="AJ44" s="16">
        <f t="shared" si="26"/>
        <v>1</v>
      </c>
      <c r="AK44" s="16">
        <f t="shared" si="27"/>
        <v>0</v>
      </c>
      <c r="AL44" s="16">
        <f t="shared" si="28"/>
        <v>5</v>
      </c>
      <c r="AM44" s="16">
        <f t="shared" si="29"/>
        <v>30</v>
      </c>
      <c r="AN44" s="5">
        <f t="shared" si="30"/>
        <v>9701325</v>
      </c>
      <c r="AO44" s="5">
        <f t="shared" si="31"/>
        <v>9990450</v>
      </c>
    </row>
    <row r="45" spans="1:41" x14ac:dyDescent="0.2">
      <c r="A45" s="1" t="s">
        <v>793</v>
      </c>
      <c r="B45" s="8">
        <v>4583</v>
      </c>
      <c r="C45" s="8">
        <v>2329.0819672131147</v>
      </c>
      <c r="D45" s="8">
        <v>2350</v>
      </c>
      <c r="E45" s="8">
        <v>2318</v>
      </c>
      <c r="F45" s="8">
        <v>2329.0696721311474</v>
      </c>
      <c r="G45" s="8">
        <f t="shared" si="0"/>
        <v>5.8627755794232144</v>
      </c>
      <c r="H45" s="8">
        <f t="shared" si="1"/>
        <v>5.8627755794232144</v>
      </c>
      <c r="I45" s="8">
        <f t="shared" si="2"/>
        <v>0</v>
      </c>
      <c r="J45" s="25">
        <f t="shared" si="24"/>
        <v>5.4992207666109545</v>
      </c>
      <c r="K45" s="25">
        <f t="shared" si="24"/>
        <v>9.4699302293450351</v>
      </c>
      <c r="L45" s="26">
        <f t="shared" si="3"/>
        <v>0.58070340894066907</v>
      </c>
      <c r="M45" s="25">
        <f t="shared" si="4"/>
        <v>36.737025153240843</v>
      </c>
      <c r="N45" s="25">
        <v>30</v>
      </c>
      <c r="O45" s="25">
        <v>70</v>
      </c>
      <c r="P45" s="25">
        <f t="shared" si="7"/>
        <v>0</v>
      </c>
      <c r="Q45" s="25">
        <f t="shared" si="8"/>
        <v>0</v>
      </c>
      <c r="R45" s="25">
        <f t="shared" si="9"/>
        <v>2</v>
      </c>
      <c r="S45" s="25">
        <f t="shared" si="10"/>
        <v>0</v>
      </c>
      <c r="T45" s="25">
        <f t="shared" si="11"/>
        <v>9882415</v>
      </c>
      <c r="U45" s="25">
        <f t="shared" si="12"/>
        <v>9998315</v>
      </c>
      <c r="V45" s="9">
        <f t="shared" si="13"/>
        <v>2388.0055045053464</v>
      </c>
      <c r="W45" s="9">
        <f t="shared" si="14"/>
        <v>2352.7438521419058</v>
      </c>
      <c r="X45" s="9">
        <f t="shared" si="15"/>
        <v>-35.261652363440589</v>
      </c>
      <c r="Y45" s="3">
        <f t="shared" si="16"/>
        <v>0</v>
      </c>
      <c r="Z45" s="3">
        <f t="shared" si="17"/>
        <v>0</v>
      </c>
      <c r="AA45" s="55">
        <f t="shared" si="18"/>
        <v>0</v>
      </c>
      <c r="AB45" s="3">
        <f t="shared" si="19"/>
        <v>0</v>
      </c>
      <c r="AC45" s="2">
        <f t="shared" si="20"/>
        <v>10000000</v>
      </c>
      <c r="AD45" s="2">
        <f t="shared" si="21"/>
        <v>10000000</v>
      </c>
      <c r="AE45" s="14">
        <f t="shared" si="22"/>
        <v>2379.9065636637738</v>
      </c>
      <c r="AF45" s="14">
        <f t="shared" si="23"/>
        <v>2358.4326967844927</v>
      </c>
      <c r="AG45" s="14">
        <f t="shared" si="6"/>
        <v>-21.473866879281104</v>
      </c>
      <c r="AH45" s="14">
        <f t="shared" si="32"/>
        <v>-21.742999920250632</v>
      </c>
      <c r="AI45" s="14">
        <f t="shared" si="25"/>
        <v>0.26913304096952828</v>
      </c>
      <c r="AJ45" s="16">
        <f t="shared" si="26"/>
        <v>1</v>
      </c>
      <c r="AK45" s="16">
        <f t="shared" si="27"/>
        <v>0</v>
      </c>
      <c r="AL45" s="16">
        <f t="shared" si="28"/>
        <v>6</v>
      </c>
      <c r="AM45" s="16">
        <f t="shared" si="29"/>
        <v>30</v>
      </c>
      <c r="AN45" s="5">
        <f t="shared" si="30"/>
        <v>9642895</v>
      </c>
      <c r="AO45" s="5">
        <f t="shared" si="31"/>
        <v>9990595</v>
      </c>
    </row>
    <row r="46" spans="1:41" x14ac:dyDescent="0.2">
      <c r="A46" s="1" t="s">
        <v>794</v>
      </c>
      <c r="B46" s="8">
        <v>858</v>
      </c>
      <c r="C46" s="8">
        <v>2338.8095238095239</v>
      </c>
      <c r="D46" s="8">
        <v>2355</v>
      </c>
      <c r="E46" s="8">
        <v>2321</v>
      </c>
      <c r="F46" s="8">
        <v>2339</v>
      </c>
      <c r="G46" s="8">
        <f t="shared" si="0"/>
        <v>9.9303278688526007</v>
      </c>
      <c r="H46" s="8">
        <f t="shared" si="1"/>
        <v>9.9303278688526007</v>
      </c>
      <c r="I46" s="8">
        <f t="shared" si="2"/>
        <v>0</v>
      </c>
      <c r="J46" s="25">
        <f t="shared" si="24"/>
        <v>5.8157284167710719</v>
      </c>
      <c r="K46" s="25">
        <f t="shared" si="24"/>
        <v>8.793506641534675</v>
      </c>
      <c r="L46" s="26">
        <f t="shared" si="3"/>
        <v>0.66136623918624682</v>
      </c>
      <c r="M46" s="25">
        <f t="shared" si="4"/>
        <v>39.808575832754997</v>
      </c>
      <c r="N46" s="25">
        <v>30</v>
      </c>
      <c r="O46" s="25">
        <v>70</v>
      </c>
      <c r="P46" s="25">
        <f t="shared" si="7"/>
        <v>0</v>
      </c>
      <c r="Q46" s="25">
        <f t="shared" si="8"/>
        <v>0</v>
      </c>
      <c r="R46" s="25">
        <f t="shared" si="9"/>
        <v>2</v>
      </c>
      <c r="S46" s="25">
        <f t="shared" si="10"/>
        <v>0</v>
      </c>
      <c r="T46" s="25">
        <f t="shared" si="11"/>
        <v>9882415</v>
      </c>
      <c r="U46" s="25">
        <f t="shared" si="12"/>
        <v>9998465</v>
      </c>
      <c r="V46" s="9">
        <f t="shared" si="13"/>
        <v>2386.2297959243101</v>
      </c>
      <c r="W46" s="9">
        <f t="shared" si="14"/>
        <v>2351.624102597279</v>
      </c>
      <c r="X46" s="9">
        <f t="shared" si="15"/>
        <v>-34.605693327031076</v>
      </c>
      <c r="Y46" s="3">
        <f t="shared" si="16"/>
        <v>0</v>
      </c>
      <c r="Z46" s="3">
        <f t="shared" si="17"/>
        <v>0</v>
      </c>
      <c r="AA46" s="55">
        <f t="shared" si="18"/>
        <v>0</v>
      </c>
      <c r="AB46" s="3">
        <f t="shared" si="19"/>
        <v>0</v>
      </c>
      <c r="AC46" s="2">
        <f t="shared" si="20"/>
        <v>10000000</v>
      </c>
      <c r="AD46" s="2">
        <f t="shared" si="21"/>
        <v>10000000</v>
      </c>
      <c r="AE46" s="14">
        <f t="shared" si="22"/>
        <v>2376.8764478368275</v>
      </c>
      <c r="AF46" s="14">
        <f t="shared" si="23"/>
        <v>2355.4430511253399</v>
      </c>
      <c r="AG46" s="14">
        <f t="shared" si="6"/>
        <v>-21.433396711487603</v>
      </c>
      <c r="AH46" s="14">
        <f t="shared" si="32"/>
        <v>-21.681079278498025</v>
      </c>
      <c r="AI46" s="14">
        <f t="shared" si="25"/>
        <v>0.24768256701042191</v>
      </c>
      <c r="AJ46" s="16">
        <f t="shared" si="26"/>
        <v>1</v>
      </c>
      <c r="AK46" s="16">
        <f t="shared" si="27"/>
        <v>0</v>
      </c>
      <c r="AL46" s="16">
        <f t="shared" si="28"/>
        <v>7</v>
      </c>
      <c r="AM46" s="16">
        <f t="shared" si="29"/>
        <v>30</v>
      </c>
      <c r="AN46" s="5">
        <f t="shared" si="30"/>
        <v>9584115</v>
      </c>
      <c r="AO46" s="5">
        <f t="shared" si="31"/>
        <v>9990290</v>
      </c>
    </row>
    <row r="47" spans="1:41" x14ac:dyDescent="0.2">
      <c r="A47" s="1" t="s">
        <v>795</v>
      </c>
      <c r="B47" s="8">
        <v>1866</v>
      </c>
      <c r="C47" s="8">
        <v>2331.9350649350649</v>
      </c>
      <c r="D47" s="8">
        <v>2355</v>
      </c>
      <c r="E47" s="8">
        <v>2316</v>
      </c>
      <c r="F47" s="8">
        <v>2331.7922077922076</v>
      </c>
      <c r="G47" s="8">
        <f t="shared" si="0"/>
        <v>-7.2077922077924086</v>
      </c>
      <c r="H47" s="8">
        <f t="shared" si="1"/>
        <v>0</v>
      </c>
      <c r="I47" s="8">
        <f t="shared" si="2"/>
        <v>7.2077922077924086</v>
      </c>
      <c r="J47" s="25">
        <f t="shared" si="24"/>
        <v>5.4003192441445673</v>
      </c>
      <c r="K47" s="25">
        <f t="shared" si="24"/>
        <v>8.6802413248387982</v>
      </c>
      <c r="L47" s="26">
        <f t="shared" si="3"/>
        <v>0.62213929798142531</v>
      </c>
      <c r="M47" s="25">
        <f t="shared" si="4"/>
        <v>38.353013132448581</v>
      </c>
      <c r="N47" s="25">
        <v>30</v>
      </c>
      <c r="O47" s="25">
        <v>70</v>
      </c>
      <c r="P47" s="25">
        <f t="shared" si="7"/>
        <v>0</v>
      </c>
      <c r="Q47" s="25">
        <f t="shared" si="8"/>
        <v>0</v>
      </c>
      <c r="R47" s="25">
        <f t="shared" si="9"/>
        <v>2</v>
      </c>
      <c r="S47" s="25">
        <f t="shared" si="10"/>
        <v>0</v>
      </c>
      <c r="T47" s="25">
        <f t="shared" si="11"/>
        <v>9882415</v>
      </c>
      <c r="U47" s="25">
        <f t="shared" si="12"/>
        <v>9998215</v>
      </c>
      <c r="V47" s="9">
        <f t="shared" si="13"/>
        <v>2384.6124753254458</v>
      </c>
      <c r="W47" s="9">
        <f t="shared" si="14"/>
        <v>2351.6753846485612</v>
      </c>
      <c r="X47" s="9">
        <f t="shared" si="15"/>
        <v>-32.937090676884509</v>
      </c>
      <c r="Y47" s="3">
        <f t="shared" si="16"/>
        <v>0</v>
      </c>
      <c r="Z47" s="3">
        <f t="shared" si="17"/>
        <v>0</v>
      </c>
      <c r="AA47" s="55">
        <f t="shared" si="18"/>
        <v>0</v>
      </c>
      <c r="AB47" s="3">
        <f t="shared" si="19"/>
        <v>0</v>
      </c>
      <c r="AC47" s="2">
        <f t="shared" si="20"/>
        <v>10000000</v>
      </c>
      <c r="AD47" s="2">
        <f t="shared" si="21"/>
        <v>10000000</v>
      </c>
      <c r="AE47" s="14">
        <f t="shared" si="22"/>
        <v>2373.5368745001892</v>
      </c>
      <c r="AF47" s="14">
        <f t="shared" si="23"/>
        <v>2351.8044598433194</v>
      </c>
      <c r="AG47" s="14">
        <f t="shared" si="6"/>
        <v>-21.732414656869878</v>
      </c>
      <c r="AH47" s="14">
        <f t="shared" si="32"/>
        <v>-21.691346354172396</v>
      </c>
      <c r="AI47" s="14">
        <f t="shared" si="25"/>
        <v>-4.1068302697482295E-2</v>
      </c>
      <c r="AJ47" s="16">
        <f t="shared" si="26"/>
        <v>0</v>
      </c>
      <c r="AK47" s="16">
        <f t="shared" si="27"/>
        <v>1</v>
      </c>
      <c r="AL47" s="16">
        <f t="shared" si="28"/>
        <v>6</v>
      </c>
      <c r="AM47" s="16">
        <f t="shared" si="29"/>
        <v>30</v>
      </c>
      <c r="AN47" s="5">
        <f t="shared" si="30"/>
        <v>9642110</v>
      </c>
      <c r="AO47" s="5">
        <f t="shared" si="31"/>
        <v>9989510</v>
      </c>
    </row>
    <row r="48" spans="1:41" x14ac:dyDescent="0.2">
      <c r="A48" s="1" t="s">
        <v>796</v>
      </c>
      <c r="B48" s="8">
        <v>2929</v>
      </c>
      <c r="C48" s="8">
        <v>2335.088888888889</v>
      </c>
      <c r="D48" s="8">
        <v>2344</v>
      </c>
      <c r="E48" s="8">
        <v>2326</v>
      </c>
      <c r="F48" s="8">
        <v>2335.1333333333332</v>
      </c>
      <c r="G48" s="8">
        <f t="shared" si="0"/>
        <v>3.3411255411256207</v>
      </c>
      <c r="H48" s="8">
        <f t="shared" si="1"/>
        <v>3.3411255411256207</v>
      </c>
      <c r="I48" s="8">
        <f t="shared" si="2"/>
        <v>0</v>
      </c>
      <c r="J48" s="25">
        <f t="shared" si="24"/>
        <v>5.2532339796432135</v>
      </c>
      <c r="K48" s="25">
        <f t="shared" si="24"/>
        <v>8.0602240873503117</v>
      </c>
      <c r="L48" s="26">
        <f t="shared" si="3"/>
        <v>0.65174788228129055</v>
      </c>
      <c r="M48" s="25">
        <f t="shared" si="4"/>
        <v>39.458072825323512</v>
      </c>
      <c r="N48" s="25">
        <v>30</v>
      </c>
      <c r="O48" s="25">
        <v>70</v>
      </c>
      <c r="P48" s="25">
        <f t="shared" si="7"/>
        <v>0</v>
      </c>
      <c r="Q48" s="25">
        <f t="shared" si="8"/>
        <v>0</v>
      </c>
      <c r="R48" s="25">
        <f t="shared" si="9"/>
        <v>2</v>
      </c>
      <c r="S48" s="25">
        <f t="shared" si="10"/>
        <v>0</v>
      </c>
      <c r="T48" s="25">
        <f t="shared" si="11"/>
        <v>9882415</v>
      </c>
      <c r="U48" s="25">
        <f t="shared" si="12"/>
        <v>9998715</v>
      </c>
      <c r="V48" s="9">
        <f t="shared" si="13"/>
        <v>2382.4660750129556</v>
      </c>
      <c r="W48" s="9">
        <f t="shared" si="14"/>
        <v>2352.5947854232254</v>
      </c>
      <c r="X48" s="9">
        <f t="shared" si="15"/>
        <v>-29.871289589730168</v>
      </c>
      <c r="Y48" s="3">
        <f t="shared" si="16"/>
        <v>0</v>
      </c>
      <c r="Z48" s="3">
        <f t="shared" si="17"/>
        <v>0</v>
      </c>
      <c r="AA48" s="55">
        <f t="shared" si="18"/>
        <v>0</v>
      </c>
      <c r="AB48" s="3">
        <f t="shared" si="19"/>
        <v>0</v>
      </c>
      <c r="AC48" s="2">
        <f t="shared" si="20"/>
        <v>10000000</v>
      </c>
      <c r="AD48" s="2">
        <f t="shared" si="21"/>
        <v>10000000</v>
      </c>
      <c r="AE48" s="14">
        <f t="shared" si="22"/>
        <v>2370.6921677470887</v>
      </c>
      <c r="AF48" s="14">
        <f t="shared" si="23"/>
        <v>2349.2396711494753</v>
      </c>
      <c r="AG48" s="14">
        <f t="shared" si="6"/>
        <v>-21.45249659761339</v>
      </c>
      <c r="AH48" s="14">
        <f t="shared" si="32"/>
        <v>-21.643576402860596</v>
      </c>
      <c r="AI48" s="14">
        <f t="shared" si="25"/>
        <v>0.19107980524720602</v>
      </c>
      <c r="AJ48" s="16">
        <f t="shared" si="26"/>
        <v>1</v>
      </c>
      <c r="AK48" s="16">
        <f t="shared" si="27"/>
        <v>0</v>
      </c>
      <c r="AL48" s="16">
        <f t="shared" si="28"/>
        <v>7</v>
      </c>
      <c r="AM48" s="16">
        <f t="shared" si="29"/>
        <v>30</v>
      </c>
      <c r="AN48" s="5">
        <f t="shared" si="30"/>
        <v>9583205</v>
      </c>
      <c r="AO48" s="5">
        <f t="shared" si="31"/>
        <v>9990255</v>
      </c>
    </row>
    <row r="49" spans="1:41" x14ac:dyDescent="0.2">
      <c r="A49" s="1" t="s">
        <v>797</v>
      </c>
      <c r="B49" s="8">
        <v>3324</v>
      </c>
      <c r="C49" s="8">
        <v>2353.270935960591</v>
      </c>
      <c r="D49" s="8">
        <v>2366</v>
      </c>
      <c r="E49" s="8">
        <v>2345</v>
      </c>
      <c r="F49" s="8">
        <v>2353.3201970443351</v>
      </c>
      <c r="G49" s="8">
        <f t="shared" si="0"/>
        <v>18.186863711001934</v>
      </c>
      <c r="H49" s="8">
        <f t="shared" si="1"/>
        <v>18.186863711001934</v>
      </c>
      <c r="I49" s="8">
        <f t="shared" si="2"/>
        <v>0</v>
      </c>
      <c r="J49" s="25">
        <f t="shared" si="24"/>
        <v>6.1770646747402651</v>
      </c>
      <c r="K49" s="25">
        <f t="shared" si="24"/>
        <v>7.4844937953967179</v>
      </c>
      <c r="L49" s="26">
        <f t="shared" si="3"/>
        <v>0.82531495697670598</v>
      </c>
      <c r="M49" s="25">
        <f t="shared" si="4"/>
        <v>45.214934212980232</v>
      </c>
      <c r="N49" s="25">
        <v>30</v>
      </c>
      <c r="O49" s="25">
        <v>70</v>
      </c>
      <c r="P49" s="25">
        <f t="shared" si="7"/>
        <v>0</v>
      </c>
      <c r="Q49" s="25">
        <f t="shared" si="8"/>
        <v>0</v>
      </c>
      <c r="R49" s="25">
        <f t="shared" si="9"/>
        <v>2</v>
      </c>
      <c r="S49" s="25">
        <f t="shared" si="10"/>
        <v>0</v>
      </c>
      <c r="T49" s="25">
        <f t="shared" si="11"/>
        <v>9882415</v>
      </c>
      <c r="U49" s="25">
        <f t="shared" si="12"/>
        <v>9999665</v>
      </c>
      <c r="V49" s="9">
        <f t="shared" si="13"/>
        <v>2379.1711767840361</v>
      </c>
      <c r="W49" s="9">
        <f t="shared" si="14"/>
        <v>2354.1035155819554</v>
      </c>
      <c r="X49" s="9">
        <f t="shared" si="15"/>
        <v>-25.067661202080672</v>
      </c>
      <c r="Y49" s="3">
        <f t="shared" si="16"/>
        <v>0</v>
      </c>
      <c r="Z49" s="3">
        <f t="shared" si="17"/>
        <v>0</v>
      </c>
      <c r="AA49" s="55">
        <f t="shared" si="18"/>
        <v>0</v>
      </c>
      <c r="AB49" s="3">
        <f t="shared" si="19"/>
        <v>0</v>
      </c>
      <c r="AC49" s="2">
        <f t="shared" si="20"/>
        <v>10000000</v>
      </c>
      <c r="AD49" s="2">
        <f t="shared" si="21"/>
        <v>10000000</v>
      </c>
      <c r="AE49" s="14">
        <f t="shared" si="22"/>
        <v>2369.4053551024404</v>
      </c>
      <c r="AF49" s="14">
        <f t="shared" si="23"/>
        <v>2349.8674443640689</v>
      </c>
      <c r="AG49" s="14">
        <f t="shared" si="6"/>
        <v>-19.537910738371465</v>
      </c>
      <c r="AH49" s="14">
        <f t="shared" si="32"/>
        <v>-21.222443269962771</v>
      </c>
      <c r="AI49" s="14">
        <f t="shared" si="25"/>
        <v>1.6845325315913051</v>
      </c>
      <c r="AJ49" s="16">
        <f t="shared" si="26"/>
        <v>1</v>
      </c>
      <c r="AK49" s="16">
        <f t="shared" si="27"/>
        <v>0</v>
      </c>
      <c r="AL49" s="16">
        <f t="shared" si="28"/>
        <v>8</v>
      </c>
      <c r="AM49" s="16">
        <f t="shared" si="29"/>
        <v>30</v>
      </c>
      <c r="AN49" s="5">
        <f t="shared" si="30"/>
        <v>9524575</v>
      </c>
      <c r="AO49" s="5">
        <f t="shared" si="31"/>
        <v>9993575</v>
      </c>
    </row>
    <row r="50" spans="1:41" x14ac:dyDescent="0.2">
      <c r="A50" s="1" t="s">
        <v>798</v>
      </c>
      <c r="B50" s="8">
        <v>2955</v>
      </c>
      <c r="C50" s="8">
        <v>2372.8928571428573</v>
      </c>
      <c r="D50" s="8">
        <v>2379</v>
      </c>
      <c r="E50" s="8">
        <v>2363</v>
      </c>
      <c r="F50" s="8">
        <v>2372.8928571428573</v>
      </c>
      <c r="G50" s="8">
        <f t="shared" si="0"/>
        <v>19.572660098522192</v>
      </c>
      <c r="H50" s="8">
        <f t="shared" si="1"/>
        <v>19.572660098522192</v>
      </c>
      <c r="I50" s="8">
        <f t="shared" si="2"/>
        <v>0</v>
      </c>
      <c r="J50" s="25">
        <f t="shared" ref="J50:K65" si="33">((J49*($L$4-1)+H50)/$L$4)</f>
        <v>7.1338929192961169</v>
      </c>
      <c r="K50" s="25">
        <f t="shared" si="33"/>
        <v>6.9498870957255239</v>
      </c>
      <c r="L50" s="26">
        <f t="shared" si="3"/>
        <v>1.0264760881775712</v>
      </c>
      <c r="M50" s="25">
        <f t="shared" si="4"/>
        <v>50.653254393970705</v>
      </c>
      <c r="N50" s="25">
        <v>30</v>
      </c>
      <c r="O50" s="25">
        <v>70</v>
      </c>
      <c r="P50" s="25">
        <f t="shared" si="7"/>
        <v>0</v>
      </c>
      <c r="Q50" s="25">
        <f t="shared" si="8"/>
        <v>0</v>
      </c>
      <c r="R50" s="25">
        <f t="shared" si="9"/>
        <v>2</v>
      </c>
      <c r="S50" s="25">
        <f t="shared" si="10"/>
        <v>0</v>
      </c>
      <c r="T50" s="25">
        <f t="shared" si="11"/>
        <v>9882415</v>
      </c>
      <c r="U50" s="25">
        <f t="shared" si="12"/>
        <v>10000565</v>
      </c>
      <c r="V50" s="9">
        <f t="shared" si="13"/>
        <v>2376.0481018041974</v>
      </c>
      <c r="W50" s="9">
        <f t="shared" si="14"/>
        <v>2355.0001173681703</v>
      </c>
      <c r="X50" s="9">
        <f t="shared" si="15"/>
        <v>-21.047984436027036</v>
      </c>
      <c r="Y50" s="3">
        <f t="shared" si="16"/>
        <v>0</v>
      </c>
      <c r="Z50" s="3">
        <f t="shared" si="17"/>
        <v>0</v>
      </c>
      <c r="AA50" s="55">
        <f t="shared" si="18"/>
        <v>0</v>
      </c>
      <c r="AB50" s="3">
        <f t="shared" si="19"/>
        <v>0</v>
      </c>
      <c r="AC50" s="2">
        <f t="shared" si="20"/>
        <v>10000000</v>
      </c>
      <c r="AD50" s="2">
        <f t="shared" si="21"/>
        <v>10000000</v>
      </c>
      <c r="AE50" s="14">
        <f t="shared" si="22"/>
        <v>2369.6636885869157</v>
      </c>
      <c r="AF50" s="14">
        <f t="shared" si="23"/>
        <v>2353.4098155608058</v>
      </c>
      <c r="AG50" s="14">
        <f t="shared" si="6"/>
        <v>-16.253873026109886</v>
      </c>
      <c r="AH50" s="14">
        <f t="shared" si="32"/>
        <v>-20.228729221192193</v>
      </c>
      <c r="AI50" s="14">
        <f t="shared" si="25"/>
        <v>3.9748561950823067</v>
      </c>
      <c r="AJ50" s="16">
        <f t="shared" si="26"/>
        <v>1</v>
      </c>
      <c r="AK50" s="16">
        <f t="shared" si="27"/>
        <v>0</v>
      </c>
      <c r="AL50" s="16">
        <f t="shared" si="28"/>
        <v>9</v>
      </c>
      <c r="AM50" s="16">
        <f t="shared" si="29"/>
        <v>30</v>
      </c>
      <c r="AN50" s="5">
        <f t="shared" si="30"/>
        <v>9465395</v>
      </c>
      <c r="AO50" s="5">
        <f t="shared" si="31"/>
        <v>9997070</v>
      </c>
    </row>
    <row r="51" spans="1:41" x14ac:dyDescent="0.2">
      <c r="A51" s="1" t="s">
        <v>799</v>
      </c>
      <c r="B51" s="8">
        <v>5688</v>
      </c>
      <c r="C51" s="8">
        <v>2390.6239669421489</v>
      </c>
      <c r="D51" s="8">
        <v>2406</v>
      </c>
      <c r="E51" s="8">
        <v>2378</v>
      </c>
      <c r="F51" s="8">
        <v>2390.6404958677685</v>
      </c>
      <c r="G51" s="8">
        <f t="shared" si="0"/>
        <v>17.747638724911212</v>
      </c>
      <c r="H51" s="8">
        <f t="shared" si="1"/>
        <v>17.747638724911212</v>
      </c>
      <c r="I51" s="8">
        <f t="shared" si="2"/>
        <v>0</v>
      </c>
      <c r="J51" s="25">
        <f t="shared" si="33"/>
        <v>7.892017619697195</v>
      </c>
      <c r="K51" s="25">
        <f t="shared" si="33"/>
        <v>6.4534665888879861</v>
      </c>
      <c r="L51" s="26">
        <f t="shared" si="3"/>
        <v>1.2229113625979258</v>
      </c>
      <c r="M51" s="25">
        <f t="shared" si="4"/>
        <v>55.01395076629165</v>
      </c>
      <c r="N51" s="25">
        <v>30</v>
      </c>
      <c r="O51" s="25">
        <v>70</v>
      </c>
      <c r="P51" s="25">
        <f t="shared" si="7"/>
        <v>0</v>
      </c>
      <c r="Q51" s="25">
        <f t="shared" si="8"/>
        <v>0</v>
      </c>
      <c r="R51" s="25">
        <f t="shared" si="9"/>
        <v>2</v>
      </c>
      <c r="S51" s="25">
        <f t="shared" si="10"/>
        <v>0</v>
      </c>
      <c r="T51" s="25">
        <f t="shared" si="11"/>
        <v>9882415</v>
      </c>
      <c r="U51" s="25">
        <f t="shared" si="12"/>
        <v>10001315</v>
      </c>
      <c r="V51" s="9">
        <f t="shared" si="13"/>
        <v>2373.6402815709948</v>
      </c>
      <c r="W51" s="9">
        <f t="shared" si="14"/>
        <v>2355.2881973437502</v>
      </c>
      <c r="X51" s="9">
        <f t="shared" si="15"/>
        <v>-18.352084227244632</v>
      </c>
      <c r="Y51" s="3">
        <f t="shared" si="16"/>
        <v>0</v>
      </c>
      <c r="Z51" s="3">
        <f t="shared" si="17"/>
        <v>0</v>
      </c>
      <c r="AA51" s="55">
        <f t="shared" si="18"/>
        <v>0</v>
      </c>
      <c r="AB51" s="3">
        <f t="shared" si="19"/>
        <v>0</v>
      </c>
      <c r="AC51" s="2">
        <f t="shared" si="20"/>
        <v>10000000</v>
      </c>
      <c r="AD51" s="2">
        <f t="shared" si="21"/>
        <v>10000000</v>
      </c>
      <c r="AE51" s="14">
        <f t="shared" si="22"/>
        <v>2371.2175261632751</v>
      </c>
      <c r="AF51" s="14">
        <f t="shared" si="23"/>
        <v>2359.1376125311076</v>
      </c>
      <c r="AG51" s="14">
        <f t="shared" si="6"/>
        <v>-12.079913632167518</v>
      </c>
      <c r="AH51" s="14">
        <f t="shared" si="32"/>
        <v>-18.598966103387259</v>
      </c>
      <c r="AI51" s="14">
        <f t="shared" si="25"/>
        <v>6.5190524712197409</v>
      </c>
      <c r="AJ51" s="16">
        <f t="shared" si="26"/>
        <v>1</v>
      </c>
      <c r="AK51" s="16">
        <f t="shared" si="27"/>
        <v>0</v>
      </c>
      <c r="AL51" s="16">
        <f t="shared" si="28"/>
        <v>10</v>
      </c>
      <c r="AM51" s="16">
        <f t="shared" si="29"/>
        <v>30</v>
      </c>
      <c r="AN51" s="5">
        <f t="shared" si="30"/>
        <v>9405890</v>
      </c>
      <c r="AO51" s="5">
        <f t="shared" si="31"/>
        <v>10000390</v>
      </c>
    </row>
    <row r="52" spans="1:41" x14ac:dyDescent="0.2">
      <c r="A52" s="1" t="s">
        <v>800</v>
      </c>
      <c r="B52" s="8">
        <v>7228</v>
      </c>
      <c r="C52" s="8">
        <v>2399.6666666666665</v>
      </c>
      <c r="D52" s="8">
        <v>2411</v>
      </c>
      <c r="E52" s="8">
        <v>2384</v>
      </c>
      <c r="F52" s="8">
        <v>2399.6926406926409</v>
      </c>
      <c r="G52" s="8">
        <f t="shared" si="0"/>
        <v>9.0521448248723573</v>
      </c>
      <c r="H52" s="8">
        <f t="shared" si="1"/>
        <v>9.0521448248723573</v>
      </c>
      <c r="I52" s="8">
        <f t="shared" si="2"/>
        <v>0</v>
      </c>
      <c r="J52" s="25">
        <f t="shared" si="33"/>
        <v>7.974883848638278</v>
      </c>
      <c r="K52" s="25">
        <f t="shared" si="33"/>
        <v>5.9925046896817014</v>
      </c>
      <c r="L52" s="26">
        <f t="shared" si="3"/>
        <v>1.3308097801525247</v>
      </c>
      <c r="M52" s="25">
        <f t="shared" si="4"/>
        <v>57.096455982153913</v>
      </c>
      <c r="N52" s="25">
        <v>30</v>
      </c>
      <c r="O52" s="25">
        <v>70</v>
      </c>
      <c r="P52" s="25">
        <f t="shared" si="7"/>
        <v>0</v>
      </c>
      <c r="Q52" s="25">
        <f t="shared" si="8"/>
        <v>0</v>
      </c>
      <c r="R52" s="25">
        <f t="shared" si="9"/>
        <v>2</v>
      </c>
      <c r="S52" s="25">
        <f t="shared" si="10"/>
        <v>0</v>
      </c>
      <c r="T52" s="25">
        <f t="shared" si="11"/>
        <v>9882415</v>
      </c>
      <c r="U52" s="25">
        <f t="shared" si="12"/>
        <v>10001615</v>
      </c>
      <c r="V52" s="9">
        <f t="shared" si="13"/>
        <v>2371.3573582006593</v>
      </c>
      <c r="W52" s="9">
        <f t="shared" si="14"/>
        <v>2356.9865996237072</v>
      </c>
      <c r="X52" s="9">
        <f t="shared" si="15"/>
        <v>-14.370758576952085</v>
      </c>
      <c r="Y52" s="3">
        <f t="shared" si="16"/>
        <v>0</v>
      </c>
      <c r="Z52" s="3">
        <f t="shared" si="17"/>
        <v>0</v>
      </c>
      <c r="AA52" s="55">
        <f t="shared" si="18"/>
        <v>0</v>
      </c>
      <c r="AB52" s="3">
        <f t="shared" si="19"/>
        <v>0</v>
      </c>
      <c r="AC52" s="2">
        <f t="shared" si="20"/>
        <v>10000000</v>
      </c>
      <c r="AD52" s="2">
        <f t="shared" si="21"/>
        <v>10000000</v>
      </c>
      <c r="AE52" s="14">
        <f t="shared" si="22"/>
        <v>2373.3267939061911</v>
      </c>
      <c r="AF52" s="14">
        <f t="shared" si="23"/>
        <v>2365.3768476328819</v>
      </c>
      <c r="AG52" s="14">
        <f t="shared" si="6"/>
        <v>-7.9499462733092514</v>
      </c>
      <c r="AH52" s="14">
        <f t="shared" si="32"/>
        <v>-16.469162137371658</v>
      </c>
      <c r="AI52" s="14">
        <f t="shared" si="25"/>
        <v>8.5192158640624065</v>
      </c>
      <c r="AJ52" s="16">
        <f t="shared" si="26"/>
        <v>1</v>
      </c>
      <c r="AK52" s="16">
        <f t="shared" si="27"/>
        <v>0</v>
      </c>
      <c r="AL52" s="16">
        <f t="shared" si="28"/>
        <v>11</v>
      </c>
      <c r="AM52" s="16">
        <f t="shared" si="29"/>
        <v>30</v>
      </c>
      <c r="AN52" s="5">
        <f t="shared" si="30"/>
        <v>9345710</v>
      </c>
      <c r="AO52" s="5">
        <f t="shared" si="31"/>
        <v>10001310</v>
      </c>
    </row>
    <row r="53" spans="1:41" x14ac:dyDescent="0.2">
      <c r="A53" s="1" t="s">
        <v>801</v>
      </c>
      <c r="B53" s="8">
        <v>5095</v>
      </c>
      <c r="C53" s="8">
        <v>2409.7489711934159</v>
      </c>
      <c r="D53" s="8">
        <v>2424</v>
      </c>
      <c r="E53" s="8">
        <v>2397</v>
      </c>
      <c r="F53" s="8">
        <v>2409.7860082304528</v>
      </c>
      <c r="G53" s="8">
        <f t="shared" si="0"/>
        <v>10.093367537811901</v>
      </c>
      <c r="H53" s="8">
        <f t="shared" si="1"/>
        <v>10.093367537811901</v>
      </c>
      <c r="I53" s="8">
        <f t="shared" si="2"/>
        <v>0</v>
      </c>
      <c r="J53" s="25">
        <f t="shared" si="33"/>
        <v>8.1262041121506794</v>
      </c>
      <c r="K53" s="25">
        <f t="shared" si="33"/>
        <v>5.5644686404187231</v>
      </c>
      <c r="L53" s="26">
        <f t="shared" si="3"/>
        <v>1.4603737818062692</v>
      </c>
      <c r="M53" s="25">
        <f t="shared" si="4"/>
        <v>59.35576913578327</v>
      </c>
      <c r="N53" s="25">
        <v>30</v>
      </c>
      <c r="O53" s="25">
        <v>70</v>
      </c>
      <c r="P53" s="25">
        <f t="shared" si="7"/>
        <v>0</v>
      </c>
      <c r="Q53" s="25">
        <f t="shared" si="8"/>
        <v>0</v>
      </c>
      <c r="R53" s="25">
        <f t="shared" si="9"/>
        <v>2</v>
      </c>
      <c r="S53" s="25">
        <f t="shared" si="10"/>
        <v>0</v>
      </c>
      <c r="T53" s="25">
        <f t="shared" si="11"/>
        <v>9882415</v>
      </c>
      <c r="U53" s="25">
        <f t="shared" si="12"/>
        <v>10002265</v>
      </c>
      <c r="V53" s="9">
        <f t="shared" si="13"/>
        <v>2369.362344683992</v>
      </c>
      <c r="W53" s="9">
        <f t="shared" si="14"/>
        <v>2358.809330033394</v>
      </c>
      <c r="X53" s="9">
        <f t="shared" si="15"/>
        <v>-10.553014650598016</v>
      </c>
      <c r="Y53" s="3">
        <f t="shared" si="16"/>
        <v>0</v>
      </c>
      <c r="Z53" s="3">
        <f t="shared" si="17"/>
        <v>0</v>
      </c>
      <c r="AA53" s="55">
        <f t="shared" si="18"/>
        <v>0</v>
      </c>
      <c r="AB53" s="3">
        <f t="shared" si="19"/>
        <v>0</v>
      </c>
      <c r="AC53" s="2">
        <f t="shared" si="20"/>
        <v>10000000</v>
      </c>
      <c r="AD53" s="2">
        <f t="shared" si="21"/>
        <v>10000000</v>
      </c>
      <c r="AE53" s="14">
        <f t="shared" si="22"/>
        <v>2376.027476448729</v>
      </c>
      <c r="AF53" s="14">
        <f t="shared" si="23"/>
        <v>2372.2090261863545</v>
      </c>
      <c r="AG53" s="14">
        <f t="shared" si="6"/>
        <v>-3.8184502623744265</v>
      </c>
      <c r="AH53" s="14">
        <f t="shared" si="32"/>
        <v>-13.939019762372212</v>
      </c>
      <c r="AI53" s="14">
        <f t="shared" si="25"/>
        <v>10.120569499997785</v>
      </c>
      <c r="AJ53" s="16">
        <f t="shared" si="26"/>
        <v>1</v>
      </c>
      <c r="AK53" s="16">
        <f t="shared" si="27"/>
        <v>0</v>
      </c>
      <c r="AL53" s="16">
        <f t="shared" si="28"/>
        <v>12</v>
      </c>
      <c r="AM53" s="16">
        <f t="shared" si="29"/>
        <v>30</v>
      </c>
      <c r="AN53" s="5">
        <f t="shared" si="30"/>
        <v>9285405</v>
      </c>
      <c r="AO53" s="5">
        <f t="shared" si="31"/>
        <v>10004505</v>
      </c>
    </row>
    <row r="54" spans="1:41" x14ac:dyDescent="0.2">
      <c r="A54" s="1" t="s">
        <v>802</v>
      </c>
      <c r="B54" s="8">
        <v>8104</v>
      </c>
      <c r="C54" s="8">
        <v>2440.5245283018867</v>
      </c>
      <c r="D54" s="8">
        <v>2453</v>
      </c>
      <c r="E54" s="8">
        <v>2425</v>
      </c>
      <c r="F54" s="8">
        <v>2440.5622641509435</v>
      </c>
      <c r="G54" s="8">
        <f t="shared" si="0"/>
        <v>30.776255920490712</v>
      </c>
      <c r="H54" s="8">
        <f t="shared" si="1"/>
        <v>30.776255920490712</v>
      </c>
      <c r="I54" s="8">
        <f t="shared" si="2"/>
        <v>0</v>
      </c>
      <c r="J54" s="25">
        <f t="shared" si="33"/>
        <v>9.7440649556035375</v>
      </c>
      <c r="K54" s="25">
        <f t="shared" si="33"/>
        <v>5.1670065946745281</v>
      </c>
      <c r="L54" s="26">
        <f t="shared" si="3"/>
        <v>1.88582398281559</v>
      </c>
      <c r="M54" s="25">
        <f t="shared" si="4"/>
        <v>65.347851914920412</v>
      </c>
      <c r="N54" s="25">
        <v>30</v>
      </c>
      <c r="O54" s="25">
        <v>70</v>
      </c>
      <c r="P54" s="25">
        <f t="shared" si="7"/>
        <v>0</v>
      </c>
      <c r="Q54" s="25">
        <f t="shared" si="8"/>
        <v>0</v>
      </c>
      <c r="R54" s="25">
        <f t="shared" si="9"/>
        <v>2</v>
      </c>
      <c r="S54" s="25">
        <f t="shared" si="10"/>
        <v>0</v>
      </c>
      <c r="T54" s="25">
        <f t="shared" si="11"/>
        <v>9882415</v>
      </c>
      <c r="U54" s="25">
        <f t="shared" si="12"/>
        <v>10003665</v>
      </c>
      <c r="V54" s="9">
        <f t="shared" si="13"/>
        <v>2367.7915806110914</v>
      </c>
      <c r="W54" s="9">
        <f t="shared" si="14"/>
        <v>2360.9679955132729</v>
      </c>
      <c r="X54" s="9">
        <f t="shared" si="15"/>
        <v>-6.8235850978185226</v>
      </c>
      <c r="Y54" s="3">
        <f t="shared" si="16"/>
        <v>0</v>
      </c>
      <c r="Z54" s="3">
        <f t="shared" si="17"/>
        <v>0</v>
      </c>
      <c r="AA54" s="55">
        <f t="shared" si="18"/>
        <v>0</v>
      </c>
      <c r="AB54" s="3">
        <f t="shared" si="19"/>
        <v>0</v>
      </c>
      <c r="AC54" s="2">
        <f t="shared" si="20"/>
        <v>10000000</v>
      </c>
      <c r="AD54" s="2">
        <f t="shared" si="21"/>
        <v>10000000</v>
      </c>
      <c r="AE54" s="14">
        <f t="shared" si="22"/>
        <v>2380.8078310933374</v>
      </c>
      <c r="AF54" s="14">
        <f t="shared" si="23"/>
        <v>2382.7249089501374</v>
      </c>
      <c r="AG54" s="14">
        <f t="shared" si="6"/>
        <v>1.917077856800006</v>
      </c>
      <c r="AH54" s="14">
        <f t="shared" si="32"/>
        <v>-10.767800238537768</v>
      </c>
      <c r="AI54" s="14">
        <f t="shared" si="25"/>
        <v>12.684878095337774</v>
      </c>
      <c r="AJ54" s="16">
        <f t="shared" si="26"/>
        <v>1</v>
      </c>
      <c r="AK54" s="16">
        <f t="shared" si="27"/>
        <v>0</v>
      </c>
      <c r="AL54" s="16">
        <f t="shared" si="28"/>
        <v>13</v>
      </c>
      <c r="AM54" s="16">
        <f t="shared" si="29"/>
        <v>30</v>
      </c>
      <c r="AN54" s="5">
        <f t="shared" si="30"/>
        <v>9224775</v>
      </c>
      <c r="AO54" s="5">
        <f t="shared" si="31"/>
        <v>10012900</v>
      </c>
    </row>
    <row r="55" spans="1:41" x14ac:dyDescent="0.2">
      <c r="A55" s="1" t="s">
        <v>803</v>
      </c>
      <c r="B55" s="8">
        <v>6893</v>
      </c>
      <c r="C55" s="8">
        <v>2464.8812260536397</v>
      </c>
      <c r="D55" s="8">
        <v>2477</v>
      </c>
      <c r="E55" s="8">
        <v>2445</v>
      </c>
      <c r="F55" s="8">
        <v>2464.9003831417626</v>
      </c>
      <c r="G55" s="8">
        <f t="shared" si="0"/>
        <v>24.338118990819112</v>
      </c>
      <c r="H55" s="8">
        <f t="shared" si="1"/>
        <v>24.338118990819112</v>
      </c>
      <c r="I55" s="8">
        <f t="shared" si="2"/>
        <v>0</v>
      </c>
      <c r="J55" s="25">
        <f t="shared" si="33"/>
        <v>10.786497386690362</v>
      </c>
      <c r="K55" s="25">
        <f t="shared" si="33"/>
        <v>4.7979346950549191</v>
      </c>
      <c r="L55" s="26">
        <f t="shared" si="3"/>
        <v>2.2481542730891411</v>
      </c>
      <c r="M55" s="25">
        <f t="shared" si="4"/>
        <v>69.213284963557015</v>
      </c>
      <c r="N55" s="25">
        <v>30</v>
      </c>
      <c r="O55" s="25">
        <v>70</v>
      </c>
      <c r="P55" s="25">
        <f t="shared" si="7"/>
        <v>0</v>
      </c>
      <c r="Q55" s="25">
        <f t="shared" si="8"/>
        <v>0</v>
      </c>
      <c r="R55" s="25">
        <f t="shared" si="9"/>
        <v>2</v>
      </c>
      <c r="S55" s="25">
        <f t="shared" si="10"/>
        <v>0</v>
      </c>
      <c r="T55" s="25">
        <f t="shared" si="11"/>
        <v>9882415</v>
      </c>
      <c r="U55" s="25">
        <f t="shared" si="12"/>
        <v>10004665</v>
      </c>
      <c r="V55" s="9">
        <f t="shared" si="13"/>
        <v>2366.8322255974545</v>
      </c>
      <c r="W55" s="9">
        <f t="shared" si="14"/>
        <v>2365.7576044823727</v>
      </c>
      <c r="X55" s="9">
        <f t="shared" si="15"/>
        <v>-1.0746211150817544</v>
      </c>
      <c r="Y55" s="3">
        <f t="shared" si="16"/>
        <v>0</v>
      </c>
      <c r="Z55" s="3">
        <f t="shared" si="17"/>
        <v>0</v>
      </c>
      <c r="AA55" s="55">
        <f t="shared" si="18"/>
        <v>0</v>
      </c>
      <c r="AB55" s="3">
        <f t="shared" si="19"/>
        <v>0</v>
      </c>
      <c r="AC55" s="2">
        <f t="shared" si="20"/>
        <v>10000000</v>
      </c>
      <c r="AD55" s="2">
        <f t="shared" si="21"/>
        <v>10000000</v>
      </c>
      <c r="AE55" s="14">
        <f t="shared" si="22"/>
        <v>2387.0369090228505</v>
      </c>
      <c r="AF55" s="14">
        <f t="shared" si="23"/>
        <v>2395.3672895950031</v>
      </c>
      <c r="AG55" s="14">
        <f t="shared" si="6"/>
        <v>8.330380572152535</v>
      </c>
      <c r="AH55" s="14">
        <f t="shared" si="32"/>
        <v>-6.9481640763997081</v>
      </c>
      <c r="AI55" s="14">
        <f t="shared" si="25"/>
        <v>15.278544648552243</v>
      </c>
      <c r="AJ55" s="16">
        <f t="shared" si="26"/>
        <v>1</v>
      </c>
      <c r="AK55" s="16">
        <f t="shared" si="27"/>
        <v>0</v>
      </c>
      <c r="AL55" s="16">
        <f t="shared" si="28"/>
        <v>14</v>
      </c>
      <c r="AM55" s="16">
        <f t="shared" si="29"/>
        <v>30</v>
      </c>
      <c r="AN55" s="5">
        <f t="shared" si="30"/>
        <v>9163420</v>
      </c>
      <c r="AO55" s="5">
        <f t="shared" si="31"/>
        <v>10019170</v>
      </c>
    </row>
    <row r="56" spans="1:41" x14ac:dyDescent="0.2">
      <c r="A56" s="1" t="s">
        <v>804</v>
      </c>
      <c r="B56" s="8">
        <v>10742</v>
      </c>
      <c r="C56" s="8">
        <v>2457.81654676259</v>
      </c>
      <c r="D56" s="8">
        <v>2478</v>
      </c>
      <c r="E56" s="8">
        <v>2440</v>
      </c>
      <c r="F56" s="8">
        <v>2457.8561151079139</v>
      </c>
      <c r="G56" s="8">
        <f t="shared" si="0"/>
        <v>-7.0442680338487662</v>
      </c>
      <c r="H56" s="8">
        <f t="shared" si="1"/>
        <v>0</v>
      </c>
      <c r="I56" s="8">
        <f t="shared" si="2"/>
        <v>7.0442680338487662</v>
      </c>
      <c r="J56" s="25">
        <f t="shared" si="33"/>
        <v>10.016033287641051</v>
      </c>
      <c r="K56" s="25">
        <f t="shared" si="33"/>
        <v>4.9583870763973366</v>
      </c>
      <c r="L56" s="26">
        <f t="shared" si="3"/>
        <v>2.0200184320661179</v>
      </c>
      <c r="M56" s="25">
        <f t="shared" si="4"/>
        <v>66.887619314433806</v>
      </c>
      <c r="N56" s="25">
        <v>30</v>
      </c>
      <c r="O56" s="25">
        <v>70</v>
      </c>
      <c r="P56" s="25">
        <f t="shared" si="7"/>
        <v>0</v>
      </c>
      <c r="Q56" s="25">
        <f t="shared" si="8"/>
        <v>0</v>
      </c>
      <c r="R56" s="25">
        <f t="shared" si="9"/>
        <v>2</v>
      </c>
      <c r="S56" s="25">
        <f t="shared" si="10"/>
        <v>0</v>
      </c>
      <c r="T56" s="25">
        <f t="shared" si="11"/>
        <v>9882415</v>
      </c>
      <c r="U56" s="25">
        <f t="shared" si="12"/>
        <v>10004415</v>
      </c>
      <c r="V56" s="9">
        <f t="shared" si="13"/>
        <v>2367.548951209008</v>
      </c>
      <c r="W56" s="9">
        <f t="shared" si="14"/>
        <v>2374.1664130065978</v>
      </c>
      <c r="X56" s="9">
        <f t="shared" si="15"/>
        <v>6.61746179758984</v>
      </c>
      <c r="Y56" s="3">
        <f t="shared" si="16"/>
        <v>1</v>
      </c>
      <c r="Z56" s="3">
        <f t="shared" si="17"/>
        <v>0</v>
      </c>
      <c r="AA56" s="55">
        <f t="shared" si="18"/>
        <v>1</v>
      </c>
      <c r="AB56" s="3">
        <f t="shared" si="19"/>
        <v>30</v>
      </c>
      <c r="AC56" s="2">
        <f t="shared" si="20"/>
        <v>9938045</v>
      </c>
      <c r="AD56" s="2">
        <f t="shared" si="21"/>
        <v>9999045</v>
      </c>
      <c r="AE56" s="14">
        <f t="shared" si="22"/>
        <v>2392.2827761402627</v>
      </c>
      <c r="AF56" s="14">
        <f t="shared" si="23"/>
        <v>2404.9809550585278</v>
      </c>
      <c r="AG56" s="14">
        <f t="shared" si="6"/>
        <v>12.698178918265057</v>
      </c>
      <c r="AH56" s="14">
        <f t="shared" si="32"/>
        <v>-3.0188954774667551</v>
      </c>
      <c r="AI56" s="14">
        <f t="shared" si="25"/>
        <v>15.717074395731812</v>
      </c>
      <c r="AJ56" s="16">
        <f t="shared" si="26"/>
        <v>1</v>
      </c>
      <c r="AK56" s="16">
        <f t="shared" si="27"/>
        <v>0</v>
      </c>
      <c r="AL56" s="16">
        <f t="shared" si="28"/>
        <v>15</v>
      </c>
      <c r="AM56" s="16">
        <f t="shared" si="29"/>
        <v>30</v>
      </c>
      <c r="AN56" s="5">
        <f t="shared" si="30"/>
        <v>9101465</v>
      </c>
      <c r="AO56" s="5">
        <f t="shared" si="31"/>
        <v>10016465</v>
      </c>
    </row>
    <row r="57" spans="1:41" x14ac:dyDescent="0.2">
      <c r="A57" s="1" t="s">
        <v>805</v>
      </c>
      <c r="B57" s="8">
        <v>18712</v>
      </c>
      <c r="C57" s="8">
        <v>2492.4387755102039</v>
      </c>
      <c r="D57" s="8">
        <v>2511</v>
      </c>
      <c r="E57" s="8">
        <v>2481</v>
      </c>
      <c r="F57" s="8">
        <v>2492.4625850340135</v>
      </c>
      <c r="G57" s="8">
        <f t="shared" si="0"/>
        <v>34.606469926099635</v>
      </c>
      <c r="H57" s="8">
        <f t="shared" si="1"/>
        <v>34.606469926099635</v>
      </c>
      <c r="I57" s="8">
        <f t="shared" si="2"/>
        <v>0</v>
      </c>
      <c r="J57" s="25">
        <f t="shared" si="33"/>
        <v>11.772493047530949</v>
      </c>
      <c r="K57" s="25">
        <f t="shared" si="33"/>
        <v>4.6042165709403848</v>
      </c>
      <c r="L57" s="26">
        <f t="shared" si="3"/>
        <v>2.5568938528724519</v>
      </c>
      <c r="M57" s="25">
        <f t="shared" si="4"/>
        <v>71.88558215780246</v>
      </c>
      <c r="N57" s="25">
        <v>30</v>
      </c>
      <c r="O57" s="25">
        <v>70</v>
      </c>
      <c r="P57" s="25">
        <f t="shared" si="7"/>
        <v>0</v>
      </c>
      <c r="Q57" s="25">
        <f t="shared" si="8"/>
        <v>1</v>
      </c>
      <c r="R57" s="25">
        <f t="shared" si="9"/>
        <v>1</v>
      </c>
      <c r="S57" s="25">
        <f t="shared" si="10"/>
        <v>30</v>
      </c>
      <c r="T57" s="25">
        <f t="shared" si="11"/>
        <v>9943385</v>
      </c>
      <c r="U57" s="25">
        <f t="shared" si="12"/>
        <v>10005410</v>
      </c>
      <c r="V57" s="9">
        <f t="shared" si="13"/>
        <v>2369.357776149056</v>
      </c>
      <c r="W57" s="9">
        <f t="shared" si="14"/>
        <v>2385.3871812196135</v>
      </c>
      <c r="X57" s="9">
        <f t="shared" si="15"/>
        <v>16.029405070557459</v>
      </c>
      <c r="Y57" s="3">
        <f t="shared" si="16"/>
        <v>1</v>
      </c>
      <c r="Z57" s="3">
        <f t="shared" si="17"/>
        <v>0</v>
      </c>
      <c r="AA57" s="55">
        <f t="shared" si="18"/>
        <v>2</v>
      </c>
      <c r="AB57" s="3">
        <f t="shared" si="19"/>
        <v>30</v>
      </c>
      <c r="AC57" s="2">
        <f t="shared" si="20"/>
        <v>9876065</v>
      </c>
      <c r="AD57" s="2">
        <f t="shared" si="21"/>
        <v>10000115</v>
      </c>
      <c r="AE57" s="14">
        <f t="shared" si="22"/>
        <v>2399.7035027249849</v>
      </c>
      <c r="AF57" s="14">
        <f t="shared" si="23"/>
        <v>2418.4396673624487</v>
      </c>
      <c r="AG57" s="14">
        <f t="shared" si="6"/>
        <v>18.736164637463844</v>
      </c>
      <c r="AH57" s="14">
        <f t="shared" si="32"/>
        <v>1.3321165455193653</v>
      </c>
      <c r="AI57" s="14">
        <f t="shared" si="25"/>
        <v>17.404048091944478</v>
      </c>
      <c r="AJ57" s="16">
        <f t="shared" si="26"/>
        <v>1</v>
      </c>
      <c r="AK57" s="16">
        <f t="shared" si="27"/>
        <v>0</v>
      </c>
      <c r="AL57" s="16">
        <f t="shared" si="28"/>
        <v>16</v>
      </c>
      <c r="AM57" s="16">
        <f t="shared" si="29"/>
        <v>30</v>
      </c>
      <c r="AN57" s="5">
        <f t="shared" si="30"/>
        <v>9039485</v>
      </c>
      <c r="AO57" s="5">
        <f t="shared" si="31"/>
        <v>10031885</v>
      </c>
    </row>
    <row r="58" spans="1:41" x14ac:dyDescent="0.2">
      <c r="A58" s="1" t="s">
        <v>806</v>
      </c>
      <c r="B58" s="8">
        <v>19411</v>
      </c>
      <c r="C58" s="8">
        <v>2513.0761245674739</v>
      </c>
      <c r="D58" s="8">
        <v>2528</v>
      </c>
      <c r="E58" s="8">
        <v>2496</v>
      </c>
      <c r="F58" s="8">
        <v>2513.0034602076125</v>
      </c>
      <c r="G58" s="8">
        <f t="shared" si="0"/>
        <v>20.540875173599034</v>
      </c>
      <c r="H58" s="8">
        <f t="shared" si="1"/>
        <v>20.540875173599034</v>
      </c>
      <c r="I58" s="8">
        <f t="shared" si="2"/>
        <v>0</v>
      </c>
      <c r="J58" s="25">
        <f t="shared" si="33"/>
        <v>12.398806056535813</v>
      </c>
      <c r="K58" s="25">
        <f t="shared" si="33"/>
        <v>4.2753439587303577</v>
      </c>
      <c r="L58" s="26">
        <f t="shared" si="3"/>
        <v>2.9000721757642789</v>
      </c>
      <c r="M58" s="25">
        <f t="shared" si="4"/>
        <v>74.359448878557373</v>
      </c>
      <c r="N58" s="25">
        <v>30</v>
      </c>
      <c r="O58" s="25">
        <v>70</v>
      </c>
      <c r="P58" s="25">
        <f t="shared" si="7"/>
        <v>0</v>
      </c>
      <c r="Q58" s="25">
        <f t="shared" si="8"/>
        <v>1</v>
      </c>
      <c r="R58" s="25">
        <f t="shared" si="9"/>
        <v>0</v>
      </c>
      <c r="S58" s="25">
        <f t="shared" si="10"/>
        <v>30</v>
      </c>
      <c r="T58" s="25">
        <f t="shared" si="11"/>
        <v>10005380</v>
      </c>
      <c r="U58" s="25">
        <f t="shared" si="12"/>
        <v>10005380</v>
      </c>
      <c r="V58" s="9">
        <f t="shared" si="13"/>
        <v>2373.3739980224209</v>
      </c>
      <c r="W58" s="9">
        <f t="shared" si="14"/>
        <v>2399.0032572948521</v>
      </c>
      <c r="X58" s="9">
        <f t="shared" si="15"/>
        <v>25.629259272431227</v>
      </c>
      <c r="Y58" s="3">
        <f t="shared" si="16"/>
        <v>1</v>
      </c>
      <c r="Z58" s="3">
        <f t="shared" si="17"/>
        <v>0</v>
      </c>
      <c r="AA58" s="55">
        <f t="shared" si="18"/>
        <v>3</v>
      </c>
      <c r="AB58" s="3">
        <f t="shared" si="19"/>
        <v>30</v>
      </c>
      <c r="AC58" s="2">
        <f t="shared" si="20"/>
        <v>9813260</v>
      </c>
      <c r="AD58" s="2">
        <f t="shared" si="21"/>
        <v>10000460</v>
      </c>
      <c r="AE58" s="14">
        <f t="shared" si="22"/>
        <v>2408.0960921681426</v>
      </c>
      <c r="AF58" s="14">
        <f t="shared" si="23"/>
        <v>2432.9879431847817</v>
      </c>
      <c r="AG58" s="14">
        <f t="shared" si="6"/>
        <v>24.891851016639066</v>
      </c>
      <c r="AH58" s="14">
        <f t="shared" si="32"/>
        <v>6.0440634397433062</v>
      </c>
      <c r="AI58" s="14">
        <f t="shared" si="25"/>
        <v>18.847787576895762</v>
      </c>
      <c r="AJ58" s="16">
        <f t="shared" si="26"/>
        <v>1</v>
      </c>
      <c r="AK58" s="16">
        <f t="shared" si="27"/>
        <v>0</v>
      </c>
      <c r="AL58" s="16">
        <f t="shared" si="28"/>
        <v>17</v>
      </c>
      <c r="AM58" s="16">
        <f t="shared" si="29"/>
        <v>30</v>
      </c>
      <c r="AN58" s="5">
        <f t="shared" si="30"/>
        <v>8976680</v>
      </c>
      <c r="AO58" s="5">
        <f t="shared" si="31"/>
        <v>10037480</v>
      </c>
    </row>
    <row r="59" spans="1:41" x14ac:dyDescent="0.2">
      <c r="A59" s="1" t="s">
        <v>807</v>
      </c>
      <c r="B59" s="8">
        <v>18886</v>
      </c>
      <c r="C59" s="8">
        <v>2526.1013513513512</v>
      </c>
      <c r="D59" s="8">
        <v>2550</v>
      </c>
      <c r="E59" s="8">
        <v>2494</v>
      </c>
      <c r="F59" s="8">
        <v>2526.2804054054054</v>
      </c>
      <c r="G59" s="8">
        <f t="shared" si="0"/>
        <v>13.276945197792884</v>
      </c>
      <c r="H59" s="8">
        <f t="shared" si="1"/>
        <v>13.276945197792884</v>
      </c>
      <c r="I59" s="8">
        <f t="shared" si="2"/>
        <v>0</v>
      </c>
      <c r="J59" s="25">
        <f t="shared" si="33"/>
        <v>12.461530280911319</v>
      </c>
      <c r="K59" s="25">
        <f t="shared" si="33"/>
        <v>3.9699622473924747</v>
      </c>
      <c r="L59" s="26">
        <f t="shared" si="3"/>
        <v>3.1389543538093396</v>
      </c>
      <c r="M59" s="25">
        <f t="shared" si="4"/>
        <v>75.83930832482757</v>
      </c>
      <c r="N59" s="25">
        <v>30</v>
      </c>
      <c r="O59" s="25">
        <v>70</v>
      </c>
      <c r="P59" s="25">
        <f t="shared" si="7"/>
        <v>0</v>
      </c>
      <c r="Q59" s="25">
        <f t="shared" si="8"/>
        <v>0</v>
      </c>
      <c r="R59" s="25">
        <f t="shared" si="9"/>
        <v>0</v>
      </c>
      <c r="S59" s="25">
        <f t="shared" si="10"/>
        <v>0</v>
      </c>
      <c r="T59" s="25">
        <f t="shared" si="11"/>
        <v>10005380</v>
      </c>
      <c r="U59" s="25">
        <f t="shared" si="12"/>
        <v>10005380</v>
      </c>
      <c r="V59" s="9">
        <f t="shared" si="13"/>
        <v>2379.3476325223023</v>
      </c>
      <c r="W59" s="9">
        <f t="shared" si="14"/>
        <v>2413.5035456454866</v>
      </c>
      <c r="X59" s="9">
        <f t="shared" si="15"/>
        <v>34.155913123184291</v>
      </c>
      <c r="Y59" s="3">
        <f t="shared" si="16"/>
        <v>1</v>
      </c>
      <c r="Z59" s="3">
        <f t="shared" si="17"/>
        <v>0</v>
      </c>
      <c r="AA59" s="55">
        <f t="shared" si="18"/>
        <v>4</v>
      </c>
      <c r="AB59" s="3">
        <f t="shared" si="19"/>
        <v>30</v>
      </c>
      <c r="AC59" s="2">
        <f t="shared" si="20"/>
        <v>9750030</v>
      </c>
      <c r="AD59" s="2">
        <f t="shared" si="21"/>
        <v>9999430</v>
      </c>
      <c r="AE59" s="14">
        <f t="shared" si="22"/>
        <v>2416.8504857412731</v>
      </c>
      <c r="AF59" s="14">
        <f t="shared" si="23"/>
        <v>2447.3406296802623</v>
      </c>
      <c r="AG59" s="14">
        <f t="shared" si="6"/>
        <v>30.490143938989149</v>
      </c>
      <c r="AH59" s="14">
        <f t="shared" si="32"/>
        <v>10.933279539592476</v>
      </c>
      <c r="AI59" s="14">
        <f t="shared" si="25"/>
        <v>19.556864399396673</v>
      </c>
      <c r="AJ59" s="16">
        <f t="shared" si="26"/>
        <v>1</v>
      </c>
      <c r="AK59" s="16">
        <f t="shared" si="27"/>
        <v>0</v>
      </c>
      <c r="AL59" s="16">
        <f t="shared" si="28"/>
        <v>18</v>
      </c>
      <c r="AM59" s="16">
        <f t="shared" si="29"/>
        <v>30</v>
      </c>
      <c r="AN59" s="5">
        <f t="shared" si="30"/>
        <v>8913450</v>
      </c>
      <c r="AO59" s="5">
        <f t="shared" si="31"/>
        <v>10035750</v>
      </c>
    </row>
    <row r="60" spans="1:41" x14ac:dyDescent="0.2">
      <c r="A60" s="1" t="s">
        <v>808</v>
      </c>
      <c r="B60" s="8">
        <v>17623</v>
      </c>
      <c r="C60" s="8">
        <v>2527.8821548821547</v>
      </c>
      <c r="D60" s="8">
        <v>2552</v>
      </c>
      <c r="E60" s="8">
        <v>2514</v>
      </c>
      <c r="F60" s="8">
        <v>2527.8888888888887</v>
      </c>
      <c r="G60" s="8">
        <f t="shared" si="0"/>
        <v>1.6084834834832691</v>
      </c>
      <c r="H60" s="8">
        <f t="shared" si="1"/>
        <v>1.6084834834832691</v>
      </c>
      <c r="I60" s="8">
        <f t="shared" si="2"/>
        <v>0</v>
      </c>
      <c r="J60" s="25">
        <f t="shared" si="33"/>
        <v>11.686312652523601</v>
      </c>
      <c r="K60" s="25">
        <f t="shared" si="33"/>
        <v>3.6863935154358694</v>
      </c>
      <c r="L60" s="26">
        <f t="shared" si="3"/>
        <v>3.1701207707723094</v>
      </c>
      <c r="M60" s="25">
        <f t="shared" si="4"/>
        <v>76.019879160123239</v>
      </c>
      <c r="N60" s="25">
        <v>30</v>
      </c>
      <c r="O60" s="25">
        <v>70</v>
      </c>
      <c r="P60" s="25">
        <f t="shared" si="7"/>
        <v>0</v>
      </c>
      <c r="Q60" s="25">
        <f t="shared" si="8"/>
        <v>0</v>
      </c>
      <c r="R60" s="25">
        <f t="shared" si="9"/>
        <v>0</v>
      </c>
      <c r="S60" s="25">
        <f t="shared" si="10"/>
        <v>0</v>
      </c>
      <c r="T60" s="25">
        <f t="shared" si="11"/>
        <v>10005380</v>
      </c>
      <c r="U60" s="25">
        <f t="shared" si="12"/>
        <v>10005380</v>
      </c>
      <c r="V60" s="9">
        <f t="shared" si="13"/>
        <v>2386.4158532430229</v>
      </c>
      <c r="W60" s="9">
        <f t="shared" si="14"/>
        <v>2429.7108954465866</v>
      </c>
      <c r="X60" s="9">
        <f t="shared" si="15"/>
        <v>43.295042203563753</v>
      </c>
      <c r="Y60" s="3">
        <f t="shared" si="16"/>
        <v>1</v>
      </c>
      <c r="Z60" s="3">
        <f t="shared" si="17"/>
        <v>0</v>
      </c>
      <c r="AA60" s="55">
        <f t="shared" si="18"/>
        <v>5</v>
      </c>
      <c r="AB60" s="3">
        <f t="shared" si="19"/>
        <v>30</v>
      </c>
      <c r="AC60" s="2">
        <f t="shared" si="20"/>
        <v>9686250</v>
      </c>
      <c r="AD60" s="2">
        <f t="shared" si="21"/>
        <v>10000500</v>
      </c>
      <c r="AE60" s="14">
        <f t="shared" si="22"/>
        <v>2425.0755526410967</v>
      </c>
      <c r="AF60" s="14">
        <f t="shared" si="23"/>
        <v>2459.7326695585125</v>
      </c>
      <c r="AG60" s="14">
        <f t="shared" si="6"/>
        <v>34.657116917415806</v>
      </c>
      <c r="AH60" s="14">
        <f t="shared" si="32"/>
        <v>15.678047015157142</v>
      </c>
      <c r="AI60" s="14">
        <f t="shared" si="25"/>
        <v>18.979069902258665</v>
      </c>
      <c r="AJ60" s="16">
        <f t="shared" si="26"/>
        <v>1</v>
      </c>
      <c r="AK60" s="16">
        <f t="shared" si="27"/>
        <v>0</v>
      </c>
      <c r="AL60" s="16">
        <f t="shared" si="28"/>
        <v>19</v>
      </c>
      <c r="AM60" s="16">
        <f t="shared" si="29"/>
        <v>30</v>
      </c>
      <c r="AN60" s="5">
        <f t="shared" si="30"/>
        <v>8849670</v>
      </c>
      <c r="AO60" s="5">
        <f t="shared" si="31"/>
        <v>10043820</v>
      </c>
    </row>
    <row r="61" spans="1:41" x14ac:dyDescent="0.2">
      <c r="A61" s="1" t="s">
        <v>809</v>
      </c>
      <c r="B61" s="8">
        <v>20541</v>
      </c>
      <c r="C61" s="8">
        <v>2556.7224080267561</v>
      </c>
      <c r="D61" s="8">
        <v>2571</v>
      </c>
      <c r="E61" s="8">
        <v>2531</v>
      </c>
      <c r="F61" s="8">
        <v>2556.6354515050166</v>
      </c>
      <c r="G61" s="8">
        <f t="shared" si="0"/>
        <v>28.746562616127903</v>
      </c>
      <c r="H61" s="8">
        <f t="shared" si="1"/>
        <v>28.746562616127903</v>
      </c>
      <c r="I61" s="8">
        <f t="shared" si="2"/>
        <v>0</v>
      </c>
      <c r="J61" s="25">
        <f t="shared" si="33"/>
        <v>12.904901935638193</v>
      </c>
      <c r="K61" s="25">
        <f t="shared" si="33"/>
        <v>3.4230796929047358</v>
      </c>
      <c r="L61" s="26">
        <f t="shared" si="3"/>
        <v>3.7699683014646475</v>
      </c>
      <c r="M61" s="25">
        <f t="shared" si="4"/>
        <v>79.035500095609777</v>
      </c>
      <c r="N61" s="25">
        <v>30</v>
      </c>
      <c r="O61" s="25">
        <v>70</v>
      </c>
      <c r="P61" s="25">
        <f t="shared" si="7"/>
        <v>0</v>
      </c>
      <c r="Q61" s="25">
        <f t="shared" si="8"/>
        <v>0</v>
      </c>
      <c r="R61" s="25">
        <f t="shared" si="9"/>
        <v>0</v>
      </c>
      <c r="S61" s="25">
        <f t="shared" si="10"/>
        <v>0</v>
      </c>
      <c r="T61" s="25">
        <f t="shared" si="11"/>
        <v>10005380</v>
      </c>
      <c r="U61" s="25">
        <f t="shared" si="12"/>
        <v>10005380</v>
      </c>
      <c r="V61" s="9">
        <f t="shared" si="13"/>
        <v>2393.7044791470335</v>
      </c>
      <c r="W61" s="9">
        <f t="shared" si="14"/>
        <v>2445.7738584095496</v>
      </c>
      <c r="X61" s="9">
        <f t="shared" si="15"/>
        <v>52.069379262516122</v>
      </c>
      <c r="Y61" s="3">
        <f t="shared" si="16"/>
        <v>1</v>
      </c>
      <c r="Z61" s="3">
        <f t="shared" si="17"/>
        <v>0</v>
      </c>
      <c r="AA61" s="55">
        <f t="shared" si="18"/>
        <v>6</v>
      </c>
      <c r="AB61" s="3">
        <f t="shared" si="19"/>
        <v>30</v>
      </c>
      <c r="AC61" s="2">
        <f t="shared" si="20"/>
        <v>9622420</v>
      </c>
      <c r="AD61" s="2">
        <f t="shared" si="21"/>
        <v>10002070</v>
      </c>
      <c r="AE61" s="14">
        <f t="shared" si="22"/>
        <v>2434.8207303347203</v>
      </c>
      <c r="AF61" s="14">
        <f t="shared" si="23"/>
        <v>2474.6407898579746</v>
      </c>
      <c r="AG61" s="14">
        <f t="shared" si="6"/>
        <v>39.820059523254258</v>
      </c>
      <c r="AH61" s="14">
        <f t="shared" si="32"/>
        <v>20.506449516776566</v>
      </c>
      <c r="AI61" s="14">
        <f t="shared" si="25"/>
        <v>19.313610006477692</v>
      </c>
      <c r="AJ61" s="16">
        <f t="shared" si="26"/>
        <v>1</v>
      </c>
      <c r="AK61" s="16">
        <f t="shared" si="27"/>
        <v>0</v>
      </c>
      <c r="AL61" s="16">
        <f t="shared" si="28"/>
        <v>20</v>
      </c>
      <c r="AM61" s="16">
        <f t="shared" si="29"/>
        <v>30</v>
      </c>
      <c r="AN61" s="5">
        <f t="shared" si="30"/>
        <v>8785840</v>
      </c>
      <c r="AO61" s="5">
        <f t="shared" si="31"/>
        <v>10051340</v>
      </c>
    </row>
    <row r="62" spans="1:41" x14ac:dyDescent="0.2">
      <c r="A62" s="1" t="s">
        <v>810</v>
      </c>
      <c r="B62" s="8">
        <v>17638</v>
      </c>
      <c r="C62" s="8">
        <v>2537.8265306122448</v>
      </c>
      <c r="D62" s="8">
        <v>2549</v>
      </c>
      <c r="E62" s="8">
        <v>2522</v>
      </c>
      <c r="F62" s="8">
        <v>2537.8435374149658</v>
      </c>
      <c r="G62" s="8">
        <f t="shared" si="0"/>
        <v>-18.791914090050795</v>
      </c>
      <c r="H62" s="8">
        <f t="shared" si="1"/>
        <v>0</v>
      </c>
      <c r="I62" s="8">
        <f t="shared" si="2"/>
        <v>18.791914090050795</v>
      </c>
      <c r="J62" s="25">
        <f t="shared" si="33"/>
        <v>11.98312322594975</v>
      </c>
      <c r="K62" s="25">
        <f t="shared" si="33"/>
        <v>4.5208535784151689</v>
      </c>
      <c r="L62" s="26">
        <f t="shared" si="3"/>
        <v>2.6506328988762684</v>
      </c>
      <c r="M62" s="25">
        <f t="shared" si="4"/>
        <v>72.607489503866077</v>
      </c>
      <c r="N62" s="25">
        <v>30</v>
      </c>
      <c r="O62" s="25">
        <v>70</v>
      </c>
      <c r="P62" s="25">
        <f t="shared" si="7"/>
        <v>0</v>
      </c>
      <c r="Q62" s="25">
        <f t="shared" si="8"/>
        <v>0</v>
      </c>
      <c r="R62" s="25">
        <f t="shared" si="9"/>
        <v>0</v>
      </c>
      <c r="S62" s="25">
        <f t="shared" si="10"/>
        <v>0</v>
      </c>
      <c r="T62" s="25">
        <f t="shared" si="11"/>
        <v>10005380</v>
      </c>
      <c r="U62" s="25">
        <f t="shared" si="12"/>
        <v>10005380</v>
      </c>
      <c r="V62" s="9">
        <f t="shared" si="13"/>
        <v>2402.7766350319866</v>
      </c>
      <c r="W62" s="9">
        <f t="shared" si="14"/>
        <v>2462.7167962812732</v>
      </c>
      <c r="X62" s="9">
        <f t="shared" si="15"/>
        <v>59.940161249286575</v>
      </c>
      <c r="Y62" s="3">
        <f t="shared" si="16"/>
        <v>1</v>
      </c>
      <c r="Z62" s="3">
        <f t="shared" si="17"/>
        <v>0</v>
      </c>
      <c r="AA62" s="55">
        <f t="shared" si="18"/>
        <v>7</v>
      </c>
      <c r="AB62" s="3">
        <f t="shared" si="19"/>
        <v>30</v>
      </c>
      <c r="AC62" s="2">
        <f t="shared" si="20"/>
        <v>9558115</v>
      </c>
      <c r="AD62" s="2">
        <f t="shared" si="21"/>
        <v>9999465</v>
      </c>
      <c r="AE62" s="14">
        <f t="shared" si="22"/>
        <v>2442.4520493777013</v>
      </c>
      <c r="AF62" s="14">
        <f t="shared" si="23"/>
        <v>2484.3642894821269</v>
      </c>
      <c r="AG62" s="14">
        <f t="shared" si="6"/>
        <v>41.912240104425564</v>
      </c>
      <c r="AH62" s="14">
        <f t="shared" si="32"/>
        <v>24.787607634306365</v>
      </c>
      <c r="AI62" s="14">
        <f t="shared" si="25"/>
        <v>17.124632470119199</v>
      </c>
      <c r="AJ62" s="16">
        <f t="shared" si="26"/>
        <v>1</v>
      </c>
      <c r="AK62" s="16">
        <f t="shared" si="27"/>
        <v>0</v>
      </c>
      <c r="AL62" s="16">
        <f t="shared" si="28"/>
        <v>21</v>
      </c>
      <c r="AM62" s="16">
        <f t="shared" si="29"/>
        <v>30</v>
      </c>
      <c r="AN62" s="5">
        <f t="shared" si="30"/>
        <v>8721535</v>
      </c>
      <c r="AO62" s="5">
        <f t="shared" si="31"/>
        <v>10045585</v>
      </c>
    </row>
    <row r="63" spans="1:41" x14ac:dyDescent="0.2">
      <c r="A63" s="1" t="s">
        <v>811</v>
      </c>
      <c r="B63" s="8">
        <v>28003</v>
      </c>
      <c r="C63" s="8">
        <v>2565.7593220338981</v>
      </c>
      <c r="D63" s="8">
        <v>2612</v>
      </c>
      <c r="E63" s="8">
        <v>2515</v>
      </c>
      <c r="F63" s="8">
        <v>2565.9762711864405</v>
      </c>
      <c r="G63" s="8">
        <f t="shared" si="0"/>
        <v>28.132733771474705</v>
      </c>
      <c r="H63" s="8">
        <f t="shared" si="1"/>
        <v>28.132733771474705</v>
      </c>
      <c r="I63" s="8">
        <f t="shared" si="2"/>
        <v>0</v>
      </c>
      <c r="J63" s="25">
        <f t="shared" si="33"/>
        <v>13.136666836344389</v>
      </c>
      <c r="K63" s="25">
        <f t="shared" si="33"/>
        <v>4.197935465671228</v>
      </c>
      <c r="L63" s="26">
        <f t="shared" si="3"/>
        <v>3.12931605160917</v>
      </c>
      <c r="M63" s="25">
        <f t="shared" si="4"/>
        <v>75.782914470537904</v>
      </c>
      <c r="N63" s="25">
        <v>30</v>
      </c>
      <c r="O63" s="25">
        <v>70</v>
      </c>
      <c r="P63" s="25">
        <f t="shared" si="7"/>
        <v>0</v>
      </c>
      <c r="Q63" s="25">
        <f t="shared" si="8"/>
        <v>0</v>
      </c>
      <c r="R63" s="25">
        <f t="shared" si="9"/>
        <v>0</v>
      </c>
      <c r="S63" s="25">
        <f t="shared" si="10"/>
        <v>0</v>
      </c>
      <c r="T63" s="25">
        <f t="shared" si="11"/>
        <v>10005380</v>
      </c>
      <c r="U63" s="25">
        <f t="shared" si="12"/>
        <v>10005380</v>
      </c>
      <c r="V63" s="9">
        <f t="shared" si="13"/>
        <v>2411.2695183391556</v>
      </c>
      <c r="W63" s="9">
        <f t="shared" si="14"/>
        <v>2476.4626863039489</v>
      </c>
      <c r="X63" s="9">
        <f t="shared" si="15"/>
        <v>65.193167964793247</v>
      </c>
      <c r="Y63" s="3">
        <f t="shared" si="16"/>
        <v>1</v>
      </c>
      <c r="Z63" s="3">
        <f t="shared" si="17"/>
        <v>0</v>
      </c>
      <c r="AA63" s="55">
        <f t="shared" si="18"/>
        <v>8</v>
      </c>
      <c r="AB63" s="3">
        <f t="shared" si="19"/>
        <v>30</v>
      </c>
      <c r="AC63" s="2">
        <f t="shared" si="20"/>
        <v>9494360</v>
      </c>
      <c r="AD63" s="2">
        <f t="shared" si="21"/>
        <v>9997360</v>
      </c>
      <c r="AE63" s="14">
        <f t="shared" si="22"/>
        <v>2451.601991733904</v>
      </c>
      <c r="AF63" s="14">
        <f t="shared" si="23"/>
        <v>2496.9199789750983</v>
      </c>
      <c r="AG63" s="14">
        <f t="shared" si="6"/>
        <v>45.31798724119426</v>
      </c>
      <c r="AH63" s="14">
        <f t="shared" si="32"/>
        <v>28.893683555683943</v>
      </c>
      <c r="AI63" s="14">
        <f t="shared" si="25"/>
        <v>16.424303685510317</v>
      </c>
      <c r="AJ63" s="16">
        <f t="shared" si="26"/>
        <v>1</v>
      </c>
      <c r="AK63" s="16">
        <f t="shared" si="27"/>
        <v>0</v>
      </c>
      <c r="AL63" s="16">
        <f t="shared" si="28"/>
        <v>22</v>
      </c>
      <c r="AM63" s="16">
        <f t="shared" si="29"/>
        <v>30</v>
      </c>
      <c r="AN63" s="5">
        <f t="shared" si="30"/>
        <v>8657780</v>
      </c>
      <c r="AO63" s="5">
        <f t="shared" si="31"/>
        <v>10041030</v>
      </c>
    </row>
    <row r="64" spans="1:41" x14ac:dyDescent="0.2">
      <c r="A64" s="1" t="s">
        <v>812</v>
      </c>
      <c r="B64" s="8">
        <v>20049</v>
      </c>
      <c r="C64" s="8">
        <v>2581.387755102041</v>
      </c>
      <c r="D64" s="8">
        <v>2601</v>
      </c>
      <c r="E64" s="8">
        <v>2564</v>
      </c>
      <c r="F64" s="8">
        <v>2581.2619047619046</v>
      </c>
      <c r="G64" s="8">
        <f t="shared" si="0"/>
        <v>15.28563357546409</v>
      </c>
      <c r="H64" s="8">
        <f t="shared" si="1"/>
        <v>15.28563357546409</v>
      </c>
      <c r="I64" s="8">
        <f t="shared" si="2"/>
        <v>0</v>
      </c>
      <c r="J64" s="25">
        <f t="shared" si="33"/>
        <v>13.290164460567224</v>
      </c>
      <c r="K64" s="25">
        <f t="shared" si="33"/>
        <v>3.8980829324089972</v>
      </c>
      <c r="L64" s="26">
        <f t="shared" si="3"/>
        <v>3.4094103924961812</v>
      </c>
      <c r="M64" s="25">
        <f t="shared" si="4"/>
        <v>77.321230935959733</v>
      </c>
      <c r="N64" s="25">
        <v>30</v>
      </c>
      <c r="O64" s="25">
        <v>70</v>
      </c>
      <c r="P64" s="25">
        <f t="shared" si="7"/>
        <v>0</v>
      </c>
      <c r="Q64" s="25">
        <f t="shared" si="8"/>
        <v>0</v>
      </c>
      <c r="R64" s="25">
        <f t="shared" si="9"/>
        <v>0</v>
      </c>
      <c r="S64" s="25">
        <f t="shared" si="10"/>
        <v>0</v>
      </c>
      <c r="T64" s="25">
        <f t="shared" si="11"/>
        <v>10005380</v>
      </c>
      <c r="U64" s="25">
        <f t="shared" si="12"/>
        <v>10005380</v>
      </c>
      <c r="V64" s="9">
        <f t="shared" si="13"/>
        <v>2419.8624143228744</v>
      </c>
      <c r="W64" s="9">
        <f t="shared" si="14"/>
        <v>2491.0740009138376</v>
      </c>
      <c r="X64" s="9">
        <f t="shared" si="15"/>
        <v>71.211586590963179</v>
      </c>
      <c r="Y64" s="3">
        <f t="shared" si="16"/>
        <v>1</v>
      </c>
      <c r="Z64" s="3">
        <f t="shared" si="17"/>
        <v>0</v>
      </c>
      <c r="AA64" s="55">
        <f t="shared" si="18"/>
        <v>9</v>
      </c>
      <c r="AB64" s="3">
        <f t="shared" si="19"/>
        <v>30</v>
      </c>
      <c r="AC64" s="2">
        <f t="shared" si="20"/>
        <v>9429030</v>
      </c>
      <c r="AD64" s="2">
        <f t="shared" si="21"/>
        <v>10005930</v>
      </c>
      <c r="AE64" s="14">
        <f t="shared" si="22"/>
        <v>2461.206429735978</v>
      </c>
      <c r="AF64" s="14">
        <f t="shared" si="23"/>
        <v>2509.8956598653763</v>
      </c>
      <c r="AG64" s="14">
        <f t="shared" si="6"/>
        <v>48.689230129398311</v>
      </c>
      <c r="AH64" s="14">
        <f t="shared" si="32"/>
        <v>32.852792870426818</v>
      </c>
      <c r="AI64" s="14">
        <f t="shared" si="25"/>
        <v>15.836437258971493</v>
      </c>
      <c r="AJ64" s="16">
        <f t="shared" si="26"/>
        <v>1</v>
      </c>
      <c r="AK64" s="16">
        <f t="shared" si="27"/>
        <v>0</v>
      </c>
      <c r="AL64" s="16">
        <f t="shared" si="28"/>
        <v>23</v>
      </c>
      <c r="AM64" s="16">
        <f t="shared" si="29"/>
        <v>30</v>
      </c>
      <c r="AN64" s="5">
        <f t="shared" si="30"/>
        <v>8592450</v>
      </c>
      <c r="AO64" s="5">
        <f t="shared" si="31"/>
        <v>10066750</v>
      </c>
    </row>
    <row r="65" spans="1:41" x14ac:dyDescent="0.2">
      <c r="A65" s="1" t="s">
        <v>813</v>
      </c>
      <c r="B65" s="8">
        <v>20742</v>
      </c>
      <c r="C65" s="8">
        <v>2571.8159722222222</v>
      </c>
      <c r="D65" s="8">
        <v>2600</v>
      </c>
      <c r="E65" s="8">
        <v>2550</v>
      </c>
      <c r="F65" s="8">
        <v>2571.9375</v>
      </c>
      <c r="G65" s="8">
        <f t="shared" si="0"/>
        <v>-9.3244047619045887</v>
      </c>
      <c r="H65" s="8">
        <f t="shared" si="1"/>
        <v>0</v>
      </c>
      <c r="I65" s="8">
        <f t="shared" si="2"/>
        <v>9.3244047619045887</v>
      </c>
      <c r="J65" s="25">
        <f t="shared" si="33"/>
        <v>12.340866999098138</v>
      </c>
      <c r="K65" s="25">
        <f t="shared" si="33"/>
        <v>4.2856773488015394</v>
      </c>
      <c r="L65" s="26">
        <f t="shared" si="3"/>
        <v>2.879560450939961</v>
      </c>
      <c r="M65" s="25">
        <f t="shared" si="4"/>
        <v>74.223884054758969</v>
      </c>
      <c r="N65" s="25">
        <v>30</v>
      </c>
      <c r="O65" s="25">
        <v>70</v>
      </c>
      <c r="P65" s="25">
        <f t="shared" si="7"/>
        <v>0</v>
      </c>
      <c r="Q65" s="25">
        <f t="shared" si="8"/>
        <v>0</v>
      </c>
      <c r="R65" s="25">
        <f t="shared" si="9"/>
        <v>0</v>
      </c>
      <c r="S65" s="25">
        <f t="shared" si="10"/>
        <v>0</v>
      </c>
      <c r="T65" s="25">
        <f t="shared" si="11"/>
        <v>10005380</v>
      </c>
      <c r="U65" s="25">
        <f t="shared" si="12"/>
        <v>10005380</v>
      </c>
      <c r="V65" s="9">
        <f t="shared" si="13"/>
        <v>2428.0095684507978</v>
      </c>
      <c r="W65" s="9">
        <f t="shared" si="14"/>
        <v>2506.2047729196101</v>
      </c>
      <c r="X65" s="9">
        <f t="shared" si="15"/>
        <v>78.195204468812335</v>
      </c>
      <c r="Y65" s="3">
        <f t="shared" si="16"/>
        <v>1</v>
      </c>
      <c r="Z65" s="3">
        <f t="shared" si="17"/>
        <v>0</v>
      </c>
      <c r="AA65" s="55">
        <f t="shared" si="18"/>
        <v>10</v>
      </c>
      <c r="AB65" s="3">
        <f t="shared" si="19"/>
        <v>30</v>
      </c>
      <c r="AC65" s="2">
        <f t="shared" si="20"/>
        <v>9363975</v>
      </c>
      <c r="AD65" s="2">
        <f t="shared" si="21"/>
        <v>10001475</v>
      </c>
      <c r="AE65" s="14">
        <f t="shared" si="22"/>
        <v>2469.4087312370166</v>
      </c>
      <c r="AF65" s="14">
        <f t="shared" si="23"/>
        <v>2519.4405583476259</v>
      </c>
      <c r="AG65" s="14">
        <f t="shared" si="6"/>
        <v>50.031827110609356</v>
      </c>
      <c r="AH65" s="14">
        <f t="shared" si="32"/>
        <v>36.288599718463324</v>
      </c>
      <c r="AI65" s="14">
        <f t="shared" si="25"/>
        <v>13.743227392146032</v>
      </c>
      <c r="AJ65" s="16">
        <f t="shared" si="26"/>
        <v>1</v>
      </c>
      <c r="AK65" s="16">
        <f t="shared" si="27"/>
        <v>0</v>
      </c>
      <c r="AL65" s="16">
        <f t="shared" si="28"/>
        <v>24</v>
      </c>
      <c r="AM65" s="16">
        <f t="shared" si="29"/>
        <v>30</v>
      </c>
      <c r="AN65" s="5">
        <f t="shared" si="30"/>
        <v>8527395</v>
      </c>
      <c r="AO65" s="5">
        <f t="shared" si="31"/>
        <v>10057395</v>
      </c>
    </row>
    <row r="66" spans="1:41" x14ac:dyDescent="0.2">
      <c r="A66" s="1" t="s">
        <v>814</v>
      </c>
      <c r="B66" s="8">
        <v>16752</v>
      </c>
      <c r="C66" s="8">
        <v>2625.6342281879197</v>
      </c>
      <c r="D66" s="8">
        <v>2654</v>
      </c>
      <c r="E66" s="8">
        <v>2597</v>
      </c>
      <c r="F66" s="8">
        <v>2625.5872483221478</v>
      </c>
      <c r="G66" s="8">
        <f t="shared" ref="G66:G129" si="34">F66-F65</f>
        <v>53.649748322147843</v>
      </c>
      <c r="H66" s="8">
        <f t="shared" ref="H66:H129" si="35">IF(G66&gt;0, G66, 0)</f>
        <v>53.649748322147843</v>
      </c>
      <c r="I66" s="8">
        <f t="shared" ref="I66:I129" si="36">IF(G66&lt;0, -G66, 0)</f>
        <v>0</v>
      </c>
      <c r="J66" s="25">
        <f t="shared" ref="J66:K81" si="37">((J65*($L$4-1)+H66)/$L$4)</f>
        <v>15.291501379315974</v>
      </c>
      <c r="K66" s="25">
        <f t="shared" si="37"/>
        <v>3.9795575381728581</v>
      </c>
      <c r="L66" s="26">
        <f t="shared" ref="L66:L129" si="38">J66/K66</f>
        <v>3.8425129509088065</v>
      </c>
      <c r="M66" s="25">
        <f t="shared" ref="M66:M129" si="39">IF(K66=0, 100, 100-(100/(1+L66)))</f>
        <v>79.349564778916545</v>
      </c>
      <c r="N66" s="25">
        <v>30</v>
      </c>
      <c r="O66" s="25">
        <v>70</v>
      </c>
      <c r="P66" s="25">
        <f t="shared" si="7"/>
        <v>0</v>
      </c>
      <c r="Q66" s="25">
        <f t="shared" si="8"/>
        <v>0</v>
      </c>
      <c r="R66" s="25">
        <f t="shared" si="9"/>
        <v>0</v>
      </c>
      <c r="S66" s="25">
        <f t="shared" si="10"/>
        <v>0</v>
      </c>
      <c r="T66" s="25">
        <f t="shared" si="11"/>
        <v>10005380</v>
      </c>
      <c r="U66" s="25">
        <f t="shared" si="12"/>
        <v>10005380</v>
      </c>
      <c r="V66" s="9">
        <f t="shared" si="13"/>
        <v>2435.7664081235557</v>
      </c>
      <c r="W66" s="9">
        <f t="shared" si="14"/>
        <v>2519.7173972337391</v>
      </c>
      <c r="X66" s="9">
        <f t="shared" si="15"/>
        <v>83.9509891101834</v>
      </c>
      <c r="Y66" s="3">
        <f t="shared" si="16"/>
        <v>1</v>
      </c>
      <c r="Z66" s="3">
        <f t="shared" si="17"/>
        <v>0</v>
      </c>
      <c r="AA66" s="55">
        <f t="shared" si="18"/>
        <v>11</v>
      </c>
      <c r="AB66" s="3">
        <f t="shared" si="19"/>
        <v>30</v>
      </c>
      <c r="AC66" s="2">
        <f t="shared" si="20"/>
        <v>9298945</v>
      </c>
      <c r="AD66" s="2">
        <f t="shared" si="21"/>
        <v>10013120</v>
      </c>
      <c r="AE66" s="14">
        <f t="shared" si="22"/>
        <v>2480.9775102803596</v>
      </c>
      <c r="AF66" s="14">
        <f t="shared" si="23"/>
        <v>2535.7708183437062</v>
      </c>
      <c r="AG66" s="14">
        <f t="shared" si="6"/>
        <v>54.793308063346558</v>
      </c>
      <c r="AH66" s="14">
        <f t="shared" si="32"/>
        <v>39.989541387439971</v>
      </c>
      <c r="AI66" s="14">
        <f t="shared" si="25"/>
        <v>14.803766675906587</v>
      </c>
      <c r="AJ66" s="16">
        <f t="shared" si="26"/>
        <v>1</v>
      </c>
      <c r="AK66" s="16">
        <f t="shared" si="27"/>
        <v>0</v>
      </c>
      <c r="AL66" s="16">
        <f t="shared" si="28"/>
        <v>25</v>
      </c>
      <c r="AM66" s="16">
        <f t="shared" si="29"/>
        <v>30</v>
      </c>
      <c r="AN66" s="5">
        <f t="shared" si="30"/>
        <v>8462365</v>
      </c>
      <c r="AO66" s="5">
        <f t="shared" si="31"/>
        <v>10085490</v>
      </c>
    </row>
    <row r="67" spans="1:41" x14ac:dyDescent="0.2">
      <c r="A67" s="1" t="s">
        <v>815</v>
      </c>
      <c r="B67" s="8">
        <v>16828</v>
      </c>
      <c r="C67" s="8">
        <v>2599.6938775510203</v>
      </c>
      <c r="D67" s="8">
        <v>2623</v>
      </c>
      <c r="E67" s="8">
        <v>2582</v>
      </c>
      <c r="F67" s="8">
        <v>2599.6802721088434</v>
      </c>
      <c r="G67" s="8">
        <f t="shared" si="34"/>
        <v>-25.906976213304461</v>
      </c>
      <c r="H67" s="8">
        <f t="shared" si="35"/>
        <v>0</v>
      </c>
      <c r="I67" s="8">
        <f t="shared" si="36"/>
        <v>25.906976213304461</v>
      </c>
      <c r="J67" s="25">
        <f t="shared" si="37"/>
        <v>14.199251280793405</v>
      </c>
      <c r="K67" s="25">
        <f t="shared" si="37"/>
        <v>5.5458017292536868</v>
      </c>
      <c r="L67" s="26">
        <f t="shared" si="38"/>
        <v>2.5603604264994586</v>
      </c>
      <c r="M67" s="25">
        <f t="shared" si="39"/>
        <v>71.912955987346521</v>
      </c>
      <c r="N67" s="25">
        <v>30</v>
      </c>
      <c r="O67" s="25">
        <v>70</v>
      </c>
      <c r="P67" s="25">
        <f t="shared" si="7"/>
        <v>0</v>
      </c>
      <c r="Q67" s="25">
        <f t="shared" si="8"/>
        <v>0</v>
      </c>
      <c r="R67" s="25">
        <f t="shared" si="9"/>
        <v>0</v>
      </c>
      <c r="S67" s="25">
        <f t="shared" si="10"/>
        <v>0</v>
      </c>
      <c r="T67" s="25">
        <f t="shared" si="11"/>
        <v>10005380</v>
      </c>
      <c r="U67" s="25">
        <f t="shared" si="12"/>
        <v>10005380</v>
      </c>
      <c r="V67" s="9">
        <f t="shared" si="13"/>
        <v>2445.2959224522388</v>
      </c>
      <c r="W67" s="9">
        <f t="shared" si="14"/>
        <v>2535.1361459146729</v>
      </c>
      <c r="X67" s="9">
        <f t="shared" si="15"/>
        <v>89.840223462434096</v>
      </c>
      <c r="Y67" s="3">
        <f t="shared" si="16"/>
        <v>1</v>
      </c>
      <c r="Z67" s="3">
        <f t="shared" si="17"/>
        <v>0</v>
      </c>
      <c r="AA67" s="55">
        <f t="shared" si="18"/>
        <v>12</v>
      </c>
      <c r="AB67" s="3">
        <f t="shared" si="19"/>
        <v>30</v>
      </c>
      <c r="AC67" s="2">
        <f t="shared" si="20"/>
        <v>9232565</v>
      </c>
      <c r="AD67" s="2">
        <f t="shared" si="21"/>
        <v>10007165</v>
      </c>
      <c r="AE67" s="14">
        <f t="shared" si="22"/>
        <v>2489.7703074528399</v>
      </c>
      <c r="AF67" s="14">
        <f t="shared" si="23"/>
        <v>2545.603041999881</v>
      </c>
      <c r="AG67" s="14">
        <f t="shared" si="6"/>
        <v>55.832734547041127</v>
      </c>
      <c r="AH67" s="14">
        <f t="shared" si="32"/>
        <v>43.158180019360202</v>
      </c>
      <c r="AI67" s="14">
        <f t="shared" si="25"/>
        <v>12.674554527680925</v>
      </c>
      <c r="AJ67" s="16">
        <f t="shared" si="26"/>
        <v>1</v>
      </c>
      <c r="AK67" s="16">
        <f t="shared" si="27"/>
        <v>0</v>
      </c>
      <c r="AL67" s="16">
        <f t="shared" si="28"/>
        <v>26</v>
      </c>
      <c r="AM67" s="16">
        <f t="shared" si="29"/>
        <v>30</v>
      </c>
      <c r="AN67" s="5">
        <f t="shared" si="30"/>
        <v>8395985</v>
      </c>
      <c r="AO67" s="5">
        <f t="shared" si="31"/>
        <v>10074285</v>
      </c>
    </row>
    <row r="68" spans="1:41" x14ac:dyDescent="0.2">
      <c r="A68" s="1" t="s">
        <v>816</v>
      </c>
      <c r="B68" s="8">
        <v>17227</v>
      </c>
      <c r="C68" s="8">
        <v>2639.3423728813559</v>
      </c>
      <c r="D68" s="8">
        <v>2662</v>
      </c>
      <c r="E68" s="8">
        <v>2619</v>
      </c>
      <c r="F68" s="8">
        <v>2639.3254237288133</v>
      </c>
      <c r="G68" s="8">
        <f t="shared" si="34"/>
        <v>39.645151619969965</v>
      </c>
      <c r="H68" s="8">
        <f t="shared" si="35"/>
        <v>39.645151619969965</v>
      </c>
      <c r="I68" s="8">
        <f t="shared" si="36"/>
        <v>0</v>
      </c>
      <c r="J68" s="25">
        <f t="shared" si="37"/>
        <v>16.016815590734588</v>
      </c>
      <c r="K68" s="25">
        <f t="shared" si="37"/>
        <v>5.1496730343069945</v>
      </c>
      <c r="L68" s="26">
        <f t="shared" si="38"/>
        <v>3.1102587453671249</v>
      </c>
      <c r="M68" s="25">
        <f t="shared" si="39"/>
        <v>75.67063141396757</v>
      </c>
      <c r="N68" s="25">
        <v>30</v>
      </c>
      <c r="O68" s="25">
        <v>70</v>
      </c>
      <c r="P68" s="25">
        <f t="shared" si="7"/>
        <v>0</v>
      </c>
      <c r="Q68" s="25">
        <f t="shared" si="8"/>
        <v>0</v>
      </c>
      <c r="R68" s="25">
        <f t="shared" si="9"/>
        <v>0</v>
      </c>
      <c r="S68" s="25">
        <f t="shared" si="10"/>
        <v>0</v>
      </c>
      <c r="T68" s="25">
        <f t="shared" si="11"/>
        <v>10005380</v>
      </c>
      <c r="U68" s="25">
        <f t="shared" si="12"/>
        <v>10005380</v>
      </c>
      <c r="V68" s="9">
        <f t="shared" si="13"/>
        <v>2453.5958551305821</v>
      </c>
      <c r="W68" s="9">
        <f t="shared" si="14"/>
        <v>2546.367803328596</v>
      </c>
      <c r="X68" s="9">
        <f t="shared" si="15"/>
        <v>92.771948198013888</v>
      </c>
      <c r="Y68" s="3">
        <f t="shared" si="16"/>
        <v>1</v>
      </c>
      <c r="Z68" s="3">
        <f t="shared" si="17"/>
        <v>0</v>
      </c>
      <c r="AA68" s="55">
        <f t="shared" si="18"/>
        <v>13</v>
      </c>
      <c r="AB68" s="3">
        <f t="shared" si="19"/>
        <v>30</v>
      </c>
      <c r="AC68" s="2">
        <f t="shared" si="20"/>
        <v>9166960</v>
      </c>
      <c r="AD68" s="2">
        <f t="shared" si="21"/>
        <v>10018135</v>
      </c>
      <c r="AE68" s="14">
        <f t="shared" si="22"/>
        <v>2500.8484642140234</v>
      </c>
      <c r="AF68" s="14">
        <f t="shared" si="23"/>
        <v>2560.0218699581783</v>
      </c>
      <c r="AG68" s="14">
        <f t="shared" si="6"/>
        <v>59.173405744154934</v>
      </c>
      <c r="AH68" s="14">
        <f t="shared" si="32"/>
        <v>46.361225164319151</v>
      </c>
      <c r="AI68" s="14">
        <f t="shared" si="25"/>
        <v>12.812180579835783</v>
      </c>
      <c r="AJ68" s="16">
        <f t="shared" si="26"/>
        <v>1</v>
      </c>
      <c r="AK68" s="16">
        <f t="shared" si="27"/>
        <v>0</v>
      </c>
      <c r="AL68" s="16">
        <f t="shared" si="28"/>
        <v>27</v>
      </c>
      <c r="AM68" s="16">
        <f t="shared" si="29"/>
        <v>30</v>
      </c>
      <c r="AN68" s="5">
        <f t="shared" si="30"/>
        <v>8330380</v>
      </c>
      <c r="AO68" s="5">
        <f t="shared" si="31"/>
        <v>10098205</v>
      </c>
    </row>
    <row r="69" spans="1:41" x14ac:dyDescent="0.2">
      <c r="A69" s="1" t="s">
        <v>817</v>
      </c>
      <c r="B69" s="8">
        <v>17744</v>
      </c>
      <c r="C69" s="8">
        <v>2628.2135593220337</v>
      </c>
      <c r="D69" s="8">
        <v>2663</v>
      </c>
      <c r="E69" s="8">
        <v>2602</v>
      </c>
      <c r="F69" s="8">
        <v>2628.3050847457625</v>
      </c>
      <c r="G69" s="8">
        <f t="shared" si="34"/>
        <v>-11.020338983050806</v>
      </c>
      <c r="H69" s="8">
        <f t="shared" si="35"/>
        <v>0</v>
      </c>
      <c r="I69" s="8">
        <f t="shared" si="36"/>
        <v>11.020338983050806</v>
      </c>
      <c r="J69" s="25">
        <f t="shared" si="37"/>
        <v>14.872757334253546</v>
      </c>
      <c r="K69" s="25">
        <f t="shared" si="37"/>
        <v>5.5690063163601238</v>
      </c>
      <c r="L69" s="26">
        <f t="shared" si="38"/>
        <v>2.6706303583390993</v>
      </c>
      <c r="M69" s="25">
        <f t="shared" si="39"/>
        <v>72.756722895615027</v>
      </c>
      <c r="N69" s="25">
        <v>30</v>
      </c>
      <c r="O69" s="25">
        <v>70</v>
      </c>
      <c r="P69" s="25">
        <f t="shared" si="7"/>
        <v>0</v>
      </c>
      <c r="Q69" s="25">
        <f t="shared" si="8"/>
        <v>0</v>
      </c>
      <c r="R69" s="25">
        <f t="shared" si="9"/>
        <v>0</v>
      </c>
      <c r="S69" s="25">
        <f t="shared" si="10"/>
        <v>0</v>
      </c>
      <c r="T69" s="25">
        <f t="shared" si="11"/>
        <v>10005380</v>
      </c>
      <c r="U69" s="25">
        <f t="shared" si="12"/>
        <v>10005380</v>
      </c>
      <c r="V69" s="9">
        <f t="shared" si="13"/>
        <v>2463.4511807923927</v>
      </c>
      <c r="W69" s="9">
        <f t="shared" si="14"/>
        <v>2561.4902457136709</v>
      </c>
      <c r="X69" s="9">
        <f t="shared" si="15"/>
        <v>98.039064921278168</v>
      </c>
      <c r="Y69" s="3">
        <f t="shared" si="16"/>
        <v>1</v>
      </c>
      <c r="Z69" s="3">
        <f t="shared" si="17"/>
        <v>0</v>
      </c>
      <c r="AA69" s="55">
        <f t="shared" si="18"/>
        <v>14</v>
      </c>
      <c r="AB69" s="3">
        <f t="shared" si="19"/>
        <v>30</v>
      </c>
      <c r="AC69" s="2">
        <f t="shared" si="20"/>
        <v>9100380</v>
      </c>
      <c r="AD69" s="2">
        <f t="shared" si="21"/>
        <v>10011080</v>
      </c>
      <c r="AE69" s="14">
        <f t="shared" si="22"/>
        <v>2510.2896953645227</v>
      </c>
      <c r="AF69" s="14">
        <f t="shared" si="23"/>
        <v>2570.5269799254988</v>
      </c>
      <c r="AG69" s="14">
        <f t="shared" si="6"/>
        <v>60.23728456097615</v>
      </c>
      <c r="AH69" s="14">
        <f t="shared" si="32"/>
        <v>49.136437043650552</v>
      </c>
      <c r="AI69" s="14">
        <f t="shared" si="25"/>
        <v>11.100847517325597</v>
      </c>
      <c r="AJ69" s="16">
        <f t="shared" si="26"/>
        <v>1</v>
      </c>
      <c r="AK69" s="16">
        <f t="shared" si="27"/>
        <v>0</v>
      </c>
      <c r="AL69" s="16">
        <f t="shared" si="28"/>
        <v>28</v>
      </c>
      <c r="AM69" s="16">
        <f t="shared" si="29"/>
        <v>30</v>
      </c>
      <c r="AN69" s="5">
        <f t="shared" si="30"/>
        <v>8263800</v>
      </c>
      <c r="AO69" s="5">
        <f t="shared" si="31"/>
        <v>10085200</v>
      </c>
    </row>
    <row r="70" spans="1:41" x14ac:dyDescent="0.2">
      <c r="A70" s="1" t="s">
        <v>818</v>
      </c>
      <c r="B70" s="8">
        <v>17706</v>
      </c>
      <c r="C70" s="8">
        <v>2678.1394557823128</v>
      </c>
      <c r="D70" s="8">
        <v>2690</v>
      </c>
      <c r="E70" s="8">
        <v>2665</v>
      </c>
      <c r="F70" s="8">
        <v>2678.1666666666665</v>
      </c>
      <c r="G70" s="8">
        <f t="shared" si="34"/>
        <v>49.861581920903973</v>
      </c>
      <c r="H70" s="8">
        <f t="shared" si="35"/>
        <v>49.861581920903973</v>
      </c>
      <c r="I70" s="8">
        <f t="shared" si="36"/>
        <v>0</v>
      </c>
      <c r="J70" s="25">
        <f t="shared" si="37"/>
        <v>17.371959090442861</v>
      </c>
      <c r="K70" s="25">
        <f t="shared" si="37"/>
        <v>5.1712201509058291</v>
      </c>
      <c r="L70" s="26">
        <f t="shared" si="38"/>
        <v>3.3593539983788663</v>
      </c>
      <c r="M70" s="25">
        <f t="shared" si="39"/>
        <v>77.060821388401251</v>
      </c>
      <c r="N70" s="25">
        <v>30</v>
      </c>
      <c r="O70" s="25">
        <v>70</v>
      </c>
      <c r="P70" s="25">
        <f t="shared" si="7"/>
        <v>0</v>
      </c>
      <c r="Q70" s="25">
        <f t="shared" si="8"/>
        <v>0</v>
      </c>
      <c r="R70" s="25">
        <f t="shared" si="9"/>
        <v>0</v>
      </c>
      <c r="S70" s="25">
        <f t="shared" si="10"/>
        <v>0</v>
      </c>
      <c r="T70" s="25">
        <f t="shared" si="11"/>
        <v>10005380</v>
      </c>
      <c r="U70" s="25">
        <f t="shared" si="12"/>
        <v>10005380</v>
      </c>
      <c r="V70" s="9">
        <f t="shared" si="13"/>
        <v>2473.6169655575736</v>
      </c>
      <c r="W70" s="9">
        <f t="shared" si="14"/>
        <v>2572.8104540229829</v>
      </c>
      <c r="X70" s="9">
        <f t="shared" si="15"/>
        <v>99.193488465409246</v>
      </c>
      <c r="Y70" s="3">
        <f t="shared" si="16"/>
        <v>1</v>
      </c>
      <c r="Z70" s="3">
        <f t="shared" si="17"/>
        <v>0</v>
      </c>
      <c r="AA70" s="55">
        <f t="shared" si="18"/>
        <v>15</v>
      </c>
      <c r="AB70" s="3">
        <f t="shared" si="19"/>
        <v>30</v>
      </c>
      <c r="AC70" s="2">
        <f t="shared" si="20"/>
        <v>9033775</v>
      </c>
      <c r="AD70" s="2">
        <f t="shared" si="21"/>
        <v>10033150</v>
      </c>
      <c r="AE70" s="14">
        <f t="shared" si="22"/>
        <v>2522.7250265720891</v>
      </c>
      <c r="AF70" s="14">
        <f t="shared" si="23"/>
        <v>2587.0869317318325</v>
      </c>
      <c r="AG70" s="14">
        <f t="shared" si="6"/>
        <v>64.361905159743401</v>
      </c>
      <c r="AH70" s="14">
        <f t="shared" si="32"/>
        <v>52.181530666869122</v>
      </c>
      <c r="AI70" s="14">
        <f t="shared" si="25"/>
        <v>12.180374492874279</v>
      </c>
      <c r="AJ70" s="16">
        <f t="shared" si="26"/>
        <v>1</v>
      </c>
      <c r="AK70" s="16">
        <f t="shared" si="27"/>
        <v>0</v>
      </c>
      <c r="AL70" s="16">
        <f t="shared" si="28"/>
        <v>29</v>
      </c>
      <c r="AM70" s="16">
        <f t="shared" si="29"/>
        <v>30</v>
      </c>
      <c r="AN70" s="5">
        <f t="shared" si="30"/>
        <v>8197195</v>
      </c>
      <c r="AO70" s="5">
        <f t="shared" si="31"/>
        <v>10129320</v>
      </c>
    </row>
    <row r="71" spans="1:41" x14ac:dyDescent="0.2">
      <c r="A71" s="1" t="s">
        <v>819</v>
      </c>
      <c r="B71" s="8">
        <v>16023</v>
      </c>
      <c r="C71" s="8">
        <v>2680.9760273972602</v>
      </c>
      <c r="D71" s="8">
        <v>2704</v>
      </c>
      <c r="E71" s="8">
        <v>2655</v>
      </c>
      <c r="F71" s="8">
        <v>2680.9760273972602</v>
      </c>
      <c r="G71" s="8">
        <f t="shared" si="34"/>
        <v>2.809360730593653</v>
      </c>
      <c r="H71" s="8">
        <f t="shared" si="35"/>
        <v>2.809360730593653</v>
      </c>
      <c r="I71" s="8">
        <f t="shared" si="36"/>
        <v>0</v>
      </c>
      <c r="J71" s="25">
        <f t="shared" si="37"/>
        <v>16.331773493310774</v>
      </c>
      <c r="K71" s="25">
        <f t="shared" si="37"/>
        <v>4.8018472829839842</v>
      </c>
      <c r="L71" s="26">
        <f t="shared" si="38"/>
        <v>3.4011438787702999</v>
      </c>
      <c r="M71" s="25">
        <f t="shared" si="39"/>
        <v>77.278634201811087</v>
      </c>
      <c r="N71" s="25">
        <v>30</v>
      </c>
      <c r="O71" s="25">
        <v>70</v>
      </c>
      <c r="P71" s="25">
        <f t="shared" si="7"/>
        <v>0</v>
      </c>
      <c r="Q71" s="25">
        <f t="shared" si="8"/>
        <v>0</v>
      </c>
      <c r="R71" s="25">
        <f t="shared" si="9"/>
        <v>0</v>
      </c>
      <c r="S71" s="25">
        <f t="shared" si="10"/>
        <v>0</v>
      </c>
      <c r="T71" s="25">
        <f t="shared" si="11"/>
        <v>10005380</v>
      </c>
      <c r="U71" s="25">
        <f t="shared" si="12"/>
        <v>10005380</v>
      </c>
      <c r="V71" s="9">
        <f t="shared" si="13"/>
        <v>2487.2692644081476</v>
      </c>
      <c r="W71" s="9">
        <f t="shared" si="14"/>
        <v>2586.5740545612375</v>
      </c>
      <c r="X71" s="9">
        <f t="shared" si="15"/>
        <v>99.304790153089925</v>
      </c>
      <c r="Y71" s="3">
        <f t="shared" si="16"/>
        <v>1</v>
      </c>
      <c r="Z71" s="3">
        <f t="shared" si="17"/>
        <v>0</v>
      </c>
      <c r="AA71" s="55">
        <f t="shared" si="18"/>
        <v>16</v>
      </c>
      <c r="AB71" s="3">
        <f t="shared" si="19"/>
        <v>30</v>
      </c>
      <c r="AC71" s="2">
        <f t="shared" si="20"/>
        <v>8966495</v>
      </c>
      <c r="AD71" s="2">
        <f t="shared" si="21"/>
        <v>10028495</v>
      </c>
      <c r="AE71" s="14">
        <f t="shared" si="22"/>
        <v>2534.447322929509</v>
      </c>
      <c r="AF71" s="14">
        <f t="shared" si="23"/>
        <v>2601.5314079880523</v>
      </c>
      <c r="AG71" s="14">
        <f t="shared" si="6"/>
        <v>67.084085058543224</v>
      </c>
      <c r="AH71" s="14">
        <f t="shared" si="32"/>
        <v>55.162041545203941</v>
      </c>
      <c r="AI71" s="14">
        <f t="shared" si="25"/>
        <v>11.922043513339283</v>
      </c>
      <c r="AJ71" s="16">
        <f t="shared" si="26"/>
        <v>1</v>
      </c>
      <c r="AK71" s="16">
        <f t="shared" si="27"/>
        <v>0</v>
      </c>
      <c r="AL71" s="16">
        <f t="shared" si="28"/>
        <v>30</v>
      </c>
      <c r="AM71" s="16">
        <f t="shared" si="29"/>
        <v>30</v>
      </c>
      <c r="AN71" s="5">
        <f t="shared" si="30"/>
        <v>8129915</v>
      </c>
      <c r="AO71" s="5">
        <f t="shared" si="31"/>
        <v>10121165</v>
      </c>
    </row>
    <row r="72" spans="1:41" x14ac:dyDescent="0.2">
      <c r="A72" s="1" t="s">
        <v>820</v>
      </c>
      <c r="B72" s="8">
        <v>25493</v>
      </c>
      <c r="C72" s="8">
        <v>2685.7916666666665</v>
      </c>
      <c r="D72" s="8">
        <v>2710</v>
      </c>
      <c r="E72" s="8">
        <v>2655</v>
      </c>
      <c r="F72" s="8">
        <v>2685.6840277777778</v>
      </c>
      <c r="G72" s="8">
        <f t="shared" si="34"/>
        <v>4.7080003805176602</v>
      </c>
      <c r="H72" s="8">
        <f t="shared" si="35"/>
        <v>4.7080003805176602</v>
      </c>
      <c r="I72" s="8">
        <f t="shared" si="36"/>
        <v>0</v>
      </c>
      <c r="J72" s="25">
        <f t="shared" si="37"/>
        <v>15.501503985254121</v>
      </c>
      <c r="K72" s="25">
        <f t="shared" si="37"/>
        <v>4.4588581913422711</v>
      </c>
      <c r="L72" s="26">
        <f t="shared" si="38"/>
        <v>3.4765635774991153</v>
      </c>
      <c r="M72" s="25">
        <f t="shared" si="39"/>
        <v>77.661436441417379</v>
      </c>
      <c r="N72" s="25">
        <v>30</v>
      </c>
      <c r="O72" s="25">
        <v>70</v>
      </c>
      <c r="P72" s="25">
        <f t="shared" si="7"/>
        <v>0</v>
      </c>
      <c r="Q72" s="25">
        <f t="shared" si="8"/>
        <v>0</v>
      </c>
      <c r="R72" s="25">
        <f t="shared" si="9"/>
        <v>0</v>
      </c>
      <c r="S72" s="25">
        <f t="shared" si="10"/>
        <v>0</v>
      </c>
      <c r="T72" s="25">
        <f t="shared" si="11"/>
        <v>10005380</v>
      </c>
      <c r="U72" s="25">
        <f t="shared" si="12"/>
        <v>10005380</v>
      </c>
      <c r="V72" s="9">
        <f t="shared" si="13"/>
        <v>2500.8041242260747</v>
      </c>
      <c r="W72" s="9">
        <f t="shared" si="14"/>
        <v>2599.4653563938923</v>
      </c>
      <c r="X72" s="9">
        <f t="shared" si="15"/>
        <v>98.661232167817616</v>
      </c>
      <c r="Y72" s="3">
        <f t="shared" si="16"/>
        <v>1</v>
      </c>
      <c r="Z72" s="3">
        <f t="shared" si="17"/>
        <v>0</v>
      </c>
      <c r="AA72" s="55">
        <f t="shared" si="18"/>
        <v>17</v>
      </c>
      <c r="AB72" s="3">
        <f t="shared" si="19"/>
        <v>30</v>
      </c>
      <c r="AC72" s="2">
        <f t="shared" si="20"/>
        <v>8898865</v>
      </c>
      <c r="AD72" s="2">
        <f t="shared" si="21"/>
        <v>10027240</v>
      </c>
      <c r="AE72" s="14">
        <f t="shared" si="22"/>
        <v>2545.6500418071587</v>
      </c>
      <c r="AF72" s="14">
        <f t="shared" si="23"/>
        <v>2614.4779648787794</v>
      </c>
      <c r="AG72" s="14">
        <f t="shared" si="6"/>
        <v>68.827923071620717</v>
      </c>
      <c r="AH72" s="14">
        <f t="shared" si="32"/>
        <v>57.895217850487299</v>
      </c>
      <c r="AI72" s="14">
        <f t="shared" si="25"/>
        <v>10.932705221133418</v>
      </c>
      <c r="AJ72" s="16">
        <f t="shared" si="26"/>
        <v>1</v>
      </c>
      <c r="AK72" s="16">
        <f t="shared" si="27"/>
        <v>0</v>
      </c>
      <c r="AL72" s="16">
        <f t="shared" si="28"/>
        <v>31</v>
      </c>
      <c r="AM72" s="16">
        <f t="shared" si="29"/>
        <v>30</v>
      </c>
      <c r="AN72" s="5">
        <f t="shared" si="30"/>
        <v>8062285</v>
      </c>
      <c r="AO72" s="5">
        <f t="shared" si="31"/>
        <v>10119910</v>
      </c>
    </row>
    <row r="73" spans="1:41" x14ac:dyDescent="0.2">
      <c r="A73" s="1" t="s">
        <v>821</v>
      </c>
      <c r="B73" s="8">
        <v>30705</v>
      </c>
      <c r="C73" s="8">
        <v>2636.4046822742475</v>
      </c>
      <c r="D73" s="8">
        <v>2659</v>
      </c>
      <c r="E73" s="8">
        <v>2602</v>
      </c>
      <c r="F73" s="8">
        <v>2636.361204013378</v>
      </c>
      <c r="G73" s="8">
        <f t="shared" si="34"/>
        <v>-49.3228237643998</v>
      </c>
      <c r="H73" s="8">
        <f t="shared" si="35"/>
        <v>0</v>
      </c>
      <c r="I73" s="8">
        <f t="shared" si="36"/>
        <v>49.3228237643998</v>
      </c>
      <c r="J73" s="25">
        <f t="shared" si="37"/>
        <v>14.394253700593113</v>
      </c>
      <c r="K73" s="25">
        <f t="shared" si="37"/>
        <v>7.6634271608463802</v>
      </c>
      <c r="L73" s="26">
        <f t="shared" si="38"/>
        <v>1.8783050192132775</v>
      </c>
      <c r="M73" s="25">
        <f t="shared" si="39"/>
        <v>65.25733050094432</v>
      </c>
      <c r="N73" s="25">
        <v>30</v>
      </c>
      <c r="O73" s="25">
        <v>70</v>
      </c>
      <c r="P73" s="25">
        <f t="shared" si="7"/>
        <v>0</v>
      </c>
      <c r="Q73" s="25">
        <f t="shared" si="8"/>
        <v>0</v>
      </c>
      <c r="R73" s="25">
        <f t="shared" si="9"/>
        <v>0</v>
      </c>
      <c r="S73" s="25">
        <f t="shared" si="10"/>
        <v>0</v>
      </c>
      <c r="T73" s="25">
        <f t="shared" si="11"/>
        <v>10005380</v>
      </c>
      <c r="U73" s="25">
        <f t="shared" si="12"/>
        <v>10005380</v>
      </c>
      <c r="V73" s="9">
        <f t="shared" si="13"/>
        <v>2514.1381252944511</v>
      </c>
      <c r="W73" s="9">
        <f t="shared" si="14"/>
        <v>2612.6149513013002</v>
      </c>
      <c r="X73" s="9">
        <f t="shared" si="15"/>
        <v>98.476826006849024</v>
      </c>
      <c r="Y73" s="3">
        <f t="shared" si="16"/>
        <v>1</v>
      </c>
      <c r="Z73" s="3">
        <f t="shared" si="17"/>
        <v>0</v>
      </c>
      <c r="AA73" s="55">
        <f t="shared" si="18"/>
        <v>18</v>
      </c>
      <c r="AB73" s="3">
        <f t="shared" si="19"/>
        <v>30</v>
      </c>
      <c r="AC73" s="2">
        <f t="shared" si="20"/>
        <v>8831085</v>
      </c>
      <c r="AD73" s="2">
        <f t="shared" si="21"/>
        <v>10001985</v>
      </c>
      <c r="AE73" s="14">
        <f t="shared" si="22"/>
        <v>2552.3693871557675</v>
      </c>
      <c r="AF73" s="14">
        <f t="shared" si="23"/>
        <v>2617.844617053333</v>
      </c>
      <c r="AG73" s="14">
        <f t="shared" si="6"/>
        <v>65.475229897565441</v>
      </c>
      <c r="AH73" s="14">
        <f t="shared" si="32"/>
        <v>59.411220259902926</v>
      </c>
      <c r="AI73" s="14">
        <f t="shared" si="25"/>
        <v>6.0640096376625152</v>
      </c>
      <c r="AJ73" s="16">
        <f t="shared" si="26"/>
        <v>1</v>
      </c>
      <c r="AK73" s="16">
        <f t="shared" si="27"/>
        <v>0</v>
      </c>
      <c r="AL73" s="16">
        <f t="shared" si="28"/>
        <v>32</v>
      </c>
      <c r="AM73" s="16">
        <f t="shared" si="29"/>
        <v>30</v>
      </c>
      <c r="AN73" s="5">
        <f t="shared" si="30"/>
        <v>7994505</v>
      </c>
      <c r="AO73" s="5">
        <f t="shared" si="31"/>
        <v>10076105</v>
      </c>
    </row>
    <row r="74" spans="1:41" x14ac:dyDescent="0.2">
      <c r="A74" s="1" t="s">
        <v>822</v>
      </c>
      <c r="B74" s="8">
        <v>19646</v>
      </c>
      <c r="C74" s="8">
        <v>2629.0270270270271</v>
      </c>
      <c r="D74" s="8">
        <v>2646</v>
      </c>
      <c r="E74" s="8">
        <v>2596</v>
      </c>
      <c r="F74" s="8">
        <v>2628.9054054054054</v>
      </c>
      <c r="G74" s="8">
        <f t="shared" si="34"/>
        <v>-7.4557986079726106</v>
      </c>
      <c r="H74" s="8">
        <f t="shared" si="35"/>
        <v>0</v>
      </c>
      <c r="I74" s="8">
        <f t="shared" si="36"/>
        <v>7.4557986079726106</v>
      </c>
      <c r="J74" s="25">
        <f t="shared" si="37"/>
        <v>13.366092721979319</v>
      </c>
      <c r="K74" s="25">
        <f t="shared" si="37"/>
        <v>7.6485965499268245</v>
      </c>
      <c r="L74" s="26">
        <f t="shared" si="38"/>
        <v>1.7475222591139541</v>
      </c>
      <c r="M74" s="25">
        <f t="shared" si="39"/>
        <v>63.603570574074659</v>
      </c>
      <c r="N74" s="25">
        <v>30</v>
      </c>
      <c r="O74" s="25">
        <v>70</v>
      </c>
      <c r="P74" s="25">
        <f t="shared" si="7"/>
        <v>0</v>
      </c>
      <c r="Q74" s="25">
        <f t="shared" si="8"/>
        <v>0</v>
      </c>
      <c r="R74" s="25">
        <f t="shared" si="9"/>
        <v>0</v>
      </c>
      <c r="S74" s="25">
        <f t="shared" si="10"/>
        <v>0</v>
      </c>
      <c r="T74" s="25">
        <f t="shared" si="11"/>
        <v>10005380</v>
      </c>
      <c r="U74" s="25">
        <f t="shared" si="12"/>
        <v>10005380</v>
      </c>
      <c r="V74" s="9">
        <f t="shared" si="13"/>
        <v>2525.852317456804</v>
      </c>
      <c r="W74" s="9">
        <f t="shared" si="14"/>
        <v>2619.2587640103302</v>
      </c>
      <c r="X74" s="9">
        <f t="shared" si="15"/>
        <v>93.406446553526166</v>
      </c>
      <c r="Y74" s="3">
        <f t="shared" si="16"/>
        <v>1</v>
      </c>
      <c r="Z74" s="3">
        <f t="shared" si="17"/>
        <v>0</v>
      </c>
      <c r="AA74" s="55">
        <f t="shared" si="18"/>
        <v>19</v>
      </c>
      <c r="AB74" s="3">
        <f t="shared" si="19"/>
        <v>30</v>
      </c>
      <c r="AC74" s="2">
        <f t="shared" si="20"/>
        <v>8764580</v>
      </c>
      <c r="AD74" s="2">
        <f t="shared" si="21"/>
        <v>9997680</v>
      </c>
      <c r="AE74" s="14">
        <f t="shared" si="22"/>
        <v>2558.038721840926</v>
      </c>
      <c r="AF74" s="14">
        <f t="shared" si="23"/>
        <v>2619.5462767998056</v>
      </c>
      <c r="AG74" s="14">
        <f t="shared" si="6"/>
        <v>61.507554958879609</v>
      </c>
      <c r="AH74" s="14">
        <f t="shared" si="32"/>
        <v>59.830487199698261</v>
      </c>
      <c r="AI74" s="14">
        <f t="shared" si="25"/>
        <v>1.6770677591813481</v>
      </c>
      <c r="AJ74" s="16">
        <f t="shared" si="26"/>
        <v>1</v>
      </c>
      <c r="AK74" s="16">
        <f t="shared" si="27"/>
        <v>0</v>
      </c>
      <c r="AL74" s="16">
        <f t="shared" si="28"/>
        <v>33</v>
      </c>
      <c r="AM74" s="16">
        <f t="shared" si="29"/>
        <v>30</v>
      </c>
      <c r="AN74" s="5">
        <f t="shared" si="30"/>
        <v>7928000</v>
      </c>
      <c r="AO74" s="5">
        <f t="shared" si="31"/>
        <v>10069700</v>
      </c>
    </row>
    <row r="75" spans="1:41" x14ac:dyDescent="0.2">
      <c r="A75" s="1" t="s">
        <v>823</v>
      </c>
      <c r="B75" s="8">
        <v>18697</v>
      </c>
      <c r="C75" s="8">
        <v>2579.3645484949834</v>
      </c>
      <c r="D75" s="8">
        <v>2595</v>
      </c>
      <c r="E75" s="8">
        <v>2563</v>
      </c>
      <c r="F75" s="8">
        <v>2579.4147157190637</v>
      </c>
      <c r="G75" s="8">
        <f t="shared" si="34"/>
        <v>-49.490689686341739</v>
      </c>
      <c r="H75" s="8">
        <f t="shared" si="35"/>
        <v>0</v>
      </c>
      <c r="I75" s="8">
        <f t="shared" si="36"/>
        <v>49.490689686341739</v>
      </c>
      <c r="J75" s="25">
        <f t="shared" si="37"/>
        <v>12.411371813266511</v>
      </c>
      <c r="K75" s="25">
        <f t="shared" si="37"/>
        <v>10.637317488242175</v>
      </c>
      <c r="L75" s="26">
        <f t="shared" si="38"/>
        <v>1.1667764760227628</v>
      </c>
      <c r="M75" s="25">
        <f t="shared" si="39"/>
        <v>53.848492861822329</v>
      </c>
      <c r="N75" s="25">
        <v>30</v>
      </c>
      <c r="O75" s="25">
        <v>70</v>
      </c>
      <c r="P75" s="25">
        <f t="shared" si="7"/>
        <v>0</v>
      </c>
      <c r="Q75" s="25">
        <f t="shared" si="8"/>
        <v>0</v>
      </c>
      <c r="R75" s="25">
        <f t="shared" si="9"/>
        <v>0</v>
      </c>
      <c r="S75" s="25">
        <f t="shared" si="10"/>
        <v>0</v>
      </c>
      <c r="T75" s="25">
        <f t="shared" si="11"/>
        <v>10005380</v>
      </c>
      <c r="U75" s="25">
        <f t="shared" si="12"/>
        <v>10005380</v>
      </c>
      <c r="V75" s="9">
        <f t="shared" si="13"/>
        <v>2537.1512433057296</v>
      </c>
      <c r="W75" s="9">
        <f t="shared" si="14"/>
        <v>2626.8472530095337</v>
      </c>
      <c r="X75" s="9">
        <f t="shared" si="15"/>
        <v>89.696009703804066</v>
      </c>
      <c r="Y75" s="3">
        <f t="shared" si="16"/>
        <v>1</v>
      </c>
      <c r="Z75" s="3">
        <f t="shared" si="17"/>
        <v>0</v>
      </c>
      <c r="AA75" s="55">
        <f t="shared" si="18"/>
        <v>20</v>
      </c>
      <c r="AB75" s="3">
        <f t="shared" si="19"/>
        <v>30</v>
      </c>
      <c r="AC75" s="2">
        <f t="shared" si="20"/>
        <v>8698400</v>
      </c>
      <c r="AD75" s="2">
        <f t="shared" si="21"/>
        <v>9979900</v>
      </c>
      <c r="AE75" s="14">
        <f t="shared" si="22"/>
        <v>2559.622128794862</v>
      </c>
      <c r="AF75" s="14">
        <f t="shared" si="23"/>
        <v>2613.3721904796917</v>
      </c>
      <c r="AG75" s="14">
        <f t="shared" si="6"/>
        <v>53.750061684829689</v>
      </c>
      <c r="AH75" s="14">
        <f t="shared" si="32"/>
        <v>58.614402096724547</v>
      </c>
      <c r="AI75" s="14">
        <f t="shared" si="25"/>
        <v>-4.8643404118948581</v>
      </c>
      <c r="AJ75" s="16">
        <f t="shared" si="26"/>
        <v>0</v>
      </c>
      <c r="AK75" s="16">
        <f t="shared" si="27"/>
        <v>1</v>
      </c>
      <c r="AL75" s="16">
        <f t="shared" si="28"/>
        <v>32</v>
      </c>
      <c r="AM75" s="16">
        <f t="shared" si="29"/>
        <v>30</v>
      </c>
      <c r="AN75" s="5">
        <f t="shared" si="30"/>
        <v>7992870</v>
      </c>
      <c r="AO75" s="5">
        <f t="shared" si="31"/>
        <v>10043270</v>
      </c>
    </row>
    <row r="76" spans="1:41" x14ac:dyDescent="0.2">
      <c r="A76" s="1" t="s">
        <v>824</v>
      </c>
      <c r="B76" s="8">
        <v>8218</v>
      </c>
      <c r="C76" s="8">
        <v>2574.867924528302</v>
      </c>
      <c r="D76" s="8">
        <v>2583</v>
      </c>
      <c r="E76" s="8">
        <v>2561</v>
      </c>
      <c r="F76" s="8">
        <v>2574.8641509433965</v>
      </c>
      <c r="G76" s="8">
        <f t="shared" si="34"/>
        <v>-4.5505647756672261</v>
      </c>
      <c r="H76" s="8">
        <f t="shared" si="35"/>
        <v>0</v>
      </c>
      <c r="I76" s="8">
        <f t="shared" si="36"/>
        <v>4.5505647756672261</v>
      </c>
      <c r="J76" s="25">
        <f t="shared" si="37"/>
        <v>11.524845255176047</v>
      </c>
      <c r="K76" s="25">
        <f t="shared" si="37"/>
        <v>10.202549437343963</v>
      </c>
      <c r="L76" s="26">
        <f t="shared" si="38"/>
        <v>1.1296044509220549</v>
      </c>
      <c r="M76" s="25">
        <f t="shared" si="39"/>
        <v>53.042923085222235</v>
      </c>
      <c r="N76" s="25">
        <v>30</v>
      </c>
      <c r="O76" s="25">
        <v>70</v>
      </c>
      <c r="P76" s="25">
        <f t="shared" si="7"/>
        <v>0</v>
      </c>
      <c r="Q76" s="25">
        <f t="shared" si="8"/>
        <v>0</v>
      </c>
      <c r="R76" s="25">
        <f t="shared" si="9"/>
        <v>0</v>
      </c>
      <c r="S76" s="25">
        <f t="shared" si="10"/>
        <v>0</v>
      </c>
      <c r="T76" s="25">
        <f t="shared" si="11"/>
        <v>10005380</v>
      </c>
      <c r="U76" s="25">
        <f t="shared" si="12"/>
        <v>10005380</v>
      </c>
      <c r="V76" s="9">
        <f t="shared" si="13"/>
        <v>2545.8471863316813</v>
      </c>
      <c r="W76" s="9">
        <f t="shared" si="14"/>
        <v>2627.9671233872523</v>
      </c>
      <c r="X76" s="9">
        <f t="shared" si="15"/>
        <v>82.119937055570972</v>
      </c>
      <c r="Y76" s="3">
        <f t="shared" si="16"/>
        <v>1</v>
      </c>
      <c r="Z76" s="3">
        <f t="shared" si="17"/>
        <v>0</v>
      </c>
      <c r="AA76" s="55">
        <f t="shared" si="18"/>
        <v>21</v>
      </c>
      <c r="AB76" s="3">
        <f t="shared" si="19"/>
        <v>30</v>
      </c>
      <c r="AC76" s="2">
        <f t="shared" si="20"/>
        <v>8633495</v>
      </c>
      <c r="AD76" s="2">
        <f t="shared" si="21"/>
        <v>9978020</v>
      </c>
      <c r="AE76" s="14">
        <f t="shared" si="22"/>
        <v>2560.7511674725311</v>
      </c>
      <c r="AF76" s="14">
        <f t="shared" si="23"/>
        <v>2607.4478767048772</v>
      </c>
      <c r="AG76" s="14">
        <f t="shared" si="6"/>
        <v>46.696709232346166</v>
      </c>
      <c r="AH76" s="14">
        <f t="shared" si="32"/>
        <v>56.230863523848868</v>
      </c>
      <c r="AI76" s="14">
        <f t="shared" si="25"/>
        <v>-9.534154291502702</v>
      </c>
      <c r="AJ76" s="16">
        <f t="shared" si="26"/>
        <v>0</v>
      </c>
      <c r="AK76" s="16">
        <f t="shared" si="27"/>
        <v>1</v>
      </c>
      <c r="AL76" s="16">
        <f t="shared" si="28"/>
        <v>31</v>
      </c>
      <c r="AM76" s="16">
        <f t="shared" si="29"/>
        <v>30</v>
      </c>
      <c r="AN76" s="5">
        <f t="shared" si="30"/>
        <v>8056915</v>
      </c>
      <c r="AO76" s="5">
        <f t="shared" si="31"/>
        <v>10041690</v>
      </c>
    </row>
    <row r="77" spans="1:41" x14ac:dyDescent="0.2">
      <c r="A77" s="1" t="s">
        <v>825</v>
      </c>
      <c r="B77" s="8">
        <v>5774</v>
      </c>
      <c r="C77" s="8">
        <v>2566.7421875</v>
      </c>
      <c r="D77" s="8">
        <v>2583</v>
      </c>
      <c r="E77" s="8">
        <v>2552</v>
      </c>
      <c r="F77" s="8">
        <v>2566.78515625</v>
      </c>
      <c r="G77" s="8">
        <f t="shared" si="34"/>
        <v>-8.0789946933964529</v>
      </c>
      <c r="H77" s="8">
        <f t="shared" si="35"/>
        <v>0</v>
      </c>
      <c r="I77" s="8">
        <f t="shared" si="36"/>
        <v>8.0789946933964529</v>
      </c>
      <c r="J77" s="25">
        <f t="shared" si="37"/>
        <v>10.701642022663473</v>
      </c>
      <c r="K77" s="25">
        <f t="shared" si="37"/>
        <v>10.050866955633426</v>
      </c>
      <c r="L77" s="26">
        <f t="shared" si="38"/>
        <v>1.0647481525626297</v>
      </c>
      <c r="M77" s="25">
        <f t="shared" si="39"/>
        <v>51.56794310439917</v>
      </c>
      <c r="N77" s="25">
        <v>30</v>
      </c>
      <c r="O77" s="25">
        <v>70</v>
      </c>
      <c r="P77" s="25">
        <f t="shared" si="7"/>
        <v>0</v>
      </c>
      <c r="Q77" s="25">
        <f t="shared" si="8"/>
        <v>0</v>
      </c>
      <c r="R77" s="25">
        <f t="shared" si="9"/>
        <v>0</v>
      </c>
      <c r="S77" s="25">
        <f t="shared" si="10"/>
        <v>0</v>
      </c>
      <c r="T77" s="25">
        <f t="shared" si="11"/>
        <v>10005380</v>
      </c>
      <c r="U77" s="25">
        <f t="shared" si="12"/>
        <v>10005380</v>
      </c>
      <c r="V77" s="9">
        <f t="shared" si="13"/>
        <v>2553.6153130163175</v>
      </c>
      <c r="W77" s="9">
        <f t="shared" si="14"/>
        <v>2627.4339772357093</v>
      </c>
      <c r="X77" s="9">
        <f t="shared" si="15"/>
        <v>73.818664219391849</v>
      </c>
      <c r="Y77" s="3">
        <f t="shared" si="16"/>
        <v>1</v>
      </c>
      <c r="Z77" s="3">
        <f t="shared" si="17"/>
        <v>0</v>
      </c>
      <c r="AA77" s="55">
        <f t="shared" si="18"/>
        <v>22</v>
      </c>
      <c r="AB77" s="3">
        <f t="shared" si="19"/>
        <v>30</v>
      </c>
      <c r="AC77" s="2">
        <f t="shared" si="20"/>
        <v>8568890</v>
      </c>
      <c r="AD77" s="2">
        <f t="shared" si="21"/>
        <v>9972490</v>
      </c>
      <c r="AE77" s="14">
        <f t="shared" si="22"/>
        <v>2561.1981296041954</v>
      </c>
      <c r="AF77" s="14">
        <f t="shared" si="23"/>
        <v>2601.1920735579729</v>
      </c>
      <c r="AG77" s="14">
        <f t="shared" si="6"/>
        <v>39.993943953777489</v>
      </c>
      <c r="AH77" s="14">
        <f t="shared" si="32"/>
        <v>52.983479609834589</v>
      </c>
      <c r="AI77" s="14">
        <f t="shared" si="25"/>
        <v>-12.9895356560571</v>
      </c>
      <c r="AJ77" s="16">
        <f t="shared" si="26"/>
        <v>0</v>
      </c>
      <c r="AK77" s="16">
        <f t="shared" si="27"/>
        <v>1</v>
      </c>
      <c r="AL77" s="16">
        <f t="shared" si="28"/>
        <v>30</v>
      </c>
      <c r="AM77" s="16">
        <f t="shared" si="29"/>
        <v>30</v>
      </c>
      <c r="AN77" s="5">
        <f t="shared" si="30"/>
        <v>8120910</v>
      </c>
      <c r="AO77" s="5">
        <f t="shared" si="31"/>
        <v>10034910</v>
      </c>
    </row>
    <row r="78" spans="1:41" x14ac:dyDescent="0.2">
      <c r="A78" s="1" t="s">
        <v>826</v>
      </c>
      <c r="B78" s="8">
        <v>5532</v>
      </c>
      <c r="C78" s="8">
        <v>2598.6464646464647</v>
      </c>
      <c r="D78" s="8">
        <v>2612</v>
      </c>
      <c r="E78" s="8">
        <v>2579</v>
      </c>
      <c r="F78" s="8">
        <v>2598.7070707070707</v>
      </c>
      <c r="G78" s="8">
        <f t="shared" si="34"/>
        <v>31.92191445707067</v>
      </c>
      <c r="H78" s="8">
        <f t="shared" si="35"/>
        <v>31.92191445707067</v>
      </c>
      <c r="I78" s="8">
        <f t="shared" si="36"/>
        <v>0</v>
      </c>
      <c r="J78" s="25">
        <f t="shared" si="37"/>
        <v>12.217375767978272</v>
      </c>
      <c r="K78" s="25">
        <f t="shared" si="37"/>
        <v>9.3329478873738942</v>
      </c>
      <c r="L78" s="26">
        <f t="shared" si="38"/>
        <v>1.3090586077852833</v>
      </c>
      <c r="M78" s="25">
        <f t="shared" si="39"/>
        <v>56.692307565153456</v>
      </c>
      <c r="N78" s="25">
        <v>30</v>
      </c>
      <c r="O78" s="25">
        <v>70</v>
      </c>
      <c r="P78" s="25">
        <f t="shared" si="7"/>
        <v>0</v>
      </c>
      <c r="Q78" s="25">
        <f t="shared" si="8"/>
        <v>0</v>
      </c>
      <c r="R78" s="25">
        <f t="shared" si="9"/>
        <v>0</v>
      </c>
      <c r="S78" s="25">
        <f t="shared" si="10"/>
        <v>0</v>
      </c>
      <c r="T78" s="25">
        <f t="shared" si="11"/>
        <v>10005380</v>
      </c>
      <c r="U78" s="25">
        <f t="shared" si="12"/>
        <v>10005380</v>
      </c>
      <c r="V78" s="9">
        <f t="shared" si="13"/>
        <v>2560.3901076464031</v>
      </c>
      <c r="W78" s="9">
        <f t="shared" si="14"/>
        <v>2627.0046152565428</v>
      </c>
      <c r="X78" s="9">
        <f t="shared" si="15"/>
        <v>66.614507610139754</v>
      </c>
      <c r="Y78" s="3">
        <f t="shared" si="16"/>
        <v>1</v>
      </c>
      <c r="Z78" s="3">
        <f t="shared" si="17"/>
        <v>0</v>
      </c>
      <c r="AA78" s="55">
        <f t="shared" si="18"/>
        <v>23</v>
      </c>
      <c r="AB78" s="3">
        <f t="shared" si="19"/>
        <v>30</v>
      </c>
      <c r="AC78" s="2">
        <f t="shared" si="20"/>
        <v>8504285</v>
      </c>
      <c r="AD78" s="2">
        <f t="shared" si="21"/>
        <v>9987210</v>
      </c>
      <c r="AE78" s="14">
        <f t="shared" si="22"/>
        <v>2563.9765696858899</v>
      </c>
      <c r="AF78" s="14">
        <f t="shared" si="23"/>
        <v>2600.809765427065</v>
      </c>
      <c r="AG78" s="14">
        <f t="shared" si="6"/>
        <v>36.833195741175132</v>
      </c>
      <c r="AH78" s="14">
        <f t="shared" si="32"/>
        <v>49.7534228361027</v>
      </c>
      <c r="AI78" s="14">
        <f t="shared" si="25"/>
        <v>-12.920227094927569</v>
      </c>
      <c r="AJ78" s="16">
        <f t="shared" si="26"/>
        <v>0</v>
      </c>
      <c r="AK78" s="16">
        <f t="shared" si="27"/>
        <v>1</v>
      </c>
      <c r="AL78" s="16">
        <f t="shared" si="28"/>
        <v>29</v>
      </c>
      <c r="AM78" s="16">
        <f t="shared" si="29"/>
        <v>30</v>
      </c>
      <c r="AN78" s="5">
        <f t="shared" si="30"/>
        <v>8184680</v>
      </c>
      <c r="AO78" s="5">
        <f t="shared" si="31"/>
        <v>10054455</v>
      </c>
    </row>
    <row r="79" spans="1:41" x14ac:dyDescent="0.2">
      <c r="A79" s="1" t="s">
        <v>827</v>
      </c>
      <c r="B79" s="8">
        <v>2891</v>
      </c>
      <c r="C79" s="8">
        <v>2581.7619047619046</v>
      </c>
      <c r="D79" s="8">
        <v>2603</v>
      </c>
      <c r="E79" s="8">
        <v>2561</v>
      </c>
      <c r="F79" s="8">
        <v>2581.7678571428573</v>
      </c>
      <c r="G79" s="8">
        <f t="shared" si="34"/>
        <v>-16.939213564213333</v>
      </c>
      <c r="H79" s="8">
        <f t="shared" si="35"/>
        <v>0</v>
      </c>
      <c r="I79" s="8">
        <f t="shared" si="36"/>
        <v>16.939213564213333</v>
      </c>
      <c r="J79" s="25">
        <f t="shared" si="37"/>
        <v>11.34470607026554</v>
      </c>
      <c r="K79" s="25">
        <f t="shared" si="37"/>
        <v>9.876252578576711</v>
      </c>
      <c r="L79" s="26">
        <f t="shared" si="38"/>
        <v>1.1486852913091912</v>
      </c>
      <c r="M79" s="25">
        <f t="shared" si="39"/>
        <v>53.4599131829724</v>
      </c>
      <c r="N79" s="25">
        <v>30</v>
      </c>
      <c r="O79" s="25">
        <v>70</v>
      </c>
      <c r="P79" s="25">
        <f t="shared" si="7"/>
        <v>0</v>
      </c>
      <c r="Q79" s="25">
        <f t="shared" si="8"/>
        <v>0</v>
      </c>
      <c r="R79" s="25">
        <f t="shared" si="9"/>
        <v>0</v>
      </c>
      <c r="S79" s="25">
        <f t="shared" si="10"/>
        <v>0</v>
      </c>
      <c r="T79" s="25">
        <f t="shared" si="11"/>
        <v>10005380</v>
      </c>
      <c r="U79" s="25">
        <f t="shared" si="12"/>
        <v>10005380</v>
      </c>
      <c r="V79" s="9">
        <f t="shared" si="13"/>
        <v>2568.0445088008046</v>
      </c>
      <c r="W79" s="9">
        <f t="shared" si="14"/>
        <v>2624.7646004552867</v>
      </c>
      <c r="X79" s="9">
        <f t="shared" si="15"/>
        <v>56.720091654482076</v>
      </c>
      <c r="Y79" s="3">
        <f t="shared" si="16"/>
        <v>1</v>
      </c>
      <c r="Z79" s="3">
        <f t="shared" si="17"/>
        <v>0</v>
      </c>
      <c r="AA79" s="55">
        <f t="shared" si="18"/>
        <v>24</v>
      </c>
      <c r="AB79" s="3">
        <f t="shared" si="19"/>
        <v>30</v>
      </c>
      <c r="AC79" s="2">
        <f t="shared" si="20"/>
        <v>8438955</v>
      </c>
      <c r="AD79" s="2">
        <f t="shared" si="21"/>
        <v>9975555</v>
      </c>
      <c r="AE79" s="14">
        <f t="shared" si="22"/>
        <v>2565.2944428308506</v>
      </c>
      <c r="AF79" s="14">
        <f t="shared" si="23"/>
        <v>2597.8802410756484</v>
      </c>
      <c r="AG79" s="14">
        <f t="shared" si="6"/>
        <v>32.585798244797843</v>
      </c>
      <c r="AH79" s="14">
        <f t="shared" si="32"/>
        <v>46.319897917841729</v>
      </c>
      <c r="AI79" s="14">
        <f t="shared" si="25"/>
        <v>-13.734099673043886</v>
      </c>
      <c r="AJ79" s="16">
        <f t="shared" si="26"/>
        <v>0</v>
      </c>
      <c r="AK79" s="16">
        <f t="shared" si="27"/>
        <v>1</v>
      </c>
      <c r="AL79" s="16">
        <f t="shared" si="28"/>
        <v>28</v>
      </c>
      <c r="AM79" s="16">
        <f t="shared" si="29"/>
        <v>30</v>
      </c>
      <c r="AN79" s="5">
        <f t="shared" si="30"/>
        <v>8249125</v>
      </c>
      <c r="AO79" s="5">
        <f t="shared" si="31"/>
        <v>10041825</v>
      </c>
    </row>
    <row r="80" spans="1:41" x14ac:dyDescent="0.2">
      <c r="A80" s="1" t="s">
        <v>828</v>
      </c>
      <c r="B80" s="8">
        <v>3106</v>
      </c>
      <c r="C80" s="8">
        <v>2571.855</v>
      </c>
      <c r="D80" s="8">
        <v>2593</v>
      </c>
      <c r="E80" s="8">
        <v>2553</v>
      </c>
      <c r="F80" s="8">
        <v>2571.73</v>
      </c>
      <c r="G80" s="8">
        <f t="shared" si="34"/>
        <v>-10.03785714285732</v>
      </c>
      <c r="H80" s="8">
        <f t="shared" si="35"/>
        <v>0</v>
      </c>
      <c r="I80" s="8">
        <f t="shared" si="36"/>
        <v>10.03785714285732</v>
      </c>
      <c r="J80" s="25">
        <f t="shared" si="37"/>
        <v>10.53436992238943</v>
      </c>
      <c r="K80" s="25">
        <f t="shared" si="37"/>
        <v>9.8877957617396124</v>
      </c>
      <c r="L80" s="26">
        <f t="shared" si="38"/>
        <v>1.0653911322836691</v>
      </c>
      <c r="M80" s="25">
        <f t="shared" si="39"/>
        <v>51.583020553868828</v>
      </c>
      <c r="N80" s="25">
        <v>30</v>
      </c>
      <c r="O80" s="25">
        <v>70</v>
      </c>
      <c r="P80" s="25">
        <f t="shared" si="7"/>
        <v>0</v>
      </c>
      <c r="Q80" s="25">
        <f t="shared" si="8"/>
        <v>0</v>
      </c>
      <c r="R80" s="25">
        <f t="shared" si="9"/>
        <v>0</v>
      </c>
      <c r="S80" s="25">
        <f t="shared" si="10"/>
        <v>0</v>
      </c>
      <c r="T80" s="25">
        <f t="shared" si="11"/>
        <v>10005380</v>
      </c>
      <c r="U80" s="25">
        <f t="shared" si="12"/>
        <v>10005380</v>
      </c>
      <c r="V80" s="9">
        <f t="shared" si="13"/>
        <v>2574.659195297435</v>
      </c>
      <c r="W80" s="9">
        <f t="shared" si="14"/>
        <v>2623.2718992081209</v>
      </c>
      <c r="X80" s="9">
        <f t="shared" si="15"/>
        <v>48.612703910685923</v>
      </c>
      <c r="Y80" s="3">
        <f t="shared" si="16"/>
        <v>1</v>
      </c>
      <c r="Z80" s="3">
        <f t="shared" si="17"/>
        <v>0</v>
      </c>
      <c r="AA80" s="55">
        <f t="shared" si="18"/>
        <v>25</v>
      </c>
      <c r="AB80" s="3">
        <f t="shared" si="19"/>
        <v>30</v>
      </c>
      <c r="AC80" s="2">
        <f t="shared" si="20"/>
        <v>8373850</v>
      </c>
      <c r="AD80" s="2">
        <f t="shared" si="21"/>
        <v>9969475</v>
      </c>
      <c r="AE80" s="14">
        <f t="shared" si="22"/>
        <v>2565.7711507693061</v>
      </c>
      <c r="AF80" s="14">
        <f t="shared" si="23"/>
        <v>2593.85712706401</v>
      </c>
      <c r="AG80" s="14">
        <f t="shared" si="6"/>
        <v>28.085976294703869</v>
      </c>
      <c r="AH80" s="14">
        <f t="shared" si="32"/>
        <v>42.673113593214154</v>
      </c>
      <c r="AI80" s="14">
        <f t="shared" si="25"/>
        <v>-14.587137298510285</v>
      </c>
      <c r="AJ80" s="16">
        <f t="shared" si="26"/>
        <v>0</v>
      </c>
      <c r="AK80" s="16">
        <f t="shared" si="27"/>
        <v>1</v>
      </c>
      <c r="AL80" s="16">
        <f t="shared" si="28"/>
        <v>27</v>
      </c>
      <c r="AM80" s="16">
        <f t="shared" si="29"/>
        <v>30</v>
      </c>
      <c r="AN80" s="5">
        <f t="shared" si="30"/>
        <v>8313120</v>
      </c>
      <c r="AO80" s="5">
        <f t="shared" si="31"/>
        <v>10036395</v>
      </c>
    </row>
    <row r="81" spans="1:41" x14ac:dyDescent="0.2">
      <c r="A81" s="1" t="s">
        <v>829</v>
      </c>
      <c r="B81" s="8">
        <v>7323</v>
      </c>
      <c r="C81" s="8">
        <v>2558.1877934272302</v>
      </c>
      <c r="D81" s="8">
        <v>2583</v>
      </c>
      <c r="E81" s="8">
        <v>2523</v>
      </c>
      <c r="F81" s="8">
        <v>2558.0187793427231</v>
      </c>
      <c r="G81" s="8">
        <f t="shared" si="34"/>
        <v>-13.711220657276954</v>
      </c>
      <c r="H81" s="8">
        <f t="shared" si="35"/>
        <v>0</v>
      </c>
      <c r="I81" s="8">
        <f t="shared" si="36"/>
        <v>13.711220657276954</v>
      </c>
      <c r="J81" s="25">
        <f t="shared" si="37"/>
        <v>9.7819149279330428</v>
      </c>
      <c r="K81" s="25">
        <f t="shared" si="37"/>
        <v>10.160897539992279</v>
      </c>
      <c r="L81" s="26">
        <f t="shared" si="38"/>
        <v>0.96270185674369824</v>
      </c>
      <c r="M81" s="25">
        <f t="shared" si="39"/>
        <v>49.049826566165713</v>
      </c>
      <c r="N81" s="25">
        <v>30</v>
      </c>
      <c r="O81" s="25">
        <v>70</v>
      </c>
      <c r="P81" s="25">
        <f t="shared" si="7"/>
        <v>0</v>
      </c>
      <c r="Q81" s="25">
        <f t="shared" si="8"/>
        <v>0</v>
      </c>
      <c r="R81" s="25">
        <f t="shared" si="9"/>
        <v>0</v>
      </c>
      <c r="S81" s="25">
        <f t="shared" si="10"/>
        <v>0</v>
      </c>
      <c r="T81" s="25">
        <f t="shared" si="11"/>
        <v>10005380</v>
      </c>
      <c r="U81" s="25">
        <f t="shared" si="12"/>
        <v>10005380</v>
      </c>
      <c r="V81" s="9">
        <f t="shared" si="13"/>
        <v>2579.7041082147061</v>
      </c>
      <c r="W81" s="9">
        <f t="shared" si="14"/>
        <v>2617.6389472307196</v>
      </c>
      <c r="X81" s="9">
        <f t="shared" si="15"/>
        <v>37.934839016013484</v>
      </c>
      <c r="Y81" s="3">
        <f t="shared" si="16"/>
        <v>1</v>
      </c>
      <c r="Z81" s="3">
        <f t="shared" si="17"/>
        <v>0</v>
      </c>
      <c r="AA81" s="55">
        <f t="shared" si="18"/>
        <v>26</v>
      </c>
      <c r="AB81" s="3">
        <f t="shared" si="19"/>
        <v>30</v>
      </c>
      <c r="AC81" s="2">
        <f t="shared" si="20"/>
        <v>8308995</v>
      </c>
      <c r="AD81" s="2">
        <f t="shared" si="21"/>
        <v>9948945</v>
      </c>
      <c r="AE81" s="14">
        <f t="shared" si="22"/>
        <v>2565.1969010340035</v>
      </c>
      <c r="AF81" s="14">
        <f t="shared" si="23"/>
        <v>2588.3435351068888</v>
      </c>
      <c r="AG81" s="14">
        <f t="shared" si="6"/>
        <v>23.146634072885263</v>
      </c>
      <c r="AH81" s="14">
        <f t="shared" si="32"/>
        <v>38.767817689148373</v>
      </c>
      <c r="AI81" s="14">
        <f t="shared" si="25"/>
        <v>-15.62118361626311</v>
      </c>
      <c r="AJ81" s="16">
        <f t="shared" si="26"/>
        <v>0</v>
      </c>
      <c r="AK81" s="16">
        <f t="shared" si="27"/>
        <v>1</v>
      </c>
      <c r="AL81" s="16">
        <f t="shared" si="28"/>
        <v>26</v>
      </c>
      <c r="AM81" s="16">
        <f t="shared" si="29"/>
        <v>30</v>
      </c>
      <c r="AN81" s="5">
        <f t="shared" si="30"/>
        <v>8376915</v>
      </c>
      <c r="AO81" s="5">
        <f t="shared" si="31"/>
        <v>10016865</v>
      </c>
    </row>
    <row r="82" spans="1:41" x14ac:dyDescent="0.2">
      <c r="A82" s="1" t="s">
        <v>830</v>
      </c>
      <c r="B82" s="8">
        <v>4587</v>
      </c>
      <c r="C82" s="8">
        <v>2531.1022222222223</v>
      </c>
      <c r="D82" s="8">
        <v>2554</v>
      </c>
      <c r="E82" s="8">
        <v>2515</v>
      </c>
      <c r="F82" s="8">
        <v>2531.008888888889</v>
      </c>
      <c r="G82" s="8">
        <f t="shared" si="34"/>
        <v>-27.009890453834032</v>
      </c>
      <c r="H82" s="8">
        <f t="shared" si="35"/>
        <v>0</v>
      </c>
      <c r="I82" s="8">
        <f t="shared" si="36"/>
        <v>27.009890453834032</v>
      </c>
      <c r="J82" s="25">
        <f t="shared" ref="J82:K97" si="40">((J81*($L$4-1)+H82)/$L$4)</f>
        <v>9.0832067187949672</v>
      </c>
      <c r="K82" s="25">
        <f t="shared" si="40"/>
        <v>11.364397033838118</v>
      </c>
      <c r="L82" s="26">
        <f t="shared" si="38"/>
        <v>0.79926868902496262</v>
      </c>
      <c r="M82" s="25">
        <f t="shared" si="39"/>
        <v>44.421863943961164</v>
      </c>
      <c r="N82" s="25">
        <v>30</v>
      </c>
      <c r="O82" s="25">
        <v>70</v>
      </c>
      <c r="P82" s="25">
        <f t="shared" si="7"/>
        <v>0</v>
      </c>
      <c r="Q82" s="25">
        <f t="shared" si="8"/>
        <v>0</v>
      </c>
      <c r="R82" s="25">
        <f t="shared" si="9"/>
        <v>0</v>
      </c>
      <c r="S82" s="25">
        <f t="shared" si="10"/>
        <v>0</v>
      </c>
      <c r="T82" s="25">
        <f t="shared" si="11"/>
        <v>10005380</v>
      </c>
      <c r="U82" s="25">
        <f t="shared" si="12"/>
        <v>10005380</v>
      </c>
      <c r="V82" s="9">
        <f t="shared" si="13"/>
        <v>2583.2855849916664</v>
      </c>
      <c r="W82" s="9">
        <f t="shared" si="14"/>
        <v>2611.7817551137996</v>
      </c>
      <c r="X82" s="9">
        <f t="shared" si="15"/>
        <v>28.496170122133208</v>
      </c>
      <c r="Y82" s="3">
        <f t="shared" si="16"/>
        <v>1</v>
      </c>
      <c r="Z82" s="3">
        <f t="shared" si="17"/>
        <v>0</v>
      </c>
      <c r="AA82" s="55">
        <f t="shared" si="18"/>
        <v>27</v>
      </c>
      <c r="AB82" s="3">
        <f t="shared" si="19"/>
        <v>30</v>
      </c>
      <c r="AC82" s="2">
        <f t="shared" si="20"/>
        <v>8244390</v>
      </c>
      <c r="AD82" s="2">
        <f t="shared" si="21"/>
        <v>9942015</v>
      </c>
      <c r="AE82" s="14">
        <f t="shared" si="22"/>
        <v>2562.6644556899209</v>
      </c>
      <c r="AF82" s="14">
        <f t="shared" si="23"/>
        <v>2579.5228203041197</v>
      </c>
      <c r="AG82" s="14">
        <f t="shared" si="6"/>
        <v>16.858364614198763</v>
      </c>
      <c r="AH82" s="14">
        <f t="shared" si="32"/>
        <v>34.385927074158452</v>
      </c>
      <c r="AI82" s="14">
        <f t="shared" si="25"/>
        <v>-17.52756245995969</v>
      </c>
      <c r="AJ82" s="16">
        <f t="shared" si="26"/>
        <v>0</v>
      </c>
      <c r="AK82" s="16">
        <f t="shared" si="27"/>
        <v>1</v>
      </c>
      <c r="AL82" s="16">
        <f t="shared" si="28"/>
        <v>25</v>
      </c>
      <c r="AM82" s="16">
        <f t="shared" si="29"/>
        <v>30</v>
      </c>
      <c r="AN82" s="5">
        <f t="shared" si="30"/>
        <v>8439960</v>
      </c>
      <c r="AO82" s="5">
        <f t="shared" si="31"/>
        <v>10011835</v>
      </c>
    </row>
    <row r="83" spans="1:41" x14ac:dyDescent="0.2">
      <c r="A83" s="1" t="s">
        <v>831</v>
      </c>
      <c r="B83" s="8">
        <v>6570</v>
      </c>
      <c r="C83" s="8">
        <v>2541.5050000000001</v>
      </c>
      <c r="D83" s="8">
        <v>2565</v>
      </c>
      <c r="E83" s="8">
        <v>2525</v>
      </c>
      <c r="F83" s="8">
        <v>2541.29</v>
      </c>
      <c r="G83" s="8">
        <f t="shared" si="34"/>
        <v>10.281111111110931</v>
      </c>
      <c r="H83" s="8">
        <f t="shared" si="35"/>
        <v>10.281111111110931</v>
      </c>
      <c r="I83" s="8">
        <f t="shared" si="36"/>
        <v>0</v>
      </c>
      <c r="J83" s="25">
        <f t="shared" si="40"/>
        <v>9.1687713182461064</v>
      </c>
      <c r="K83" s="25">
        <f t="shared" si="40"/>
        <v>10.552654388563967</v>
      </c>
      <c r="L83" s="26">
        <f t="shared" si="38"/>
        <v>0.86885924437953821</v>
      </c>
      <c r="M83" s="25">
        <f t="shared" si="39"/>
        <v>46.491422347219078</v>
      </c>
      <c r="N83" s="25">
        <v>30</v>
      </c>
      <c r="O83" s="25">
        <v>70</v>
      </c>
      <c r="P83" s="25">
        <f t="shared" si="7"/>
        <v>0</v>
      </c>
      <c r="Q83" s="25">
        <f t="shared" si="8"/>
        <v>0</v>
      </c>
      <c r="R83" s="25">
        <f t="shared" si="9"/>
        <v>0</v>
      </c>
      <c r="S83" s="25">
        <f t="shared" si="10"/>
        <v>0</v>
      </c>
      <c r="T83" s="25">
        <f t="shared" si="11"/>
        <v>10005380</v>
      </c>
      <c r="U83" s="25">
        <f t="shared" si="12"/>
        <v>10005380</v>
      </c>
      <c r="V83" s="9">
        <f t="shared" si="13"/>
        <v>2586.0991532140115</v>
      </c>
      <c r="W83" s="9">
        <f t="shared" si="14"/>
        <v>2599.5186069656515</v>
      </c>
      <c r="X83" s="9">
        <f t="shared" si="15"/>
        <v>13.419453751640049</v>
      </c>
      <c r="Y83" s="3">
        <f t="shared" si="16"/>
        <v>1</v>
      </c>
      <c r="Z83" s="3">
        <f t="shared" si="17"/>
        <v>0</v>
      </c>
      <c r="AA83" s="55">
        <f t="shared" si="18"/>
        <v>28</v>
      </c>
      <c r="AB83" s="3">
        <f t="shared" si="19"/>
        <v>30</v>
      </c>
      <c r="AC83" s="2">
        <f t="shared" si="20"/>
        <v>8180510</v>
      </c>
      <c r="AD83" s="2">
        <f t="shared" si="21"/>
        <v>9948010</v>
      </c>
      <c r="AE83" s="14">
        <f t="shared" si="22"/>
        <v>2561.0811626758527</v>
      </c>
      <c r="AF83" s="14">
        <f t="shared" si="23"/>
        <v>2573.6408479496399</v>
      </c>
      <c r="AG83" s="14">
        <f t="shared" si="6"/>
        <v>12.559685273787181</v>
      </c>
      <c r="AH83" s="14">
        <f t="shared" si="32"/>
        <v>30.020678714084198</v>
      </c>
      <c r="AI83" s="14">
        <f t="shared" si="25"/>
        <v>-17.460993440297017</v>
      </c>
      <c r="AJ83" s="16">
        <f t="shared" si="26"/>
        <v>0</v>
      </c>
      <c r="AK83" s="16">
        <f t="shared" si="27"/>
        <v>1</v>
      </c>
      <c r="AL83" s="16">
        <f t="shared" si="28"/>
        <v>24</v>
      </c>
      <c r="AM83" s="16">
        <f t="shared" si="29"/>
        <v>30</v>
      </c>
      <c r="AN83" s="5">
        <f t="shared" si="30"/>
        <v>8502805</v>
      </c>
      <c r="AO83" s="5">
        <f t="shared" si="31"/>
        <v>10017805</v>
      </c>
    </row>
    <row r="84" spans="1:41" x14ac:dyDescent="0.2">
      <c r="A84" s="1" t="s">
        <v>832</v>
      </c>
      <c r="B84" s="8">
        <v>4645</v>
      </c>
      <c r="C84" s="8">
        <v>2516.8603603603606</v>
      </c>
      <c r="D84" s="8">
        <v>2538</v>
      </c>
      <c r="E84" s="8">
        <v>2497</v>
      </c>
      <c r="F84" s="8">
        <v>2516.7702702702704</v>
      </c>
      <c r="G84" s="8">
        <f t="shared" si="34"/>
        <v>-24.519729729729534</v>
      </c>
      <c r="H84" s="8">
        <f t="shared" si="35"/>
        <v>0</v>
      </c>
      <c r="I84" s="8">
        <f t="shared" si="36"/>
        <v>24.519729729729534</v>
      </c>
      <c r="J84" s="25">
        <f t="shared" si="40"/>
        <v>8.513859081228528</v>
      </c>
      <c r="K84" s="25">
        <f t="shared" si="40"/>
        <v>11.550302627218651</v>
      </c>
      <c r="L84" s="26">
        <f t="shared" si="38"/>
        <v>0.7371113429673567</v>
      </c>
      <c r="M84" s="25">
        <f t="shared" si="39"/>
        <v>42.433166184282314</v>
      </c>
      <c r="N84" s="25">
        <v>30</v>
      </c>
      <c r="O84" s="25">
        <v>70</v>
      </c>
      <c r="P84" s="25">
        <f t="shared" si="7"/>
        <v>0</v>
      </c>
      <c r="Q84" s="25">
        <f t="shared" si="8"/>
        <v>0</v>
      </c>
      <c r="R84" s="25">
        <f t="shared" si="9"/>
        <v>0</v>
      </c>
      <c r="S84" s="25">
        <f t="shared" si="10"/>
        <v>0</v>
      </c>
      <c r="T84" s="25">
        <f t="shared" si="11"/>
        <v>10005380</v>
      </c>
      <c r="U84" s="25">
        <f t="shared" si="12"/>
        <v>10005380</v>
      </c>
      <c r="V84" s="9">
        <f t="shared" si="13"/>
        <v>2587.977130712703</v>
      </c>
      <c r="W84" s="9">
        <f t="shared" si="14"/>
        <v>2587.878104682547</v>
      </c>
      <c r="X84" s="9">
        <f t="shared" si="15"/>
        <v>-9.902603015598288E-2</v>
      </c>
      <c r="Y84" s="3">
        <f t="shared" si="16"/>
        <v>0</v>
      </c>
      <c r="Z84" s="3">
        <f t="shared" si="17"/>
        <v>1</v>
      </c>
      <c r="AA84" s="55">
        <f t="shared" si="18"/>
        <v>27</v>
      </c>
      <c r="AB84" s="3">
        <f t="shared" si="19"/>
        <v>30</v>
      </c>
      <c r="AC84" s="2">
        <f t="shared" si="20"/>
        <v>8243605</v>
      </c>
      <c r="AD84" s="2">
        <f t="shared" si="21"/>
        <v>9929080</v>
      </c>
      <c r="AE84" s="14">
        <f t="shared" si="22"/>
        <v>2557.7988743495134</v>
      </c>
      <c r="AF84" s="14">
        <f t="shared" si="23"/>
        <v>2564.8915283066599</v>
      </c>
      <c r="AG84" s="14">
        <f t="shared" si="6"/>
        <v>7.0926539571464673</v>
      </c>
      <c r="AH84" s="14">
        <f t="shared" si="32"/>
        <v>25.435073762696653</v>
      </c>
      <c r="AI84" s="14">
        <f t="shared" si="25"/>
        <v>-18.342419805550186</v>
      </c>
      <c r="AJ84" s="16">
        <f t="shared" si="26"/>
        <v>0</v>
      </c>
      <c r="AK84" s="16">
        <f t="shared" si="27"/>
        <v>1</v>
      </c>
      <c r="AL84" s="16">
        <f t="shared" si="28"/>
        <v>23</v>
      </c>
      <c r="AM84" s="16">
        <f t="shared" si="29"/>
        <v>30</v>
      </c>
      <c r="AN84" s="5">
        <f t="shared" si="30"/>
        <v>8565900</v>
      </c>
      <c r="AO84" s="5">
        <f t="shared" si="31"/>
        <v>10001675</v>
      </c>
    </row>
    <row r="85" spans="1:41" x14ac:dyDescent="0.2">
      <c r="A85" s="1" t="s">
        <v>833</v>
      </c>
      <c r="B85" s="8">
        <v>5459</v>
      </c>
      <c r="C85" s="8">
        <v>2500.8035714285716</v>
      </c>
      <c r="D85" s="8">
        <v>2515</v>
      </c>
      <c r="E85" s="8">
        <v>2488</v>
      </c>
      <c r="F85" s="8">
        <v>2500.6964285714284</v>
      </c>
      <c r="G85" s="8">
        <f t="shared" si="34"/>
        <v>-16.073841698841989</v>
      </c>
      <c r="H85" s="8">
        <f t="shared" si="35"/>
        <v>0</v>
      </c>
      <c r="I85" s="8">
        <f t="shared" si="36"/>
        <v>16.073841698841989</v>
      </c>
      <c r="J85" s="25">
        <f t="shared" si="40"/>
        <v>7.9057262897122049</v>
      </c>
      <c r="K85" s="25">
        <f t="shared" si="40"/>
        <v>11.873412560906033</v>
      </c>
      <c r="L85" s="26">
        <f t="shared" si="38"/>
        <v>0.66583437989363836</v>
      </c>
      <c r="M85" s="25">
        <f t="shared" si="39"/>
        <v>39.970022706347983</v>
      </c>
      <c r="N85" s="25">
        <v>30</v>
      </c>
      <c r="O85" s="25">
        <v>70</v>
      </c>
      <c r="P85" s="25">
        <f t="shared" si="7"/>
        <v>0</v>
      </c>
      <c r="Q85" s="25">
        <f t="shared" si="8"/>
        <v>0</v>
      </c>
      <c r="R85" s="25">
        <f t="shared" si="9"/>
        <v>0</v>
      </c>
      <c r="S85" s="25">
        <f t="shared" si="10"/>
        <v>0</v>
      </c>
      <c r="T85" s="25">
        <f t="shared" si="11"/>
        <v>10005380</v>
      </c>
      <c r="U85" s="25">
        <f t="shared" si="12"/>
        <v>10005380</v>
      </c>
      <c r="V85" s="9">
        <f t="shared" si="13"/>
        <v>2588.1220080228059</v>
      </c>
      <c r="W85" s="9">
        <f t="shared" si="14"/>
        <v>2573.8019582235879</v>
      </c>
      <c r="X85" s="9">
        <f t="shared" si="15"/>
        <v>-14.320049799217941</v>
      </c>
      <c r="Y85" s="3">
        <f t="shared" si="16"/>
        <v>0</v>
      </c>
      <c r="Z85" s="3">
        <f t="shared" si="17"/>
        <v>1</v>
      </c>
      <c r="AA85" s="55">
        <f t="shared" si="18"/>
        <v>26</v>
      </c>
      <c r="AB85" s="3">
        <f t="shared" si="19"/>
        <v>30</v>
      </c>
      <c r="AC85" s="2">
        <f t="shared" si="20"/>
        <v>8306000</v>
      </c>
      <c r="AD85" s="2">
        <f t="shared" si="21"/>
        <v>9923200</v>
      </c>
      <c r="AE85" s="14">
        <f t="shared" si="22"/>
        <v>2553.5690635511369</v>
      </c>
      <c r="AF85" s="14">
        <f t="shared" si="23"/>
        <v>2555.0153591166245</v>
      </c>
      <c r="AG85" s="14">
        <f t="shared" si="6"/>
        <v>1.4462955654876168</v>
      </c>
      <c r="AH85" s="14">
        <f t="shared" si="32"/>
        <v>20.637318123254847</v>
      </c>
      <c r="AI85" s="14">
        <f t="shared" si="25"/>
        <v>-19.19102255776723</v>
      </c>
      <c r="AJ85" s="16">
        <f t="shared" si="26"/>
        <v>0</v>
      </c>
      <c r="AK85" s="16">
        <f t="shared" si="27"/>
        <v>1</v>
      </c>
      <c r="AL85" s="16">
        <f t="shared" si="28"/>
        <v>22</v>
      </c>
      <c r="AM85" s="16">
        <f t="shared" si="29"/>
        <v>30</v>
      </c>
      <c r="AN85" s="5">
        <f t="shared" si="30"/>
        <v>8628295</v>
      </c>
      <c r="AO85" s="5">
        <f t="shared" si="31"/>
        <v>9996695</v>
      </c>
    </row>
    <row r="86" spans="1:41" x14ac:dyDescent="0.2">
      <c r="A86" s="1" t="s">
        <v>834</v>
      </c>
      <c r="B86" s="8">
        <v>3146</v>
      </c>
      <c r="C86" s="8">
        <v>2484.5894736842106</v>
      </c>
      <c r="D86" s="8">
        <v>2506</v>
      </c>
      <c r="E86" s="8">
        <v>2468</v>
      </c>
      <c r="F86" s="8">
        <v>2484.5210526315791</v>
      </c>
      <c r="G86" s="8">
        <f t="shared" si="34"/>
        <v>-16.175375939849346</v>
      </c>
      <c r="H86" s="8">
        <f t="shared" si="35"/>
        <v>0</v>
      </c>
      <c r="I86" s="8">
        <f t="shared" si="36"/>
        <v>16.175375939849346</v>
      </c>
      <c r="J86" s="25">
        <f t="shared" si="40"/>
        <v>7.3410315547327611</v>
      </c>
      <c r="K86" s="25">
        <f t="shared" si="40"/>
        <v>12.180695659401986</v>
      </c>
      <c r="L86" s="26">
        <f t="shared" si="38"/>
        <v>0.6026775284436563</v>
      </c>
      <c r="M86" s="25">
        <f t="shared" si="39"/>
        <v>37.604416218957674</v>
      </c>
      <c r="N86" s="25">
        <v>30</v>
      </c>
      <c r="O86" s="25">
        <v>70</v>
      </c>
      <c r="P86" s="25">
        <f t="shared" si="7"/>
        <v>0</v>
      </c>
      <c r="Q86" s="25">
        <f t="shared" si="8"/>
        <v>0</v>
      </c>
      <c r="R86" s="25">
        <f t="shared" si="9"/>
        <v>0</v>
      </c>
      <c r="S86" s="25">
        <f t="shared" si="10"/>
        <v>0</v>
      </c>
      <c r="T86" s="25">
        <f t="shared" si="11"/>
        <v>10005380</v>
      </c>
      <c r="U86" s="25">
        <f t="shared" si="12"/>
        <v>10005380</v>
      </c>
      <c r="V86" s="9">
        <f t="shared" si="13"/>
        <v>2587.138008913807</v>
      </c>
      <c r="W86" s="9">
        <f t="shared" si="14"/>
        <v>2562.4965602700922</v>
      </c>
      <c r="X86" s="9">
        <f t="shared" si="15"/>
        <v>-24.641448643714739</v>
      </c>
      <c r="Y86" s="3">
        <f t="shared" si="16"/>
        <v>0</v>
      </c>
      <c r="Z86" s="3">
        <f t="shared" si="17"/>
        <v>1</v>
      </c>
      <c r="AA86" s="55">
        <f t="shared" si="18"/>
        <v>25</v>
      </c>
      <c r="AB86" s="3">
        <f t="shared" si="19"/>
        <v>30</v>
      </c>
      <c r="AC86" s="2">
        <f t="shared" si="20"/>
        <v>8368170</v>
      </c>
      <c r="AD86" s="2">
        <f t="shared" si="21"/>
        <v>9910670</v>
      </c>
      <c r="AE86" s="14">
        <f t="shared" si="22"/>
        <v>2548.4543960756141</v>
      </c>
      <c r="AF86" s="14">
        <f t="shared" si="23"/>
        <v>2544.1700811958481</v>
      </c>
      <c r="AG86" s="14">
        <f t="shared" si="6"/>
        <v>-4.2843148797660433</v>
      </c>
      <c r="AH86" s="14">
        <f t="shared" si="32"/>
        <v>15.65299152265067</v>
      </c>
      <c r="AI86" s="14">
        <f t="shared" si="25"/>
        <v>-19.937306402416713</v>
      </c>
      <c r="AJ86" s="16">
        <f t="shared" si="26"/>
        <v>0</v>
      </c>
      <c r="AK86" s="16">
        <f t="shared" si="27"/>
        <v>1</v>
      </c>
      <c r="AL86" s="16">
        <f t="shared" si="28"/>
        <v>21</v>
      </c>
      <c r="AM86" s="16">
        <f t="shared" si="29"/>
        <v>30</v>
      </c>
      <c r="AN86" s="5">
        <f t="shared" si="30"/>
        <v>8690465</v>
      </c>
      <c r="AO86" s="5">
        <f t="shared" si="31"/>
        <v>9986165</v>
      </c>
    </row>
    <row r="87" spans="1:41" x14ac:dyDescent="0.2">
      <c r="A87" s="1" t="s">
        <v>835</v>
      </c>
      <c r="B87" s="8">
        <v>7442</v>
      </c>
      <c r="C87" s="8">
        <v>2473.5</v>
      </c>
      <c r="D87" s="8">
        <v>2491</v>
      </c>
      <c r="E87" s="8">
        <v>2456</v>
      </c>
      <c r="F87" s="8">
        <v>2473.3532110091742</v>
      </c>
      <c r="G87" s="8">
        <f t="shared" si="34"/>
        <v>-11.167841622404922</v>
      </c>
      <c r="H87" s="8">
        <f t="shared" si="35"/>
        <v>0</v>
      </c>
      <c r="I87" s="8">
        <f t="shared" si="36"/>
        <v>11.167841622404922</v>
      </c>
      <c r="J87" s="25">
        <f t="shared" si="40"/>
        <v>6.8166721579661358</v>
      </c>
      <c r="K87" s="25">
        <f t="shared" si="40"/>
        <v>12.108348942473624</v>
      </c>
      <c r="L87" s="26">
        <f t="shared" si="38"/>
        <v>0.56297288675375357</v>
      </c>
      <c r="M87" s="25">
        <f t="shared" si="39"/>
        <v>36.019363581093906</v>
      </c>
      <c r="N87" s="25">
        <v>30</v>
      </c>
      <c r="O87" s="25">
        <v>70</v>
      </c>
      <c r="P87" s="25">
        <f t="shared" si="7"/>
        <v>0</v>
      </c>
      <c r="Q87" s="25">
        <f t="shared" si="8"/>
        <v>0</v>
      </c>
      <c r="R87" s="25">
        <f t="shared" si="9"/>
        <v>0</v>
      </c>
      <c r="S87" s="25">
        <f t="shared" si="10"/>
        <v>0</v>
      </c>
      <c r="T87" s="25">
        <f t="shared" si="11"/>
        <v>10005380</v>
      </c>
      <c r="U87" s="25">
        <f t="shared" si="12"/>
        <v>10005380</v>
      </c>
      <c r="V87" s="9">
        <f t="shared" si="13"/>
        <v>2585.4700152116029</v>
      </c>
      <c r="W87" s="9">
        <f t="shared" si="14"/>
        <v>2550.4645308722734</v>
      </c>
      <c r="X87" s="9">
        <f t="shared" si="15"/>
        <v>-35.005484339329541</v>
      </c>
      <c r="Y87" s="3">
        <f t="shared" si="16"/>
        <v>0</v>
      </c>
      <c r="Z87" s="3">
        <f t="shared" si="17"/>
        <v>1</v>
      </c>
      <c r="AA87" s="55">
        <f t="shared" si="18"/>
        <v>24</v>
      </c>
      <c r="AB87" s="3">
        <f t="shared" si="19"/>
        <v>30</v>
      </c>
      <c r="AC87" s="2">
        <f t="shared" si="20"/>
        <v>8429840</v>
      </c>
      <c r="AD87" s="2">
        <f t="shared" si="21"/>
        <v>9903440</v>
      </c>
      <c r="AE87" s="14">
        <f t="shared" si="22"/>
        <v>2542.8913453299519</v>
      </c>
      <c r="AF87" s="14">
        <f t="shared" si="23"/>
        <v>2533.2751780902058</v>
      </c>
      <c r="AG87" s="14">
        <f t="shared" si="6"/>
        <v>-9.6161672397461189</v>
      </c>
      <c r="AH87" s="14">
        <f t="shared" si="32"/>
        <v>10.599159770171312</v>
      </c>
      <c r="AI87" s="14">
        <f t="shared" si="25"/>
        <v>-20.215327009917431</v>
      </c>
      <c r="AJ87" s="16">
        <f t="shared" si="26"/>
        <v>0</v>
      </c>
      <c r="AK87" s="16">
        <f t="shared" si="27"/>
        <v>1</v>
      </c>
      <c r="AL87" s="16">
        <f t="shared" si="28"/>
        <v>20</v>
      </c>
      <c r="AM87" s="16">
        <f t="shared" si="29"/>
        <v>30</v>
      </c>
      <c r="AN87" s="5">
        <f t="shared" si="30"/>
        <v>8752135</v>
      </c>
      <c r="AO87" s="5">
        <f t="shared" si="31"/>
        <v>9980135</v>
      </c>
    </row>
    <row r="88" spans="1:41" x14ac:dyDescent="0.2">
      <c r="A88" s="1" t="s">
        <v>836</v>
      </c>
      <c r="B88" s="8">
        <v>6219</v>
      </c>
      <c r="C88" s="8">
        <v>2506.1354166666665</v>
      </c>
      <c r="D88" s="8">
        <v>2516</v>
      </c>
      <c r="E88" s="8">
        <v>2493</v>
      </c>
      <c r="F88" s="8">
        <v>2506.1145833333335</v>
      </c>
      <c r="G88" s="8">
        <f t="shared" si="34"/>
        <v>32.761372324159311</v>
      </c>
      <c r="H88" s="8">
        <f t="shared" si="35"/>
        <v>32.761372324159311</v>
      </c>
      <c r="I88" s="8">
        <f t="shared" si="36"/>
        <v>0</v>
      </c>
      <c r="J88" s="25">
        <f t="shared" si="40"/>
        <v>8.6698650269799344</v>
      </c>
      <c r="K88" s="25">
        <f t="shared" si="40"/>
        <v>11.24346687515408</v>
      </c>
      <c r="L88" s="26">
        <f t="shared" si="38"/>
        <v>0.77110246539158522</v>
      </c>
      <c r="M88" s="25">
        <f t="shared" si="39"/>
        <v>43.537992886317667</v>
      </c>
      <c r="N88" s="25">
        <v>30</v>
      </c>
      <c r="O88" s="25">
        <v>70</v>
      </c>
      <c r="P88" s="25">
        <f t="shared" si="7"/>
        <v>0</v>
      </c>
      <c r="Q88" s="25">
        <f t="shared" si="8"/>
        <v>0</v>
      </c>
      <c r="R88" s="25">
        <f t="shared" si="9"/>
        <v>0</v>
      </c>
      <c r="S88" s="25">
        <f t="shared" si="10"/>
        <v>0</v>
      </c>
      <c r="T88" s="25">
        <f t="shared" si="11"/>
        <v>10005380</v>
      </c>
      <c r="U88" s="25">
        <f t="shared" si="12"/>
        <v>10005380</v>
      </c>
      <c r="V88" s="9">
        <f t="shared" si="13"/>
        <v>2582.2668521156083</v>
      </c>
      <c r="W88" s="9">
        <f t="shared" si="14"/>
        <v>2541.6260721464487</v>
      </c>
      <c r="X88" s="9">
        <f t="shared" si="15"/>
        <v>-40.640779969159667</v>
      </c>
      <c r="Y88" s="3">
        <f t="shared" si="16"/>
        <v>0</v>
      </c>
      <c r="Z88" s="3">
        <f t="shared" si="17"/>
        <v>1</v>
      </c>
      <c r="AA88" s="55">
        <f t="shared" si="18"/>
        <v>23</v>
      </c>
      <c r="AB88" s="3">
        <f t="shared" si="19"/>
        <v>30</v>
      </c>
      <c r="AC88" s="2">
        <f t="shared" si="20"/>
        <v>8491210</v>
      </c>
      <c r="AD88" s="2">
        <f t="shared" si="21"/>
        <v>9924685</v>
      </c>
      <c r="AE88" s="14">
        <f t="shared" si="22"/>
        <v>2540.1671407376098</v>
      </c>
      <c r="AF88" s="14">
        <f t="shared" si="23"/>
        <v>2529.0966250506872</v>
      </c>
      <c r="AG88" s="14">
        <f t="shared" si="6"/>
        <v>-11.07051568692259</v>
      </c>
      <c r="AH88" s="14">
        <f t="shared" si="32"/>
        <v>6.2652246787525314</v>
      </c>
      <c r="AI88" s="14">
        <f t="shared" si="25"/>
        <v>-17.335740365675122</v>
      </c>
      <c r="AJ88" s="16">
        <f t="shared" si="26"/>
        <v>0</v>
      </c>
      <c r="AK88" s="16">
        <f t="shared" si="27"/>
        <v>1</v>
      </c>
      <c r="AL88" s="16">
        <f t="shared" si="28"/>
        <v>19</v>
      </c>
      <c r="AM88" s="16">
        <f t="shared" si="29"/>
        <v>30</v>
      </c>
      <c r="AN88" s="5">
        <f t="shared" si="30"/>
        <v>8813505</v>
      </c>
      <c r="AO88" s="5">
        <f t="shared" si="31"/>
        <v>9997680</v>
      </c>
    </row>
    <row r="89" spans="1:41" x14ac:dyDescent="0.2">
      <c r="A89" s="1" t="s">
        <v>837</v>
      </c>
      <c r="B89" s="8">
        <v>5922</v>
      </c>
      <c r="C89" s="8">
        <v>2471.9753086419755</v>
      </c>
      <c r="D89" s="8">
        <v>2491</v>
      </c>
      <c r="E89" s="8">
        <v>2446</v>
      </c>
      <c r="F89" s="8">
        <v>2471.8765432098767</v>
      </c>
      <c r="G89" s="8">
        <f t="shared" si="34"/>
        <v>-34.238040123456813</v>
      </c>
      <c r="H89" s="8">
        <f t="shared" si="35"/>
        <v>0</v>
      </c>
      <c r="I89" s="8">
        <f t="shared" si="36"/>
        <v>34.238040123456813</v>
      </c>
      <c r="J89" s="25">
        <f t="shared" si="40"/>
        <v>8.0505889536242243</v>
      </c>
      <c r="K89" s="25">
        <f t="shared" si="40"/>
        <v>12.88593639288999</v>
      </c>
      <c r="L89" s="26">
        <f t="shared" si="38"/>
        <v>0.6247577753112501</v>
      </c>
      <c r="M89" s="25">
        <f t="shared" si="39"/>
        <v>38.452364088029498</v>
      </c>
      <c r="N89" s="25">
        <v>30</v>
      </c>
      <c r="O89" s="25">
        <v>70</v>
      </c>
      <c r="P89" s="25">
        <f t="shared" si="7"/>
        <v>0</v>
      </c>
      <c r="Q89" s="25">
        <f t="shared" si="8"/>
        <v>0</v>
      </c>
      <c r="R89" s="25">
        <f t="shared" si="9"/>
        <v>0</v>
      </c>
      <c r="S89" s="25">
        <f t="shared" si="10"/>
        <v>0</v>
      </c>
      <c r="T89" s="25">
        <f t="shared" si="11"/>
        <v>10005380</v>
      </c>
      <c r="U89" s="25">
        <f t="shared" si="12"/>
        <v>10005380</v>
      </c>
      <c r="V89" s="9">
        <f t="shared" si="13"/>
        <v>2581.0465077278536</v>
      </c>
      <c r="W89" s="9">
        <f t="shared" si="14"/>
        <v>2535.896941512277</v>
      </c>
      <c r="X89" s="9">
        <f t="shared" si="15"/>
        <v>-45.149566215576669</v>
      </c>
      <c r="Y89" s="3">
        <f t="shared" si="16"/>
        <v>0</v>
      </c>
      <c r="Z89" s="3">
        <f t="shared" si="17"/>
        <v>1</v>
      </c>
      <c r="AA89" s="55">
        <f t="shared" si="18"/>
        <v>22</v>
      </c>
      <c r="AB89" s="3">
        <f t="shared" si="19"/>
        <v>30</v>
      </c>
      <c r="AC89" s="2">
        <f t="shared" si="20"/>
        <v>8553505</v>
      </c>
      <c r="AD89" s="2">
        <f t="shared" si="21"/>
        <v>9898805</v>
      </c>
      <c r="AE89" s="14">
        <f t="shared" si="22"/>
        <v>2535.1085779577775</v>
      </c>
      <c r="AF89" s="14">
        <f t="shared" si="23"/>
        <v>2520.2935355367163</v>
      </c>
      <c r="AG89" s="14">
        <f t="shared" si="6"/>
        <v>-14.815042421061207</v>
      </c>
      <c r="AH89" s="14">
        <f t="shared" si="32"/>
        <v>2.0491712587897837</v>
      </c>
      <c r="AI89" s="14">
        <f t="shared" si="25"/>
        <v>-16.864213679850991</v>
      </c>
      <c r="AJ89" s="16">
        <f t="shared" si="26"/>
        <v>0</v>
      </c>
      <c r="AK89" s="16">
        <f t="shared" si="27"/>
        <v>1</v>
      </c>
      <c r="AL89" s="16">
        <f t="shared" si="28"/>
        <v>18</v>
      </c>
      <c r="AM89" s="16">
        <f t="shared" si="29"/>
        <v>30</v>
      </c>
      <c r="AN89" s="5">
        <f t="shared" si="30"/>
        <v>8875800</v>
      </c>
      <c r="AO89" s="5">
        <f t="shared" si="31"/>
        <v>9976500</v>
      </c>
    </row>
    <row r="90" spans="1:41" x14ac:dyDescent="0.2">
      <c r="A90" s="1" t="s">
        <v>838</v>
      </c>
      <c r="B90" s="8">
        <v>2541</v>
      </c>
      <c r="C90" s="8">
        <v>2499.8440366972477</v>
      </c>
      <c r="D90" s="8">
        <v>2514</v>
      </c>
      <c r="E90" s="8">
        <v>2481</v>
      </c>
      <c r="F90" s="8">
        <v>2499.8532110091742</v>
      </c>
      <c r="G90" s="8">
        <f t="shared" si="34"/>
        <v>27.976667799297502</v>
      </c>
      <c r="H90" s="8">
        <f t="shared" si="35"/>
        <v>27.976667799297502</v>
      </c>
      <c r="I90" s="8">
        <f t="shared" si="36"/>
        <v>0</v>
      </c>
      <c r="J90" s="25">
        <f t="shared" si="40"/>
        <v>9.4738802997437439</v>
      </c>
      <c r="K90" s="25">
        <f t="shared" si="40"/>
        <v>11.96551236482642</v>
      </c>
      <c r="L90" s="26">
        <f t="shared" si="38"/>
        <v>0.79176553505497782</v>
      </c>
      <c r="M90" s="25">
        <f t="shared" si="39"/>
        <v>44.189126287144688</v>
      </c>
      <c r="N90" s="25">
        <v>30</v>
      </c>
      <c r="O90" s="25">
        <v>70</v>
      </c>
      <c r="P90" s="25">
        <f t="shared" si="7"/>
        <v>0</v>
      </c>
      <c r="Q90" s="25">
        <f t="shared" si="8"/>
        <v>0</v>
      </c>
      <c r="R90" s="25">
        <f t="shared" si="9"/>
        <v>0</v>
      </c>
      <c r="S90" s="25">
        <f t="shared" si="10"/>
        <v>0</v>
      </c>
      <c r="T90" s="25">
        <f t="shared" si="11"/>
        <v>10005380</v>
      </c>
      <c r="U90" s="25">
        <f t="shared" si="12"/>
        <v>10005380</v>
      </c>
      <c r="V90" s="9">
        <f t="shared" si="13"/>
        <v>2577.4272874210628</v>
      </c>
      <c r="W90" s="9">
        <f t="shared" si="14"/>
        <v>2527.9878904255997</v>
      </c>
      <c r="X90" s="9">
        <f t="shared" si="15"/>
        <v>-49.439396995463085</v>
      </c>
      <c r="Y90" s="3">
        <f t="shared" si="16"/>
        <v>0</v>
      </c>
      <c r="Z90" s="3">
        <f t="shared" si="17"/>
        <v>1</v>
      </c>
      <c r="AA90" s="55">
        <f t="shared" si="18"/>
        <v>21</v>
      </c>
      <c r="AB90" s="3">
        <f t="shared" si="19"/>
        <v>30</v>
      </c>
      <c r="AC90" s="2">
        <f t="shared" si="20"/>
        <v>8614625</v>
      </c>
      <c r="AD90" s="2">
        <f t="shared" si="21"/>
        <v>9917150</v>
      </c>
      <c r="AE90" s="14">
        <f t="shared" si="22"/>
        <v>2532.4970692949178</v>
      </c>
      <c r="AF90" s="14">
        <f t="shared" si="23"/>
        <v>2517.1488702247866</v>
      </c>
      <c r="AG90" s="14">
        <f t="shared" si="6"/>
        <v>-15.348199070131159</v>
      </c>
      <c r="AH90" s="14">
        <f t="shared" si="32"/>
        <v>-1.4303028069944048</v>
      </c>
      <c r="AI90" s="14">
        <f t="shared" si="25"/>
        <v>-13.917896263136754</v>
      </c>
      <c r="AJ90" s="16">
        <f t="shared" si="26"/>
        <v>0</v>
      </c>
      <c r="AK90" s="16">
        <f t="shared" si="27"/>
        <v>1</v>
      </c>
      <c r="AL90" s="16">
        <f t="shared" si="28"/>
        <v>17</v>
      </c>
      <c r="AM90" s="16">
        <f t="shared" si="29"/>
        <v>30</v>
      </c>
      <c r="AN90" s="5">
        <f t="shared" si="30"/>
        <v>8936920</v>
      </c>
      <c r="AO90" s="5">
        <f t="shared" si="31"/>
        <v>9991345</v>
      </c>
    </row>
    <row r="91" spans="1:41" x14ac:dyDescent="0.2">
      <c r="A91" s="1" t="s">
        <v>839</v>
      </c>
      <c r="B91" s="8">
        <v>3021</v>
      </c>
      <c r="C91" s="8">
        <v>2479.6809523809525</v>
      </c>
      <c r="D91" s="8">
        <v>2508</v>
      </c>
      <c r="E91" s="8">
        <v>2460</v>
      </c>
      <c r="F91" s="8">
        <v>2479.4333333333334</v>
      </c>
      <c r="G91" s="8">
        <f t="shared" si="34"/>
        <v>-20.41987767584078</v>
      </c>
      <c r="H91" s="8">
        <f t="shared" si="35"/>
        <v>0</v>
      </c>
      <c r="I91" s="8">
        <f t="shared" si="36"/>
        <v>20.41987767584078</v>
      </c>
      <c r="J91" s="25">
        <f t="shared" si="40"/>
        <v>8.7971745640477614</v>
      </c>
      <c r="K91" s="25">
        <f t="shared" si="40"/>
        <v>12.569395601327445</v>
      </c>
      <c r="L91" s="26">
        <f t="shared" si="38"/>
        <v>0.69988843084218766</v>
      </c>
      <c r="M91" s="25">
        <f t="shared" si="39"/>
        <v>41.172609810364854</v>
      </c>
      <c r="N91" s="25">
        <v>30</v>
      </c>
      <c r="O91" s="25">
        <v>70</v>
      </c>
      <c r="P91" s="25">
        <f t="shared" si="7"/>
        <v>0</v>
      </c>
      <c r="Q91" s="25">
        <f t="shared" si="8"/>
        <v>0</v>
      </c>
      <c r="R91" s="25">
        <f t="shared" si="9"/>
        <v>0</v>
      </c>
      <c r="S91" s="25">
        <f t="shared" si="10"/>
        <v>0</v>
      </c>
      <c r="T91" s="25">
        <f t="shared" si="11"/>
        <v>10005380</v>
      </c>
      <c r="U91" s="25">
        <f t="shared" si="12"/>
        <v>10005380</v>
      </c>
      <c r="V91" s="9">
        <f t="shared" si="13"/>
        <v>2574.2961838151887</v>
      </c>
      <c r="W91" s="9">
        <f t="shared" si="14"/>
        <v>2519.7500687841084</v>
      </c>
      <c r="X91" s="9">
        <f t="shared" si="15"/>
        <v>-54.546115031080262</v>
      </c>
      <c r="Y91" s="3">
        <f t="shared" si="16"/>
        <v>0</v>
      </c>
      <c r="Z91" s="3">
        <f t="shared" si="17"/>
        <v>1</v>
      </c>
      <c r="AA91" s="55">
        <f t="shared" si="18"/>
        <v>20</v>
      </c>
      <c r="AB91" s="3">
        <f t="shared" si="19"/>
        <v>30</v>
      </c>
      <c r="AC91" s="2">
        <f t="shared" si="20"/>
        <v>8676620</v>
      </c>
      <c r="AD91" s="2">
        <f t="shared" si="21"/>
        <v>9906620</v>
      </c>
      <c r="AE91" s="14">
        <f t="shared" si="22"/>
        <v>2528.5664221866523</v>
      </c>
      <c r="AF91" s="14">
        <f t="shared" si="23"/>
        <v>2511.3464799337939</v>
      </c>
      <c r="AG91" s="14">
        <f t="shared" si="6"/>
        <v>-17.219942252858345</v>
      </c>
      <c r="AH91" s="14">
        <f t="shared" si="32"/>
        <v>-4.5882306961671926</v>
      </c>
      <c r="AI91" s="14">
        <f t="shared" si="25"/>
        <v>-12.631711556691153</v>
      </c>
      <c r="AJ91" s="16">
        <f t="shared" si="26"/>
        <v>0</v>
      </c>
      <c r="AK91" s="16">
        <f t="shared" si="27"/>
        <v>1</v>
      </c>
      <c r="AL91" s="16">
        <f t="shared" si="28"/>
        <v>16</v>
      </c>
      <c r="AM91" s="16">
        <f t="shared" si="29"/>
        <v>30</v>
      </c>
      <c r="AN91" s="5">
        <f t="shared" si="30"/>
        <v>8998915</v>
      </c>
      <c r="AO91" s="5">
        <f t="shared" si="31"/>
        <v>9982915</v>
      </c>
    </row>
    <row r="92" spans="1:41" x14ac:dyDescent="0.2">
      <c r="A92" s="1" t="s">
        <v>840</v>
      </c>
      <c r="B92" s="8">
        <v>3997</v>
      </c>
      <c r="C92" s="8">
        <v>2455.8656716417909</v>
      </c>
      <c r="D92" s="8">
        <v>2480</v>
      </c>
      <c r="E92" s="8">
        <v>2418</v>
      </c>
      <c r="F92" s="8">
        <v>2455.676616915423</v>
      </c>
      <c r="G92" s="8">
        <f t="shared" si="34"/>
        <v>-23.756716417910411</v>
      </c>
      <c r="H92" s="8">
        <f t="shared" si="35"/>
        <v>0</v>
      </c>
      <c r="I92" s="8">
        <f t="shared" si="36"/>
        <v>23.756716417910411</v>
      </c>
      <c r="J92" s="25">
        <f t="shared" si="40"/>
        <v>8.1688049523300652</v>
      </c>
      <c r="K92" s="25">
        <f t="shared" si="40"/>
        <v>13.368489945369086</v>
      </c>
      <c r="L92" s="26">
        <f t="shared" si="38"/>
        <v>0.61104918997674684</v>
      </c>
      <c r="M92" s="25">
        <f t="shared" si="39"/>
        <v>37.928648844394772</v>
      </c>
      <c r="N92" s="25">
        <v>30</v>
      </c>
      <c r="O92" s="25">
        <v>70</v>
      </c>
      <c r="P92" s="25">
        <f t="shared" si="7"/>
        <v>0</v>
      </c>
      <c r="Q92" s="25">
        <f t="shared" si="8"/>
        <v>0</v>
      </c>
      <c r="R92" s="25">
        <f t="shared" si="9"/>
        <v>0</v>
      </c>
      <c r="S92" s="25">
        <f t="shared" si="10"/>
        <v>0</v>
      </c>
      <c r="T92" s="25">
        <f t="shared" si="11"/>
        <v>10005380</v>
      </c>
      <c r="U92" s="25">
        <f t="shared" si="12"/>
        <v>10005380</v>
      </c>
      <c r="V92" s="9">
        <f t="shared" si="13"/>
        <v>2570.738331251086</v>
      </c>
      <c r="W92" s="9">
        <f t="shared" si="14"/>
        <v>2511.2221917999814</v>
      </c>
      <c r="X92" s="9">
        <f t="shared" si="15"/>
        <v>-59.516139451104664</v>
      </c>
      <c r="Y92" s="3">
        <f t="shared" si="16"/>
        <v>0</v>
      </c>
      <c r="Z92" s="3">
        <f t="shared" si="17"/>
        <v>1</v>
      </c>
      <c r="AA92" s="55">
        <f t="shared" si="18"/>
        <v>19</v>
      </c>
      <c r="AB92" s="3">
        <f t="shared" si="19"/>
        <v>30</v>
      </c>
      <c r="AC92" s="2">
        <f t="shared" si="20"/>
        <v>8738090</v>
      </c>
      <c r="AD92" s="2">
        <f t="shared" si="21"/>
        <v>9886640</v>
      </c>
      <c r="AE92" s="14">
        <f t="shared" si="22"/>
        <v>2523.1671773517464</v>
      </c>
      <c r="AF92" s="14">
        <f t="shared" si="23"/>
        <v>2502.7818856232752</v>
      </c>
      <c r="AG92" s="14">
        <f t="shared" ref="AG92:AG155" si="41">AF92-AE92</f>
        <v>-20.385291728471202</v>
      </c>
      <c r="AH92" s="14">
        <f t="shared" si="32"/>
        <v>-7.7476429026279945</v>
      </c>
      <c r="AI92" s="14">
        <f t="shared" si="25"/>
        <v>-12.637648825843208</v>
      </c>
      <c r="AJ92" s="16">
        <f t="shared" si="26"/>
        <v>0</v>
      </c>
      <c r="AK92" s="16">
        <f t="shared" si="27"/>
        <v>1</v>
      </c>
      <c r="AL92" s="16">
        <f t="shared" si="28"/>
        <v>15</v>
      </c>
      <c r="AM92" s="16">
        <f t="shared" si="29"/>
        <v>30</v>
      </c>
      <c r="AN92" s="5">
        <f t="shared" si="30"/>
        <v>9060385</v>
      </c>
      <c r="AO92" s="5">
        <f t="shared" si="31"/>
        <v>9967135</v>
      </c>
    </row>
    <row r="93" spans="1:41" x14ac:dyDescent="0.2">
      <c r="A93" s="1" t="s">
        <v>841</v>
      </c>
      <c r="B93" s="8">
        <v>3550</v>
      </c>
      <c r="C93" s="8">
        <v>2441.92</v>
      </c>
      <c r="D93" s="8">
        <v>2468</v>
      </c>
      <c r="E93" s="8">
        <v>2424</v>
      </c>
      <c r="F93" s="8">
        <v>2441.92</v>
      </c>
      <c r="G93" s="8">
        <f t="shared" si="34"/>
        <v>-13.75661691542291</v>
      </c>
      <c r="H93" s="8">
        <f t="shared" si="35"/>
        <v>0</v>
      </c>
      <c r="I93" s="8">
        <f t="shared" si="36"/>
        <v>13.75661691542291</v>
      </c>
      <c r="J93" s="25">
        <f t="shared" si="40"/>
        <v>7.5853188843064894</v>
      </c>
      <c r="K93" s="25">
        <f t="shared" si="40"/>
        <v>13.396213300372931</v>
      </c>
      <c r="L93" s="26">
        <f t="shared" si="38"/>
        <v>0.56622858372188845</v>
      </c>
      <c r="M93" s="25">
        <f t="shared" si="39"/>
        <v>36.152359215430607</v>
      </c>
      <c r="N93" s="25">
        <v>30</v>
      </c>
      <c r="O93" s="25">
        <v>70</v>
      </c>
      <c r="P93" s="25">
        <f t="shared" ref="P93:P156" si="42">IF(AND(M93&lt;$R$4, T92-30&gt;=D93*25),1,0)</f>
        <v>0</v>
      </c>
      <c r="Q93" s="25">
        <f t="shared" ref="Q93:Q156" si="43">IF(AND(M93&gt;$R$5,R92&gt;=1),1,0)</f>
        <v>0</v>
      </c>
      <c r="R93" s="25">
        <f t="shared" ref="R93:R156" si="44">R92+P93-Q93</f>
        <v>0</v>
      </c>
      <c r="S93" s="25">
        <f t="shared" ref="S93:S156" si="45">IF(P93&gt;0, MAX(30, 0.002*P93*D93), IF(Q93&gt;0, MAX(30, 0.002*Q93*E93), 0))</f>
        <v>0</v>
      </c>
      <c r="T93" s="25">
        <f t="shared" ref="T93:T156" si="46">T92-(P93*D92*25) + (Q93*E92*25) - S93</f>
        <v>10005380</v>
      </c>
      <c r="U93" s="25">
        <f t="shared" ref="U93:U156" si="47">R93*E93*25 + T93</f>
        <v>10005380</v>
      </c>
      <c r="V93" s="9">
        <f t="shared" ref="V93:V156" si="48">AVERAGE(F67:F92)</f>
        <v>2564.203306966212</v>
      </c>
      <c r="W93" s="9">
        <f t="shared" ref="W93:W156" si="49">AVERAGE(F81:F92)</f>
        <v>2501.5510765429335</v>
      </c>
      <c r="X93" s="9">
        <f t="shared" ref="X93:X156" si="50">W93-V93</f>
        <v>-62.652230423278525</v>
      </c>
      <c r="Y93" s="3">
        <f t="shared" ref="Y93:Y156" si="51">IF(AND(X93&gt;$Z$4,AC92-30&gt;=D93*25),1,0)</f>
        <v>0</v>
      </c>
      <c r="Z93" s="3">
        <f t="shared" ref="Z93:Z156" si="52">IF(AND(X93&lt;$Z$5,AA92&gt;=1),1,0)</f>
        <v>1</v>
      </c>
      <c r="AA93" s="55">
        <f t="shared" ref="AA93:AA156" si="53">AA92+Y93-Z93</f>
        <v>18</v>
      </c>
      <c r="AB93" s="3">
        <f t="shared" ref="AB93:AB156" si="54">IF(Y93&gt;0, MAX(30, 0.002*Y93*D93), IF(Z93&gt;0, MAX(30, 0.002*Z93*E93), 0))</f>
        <v>30</v>
      </c>
      <c r="AC93" s="2">
        <f t="shared" ref="AC93:AC156" si="55">AC92-  (Y93*D92*25) + (Z93*E92*25) - AB93</f>
        <v>8798510</v>
      </c>
      <c r="AD93" s="2">
        <f t="shared" ref="AD93:AD156" si="56">AA93*E93*25 + AC93</f>
        <v>9889310</v>
      </c>
      <c r="AE93" s="14">
        <f t="shared" ref="AE93:AE156" si="57">(F93-AE92)*$AF$6+AE92</f>
        <v>2517.1488679182839</v>
      </c>
      <c r="AF93" s="14">
        <f t="shared" ref="AF93:AF156" si="58">(F93-AF92)*$AF$5+AF92</f>
        <v>2493.4185186043096</v>
      </c>
      <c r="AG93" s="14">
        <f t="shared" si="41"/>
        <v>-23.73034931397433</v>
      </c>
      <c r="AH93" s="14">
        <f t="shared" si="32"/>
        <v>-10.944184184897262</v>
      </c>
      <c r="AI93" s="14">
        <f t="shared" si="25"/>
        <v>-12.786165129077068</v>
      </c>
      <c r="AJ93" s="16">
        <f t="shared" si="26"/>
        <v>0</v>
      </c>
      <c r="AK93" s="16">
        <f t="shared" si="27"/>
        <v>1</v>
      </c>
      <c r="AL93" s="16">
        <f t="shared" si="28"/>
        <v>14</v>
      </c>
      <c r="AM93" s="16">
        <f t="shared" si="29"/>
        <v>30</v>
      </c>
      <c r="AN93" s="5">
        <f t="shared" si="30"/>
        <v>9120805</v>
      </c>
      <c r="AO93" s="5">
        <f t="shared" si="31"/>
        <v>9969205</v>
      </c>
    </row>
    <row r="94" spans="1:41" x14ac:dyDescent="0.2">
      <c r="A94" s="1" t="s">
        <v>842</v>
      </c>
      <c r="B94" s="8">
        <v>2942</v>
      </c>
      <c r="C94" s="8">
        <v>2451.2843601895734</v>
      </c>
      <c r="D94" s="8">
        <v>2466</v>
      </c>
      <c r="E94" s="8">
        <v>2429</v>
      </c>
      <c r="F94" s="8">
        <v>2451.2274881516587</v>
      </c>
      <c r="G94" s="8">
        <f t="shared" si="34"/>
        <v>9.3074881516586174</v>
      </c>
      <c r="H94" s="8">
        <f t="shared" si="35"/>
        <v>9.3074881516586174</v>
      </c>
      <c r="I94" s="8">
        <f t="shared" si="36"/>
        <v>0</v>
      </c>
      <c r="J94" s="25">
        <f t="shared" si="40"/>
        <v>7.7083309748316413</v>
      </c>
      <c r="K94" s="25">
        <f t="shared" si="40"/>
        <v>12.439340921774866</v>
      </c>
      <c r="L94" s="26">
        <f t="shared" si="38"/>
        <v>0.61967358426026675</v>
      </c>
      <c r="M94" s="25">
        <f t="shared" si="39"/>
        <v>38.259164703441314</v>
      </c>
      <c r="N94" s="25">
        <v>30</v>
      </c>
      <c r="O94" s="25">
        <v>70</v>
      </c>
      <c r="P94" s="25">
        <f t="shared" si="42"/>
        <v>0</v>
      </c>
      <c r="Q94" s="25">
        <f t="shared" si="43"/>
        <v>0</v>
      </c>
      <c r="R94" s="25">
        <f t="shared" si="44"/>
        <v>0</v>
      </c>
      <c r="S94" s="25">
        <f t="shared" si="45"/>
        <v>0</v>
      </c>
      <c r="T94" s="25">
        <f t="shared" si="46"/>
        <v>10005380</v>
      </c>
      <c r="U94" s="25">
        <f t="shared" si="47"/>
        <v>10005380</v>
      </c>
      <c r="V94" s="9">
        <f t="shared" si="48"/>
        <v>2558.1356041927947</v>
      </c>
      <c r="W94" s="9">
        <f t="shared" si="49"/>
        <v>2491.8761782643737</v>
      </c>
      <c r="X94" s="9">
        <f t="shared" si="50"/>
        <v>-66.259425928421024</v>
      </c>
      <c r="Y94" s="3">
        <f t="shared" si="51"/>
        <v>0</v>
      </c>
      <c r="Z94" s="3">
        <f t="shared" si="52"/>
        <v>1</v>
      </c>
      <c r="AA94" s="55">
        <f t="shared" si="53"/>
        <v>17</v>
      </c>
      <c r="AB94" s="3">
        <f t="shared" si="54"/>
        <v>30</v>
      </c>
      <c r="AC94" s="2">
        <f t="shared" si="55"/>
        <v>8859080</v>
      </c>
      <c r="AD94" s="2">
        <f t="shared" si="56"/>
        <v>9891405</v>
      </c>
      <c r="AE94" s="14">
        <f t="shared" si="57"/>
        <v>2512.2658027503858</v>
      </c>
      <c r="AF94" s="14">
        <f t="shared" si="58"/>
        <v>2486.9275908423633</v>
      </c>
      <c r="AG94" s="14">
        <f t="shared" si="41"/>
        <v>-25.338211908022458</v>
      </c>
      <c r="AH94" s="14">
        <f t="shared" si="32"/>
        <v>-13.822989729522302</v>
      </c>
      <c r="AI94" s="14">
        <f t="shared" si="25"/>
        <v>-11.515222178500157</v>
      </c>
      <c r="AJ94" s="16">
        <f t="shared" si="26"/>
        <v>0</v>
      </c>
      <c r="AK94" s="16">
        <f t="shared" si="27"/>
        <v>1</v>
      </c>
      <c r="AL94" s="16">
        <f t="shared" si="28"/>
        <v>13</v>
      </c>
      <c r="AM94" s="16">
        <f t="shared" si="29"/>
        <v>30</v>
      </c>
      <c r="AN94" s="5">
        <f t="shared" si="30"/>
        <v>9181375</v>
      </c>
      <c r="AO94" s="5">
        <f t="shared" si="31"/>
        <v>9970800</v>
      </c>
    </row>
    <row r="95" spans="1:41" x14ac:dyDescent="0.2">
      <c r="A95" s="1" t="s">
        <v>843</v>
      </c>
      <c r="B95" s="8">
        <v>3456</v>
      </c>
      <c r="C95" s="8">
        <v>2436.9427312775329</v>
      </c>
      <c r="D95" s="8">
        <v>2456</v>
      </c>
      <c r="E95" s="8">
        <v>2418</v>
      </c>
      <c r="F95" s="8">
        <v>2437.0484581497799</v>
      </c>
      <c r="G95" s="8">
        <f t="shared" si="34"/>
        <v>-14.1790300018788</v>
      </c>
      <c r="H95" s="8">
        <f t="shared" si="35"/>
        <v>0</v>
      </c>
      <c r="I95" s="8">
        <f t="shared" si="36"/>
        <v>14.1790300018788</v>
      </c>
      <c r="J95" s="25">
        <f t="shared" si="40"/>
        <v>7.15773590520081</v>
      </c>
      <c r="K95" s="25">
        <f t="shared" si="40"/>
        <v>12.563604427496575</v>
      </c>
      <c r="L95" s="26">
        <f t="shared" si="38"/>
        <v>0.56971993558914213</v>
      </c>
      <c r="M95" s="25">
        <f t="shared" si="39"/>
        <v>36.294368356563986</v>
      </c>
      <c r="N95" s="25">
        <v>30</v>
      </c>
      <c r="O95" s="25">
        <v>70</v>
      </c>
      <c r="P95" s="25">
        <f t="shared" si="42"/>
        <v>0</v>
      </c>
      <c r="Q95" s="25">
        <f t="shared" si="43"/>
        <v>0</v>
      </c>
      <c r="R95" s="25">
        <f t="shared" si="44"/>
        <v>0</v>
      </c>
      <c r="S95" s="25">
        <f t="shared" si="45"/>
        <v>0</v>
      </c>
      <c r="T95" s="25">
        <f t="shared" si="46"/>
        <v>10005380</v>
      </c>
      <c r="U95" s="25">
        <f t="shared" si="47"/>
        <v>10005380</v>
      </c>
      <c r="V95" s="9">
        <f t="shared" si="48"/>
        <v>2550.9010682090575</v>
      </c>
      <c r="W95" s="9">
        <f t="shared" si="49"/>
        <v>2485.2277282029372</v>
      </c>
      <c r="X95" s="9">
        <f t="shared" si="50"/>
        <v>-65.67334000612027</v>
      </c>
      <c r="Y95" s="3">
        <f t="shared" si="51"/>
        <v>0</v>
      </c>
      <c r="Z95" s="3">
        <f t="shared" si="52"/>
        <v>1</v>
      </c>
      <c r="AA95" s="55">
        <f t="shared" si="53"/>
        <v>16</v>
      </c>
      <c r="AB95" s="3">
        <f t="shared" si="54"/>
        <v>30</v>
      </c>
      <c r="AC95" s="2">
        <f t="shared" si="55"/>
        <v>8919775</v>
      </c>
      <c r="AD95" s="2">
        <f t="shared" si="56"/>
        <v>9886975</v>
      </c>
      <c r="AE95" s="14">
        <f t="shared" si="57"/>
        <v>2506.6941475947851</v>
      </c>
      <c r="AF95" s="14">
        <f t="shared" si="58"/>
        <v>2479.2538781204275</v>
      </c>
      <c r="AG95" s="14">
        <f t="shared" si="41"/>
        <v>-27.440269474357592</v>
      </c>
      <c r="AH95" s="14">
        <f t="shared" si="32"/>
        <v>-16.546445678489359</v>
      </c>
      <c r="AI95" s="14">
        <f t="shared" si="25"/>
        <v>-10.893823795868233</v>
      </c>
      <c r="AJ95" s="16">
        <f t="shared" si="26"/>
        <v>0</v>
      </c>
      <c r="AK95" s="16">
        <f t="shared" si="27"/>
        <v>1</v>
      </c>
      <c r="AL95" s="16">
        <f t="shared" si="28"/>
        <v>12</v>
      </c>
      <c r="AM95" s="16">
        <f t="shared" si="29"/>
        <v>30</v>
      </c>
      <c r="AN95" s="5">
        <f t="shared" si="30"/>
        <v>9242070</v>
      </c>
      <c r="AO95" s="5">
        <f t="shared" si="31"/>
        <v>9967470</v>
      </c>
    </row>
    <row r="96" spans="1:41" x14ac:dyDescent="0.2">
      <c r="A96" s="1" t="s">
        <v>844</v>
      </c>
      <c r="B96" s="8">
        <v>5654</v>
      </c>
      <c r="C96" s="8">
        <v>2486.7056277056276</v>
      </c>
      <c r="D96" s="8">
        <v>2498</v>
      </c>
      <c r="E96" s="8">
        <v>2456</v>
      </c>
      <c r="F96" s="8">
        <v>2486.6190476190477</v>
      </c>
      <c r="G96" s="8">
        <f t="shared" si="34"/>
        <v>49.570589469267816</v>
      </c>
      <c r="H96" s="8">
        <f t="shared" si="35"/>
        <v>49.570589469267816</v>
      </c>
      <c r="I96" s="8">
        <f t="shared" si="36"/>
        <v>0</v>
      </c>
      <c r="J96" s="25">
        <f t="shared" si="40"/>
        <v>10.187225445491309</v>
      </c>
      <c r="K96" s="25">
        <f t="shared" si="40"/>
        <v>11.666204111246818</v>
      </c>
      <c r="L96" s="26">
        <f t="shared" si="38"/>
        <v>0.8732253737674881</v>
      </c>
      <c r="M96" s="25">
        <f t="shared" si="39"/>
        <v>46.61614058810396</v>
      </c>
      <c r="N96" s="25">
        <v>30</v>
      </c>
      <c r="O96" s="25">
        <v>70</v>
      </c>
      <c r="P96" s="25">
        <f t="shared" si="42"/>
        <v>0</v>
      </c>
      <c r="Q96" s="25">
        <f t="shared" si="43"/>
        <v>0</v>
      </c>
      <c r="R96" s="25">
        <f t="shared" si="44"/>
        <v>0</v>
      </c>
      <c r="S96" s="25">
        <f t="shared" si="45"/>
        <v>0</v>
      </c>
      <c r="T96" s="25">
        <f t="shared" si="46"/>
        <v>10005380</v>
      </c>
      <c r="U96" s="25">
        <f t="shared" si="47"/>
        <v>10005380</v>
      </c>
      <c r="V96" s="9">
        <f t="shared" si="48"/>
        <v>2543.5450441092116</v>
      </c>
      <c r="W96" s="9">
        <f t="shared" si="49"/>
        <v>2476.5409330487528</v>
      </c>
      <c r="X96" s="9">
        <f t="shared" si="50"/>
        <v>-67.004111060458854</v>
      </c>
      <c r="Y96" s="3">
        <f t="shared" si="51"/>
        <v>0</v>
      </c>
      <c r="Z96" s="3">
        <f t="shared" si="52"/>
        <v>1</v>
      </c>
      <c r="AA96" s="55">
        <f t="shared" si="53"/>
        <v>15</v>
      </c>
      <c r="AB96" s="3">
        <f t="shared" si="54"/>
        <v>30</v>
      </c>
      <c r="AC96" s="2">
        <f t="shared" si="55"/>
        <v>8980195</v>
      </c>
      <c r="AD96" s="2">
        <f t="shared" si="56"/>
        <v>9901195</v>
      </c>
      <c r="AE96" s="14">
        <f t="shared" si="57"/>
        <v>2505.2071031521377</v>
      </c>
      <c r="AF96" s="14">
        <f t="shared" si="58"/>
        <v>2480.3869811202153</v>
      </c>
      <c r="AG96" s="14">
        <f t="shared" si="41"/>
        <v>-24.820122031922438</v>
      </c>
      <c r="AH96" s="14">
        <f t="shared" si="32"/>
        <v>-18.201180949175974</v>
      </c>
      <c r="AI96" s="14">
        <f t="shared" si="25"/>
        <v>-6.6189410827464634</v>
      </c>
      <c r="AJ96" s="16">
        <f t="shared" si="26"/>
        <v>0</v>
      </c>
      <c r="AK96" s="16">
        <f t="shared" si="27"/>
        <v>1</v>
      </c>
      <c r="AL96" s="16">
        <f t="shared" si="28"/>
        <v>11</v>
      </c>
      <c r="AM96" s="16">
        <f t="shared" si="29"/>
        <v>30</v>
      </c>
      <c r="AN96" s="5">
        <f t="shared" si="30"/>
        <v>9302490</v>
      </c>
      <c r="AO96" s="5">
        <f t="shared" si="31"/>
        <v>9977890</v>
      </c>
    </row>
    <row r="97" spans="1:41" x14ac:dyDescent="0.2">
      <c r="A97" s="1" t="s">
        <v>845</v>
      </c>
      <c r="B97" s="8">
        <v>7452</v>
      </c>
      <c r="C97" s="8">
        <v>2500.8560311284045</v>
      </c>
      <c r="D97" s="8">
        <v>2511</v>
      </c>
      <c r="E97" s="8">
        <v>2460</v>
      </c>
      <c r="F97" s="8">
        <v>2501.035019455253</v>
      </c>
      <c r="G97" s="8">
        <f t="shared" si="34"/>
        <v>14.415971836205244</v>
      </c>
      <c r="H97" s="8">
        <f t="shared" si="35"/>
        <v>14.415971836205244</v>
      </c>
      <c r="I97" s="8">
        <f t="shared" si="36"/>
        <v>0</v>
      </c>
      <c r="J97" s="25">
        <f t="shared" si="40"/>
        <v>10.489278759113732</v>
      </c>
      <c r="K97" s="25">
        <f t="shared" si="40"/>
        <v>10.832903817586331</v>
      </c>
      <c r="L97" s="26">
        <f t="shared" si="38"/>
        <v>0.96827950619161307</v>
      </c>
      <c r="M97" s="25">
        <f t="shared" si="39"/>
        <v>49.194207588185421</v>
      </c>
      <c r="N97" s="25">
        <v>30</v>
      </c>
      <c r="O97" s="25">
        <v>70</v>
      </c>
      <c r="P97" s="25">
        <f t="shared" si="42"/>
        <v>0</v>
      </c>
      <c r="Q97" s="25">
        <f t="shared" si="43"/>
        <v>0</v>
      </c>
      <c r="R97" s="25">
        <f t="shared" si="44"/>
        <v>0</v>
      </c>
      <c r="S97" s="25">
        <f t="shared" si="45"/>
        <v>0</v>
      </c>
      <c r="T97" s="25">
        <f t="shared" si="46"/>
        <v>10005380</v>
      </c>
      <c r="U97" s="25">
        <f t="shared" si="47"/>
        <v>10005380</v>
      </c>
      <c r="V97" s="9">
        <f t="shared" si="48"/>
        <v>2536.1778279919963</v>
      </c>
      <c r="W97" s="9">
        <f t="shared" si="49"/>
        <v>2474.0283311611506</v>
      </c>
      <c r="X97" s="9">
        <f t="shared" si="50"/>
        <v>-62.149496830845692</v>
      </c>
      <c r="Y97" s="3">
        <f t="shared" si="51"/>
        <v>0</v>
      </c>
      <c r="Z97" s="3">
        <f t="shared" si="52"/>
        <v>1</v>
      </c>
      <c r="AA97" s="55">
        <f t="shared" si="53"/>
        <v>14</v>
      </c>
      <c r="AB97" s="3">
        <f t="shared" si="54"/>
        <v>30</v>
      </c>
      <c r="AC97" s="2">
        <f t="shared" si="55"/>
        <v>9041565</v>
      </c>
      <c r="AD97" s="2">
        <f t="shared" si="56"/>
        <v>9902565</v>
      </c>
      <c r="AE97" s="14">
        <f t="shared" si="57"/>
        <v>2504.8980599153315</v>
      </c>
      <c r="AF97" s="14">
        <f t="shared" si="58"/>
        <v>2483.5636024025289</v>
      </c>
      <c r="AG97" s="14">
        <f t="shared" si="41"/>
        <v>-21.334457512802601</v>
      </c>
      <c r="AH97" s="14">
        <f t="shared" si="32"/>
        <v>-18.8278362619013</v>
      </c>
      <c r="AI97" s="14">
        <f t="shared" si="25"/>
        <v>-2.5066212509013006</v>
      </c>
      <c r="AJ97" s="16">
        <f t="shared" si="26"/>
        <v>0</v>
      </c>
      <c r="AK97" s="16">
        <f t="shared" si="27"/>
        <v>1</v>
      </c>
      <c r="AL97" s="16">
        <f t="shared" si="28"/>
        <v>10</v>
      </c>
      <c r="AM97" s="16">
        <f t="shared" si="29"/>
        <v>30</v>
      </c>
      <c r="AN97" s="5">
        <f t="shared" si="30"/>
        <v>9363860</v>
      </c>
      <c r="AO97" s="5">
        <f t="shared" si="31"/>
        <v>9978860</v>
      </c>
    </row>
    <row r="98" spans="1:41" x14ac:dyDescent="0.2">
      <c r="A98" s="1" t="s">
        <v>846</v>
      </c>
      <c r="B98" s="8">
        <v>13816</v>
      </c>
      <c r="C98" s="8">
        <v>2530.7638888888887</v>
      </c>
      <c r="D98" s="8">
        <v>2549</v>
      </c>
      <c r="E98" s="8">
        <v>2513</v>
      </c>
      <c r="F98" s="8">
        <v>2530.8472222222222</v>
      </c>
      <c r="G98" s="8">
        <f t="shared" si="34"/>
        <v>29.812202766969222</v>
      </c>
      <c r="H98" s="8">
        <f t="shared" si="35"/>
        <v>29.812202766969222</v>
      </c>
      <c r="I98" s="8">
        <f t="shared" si="36"/>
        <v>0</v>
      </c>
      <c r="J98" s="25">
        <f t="shared" ref="J98:K113" si="59">((J97*($L$4-1)+H98)/$L$4)</f>
        <v>11.869487616817695</v>
      </c>
      <c r="K98" s="25">
        <f t="shared" si="59"/>
        <v>10.059124973473022</v>
      </c>
      <c r="L98" s="26">
        <f t="shared" si="38"/>
        <v>1.1799721793017575</v>
      </c>
      <c r="M98" s="25">
        <f t="shared" si="39"/>
        <v>54.127854956373859</v>
      </c>
      <c r="N98" s="25">
        <v>30</v>
      </c>
      <c r="O98" s="25">
        <v>70</v>
      </c>
      <c r="P98" s="25">
        <f t="shared" si="42"/>
        <v>0</v>
      </c>
      <c r="Q98" s="25">
        <f t="shared" si="43"/>
        <v>0</v>
      </c>
      <c r="R98" s="25">
        <f t="shared" si="44"/>
        <v>0</v>
      </c>
      <c r="S98" s="25">
        <f t="shared" si="45"/>
        <v>0</v>
      </c>
      <c r="T98" s="25">
        <f t="shared" si="46"/>
        <v>10005380</v>
      </c>
      <c r="U98" s="25">
        <f t="shared" si="47"/>
        <v>10005380</v>
      </c>
      <c r="V98" s="9">
        <f t="shared" si="48"/>
        <v>2529.257019994227</v>
      </c>
      <c r="W98" s="9">
        <f t="shared" si="49"/>
        <v>2474.0565470681358</v>
      </c>
      <c r="X98" s="9">
        <f t="shared" si="50"/>
        <v>-55.200472926091152</v>
      </c>
      <c r="Y98" s="3">
        <f t="shared" si="51"/>
        <v>0</v>
      </c>
      <c r="Z98" s="3">
        <f t="shared" si="52"/>
        <v>1</v>
      </c>
      <c r="AA98" s="55">
        <f t="shared" si="53"/>
        <v>13</v>
      </c>
      <c r="AB98" s="3">
        <f t="shared" si="54"/>
        <v>30</v>
      </c>
      <c r="AC98" s="2">
        <f t="shared" si="55"/>
        <v>9103035</v>
      </c>
      <c r="AD98" s="2">
        <f t="shared" si="56"/>
        <v>9919760</v>
      </c>
      <c r="AE98" s="14">
        <f t="shared" si="57"/>
        <v>2506.8202200862124</v>
      </c>
      <c r="AF98" s="14">
        <f t="shared" si="58"/>
        <v>2490.8380054517124</v>
      </c>
      <c r="AG98" s="14">
        <f t="shared" si="41"/>
        <v>-15.982214634499996</v>
      </c>
      <c r="AH98" s="14">
        <f t="shared" si="32"/>
        <v>-18.25871193642104</v>
      </c>
      <c r="AI98" s="14">
        <f t="shared" si="25"/>
        <v>2.2764973019210437</v>
      </c>
      <c r="AJ98" s="16">
        <f t="shared" si="26"/>
        <v>1</v>
      </c>
      <c r="AK98" s="16">
        <f t="shared" si="27"/>
        <v>0</v>
      </c>
      <c r="AL98" s="16">
        <f t="shared" si="28"/>
        <v>11</v>
      </c>
      <c r="AM98" s="16">
        <f t="shared" si="29"/>
        <v>30</v>
      </c>
      <c r="AN98" s="5">
        <f t="shared" si="30"/>
        <v>9301055</v>
      </c>
      <c r="AO98" s="5">
        <f t="shared" si="31"/>
        <v>9992130</v>
      </c>
    </row>
    <row r="99" spans="1:41" x14ac:dyDescent="0.2">
      <c r="A99" s="1" t="s">
        <v>847</v>
      </c>
      <c r="B99" s="8">
        <v>17780</v>
      </c>
      <c r="C99" s="8">
        <v>2532.2516778523491</v>
      </c>
      <c r="D99" s="8">
        <v>2558</v>
      </c>
      <c r="E99" s="8">
        <v>2498</v>
      </c>
      <c r="F99" s="8">
        <v>2532.0738255033557</v>
      </c>
      <c r="G99" s="8">
        <f t="shared" si="34"/>
        <v>1.2266032811335208</v>
      </c>
      <c r="H99" s="8">
        <f t="shared" si="35"/>
        <v>1.2266032811335208</v>
      </c>
      <c r="I99" s="8">
        <f t="shared" si="36"/>
        <v>0</v>
      </c>
      <c r="J99" s="25">
        <f t="shared" si="59"/>
        <v>11.109281592840253</v>
      </c>
      <c r="K99" s="25">
        <f t="shared" si="59"/>
        <v>9.340616046796379</v>
      </c>
      <c r="L99" s="26">
        <f t="shared" si="38"/>
        <v>1.1893521302216985</v>
      </c>
      <c r="M99" s="25">
        <f t="shared" si="39"/>
        <v>54.324387283523109</v>
      </c>
      <c r="N99" s="25">
        <v>30</v>
      </c>
      <c r="O99" s="25">
        <v>70</v>
      </c>
      <c r="P99" s="25">
        <f t="shared" si="42"/>
        <v>0</v>
      </c>
      <c r="Q99" s="25">
        <f t="shared" si="43"/>
        <v>0</v>
      </c>
      <c r="R99" s="25">
        <f t="shared" si="44"/>
        <v>0</v>
      </c>
      <c r="S99" s="25">
        <f t="shared" si="45"/>
        <v>0</v>
      </c>
      <c r="T99" s="25">
        <f t="shared" si="46"/>
        <v>10005380</v>
      </c>
      <c r="U99" s="25">
        <f t="shared" si="47"/>
        <v>10005380</v>
      </c>
      <c r="V99" s="9">
        <f t="shared" si="48"/>
        <v>2523.3017582420898</v>
      </c>
      <c r="W99" s="9">
        <f t="shared" si="49"/>
        <v>2477.9170612006897</v>
      </c>
      <c r="X99" s="9">
        <f t="shared" si="50"/>
        <v>-45.384697041400159</v>
      </c>
      <c r="Y99" s="3">
        <f t="shared" si="51"/>
        <v>0</v>
      </c>
      <c r="Z99" s="3">
        <f t="shared" si="52"/>
        <v>1</v>
      </c>
      <c r="AA99" s="55">
        <f t="shared" si="53"/>
        <v>12</v>
      </c>
      <c r="AB99" s="3">
        <f t="shared" si="54"/>
        <v>30</v>
      </c>
      <c r="AC99" s="2">
        <f t="shared" si="55"/>
        <v>9165830</v>
      </c>
      <c r="AD99" s="2">
        <f t="shared" si="56"/>
        <v>9915230</v>
      </c>
      <c r="AE99" s="14">
        <f t="shared" si="57"/>
        <v>2508.6908575245193</v>
      </c>
      <c r="AF99" s="14">
        <f t="shared" si="58"/>
        <v>2497.18197776735</v>
      </c>
      <c r="AG99" s="14">
        <f t="shared" si="41"/>
        <v>-11.508879757169325</v>
      </c>
      <c r="AH99" s="14">
        <f t="shared" si="32"/>
        <v>-16.908745500570696</v>
      </c>
      <c r="AI99" s="14">
        <f t="shared" si="25"/>
        <v>5.3998657434013708</v>
      </c>
      <c r="AJ99" s="16">
        <f t="shared" si="26"/>
        <v>1</v>
      </c>
      <c r="AK99" s="16">
        <f t="shared" si="27"/>
        <v>0</v>
      </c>
      <c r="AL99" s="16">
        <f t="shared" si="28"/>
        <v>12</v>
      </c>
      <c r="AM99" s="16">
        <f t="shared" si="29"/>
        <v>30</v>
      </c>
      <c r="AN99" s="5">
        <f t="shared" si="30"/>
        <v>9237300</v>
      </c>
      <c r="AO99" s="5">
        <f t="shared" si="31"/>
        <v>9986700</v>
      </c>
    </row>
    <row r="100" spans="1:41" x14ac:dyDescent="0.2">
      <c r="A100" s="1" t="s">
        <v>848</v>
      </c>
      <c r="B100" s="8">
        <v>9295</v>
      </c>
      <c r="C100" s="8">
        <v>2493.3865248226948</v>
      </c>
      <c r="D100" s="8">
        <v>2511</v>
      </c>
      <c r="E100" s="8">
        <v>2481</v>
      </c>
      <c r="F100" s="8">
        <v>2493.372340425532</v>
      </c>
      <c r="G100" s="8">
        <f t="shared" si="34"/>
        <v>-38.701485077823691</v>
      </c>
      <c r="H100" s="8">
        <f t="shared" si="35"/>
        <v>0</v>
      </c>
      <c r="I100" s="8">
        <f t="shared" si="36"/>
        <v>38.701485077823691</v>
      </c>
      <c r="J100" s="25">
        <f t="shared" si="59"/>
        <v>10.31576147906595</v>
      </c>
      <c r="K100" s="25">
        <f t="shared" si="59"/>
        <v>11.437820977584042</v>
      </c>
      <c r="L100" s="26">
        <f t="shared" si="38"/>
        <v>0.90189919035128141</v>
      </c>
      <c r="M100" s="25">
        <f t="shared" si="39"/>
        <v>47.420977669415819</v>
      </c>
      <c r="N100" s="25">
        <v>30</v>
      </c>
      <c r="O100" s="25">
        <v>70</v>
      </c>
      <c r="P100" s="25">
        <f t="shared" si="42"/>
        <v>0</v>
      </c>
      <c r="Q100" s="25">
        <f t="shared" si="43"/>
        <v>0</v>
      </c>
      <c r="R100" s="25">
        <f t="shared" si="44"/>
        <v>0</v>
      </c>
      <c r="S100" s="25">
        <f t="shared" si="45"/>
        <v>0</v>
      </c>
      <c r="T100" s="25">
        <f t="shared" si="46"/>
        <v>10005380</v>
      </c>
      <c r="U100" s="25">
        <f t="shared" si="47"/>
        <v>10005380</v>
      </c>
      <c r="V100" s="9">
        <f t="shared" si="48"/>
        <v>2519.2907052224737</v>
      </c>
      <c r="W100" s="9">
        <f t="shared" si="49"/>
        <v>2482.8104457418708</v>
      </c>
      <c r="X100" s="9">
        <f t="shared" si="50"/>
        <v>-36.480259480602854</v>
      </c>
      <c r="Y100" s="3">
        <f t="shared" si="51"/>
        <v>0</v>
      </c>
      <c r="Z100" s="3">
        <f t="shared" si="52"/>
        <v>1</v>
      </c>
      <c r="AA100" s="55">
        <f t="shared" si="53"/>
        <v>11</v>
      </c>
      <c r="AB100" s="3">
        <f t="shared" si="54"/>
        <v>30</v>
      </c>
      <c r="AC100" s="2">
        <f t="shared" si="55"/>
        <v>9228250</v>
      </c>
      <c r="AD100" s="2">
        <f t="shared" si="56"/>
        <v>9910525</v>
      </c>
      <c r="AE100" s="14">
        <f t="shared" si="57"/>
        <v>2507.5561525542239</v>
      </c>
      <c r="AF100" s="14">
        <f t="shared" si="58"/>
        <v>2496.5958797147628</v>
      </c>
      <c r="AG100" s="14">
        <f t="shared" si="41"/>
        <v>-10.96027283946114</v>
      </c>
      <c r="AH100" s="14">
        <f t="shared" si="32"/>
        <v>-15.719050968348785</v>
      </c>
      <c r="AI100" s="14">
        <f t="shared" ref="AI100:AI163" si="60">AG100-AH100</f>
        <v>4.758778128887645</v>
      </c>
      <c r="AJ100" s="16">
        <f t="shared" ref="AJ100:AJ163" si="61">IF(AND(AI100&gt;0,AN99-30&gt;=D100*25),1,0)</f>
        <v>1</v>
      </c>
      <c r="AK100" s="16">
        <f t="shared" ref="AK100:AK163" si="62">IF(AND(AI100&lt;=0,AL99&gt;=1),1,0)</f>
        <v>0</v>
      </c>
      <c r="AL100" s="16">
        <f t="shared" ref="AL100:AL163" si="63">AL99+AJ100-AK100</f>
        <v>13</v>
      </c>
      <c r="AM100" s="16">
        <f t="shared" ref="AM100:AM163" si="64">IF(AJ100&gt;0, MAX(30, 0.002*AJ100*D100), IF(AK100&gt;0, MAX(30, 0.002*AK100*E100), 0))</f>
        <v>30</v>
      </c>
      <c r="AN100" s="5">
        <f t="shared" ref="AN100:AN163" si="65">AN99-  (AJ100*D99*25) + (AK100*E99*25) - AM100</f>
        <v>9173320</v>
      </c>
      <c r="AO100" s="5">
        <f t="shared" ref="AO100:AO163" si="66">AL100*E100*25 + AN100</f>
        <v>9979645</v>
      </c>
    </row>
    <row r="101" spans="1:41" x14ac:dyDescent="0.2">
      <c r="A101" s="1" t="s">
        <v>849</v>
      </c>
      <c r="B101" s="8">
        <v>12783</v>
      </c>
      <c r="C101" s="8">
        <v>2485.5189003436426</v>
      </c>
      <c r="D101" s="8">
        <v>2503</v>
      </c>
      <c r="E101" s="8">
        <v>2470</v>
      </c>
      <c r="F101" s="8">
        <v>2485.5292096219932</v>
      </c>
      <c r="G101" s="8">
        <f t="shared" si="34"/>
        <v>-7.8431308035387701</v>
      </c>
      <c r="H101" s="8">
        <f t="shared" si="35"/>
        <v>0</v>
      </c>
      <c r="I101" s="8">
        <f t="shared" si="36"/>
        <v>7.8431308035387701</v>
      </c>
      <c r="J101" s="25">
        <f t="shared" si="59"/>
        <v>9.5789213734183818</v>
      </c>
      <c r="K101" s="25">
        <f t="shared" si="59"/>
        <v>11.181057393723666</v>
      </c>
      <c r="L101" s="26">
        <f t="shared" si="38"/>
        <v>0.85670979372625156</v>
      </c>
      <c r="M101" s="25">
        <f t="shared" si="39"/>
        <v>46.141286948614145</v>
      </c>
      <c r="N101" s="25">
        <v>30</v>
      </c>
      <c r="O101" s="25">
        <v>70</v>
      </c>
      <c r="P101" s="25">
        <f t="shared" si="42"/>
        <v>0</v>
      </c>
      <c r="Q101" s="25">
        <f t="shared" si="43"/>
        <v>0</v>
      </c>
      <c r="R101" s="25">
        <f t="shared" si="44"/>
        <v>0</v>
      </c>
      <c r="S101" s="25">
        <f t="shared" si="45"/>
        <v>0</v>
      </c>
      <c r="T101" s="25">
        <f t="shared" si="46"/>
        <v>10005380</v>
      </c>
      <c r="U101" s="25">
        <f t="shared" si="47"/>
        <v>10005380</v>
      </c>
      <c r="V101" s="9">
        <f t="shared" si="48"/>
        <v>2514.07789503094</v>
      </c>
      <c r="W101" s="9">
        <f t="shared" si="49"/>
        <v>2481.7485921662214</v>
      </c>
      <c r="X101" s="9">
        <f t="shared" si="50"/>
        <v>-32.329302864718557</v>
      </c>
      <c r="Y101" s="3">
        <f t="shared" si="51"/>
        <v>0</v>
      </c>
      <c r="Z101" s="3">
        <f t="shared" si="52"/>
        <v>1</v>
      </c>
      <c r="AA101" s="55">
        <f t="shared" si="53"/>
        <v>10</v>
      </c>
      <c r="AB101" s="3">
        <f t="shared" si="54"/>
        <v>30</v>
      </c>
      <c r="AC101" s="2">
        <f t="shared" si="55"/>
        <v>9290245</v>
      </c>
      <c r="AD101" s="2">
        <f t="shared" si="56"/>
        <v>9907745</v>
      </c>
      <c r="AE101" s="14">
        <f t="shared" si="57"/>
        <v>2505.9245271518366</v>
      </c>
      <c r="AF101" s="14">
        <f t="shared" si="58"/>
        <v>2494.8933150851058</v>
      </c>
      <c r="AG101" s="14">
        <f t="shared" si="41"/>
        <v>-11.031212066730859</v>
      </c>
      <c r="AH101" s="14">
        <f t="shared" ref="AH101:AH164" si="67">(AG101-AH100)*$AF$4+AH100</f>
        <v>-14.7814831880252</v>
      </c>
      <c r="AI101" s="14">
        <f t="shared" si="60"/>
        <v>3.7502711212943414</v>
      </c>
      <c r="AJ101" s="16">
        <f t="shared" si="61"/>
        <v>1</v>
      </c>
      <c r="AK101" s="16">
        <f t="shared" si="62"/>
        <v>0</v>
      </c>
      <c r="AL101" s="16">
        <f t="shared" si="63"/>
        <v>14</v>
      </c>
      <c r="AM101" s="16">
        <f t="shared" si="64"/>
        <v>30</v>
      </c>
      <c r="AN101" s="5">
        <f t="shared" si="65"/>
        <v>9110515</v>
      </c>
      <c r="AO101" s="5">
        <f t="shared" si="66"/>
        <v>9975015</v>
      </c>
    </row>
    <row r="102" spans="1:41" x14ac:dyDescent="0.2">
      <c r="A102" s="1" t="s">
        <v>850</v>
      </c>
      <c r="B102" s="8">
        <v>14634</v>
      </c>
      <c r="C102" s="8">
        <v>2530.1010101010102</v>
      </c>
      <c r="D102" s="8">
        <v>2546</v>
      </c>
      <c r="E102" s="8">
        <v>2506</v>
      </c>
      <c r="F102" s="8">
        <v>2530.1414141414143</v>
      </c>
      <c r="G102" s="8">
        <f t="shared" si="34"/>
        <v>44.612204519421084</v>
      </c>
      <c r="H102" s="8">
        <f t="shared" si="35"/>
        <v>44.612204519421084</v>
      </c>
      <c r="I102" s="8">
        <f t="shared" si="36"/>
        <v>0</v>
      </c>
      <c r="J102" s="25">
        <f t="shared" si="59"/>
        <v>12.081298740990004</v>
      </c>
      <c r="K102" s="25">
        <f t="shared" si="59"/>
        <v>10.382410437029119</v>
      </c>
      <c r="L102" s="26">
        <f t="shared" si="38"/>
        <v>1.1636313950661938</v>
      </c>
      <c r="M102" s="25">
        <f t="shared" si="39"/>
        <v>53.781406468757297</v>
      </c>
      <c r="N102" s="25">
        <v>30</v>
      </c>
      <c r="O102" s="25">
        <v>70</v>
      </c>
      <c r="P102" s="25">
        <f t="shared" si="42"/>
        <v>0</v>
      </c>
      <c r="Q102" s="25">
        <f t="shared" si="43"/>
        <v>0</v>
      </c>
      <c r="R102" s="25">
        <f t="shared" si="44"/>
        <v>0</v>
      </c>
      <c r="S102" s="25">
        <f t="shared" si="45"/>
        <v>0</v>
      </c>
      <c r="T102" s="25">
        <f t="shared" si="46"/>
        <v>10005380</v>
      </c>
      <c r="U102" s="25">
        <f t="shared" si="47"/>
        <v>10005380</v>
      </c>
      <c r="V102" s="9">
        <f t="shared" si="48"/>
        <v>2510.4669140272058</v>
      </c>
      <c r="W102" s="9">
        <f t="shared" si="49"/>
        <v>2482.8863143672311</v>
      </c>
      <c r="X102" s="9">
        <f t="shared" si="50"/>
        <v>-27.580599659974723</v>
      </c>
      <c r="Y102" s="3">
        <f t="shared" si="51"/>
        <v>0</v>
      </c>
      <c r="Z102" s="3">
        <f t="shared" si="52"/>
        <v>1</v>
      </c>
      <c r="AA102" s="55">
        <f t="shared" si="53"/>
        <v>9</v>
      </c>
      <c r="AB102" s="3">
        <f t="shared" si="54"/>
        <v>30</v>
      </c>
      <c r="AC102" s="2">
        <f t="shared" si="55"/>
        <v>9351965</v>
      </c>
      <c r="AD102" s="2">
        <f t="shared" si="56"/>
        <v>9915815</v>
      </c>
      <c r="AE102" s="14">
        <f t="shared" si="57"/>
        <v>2507.7183706325459</v>
      </c>
      <c r="AF102" s="14">
        <f t="shared" si="58"/>
        <v>2500.3160995553071</v>
      </c>
      <c r="AG102" s="14">
        <f t="shared" si="41"/>
        <v>-7.4022710772387654</v>
      </c>
      <c r="AH102" s="14">
        <f t="shared" si="67"/>
        <v>-13.305640765867913</v>
      </c>
      <c r="AI102" s="14">
        <f t="shared" si="60"/>
        <v>5.903369688629148</v>
      </c>
      <c r="AJ102" s="16">
        <f t="shared" si="61"/>
        <v>1</v>
      </c>
      <c r="AK102" s="16">
        <f t="shared" si="62"/>
        <v>0</v>
      </c>
      <c r="AL102" s="16">
        <f t="shared" si="63"/>
        <v>15</v>
      </c>
      <c r="AM102" s="16">
        <f t="shared" si="64"/>
        <v>30</v>
      </c>
      <c r="AN102" s="5">
        <f t="shared" si="65"/>
        <v>9047910</v>
      </c>
      <c r="AO102" s="5">
        <f t="shared" si="66"/>
        <v>9987660</v>
      </c>
    </row>
    <row r="103" spans="1:41" x14ac:dyDescent="0.2">
      <c r="A103" s="1" t="s">
        <v>851</v>
      </c>
      <c r="B103" s="8">
        <v>15204</v>
      </c>
      <c r="C103" s="8">
        <v>2515.9421768707484</v>
      </c>
      <c r="D103" s="8">
        <v>2530</v>
      </c>
      <c r="E103" s="8">
        <v>2505</v>
      </c>
      <c r="F103" s="8">
        <v>2515.9183673469388</v>
      </c>
      <c r="G103" s="8">
        <f t="shared" si="34"/>
        <v>-14.223046794475522</v>
      </c>
      <c r="H103" s="8">
        <f t="shared" si="35"/>
        <v>0</v>
      </c>
      <c r="I103" s="8">
        <f t="shared" si="36"/>
        <v>14.223046794475522</v>
      </c>
      <c r="J103" s="25">
        <f t="shared" si="59"/>
        <v>11.218348830919288</v>
      </c>
      <c r="K103" s="25">
        <f t="shared" si="59"/>
        <v>10.656741605418148</v>
      </c>
      <c r="L103" s="26">
        <f t="shared" si="38"/>
        <v>1.0526997131295373</v>
      </c>
      <c r="M103" s="25">
        <f t="shared" si="39"/>
        <v>51.283668351304819</v>
      </c>
      <c r="N103" s="25">
        <v>30</v>
      </c>
      <c r="O103" s="25">
        <v>70</v>
      </c>
      <c r="P103" s="25">
        <f t="shared" si="42"/>
        <v>0</v>
      </c>
      <c r="Q103" s="25">
        <f t="shared" si="43"/>
        <v>0</v>
      </c>
      <c r="R103" s="25">
        <f t="shared" si="44"/>
        <v>0</v>
      </c>
      <c r="S103" s="25">
        <f t="shared" si="45"/>
        <v>0</v>
      </c>
      <c r="T103" s="25">
        <f t="shared" si="46"/>
        <v>10005380</v>
      </c>
      <c r="U103" s="25">
        <f t="shared" si="47"/>
        <v>10005380</v>
      </c>
      <c r="V103" s="9">
        <f t="shared" si="48"/>
        <v>2508.7468087655911</v>
      </c>
      <c r="W103" s="9">
        <f t="shared" si="49"/>
        <v>2485.4103312949178</v>
      </c>
      <c r="X103" s="9">
        <f t="shared" si="50"/>
        <v>-23.336477470673344</v>
      </c>
      <c r="Y103" s="3">
        <f t="shared" si="51"/>
        <v>0</v>
      </c>
      <c r="Z103" s="3">
        <f t="shared" si="52"/>
        <v>1</v>
      </c>
      <c r="AA103" s="55">
        <f t="shared" si="53"/>
        <v>8</v>
      </c>
      <c r="AB103" s="3">
        <f t="shared" si="54"/>
        <v>30</v>
      </c>
      <c r="AC103" s="2">
        <f t="shared" si="55"/>
        <v>9414585</v>
      </c>
      <c r="AD103" s="2">
        <f t="shared" si="56"/>
        <v>9915585</v>
      </c>
      <c r="AE103" s="14">
        <f t="shared" si="57"/>
        <v>2508.325777796575</v>
      </c>
      <c r="AF103" s="14">
        <f t="shared" si="58"/>
        <v>2502.7164484463274</v>
      </c>
      <c r="AG103" s="14">
        <f t="shared" si="41"/>
        <v>-5.6093293502476627</v>
      </c>
      <c r="AH103" s="14">
        <f t="shared" si="67"/>
        <v>-11.766378482743864</v>
      </c>
      <c r="AI103" s="14">
        <f t="shared" si="60"/>
        <v>6.1570491324962013</v>
      </c>
      <c r="AJ103" s="16">
        <f t="shared" si="61"/>
        <v>1</v>
      </c>
      <c r="AK103" s="16">
        <f t="shared" si="62"/>
        <v>0</v>
      </c>
      <c r="AL103" s="16">
        <f t="shared" si="63"/>
        <v>16</v>
      </c>
      <c r="AM103" s="16">
        <f t="shared" si="64"/>
        <v>30</v>
      </c>
      <c r="AN103" s="5">
        <f t="shared" si="65"/>
        <v>8984230</v>
      </c>
      <c r="AO103" s="5">
        <f t="shared" si="66"/>
        <v>9986230</v>
      </c>
    </row>
    <row r="104" spans="1:41" x14ac:dyDescent="0.2">
      <c r="A104" s="1" t="s">
        <v>852</v>
      </c>
      <c r="B104" s="8">
        <v>10409</v>
      </c>
      <c r="C104" s="8">
        <v>2509.13058419244</v>
      </c>
      <c r="D104" s="8">
        <v>2519</v>
      </c>
      <c r="E104" s="8">
        <v>2498</v>
      </c>
      <c r="F104" s="8">
        <v>2509.1924398625429</v>
      </c>
      <c r="G104" s="8">
        <f t="shared" si="34"/>
        <v>-6.7259274843959247</v>
      </c>
      <c r="H104" s="8">
        <f t="shared" si="35"/>
        <v>0</v>
      </c>
      <c r="I104" s="8">
        <f t="shared" si="36"/>
        <v>6.7259274843959247</v>
      </c>
      <c r="J104" s="25">
        <f t="shared" si="59"/>
        <v>10.41703820013934</v>
      </c>
      <c r="K104" s="25">
        <f t="shared" si="59"/>
        <v>10.375969168202275</v>
      </c>
      <c r="L104" s="26">
        <f t="shared" si="38"/>
        <v>1.0039580911692494</v>
      </c>
      <c r="M104" s="25">
        <f t="shared" si="39"/>
        <v>50.098756834953072</v>
      </c>
      <c r="N104" s="25">
        <v>30</v>
      </c>
      <c r="O104" s="25">
        <v>70</v>
      </c>
      <c r="P104" s="25">
        <f t="shared" si="42"/>
        <v>0</v>
      </c>
      <c r="Q104" s="25">
        <f t="shared" si="43"/>
        <v>0</v>
      </c>
      <c r="R104" s="25">
        <f t="shared" si="44"/>
        <v>0</v>
      </c>
      <c r="S104" s="25">
        <f t="shared" si="45"/>
        <v>0</v>
      </c>
      <c r="T104" s="25">
        <f t="shared" si="46"/>
        <v>10005380</v>
      </c>
      <c r="U104" s="25">
        <f t="shared" si="47"/>
        <v>10005380</v>
      </c>
      <c r="V104" s="9">
        <f t="shared" si="48"/>
        <v>2506.7903938077811</v>
      </c>
      <c r="W104" s="9">
        <f t="shared" si="49"/>
        <v>2488.4507507960511</v>
      </c>
      <c r="X104" s="9">
        <f t="shared" si="50"/>
        <v>-18.339643011730004</v>
      </c>
      <c r="Y104" s="3">
        <f t="shared" si="51"/>
        <v>0</v>
      </c>
      <c r="Z104" s="3">
        <f t="shared" si="52"/>
        <v>1</v>
      </c>
      <c r="AA104" s="55">
        <f t="shared" si="53"/>
        <v>7</v>
      </c>
      <c r="AB104" s="3">
        <f t="shared" si="54"/>
        <v>30</v>
      </c>
      <c r="AC104" s="2">
        <f t="shared" si="55"/>
        <v>9477180</v>
      </c>
      <c r="AD104" s="2">
        <f t="shared" si="56"/>
        <v>9914330</v>
      </c>
      <c r="AE104" s="14">
        <f t="shared" si="57"/>
        <v>2508.3899749866468</v>
      </c>
      <c r="AF104" s="14">
        <f t="shared" si="58"/>
        <v>2503.7127548180529</v>
      </c>
      <c r="AG104" s="14">
        <f t="shared" si="41"/>
        <v>-4.6772201685939763</v>
      </c>
      <c r="AH104" s="14">
        <f t="shared" si="67"/>
        <v>-10.348546819913887</v>
      </c>
      <c r="AI104" s="14">
        <f t="shared" si="60"/>
        <v>5.6713266513199105</v>
      </c>
      <c r="AJ104" s="16">
        <f t="shared" si="61"/>
        <v>1</v>
      </c>
      <c r="AK104" s="16">
        <f t="shared" si="62"/>
        <v>0</v>
      </c>
      <c r="AL104" s="16">
        <f t="shared" si="63"/>
        <v>17</v>
      </c>
      <c r="AM104" s="16">
        <f t="shared" si="64"/>
        <v>30</v>
      </c>
      <c r="AN104" s="5">
        <f t="shared" si="65"/>
        <v>8920950</v>
      </c>
      <c r="AO104" s="5">
        <f t="shared" si="66"/>
        <v>9982600</v>
      </c>
    </row>
    <row r="105" spans="1:41" x14ac:dyDescent="0.2">
      <c r="A105" s="1" t="s">
        <v>853</v>
      </c>
      <c r="B105" s="8">
        <v>12085</v>
      </c>
      <c r="C105" s="8">
        <v>2524.0236486486488</v>
      </c>
      <c r="D105" s="8">
        <v>2538</v>
      </c>
      <c r="E105" s="8">
        <v>2515</v>
      </c>
      <c r="F105" s="8">
        <v>2524.0472972972975</v>
      </c>
      <c r="G105" s="8">
        <f t="shared" si="34"/>
        <v>14.854857434754649</v>
      </c>
      <c r="H105" s="8">
        <f t="shared" si="35"/>
        <v>14.854857434754649</v>
      </c>
      <c r="I105" s="8">
        <f t="shared" si="36"/>
        <v>0</v>
      </c>
      <c r="J105" s="25">
        <f t="shared" si="59"/>
        <v>10.734025288326148</v>
      </c>
      <c r="K105" s="25">
        <f t="shared" si="59"/>
        <v>9.6348285133306852</v>
      </c>
      <c r="L105" s="26">
        <f t="shared" si="38"/>
        <v>1.1140857643158486</v>
      </c>
      <c r="M105" s="25">
        <f t="shared" si="39"/>
        <v>52.698229330179721</v>
      </c>
      <c r="N105" s="25">
        <v>30</v>
      </c>
      <c r="O105" s="25">
        <v>70</v>
      </c>
      <c r="P105" s="25">
        <f t="shared" si="42"/>
        <v>0</v>
      </c>
      <c r="Q105" s="25">
        <f t="shared" si="43"/>
        <v>0</v>
      </c>
      <c r="R105" s="25">
        <f t="shared" si="44"/>
        <v>0</v>
      </c>
      <c r="S105" s="25">
        <f t="shared" si="45"/>
        <v>0</v>
      </c>
      <c r="T105" s="25">
        <f t="shared" si="46"/>
        <v>10005380</v>
      </c>
      <c r="U105" s="25">
        <f t="shared" si="47"/>
        <v>10005380</v>
      </c>
      <c r="V105" s="9">
        <f t="shared" si="48"/>
        <v>2503.3475233906838</v>
      </c>
      <c r="W105" s="9">
        <f t="shared" si="49"/>
        <v>2492.9104027083113</v>
      </c>
      <c r="X105" s="9">
        <f t="shared" si="50"/>
        <v>-10.437120682372552</v>
      </c>
      <c r="Y105" s="3">
        <f t="shared" si="51"/>
        <v>0</v>
      </c>
      <c r="Z105" s="3">
        <f t="shared" si="52"/>
        <v>1</v>
      </c>
      <c r="AA105" s="55">
        <f t="shared" si="53"/>
        <v>6</v>
      </c>
      <c r="AB105" s="3">
        <f t="shared" si="54"/>
        <v>30</v>
      </c>
      <c r="AC105" s="2">
        <f t="shared" si="55"/>
        <v>9539600</v>
      </c>
      <c r="AD105" s="2">
        <f t="shared" si="56"/>
        <v>9916850</v>
      </c>
      <c r="AE105" s="14">
        <f t="shared" si="57"/>
        <v>2509.5497766392878</v>
      </c>
      <c r="AF105" s="14">
        <f t="shared" si="58"/>
        <v>2506.8411459687059</v>
      </c>
      <c r="AG105" s="14">
        <f t="shared" si="41"/>
        <v>-2.708630670581897</v>
      </c>
      <c r="AH105" s="14">
        <f t="shared" si="67"/>
        <v>-8.8205635900474881</v>
      </c>
      <c r="AI105" s="14">
        <f t="shared" si="60"/>
        <v>6.1119329194655911</v>
      </c>
      <c r="AJ105" s="16">
        <f t="shared" si="61"/>
        <v>1</v>
      </c>
      <c r="AK105" s="16">
        <f t="shared" si="62"/>
        <v>0</v>
      </c>
      <c r="AL105" s="16">
        <f t="shared" si="63"/>
        <v>18</v>
      </c>
      <c r="AM105" s="16">
        <f t="shared" si="64"/>
        <v>30</v>
      </c>
      <c r="AN105" s="5">
        <f t="shared" si="65"/>
        <v>8857945</v>
      </c>
      <c r="AO105" s="5">
        <f t="shared" si="66"/>
        <v>9989695</v>
      </c>
    </row>
    <row r="106" spans="1:41" x14ac:dyDescent="0.2">
      <c r="A106" s="1" t="s">
        <v>854</v>
      </c>
      <c r="B106" s="8">
        <v>9546</v>
      </c>
      <c r="C106" s="8">
        <v>2533.5</v>
      </c>
      <c r="D106" s="8">
        <v>2543</v>
      </c>
      <c r="E106" s="8">
        <v>2525</v>
      </c>
      <c r="F106" s="8">
        <v>2533.4966666666664</v>
      </c>
      <c r="G106" s="8">
        <f t="shared" si="34"/>
        <v>9.4493693693689238</v>
      </c>
      <c r="H106" s="8">
        <f t="shared" si="35"/>
        <v>9.4493693693689238</v>
      </c>
      <c r="I106" s="8">
        <f t="shared" si="36"/>
        <v>0</v>
      </c>
      <c r="J106" s="25">
        <f t="shared" si="59"/>
        <v>10.642264151257775</v>
      </c>
      <c r="K106" s="25">
        <f t="shared" si="59"/>
        <v>8.9466264766642087</v>
      </c>
      <c r="L106" s="26">
        <f t="shared" si="38"/>
        <v>1.1895281622650007</v>
      </c>
      <c r="M106" s="25">
        <f t="shared" si="39"/>
        <v>54.328059477182961</v>
      </c>
      <c r="N106" s="25">
        <v>30</v>
      </c>
      <c r="O106" s="25">
        <v>70</v>
      </c>
      <c r="P106" s="25">
        <f t="shared" si="42"/>
        <v>0</v>
      </c>
      <c r="Q106" s="25">
        <f t="shared" si="43"/>
        <v>0</v>
      </c>
      <c r="R106" s="25">
        <f t="shared" si="44"/>
        <v>0</v>
      </c>
      <c r="S106" s="25">
        <f t="shared" si="45"/>
        <v>0</v>
      </c>
      <c r="T106" s="25">
        <f t="shared" si="46"/>
        <v>10005380</v>
      </c>
      <c r="U106" s="25">
        <f t="shared" si="47"/>
        <v>10005380</v>
      </c>
      <c r="V106" s="9">
        <f t="shared" si="48"/>
        <v>2501.1275018581623</v>
      </c>
      <c r="W106" s="9">
        <f t="shared" si="49"/>
        <v>2499.7543441497523</v>
      </c>
      <c r="X106" s="9">
        <f t="shared" si="50"/>
        <v>-1.3731577084099627</v>
      </c>
      <c r="Y106" s="3">
        <f t="shared" si="51"/>
        <v>0</v>
      </c>
      <c r="Z106" s="3">
        <f t="shared" si="52"/>
        <v>1</v>
      </c>
      <c r="AA106" s="55">
        <f t="shared" si="53"/>
        <v>5</v>
      </c>
      <c r="AB106" s="3">
        <f t="shared" si="54"/>
        <v>30</v>
      </c>
      <c r="AC106" s="2">
        <f t="shared" si="55"/>
        <v>9602445</v>
      </c>
      <c r="AD106" s="2">
        <f t="shared" si="56"/>
        <v>9918070</v>
      </c>
      <c r="AE106" s="14">
        <f t="shared" si="57"/>
        <v>2511.3236203450197</v>
      </c>
      <c r="AF106" s="14">
        <f t="shared" si="58"/>
        <v>2510.9419953068536</v>
      </c>
      <c r="AG106" s="14">
        <f t="shared" si="41"/>
        <v>-0.38162503816602111</v>
      </c>
      <c r="AH106" s="14">
        <f t="shared" si="67"/>
        <v>-7.1327758796711951</v>
      </c>
      <c r="AI106" s="14">
        <f t="shared" si="60"/>
        <v>6.751150841505174</v>
      </c>
      <c r="AJ106" s="16">
        <f t="shared" si="61"/>
        <v>1</v>
      </c>
      <c r="AK106" s="16">
        <f t="shared" si="62"/>
        <v>0</v>
      </c>
      <c r="AL106" s="16">
        <f t="shared" si="63"/>
        <v>19</v>
      </c>
      <c r="AM106" s="16">
        <f t="shared" si="64"/>
        <v>30</v>
      </c>
      <c r="AN106" s="5">
        <f t="shared" si="65"/>
        <v>8794465</v>
      </c>
      <c r="AO106" s="5">
        <f t="shared" si="66"/>
        <v>9993840</v>
      </c>
    </row>
    <row r="107" spans="1:41" x14ac:dyDescent="0.2">
      <c r="A107" s="1" t="s">
        <v>855</v>
      </c>
      <c r="B107" s="8">
        <v>15117</v>
      </c>
      <c r="C107" s="8">
        <v>2513.8168498168498</v>
      </c>
      <c r="D107" s="8">
        <v>2522</v>
      </c>
      <c r="E107" s="8">
        <v>2493</v>
      </c>
      <c r="F107" s="8">
        <v>2513.7179487179487</v>
      </c>
      <c r="G107" s="8">
        <f t="shared" si="34"/>
        <v>-19.778717948717713</v>
      </c>
      <c r="H107" s="8">
        <f t="shared" si="35"/>
        <v>0</v>
      </c>
      <c r="I107" s="8">
        <f t="shared" si="36"/>
        <v>19.778717948717713</v>
      </c>
      <c r="J107" s="25">
        <f t="shared" si="59"/>
        <v>9.8821024261679344</v>
      </c>
      <c r="K107" s="25">
        <f t="shared" si="59"/>
        <v>9.7203472960966018</v>
      </c>
      <c r="L107" s="26">
        <f t="shared" si="38"/>
        <v>1.016640879707692</v>
      </c>
      <c r="M107" s="25">
        <f t="shared" si="39"/>
        <v>50.412589070149771</v>
      </c>
      <c r="N107" s="25">
        <v>30</v>
      </c>
      <c r="O107" s="25">
        <v>70</v>
      </c>
      <c r="P107" s="25">
        <f t="shared" si="42"/>
        <v>0</v>
      </c>
      <c r="Q107" s="25">
        <f t="shared" si="43"/>
        <v>0</v>
      </c>
      <c r="R107" s="25">
        <f t="shared" si="44"/>
        <v>0</v>
      </c>
      <c r="S107" s="25">
        <f t="shared" si="45"/>
        <v>0</v>
      </c>
      <c r="T107" s="25">
        <f t="shared" si="46"/>
        <v>10005380</v>
      </c>
      <c r="U107" s="25">
        <f t="shared" si="47"/>
        <v>10005380</v>
      </c>
      <c r="V107" s="9">
        <f t="shared" si="48"/>
        <v>2499.6569890376495</v>
      </c>
      <c r="W107" s="9">
        <f t="shared" si="49"/>
        <v>2506.6101090260031</v>
      </c>
      <c r="X107" s="9">
        <f t="shared" si="50"/>
        <v>6.9531199883535919</v>
      </c>
      <c r="Y107" s="3">
        <f t="shared" si="51"/>
        <v>1</v>
      </c>
      <c r="Z107" s="3">
        <f t="shared" si="52"/>
        <v>0</v>
      </c>
      <c r="AA107" s="55">
        <f t="shared" si="53"/>
        <v>6</v>
      </c>
      <c r="AB107" s="3">
        <f t="shared" si="54"/>
        <v>30</v>
      </c>
      <c r="AC107" s="2">
        <f t="shared" si="55"/>
        <v>9538840</v>
      </c>
      <c r="AD107" s="2">
        <f t="shared" si="56"/>
        <v>9912790</v>
      </c>
      <c r="AE107" s="14">
        <f t="shared" si="57"/>
        <v>2511.5009780022738</v>
      </c>
      <c r="AF107" s="14">
        <f t="shared" si="58"/>
        <v>2511.3690650624067</v>
      </c>
      <c r="AG107" s="14">
        <f t="shared" si="41"/>
        <v>-0.13191293986710662</v>
      </c>
      <c r="AH107" s="14">
        <f t="shared" si="67"/>
        <v>-5.7326032917103777</v>
      </c>
      <c r="AI107" s="14">
        <f t="shared" si="60"/>
        <v>5.6006903518432711</v>
      </c>
      <c r="AJ107" s="16">
        <f t="shared" si="61"/>
        <v>1</v>
      </c>
      <c r="AK107" s="16">
        <f t="shared" si="62"/>
        <v>0</v>
      </c>
      <c r="AL107" s="16">
        <f t="shared" si="63"/>
        <v>20</v>
      </c>
      <c r="AM107" s="16">
        <f t="shared" si="64"/>
        <v>30</v>
      </c>
      <c r="AN107" s="5">
        <f t="shared" si="65"/>
        <v>8730860</v>
      </c>
      <c r="AO107" s="5">
        <f t="shared" si="66"/>
        <v>9977360</v>
      </c>
    </row>
    <row r="108" spans="1:41" x14ac:dyDescent="0.2">
      <c r="A108" s="1" t="s">
        <v>856</v>
      </c>
      <c r="B108" s="8">
        <v>15884</v>
      </c>
      <c r="C108" s="8">
        <v>2488.1598639455783</v>
      </c>
      <c r="D108" s="8">
        <v>2505</v>
      </c>
      <c r="E108" s="8">
        <v>2473</v>
      </c>
      <c r="F108" s="8">
        <v>2488.2346938775509</v>
      </c>
      <c r="G108" s="8">
        <f t="shared" si="34"/>
        <v>-25.483254840397876</v>
      </c>
      <c r="H108" s="8">
        <f t="shared" si="35"/>
        <v>0</v>
      </c>
      <c r="I108" s="8">
        <f t="shared" si="36"/>
        <v>25.483254840397876</v>
      </c>
      <c r="J108" s="25">
        <f t="shared" si="59"/>
        <v>9.1762379671559398</v>
      </c>
      <c r="K108" s="25">
        <f t="shared" si="59"/>
        <v>10.846269263546693</v>
      </c>
      <c r="L108" s="26">
        <f t="shared" si="38"/>
        <v>0.84602712178614503</v>
      </c>
      <c r="M108" s="25">
        <f t="shared" si="39"/>
        <v>45.829614949945139</v>
      </c>
      <c r="N108" s="25">
        <v>30</v>
      </c>
      <c r="O108" s="25">
        <v>70</v>
      </c>
      <c r="P108" s="25">
        <f t="shared" si="42"/>
        <v>0</v>
      </c>
      <c r="Q108" s="25">
        <f t="shared" si="43"/>
        <v>0</v>
      </c>
      <c r="R108" s="25">
        <f t="shared" si="44"/>
        <v>0</v>
      </c>
      <c r="S108" s="25">
        <f t="shared" si="45"/>
        <v>0</v>
      </c>
      <c r="T108" s="25">
        <f t="shared" si="46"/>
        <v>10005380</v>
      </c>
      <c r="U108" s="25">
        <f t="shared" si="47"/>
        <v>10005380</v>
      </c>
      <c r="V108" s="9">
        <f t="shared" si="48"/>
        <v>2497.9531109366972</v>
      </c>
      <c r="W108" s="9">
        <f t="shared" si="49"/>
        <v>2512.9992332400175</v>
      </c>
      <c r="X108" s="9">
        <f t="shared" si="50"/>
        <v>15.046122303320317</v>
      </c>
      <c r="Y108" s="3">
        <f t="shared" si="51"/>
        <v>1</v>
      </c>
      <c r="Z108" s="3">
        <f t="shared" si="52"/>
        <v>0</v>
      </c>
      <c r="AA108" s="55">
        <f t="shared" si="53"/>
        <v>7</v>
      </c>
      <c r="AB108" s="3">
        <f t="shared" si="54"/>
        <v>30</v>
      </c>
      <c r="AC108" s="2">
        <f t="shared" si="55"/>
        <v>9475760</v>
      </c>
      <c r="AD108" s="2">
        <f t="shared" si="56"/>
        <v>9908535</v>
      </c>
      <c r="AE108" s="14">
        <f t="shared" si="57"/>
        <v>2509.7775495485907</v>
      </c>
      <c r="AF108" s="14">
        <f t="shared" si="58"/>
        <v>2507.8099310339671</v>
      </c>
      <c r="AG108" s="14">
        <f t="shared" si="41"/>
        <v>-1.9676185146236094</v>
      </c>
      <c r="AH108" s="14">
        <f t="shared" si="67"/>
        <v>-4.9796063362930241</v>
      </c>
      <c r="AI108" s="14">
        <f t="shared" si="60"/>
        <v>3.0119878216694147</v>
      </c>
      <c r="AJ108" s="16">
        <f t="shared" si="61"/>
        <v>1</v>
      </c>
      <c r="AK108" s="16">
        <f t="shared" si="62"/>
        <v>0</v>
      </c>
      <c r="AL108" s="16">
        <f t="shared" si="63"/>
        <v>21</v>
      </c>
      <c r="AM108" s="16">
        <f t="shared" si="64"/>
        <v>30</v>
      </c>
      <c r="AN108" s="5">
        <f t="shared" si="65"/>
        <v>8667780</v>
      </c>
      <c r="AO108" s="5">
        <f t="shared" si="66"/>
        <v>9966105</v>
      </c>
    </row>
    <row r="109" spans="1:41" x14ac:dyDescent="0.2">
      <c r="A109" s="1" t="s">
        <v>857</v>
      </c>
      <c r="B109" s="8">
        <v>19309</v>
      </c>
      <c r="C109" s="8">
        <v>2434.3959731543623</v>
      </c>
      <c r="D109" s="8">
        <v>2452</v>
      </c>
      <c r="E109" s="8">
        <v>2416</v>
      </c>
      <c r="F109" s="8">
        <v>2434.4664429530203</v>
      </c>
      <c r="G109" s="8">
        <f t="shared" si="34"/>
        <v>-53.768250924530548</v>
      </c>
      <c r="H109" s="8">
        <f t="shared" si="35"/>
        <v>0</v>
      </c>
      <c r="I109" s="8">
        <f t="shared" si="36"/>
        <v>53.768250924530548</v>
      </c>
      <c r="J109" s="25">
        <f t="shared" si="59"/>
        <v>8.5207923980733717</v>
      </c>
      <c r="K109" s="25">
        <f t="shared" si="59"/>
        <v>13.912125096474112</v>
      </c>
      <c r="L109" s="26">
        <f t="shared" si="38"/>
        <v>0.61247238211169341</v>
      </c>
      <c r="M109" s="25">
        <f t="shared" si="39"/>
        <v>37.983433943197198</v>
      </c>
      <c r="N109" s="25">
        <v>30</v>
      </c>
      <c r="O109" s="25">
        <v>70</v>
      </c>
      <c r="P109" s="25">
        <f t="shared" si="42"/>
        <v>0</v>
      </c>
      <c r="Q109" s="25">
        <f t="shared" si="43"/>
        <v>0</v>
      </c>
      <c r="R109" s="25">
        <f t="shared" si="44"/>
        <v>0</v>
      </c>
      <c r="S109" s="25">
        <f t="shared" si="45"/>
        <v>0</v>
      </c>
      <c r="T109" s="25">
        <f t="shared" si="46"/>
        <v>10005380</v>
      </c>
      <c r="U109" s="25">
        <f t="shared" si="47"/>
        <v>10005380</v>
      </c>
      <c r="V109" s="9">
        <f t="shared" si="48"/>
        <v>2496.307949590107</v>
      </c>
      <c r="W109" s="9">
        <f t="shared" si="49"/>
        <v>2513.1338704282261</v>
      </c>
      <c r="X109" s="9">
        <f t="shared" si="50"/>
        <v>16.825920838119146</v>
      </c>
      <c r="Y109" s="3">
        <f t="shared" si="51"/>
        <v>1</v>
      </c>
      <c r="Z109" s="3">
        <f t="shared" si="52"/>
        <v>0</v>
      </c>
      <c r="AA109" s="55">
        <f t="shared" si="53"/>
        <v>8</v>
      </c>
      <c r="AB109" s="3">
        <f t="shared" si="54"/>
        <v>30</v>
      </c>
      <c r="AC109" s="2">
        <f t="shared" si="55"/>
        <v>9413105</v>
      </c>
      <c r="AD109" s="2">
        <f t="shared" si="56"/>
        <v>9896305</v>
      </c>
      <c r="AE109" s="14">
        <f t="shared" si="57"/>
        <v>2504.1989490600299</v>
      </c>
      <c r="AF109" s="14">
        <f t="shared" si="58"/>
        <v>2496.526317483052</v>
      </c>
      <c r="AG109" s="14">
        <f t="shared" si="41"/>
        <v>-7.6726315769778921</v>
      </c>
      <c r="AH109" s="14">
        <f t="shared" si="67"/>
        <v>-5.518211384429998</v>
      </c>
      <c r="AI109" s="14">
        <f t="shared" si="60"/>
        <v>-2.1544201925478941</v>
      </c>
      <c r="AJ109" s="16">
        <f t="shared" si="61"/>
        <v>0</v>
      </c>
      <c r="AK109" s="16">
        <f t="shared" si="62"/>
        <v>1</v>
      </c>
      <c r="AL109" s="16">
        <f t="shared" si="63"/>
        <v>20</v>
      </c>
      <c r="AM109" s="16">
        <f t="shared" si="64"/>
        <v>30</v>
      </c>
      <c r="AN109" s="5">
        <f t="shared" si="65"/>
        <v>8729575</v>
      </c>
      <c r="AO109" s="5">
        <f t="shared" si="66"/>
        <v>9937575</v>
      </c>
    </row>
    <row r="110" spans="1:41" x14ac:dyDescent="0.2">
      <c r="A110" s="1" t="s">
        <v>858</v>
      </c>
      <c r="B110" s="8">
        <v>14332</v>
      </c>
      <c r="C110" s="8">
        <v>2446.1442953020132</v>
      </c>
      <c r="D110" s="8">
        <v>2467</v>
      </c>
      <c r="E110" s="8">
        <v>2428</v>
      </c>
      <c r="F110" s="8">
        <v>2446.1140939597317</v>
      </c>
      <c r="G110" s="8">
        <f t="shared" si="34"/>
        <v>11.647651006711385</v>
      </c>
      <c r="H110" s="8">
        <f t="shared" si="35"/>
        <v>11.647651006711385</v>
      </c>
      <c r="I110" s="8">
        <f t="shared" si="36"/>
        <v>0</v>
      </c>
      <c r="J110" s="25">
        <f t="shared" si="59"/>
        <v>8.7441394415475155</v>
      </c>
      <c r="K110" s="25">
        <f t="shared" si="59"/>
        <v>12.918401875297389</v>
      </c>
      <c r="L110" s="26">
        <f t="shared" si="38"/>
        <v>0.67687470369443203</v>
      </c>
      <c r="M110" s="25">
        <f t="shared" si="39"/>
        <v>40.365252228038578</v>
      </c>
      <c r="N110" s="25">
        <v>30</v>
      </c>
      <c r="O110" s="25">
        <v>70</v>
      </c>
      <c r="P110" s="25">
        <f t="shared" si="42"/>
        <v>0</v>
      </c>
      <c r="Q110" s="25">
        <f t="shared" si="43"/>
        <v>0</v>
      </c>
      <c r="R110" s="25">
        <f t="shared" si="44"/>
        <v>0</v>
      </c>
      <c r="S110" s="25">
        <f t="shared" si="45"/>
        <v>0</v>
      </c>
      <c r="T110" s="25">
        <f t="shared" si="46"/>
        <v>10005380</v>
      </c>
      <c r="U110" s="25">
        <f t="shared" si="47"/>
        <v>10005380</v>
      </c>
      <c r="V110" s="9">
        <f t="shared" si="48"/>
        <v>2492.1993512421463</v>
      </c>
      <c r="W110" s="9">
        <f t="shared" si="49"/>
        <v>2507.5864890530402</v>
      </c>
      <c r="X110" s="9">
        <f t="shared" si="50"/>
        <v>15.387137810893819</v>
      </c>
      <c r="Y110" s="3">
        <f t="shared" si="51"/>
        <v>1</v>
      </c>
      <c r="Z110" s="3">
        <f t="shared" si="52"/>
        <v>0</v>
      </c>
      <c r="AA110" s="55">
        <f t="shared" si="53"/>
        <v>9</v>
      </c>
      <c r="AB110" s="3">
        <f t="shared" si="54"/>
        <v>30</v>
      </c>
      <c r="AC110" s="2">
        <f t="shared" si="55"/>
        <v>9351775</v>
      </c>
      <c r="AD110" s="2">
        <f t="shared" si="56"/>
        <v>9898075</v>
      </c>
      <c r="AE110" s="14">
        <f t="shared" si="57"/>
        <v>2499.8963672007485</v>
      </c>
      <c r="AF110" s="14">
        <f t="shared" si="58"/>
        <v>2488.7705907871564</v>
      </c>
      <c r="AG110" s="14">
        <f t="shared" si="41"/>
        <v>-11.125776413592121</v>
      </c>
      <c r="AH110" s="14">
        <f t="shared" si="67"/>
        <v>-6.6397243902624226</v>
      </c>
      <c r="AI110" s="14">
        <f t="shared" si="60"/>
        <v>-4.4860520233296981</v>
      </c>
      <c r="AJ110" s="16">
        <f t="shared" si="61"/>
        <v>0</v>
      </c>
      <c r="AK110" s="16">
        <f t="shared" si="62"/>
        <v>1</v>
      </c>
      <c r="AL110" s="16">
        <f t="shared" si="63"/>
        <v>19</v>
      </c>
      <c r="AM110" s="16">
        <f t="shared" si="64"/>
        <v>30</v>
      </c>
      <c r="AN110" s="5">
        <f t="shared" si="65"/>
        <v>8789945</v>
      </c>
      <c r="AO110" s="5">
        <f t="shared" si="66"/>
        <v>9943245</v>
      </c>
    </row>
    <row r="111" spans="1:41" x14ac:dyDescent="0.2">
      <c r="A111" s="1" t="s">
        <v>859</v>
      </c>
      <c r="B111" s="8">
        <v>16537</v>
      </c>
      <c r="C111" s="8">
        <v>2425.6020408163267</v>
      </c>
      <c r="D111" s="8">
        <v>2444</v>
      </c>
      <c r="E111" s="8">
        <v>2416</v>
      </c>
      <c r="F111" s="8">
        <v>2425.5782312925171</v>
      </c>
      <c r="G111" s="8">
        <f t="shared" si="34"/>
        <v>-20.535862667214587</v>
      </c>
      <c r="H111" s="8">
        <f t="shared" si="35"/>
        <v>0</v>
      </c>
      <c r="I111" s="8">
        <f t="shared" si="36"/>
        <v>20.535862667214587</v>
      </c>
      <c r="J111" s="25">
        <f t="shared" si="59"/>
        <v>8.1195580528655498</v>
      </c>
      <c r="K111" s="25">
        <f t="shared" si="59"/>
        <v>13.462506217577189</v>
      </c>
      <c r="L111" s="26">
        <f t="shared" si="38"/>
        <v>0.60312381080012634</v>
      </c>
      <c r="M111" s="25">
        <f t="shared" si="39"/>
        <v>37.621786086447337</v>
      </c>
      <c r="N111" s="25">
        <v>30</v>
      </c>
      <c r="O111" s="25">
        <v>70</v>
      </c>
      <c r="P111" s="25">
        <f t="shared" si="42"/>
        <v>0</v>
      </c>
      <c r="Q111" s="25">
        <f t="shared" si="43"/>
        <v>0</v>
      </c>
      <c r="R111" s="25">
        <f t="shared" si="44"/>
        <v>0</v>
      </c>
      <c r="S111" s="25">
        <f t="shared" si="45"/>
        <v>0</v>
      </c>
      <c r="T111" s="25">
        <f t="shared" si="46"/>
        <v>10005380</v>
      </c>
      <c r="U111" s="25">
        <f t="shared" si="47"/>
        <v>10005380</v>
      </c>
      <c r="V111" s="9">
        <f t="shared" si="48"/>
        <v>2489.4818059994332</v>
      </c>
      <c r="W111" s="9">
        <f t="shared" si="49"/>
        <v>2500.5253950311662</v>
      </c>
      <c r="X111" s="9">
        <f t="shared" si="50"/>
        <v>11.043589031733063</v>
      </c>
      <c r="Y111" s="3">
        <f t="shared" si="51"/>
        <v>1</v>
      </c>
      <c r="Z111" s="3">
        <f t="shared" si="52"/>
        <v>0</v>
      </c>
      <c r="AA111" s="55">
        <f t="shared" si="53"/>
        <v>10</v>
      </c>
      <c r="AB111" s="3">
        <f t="shared" si="54"/>
        <v>30</v>
      </c>
      <c r="AC111" s="2">
        <f t="shared" si="55"/>
        <v>9290070</v>
      </c>
      <c r="AD111" s="2">
        <f t="shared" si="56"/>
        <v>9894070</v>
      </c>
      <c r="AE111" s="14">
        <f t="shared" si="57"/>
        <v>2494.3913200964353</v>
      </c>
      <c r="AF111" s="14">
        <f t="shared" si="58"/>
        <v>2479.0486893264429</v>
      </c>
      <c r="AG111" s="14">
        <f t="shared" si="41"/>
        <v>-15.342630769992411</v>
      </c>
      <c r="AH111" s="14">
        <f t="shared" si="67"/>
        <v>-8.3803056662084199</v>
      </c>
      <c r="AI111" s="14">
        <f t="shared" si="60"/>
        <v>-6.9623251037839911</v>
      </c>
      <c r="AJ111" s="16">
        <f t="shared" si="61"/>
        <v>0</v>
      </c>
      <c r="AK111" s="16">
        <f t="shared" si="62"/>
        <v>1</v>
      </c>
      <c r="AL111" s="16">
        <f t="shared" si="63"/>
        <v>18</v>
      </c>
      <c r="AM111" s="16">
        <f t="shared" si="64"/>
        <v>30</v>
      </c>
      <c r="AN111" s="5">
        <f t="shared" si="65"/>
        <v>8850615</v>
      </c>
      <c r="AO111" s="5">
        <f t="shared" si="66"/>
        <v>9937815</v>
      </c>
    </row>
    <row r="112" spans="1:41" x14ac:dyDescent="0.2">
      <c r="A112" s="1" t="s">
        <v>860</v>
      </c>
      <c r="B112" s="8">
        <v>12682</v>
      </c>
      <c r="C112" s="8">
        <v>2431.5154639175257</v>
      </c>
      <c r="D112" s="8">
        <v>2443</v>
      </c>
      <c r="E112" s="8">
        <v>2423</v>
      </c>
      <c r="F112" s="8">
        <v>2431.5154639175257</v>
      </c>
      <c r="G112" s="8">
        <f t="shared" si="34"/>
        <v>5.9372326250086189</v>
      </c>
      <c r="H112" s="8">
        <f t="shared" si="35"/>
        <v>5.9372326250086189</v>
      </c>
      <c r="I112" s="8">
        <f t="shared" si="36"/>
        <v>0</v>
      </c>
      <c r="J112" s="25">
        <f t="shared" si="59"/>
        <v>7.9636776651614838</v>
      </c>
      <c r="K112" s="25">
        <f t="shared" si="59"/>
        <v>12.500898630607391</v>
      </c>
      <c r="L112" s="26">
        <f t="shared" si="38"/>
        <v>0.63704841551655278</v>
      </c>
      <c r="M112" s="25">
        <f t="shared" si="39"/>
        <v>38.91445173388712</v>
      </c>
      <c r="N112" s="25">
        <v>30</v>
      </c>
      <c r="O112" s="25">
        <v>70</v>
      </c>
      <c r="P112" s="25">
        <f t="shared" si="42"/>
        <v>0</v>
      </c>
      <c r="Q112" s="25">
        <f t="shared" si="43"/>
        <v>0</v>
      </c>
      <c r="R112" s="25">
        <f t="shared" si="44"/>
        <v>0</v>
      </c>
      <c r="S112" s="25">
        <f t="shared" si="45"/>
        <v>0</v>
      </c>
      <c r="T112" s="25">
        <f t="shared" si="46"/>
        <v>10005380</v>
      </c>
      <c r="U112" s="25">
        <f t="shared" si="47"/>
        <v>10005380</v>
      </c>
      <c r="V112" s="9">
        <f t="shared" si="48"/>
        <v>2486.5926445656287</v>
      </c>
      <c r="W112" s="9">
        <f t="shared" si="49"/>
        <v>2491.650762180263</v>
      </c>
      <c r="X112" s="9">
        <f t="shared" si="50"/>
        <v>5.0581176146342841</v>
      </c>
      <c r="Y112" s="3">
        <f t="shared" si="51"/>
        <v>1</v>
      </c>
      <c r="Z112" s="3">
        <f t="shared" si="52"/>
        <v>0</v>
      </c>
      <c r="AA112" s="55">
        <f t="shared" si="53"/>
        <v>11</v>
      </c>
      <c r="AB112" s="3">
        <f t="shared" si="54"/>
        <v>30</v>
      </c>
      <c r="AC112" s="2">
        <f t="shared" si="55"/>
        <v>9228940</v>
      </c>
      <c r="AD112" s="2">
        <f t="shared" si="56"/>
        <v>9895265</v>
      </c>
      <c r="AE112" s="14">
        <f t="shared" si="57"/>
        <v>2489.733849268368</v>
      </c>
      <c r="AF112" s="14">
        <f t="shared" si="58"/>
        <v>2471.7358854173785</v>
      </c>
      <c r="AG112" s="14">
        <f t="shared" si="41"/>
        <v>-17.997963850989436</v>
      </c>
      <c r="AH112" s="14">
        <f t="shared" si="67"/>
        <v>-10.303837303164624</v>
      </c>
      <c r="AI112" s="14">
        <f t="shared" si="60"/>
        <v>-7.694126547824812</v>
      </c>
      <c r="AJ112" s="16">
        <f t="shared" si="61"/>
        <v>0</v>
      </c>
      <c r="AK112" s="16">
        <f t="shared" si="62"/>
        <v>1</v>
      </c>
      <c r="AL112" s="16">
        <f t="shared" si="63"/>
        <v>17</v>
      </c>
      <c r="AM112" s="16">
        <f t="shared" si="64"/>
        <v>30</v>
      </c>
      <c r="AN112" s="5">
        <f t="shared" si="65"/>
        <v>8910985</v>
      </c>
      <c r="AO112" s="5">
        <f t="shared" si="66"/>
        <v>9940760</v>
      </c>
    </row>
    <row r="113" spans="1:41" x14ac:dyDescent="0.2">
      <c r="A113" s="1" t="s">
        <v>861</v>
      </c>
      <c r="B113" s="8">
        <v>15610</v>
      </c>
      <c r="C113" s="8">
        <v>2425.6271186440677</v>
      </c>
      <c r="D113" s="8">
        <v>2442</v>
      </c>
      <c r="E113" s="8">
        <v>2410</v>
      </c>
      <c r="F113" s="8">
        <v>2425.586440677966</v>
      </c>
      <c r="G113" s="8">
        <f t="shared" si="34"/>
        <v>-5.9290232395596831</v>
      </c>
      <c r="H113" s="8">
        <f t="shared" si="35"/>
        <v>0</v>
      </c>
      <c r="I113" s="8">
        <f t="shared" si="36"/>
        <v>5.9290232395596831</v>
      </c>
      <c r="J113" s="25">
        <f t="shared" si="59"/>
        <v>7.3948435462213782</v>
      </c>
      <c r="K113" s="25">
        <f t="shared" si="59"/>
        <v>12.031478959818269</v>
      </c>
      <c r="L113" s="26">
        <f t="shared" si="38"/>
        <v>0.6146246501297189</v>
      </c>
      <c r="M113" s="25">
        <f t="shared" si="39"/>
        <v>38.066101002504823</v>
      </c>
      <c r="N113" s="25">
        <v>30</v>
      </c>
      <c r="O113" s="25">
        <v>70</v>
      </c>
      <c r="P113" s="25">
        <f t="shared" si="42"/>
        <v>0</v>
      </c>
      <c r="Q113" s="25">
        <f t="shared" si="43"/>
        <v>0</v>
      </c>
      <c r="R113" s="25">
        <f t="shared" si="44"/>
        <v>0</v>
      </c>
      <c r="S113" s="25">
        <f t="shared" si="45"/>
        <v>0</v>
      </c>
      <c r="T113" s="25">
        <f t="shared" si="46"/>
        <v>10005380</v>
      </c>
      <c r="U113" s="25">
        <f t="shared" si="47"/>
        <v>10005380</v>
      </c>
      <c r="V113" s="9">
        <f t="shared" si="48"/>
        <v>2484.5539680766265</v>
      </c>
      <c r="W113" s="9">
        <f t="shared" si="49"/>
        <v>2486.4960224712627</v>
      </c>
      <c r="X113" s="9">
        <f t="shared" si="50"/>
        <v>1.9420543946362159</v>
      </c>
      <c r="Y113" s="3">
        <f t="shared" si="51"/>
        <v>1</v>
      </c>
      <c r="Z113" s="3">
        <f t="shared" si="52"/>
        <v>0</v>
      </c>
      <c r="AA113" s="55">
        <f t="shared" si="53"/>
        <v>12</v>
      </c>
      <c r="AB113" s="3">
        <f t="shared" si="54"/>
        <v>30</v>
      </c>
      <c r="AC113" s="2">
        <f t="shared" si="55"/>
        <v>9167835</v>
      </c>
      <c r="AD113" s="2">
        <f t="shared" si="56"/>
        <v>9890835</v>
      </c>
      <c r="AE113" s="14">
        <f t="shared" si="57"/>
        <v>2484.9821893727826</v>
      </c>
      <c r="AF113" s="14">
        <f t="shared" si="58"/>
        <v>2464.6359708420841</v>
      </c>
      <c r="AG113" s="14">
        <f t="shared" si="41"/>
        <v>-20.346218530698479</v>
      </c>
      <c r="AH113" s="14">
        <f t="shared" si="67"/>
        <v>-12.312313548671394</v>
      </c>
      <c r="AI113" s="14">
        <f t="shared" si="60"/>
        <v>-8.0339049820270851</v>
      </c>
      <c r="AJ113" s="16">
        <f t="shared" si="61"/>
        <v>0</v>
      </c>
      <c r="AK113" s="16">
        <f t="shared" si="62"/>
        <v>1</v>
      </c>
      <c r="AL113" s="16">
        <f t="shared" si="63"/>
        <v>16</v>
      </c>
      <c r="AM113" s="16">
        <f t="shared" si="64"/>
        <v>30</v>
      </c>
      <c r="AN113" s="5">
        <f t="shared" si="65"/>
        <v>8971530</v>
      </c>
      <c r="AO113" s="5">
        <f t="shared" si="66"/>
        <v>9935530</v>
      </c>
    </row>
    <row r="114" spans="1:41" x14ac:dyDescent="0.2">
      <c r="A114" s="1" t="s">
        <v>862</v>
      </c>
      <c r="B114" s="8">
        <v>15262</v>
      </c>
      <c r="C114" s="8">
        <v>2431.0702341137126</v>
      </c>
      <c r="D114" s="8">
        <v>2451</v>
      </c>
      <c r="E114" s="8">
        <v>2410</v>
      </c>
      <c r="F114" s="8">
        <v>2431.1237458193982</v>
      </c>
      <c r="G114" s="8">
        <f t="shared" si="34"/>
        <v>5.5373051414321708</v>
      </c>
      <c r="H114" s="8">
        <f t="shared" si="35"/>
        <v>5.5373051414321708</v>
      </c>
      <c r="I114" s="8">
        <f t="shared" si="36"/>
        <v>0</v>
      </c>
      <c r="J114" s="25">
        <f t="shared" ref="J114:K129" si="68">((J113*($L$4-1)+H114)/$L$4)</f>
        <v>7.2621622315935781</v>
      </c>
      <c r="K114" s="25">
        <f t="shared" si="68"/>
        <v>11.172087605545537</v>
      </c>
      <c r="L114" s="26">
        <f t="shared" si="38"/>
        <v>0.65002732595731061</v>
      </c>
      <c r="M114" s="25">
        <f t="shared" si="39"/>
        <v>39.394943085574575</v>
      </c>
      <c r="N114" s="25">
        <v>30</v>
      </c>
      <c r="O114" s="25">
        <v>70</v>
      </c>
      <c r="P114" s="25">
        <f t="shared" si="42"/>
        <v>0</v>
      </c>
      <c r="Q114" s="25">
        <f t="shared" si="43"/>
        <v>0</v>
      </c>
      <c r="R114" s="25">
        <f t="shared" si="44"/>
        <v>0</v>
      </c>
      <c r="S114" s="25">
        <f t="shared" si="45"/>
        <v>0</v>
      </c>
      <c r="T114" s="25">
        <f t="shared" si="46"/>
        <v>10005380</v>
      </c>
      <c r="U114" s="25">
        <f t="shared" si="47"/>
        <v>10005380</v>
      </c>
      <c r="V114" s="9">
        <f t="shared" si="48"/>
        <v>2482.7167846023499</v>
      </c>
      <c r="W114" s="9">
        <f t="shared" si="49"/>
        <v>2481.5007917259268</v>
      </c>
      <c r="X114" s="9">
        <f t="shared" si="50"/>
        <v>-1.2159928764231154</v>
      </c>
      <c r="Y114" s="3">
        <f t="shared" si="51"/>
        <v>0</v>
      </c>
      <c r="Z114" s="3">
        <f t="shared" si="52"/>
        <v>1</v>
      </c>
      <c r="AA114" s="55">
        <f t="shared" si="53"/>
        <v>11</v>
      </c>
      <c r="AB114" s="3">
        <f t="shared" si="54"/>
        <v>30</v>
      </c>
      <c r="AC114" s="2">
        <f t="shared" si="55"/>
        <v>9228055</v>
      </c>
      <c r="AD114" s="2">
        <f t="shared" si="56"/>
        <v>9890805</v>
      </c>
      <c r="AE114" s="14">
        <f t="shared" si="57"/>
        <v>2480.9926750354948</v>
      </c>
      <c r="AF114" s="14">
        <f t="shared" si="58"/>
        <v>2459.4802439155169</v>
      </c>
      <c r="AG114" s="14">
        <f t="shared" si="41"/>
        <v>-21.512431119977919</v>
      </c>
      <c r="AH114" s="14">
        <f t="shared" si="67"/>
        <v>-14.152337062932698</v>
      </c>
      <c r="AI114" s="14">
        <f t="shared" si="60"/>
        <v>-7.3600940570452202</v>
      </c>
      <c r="AJ114" s="16">
        <f t="shared" si="61"/>
        <v>0</v>
      </c>
      <c r="AK114" s="16">
        <f t="shared" si="62"/>
        <v>1</v>
      </c>
      <c r="AL114" s="16">
        <f t="shared" si="63"/>
        <v>15</v>
      </c>
      <c r="AM114" s="16">
        <f t="shared" si="64"/>
        <v>30</v>
      </c>
      <c r="AN114" s="5">
        <f t="shared" si="65"/>
        <v>9031750</v>
      </c>
      <c r="AO114" s="5">
        <f t="shared" si="66"/>
        <v>9935500</v>
      </c>
    </row>
    <row r="115" spans="1:41" x14ac:dyDescent="0.2">
      <c r="A115" s="1" t="s">
        <v>863</v>
      </c>
      <c r="B115" s="8">
        <v>10810</v>
      </c>
      <c r="C115" s="8">
        <v>2439.9387755102039</v>
      </c>
      <c r="D115" s="8">
        <v>2450</v>
      </c>
      <c r="E115" s="8">
        <v>2426</v>
      </c>
      <c r="F115" s="8">
        <v>2440.0680272108843</v>
      </c>
      <c r="G115" s="8">
        <f t="shared" si="34"/>
        <v>8.944281391486129</v>
      </c>
      <c r="H115" s="8">
        <f t="shared" si="35"/>
        <v>8.944281391486129</v>
      </c>
      <c r="I115" s="8">
        <f t="shared" si="36"/>
        <v>0</v>
      </c>
      <c r="J115" s="25">
        <f t="shared" si="68"/>
        <v>7.3823136001573317</v>
      </c>
      <c r="K115" s="25">
        <f t="shared" si="68"/>
        <v>10.37408134800657</v>
      </c>
      <c r="L115" s="26">
        <f t="shared" si="38"/>
        <v>0.7116113082702864</v>
      </c>
      <c r="M115" s="25">
        <f t="shared" si="39"/>
        <v>41.575520378480313</v>
      </c>
      <c r="N115" s="25">
        <v>30</v>
      </c>
      <c r="O115" s="25">
        <v>70</v>
      </c>
      <c r="P115" s="25">
        <f t="shared" si="42"/>
        <v>0</v>
      </c>
      <c r="Q115" s="25">
        <f t="shared" si="43"/>
        <v>0</v>
      </c>
      <c r="R115" s="25">
        <f t="shared" si="44"/>
        <v>0</v>
      </c>
      <c r="S115" s="25">
        <f t="shared" si="45"/>
        <v>0</v>
      </c>
      <c r="T115" s="25">
        <f t="shared" si="46"/>
        <v>10005380</v>
      </c>
      <c r="U115" s="25">
        <f t="shared" si="47"/>
        <v>10005380</v>
      </c>
      <c r="V115" s="9">
        <f t="shared" si="48"/>
        <v>2479.8325216210451</v>
      </c>
      <c r="W115" s="9">
        <f t="shared" si="49"/>
        <v>2473.2493193657588</v>
      </c>
      <c r="X115" s="9">
        <f t="shared" si="50"/>
        <v>-6.5832022552863236</v>
      </c>
      <c r="Y115" s="3">
        <f t="shared" si="51"/>
        <v>0</v>
      </c>
      <c r="Z115" s="3">
        <f t="shared" si="52"/>
        <v>1</v>
      </c>
      <c r="AA115" s="55">
        <f t="shared" si="53"/>
        <v>10</v>
      </c>
      <c r="AB115" s="3">
        <f t="shared" si="54"/>
        <v>30</v>
      </c>
      <c r="AC115" s="2">
        <f t="shared" si="55"/>
        <v>9288275</v>
      </c>
      <c r="AD115" s="2">
        <f t="shared" si="56"/>
        <v>9894775</v>
      </c>
      <c r="AE115" s="14">
        <f t="shared" si="57"/>
        <v>2477.9612196410794</v>
      </c>
      <c r="AF115" s="14">
        <f t="shared" si="58"/>
        <v>2456.4937490378811</v>
      </c>
      <c r="AG115" s="14">
        <f t="shared" si="41"/>
        <v>-21.467470603198308</v>
      </c>
      <c r="AH115" s="14">
        <f t="shared" si="67"/>
        <v>-15.61536377098582</v>
      </c>
      <c r="AI115" s="14">
        <f t="shared" si="60"/>
        <v>-5.8521068322124883</v>
      </c>
      <c r="AJ115" s="16">
        <f t="shared" si="61"/>
        <v>0</v>
      </c>
      <c r="AK115" s="16">
        <f t="shared" si="62"/>
        <v>1</v>
      </c>
      <c r="AL115" s="16">
        <f t="shared" si="63"/>
        <v>14</v>
      </c>
      <c r="AM115" s="16">
        <f t="shared" si="64"/>
        <v>30</v>
      </c>
      <c r="AN115" s="5">
        <f t="shared" si="65"/>
        <v>9091970</v>
      </c>
      <c r="AO115" s="5">
        <f t="shared" si="66"/>
        <v>9941070</v>
      </c>
    </row>
    <row r="116" spans="1:41" x14ac:dyDescent="0.2">
      <c r="A116" s="1" t="s">
        <v>864</v>
      </c>
      <c r="B116" s="8">
        <v>13985</v>
      </c>
      <c r="C116" s="8">
        <v>2460.2249134948097</v>
      </c>
      <c r="D116" s="8">
        <v>2472</v>
      </c>
      <c r="E116" s="8">
        <v>2450</v>
      </c>
      <c r="F116" s="8">
        <v>2460.2975778546711</v>
      </c>
      <c r="G116" s="8">
        <f t="shared" si="34"/>
        <v>20.229550643786752</v>
      </c>
      <c r="H116" s="8">
        <f t="shared" si="35"/>
        <v>20.229550643786752</v>
      </c>
      <c r="I116" s="8">
        <f t="shared" si="36"/>
        <v>0</v>
      </c>
      <c r="J116" s="25">
        <f t="shared" si="68"/>
        <v>8.2999733889880041</v>
      </c>
      <c r="K116" s="25">
        <f t="shared" si="68"/>
        <v>9.6330755374346726</v>
      </c>
      <c r="L116" s="26">
        <f t="shared" si="38"/>
        <v>0.86161199055627058</v>
      </c>
      <c r="M116" s="25">
        <f t="shared" si="39"/>
        <v>46.283113502014523</v>
      </c>
      <c r="N116" s="25">
        <v>30</v>
      </c>
      <c r="O116" s="25">
        <v>70</v>
      </c>
      <c r="P116" s="25">
        <f t="shared" si="42"/>
        <v>0</v>
      </c>
      <c r="Q116" s="25">
        <f t="shared" si="43"/>
        <v>0</v>
      </c>
      <c r="R116" s="25">
        <f t="shared" si="44"/>
        <v>0</v>
      </c>
      <c r="S116" s="25">
        <f t="shared" si="45"/>
        <v>0</v>
      </c>
      <c r="T116" s="25">
        <f t="shared" si="46"/>
        <v>10005380</v>
      </c>
      <c r="U116" s="25">
        <f t="shared" si="47"/>
        <v>10005380</v>
      </c>
      <c r="V116" s="9">
        <f t="shared" si="48"/>
        <v>2478.6091171595453</v>
      </c>
      <c r="W116" s="9">
        <f t="shared" si="49"/>
        <v>2466.928457687754</v>
      </c>
      <c r="X116" s="9">
        <f t="shared" si="50"/>
        <v>-11.680659471791387</v>
      </c>
      <c r="Y116" s="3">
        <f t="shared" si="51"/>
        <v>0</v>
      </c>
      <c r="Z116" s="3">
        <f t="shared" si="52"/>
        <v>1</v>
      </c>
      <c r="AA116" s="55">
        <f t="shared" si="53"/>
        <v>9</v>
      </c>
      <c r="AB116" s="3">
        <f t="shared" si="54"/>
        <v>30</v>
      </c>
      <c r="AC116" s="2">
        <f t="shared" si="55"/>
        <v>9348895</v>
      </c>
      <c r="AD116" s="2">
        <f t="shared" si="56"/>
        <v>9900145</v>
      </c>
      <c r="AE116" s="14">
        <f t="shared" si="57"/>
        <v>2476.6528017309752</v>
      </c>
      <c r="AF116" s="14">
        <f t="shared" si="58"/>
        <v>2457.0789534712335</v>
      </c>
      <c r="AG116" s="14">
        <f t="shared" si="41"/>
        <v>-19.573848259741681</v>
      </c>
      <c r="AH116" s="14">
        <f t="shared" si="67"/>
        <v>-16.407060668736992</v>
      </c>
      <c r="AI116" s="14">
        <f t="shared" si="60"/>
        <v>-3.1667875910046881</v>
      </c>
      <c r="AJ116" s="16">
        <f t="shared" si="61"/>
        <v>0</v>
      </c>
      <c r="AK116" s="16">
        <f t="shared" si="62"/>
        <v>1</v>
      </c>
      <c r="AL116" s="16">
        <f t="shared" si="63"/>
        <v>13</v>
      </c>
      <c r="AM116" s="16">
        <f t="shared" si="64"/>
        <v>30</v>
      </c>
      <c r="AN116" s="5">
        <f t="shared" si="65"/>
        <v>9152590</v>
      </c>
      <c r="AO116" s="5">
        <f t="shared" si="66"/>
        <v>9948840</v>
      </c>
    </row>
    <row r="117" spans="1:41" x14ac:dyDescent="0.2">
      <c r="A117" s="1" t="s">
        <v>865</v>
      </c>
      <c r="B117" s="8">
        <v>11980</v>
      </c>
      <c r="C117" s="8">
        <v>2478.989247311828</v>
      </c>
      <c r="D117" s="8">
        <v>2488</v>
      </c>
      <c r="E117" s="8">
        <v>2461</v>
      </c>
      <c r="F117" s="8">
        <v>2479.0788530465948</v>
      </c>
      <c r="G117" s="8">
        <f t="shared" si="34"/>
        <v>18.781275191923669</v>
      </c>
      <c r="H117" s="8">
        <f t="shared" si="35"/>
        <v>18.781275191923669</v>
      </c>
      <c r="I117" s="8">
        <f t="shared" si="36"/>
        <v>0</v>
      </c>
      <c r="J117" s="25">
        <f t="shared" si="68"/>
        <v>9.048637803483409</v>
      </c>
      <c r="K117" s="25">
        <f t="shared" si="68"/>
        <v>8.9449987133321951</v>
      </c>
      <c r="L117" s="26">
        <f t="shared" si="38"/>
        <v>1.0115862610462698</v>
      </c>
      <c r="M117" s="25">
        <f t="shared" si="39"/>
        <v>50.287988173080969</v>
      </c>
      <c r="N117" s="25">
        <v>30</v>
      </c>
      <c r="O117" s="25">
        <v>70</v>
      </c>
      <c r="P117" s="25">
        <f t="shared" si="42"/>
        <v>0</v>
      </c>
      <c r="Q117" s="25">
        <f t="shared" si="43"/>
        <v>0</v>
      </c>
      <c r="R117" s="25">
        <f t="shared" si="44"/>
        <v>0</v>
      </c>
      <c r="S117" s="25">
        <f t="shared" si="45"/>
        <v>0</v>
      </c>
      <c r="T117" s="25">
        <f t="shared" si="46"/>
        <v>10005380</v>
      </c>
      <c r="U117" s="25">
        <f t="shared" si="47"/>
        <v>10005380</v>
      </c>
      <c r="V117" s="9">
        <f t="shared" si="48"/>
        <v>2477.0877466536031</v>
      </c>
      <c r="W117" s="9">
        <f t="shared" si="49"/>
        <v>2462.853885853765</v>
      </c>
      <c r="X117" s="9">
        <f t="shared" si="50"/>
        <v>-14.233860799838112</v>
      </c>
      <c r="Y117" s="3">
        <f t="shared" si="51"/>
        <v>0</v>
      </c>
      <c r="Z117" s="3">
        <f t="shared" si="52"/>
        <v>1</v>
      </c>
      <c r="AA117" s="55">
        <f t="shared" si="53"/>
        <v>8</v>
      </c>
      <c r="AB117" s="3">
        <f t="shared" si="54"/>
        <v>30</v>
      </c>
      <c r="AC117" s="2">
        <f t="shared" si="55"/>
        <v>9410115</v>
      </c>
      <c r="AD117" s="2">
        <f t="shared" si="56"/>
        <v>9902315</v>
      </c>
      <c r="AE117" s="14">
        <f t="shared" si="57"/>
        <v>2476.8325092358359</v>
      </c>
      <c r="AF117" s="14">
        <f t="shared" si="58"/>
        <v>2460.4635534059043</v>
      </c>
      <c r="AG117" s="14">
        <f t="shared" si="41"/>
        <v>-16.368955829931565</v>
      </c>
      <c r="AH117" s="14">
        <f t="shared" si="67"/>
        <v>-16.399439700975908</v>
      </c>
      <c r="AI117" s="14">
        <f t="shared" si="60"/>
        <v>3.0483871044342692E-2</v>
      </c>
      <c r="AJ117" s="16">
        <f t="shared" si="61"/>
        <v>1</v>
      </c>
      <c r="AK117" s="16">
        <f t="shared" si="62"/>
        <v>0</v>
      </c>
      <c r="AL117" s="16">
        <f t="shared" si="63"/>
        <v>14</v>
      </c>
      <c r="AM117" s="16">
        <f t="shared" si="64"/>
        <v>30</v>
      </c>
      <c r="AN117" s="5">
        <f t="shared" si="65"/>
        <v>9090760</v>
      </c>
      <c r="AO117" s="5">
        <f t="shared" si="66"/>
        <v>9952110</v>
      </c>
    </row>
    <row r="118" spans="1:41" x14ac:dyDescent="0.2">
      <c r="A118" s="1" t="s">
        <v>866</v>
      </c>
      <c r="B118" s="8">
        <v>5263</v>
      </c>
      <c r="C118" s="8">
        <v>2463.1832669322707</v>
      </c>
      <c r="D118" s="8">
        <v>2480</v>
      </c>
      <c r="E118" s="8">
        <v>2445</v>
      </c>
      <c r="F118" s="8">
        <v>2463.1115537848605</v>
      </c>
      <c r="G118" s="8">
        <f t="shared" si="34"/>
        <v>-15.967299261734297</v>
      </c>
      <c r="H118" s="8">
        <f t="shared" si="35"/>
        <v>0</v>
      </c>
      <c r="I118" s="8">
        <f t="shared" si="36"/>
        <v>15.967299261734297</v>
      </c>
      <c r="J118" s="25">
        <f t="shared" si="68"/>
        <v>8.4023065318060226</v>
      </c>
      <c r="K118" s="25">
        <f t="shared" si="68"/>
        <v>9.4465916096466298</v>
      </c>
      <c r="L118" s="26">
        <f t="shared" si="38"/>
        <v>0.88945377115972613</v>
      </c>
      <c r="M118" s="25">
        <f t="shared" si="39"/>
        <v>47.07465113654456</v>
      </c>
      <c r="N118" s="25">
        <v>30</v>
      </c>
      <c r="O118" s="25">
        <v>70</v>
      </c>
      <c r="P118" s="25">
        <f t="shared" si="42"/>
        <v>0</v>
      </c>
      <c r="Q118" s="25">
        <f t="shared" si="43"/>
        <v>0</v>
      </c>
      <c r="R118" s="25">
        <f t="shared" si="44"/>
        <v>0</v>
      </c>
      <c r="S118" s="25">
        <f t="shared" si="45"/>
        <v>0</v>
      </c>
      <c r="T118" s="25">
        <f t="shared" si="46"/>
        <v>10005380</v>
      </c>
      <c r="U118" s="25">
        <f t="shared" si="47"/>
        <v>10005380</v>
      </c>
      <c r="V118" s="9">
        <f t="shared" si="48"/>
        <v>2477.0741127964202</v>
      </c>
      <c r="W118" s="9">
        <f t="shared" si="49"/>
        <v>2459.1065154995395</v>
      </c>
      <c r="X118" s="9">
        <f t="shared" si="50"/>
        <v>-17.96759729688074</v>
      </c>
      <c r="Y118" s="3">
        <f t="shared" si="51"/>
        <v>0</v>
      </c>
      <c r="Z118" s="3">
        <f t="shared" si="52"/>
        <v>1</v>
      </c>
      <c r="AA118" s="55">
        <f t="shared" si="53"/>
        <v>7</v>
      </c>
      <c r="AB118" s="3">
        <f t="shared" si="54"/>
        <v>30</v>
      </c>
      <c r="AC118" s="2">
        <f t="shared" si="55"/>
        <v>9471610</v>
      </c>
      <c r="AD118" s="2">
        <f t="shared" si="56"/>
        <v>9899485</v>
      </c>
      <c r="AE118" s="14">
        <f t="shared" si="57"/>
        <v>2475.8161421653931</v>
      </c>
      <c r="AF118" s="14">
        <f t="shared" si="58"/>
        <v>2460.8709380795899</v>
      </c>
      <c r="AG118" s="14">
        <f t="shared" si="41"/>
        <v>-14.945204085803198</v>
      </c>
      <c r="AH118" s="14">
        <f t="shared" si="67"/>
        <v>-16.108592577941366</v>
      </c>
      <c r="AI118" s="14">
        <f t="shared" si="60"/>
        <v>1.1633884921381679</v>
      </c>
      <c r="AJ118" s="16">
        <f t="shared" si="61"/>
        <v>1</v>
      </c>
      <c r="AK118" s="16">
        <f t="shared" si="62"/>
        <v>0</v>
      </c>
      <c r="AL118" s="16">
        <f t="shared" si="63"/>
        <v>15</v>
      </c>
      <c r="AM118" s="16">
        <f t="shared" si="64"/>
        <v>30</v>
      </c>
      <c r="AN118" s="5">
        <f t="shared" si="65"/>
        <v>9028530</v>
      </c>
      <c r="AO118" s="5">
        <f t="shared" si="66"/>
        <v>9945405</v>
      </c>
    </row>
    <row r="119" spans="1:41" x14ac:dyDescent="0.2">
      <c r="A119" s="1" t="s">
        <v>867</v>
      </c>
      <c r="B119" s="8">
        <v>5772</v>
      </c>
      <c r="C119" s="8">
        <v>2430.7911646586344</v>
      </c>
      <c r="D119" s="8">
        <v>2445</v>
      </c>
      <c r="E119" s="8">
        <v>2408</v>
      </c>
      <c r="F119" s="8">
        <v>2430.6947791164657</v>
      </c>
      <c r="G119" s="8">
        <f t="shared" si="34"/>
        <v>-32.416774668394737</v>
      </c>
      <c r="H119" s="8">
        <f t="shared" si="35"/>
        <v>0</v>
      </c>
      <c r="I119" s="8">
        <f t="shared" si="36"/>
        <v>32.416774668394737</v>
      </c>
      <c r="J119" s="25">
        <f t="shared" si="68"/>
        <v>7.8021417795341632</v>
      </c>
      <c r="K119" s="25">
        <f t="shared" si="68"/>
        <v>11.087318970985779</v>
      </c>
      <c r="L119" s="26">
        <f t="shared" si="38"/>
        <v>0.70369958688403023</v>
      </c>
      <c r="M119" s="25">
        <f t="shared" si="39"/>
        <v>41.304205993913321</v>
      </c>
      <c r="N119" s="25">
        <v>30</v>
      </c>
      <c r="O119" s="25">
        <v>70</v>
      </c>
      <c r="P119" s="25">
        <f t="shared" si="42"/>
        <v>0</v>
      </c>
      <c r="Q119" s="25">
        <f t="shared" si="43"/>
        <v>0</v>
      </c>
      <c r="R119" s="25">
        <f t="shared" si="44"/>
        <v>0</v>
      </c>
      <c r="S119" s="25">
        <f t="shared" si="45"/>
        <v>0</v>
      </c>
      <c r="T119" s="25">
        <f t="shared" si="46"/>
        <v>10005380</v>
      </c>
      <c r="U119" s="25">
        <f t="shared" si="47"/>
        <v>10005380</v>
      </c>
      <c r="V119" s="9">
        <f t="shared" si="48"/>
        <v>2477.3600719067831</v>
      </c>
      <c r="W119" s="9">
        <f t="shared" si="49"/>
        <v>2453.2410894260556</v>
      </c>
      <c r="X119" s="9">
        <f t="shared" si="50"/>
        <v>-24.118982480727482</v>
      </c>
      <c r="Y119" s="3">
        <f t="shared" si="51"/>
        <v>0</v>
      </c>
      <c r="Z119" s="3">
        <f t="shared" si="52"/>
        <v>1</v>
      </c>
      <c r="AA119" s="55">
        <f t="shared" si="53"/>
        <v>6</v>
      </c>
      <c r="AB119" s="3">
        <f t="shared" si="54"/>
        <v>30</v>
      </c>
      <c r="AC119" s="2">
        <f t="shared" si="55"/>
        <v>9532705</v>
      </c>
      <c r="AD119" s="2">
        <f t="shared" si="56"/>
        <v>9893905</v>
      </c>
      <c r="AE119" s="14">
        <f t="shared" si="57"/>
        <v>2472.4738189765835</v>
      </c>
      <c r="AF119" s="14">
        <f t="shared" si="58"/>
        <v>2456.2284520852631</v>
      </c>
      <c r="AG119" s="14">
        <f t="shared" si="41"/>
        <v>-16.245366891320373</v>
      </c>
      <c r="AH119" s="14">
        <f t="shared" si="67"/>
        <v>-16.135947440617166</v>
      </c>
      <c r="AI119" s="14">
        <f t="shared" si="60"/>
        <v>-0.10941945070320713</v>
      </c>
      <c r="AJ119" s="16">
        <f t="shared" si="61"/>
        <v>0</v>
      </c>
      <c r="AK119" s="16">
        <f t="shared" si="62"/>
        <v>1</v>
      </c>
      <c r="AL119" s="16">
        <f t="shared" si="63"/>
        <v>14</v>
      </c>
      <c r="AM119" s="16">
        <f t="shared" si="64"/>
        <v>30</v>
      </c>
      <c r="AN119" s="5">
        <f t="shared" si="65"/>
        <v>9089625</v>
      </c>
      <c r="AO119" s="5">
        <f t="shared" si="66"/>
        <v>9932425</v>
      </c>
    </row>
    <row r="120" spans="1:41" x14ac:dyDescent="0.2">
      <c r="A120" s="1" t="s">
        <v>868</v>
      </c>
      <c r="B120" s="8">
        <v>3892</v>
      </c>
      <c r="C120" s="8">
        <v>2401.91</v>
      </c>
      <c r="D120" s="8">
        <v>2418</v>
      </c>
      <c r="E120" s="8">
        <v>2387</v>
      </c>
      <c r="F120" s="8">
        <v>2401.77</v>
      </c>
      <c r="G120" s="8">
        <f t="shared" si="34"/>
        <v>-28.924779116465743</v>
      </c>
      <c r="H120" s="8">
        <f t="shared" si="35"/>
        <v>0</v>
      </c>
      <c r="I120" s="8">
        <f t="shared" si="36"/>
        <v>28.924779116465743</v>
      </c>
      <c r="J120" s="25">
        <f t="shared" si="68"/>
        <v>7.2448459381388659</v>
      </c>
      <c r="K120" s="25">
        <f t="shared" si="68"/>
        <v>12.361423267091491</v>
      </c>
      <c r="L120" s="26">
        <f t="shared" si="38"/>
        <v>0.58608509567228018</v>
      </c>
      <c r="M120" s="25">
        <f t="shared" si="39"/>
        <v>36.951680415599725</v>
      </c>
      <c r="N120" s="25">
        <v>30</v>
      </c>
      <c r="O120" s="25">
        <v>70</v>
      </c>
      <c r="P120" s="25">
        <f t="shared" si="42"/>
        <v>0</v>
      </c>
      <c r="Q120" s="25">
        <f t="shared" si="43"/>
        <v>0</v>
      </c>
      <c r="R120" s="25">
        <f t="shared" si="44"/>
        <v>0</v>
      </c>
      <c r="S120" s="25">
        <f t="shared" si="45"/>
        <v>0</v>
      </c>
      <c r="T120" s="25">
        <f t="shared" si="46"/>
        <v>10005380</v>
      </c>
      <c r="U120" s="25">
        <f t="shared" si="47"/>
        <v>10005380</v>
      </c>
      <c r="V120" s="9">
        <f t="shared" si="48"/>
        <v>2476.9283326420318</v>
      </c>
      <c r="W120" s="9">
        <f t="shared" si="49"/>
        <v>2446.3224919592653</v>
      </c>
      <c r="X120" s="9">
        <f t="shared" si="50"/>
        <v>-30.605840682766484</v>
      </c>
      <c r="Y120" s="3">
        <f t="shared" si="51"/>
        <v>0</v>
      </c>
      <c r="Z120" s="3">
        <f t="shared" si="52"/>
        <v>1</v>
      </c>
      <c r="AA120" s="55">
        <f t="shared" si="53"/>
        <v>5</v>
      </c>
      <c r="AB120" s="3">
        <f t="shared" si="54"/>
        <v>30</v>
      </c>
      <c r="AC120" s="2">
        <f t="shared" si="55"/>
        <v>9592875</v>
      </c>
      <c r="AD120" s="2">
        <f t="shared" si="56"/>
        <v>9891250</v>
      </c>
      <c r="AE120" s="14">
        <f t="shared" si="57"/>
        <v>2467.236499052392</v>
      </c>
      <c r="AF120" s="14">
        <f t="shared" si="58"/>
        <v>2447.8502286875305</v>
      </c>
      <c r="AG120" s="14">
        <f t="shared" si="41"/>
        <v>-19.386270364861502</v>
      </c>
      <c r="AH120" s="14">
        <f t="shared" si="67"/>
        <v>-16.786012025466032</v>
      </c>
      <c r="AI120" s="14">
        <f t="shared" si="60"/>
        <v>-2.6002583393954701</v>
      </c>
      <c r="AJ120" s="16">
        <f t="shared" si="61"/>
        <v>0</v>
      </c>
      <c r="AK120" s="16">
        <f t="shared" si="62"/>
        <v>1</v>
      </c>
      <c r="AL120" s="16">
        <f t="shared" si="63"/>
        <v>13</v>
      </c>
      <c r="AM120" s="16">
        <f t="shared" si="64"/>
        <v>30</v>
      </c>
      <c r="AN120" s="5">
        <f t="shared" si="65"/>
        <v>9149795</v>
      </c>
      <c r="AO120" s="5">
        <f t="shared" si="66"/>
        <v>9925570</v>
      </c>
    </row>
    <row r="121" spans="1:41" x14ac:dyDescent="0.2">
      <c r="A121" s="1" t="s">
        <v>869</v>
      </c>
      <c r="B121" s="8">
        <v>2975</v>
      </c>
      <c r="C121" s="8">
        <v>2385.9931972789113</v>
      </c>
      <c r="D121" s="8">
        <v>2399</v>
      </c>
      <c r="E121" s="8">
        <v>2367</v>
      </c>
      <c r="F121" s="8">
        <v>2385.925170068027</v>
      </c>
      <c r="G121" s="8">
        <f t="shared" si="34"/>
        <v>-15.844829931972981</v>
      </c>
      <c r="H121" s="8">
        <f t="shared" si="35"/>
        <v>0</v>
      </c>
      <c r="I121" s="8">
        <f t="shared" si="36"/>
        <v>15.844829931972981</v>
      </c>
      <c r="J121" s="25">
        <f t="shared" si="68"/>
        <v>6.7273569425575186</v>
      </c>
      <c r="K121" s="25">
        <f t="shared" si="68"/>
        <v>12.610238028868739</v>
      </c>
      <c r="L121" s="26">
        <f t="shared" si="38"/>
        <v>0.53348373973247099</v>
      </c>
      <c r="M121" s="25">
        <f t="shared" si="39"/>
        <v>34.78900531580085</v>
      </c>
      <c r="N121" s="25">
        <v>30</v>
      </c>
      <c r="O121" s="25">
        <v>70</v>
      </c>
      <c r="P121" s="25">
        <f t="shared" si="42"/>
        <v>0</v>
      </c>
      <c r="Q121" s="25">
        <f t="shared" si="43"/>
        <v>0</v>
      </c>
      <c r="R121" s="25">
        <f t="shared" si="44"/>
        <v>0</v>
      </c>
      <c r="S121" s="25">
        <f t="shared" si="45"/>
        <v>0</v>
      </c>
      <c r="T121" s="25">
        <f t="shared" si="46"/>
        <v>10005380</v>
      </c>
      <c r="U121" s="25">
        <f t="shared" si="47"/>
        <v>10005380</v>
      </c>
      <c r="V121" s="9">
        <f t="shared" si="48"/>
        <v>2475.0261215592755</v>
      </c>
      <c r="W121" s="9">
        <f t="shared" si="49"/>
        <v>2439.1171008028027</v>
      </c>
      <c r="X121" s="9">
        <f t="shared" si="50"/>
        <v>-35.909020756472728</v>
      </c>
      <c r="Y121" s="3">
        <f t="shared" si="51"/>
        <v>0</v>
      </c>
      <c r="Z121" s="3">
        <f t="shared" si="52"/>
        <v>1</v>
      </c>
      <c r="AA121" s="55">
        <f t="shared" si="53"/>
        <v>4</v>
      </c>
      <c r="AB121" s="3">
        <f t="shared" si="54"/>
        <v>30</v>
      </c>
      <c r="AC121" s="2">
        <f t="shared" si="55"/>
        <v>9652520</v>
      </c>
      <c r="AD121" s="2">
        <f t="shared" si="56"/>
        <v>9889220</v>
      </c>
      <c r="AE121" s="14">
        <f t="shared" si="57"/>
        <v>2461.2134376461427</v>
      </c>
      <c r="AF121" s="14">
        <f t="shared" si="58"/>
        <v>2438.3232965922221</v>
      </c>
      <c r="AG121" s="14">
        <f t="shared" si="41"/>
        <v>-22.890141053920615</v>
      </c>
      <c r="AH121" s="14">
        <f t="shared" si="67"/>
        <v>-18.00683783115695</v>
      </c>
      <c r="AI121" s="14">
        <f t="shared" si="60"/>
        <v>-4.883303222763665</v>
      </c>
      <c r="AJ121" s="16">
        <f t="shared" si="61"/>
        <v>0</v>
      </c>
      <c r="AK121" s="16">
        <f t="shared" si="62"/>
        <v>1</v>
      </c>
      <c r="AL121" s="16">
        <f t="shared" si="63"/>
        <v>12</v>
      </c>
      <c r="AM121" s="16">
        <f t="shared" si="64"/>
        <v>30</v>
      </c>
      <c r="AN121" s="5">
        <f t="shared" si="65"/>
        <v>9209440</v>
      </c>
      <c r="AO121" s="5">
        <f t="shared" si="66"/>
        <v>9919540</v>
      </c>
    </row>
    <row r="122" spans="1:41" x14ac:dyDescent="0.2">
      <c r="A122" s="1" t="s">
        <v>870</v>
      </c>
      <c r="B122" s="8">
        <v>2096</v>
      </c>
      <c r="C122" s="8">
        <v>2389.0401459854015</v>
      </c>
      <c r="D122" s="8">
        <v>2403</v>
      </c>
      <c r="E122" s="8">
        <v>2373</v>
      </c>
      <c r="F122" s="8">
        <v>2389.0729927007301</v>
      </c>
      <c r="G122" s="8">
        <f t="shared" si="34"/>
        <v>3.1478226327030825</v>
      </c>
      <c r="H122" s="8">
        <f t="shared" si="35"/>
        <v>3.1478226327030825</v>
      </c>
      <c r="I122" s="8">
        <f t="shared" si="36"/>
        <v>0</v>
      </c>
      <c r="J122" s="25">
        <f t="shared" si="68"/>
        <v>6.4716759204250582</v>
      </c>
      <c r="K122" s="25">
        <f t="shared" si="68"/>
        <v>11.709506741092401</v>
      </c>
      <c r="L122" s="26">
        <f t="shared" si="38"/>
        <v>0.55268561379395076</v>
      </c>
      <c r="M122" s="25">
        <f t="shared" si="39"/>
        <v>35.595461752458462</v>
      </c>
      <c r="N122" s="25">
        <v>30</v>
      </c>
      <c r="O122" s="25">
        <v>70</v>
      </c>
      <c r="P122" s="25">
        <f t="shared" si="42"/>
        <v>0</v>
      </c>
      <c r="Q122" s="25">
        <f t="shared" si="43"/>
        <v>0</v>
      </c>
      <c r="R122" s="25">
        <f t="shared" si="44"/>
        <v>0</v>
      </c>
      <c r="S122" s="25">
        <f t="shared" si="45"/>
        <v>0</v>
      </c>
      <c r="T122" s="25">
        <f t="shared" si="46"/>
        <v>10005380</v>
      </c>
      <c r="U122" s="25">
        <f t="shared" si="47"/>
        <v>10005380</v>
      </c>
      <c r="V122" s="9">
        <f t="shared" si="48"/>
        <v>2473.0598412484392</v>
      </c>
      <c r="W122" s="9">
        <f t="shared" si="49"/>
        <v>2435.0719947290531</v>
      </c>
      <c r="X122" s="9">
        <f t="shared" si="50"/>
        <v>-37.987846519386039</v>
      </c>
      <c r="Y122" s="3">
        <f t="shared" si="51"/>
        <v>0</v>
      </c>
      <c r="Z122" s="3">
        <f t="shared" si="52"/>
        <v>1</v>
      </c>
      <c r="AA122" s="55">
        <f t="shared" si="53"/>
        <v>3</v>
      </c>
      <c r="AB122" s="3">
        <f t="shared" si="54"/>
        <v>30</v>
      </c>
      <c r="AC122" s="2">
        <f t="shared" si="55"/>
        <v>9711665</v>
      </c>
      <c r="AD122" s="2">
        <f t="shared" si="56"/>
        <v>9889640</v>
      </c>
      <c r="AE122" s="14">
        <f t="shared" si="57"/>
        <v>2455.8697009835196</v>
      </c>
      <c r="AF122" s="14">
        <f t="shared" si="58"/>
        <v>2430.7463267627618</v>
      </c>
      <c r="AG122" s="14">
        <f t="shared" si="41"/>
        <v>-25.123374220757796</v>
      </c>
      <c r="AH122" s="14">
        <f t="shared" si="67"/>
        <v>-19.43014510907712</v>
      </c>
      <c r="AI122" s="14">
        <f t="shared" si="60"/>
        <v>-5.6932291116806759</v>
      </c>
      <c r="AJ122" s="16">
        <f t="shared" si="61"/>
        <v>0</v>
      </c>
      <c r="AK122" s="16">
        <f t="shared" si="62"/>
        <v>1</v>
      </c>
      <c r="AL122" s="16">
        <f t="shared" si="63"/>
        <v>11</v>
      </c>
      <c r="AM122" s="16">
        <f t="shared" si="64"/>
        <v>30</v>
      </c>
      <c r="AN122" s="5">
        <f t="shared" si="65"/>
        <v>9268585</v>
      </c>
      <c r="AO122" s="5">
        <f t="shared" si="66"/>
        <v>9921160</v>
      </c>
    </row>
    <row r="123" spans="1:41" x14ac:dyDescent="0.2">
      <c r="A123" s="1" t="s">
        <v>871</v>
      </c>
      <c r="B123" s="8">
        <v>2039</v>
      </c>
      <c r="C123" s="8">
        <v>2394.3668639053253</v>
      </c>
      <c r="D123" s="8">
        <v>2409</v>
      </c>
      <c r="E123" s="8">
        <v>2383</v>
      </c>
      <c r="F123" s="8">
        <v>2394.2899408284025</v>
      </c>
      <c r="G123" s="8">
        <f t="shared" si="34"/>
        <v>5.2169481276723673</v>
      </c>
      <c r="H123" s="8">
        <f t="shared" si="35"/>
        <v>5.2169481276723673</v>
      </c>
      <c r="I123" s="8">
        <f t="shared" si="36"/>
        <v>0</v>
      </c>
      <c r="J123" s="25">
        <f t="shared" si="68"/>
        <v>6.3820525066570095</v>
      </c>
      <c r="K123" s="25">
        <f t="shared" si="68"/>
        <v>10.873113402442943</v>
      </c>
      <c r="L123" s="26">
        <f t="shared" si="38"/>
        <v>0.58695722838898257</v>
      </c>
      <c r="M123" s="25">
        <f t="shared" si="39"/>
        <v>36.986329428981449</v>
      </c>
      <c r="N123" s="25">
        <v>30</v>
      </c>
      <c r="O123" s="25">
        <v>70</v>
      </c>
      <c r="P123" s="25">
        <f t="shared" si="42"/>
        <v>0</v>
      </c>
      <c r="Q123" s="25">
        <f t="shared" si="43"/>
        <v>0</v>
      </c>
      <c r="R123" s="25">
        <f t="shared" si="44"/>
        <v>0</v>
      </c>
      <c r="S123" s="25">
        <f t="shared" si="45"/>
        <v>0</v>
      </c>
      <c r="T123" s="25">
        <f t="shared" si="46"/>
        <v>10005380</v>
      </c>
      <c r="U123" s="25">
        <f t="shared" si="47"/>
        <v>10005380</v>
      </c>
      <c r="V123" s="9">
        <f t="shared" si="48"/>
        <v>2469.3080699054267</v>
      </c>
      <c r="W123" s="9">
        <f t="shared" si="49"/>
        <v>2430.3185696241371</v>
      </c>
      <c r="X123" s="9">
        <f t="shared" si="50"/>
        <v>-38.989500281289565</v>
      </c>
      <c r="Y123" s="3">
        <f t="shared" si="51"/>
        <v>0</v>
      </c>
      <c r="Z123" s="3">
        <f t="shared" si="52"/>
        <v>1</v>
      </c>
      <c r="AA123" s="55">
        <f t="shared" si="53"/>
        <v>2</v>
      </c>
      <c r="AB123" s="3">
        <f t="shared" si="54"/>
        <v>30</v>
      </c>
      <c r="AC123" s="2">
        <f t="shared" si="55"/>
        <v>9770960</v>
      </c>
      <c r="AD123" s="2">
        <f t="shared" si="56"/>
        <v>9890110</v>
      </c>
      <c r="AE123" s="14">
        <f t="shared" si="57"/>
        <v>2451.3082372683257</v>
      </c>
      <c r="AF123" s="14">
        <f t="shared" si="58"/>
        <v>2425.1376520036297</v>
      </c>
      <c r="AG123" s="14">
        <f t="shared" si="41"/>
        <v>-26.170585264696001</v>
      </c>
      <c r="AH123" s="14">
        <f t="shared" si="67"/>
        <v>-20.778233140200896</v>
      </c>
      <c r="AI123" s="14">
        <f t="shared" si="60"/>
        <v>-5.3923521244951047</v>
      </c>
      <c r="AJ123" s="16">
        <f t="shared" si="61"/>
        <v>0</v>
      </c>
      <c r="AK123" s="16">
        <f t="shared" si="62"/>
        <v>1</v>
      </c>
      <c r="AL123" s="16">
        <f t="shared" si="63"/>
        <v>10</v>
      </c>
      <c r="AM123" s="16">
        <f t="shared" si="64"/>
        <v>30</v>
      </c>
      <c r="AN123" s="5">
        <f t="shared" si="65"/>
        <v>9327880</v>
      </c>
      <c r="AO123" s="5">
        <f t="shared" si="66"/>
        <v>9923630</v>
      </c>
    </row>
    <row r="124" spans="1:41" x14ac:dyDescent="0.2">
      <c r="A124" s="1" t="s">
        <v>872</v>
      </c>
      <c r="B124" s="8">
        <v>3415</v>
      </c>
      <c r="C124" s="8">
        <v>2371.2269938650306</v>
      </c>
      <c r="D124" s="8">
        <v>2387</v>
      </c>
      <c r="E124" s="8">
        <v>2360</v>
      </c>
      <c r="F124" s="8">
        <v>2371.312883435583</v>
      </c>
      <c r="G124" s="8">
        <f t="shared" si="34"/>
        <v>-22.977057392819461</v>
      </c>
      <c r="H124" s="8">
        <f t="shared" si="35"/>
        <v>0</v>
      </c>
      <c r="I124" s="8">
        <f t="shared" si="36"/>
        <v>22.977057392819461</v>
      </c>
      <c r="J124" s="25">
        <f t="shared" si="68"/>
        <v>5.9261916133243657</v>
      </c>
      <c r="K124" s="25">
        <f t="shared" si="68"/>
        <v>11.73768083032698</v>
      </c>
      <c r="L124" s="26">
        <f t="shared" si="38"/>
        <v>0.50488607579213574</v>
      </c>
      <c r="M124" s="25">
        <f t="shared" si="39"/>
        <v>33.54978718414786</v>
      </c>
      <c r="N124" s="25">
        <v>30</v>
      </c>
      <c r="O124" s="25">
        <v>70</v>
      </c>
      <c r="P124" s="25">
        <f t="shared" si="42"/>
        <v>0</v>
      </c>
      <c r="Q124" s="25">
        <f t="shared" si="43"/>
        <v>0</v>
      </c>
      <c r="R124" s="25">
        <f t="shared" si="44"/>
        <v>0</v>
      </c>
      <c r="S124" s="25">
        <f t="shared" si="45"/>
        <v>0</v>
      </c>
      <c r="T124" s="25">
        <f t="shared" si="46"/>
        <v>10005380</v>
      </c>
      <c r="U124" s="25">
        <f t="shared" si="47"/>
        <v>10005380</v>
      </c>
      <c r="V124" s="9">
        <f t="shared" si="48"/>
        <v>2465.2024899582402</v>
      </c>
      <c r="W124" s="9">
        <f t="shared" si="49"/>
        <v>2427.7112120854604</v>
      </c>
      <c r="X124" s="9">
        <f t="shared" si="50"/>
        <v>-37.491277872779847</v>
      </c>
      <c r="Y124" s="3">
        <f t="shared" si="51"/>
        <v>0</v>
      </c>
      <c r="Z124" s="3">
        <f t="shared" si="52"/>
        <v>1</v>
      </c>
      <c r="AA124" s="55">
        <f t="shared" si="53"/>
        <v>1</v>
      </c>
      <c r="AB124" s="3">
        <f t="shared" si="54"/>
        <v>30</v>
      </c>
      <c r="AC124" s="2">
        <f t="shared" si="55"/>
        <v>9830505</v>
      </c>
      <c r="AD124" s="2">
        <f t="shared" si="56"/>
        <v>9889505</v>
      </c>
      <c r="AE124" s="14">
        <f t="shared" si="57"/>
        <v>2445.3826555029373</v>
      </c>
      <c r="AF124" s="14">
        <f t="shared" si="58"/>
        <v>2416.8569183777763</v>
      </c>
      <c r="AG124" s="14">
        <f t="shared" si="41"/>
        <v>-28.525737125160958</v>
      </c>
      <c r="AH124" s="14">
        <f t="shared" si="67"/>
        <v>-22.32773393719291</v>
      </c>
      <c r="AI124" s="14">
        <f t="shared" si="60"/>
        <v>-6.1980031879680482</v>
      </c>
      <c r="AJ124" s="16">
        <f t="shared" si="61"/>
        <v>0</v>
      </c>
      <c r="AK124" s="16">
        <f t="shared" si="62"/>
        <v>1</v>
      </c>
      <c r="AL124" s="16">
        <f t="shared" si="63"/>
        <v>9</v>
      </c>
      <c r="AM124" s="16">
        <f t="shared" si="64"/>
        <v>30</v>
      </c>
      <c r="AN124" s="5">
        <f t="shared" si="65"/>
        <v>9387425</v>
      </c>
      <c r="AO124" s="5">
        <f t="shared" si="66"/>
        <v>9918425</v>
      </c>
    </row>
    <row r="125" spans="1:41" x14ac:dyDescent="0.2">
      <c r="A125" s="1" t="s">
        <v>873</v>
      </c>
      <c r="B125" s="8">
        <v>2722</v>
      </c>
      <c r="C125" s="8">
        <v>2376.5930232558139</v>
      </c>
      <c r="D125" s="8">
        <v>2388</v>
      </c>
      <c r="E125" s="8">
        <v>2367</v>
      </c>
      <c r="F125" s="8">
        <v>2376.5813953488373</v>
      </c>
      <c r="G125" s="8">
        <f t="shared" si="34"/>
        <v>5.268511913254315</v>
      </c>
      <c r="H125" s="8">
        <f t="shared" si="35"/>
        <v>5.268511913254315</v>
      </c>
      <c r="I125" s="8">
        <f t="shared" si="36"/>
        <v>0</v>
      </c>
      <c r="J125" s="25">
        <f t="shared" si="68"/>
        <v>5.8792144918907905</v>
      </c>
      <c r="K125" s="25">
        <f t="shared" si="68"/>
        <v>10.899275056732195</v>
      </c>
      <c r="L125" s="26">
        <f t="shared" si="38"/>
        <v>0.53941335192374606</v>
      </c>
      <c r="M125" s="25">
        <f t="shared" si="39"/>
        <v>35.040189254540493</v>
      </c>
      <c r="N125" s="25">
        <v>30</v>
      </c>
      <c r="O125" s="25">
        <v>70</v>
      </c>
      <c r="P125" s="25">
        <f t="shared" si="42"/>
        <v>0</v>
      </c>
      <c r="Q125" s="25">
        <f t="shared" si="43"/>
        <v>0</v>
      </c>
      <c r="R125" s="25">
        <f t="shared" si="44"/>
        <v>0</v>
      </c>
      <c r="S125" s="25">
        <f t="shared" si="45"/>
        <v>0</v>
      </c>
      <c r="T125" s="25">
        <f t="shared" si="46"/>
        <v>10005380</v>
      </c>
      <c r="U125" s="25">
        <f t="shared" si="47"/>
        <v>10005380</v>
      </c>
      <c r="V125" s="9">
        <f t="shared" si="48"/>
        <v>2459.0665538510616</v>
      </c>
      <c r="W125" s="9">
        <f t="shared" si="49"/>
        <v>2422.694330378632</v>
      </c>
      <c r="X125" s="9">
        <f t="shared" si="50"/>
        <v>-36.372223472429596</v>
      </c>
      <c r="Y125" s="3">
        <f t="shared" si="51"/>
        <v>0</v>
      </c>
      <c r="Z125" s="3">
        <f t="shared" si="52"/>
        <v>1</v>
      </c>
      <c r="AA125" s="55">
        <f t="shared" si="53"/>
        <v>0</v>
      </c>
      <c r="AB125" s="3">
        <f t="shared" si="54"/>
        <v>30</v>
      </c>
      <c r="AC125" s="2">
        <f t="shared" si="55"/>
        <v>9889475</v>
      </c>
      <c r="AD125" s="2">
        <f t="shared" si="56"/>
        <v>9889475</v>
      </c>
      <c r="AE125" s="14">
        <f t="shared" si="57"/>
        <v>2440.2862658618928</v>
      </c>
      <c r="AF125" s="14">
        <f t="shared" si="58"/>
        <v>2410.6606840656318</v>
      </c>
      <c r="AG125" s="14">
        <f t="shared" si="41"/>
        <v>-29.625581796261031</v>
      </c>
      <c r="AH125" s="14">
        <f t="shared" si="67"/>
        <v>-23.787303509006534</v>
      </c>
      <c r="AI125" s="14">
        <f t="shared" si="60"/>
        <v>-5.8382782872544965</v>
      </c>
      <c r="AJ125" s="16">
        <f t="shared" si="61"/>
        <v>0</v>
      </c>
      <c r="AK125" s="16">
        <f t="shared" si="62"/>
        <v>1</v>
      </c>
      <c r="AL125" s="16">
        <f t="shared" si="63"/>
        <v>8</v>
      </c>
      <c r="AM125" s="16">
        <f t="shared" si="64"/>
        <v>30</v>
      </c>
      <c r="AN125" s="5">
        <f t="shared" si="65"/>
        <v>9446395</v>
      </c>
      <c r="AO125" s="5">
        <f t="shared" si="66"/>
        <v>9919795</v>
      </c>
    </row>
    <row r="126" spans="1:41" x14ac:dyDescent="0.2">
      <c r="A126" s="1" t="s">
        <v>874</v>
      </c>
      <c r="B126" s="8">
        <v>2541</v>
      </c>
      <c r="C126" s="8">
        <v>2383.8265895953759</v>
      </c>
      <c r="D126" s="8">
        <v>2404</v>
      </c>
      <c r="E126" s="8">
        <v>2372</v>
      </c>
      <c r="F126" s="8">
        <v>2383.8323699421967</v>
      </c>
      <c r="G126" s="8">
        <f t="shared" si="34"/>
        <v>7.2509745933593877</v>
      </c>
      <c r="H126" s="8">
        <f t="shared" si="35"/>
        <v>7.2509745933593877</v>
      </c>
      <c r="I126" s="8">
        <f t="shared" si="36"/>
        <v>0</v>
      </c>
      <c r="J126" s="25">
        <f t="shared" si="68"/>
        <v>5.9771973562814038</v>
      </c>
      <c r="K126" s="25">
        <f t="shared" si="68"/>
        <v>10.120755409822753</v>
      </c>
      <c r="L126" s="26">
        <f t="shared" si="38"/>
        <v>0.59058806524265994</v>
      </c>
      <c r="M126" s="25">
        <f t="shared" si="39"/>
        <v>37.130170793313475</v>
      </c>
      <c r="N126" s="25">
        <v>30</v>
      </c>
      <c r="O126" s="25">
        <v>70</v>
      </c>
      <c r="P126" s="25">
        <f t="shared" si="42"/>
        <v>0</v>
      </c>
      <c r="Q126" s="25">
        <f t="shared" si="43"/>
        <v>0</v>
      </c>
      <c r="R126" s="25">
        <f t="shared" si="44"/>
        <v>0</v>
      </c>
      <c r="S126" s="25">
        <f t="shared" si="45"/>
        <v>0</v>
      </c>
      <c r="T126" s="25">
        <f t="shared" si="46"/>
        <v>10005380</v>
      </c>
      <c r="U126" s="25">
        <f t="shared" si="47"/>
        <v>10005380</v>
      </c>
      <c r="V126" s="9">
        <f t="shared" si="48"/>
        <v>2453.0860757681958</v>
      </c>
      <c r="W126" s="9">
        <f t="shared" si="49"/>
        <v>2418.6105766012047</v>
      </c>
      <c r="X126" s="9">
        <f t="shared" si="50"/>
        <v>-34.475499166991085</v>
      </c>
      <c r="Y126" s="3">
        <f t="shared" si="51"/>
        <v>0</v>
      </c>
      <c r="Z126" s="3">
        <f t="shared" si="52"/>
        <v>0</v>
      </c>
      <c r="AA126" s="55">
        <f t="shared" si="53"/>
        <v>0</v>
      </c>
      <c r="AB126" s="3">
        <f t="shared" si="54"/>
        <v>0</v>
      </c>
      <c r="AC126" s="2">
        <f t="shared" si="55"/>
        <v>9889475</v>
      </c>
      <c r="AD126" s="2">
        <f t="shared" si="56"/>
        <v>9889475</v>
      </c>
      <c r="AE126" s="14">
        <f t="shared" si="57"/>
        <v>2436.104495793767</v>
      </c>
      <c r="AF126" s="14">
        <f t="shared" si="58"/>
        <v>2406.5332511235647</v>
      </c>
      <c r="AG126" s="14">
        <f t="shared" si="41"/>
        <v>-29.571244670202304</v>
      </c>
      <c r="AH126" s="14">
        <f t="shared" si="67"/>
        <v>-24.944091741245689</v>
      </c>
      <c r="AI126" s="14">
        <f t="shared" si="60"/>
        <v>-4.6271529289566153</v>
      </c>
      <c r="AJ126" s="16">
        <f t="shared" si="61"/>
        <v>0</v>
      </c>
      <c r="AK126" s="16">
        <f t="shared" si="62"/>
        <v>1</v>
      </c>
      <c r="AL126" s="16">
        <f t="shared" si="63"/>
        <v>7</v>
      </c>
      <c r="AM126" s="16">
        <f t="shared" si="64"/>
        <v>30</v>
      </c>
      <c r="AN126" s="5">
        <f t="shared" si="65"/>
        <v>9505540</v>
      </c>
      <c r="AO126" s="5">
        <f t="shared" si="66"/>
        <v>9920640</v>
      </c>
    </row>
    <row r="127" spans="1:41" x14ac:dyDescent="0.2">
      <c r="A127" s="1" t="s">
        <v>875</v>
      </c>
      <c r="B127" s="8">
        <v>2460</v>
      </c>
      <c r="C127" s="8">
        <v>2353.5133689839572</v>
      </c>
      <c r="D127" s="8">
        <v>2370</v>
      </c>
      <c r="E127" s="8">
        <v>2335</v>
      </c>
      <c r="F127" s="8">
        <v>2353.4598930481284</v>
      </c>
      <c r="G127" s="8">
        <f t="shared" si="34"/>
        <v>-30.372476894068313</v>
      </c>
      <c r="H127" s="8">
        <f t="shared" si="35"/>
        <v>0</v>
      </c>
      <c r="I127" s="8">
        <f t="shared" si="36"/>
        <v>30.372476894068313</v>
      </c>
      <c r="J127" s="25">
        <f t="shared" si="68"/>
        <v>5.5502546879755892</v>
      </c>
      <c r="K127" s="25">
        <f t="shared" si="68"/>
        <v>11.567306944411722</v>
      </c>
      <c r="L127" s="26">
        <f t="shared" si="38"/>
        <v>0.47982254768963062</v>
      </c>
      <c r="M127" s="25">
        <f t="shared" si="39"/>
        <v>32.424330095439643</v>
      </c>
      <c r="N127" s="25">
        <v>30</v>
      </c>
      <c r="O127" s="25">
        <v>70</v>
      </c>
      <c r="P127" s="25">
        <f t="shared" si="42"/>
        <v>0</v>
      </c>
      <c r="Q127" s="25">
        <f t="shared" si="43"/>
        <v>0</v>
      </c>
      <c r="R127" s="25">
        <f t="shared" si="44"/>
        <v>0</v>
      </c>
      <c r="S127" s="25">
        <f t="shared" si="45"/>
        <v>0</v>
      </c>
      <c r="T127" s="25">
        <f t="shared" si="46"/>
        <v>10005380</v>
      </c>
      <c r="U127" s="25">
        <f t="shared" si="47"/>
        <v>10005380</v>
      </c>
      <c r="V127" s="9">
        <f t="shared" si="48"/>
        <v>2448.8729999803754</v>
      </c>
      <c r="W127" s="9">
        <f t="shared" si="49"/>
        <v>2414.6696286114375</v>
      </c>
      <c r="X127" s="9">
        <f t="shared" si="50"/>
        <v>-34.203371368937951</v>
      </c>
      <c r="Y127" s="3">
        <f t="shared" si="51"/>
        <v>0</v>
      </c>
      <c r="Z127" s="3">
        <f t="shared" si="52"/>
        <v>0</v>
      </c>
      <c r="AA127" s="55">
        <f t="shared" si="53"/>
        <v>0</v>
      </c>
      <c r="AB127" s="3">
        <f t="shared" si="54"/>
        <v>0</v>
      </c>
      <c r="AC127" s="2">
        <f t="shared" si="55"/>
        <v>9889475</v>
      </c>
      <c r="AD127" s="2">
        <f t="shared" si="56"/>
        <v>9889475</v>
      </c>
      <c r="AE127" s="14">
        <f t="shared" si="57"/>
        <v>2429.9826733681643</v>
      </c>
      <c r="AF127" s="14">
        <f t="shared" si="58"/>
        <v>2398.368119111959</v>
      </c>
      <c r="AG127" s="14">
        <f t="shared" si="41"/>
        <v>-31.614554256205338</v>
      </c>
      <c r="AH127" s="14">
        <f t="shared" si="67"/>
        <v>-26.278184244237618</v>
      </c>
      <c r="AI127" s="14">
        <f t="shared" si="60"/>
        <v>-5.3363700119677198</v>
      </c>
      <c r="AJ127" s="16">
        <f t="shared" si="61"/>
        <v>0</v>
      </c>
      <c r="AK127" s="16">
        <f t="shared" si="62"/>
        <v>1</v>
      </c>
      <c r="AL127" s="16">
        <f t="shared" si="63"/>
        <v>6</v>
      </c>
      <c r="AM127" s="16">
        <f t="shared" si="64"/>
        <v>30</v>
      </c>
      <c r="AN127" s="5">
        <f t="shared" si="65"/>
        <v>9564810</v>
      </c>
      <c r="AO127" s="5">
        <f t="shared" si="66"/>
        <v>9915060</v>
      </c>
    </row>
    <row r="128" spans="1:41" x14ac:dyDescent="0.2">
      <c r="A128" s="1" t="s">
        <v>876</v>
      </c>
      <c r="B128" s="8">
        <v>4614</v>
      </c>
      <c r="C128" s="8">
        <v>2321.1288659793813</v>
      </c>
      <c r="D128" s="8">
        <v>2339</v>
      </c>
      <c r="E128" s="8">
        <v>2297</v>
      </c>
      <c r="F128" s="8">
        <v>2321.0154639175257</v>
      </c>
      <c r="G128" s="8">
        <f t="shared" si="34"/>
        <v>-32.444429130602657</v>
      </c>
      <c r="H128" s="8">
        <f t="shared" si="35"/>
        <v>0</v>
      </c>
      <c r="I128" s="8">
        <f t="shared" si="36"/>
        <v>32.444429130602657</v>
      </c>
      <c r="J128" s="25">
        <f t="shared" si="68"/>
        <v>5.1538079245487607</v>
      </c>
      <c r="K128" s="25">
        <f t="shared" si="68"/>
        <v>13.058529957711075</v>
      </c>
      <c r="L128" s="26">
        <f t="shared" si="38"/>
        <v>0.39466983965568281</v>
      </c>
      <c r="M128" s="25">
        <f t="shared" si="39"/>
        <v>28.298442286033747</v>
      </c>
      <c r="N128" s="25">
        <v>30</v>
      </c>
      <c r="O128" s="25">
        <v>70</v>
      </c>
      <c r="P128" s="25">
        <f t="shared" si="42"/>
        <v>1</v>
      </c>
      <c r="Q128" s="25">
        <f t="shared" si="43"/>
        <v>0</v>
      </c>
      <c r="R128" s="25">
        <f t="shared" si="44"/>
        <v>1</v>
      </c>
      <c r="S128" s="25">
        <f t="shared" si="45"/>
        <v>30</v>
      </c>
      <c r="T128" s="25">
        <f t="shared" si="46"/>
        <v>9946100</v>
      </c>
      <c r="U128" s="25">
        <f t="shared" si="47"/>
        <v>10003525</v>
      </c>
      <c r="V128" s="9">
        <f t="shared" si="48"/>
        <v>2443.7934108813802</v>
      </c>
      <c r="W128" s="9">
        <f t="shared" si="49"/>
        <v>2407.4522840978748</v>
      </c>
      <c r="X128" s="9">
        <f t="shared" si="50"/>
        <v>-36.341126783505388</v>
      </c>
      <c r="Y128" s="3">
        <f t="shared" si="51"/>
        <v>0</v>
      </c>
      <c r="Z128" s="3">
        <f t="shared" si="52"/>
        <v>0</v>
      </c>
      <c r="AA128" s="55">
        <f t="shared" si="53"/>
        <v>0</v>
      </c>
      <c r="AB128" s="3">
        <f t="shared" si="54"/>
        <v>0</v>
      </c>
      <c r="AC128" s="2">
        <f t="shared" si="55"/>
        <v>9889475</v>
      </c>
      <c r="AD128" s="2">
        <f t="shared" si="56"/>
        <v>9889475</v>
      </c>
      <c r="AE128" s="14">
        <f t="shared" si="57"/>
        <v>2421.9110282236725</v>
      </c>
      <c r="AF128" s="14">
        <f t="shared" si="58"/>
        <v>2386.4677106205077</v>
      </c>
      <c r="AG128" s="14">
        <f t="shared" si="41"/>
        <v>-35.443317603164814</v>
      </c>
      <c r="AH128" s="14">
        <f t="shared" si="67"/>
        <v>-28.111210916023058</v>
      </c>
      <c r="AI128" s="14">
        <f t="shared" si="60"/>
        <v>-7.3321066871417564</v>
      </c>
      <c r="AJ128" s="16">
        <f t="shared" si="61"/>
        <v>0</v>
      </c>
      <c r="AK128" s="16">
        <f t="shared" si="62"/>
        <v>1</v>
      </c>
      <c r="AL128" s="16">
        <f t="shared" si="63"/>
        <v>5</v>
      </c>
      <c r="AM128" s="16">
        <f t="shared" si="64"/>
        <v>30</v>
      </c>
      <c r="AN128" s="5">
        <f t="shared" si="65"/>
        <v>9623155</v>
      </c>
      <c r="AO128" s="5">
        <f t="shared" si="66"/>
        <v>9910280</v>
      </c>
    </row>
    <row r="129" spans="1:41" x14ac:dyDescent="0.2">
      <c r="A129" s="1" t="s">
        <v>877</v>
      </c>
      <c r="B129" s="8">
        <v>7438</v>
      </c>
      <c r="C129" s="8">
        <v>2276.4196891191709</v>
      </c>
      <c r="D129" s="8">
        <v>2295</v>
      </c>
      <c r="E129" s="8">
        <v>2264</v>
      </c>
      <c r="F129" s="8">
        <v>2276.2797927461138</v>
      </c>
      <c r="G129" s="8">
        <f t="shared" si="34"/>
        <v>-44.735671171411923</v>
      </c>
      <c r="H129" s="8">
        <f t="shared" si="35"/>
        <v>0</v>
      </c>
      <c r="I129" s="8">
        <f t="shared" si="36"/>
        <v>44.735671171411923</v>
      </c>
      <c r="J129" s="25">
        <f t="shared" si="68"/>
        <v>4.7856787870809914</v>
      </c>
      <c r="K129" s="25">
        <f t="shared" si="68"/>
        <v>15.32118290154685</v>
      </c>
      <c r="L129" s="26">
        <f t="shared" si="38"/>
        <v>0.31235700388367676</v>
      </c>
      <c r="M129" s="25">
        <f t="shared" si="39"/>
        <v>23.801221996706246</v>
      </c>
      <c r="N129" s="25">
        <v>30</v>
      </c>
      <c r="O129" s="25">
        <v>70</v>
      </c>
      <c r="P129" s="25">
        <f t="shared" si="42"/>
        <v>1</v>
      </c>
      <c r="Q129" s="25">
        <f t="shared" si="43"/>
        <v>0</v>
      </c>
      <c r="R129" s="25">
        <f t="shared" si="44"/>
        <v>2</v>
      </c>
      <c r="S129" s="25">
        <f t="shared" si="45"/>
        <v>30</v>
      </c>
      <c r="T129" s="25">
        <f t="shared" si="46"/>
        <v>9887595</v>
      </c>
      <c r="U129" s="25">
        <f t="shared" si="47"/>
        <v>10000795</v>
      </c>
      <c r="V129" s="9">
        <f t="shared" si="48"/>
        <v>2435.7501051035383</v>
      </c>
      <c r="W129" s="9">
        <f t="shared" si="49"/>
        <v>2395.8454412697793</v>
      </c>
      <c r="X129" s="9">
        <f t="shared" si="50"/>
        <v>-39.904663833759059</v>
      </c>
      <c r="Y129" s="3">
        <f t="shared" si="51"/>
        <v>0</v>
      </c>
      <c r="Z129" s="3">
        <f t="shared" si="52"/>
        <v>0</v>
      </c>
      <c r="AA129" s="55">
        <f t="shared" si="53"/>
        <v>0</v>
      </c>
      <c r="AB129" s="3">
        <f t="shared" si="54"/>
        <v>0</v>
      </c>
      <c r="AC129" s="2">
        <f t="shared" si="55"/>
        <v>9889475</v>
      </c>
      <c r="AD129" s="2">
        <f t="shared" si="56"/>
        <v>9889475</v>
      </c>
      <c r="AE129" s="14">
        <f t="shared" si="57"/>
        <v>2411.1235292994088</v>
      </c>
      <c r="AF129" s="14">
        <f t="shared" si="58"/>
        <v>2369.5157232552165</v>
      </c>
      <c r="AG129" s="14">
        <f t="shared" si="41"/>
        <v>-41.60780604419233</v>
      </c>
      <c r="AH129" s="14">
        <f t="shared" si="67"/>
        <v>-30.810529941656913</v>
      </c>
      <c r="AI129" s="14">
        <f t="shared" si="60"/>
        <v>-10.797276102535417</v>
      </c>
      <c r="AJ129" s="16">
        <f t="shared" si="61"/>
        <v>0</v>
      </c>
      <c r="AK129" s="16">
        <f t="shared" si="62"/>
        <v>1</v>
      </c>
      <c r="AL129" s="16">
        <f t="shared" si="63"/>
        <v>4</v>
      </c>
      <c r="AM129" s="16">
        <f t="shared" si="64"/>
        <v>30</v>
      </c>
      <c r="AN129" s="5">
        <f t="shared" si="65"/>
        <v>9680550</v>
      </c>
      <c r="AO129" s="5">
        <f t="shared" si="66"/>
        <v>9906950</v>
      </c>
    </row>
    <row r="130" spans="1:41" x14ac:dyDescent="0.2">
      <c r="A130" s="1" t="s">
        <v>878</v>
      </c>
      <c r="B130" s="8">
        <v>10366</v>
      </c>
      <c r="C130" s="8">
        <v>2275.8571428571427</v>
      </c>
      <c r="D130" s="8">
        <v>2305</v>
      </c>
      <c r="E130" s="8">
        <v>2249</v>
      </c>
      <c r="F130" s="8">
        <v>2275.7857142857142</v>
      </c>
      <c r="G130" s="8">
        <f t="shared" ref="G130:G193" si="69">F130-F129</f>
        <v>-0.49407846039957803</v>
      </c>
      <c r="H130" s="8">
        <f t="shared" ref="H130:H193" si="70">IF(G130&gt;0, G130, 0)</f>
        <v>0</v>
      </c>
      <c r="I130" s="8">
        <f t="shared" ref="I130:I193" si="71">IF(G130&lt;0, -G130, 0)</f>
        <v>0.49407846039957803</v>
      </c>
      <c r="J130" s="25">
        <f t="shared" ref="J130:K145" si="72">((J129*($L$4-1)+H130)/$L$4)</f>
        <v>4.4438445880037776</v>
      </c>
      <c r="K130" s="25">
        <f t="shared" si="72"/>
        <v>14.262104012893474</v>
      </c>
      <c r="L130" s="26">
        <f t="shared" ref="L130:L193" si="73">J130/K130</f>
        <v>0.31158408212325311</v>
      </c>
      <c r="M130" s="25">
        <f t="shared" ref="M130:M193" si="74">IF(K130=0, 100, 100-(100/(1+L130)))</f>
        <v>23.756317751191858</v>
      </c>
      <c r="N130" s="25">
        <v>30</v>
      </c>
      <c r="O130" s="25">
        <v>70</v>
      </c>
      <c r="P130" s="25">
        <f t="shared" si="42"/>
        <v>1</v>
      </c>
      <c r="Q130" s="25">
        <f t="shared" si="43"/>
        <v>0</v>
      </c>
      <c r="R130" s="25">
        <f t="shared" si="44"/>
        <v>3</v>
      </c>
      <c r="S130" s="25">
        <f t="shared" si="45"/>
        <v>30</v>
      </c>
      <c r="T130" s="25">
        <f t="shared" si="46"/>
        <v>9830190</v>
      </c>
      <c r="U130" s="25">
        <f t="shared" si="47"/>
        <v>9998865</v>
      </c>
      <c r="V130" s="9">
        <f t="shared" si="48"/>
        <v>2426.5332368496606</v>
      </c>
      <c r="W130" s="9">
        <f t="shared" si="49"/>
        <v>2378.9455195780724</v>
      </c>
      <c r="X130" s="9">
        <f t="shared" si="50"/>
        <v>-47.58771727158819</v>
      </c>
      <c r="Y130" s="3">
        <f t="shared" si="51"/>
        <v>0</v>
      </c>
      <c r="Z130" s="3">
        <f t="shared" si="52"/>
        <v>0</v>
      </c>
      <c r="AA130" s="55">
        <f t="shared" si="53"/>
        <v>0</v>
      </c>
      <c r="AB130" s="3">
        <f t="shared" si="54"/>
        <v>0</v>
      </c>
      <c r="AC130" s="2">
        <f t="shared" si="55"/>
        <v>9889475</v>
      </c>
      <c r="AD130" s="2">
        <f t="shared" si="56"/>
        <v>9889475</v>
      </c>
      <c r="AE130" s="14">
        <f t="shared" si="57"/>
        <v>2401.0985059650611</v>
      </c>
      <c r="AF130" s="14">
        <f t="shared" si="58"/>
        <v>2355.0957218752928</v>
      </c>
      <c r="AG130" s="14">
        <f t="shared" si="41"/>
        <v>-46.002784089768284</v>
      </c>
      <c r="AH130" s="14">
        <f t="shared" si="67"/>
        <v>-33.848980771279187</v>
      </c>
      <c r="AI130" s="14">
        <f t="shared" si="60"/>
        <v>-12.153803318489096</v>
      </c>
      <c r="AJ130" s="16">
        <f t="shared" si="61"/>
        <v>0</v>
      </c>
      <c r="AK130" s="16">
        <f t="shared" si="62"/>
        <v>1</v>
      </c>
      <c r="AL130" s="16">
        <f t="shared" si="63"/>
        <v>3</v>
      </c>
      <c r="AM130" s="16">
        <f t="shared" si="64"/>
        <v>30</v>
      </c>
      <c r="AN130" s="5">
        <f t="shared" si="65"/>
        <v>9737120</v>
      </c>
      <c r="AO130" s="5">
        <f t="shared" si="66"/>
        <v>9905795</v>
      </c>
    </row>
    <row r="131" spans="1:41" x14ac:dyDescent="0.2">
      <c r="A131" s="1" t="s">
        <v>879</v>
      </c>
      <c r="B131" s="8">
        <v>5565</v>
      </c>
      <c r="C131" s="8">
        <v>2283.8871794871793</v>
      </c>
      <c r="D131" s="8">
        <v>2309</v>
      </c>
      <c r="E131" s="8">
        <v>2269</v>
      </c>
      <c r="F131" s="8">
        <v>2284.0564102564103</v>
      </c>
      <c r="G131" s="8">
        <f t="shared" si="69"/>
        <v>8.2706959706961243</v>
      </c>
      <c r="H131" s="8">
        <f t="shared" si="70"/>
        <v>8.2706959706961243</v>
      </c>
      <c r="I131" s="8">
        <f t="shared" si="71"/>
        <v>0</v>
      </c>
      <c r="J131" s="25">
        <f t="shared" si="72"/>
        <v>4.7171911153389443</v>
      </c>
      <c r="K131" s="25">
        <f t="shared" si="72"/>
        <v>13.243382297686797</v>
      </c>
      <c r="L131" s="26">
        <f t="shared" si="73"/>
        <v>0.35619232378143229</v>
      </c>
      <c r="M131" s="25">
        <f t="shared" si="74"/>
        <v>26.264145397038632</v>
      </c>
      <c r="N131" s="25">
        <v>30</v>
      </c>
      <c r="O131" s="25">
        <v>70</v>
      </c>
      <c r="P131" s="25">
        <f t="shared" si="42"/>
        <v>1</v>
      </c>
      <c r="Q131" s="25">
        <f t="shared" si="43"/>
        <v>0</v>
      </c>
      <c r="R131" s="25">
        <f t="shared" si="44"/>
        <v>4</v>
      </c>
      <c r="S131" s="25">
        <f t="shared" si="45"/>
        <v>30</v>
      </c>
      <c r="T131" s="25">
        <f t="shared" si="46"/>
        <v>9772535</v>
      </c>
      <c r="U131" s="25">
        <f t="shared" si="47"/>
        <v>9999435</v>
      </c>
      <c r="V131" s="9">
        <f t="shared" si="48"/>
        <v>2417.5560550967057</v>
      </c>
      <c r="W131" s="9">
        <f t="shared" si="49"/>
        <v>2363.335032953144</v>
      </c>
      <c r="X131" s="9">
        <f t="shared" si="50"/>
        <v>-54.22102214356164</v>
      </c>
      <c r="Y131" s="3">
        <f t="shared" si="51"/>
        <v>0</v>
      </c>
      <c r="Z131" s="3">
        <f t="shared" si="52"/>
        <v>0</v>
      </c>
      <c r="AA131" s="55">
        <f t="shared" si="53"/>
        <v>0</v>
      </c>
      <c r="AB131" s="3">
        <f t="shared" si="54"/>
        <v>0</v>
      </c>
      <c r="AC131" s="2">
        <f t="shared" si="55"/>
        <v>9889475</v>
      </c>
      <c r="AD131" s="2">
        <f t="shared" si="56"/>
        <v>9889475</v>
      </c>
      <c r="AE131" s="14">
        <f t="shared" si="57"/>
        <v>2392.4287210977536</v>
      </c>
      <c r="AF131" s="14">
        <f t="shared" si="58"/>
        <v>2344.1665970108493</v>
      </c>
      <c r="AG131" s="14">
        <f t="shared" si="41"/>
        <v>-48.26212408690435</v>
      </c>
      <c r="AH131" s="14">
        <f t="shared" si="67"/>
        <v>-36.73160943440422</v>
      </c>
      <c r="AI131" s="14">
        <f t="shared" si="60"/>
        <v>-11.530514652500131</v>
      </c>
      <c r="AJ131" s="16">
        <f t="shared" si="61"/>
        <v>0</v>
      </c>
      <c r="AK131" s="16">
        <f t="shared" si="62"/>
        <v>1</v>
      </c>
      <c r="AL131" s="16">
        <f t="shared" si="63"/>
        <v>2</v>
      </c>
      <c r="AM131" s="16">
        <f t="shared" si="64"/>
        <v>30</v>
      </c>
      <c r="AN131" s="5">
        <f t="shared" si="65"/>
        <v>9793315</v>
      </c>
      <c r="AO131" s="5">
        <f t="shared" si="66"/>
        <v>9906765</v>
      </c>
    </row>
    <row r="132" spans="1:41" x14ac:dyDescent="0.2">
      <c r="A132" s="1" t="s">
        <v>880</v>
      </c>
      <c r="B132" s="8">
        <v>4247</v>
      </c>
      <c r="C132" s="8">
        <v>2291.8277511961724</v>
      </c>
      <c r="D132" s="8">
        <v>2330</v>
      </c>
      <c r="E132" s="8">
        <v>2279</v>
      </c>
      <c r="F132" s="8">
        <v>2291.7511961722489</v>
      </c>
      <c r="G132" s="8">
        <f t="shared" si="69"/>
        <v>7.6947859158385654</v>
      </c>
      <c r="H132" s="8">
        <f t="shared" si="70"/>
        <v>7.6947859158385654</v>
      </c>
      <c r="I132" s="8">
        <f t="shared" si="71"/>
        <v>0</v>
      </c>
      <c r="J132" s="25">
        <f t="shared" si="72"/>
        <v>4.9298764582317744</v>
      </c>
      <c r="K132" s="25">
        <f t="shared" si="72"/>
        <v>12.297426419280598</v>
      </c>
      <c r="L132" s="26">
        <f t="shared" si="73"/>
        <v>0.40088684332377356</v>
      </c>
      <c r="M132" s="25">
        <f t="shared" si="74"/>
        <v>28.616647035717818</v>
      </c>
      <c r="N132" s="25">
        <v>30</v>
      </c>
      <c r="O132" s="25">
        <v>70</v>
      </c>
      <c r="P132" s="25">
        <f t="shared" si="42"/>
        <v>1</v>
      </c>
      <c r="Q132" s="25">
        <f t="shared" si="43"/>
        <v>0</v>
      </c>
      <c r="R132" s="25">
        <f t="shared" si="44"/>
        <v>5</v>
      </c>
      <c r="S132" s="25">
        <f t="shared" si="45"/>
        <v>30</v>
      </c>
      <c r="T132" s="25">
        <f t="shared" si="46"/>
        <v>9714780</v>
      </c>
      <c r="U132" s="25">
        <f t="shared" si="47"/>
        <v>9999655</v>
      </c>
      <c r="V132" s="9">
        <f t="shared" si="48"/>
        <v>2408.3256363643636</v>
      </c>
      <c r="W132" s="9">
        <f t="shared" si="49"/>
        <v>2351.115168881473</v>
      </c>
      <c r="X132" s="9">
        <f t="shared" si="50"/>
        <v>-57.210467482890635</v>
      </c>
      <c r="Y132" s="3">
        <f t="shared" si="51"/>
        <v>0</v>
      </c>
      <c r="Z132" s="3">
        <f t="shared" si="52"/>
        <v>0</v>
      </c>
      <c r="AA132" s="55">
        <f t="shared" si="53"/>
        <v>0</v>
      </c>
      <c r="AB132" s="3">
        <f t="shared" si="54"/>
        <v>0</v>
      </c>
      <c r="AC132" s="2">
        <f t="shared" si="55"/>
        <v>9889475</v>
      </c>
      <c r="AD132" s="2">
        <f t="shared" si="56"/>
        <v>9889475</v>
      </c>
      <c r="AE132" s="14">
        <f t="shared" si="57"/>
        <v>2384.9711266588274</v>
      </c>
      <c r="AF132" s="14">
        <f t="shared" si="58"/>
        <v>2336.1026891895262</v>
      </c>
      <c r="AG132" s="14">
        <f t="shared" si="41"/>
        <v>-48.86843746930117</v>
      </c>
      <c r="AH132" s="14">
        <f t="shared" si="67"/>
        <v>-39.158975041383613</v>
      </c>
      <c r="AI132" s="14">
        <f t="shared" si="60"/>
        <v>-9.7094624279175576</v>
      </c>
      <c r="AJ132" s="16">
        <f t="shared" si="61"/>
        <v>0</v>
      </c>
      <c r="AK132" s="16">
        <f t="shared" si="62"/>
        <v>1</v>
      </c>
      <c r="AL132" s="16">
        <f t="shared" si="63"/>
        <v>1</v>
      </c>
      <c r="AM132" s="16">
        <f t="shared" si="64"/>
        <v>30</v>
      </c>
      <c r="AN132" s="5">
        <f t="shared" si="65"/>
        <v>9850010</v>
      </c>
      <c r="AO132" s="5">
        <f t="shared" si="66"/>
        <v>9906985</v>
      </c>
    </row>
    <row r="133" spans="1:41" x14ac:dyDescent="0.2">
      <c r="A133" s="1" t="s">
        <v>881</v>
      </c>
      <c r="B133" s="8">
        <v>4388</v>
      </c>
      <c r="C133" s="8">
        <v>2281.452961672474</v>
      </c>
      <c r="D133" s="8">
        <v>2294</v>
      </c>
      <c r="E133" s="8">
        <v>2269</v>
      </c>
      <c r="F133" s="8">
        <v>2281.3937282229967</v>
      </c>
      <c r="G133" s="8">
        <f t="shared" si="69"/>
        <v>-10.357467949252168</v>
      </c>
      <c r="H133" s="8">
        <f t="shared" si="70"/>
        <v>0</v>
      </c>
      <c r="I133" s="8">
        <f t="shared" si="71"/>
        <v>10.357467949252168</v>
      </c>
      <c r="J133" s="25">
        <f t="shared" si="72"/>
        <v>4.5777424255009338</v>
      </c>
      <c r="K133" s="25">
        <f t="shared" si="72"/>
        <v>12.15885795713571</v>
      </c>
      <c r="L133" s="26">
        <f t="shared" si="73"/>
        <v>0.37649444064887511</v>
      </c>
      <c r="M133" s="25">
        <f t="shared" si="74"/>
        <v>27.351686249557005</v>
      </c>
      <c r="N133" s="25">
        <v>30</v>
      </c>
      <c r="O133" s="25">
        <v>70</v>
      </c>
      <c r="P133" s="25">
        <f t="shared" si="42"/>
        <v>1</v>
      </c>
      <c r="Q133" s="25">
        <f t="shared" si="43"/>
        <v>0</v>
      </c>
      <c r="R133" s="25">
        <f t="shared" si="44"/>
        <v>6</v>
      </c>
      <c r="S133" s="25">
        <f t="shared" si="45"/>
        <v>30</v>
      </c>
      <c r="T133" s="25">
        <f t="shared" si="46"/>
        <v>9656500</v>
      </c>
      <c r="U133" s="25">
        <f t="shared" si="47"/>
        <v>9996850</v>
      </c>
      <c r="V133" s="9">
        <f t="shared" si="48"/>
        <v>2399.0277336530398</v>
      </c>
      <c r="W133" s="9">
        <f t="shared" si="49"/>
        <v>2341.9469352291599</v>
      </c>
      <c r="X133" s="9">
        <f t="shared" si="50"/>
        <v>-57.080798423879969</v>
      </c>
      <c r="Y133" s="3">
        <f t="shared" si="51"/>
        <v>0</v>
      </c>
      <c r="Z133" s="3">
        <f t="shared" si="52"/>
        <v>0</v>
      </c>
      <c r="AA133" s="55">
        <f t="shared" si="53"/>
        <v>0</v>
      </c>
      <c r="AB133" s="3">
        <f t="shared" si="54"/>
        <v>0</v>
      </c>
      <c r="AC133" s="2">
        <f t="shared" si="55"/>
        <v>9889475</v>
      </c>
      <c r="AD133" s="2">
        <f t="shared" si="56"/>
        <v>9889475</v>
      </c>
      <c r="AE133" s="14">
        <f t="shared" si="57"/>
        <v>2377.2987267746917</v>
      </c>
      <c r="AF133" s="14">
        <f t="shared" si="58"/>
        <v>2327.6859259639064</v>
      </c>
      <c r="AG133" s="14">
        <f t="shared" si="41"/>
        <v>-49.612800810785302</v>
      </c>
      <c r="AH133" s="14">
        <f t="shared" si="67"/>
        <v>-41.249740195263954</v>
      </c>
      <c r="AI133" s="14">
        <f t="shared" si="60"/>
        <v>-8.3630606155213485</v>
      </c>
      <c r="AJ133" s="16">
        <f t="shared" si="61"/>
        <v>0</v>
      </c>
      <c r="AK133" s="16">
        <f t="shared" si="62"/>
        <v>1</v>
      </c>
      <c r="AL133" s="16">
        <f t="shared" si="63"/>
        <v>0</v>
      </c>
      <c r="AM133" s="16">
        <f t="shared" si="64"/>
        <v>30</v>
      </c>
      <c r="AN133" s="5">
        <f t="shared" si="65"/>
        <v>9906955</v>
      </c>
      <c r="AO133" s="5">
        <f t="shared" si="66"/>
        <v>9906955</v>
      </c>
    </row>
    <row r="134" spans="1:41" x14ac:dyDescent="0.2">
      <c r="A134" s="1" t="s">
        <v>882</v>
      </c>
      <c r="B134" s="8">
        <v>3978</v>
      </c>
      <c r="C134" s="8">
        <v>2281.9032258064517</v>
      </c>
      <c r="D134" s="8">
        <v>2298</v>
      </c>
      <c r="E134" s="8">
        <v>2268</v>
      </c>
      <c r="F134" s="8">
        <v>2281.9301075268818</v>
      </c>
      <c r="G134" s="8">
        <f t="shared" si="69"/>
        <v>0.53637930388504174</v>
      </c>
      <c r="H134" s="8">
        <f t="shared" si="70"/>
        <v>0.53637930388504174</v>
      </c>
      <c r="I134" s="8">
        <f t="shared" si="71"/>
        <v>0</v>
      </c>
      <c r="J134" s="25">
        <f t="shared" si="72"/>
        <v>4.2890736310997983</v>
      </c>
      <c r="K134" s="25">
        <f t="shared" si="72"/>
        <v>11.290368103054588</v>
      </c>
      <c r="L134" s="26">
        <f t="shared" si="73"/>
        <v>0.37988784705251527</v>
      </c>
      <c r="M134" s="25">
        <f t="shared" si="74"/>
        <v>27.530342256725277</v>
      </c>
      <c r="N134" s="25">
        <v>30</v>
      </c>
      <c r="O134" s="25">
        <v>70</v>
      </c>
      <c r="P134" s="25">
        <f t="shared" si="42"/>
        <v>1</v>
      </c>
      <c r="Q134" s="25">
        <f t="shared" si="43"/>
        <v>0</v>
      </c>
      <c r="R134" s="25">
        <f t="shared" si="44"/>
        <v>7</v>
      </c>
      <c r="S134" s="25">
        <f t="shared" si="45"/>
        <v>30</v>
      </c>
      <c r="T134" s="25">
        <f t="shared" si="46"/>
        <v>9599120</v>
      </c>
      <c r="U134" s="25">
        <f t="shared" si="47"/>
        <v>9996020</v>
      </c>
      <c r="V134" s="9">
        <f t="shared" si="48"/>
        <v>2390.0921867109269</v>
      </c>
      <c r="W134" s="9">
        <f t="shared" si="49"/>
        <v>2333.2359817420738</v>
      </c>
      <c r="X134" s="9">
        <f t="shared" si="50"/>
        <v>-56.856204968853035</v>
      </c>
      <c r="Y134" s="3">
        <f t="shared" si="51"/>
        <v>0</v>
      </c>
      <c r="Z134" s="3">
        <f t="shared" si="52"/>
        <v>0</v>
      </c>
      <c r="AA134" s="55">
        <f t="shared" si="53"/>
        <v>0</v>
      </c>
      <c r="AB134" s="3">
        <f t="shared" si="54"/>
        <v>0</v>
      </c>
      <c r="AC134" s="2">
        <f t="shared" si="55"/>
        <v>9889475</v>
      </c>
      <c r="AD134" s="2">
        <f t="shared" si="56"/>
        <v>9889475</v>
      </c>
      <c r="AE134" s="14">
        <f t="shared" si="57"/>
        <v>2370.2343846081872</v>
      </c>
      <c r="AF134" s="14">
        <f t="shared" si="58"/>
        <v>2320.6465692812872</v>
      </c>
      <c r="AG134" s="14">
        <f t="shared" si="41"/>
        <v>-49.587815326899999</v>
      </c>
      <c r="AH134" s="14">
        <f t="shared" si="67"/>
        <v>-42.917355221591166</v>
      </c>
      <c r="AI134" s="14">
        <f t="shared" si="60"/>
        <v>-6.6704601053088339</v>
      </c>
      <c r="AJ134" s="16">
        <f t="shared" si="61"/>
        <v>0</v>
      </c>
      <c r="AK134" s="16">
        <f t="shared" si="62"/>
        <v>0</v>
      </c>
      <c r="AL134" s="16">
        <f t="shared" si="63"/>
        <v>0</v>
      </c>
      <c r="AM134" s="16">
        <f t="shared" si="64"/>
        <v>0</v>
      </c>
      <c r="AN134" s="5">
        <f t="shared" si="65"/>
        <v>9906955</v>
      </c>
      <c r="AO134" s="5">
        <f t="shared" si="66"/>
        <v>9906955</v>
      </c>
    </row>
    <row r="135" spans="1:41" x14ac:dyDescent="0.2">
      <c r="A135" s="1" t="s">
        <v>883</v>
      </c>
      <c r="B135" s="8">
        <v>3822</v>
      </c>
      <c r="C135" s="8">
        <v>2270.7444933920706</v>
      </c>
      <c r="D135" s="8">
        <v>2291</v>
      </c>
      <c r="E135" s="8">
        <v>2254</v>
      </c>
      <c r="F135" s="8">
        <v>2270.7797356828196</v>
      </c>
      <c r="G135" s="8">
        <f t="shared" si="69"/>
        <v>-11.150371844062192</v>
      </c>
      <c r="H135" s="8">
        <f t="shared" si="70"/>
        <v>0</v>
      </c>
      <c r="I135" s="8">
        <f t="shared" si="71"/>
        <v>11.150371844062192</v>
      </c>
      <c r="J135" s="25">
        <f t="shared" si="72"/>
        <v>3.9827112288783839</v>
      </c>
      <c r="K135" s="25">
        <f t="shared" si="72"/>
        <v>11.280368370269416</v>
      </c>
      <c r="L135" s="26">
        <f t="shared" si="73"/>
        <v>0.35306570655752995</v>
      </c>
      <c r="M135" s="25">
        <f t="shared" si="74"/>
        <v>26.093759146094968</v>
      </c>
      <c r="N135" s="25">
        <v>30</v>
      </c>
      <c r="O135" s="25">
        <v>70</v>
      </c>
      <c r="P135" s="25">
        <f t="shared" si="42"/>
        <v>1</v>
      </c>
      <c r="Q135" s="25">
        <f t="shared" si="43"/>
        <v>0</v>
      </c>
      <c r="R135" s="25">
        <f t="shared" si="44"/>
        <v>8</v>
      </c>
      <c r="S135" s="25">
        <f t="shared" si="45"/>
        <v>30</v>
      </c>
      <c r="T135" s="25">
        <f t="shared" si="46"/>
        <v>9541640</v>
      </c>
      <c r="U135" s="25">
        <f t="shared" si="47"/>
        <v>9992440</v>
      </c>
      <c r="V135" s="9">
        <f t="shared" si="48"/>
        <v>2382.1573949282088</v>
      </c>
      <c r="W135" s="9">
        <f t="shared" si="49"/>
        <v>2324.3074079775865</v>
      </c>
      <c r="X135" s="9">
        <f t="shared" si="50"/>
        <v>-57.849986950622224</v>
      </c>
      <c r="Y135" s="3">
        <f t="shared" si="51"/>
        <v>0</v>
      </c>
      <c r="Z135" s="3">
        <f t="shared" si="52"/>
        <v>0</v>
      </c>
      <c r="AA135" s="55">
        <f t="shared" si="53"/>
        <v>0</v>
      </c>
      <c r="AB135" s="3">
        <f t="shared" si="54"/>
        <v>0</v>
      </c>
      <c r="AC135" s="2">
        <f t="shared" si="55"/>
        <v>9889475</v>
      </c>
      <c r="AD135" s="2">
        <f t="shared" si="56"/>
        <v>9889475</v>
      </c>
      <c r="AE135" s="14">
        <f t="shared" si="57"/>
        <v>2362.8673735766783</v>
      </c>
      <c r="AF135" s="14">
        <f t="shared" si="58"/>
        <v>2312.9747487276768</v>
      </c>
      <c r="AG135" s="14">
        <f t="shared" si="41"/>
        <v>-49.89262484900155</v>
      </c>
      <c r="AH135" s="14">
        <f t="shared" si="67"/>
        <v>-44.31240914707324</v>
      </c>
      <c r="AI135" s="14">
        <f t="shared" si="60"/>
        <v>-5.5802157019283101</v>
      </c>
      <c r="AJ135" s="16">
        <f t="shared" si="61"/>
        <v>0</v>
      </c>
      <c r="AK135" s="16">
        <f t="shared" si="62"/>
        <v>0</v>
      </c>
      <c r="AL135" s="16">
        <f t="shared" si="63"/>
        <v>0</v>
      </c>
      <c r="AM135" s="16">
        <f t="shared" si="64"/>
        <v>0</v>
      </c>
      <c r="AN135" s="5">
        <f t="shared" si="65"/>
        <v>9906955</v>
      </c>
      <c r="AO135" s="5">
        <f t="shared" si="66"/>
        <v>9906955</v>
      </c>
    </row>
    <row r="136" spans="1:41" x14ac:dyDescent="0.2">
      <c r="A136" s="1" t="s">
        <v>884</v>
      </c>
      <c r="B136" s="8">
        <v>3096</v>
      </c>
      <c r="C136" s="8">
        <v>2251.036082474227</v>
      </c>
      <c r="D136" s="8">
        <v>2259</v>
      </c>
      <c r="E136" s="8">
        <v>2240</v>
      </c>
      <c r="F136" s="8">
        <v>2251.0257731958764</v>
      </c>
      <c r="G136" s="8">
        <f t="shared" si="69"/>
        <v>-19.753962486943237</v>
      </c>
      <c r="H136" s="8">
        <f t="shared" si="70"/>
        <v>0</v>
      </c>
      <c r="I136" s="8">
        <f t="shared" si="71"/>
        <v>19.753962486943237</v>
      </c>
      <c r="J136" s="25">
        <f t="shared" si="72"/>
        <v>3.6982318553870708</v>
      </c>
      <c r="K136" s="25">
        <f t="shared" si="72"/>
        <v>11.885625092888974</v>
      </c>
      <c r="L136" s="26">
        <f t="shared" si="73"/>
        <v>0.31115164970159442</v>
      </c>
      <c r="M136" s="25">
        <f t="shared" si="74"/>
        <v>23.731171735352632</v>
      </c>
      <c r="N136" s="25">
        <v>30</v>
      </c>
      <c r="O136" s="25">
        <v>70</v>
      </c>
      <c r="P136" s="25">
        <f t="shared" si="42"/>
        <v>1</v>
      </c>
      <c r="Q136" s="25">
        <f t="shared" si="43"/>
        <v>0</v>
      </c>
      <c r="R136" s="25">
        <f t="shared" si="44"/>
        <v>9</v>
      </c>
      <c r="S136" s="25">
        <f t="shared" si="45"/>
        <v>30</v>
      </c>
      <c r="T136" s="25">
        <f t="shared" si="46"/>
        <v>9484335</v>
      </c>
      <c r="U136" s="25">
        <f t="shared" si="47"/>
        <v>9988335</v>
      </c>
      <c r="V136" s="9">
        <f t="shared" si="48"/>
        <v>2375.8617523408934</v>
      </c>
      <c r="W136" s="9">
        <f t="shared" si="49"/>
        <v>2314.0148908821211</v>
      </c>
      <c r="X136" s="9">
        <f t="shared" si="50"/>
        <v>-61.84686145877231</v>
      </c>
      <c r="Y136" s="3">
        <f t="shared" si="51"/>
        <v>0</v>
      </c>
      <c r="Z136" s="3">
        <f t="shared" si="52"/>
        <v>0</v>
      </c>
      <c r="AA136" s="55">
        <f t="shared" si="53"/>
        <v>0</v>
      </c>
      <c r="AB136" s="3">
        <f t="shared" si="54"/>
        <v>0</v>
      </c>
      <c r="AC136" s="2">
        <f t="shared" si="55"/>
        <v>9889475</v>
      </c>
      <c r="AD136" s="2">
        <f t="shared" si="56"/>
        <v>9889475</v>
      </c>
      <c r="AE136" s="14">
        <f t="shared" si="57"/>
        <v>2354.582810585508</v>
      </c>
      <c r="AF136" s="14">
        <f t="shared" si="58"/>
        <v>2303.4441371073999</v>
      </c>
      <c r="AG136" s="14">
        <f t="shared" si="41"/>
        <v>-51.138673478108103</v>
      </c>
      <c r="AH136" s="14">
        <f t="shared" si="67"/>
        <v>-45.677662013280212</v>
      </c>
      <c r="AI136" s="14">
        <f t="shared" si="60"/>
        <v>-5.4610114648278909</v>
      </c>
      <c r="AJ136" s="16">
        <f t="shared" si="61"/>
        <v>0</v>
      </c>
      <c r="AK136" s="16">
        <f t="shared" si="62"/>
        <v>0</v>
      </c>
      <c r="AL136" s="16">
        <f t="shared" si="63"/>
        <v>0</v>
      </c>
      <c r="AM136" s="16">
        <f t="shared" si="64"/>
        <v>0</v>
      </c>
      <c r="AN136" s="5">
        <f t="shared" si="65"/>
        <v>9906955</v>
      </c>
      <c r="AO136" s="5">
        <f t="shared" si="66"/>
        <v>9906955</v>
      </c>
    </row>
    <row r="137" spans="1:41" x14ac:dyDescent="0.2">
      <c r="A137" s="1" t="s">
        <v>885</v>
      </c>
      <c r="B137" s="8">
        <v>3957</v>
      </c>
      <c r="C137" s="8">
        <v>2256.5822222222223</v>
      </c>
      <c r="D137" s="8">
        <v>2277</v>
      </c>
      <c r="E137" s="8">
        <v>2238</v>
      </c>
      <c r="F137" s="8">
        <v>2256.7022222222222</v>
      </c>
      <c r="G137" s="8">
        <f t="shared" si="69"/>
        <v>5.6764490263458356</v>
      </c>
      <c r="H137" s="8">
        <f t="shared" si="70"/>
        <v>5.6764490263458356</v>
      </c>
      <c r="I137" s="8">
        <f t="shared" si="71"/>
        <v>0</v>
      </c>
      <c r="J137" s="25">
        <f t="shared" si="72"/>
        <v>3.8395330818841251</v>
      </c>
      <c r="K137" s="25">
        <f t="shared" si="72"/>
        <v>11.036651871968333</v>
      </c>
      <c r="L137" s="26">
        <f t="shared" si="73"/>
        <v>0.34788929889471659</v>
      </c>
      <c r="M137" s="25">
        <f t="shared" si="74"/>
        <v>25.809931066296727</v>
      </c>
      <c r="N137" s="25">
        <v>30</v>
      </c>
      <c r="O137" s="25">
        <v>70</v>
      </c>
      <c r="P137" s="25">
        <f t="shared" si="42"/>
        <v>1</v>
      </c>
      <c r="Q137" s="25">
        <f t="shared" si="43"/>
        <v>0</v>
      </c>
      <c r="R137" s="25">
        <f t="shared" si="44"/>
        <v>10</v>
      </c>
      <c r="S137" s="25">
        <f t="shared" si="45"/>
        <v>30</v>
      </c>
      <c r="T137" s="25">
        <f t="shared" si="46"/>
        <v>9427830</v>
      </c>
      <c r="U137" s="25">
        <f t="shared" si="47"/>
        <v>9987330</v>
      </c>
      <c r="V137" s="9">
        <f t="shared" si="48"/>
        <v>2368.3583553884378</v>
      </c>
      <c r="W137" s="9">
        <f t="shared" si="49"/>
        <v>2303.9909650288123</v>
      </c>
      <c r="X137" s="9">
        <f t="shared" si="50"/>
        <v>-64.36739035962546</v>
      </c>
      <c r="Y137" s="3">
        <f t="shared" si="51"/>
        <v>0</v>
      </c>
      <c r="Z137" s="3">
        <f t="shared" si="52"/>
        <v>0</v>
      </c>
      <c r="AA137" s="55">
        <f t="shared" si="53"/>
        <v>0</v>
      </c>
      <c r="AB137" s="3">
        <f t="shared" si="54"/>
        <v>0</v>
      </c>
      <c r="AC137" s="2">
        <f t="shared" si="55"/>
        <v>9889475</v>
      </c>
      <c r="AD137" s="2">
        <f t="shared" si="56"/>
        <v>9889475</v>
      </c>
      <c r="AE137" s="14">
        <f t="shared" si="57"/>
        <v>2347.332396632672</v>
      </c>
      <c r="AF137" s="14">
        <f t="shared" si="58"/>
        <v>2296.253073278911</v>
      </c>
      <c r="AG137" s="14">
        <f t="shared" si="41"/>
        <v>-51.079323353761083</v>
      </c>
      <c r="AH137" s="14">
        <f t="shared" si="67"/>
        <v>-46.757994281376384</v>
      </c>
      <c r="AI137" s="14">
        <f t="shared" si="60"/>
        <v>-4.3213290723846995</v>
      </c>
      <c r="AJ137" s="16">
        <f t="shared" si="61"/>
        <v>0</v>
      </c>
      <c r="AK137" s="16">
        <f t="shared" si="62"/>
        <v>0</v>
      </c>
      <c r="AL137" s="16">
        <f t="shared" si="63"/>
        <v>0</v>
      </c>
      <c r="AM137" s="16">
        <f t="shared" si="64"/>
        <v>0</v>
      </c>
      <c r="AN137" s="5">
        <f t="shared" si="65"/>
        <v>9906955</v>
      </c>
      <c r="AO137" s="5">
        <f t="shared" si="66"/>
        <v>9906955</v>
      </c>
    </row>
    <row r="138" spans="1:41" x14ac:dyDescent="0.2">
      <c r="A138" s="1" t="s">
        <v>886</v>
      </c>
      <c r="B138" s="8">
        <v>6621</v>
      </c>
      <c r="C138" s="8">
        <v>2303.905138339921</v>
      </c>
      <c r="D138" s="8">
        <v>2322</v>
      </c>
      <c r="E138" s="8">
        <v>2278</v>
      </c>
      <c r="F138" s="8">
        <v>2303.99209486166</v>
      </c>
      <c r="G138" s="8">
        <f t="shared" si="69"/>
        <v>47.289872639437817</v>
      </c>
      <c r="H138" s="8">
        <f t="shared" si="70"/>
        <v>47.289872639437817</v>
      </c>
      <c r="I138" s="8">
        <f t="shared" si="71"/>
        <v>0</v>
      </c>
      <c r="J138" s="25">
        <f t="shared" si="72"/>
        <v>6.9431287645665316</v>
      </c>
      <c r="K138" s="25">
        <f t="shared" si="72"/>
        <v>10.248319595399167</v>
      </c>
      <c r="L138" s="26">
        <f t="shared" si="73"/>
        <v>0.67748948497698569</v>
      </c>
      <c r="M138" s="25">
        <f t="shared" si="74"/>
        <v>40.387107701380344</v>
      </c>
      <c r="N138" s="25">
        <v>30</v>
      </c>
      <c r="O138" s="25">
        <v>70</v>
      </c>
      <c r="P138" s="25">
        <f t="shared" si="42"/>
        <v>0</v>
      </c>
      <c r="Q138" s="25">
        <f t="shared" si="43"/>
        <v>0</v>
      </c>
      <c r="R138" s="25">
        <f t="shared" si="44"/>
        <v>10</v>
      </c>
      <c r="S138" s="25">
        <f t="shared" si="45"/>
        <v>0</v>
      </c>
      <c r="T138" s="25">
        <f t="shared" si="46"/>
        <v>9427830</v>
      </c>
      <c r="U138" s="25">
        <f t="shared" si="47"/>
        <v>9997330</v>
      </c>
      <c r="V138" s="9">
        <f t="shared" si="48"/>
        <v>2361.8631242703491</v>
      </c>
      <c r="W138" s="9">
        <f t="shared" si="49"/>
        <v>2294.0010339349278</v>
      </c>
      <c r="X138" s="9">
        <f t="shared" si="50"/>
        <v>-67.862090335421271</v>
      </c>
      <c r="Y138" s="3">
        <f t="shared" si="51"/>
        <v>0</v>
      </c>
      <c r="Z138" s="3">
        <f t="shared" si="52"/>
        <v>0</v>
      </c>
      <c r="AA138" s="55">
        <f t="shared" si="53"/>
        <v>0</v>
      </c>
      <c r="AB138" s="3">
        <f t="shared" si="54"/>
        <v>0</v>
      </c>
      <c r="AC138" s="2">
        <f t="shared" si="55"/>
        <v>9889475</v>
      </c>
      <c r="AD138" s="2">
        <f t="shared" si="56"/>
        <v>9889475</v>
      </c>
      <c r="AE138" s="14">
        <f t="shared" si="57"/>
        <v>2344.1220039088935</v>
      </c>
      <c r="AF138" s="14">
        <f t="shared" si="58"/>
        <v>2297.4436919839491</v>
      </c>
      <c r="AG138" s="14">
        <f t="shared" si="41"/>
        <v>-46.67831192494441</v>
      </c>
      <c r="AH138" s="14">
        <f t="shared" si="67"/>
        <v>-46.742057810089989</v>
      </c>
      <c r="AI138" s="14">
        <f t="shared" si="60"/>
        <v>6.3745885145578995E-2</v>
      </c>
      <c r="AJ138" s="16">
        <f t="shared" si="61"/>
        <v>1</v>
      </c>
      <c r="AK138" s="16">
        <f t="shared" si="62"/>
        <v>0</v>
      </c>
      <c r="AL138" s="16">
        <f t="shared" si="63"/>
        <v>1</v>
      </c>
      <c r="AM138" s="16">
        <f t="shared" si="64"/>
        <v>30</v>
      </c>
      <c r="AN138" s="5">
        <f t="shared" si="65"/>
        <v>9850000</v>
      </c>
      <c r="AO138" s="5">
        <f t="shared" si="66"/>
        <v>9906950</v>
      </c>
    </row>
    <row r="139" spans="1:41" x14ac:dyDescent="0.2">
      <c r="A139" s="1" t="s">
        <v>887</v>
      </c>
      <c r="B139" s="8">
        <v>15920</v>
      </c>
      <c r="C139" s="8">
        <v>2306.9381443298971</v>
      </c>
      <c r="D139" s="8">
        <v>2322</v>
      </c>
      <c r="E139" s="8">
        <v>2297</v>
      </c>
      <c r="F139" s="8">
        <v>2306.9793814432992</v>
      </c>
      <c r="G139" s="8">
        <f t="shared" si="69"/>
        <v>2.9872865816391823</v>
      </c>
      <c r="H139" s="8">
        <f t="shared" si="70"/>
        <v>2.9872865816391823</v>
      </c>
      <c r="I139" s="8">
        <f t="shared" si="71"/>
        <v>0</v>
      </c>
      <c r="J139" s="25">
        <f t="shared" si="72"/>
        <v>6.6605686086431488</v>
      </c>
      <c r="K139" s="25">
        <f t="shared" si="72"/>
        <v>9.5162967671563674</v>
      </c>
      <c r="L139" s="26">
        <f t="shared" si="73"/>
        <v>0.69991182196322377</v>
      </c>
      <c r="M139" s="25">
        <f t="shared" si="74"/>
        <v>41.173419286824974</v>
      </c>
      <c r="N139" s="25">
        <v>30</v>
      </c>
      <c r="O139" s="25">
        <v>70</v>
      </c>
      <c r="P139" s="25">
        <f t="shared" si="42"/>
        <v>0</v>
      </c>
      <c r="Q139" s="25">
        <f t="shared" si="43"/>
        <v>0</v>
      </c>
      <c r="R139" s="25">
        <f t="shared" si="44"/>
        <v>10</v>
      </c>
      <c r="S139" s="25">
        <f t="shared" si="45"/>
        <v>0</v>
      </c>
      <c r="T139" s="25">
        <f t="shared" si="46"/>
        <v>9427830</v>
      </c>
      <c r="U139" s="25">
        <f t="shared" si="47"/>
        <v>10002080</v>
      </c>
      <c r="V139" s="9">
        <f t="shared" si="48"/>
        <v>2356.9583793066627</v>
      </c>
      <c r="W139" s="9">
        <f t="shared" si="49"/>
        <v>2287.3476776782163</v>
      </c>
      <c r="X139" s="9">
        <f t="shared" si="50"/>
        <v>-69.61070162844635</v>
      </c>
      <c r="Y139" s="3">
        <f t="shared" si="51"/>
        <v>0</v>
      </c>
      <c r="Z139" s="3">
        <f t="shared" si="52"/>
        <v>0</v>
      </c>
      <c r="AA139" s="55">
        <f t="shared" si="53"/>
        <v>0</v>
      </c>
      <c r="AB139" s="3">
        <f t="shared" si="54"/>
        <v>0</v>
      </c>
      <c r="AC139" s="2">
        <f t="shared" si="55"/>
        <v>9889475</v>
      </c>
      <c r="AD139" s="2">
        <f t="shared" si="56"/>
        <v>9889475</v>
      </c>
      <c r="AE139" s="14">
        <f t="shared" si="57"/>
        <v>2341.3706985410718</v>
      </c>
      <c r="AF139" s="14">
        <f t="shared" si="58"/>
        <v>2298.9107211315413</v>
      </c>
      <c r="AG139" s="14">
        <f t="shared" si="41"/>
        <v>-42.459977409530438</v>
      </c>
      <c r="AH139" s="14">
        <f t="shared" si="67"/>
        <v>-45.885641729978076</v>
      </c>
      <c r="AI139" s="14">
        <f t="shared" si="60"/>
        <v>3.4256643204476376</v>
      </c>
      <c r="AJ139" s="16">
        <f t="shared" si="61"/>
        <v>1</v>
      </c>
      <c r="AK139" s="16">
        <f t="shared" si="62"/>
        <v>0</v>
      </c>
      <c r="AL139" s="16">
        <f t="shared" si="63"/>
        <v>2</v>
      </c>
      <c r="AM139" s="16">
        <f t="shared" si="64"/>
        <v>30</v>
      </c>
      <c r="AN139" s="5">
        <f t="shared" si="65"/>
        <v>9791920</v>
      </c>
      <c r="AO139" s="5">
        <f t="shared" si="66"/>
        <v>9906770</v>
      </c>
    </row>
    <row r="140" spans="1:41" x14ac:dyDescent="0.2">
      <c r="A140" s="1" t="s">
        <v>888</v>
      </c>
      <c r="B140" s="8">
        <v>14584</v>
      </c>
      <c r="C140" s="8">
        <v>2314.4914675767918</v>
      </c>
      <c r="D140" s="8">
        <v>2330</v>
      </c>
      <c r="E140" s="8">
        <v>2290</v>
      </c>
      <c r="F140" s="8">
        <v>2314.5221843003415</v>
      </c>
      <c r="G140" s="8">
        <f t="shared" si="69"/>
        <v>7.5428028570422612</v>
      </c>
      <c r="H140" s="8">
        <f t="shared" si="70"/>
        <v>7.5428028570422612</v>
      </c>
      <c r="I140" s="8">
        <f t="shared" si="71"/>
        <v>0</v>
      </c>
      <c r="J140" s="25">
        <f t="shared" si="72"/>
        <v>6.7235853406716561</v>
      </c>
      <c r="K140" s="25">
        <f t="shared" si="72"/>
        <v>8.8365612837880558</v>
      </c>
      <c r="L140" s="26">
        <f t="shared" si="73"/>
        <v>0.76088255654459636</v>
      </c>
      <c r="M140" s="25">
        <f t="shared" si="74"/>
        <v>43.210295525766718</v>
      </c>
      <c r="N140" s="25">
        <v>30</v>
      </c>
      <c r="O140" s="25">
        <v>70</v>
      </c>
      <c r="P140" s="25">
        <f t="shared" si="42"/>
        <v>0</v>
      </c>
      <c r="Q140" s="25">
        <f t="shared" si="43"/>
        <v>0</v>
      </c>
      <c r="R140" s="25">
        <f t="shared" si="44"/>
        <v>10</v>
      </c>
      <c r="S140" s="25">
        <f t="shared" si="45"/>
        <v>0</v>
      </c>
      <c r="T140" s="25">
        <f t="shared" si="46"/>
        <v>9427830</v>
      </c>
      <c r="U140" s="25">
        <f t="shared" si="47"/>
        <v>10000330</v>
      </c>
      <c r="V140" s="9">
        <f t="shared" si="48"/>
        <v>2352.3965693360983</v>
      </c>
      <c r="W140" s="9">
        <f t="shared" si="49"/>
        <v>2283.4743017111473</v>
      </c>
      <c r="X140" s="9">
        <f t="shared" si="50"/>
        <v>-68.922267624951019</v>
      </c>
      <c r="Y140" s="3">
        <f t="shared" si="51"/>
        <v>0</v>
      </c>
      <c r="Z140" s="3">
        <f t="shared" si="52"/>
        <v>0</v>
      </c>
      <c r="AA140" s="55">
        <f t="shared" si="53"/>
        <v>0</v>
      </c>
      <c r="AB140" s="3">
        <f t="shared" si="54"/>
        <v>0</v>
      </c>
      <c r="AC140" s="2">
        <f t="shared" si="55"/>
        <v>9889475</v>
      </c>
      <c r="AD140" s="2">
        <f t="shared" si="56"/>
        <v>9889475</v>
      </c>
      <c r="AE140" s="14">
        <f t="shared" si="57"/>
        <v>2339.3819197084249</v>
      </c>
      <c r="AF140" s="14">
        <f t="shared" si="58"/>
        <v>2301.3124846959722</v>
      </c>
      <c r="AG140" s="14">
        <f t="shared" si="41"/>
        <v>-38.069435012452686</v>
      </c>
      <c r="AH140" s="14">
        <f t="shared" si="67"/>
        <v>-44.322400386472999</v>
      </c>
      <c r="AI140" s="14">
        <f t="shared" si="60"/>
        <v>6.252965374020313</v>
      </c>
      <c r="AJ140" s="16">
        <f t="shared" si="61"/>
        <v>1</v>
      </c>
      <c r="AK140" s="16">
        <f t="shared" si="62"/>
        <v>0</v>
      </c>
      <c r="AL140" s="16">
        <f t="shared" si="63"/>
        <v>3</v>
      </c>
      <c r="AM140" s="16">
        <f t="shared" si="64"/>
        <v>30</v>
      </c>
      <c r="AN140" s="5">
        <f t="shared" si="65"/>
        <v>9733840</v>
      </c>
      <c r="AO140" s="5">
        <f t="shared" si="66"/>
        <v>9905590</v>
      </c>
    </row>
    <row r="141" spans="1:41" x14ac:dyDescent="0.2">
      <c r="A141" s="1" t="s">
        <v>889</v>
      </c>
      <c r="B141" s="8">
        <v>15357</v>
      </c>
      <c r="C141" s="8">
        <v>2331.9452054794519</v>
      </c>
      <c r="D141" s="8">
        <v>2350</v>
      </c>
      <c r="E141" s="8">
        <v>2322</v>
      </c>
      <c r="F141" s="8">
        <v>2332.0479452054797</v>
      </c>
      <c r="G141" s="8">
        <f t="shared" si="69"/>
        <v>17.525760905138213</v>
      </c>
      <c r="H141" s="8">
        <f t="shared" si="70"/>
        <v>17.525760905138213</v>
      </c>
      <c r="I141" s="8">
        <f t="shared" si="71"/>
        <v>0</v>
      </c>
      <c r="J141" s="25">
        <f t="shared" si="72"/>
        <v>7.4951693095621241</v>
      </c>
      <c r="K141" s="25">
        <f t="shared" si="72"/>
        <v>8.205378334946051</v>
      </c>
      <c r="L141" s="26">
        <f t="shared" si="73"/>
        <v>0.91344591359557381</v>
      </c>
      <c r="M141" s="25">
        <f t="shared" si="74"/>
        <v>47.738266710612642</v>
      </c>
      <c r="N141" s="25">
        <v>30</v>
      </c>
      <c r="O141" s="25">
        <v>70</v>
      </c>
      <c r="P141" s="25">
        <f t="shared" si="42"/>
        <v>0</v>
      </c>
      <c r="Q141" s="25">
        <f t="shared" si="43"/>
        <v>0</v>
      </c>
      <c r="R141" s="25">
        <f t="shared" si="44"/>
        <v>10</v>
      </c>
      <c r="S141" s="25">
        <f t="shared" si="45"/>
        <v>0</v>
      </c>
      <c r="T141" s="25">
        <f t="shared" si="46"/>
        <v>9427830</v>
      </c>
      <c r="U141" s="25">
        <f t="shared" si="47"/>
        <v>10008330</v>
      </c>
      <c r="V141" s="9">
        <f t="shared" si="48"/>
        <v>2347.9118938930578</v>
      </c>
      <c r="W141" s="9">
        <f t="shared" si="49"/>
        <v>2282.9331950763822</v>
      </c>
      <c r="X141" s="9">
        <f t="shared" si="50"/>
        <v>-64.97869881667566</v>
      </c>
      <c r="Y141" s="3">
        <f t="shared" si="51"/>
        <v>0</v>
      </c>
      <c r="Z141" s="3">
        <f t="shared" si="52"/>
        <v>0</v>
      </c>
      <c r="AA141" s="55">
        <f t="shared" si="53"/>
        <v>0</v>
      </c>
      <c r="AB141" s="3">
        <f t="shared" si="54"/>
        <v>0</v>
      </c>
      <c r="AC141" s="2">
        <f t="shared" si="55"/>
        <v>9889475</v>
      </c>
      <c r="AD141" s="2">
        <f t="shared" si="56"/>
        <v>9889475</v>
      </c>
      <c r="AE141" s="14">
        <f t="shared" si="57"/>
        <v>2338.8386623378365</v>
      </c>
      <c r="AF141" s="14">
        <f t="shared" si="58"/>
        <v>2306.0410170820501</v>
      </c>
      <c r="AG141" s="14">
        <f t="shared" si="41"/>
        <v>-32.797645255786392</v>
      </c>
      <c r="AH141" s="14">
        <f t="shared" si="67"/>
        <v>-42.017449360335675</v>
      </c>
      <c r="AI141" s="14">
        <f t="shared" si="60"/>
        <v>9.2198041045492829</v>
      </c>
      <c r="AJ141" s="16">
        <f t="shared" si="61"/>
        <v>1</v>
      </c>
      <c r="AK141" s="16">
        <f t="shared" si="62"/>
        <v>0</v>
      </c>
      <c r="AL141" s="16">
        <f t="shared" si="63"/>
        <v>4</v>
      </c>
      <c r="AM141" s="16">
        <f t="shared" si="64"/>
        <v>30</v>
      </c>
      <c r="AN141" s="5">
        <f t="shared" si="65"/>
        <v>9675560</v>
      </c>
      <c r="AO141" s="5">
        <f t="shared" si="66"/>
        <v>9907760</v>
      </c>
    </row>
    <row r="142" spans="1:41" x14ac:dyDescent="0.2">
      <c r="A142" s="1" t="s">
        <v>890</v>
      </c>
      <c r="B142" s="8">
        <v>15786</v>
      </c>
      <c r="C142" s="8">
        <v>2341.8378378378379</v>
      </c>
      <c r="D142" s="8">
        <v>2354</v>
      </c>
      <c r="E142" s="8">
        <v>2317</v>
      </c>
      <c r="F142" s="8">
        <v>2341.7770270270271</v>
      </c>
      <c r="G142" s="8">
        <f t="shared" si="69"/>
        <v>9.7290818215474246</v>
      </c>
      <c r="H142" s="8">
        <f t="shared" si="70"/>
        <v>9.7290818215474246</v>
      </c>
      <c r="I142" s="8">
        <f t="shared" si="71"/>
        <v>0</v>
      </c>
      <c r="J142" s="25">
        <f t="shared" si="72"/>
        <v>7.6547344889896456</v>
      </c>
      <c r="K142" s="25">
        <f t="shared" si="72"/>
        <v>7.619279882449904</v>
      </c>
      <c r="L142" s="26">
        <f t="shared" si="73"/>
        <v>1.0046532752552386</v>
      </c>
      <c r="M142" s="25">
        <f t="shared" si="74"/>
        <v>50.11606184751939</v>
      </c>
      <c r="N142" s="25">
        <v>30</v>
      </c>
      <c r="O142" s="25">
        <v>70</v>
      </c>
      <c r="P142" s="25">
        <f t="shared" si="42"/>
        <v>0</v>
      </c>
      <c r="Q142" s="25">
        <f t="shared" si="43"/>
        <v>0</v>
      </c>
      <c r="R142" s="25">
        <f t="shared" si="44"/>
        <v>10</v>
      </c>
      <c r="S142" s="25">
        <f t="shared" si="45"/>
        <v>0</v>
      </c>
      <c r="T142" s="25">
        <f t="shared" si="46"/>
        <v>9427830</v>
      </c>
      <c r="U142" s="25">
        <f t="shared" si="47"/>
        <v>10007080</v>
      </c>
      <c r="V142" s="9">
        <f t="shared" si="48"/>
        <v>2343.7572753543882</v>
      </c>
      <c r="W142" s="9">
        <f t="shared" si="49"/>
        <v>2287.5805411146625</v>
      </c>
      <c r="X142" s="9">
        <f t="shared" si="50"/>
        <v>-56.176734239725647</v>
      </c>
      <c r="Y142" s="3">
        <f t="shared" si="51"/>
        <v>0</v>
      </c>
      <c r="Z142" s="3">
        <f t="shared" si="52"/>
        <v>0</v>
      </c>
      <c r="AA142" s="55">
        <f t="shared" si="53"/>
        <v>0</v>
      </c>
      <c r="AB142" s="3">
        <f t="shared" si="54"/>
        <v>0</v>
      </c>
      <c r="AC142" s="2">
        <f t="shared" si="55"/>
        <v>9889475</v>
      </c>
      <c r="AD142" s="2">
        <f t="shared" si="56"/>
        <v>9889475</v>
      </c>
      <c r="AE142" s="14">
        <f t="shared" si="57"/>
        <v>2339.0563189814802</v>
      </c>
      <c r="AF142" s="14">
        <f t="shared" si="58"/>
        <v>2311.5388647658929</v>
      </c>
      <c r="AG142" s="14">
        <f t="shared" si="41"/>
        <v>-27.51745421558735</v>
      </c>
      <c r="AH142" s="14">
        <f t="shared" si="67"/>
        <v>-39.11745033138601</v>
      </c>
      <c r="AI142" s="14">
        <f t="shared" si="60"/>
        <v>11.59999611579866</v>
      </c>
      <c r="AJ142" s="16">
        <f t="shared" si="61"/>
        <v>1</v>
      </c>
      <c r="AK142" s="16">
        <f t="shared" si="62"/>
        <v>0</v>
      </c>
      <c r="AL142" s="16">
        <f t="shared" si="63"/>
        <v>5</v>
      </c>
      <c r="AM142" s="16">
        <f t="shared" si="64"/>
        <v>30</v>
      </c>
      <c r="AN142" s="5">
        <f t="shared" si="65"/>
        <v>9616780</v>
      </c>
      <c r="AO142" s="5">
        <f t="shared" si="66"/>
        <v>9906405</v>
      </c>
    </row>
    <row r="143" spans="1:41" x14ac:dyDescent="0.2">
      <c r="A143" s="1" t="s">
        <v>891</v>
      </c>
      <c r="B143" s="8">
        <v>17438</v>
      </c>
      <c r="C143" s="8">
        <v>2334.7098976109214</v>
      </c>
      <c r="D143" s="8">
        <v>2351</v>
      </c>
      <c r="E143" s="8">
        <v>2311</v>
      </c>
      <c r="F143" s="8">
        <v>2334.6109215017063</v>
      </c>
      <c r="G143" s="8">
        <f t="shared" si="69"/>
        <v>-7.1661055253207451</v>
      </c>
      <c r="H143" s="8">
        <f t="shared" si="70"/>
        <v>0</v>
      </c>
      <c r="I143" s="8">
        <f t="shared" si="71"/>
        <v>7.1661055253207451</v>
      </c>
      <c r="J143" s="25">
        <f t="shared" si="72"/>
        <v>7.1079677397760994</v>
      </c>
      <c r="K143" s="25">
        <f t="shared" si="72"/>
        <v>7.5869102855121069</v>
      </c>
      <c r="L143" s="26">
        <f t="shared" si="73"/>
        <v>0.936872517571403</v>
      </c>
      <c r="M143" s="25">
        <f t="shared" si="74"/>
        <v>48.370375906108912</v>
      </c>
      <c r="N143" s="25">
        <v>30</v>
      </c>
      <c r="O143" s="25">
        <v>70</v>
      </c>
      <c r="P143" s="25">
        <f t="shared" si="42"/>
        <v>0</v>
      </c>
      <c r="Q143" s="25">
        <f t="shared" si="43"/>
        <v>0</v>
      </c>
      <c r="R143" s="25">
        <f t="shared" si="44"/>
        <v>10</v>
      </c>
      <c r="S143" s="25">
        <f t="shared" si="45"/>
        <v>0</v>
      </c>
      <c r="T143" s="25">
        <f t="shared" si="46"/>
        <v>9427830</v>
      </c>
      <c r="U143" s="25">
        <f t="shared" si="47"/>
        <v>10005580</v>
      </c>
      <c r="V143" s="9">
        <f t="shared" si="48"/>
        <v>2339.1987926302481</v>
      </c>
      <c r="W143" s="9">
        <f t="shared" si="49"/>
        <v>2293.0798171764386</v>
      </c>
      <c r="X143" s="9">
        <f t="shared" si="50"/>
        <v>-46.118975453809526</v>
      </c>
      <c r="Y143" s="3">
        <f t="shared" si="51"/>
        <v>0</v>
      </c>
      <c r="Z143" s="3">
        <f t="shared" si="52"/>
        <v>0</v>
      </c>
      <c r="AA143" s="55">
        <f t="shared" si="53"/>
        <v>0</v>
      </c>
      <c r="AB143" s="3">
        <f t="shared" si="54"/>
        <v>0</v>
      </c>
      <c r="AC143" s="2">
        <f t="shared" si="55"/>
        <v>9889475</v>
      </c>
      <c r="AD143" s="2">
        <f t="shared" si="56"/>
        <v>9889475</v>
      </c>
      <c r="AE143" s="14">
        <f t="shared" si="57"/>
        <v>2338.7270302792749</v>
      </c>
      <c r="AF143" s="14">
        <f t="shared" si="58"/>
        <v>2315.0884119560178</v>
      </c>
      <c r="AG143" s="14">
        <f t="shared" si="41"/>
        <v>-23.638618323257106</v>
      </c>
      <c r="AH143" s="14">
        <f t="shared" si="67"/>
        <v>-36.021683929760229</v>
      </c>
      <c r="AI143" s="14">
        <f t="shared" si="60"/>
        <v>12.383065606503123</v>
      </c>
      <c r="AJ143" s="16">
        <f t="shared" si="61"/>
        <v>1</v>
      </c>
      <c r="AK143" s="16">
        <f t="shared" si="62"/>
        <v>0</v>
      </c>
      <c r="AL143" s="16">
        <f t="shared" si="63"/>
        <v>6</v>
      </c>
      <c r="AM143" s="16">
        <f t="shared" si="64"/>
        <v>30</v>
      </c>
      <c r="AN143" s="5">
        <f t="shared" si="65"/>
        <v>9557900</v>
      </c>
      <c r="AO143" s="5">
        <f t="shared" si="66"/>
        <v>9904550</v>
      </c>
    </row>
    <row r="144" spans="1:41" x14ac:dyDescent="0.2">
      <c r="A144" s="1" t="s">
        <v>892</v>
      </c>
      <c r="B144" s="8">
        <v>16703</v>
      </c>
      <c r="C144" s="8">
        <v>2352.2881355932204</v>
      </c>
      <c r="D144" s="8">
        <v>2365</v>
      </c>
      <c r="E144" s="8">
        <v>2334</v>
      </c>
      <c r="F144" s="8">
        <v>2352.2949152542374</v>
      </c>
      <c r="G144" s="8">
        <f t="shared" si="69"/>
        <v>17.683993752531023</v>
      </c>
      <c r="H144" s="8">
        <f t="shared" si="70"/>
        <v>17.683993752531023</v>
      </c>
      <c r="I144" s="8">
        <f t="shared" si="71"/>
        <v>0</v>
      </c>
      <c r="J144" s="25">
        <f t="shared" si="72"/>
        <v>7.8633981692585939</v>
      </c>
      <c r="K144" s="25">
        <f t="shared" si="72"/>
        <v>7.044988122261242</v>
      </c>
      <c r="L144" s="26">
        <f t="shared" si="73"/>
        <v>1.1161691166534806</v>
      </c>
      <c r="M144" s="25">
        <f t="shared" si="74"/>
        <v>52.744797562238105</v>
      </c>
      <c r="N144" s="25">
        <v>30</v>
      </c>
      <c r="O144" s="25">
        <v>70</v>
      </c>
      <c r="P144" s="25">
        <f t="shared" si="42"/>
        <v>0</v>
      </c>
      <c r="Q144" s="25">
        <f t="shared" si="43"/>
        <v>0</v>
      </c>
      <c r="R144" s="25">
        <f t="shared" si="44"/>
        <v>10</v>
      </c>
      <c r="S144" s="25">
        <f t="shared" si="45"/>
        <v>0</v>
      </c>
      <c r="T144" s="25">
        <f t="shared" si="46"/>
        <v>9427830</v>
      </c>
      <c r="U144" s="25">
        <f t="shared" si="47"/>
        <v>10011330</v>
      </c>
      <c r="V144" s="9">
        <f t="shared" si="48"/>
        <v>2333.6423337246752</v>
      </c>
      <c r="W144" s="9">
        <f t="shared" si="49"/>
        <v>2297.2926931135466</v>
      </c>
      <c r="X144" s="9">
        <f t="shared" si="50"/>
        <v>-36.349640611128507</v>
      </c>
      <c r="Y144" s="3">
        <f t="shared" si="51"/>
        <v>0</v>
      </c>
      <c r="Z144" s="3">
        <f t="shared" si="52"/>
        <v>0</v>
      </c>
      <c r="AA144" s="55">
        <f t="shared" si="53"/>
        <v>0</v>
      </c>
      <c r="AB144" s="3">
        <f t="shared" si="54"/>
        <v>0</v>
      </c>
      <c r="AC144" s="2">
        <f t="shared" si="55"/>
        <v>9889475</v>
      </c>
      <c r="AD144" s="2">
        <f t="shared" si="56"/>
        <v>9889475</v>
      </c>
      <c r="AE144" s="14">
        <f t="shared" si="57"/>
        <v>2339.7320587959389</v>
      </c>
      <c r="AF144" s="14">
        <f t="shared" si="58"/>
        <v>2320.8124893865133</v>
      </c>
      <c r="AG144" s="14">
        <f t="shared" si="41"/>
        <v>-18.919569409425549</v>
      </c>
      <c r="AH144" s="14">
        <f t="shared" si="67"/>
        <v>-32.60126102569329</v>
      </c>
      <c r="AI144" s="14">
        <f t="shared" si="60"/>
        <v>13.681691616267742</v>
      </c>
      <c r="AJ144" s="16">
        <f t="shared" si="61"/>
        <v>1</v>
      </c>
      <c r="AK144" s="16">
        <f t="shared" si="62"/>
        <v>0</v>
      </c>
      <c r="AL144" s="16">
        <f t="shared" si="63"/>
        <v>7</v>
      </c>
      <c r="AM144" s="16">
        <f t="shared" si="64"/>
        <v>30</v>
      </c>
      <c r="AN144" s="5">
        <f t="shared" si="65"/>
        <v>9499095</v>
      </c>
      <c r="AO144" s="5">
        <f t="shared" si="66"/>
        <v>9907545</v>
      </c>
    </row>
    <row r="145" spans="1:41" x14ac:dyDescent="0.2">
      <c r="A145" s="1" t="s">
        <v>893</v>
      </c>
      <c r="B145" s="8">
        <v>16065</v>
      </c>
      <c r="C145" s="8">
        <v>2352.8532423208189</v>
      </c>
      <c r="D145" s="8">
        <v>2369</v>
      </c>
      <c r="E145" s="8">
        <v>2341</v>
      </c>
      <c r="F145" s="8">
        <v>2352.9078498293516</v>
      </c>
      <c r="G145" s="8">
        <f t="shared" si="69"/>
        <v>0.61293457511419547</v>
      </c>
      <c r="H145" s="8">
        <f t="shared" si="70"/>
        <v>0.61293457511419547</v>
      </c>
      <c r="I145" s="8">
        <f t="shared" si="71"/>
        <v>0</v>
      </c>
      <c r="J145" s="25">
        <f t="shared" si="72"/>
        <v>7.3455079125339946</v>
      </c>
      <c r="K145" s="25">
        <f t="shared" si="72"/>
        <v>6.5417746849568683</v>
      </c>
      <c r="L145" s="26">
        <f t="shared" si="73"/>
        <v>1.1228616493663945</v>
      </c>
      <c r="M145" s="25">
        <f t="shared" si="74"/>
        <v>52.893774292899984</v>
      </c>
      <c r="N145" s="25">
        <v>30</v>
      </c>
      <c r="O145" s="25">
        <v>70</v>
      </c>
      <c r="P145" s="25">
        <f t="shared" si="42"/>
        <v>0</v>
      </c>
      <c r="Q145" s="25">
        <f t="shared" si="43"/>
        <v>0</v>
      </c>
      <c r="R145" s="25">
        <f t="shared" si="44"/>
        <v>10</v>
      </c>
      <c r="S145" s="25">
        <f t="shared" si="45"/>
        <v>0</v>
      </c>
      <c r="T145" s="25">
        <f t="shared" si="46"/>
        <v>9427830</v>
      </c>
      <c r="U145" s="25">
        <f t="shared" si="47"/>
        <v>10013080</v>
      </c>
      <c r="V145" s="9">
        <f t="shared" si="48"/>
        <v>2329.3801553196508</v>
      </c>
      <c r="W145" s="9">
        <f t="shared" si="49"/>
        <v>2302.3380030370458</v>
      </c>
      <c r="X145" s="9">
        <f t="shared" si="50"/>
        <v>-27.042152282605002</v>
      </c>
      <c r="Y145" s="3">
        <f t="shared" si="51"/>
        <v>0</v>
      </c>
      <c r="Z145" s="3">
        <f t="shared" si="52"/>
        <v>0</v>
      </c>
      <c r="AA145" s="55">
        <f t="shared" si="53"/>
        <v>0</v>
      </c>
      <c r="AB145" s="3">
        <f t="shared" si="54"/>
        <v>0</v>
      </c>
      <c r="AC145" s="2">
        <f t="shared" si="55"/>
        <v>9889475</v>
      </c>
      <c r="AD145" s="2">
        <f t="shared" si="56"/>
        <v>9889475</v>
      </c>
      <c r="AE145" s="14">
        <f t="shared" si="57"/>
        <v>2340.7080433169326</v>
      </c>
      <c r="AF145" s="14">
        <f t="shared" si="58"/>
        <v>2325.75023714695</v>
      </c>
      <c r="AG145" s="14">
        <f t="shared" si="41"/>
        <v>-14.957806169982632</v>
      </c>
      <c r="AH145" s="14">
        <f t="shared" si="67"/>
        <v>-29.072570054551157</v>
      </c>
      <c r="AI145" s="14">
        <f t="shared" si="60"/>
        <v>14.114763884568525</v>
      </c>
      <c r="AJ145" s="16">
        <f t="shared" si="61"/>
        <v>1</v>
      </c>
      <c r="AK145" s="16">
        <f t="shared" si="62"/>
        <v>0</v>
      </c>
      <c r="AL145" s="16">
        <f t="shared" si="63"/>
        <v>8</v>
      </c>
      <c r="AM145" s="16">
        <f t="shared" si="64"/>
        <v>30</v>
      </c>
      <c r="AN145" s="5">
        <f t="shared" si="65"/>
        <v>9439940</v>
      </c>
      <c r="AO145" s="5">
        <f t="shared" si="66"/>
        <v>9908140</v>
      </c>
    </row>
    <row r="146" spans="1:41" x14ac:dyDescent="0.2">
      <c r="A146" s="1" t="s">
        <v>894</v>
      </c>
      <c r="B146" s="8">
        <v>15755</v>
      </c>
      <c r="C146" s="8">
        <v>2376.2619047619046</v>
      </c>
      <c r="D146" s="8">
        <v>2388</v>
      </c>
      <c r="E146" s="8">
        <v>2358</v>
      </c>
      <c r="F146" s="8">
        <v>2376.2380952380954</v>
      </c>
      <c r="G146" s="8">
        <f t="shared" si="69"/>
        <v>23.330245408743849</v>
      </c>
      <c r="H146" s="8">
        <f t="shared" si="70"/>
        <v>23.330245408743849</v>
      </c>
      <c r="I146" s="8">
        <f t="shared" si="71"/>
        <v>0</v>
      </c>
      <c r="J146" s="25">
        <f t="shared" ref="J146:K161" si="75">((J145*($L$4-1)+H146)/$L$4)</f>
        <v>8.4872748765489838</v>
      </c>
      <c r="K146" s="25">
        <f t="shared" si="75"/>
        <v>6.074505064602806</v>
      </c>
      <c r="L146" s="26">
        <f t="shared" si="73"/>
        <v>1.3971961149568886</v>
      </c>
      <c r="M146" s="25">
        <f t="shared" si="74"/>
        <v>58.284597836586094</v>
      </c>
      <c r="N146" s="25">
        <v>30</v>
      </c>
      <c r="O146" s="25">
        <v>70</v>
      </c>
      <c r="P146" s="25">
        <f t="shared" si="42"/>
        <v>0</v>
      </c>
      <c r="Q146" s="25">
        <f t="shared" si="43"/>
        <v>0</v>
      </c>
      <c r="R146" s="25">
        <f t="shared" si="44"/>
        <v>10</v>
      </c>
      <c r="S146" s="25">
        <f t="shared" si="45"/>
        <v>0</v>
      </c>
      <c r="T146" s="25">
        <f t="shared" si="46"/>
        <v>9427830</v>
      </c>
      <c r="U146" s="25">
        <f t="shared" si="47"/>
        <v>10017330</v>
      </c>
      <c r="V146" s="9">
        <f t="shared" si="48"/>
        <v>2326.3883503470702</v>
      </c>
      <c r="W146" s="9">
        <f t="shared" si="49"/>
        <v>2308.2975131709086</v>
      </c>
      <c r="X146" s="9">
        <f t="shared" si="50"/>
        <v>-18.090837176161585</v>
      </c>
      <c r="Y146" s="3">
        <f t="shared" si="51"/>
        <v>0</v>
      </c>
      <c r="Z146" s="3">
        <f t="shared" si="52"/>
        <v>0</v>
      </c>
      <c r="AA146" s="55">
        <f t="shared" si="53"/>
        <v>0</v>
      </c>
      <c r="AB146" s="3">
        <f t="shared" si="54"/>
        <v>0</v>
      </c>
      <c r="AC146" s="2">
        <f t="shared" si="55"/>
        <v>9889475</v>
      </c>
      <c r="AD146" s="2">
        <f t="shared" si="56"/>
        <v>9889475</v>
      </c>
      <c r="AE146" s="14">
        <f t="shared" si="57"/>
        <v>2343.3398990147966</v>
      </c>
      <c r="AF146" s="14">
        <f t="shared" si="58"/>
        <v>2333.5175999302032</v>
      </c>
      <c r="AG146" s="14">
        <f t="shared" si="41"/>
        <v>-9.8222990845933964</v>
      </c>
      <c r="AH146" s="14">
        <f t="shared" si="67"/>
        <v>-25.222515860559604</v>
      </c>
      <c r="AI146" s="14">
        <f t="shared" si="60"/>
        <v>15.400216775966207</v>
      </c>
      <c r="AJ146" s="16">
        <f t="shared" si="61"/>
        <v>1</v>
      </c>
      <c r="AK146" s="16">
        <f t="shared" si="62"/>
        <v>0</v>
      </c>
      <c r="AL146" s="16">
        <f t="shared" si="63"/>
        <v>9</v>
      </c>
      <c r="AM146" s="16">
        <f t="shared" si="64"/>
        <v>30</v>
      </c>
      <c r="AN146" s="5">
        <f t="shared" si="65"/>
        <v>9380685</v>
      </c>
      <c r="AO146" s="5">
        <f t="shared" si="66"/>
        <v>9911235</v>
      </c>
    </row>
    <row r="147" spans="1:41" x14ac:dyDescent="0.2">
      <c r="A147" s="1" t="s">
        <v>895</v>
      </c>
      <c r="B147" s="8">
        <v>15987</v>
      </c>
      <c r="C147" s="8">
        <v>2367.0996563573885</v>
      </c>
      <c r="D147" s="8">
        <v>2379</v>
      </c>
      <c r="E147" s="8">
        <v>2346</v>
      </c>
      <c r="F147" s="8">
        <v>2367.0481099656358</v>
      </c>
      <c r="G147" s="8">
        <f t="shared" si="69"/>
        <v>-9.1899852724595803</v>
      </c>
      <c r="H147" s="8">
        <f t="shared" si="70"/>
        <v>0</v>
      </c>
      <c r="I147" s="8">
        <f t="shared" si="71"/>
        <v>9.1899852724595803</v>
      </c>
      <c r="J147" s="25">
        <f t="shared" si="75"/>
        <v>7.8810409567954851</v>
      </c>
      <c r="K147" s="25">
        <f t="shared" si="75"/>
        <v>6.2970393651640038</v>
      </c>
      <c r="L147" s="26">
        <f t="shared" si="73"/>
        <v>1.2515470365953838</v>
      </c>
      <c r="M147" s="25">
        <f t="shared" si="74"/>
        <v>55.58609330622189</v>
      </c>
      <c r="N147" s="25">
        <v>30</v>
      </c>
      <c r="O147" s="25">
        <v>70</v>
      </c>
      <c r="P147" s="25">
        <f t="shared" si="42"/>
        <v>0</v>
      </c>
      <c r="Q147" s="25">
        <f t="shared" si="43"/>
        <v>0</v>
      </c>
      <c r="R147" s="25">
        <f t="shared" si="44"/>
        <v>10</v>
      </c>
      <c r="S147" s="25">
        <f t="shared" si="45"/>
        <v>0</v>
      </c>
      <c r="T147" s="25">
        <f t="shared" si="46"/>
        <v>9427830</v>
      </c>
      <c r="U147" s="25">
        <f t="shared" si="47"/>
        <v>10014330</v>
      </c>
      <c r="V147" s="9">
        <f t="shared" si="48"/>
        <v>2325.4063540100738</v>
      </c>
      <c r="W147" s="9">
        <f t="shared" si="49"/>
        <v>2316.1565121468434</v>
      </c>
      <c r="X147" s="9">
        <f t="shared" si="50"/>
        <v>-9.2498418632303583</v>
      </c>
      <c r="Y147" s="3">
        <f t="shared" si="51"/>
        <v>0</v>
      </c>
      <c r="Z147" s="3">
        <f t="shared" si="52"/>
        <v>0</v>
      </c>
      <c r="AA147" s="55">
        <f t="shared" si="53"/>
        <v>0</v>
      </c>
      <c r="AB147" s="3">
        <f t="shared" si="54"/>
        <v>0</v>
      </c>
      <c r="AC147" s="2">
        <f t="shared" si="55"/>
        <v>9889475</v>
      </c>
      <c r="AD147" s="2">
        <f t="shared" si="56"/>
        <v>9889475</v>
      </c>
      <c r="AE147" s="14">
        <f t="shared" si="57"/>
        <v>2345.0960627889331</v>
      </c>
      <c r="AF147" s="14">
        <f t="shared" si="58"/>
        <v>2338.6761399356542</v>
      </c>
      <c r="AG147" s="14">
        <f t="shared" si="41"/>
        <v>-6.4199228532788766</v>
      </c>
      <c r="AH147" s="14">
        <f t="shared" si="67"/>
        <v>-21.461997259103459</v>
      </c>
      <c r="AI147" s="14">
        <f t="shared" si="60"/>
        <v>15.042074405824582</v>
      </c>
      <c r="AJ147" s="16">
        <f t="shared" si="61"/>
        <v>1</v>
      </c>
      <c r="AK147" s="16">
        <f t="shared" si="62"/>
        <v>0</v>
      </c>
      <c r="AL147" s="16">
        <f t="shared" si="63"/>
        <v>10</v>
      </c>
      <c r="AM147" s="16">
        <f t="shared" si="64"/>
        <v>30</v>
      </c>
      <c r="AN147" s="5">
        <f t="shared" si="65"/>
        <v>9320955</v>
      </c>
      <c r="AO147" s="5">
        <f t="shared" si="66"/>
        <v>9907455</v>
      </c>
    </row>
    <row r="148" spans="1:41" x14ac:dyDescent="0.2">
      <c r="A148" s="1" t="s">
        <v>896</v>
      </c>
      <c r="B148" s="8">
        <v>19945</v>
      </c>
      <c r="C148" s="8">
        <v>2323.9793814432992</v>
      </c>
      <c r="D148" s="8">
        <v>2346</v>
      </c>
      <c r="E148" s="8">
        <v>2313</v>
      </c>
      <c r="F148" s="8">
        <v>2323.9243986254296</v>
      </c>
      <c r="G148" s="8">
        <f t="shared" si="69"/>
        <v>-43.123711340206228</v>
      </c>
      <c r="H148" s="8">
        <f t="shared" si="70"/>
        <v>0</v>
      </c>
      <c r="I148" s="8">
        <f t="shared" si="71"/>
        <v>43.123711340206228</v>
      </c>
      <c r="J148" s="25">
        <f t="shared" si="75"/>
        <v>7.3181094598815219</v>
      </c>
      <c r="K148" s="25">
        <f t="shared" si="75"/>
        <v>8.9275159348098772</v>
      </c>
      <c r="L148" s="26">
        <f t="shared" si="73"/>
        <v>0.81972516356391922</v>
      </c>
      <c r="M148" s="25">
        <f t="shared" si="74"/>
        <v>45.046646602308513</v>
      </c>
      <c r="N148" s="25">
        <v>30</v>
      </c>
      <c r="O148" s="25">
        <v>70</v>
      </c>
      <c r="P148" s="25">
        <f t="shared" si="42"/>
        <v>0</v>
      </c>
      <c r="Q148" s="25">
        <f t="shared" si="43"/>
        <v>0</v>
      </c>
      <c r="R148" s="25">
        <f t="shared" si="44"/>
        <v>10</v>
      </c>
      <c r="S148" s="25">
        <f t="shared" si="45"/>
        <v>0</v>
      </c>
      <c r="T148" s="25">
        <f t="shared" si="46"/>
        <v>9427830</v>
      </c>
      <c r="U148" s="25">
        <f t="shared" si="47"/>
        <v>10006080</v>
      </c>
      <c r="V148" s="9">
        <f t="shared" si="48"/>
        <v>2324.680313236905</v>
      </c>
      <c r="W148" s="9">
        <f t="shared" si="49"/>
        <v>2324.1788766704112</v>
      </c>
      <c r="X148" s="9">
        <f t="shared" si="50"/>
        <v>-0.50143656649379409</v>
      </c>
      <c r="Y148" s="3">
        <f t="shared" si="51"/>
        <v>0</v>
      </c>
      <c r="Z148" s="3">
        <f t="shared" si="52"/>
        <v>0</v>
      </c>
      <c r="AA148" s="55">
        <f t="shared" si="53"/>
        <v>0</v>
      </c>
      <c r="AB148" s="3">
        <f t="shared" si="54"/>
        <v>0</v>
      </c>
      <c r="AC148" s="2">
        <f t="shared" si="55"/>
        <v>9889475</v>
      </c>
      <c r="AD148" s="2">
        <f t="shared" si="56"/>
        <v>9889475</v>
      </c>
      <c r="AE148" s="14">
        <f t="shared" si="57"/>
        <v>2343.5277913694144</v>
      </c>
      <c r="AF148" s="14">
        <f t="shared" si="58"/>
        <v>2336.4066412725429</v>
      </c>
      <c r="AG148" s="14">
        <f t="shared" si="41"/>
        <v>-7.1211500968715882</v>
      </c>
      <c r="AH148" s="14">
        <f t="shared" si="67"/>
        <v>-18.593827826657083</v>
      </c>
      <c r="AI148" s="14">
        <f t="shared" si="60"/>
        <v>11.472677729785495</v>
      </c>
      <c r="AJ148" s="16">
        <f t="shared" si="61"/>
        <v>1</v>
      </c>
      <c r="AK148" s="16">
        <f t="shared" si="62"/>
        <v>0</v>
      </c>
      <c r="AL148" s="16">
        <f t="shared" si="63"/>
        <v>11</v>
      </c>
      <c r="AM148" s="16">
        <f t="shared" si="64"/>
        <v>30</v>
      </c>
      <c r="AN148" s="5">
        <f t="shared" si="65"/>
        <v>9261450</v>
      </c>
      <c r="AO148" s="5">
        <f t="shared" si="66"/>
        <v>9897525</v>
      </c>
    </row>
    <row r="149" spans="1:41" x14ac:dyDescent="0.2">
      <c r="A149" s="1" t="s">
        <v>897</v>
      </c>
      <c r="B149" s="8">
        <v>12790</v>
      </c>
      <c r="C149" s="8">
        <v>2308.3402061855668</v>
      </c>
      <c r="D149" s="8">
        <v>2318</v>
      </c>
      <c r="E149" s="8">
        <v>2298</v>
      </c>
      <c r="F149" s="8">
        <v>2308.3711340206187</v>
      </c>
      <c r="G149" s="8">
        <f t="shared" si="69"/>
        <v>-15.55326460481092</v>
      </c>
      <c r="H149" s="8">
        <f t="shared" si="70"/>
        <v>0</v>
      </c>
      <c r="I149" s="8">
        <f t="shared" si="71"/>
        <v>15.55326460481092</v>
      </c>
      <c r="J149" s="25">
        <f t="shared" si="75"/>
        <v>6.7953873556042703</v>
      </c>
      <c r="K149" s="25">
        <f t="shared" si="75"/>
        <v>9.4007836969528089</v>
      </c>
      <c r="L149" s="26">
        <f t="shared" si="73"/>
        <v>0.7228532827329005</v>
      </c>
      <c r="M149" s="25">
        <f t="shared" si="74"/>
        <v>41.95675220737683</v>
      </c>
      <c r="N149" s="25">
        <v>30</v>
      </c>
      <c r="O149" s="25">
        <v>70</v>
      </c>
      <c r="P149" s="25">
        <f t="shared" si="42"/>
        <v>0</v>
      </c>
      <c r="Q149" s="25">
        <f t="shared" si="43"/>
        <v>0</v>
      </c>
      <c r="R149" s="25">
        <f t="shared" si="44"/>
        <v>10</v>
      </c>
      <c r="S149" s="25">
        <f t="shared" si="45"/>
        <v>0</v>
      </c>
      <c r="T149" s="25">
        <f t="shared" si="46"/>
        <v>9427830</v>
      </c>
      <c r="U149" s="25">
        <f t="shared" si="47"/>
        <v>10002330</v>
      </c>
      <c r="V149" s="9">
        <f t="shared" si="48"/>
        <v>2322.1745980801625</v>
      </c>
      <c r="W149" s="9">
        <f t="shared" si="49"/>
        <v>2330.2537621228739</v>
      </c>
      <c r="X149" s="9">
        <f t="shared" si="50"/>
        <v>8.0791640427114544</v>
      </c>
      <c r="Y149" s="3">
        <f t="shared" si="51"/>
        <v>1</v>
      </c>
      <c r="Z149" s="3">
        <f t="shared" si="52"/>
        <v>0</v>
      </c>
      <c r="AA149" s="55">
        <f t="shared" si="53"/>
        <v>1</v>
      </c>
      <c r="AB149" s="3">
        <f t="shared" si="54"/>
        <v>30</v>
      </c>
      <c r="AC149" s="2">
        <f t="shared" si="55"/>
        <v>9830795</v>
      </c>
      <c r="AD149" s="2">
        <f t="shared" si="56"/>
        <v>9888245</v>
      </c>
      <c r="AE149" s="14">
        <f t="shared" si="57"/>
        <v>2340.9235945287628</v>
      </c>
      <c r="AF149" s="14">
        <f t="shared" si="58"/>
        <v>2332.0934863107082</v>
      </c>
      <c r="AG149" s="14">
        <f t="shared" si="41"/>
        <v>-8.8301082180546473</v>
      </c>
      <c r="AH149" s="14">
        <f t="shared" si="67"/>
        <v>-16.641083904936597</v>
      </c>
      <c r="AI149" s="14">
        <f t="shared" si="60"/>
        <v>7.8109756868819495</v>
      </c>
      <c r="AJ149" s="16">
        <f t="shared" si="61"/>
        <v>1</v>
      </c>
      <c r="AK149" s="16">
        <f t="shared" si="62"/>
        <v>0</v>
      </c>
      <c r="AL149" s="16">
        <f t="shared" si="63"/>
        <v>12</v>
      </c>
      <c r="AM149" s="16">
        <f t="shared" si="64"/>
        <v>30</v>
      </c>
      <c r="AN149" s="5">
        <f t="shared" si="65"/>
        <v>9202770</v>
      </c>
      <c r="AO149" s="5">
        <f t="shared" si="66"/>
        <v>9892170</v>
      </c>
    </row>
    <row r="150" spans="1:41" x14ac:dyDescent="0.2">
      <c r="A150" s="1" t="s">
        <v>898</v>
      </c>
      <c r="B150" s="8">
        <v>19950</v>
      </c>
      <c r="C150" s="8">
        <v>2273.0136986301368</v>
      </c>
      <c r="D150" s="8">
        <v>2302</v>
      </c>
      <c r="E150" s="8">
        <v>2262</v>
      </c>
      <c r="F150" s="8">
        <v>2273.0753424657532</v>
      </c>
      <c r="G150" s="8">
        <f t="shared" si="69"/>
        <v>-35.295791554865446</v>
      </c>
      <c r="H150" s="8">
        <f t="shared" si="70"/>
        <v>0</v>
      </c>
      <c r="I150" s="8">
        <f t="shared" si="71"/>
        <v>35.295791554865446</v>
      </c>
      <c r="J150" s="25">
        <f t="shared" si="75"/>
        <v>6.310002544489679</v>
      </c>
      <c r="K150" s="25">
        <f t="shared" si="75"/>
        <v>11.250427115375141</v>
      </c>
      <c r="L150" s="26">
        <f t="shared" si="73"/>
        <v>0.56086782126398183</v>
      </c>
      <c r="M150" s="25">
        <f t="shared" si="74"/>
        <v>35.933076050590515</v>
      </c>
      <c r="N150" s="25">
        <v>30</v>
      </c>
      <c r="O150" s="25">
        <v>70</v>
      </c>
      <c r="P150" s="25">
        <f t="shared" si="42"/>
        <v>0</v>
      </c>
      <c r="Q150" s="25">
        <f t="shared" si="43"/>
        <v>0</v>
      </c>
      <c r="R150" s="25">
        <f t="shared" si="44"/>
        <v>10</v>
      </c>
      <c r="S150" s="25">
        <f t="shared" si="45"/>
        <v>0</v>
      </c>
      <c r="T150" s="25">
        <f t="shared" si="46"/>
        <v>9427830</v>
      </c>
      <c r="U150" s="25">
        <f t="shared" si="47"/>
        <v>9993330</v>
      </c>
      <c r="V150" s="9">
        <f t="shared" si="48"/>
        <v>2318.8700285875557</v>
      </c>
      <c r="W150" s="9">
        <f t="shared" si="49"/>
        <v>2334.5595047727397</v>
      </c>
      <c r="X150" s="9">
        <f t="shared" si="50"/>
        <v>15.689476185184049</v>
      </c>
      <c r="Y150" s="3">
        <f t="shared" si="51"/>
        <v>1</v>
      </c>
      <c r="Z150" s="3">
        <f t="shared" si="52"/>
        <v>0</v>
      </c>
      <c r="AA150" s="55">
        <f t="shared" si="53"/>
        <v>2</v>
      </c>
      <c r="AB150" s="3">
        <f t="shared" si="54"/>
        <v>30</v>
      </c>
      <c r="AC150" s="2">
        <f t="shared" si="55"/>
        <v>9772815</v>
      </c>
      <c r="AD150" s="2">
        <f t="shared" si="56"/>
        <v>9885915</v>
      </c>
      <c r="AE150" s="14">
        <f t="shared" si="57"/>
        <v>2335.8977980796508</v>
      </c>
      <c r="AF150" s="14">
        <f t="shared" si="58"/>
        <v>2323.013771873023</v>
      </c>
      <c r="AG150" s="14">
        <f t="shared" si="41"/>
        <v>-12.884026206627823</v>
      </c>
      <c r="AH150" s="14">
        <f t="shared" si="67"/>
        <v>-15.889672365274842</v>
      </c>
      <c r="AI150" s="14">
        <f t="shared" si="60"/>
        <v>3.0056461586470196</v>
      </c>
      <c r="AJ150" s="16">
        <f t="shared" si="61"/>
        <v>1</v>
      </c>
      <c r="AK150" s="16">
        <f t="shared" si="62"/>
        <v>0</v>
      </c>
      <c r="AL150" s="16">
        <f t="shared" si="63"/>
        <v>13</v>
      </c>
      <c r="AM150" s="16">
        <f t="shared" si="64"/>
        <v>30</v>
      </c>
      <c r="AN150" s="5">
        <f t="shared" si="65"/>
        <v>9144790</v>
      </c>
      <c r="AO150" s="5">
        <f t="shared" si="66"/>
        <v>9879940</v>
      </c>
    </row>
    <row r="151" spans="1:41" x14ac:dyDescent="0.2">
      <c r="A151" s="1" t="s">
        <v>899</v>
      </c>
      <c r="B151" s="8">
        <v>10655</v>
      </c>
      <c r="C151" s="8">
        <v>2298.8450704225352</v>
      </c>
      <c r="D151" s="8">
        <v>2313</v>
      </c>
      <c r="E151" s="8">
        <v>2282</v>
      </c>
      <c r="F151" s="8">
        <v>2298.8345070422533</v>
      </c>
      <c r="G151" s="8">
        <f t="shared" si="69"/>
        <v>25.759164576500098</v>
      </c>
      <c r="H151" s="8">
        <f t="shared" si="70"/>
        <v>25.759164576500098</v>
      </c>
      <c r="I151" s="8">
        <f t="shared" si="71"/>
        <v>0</v>
      </c>
      <c r="J151" s="25">
        <f t="shared" si="75"/>
        <v>7.6992284039189949</v>
      </c>
      <c r="K151" s="25">
        <f t="shared" si="75"/>
        <v>10.446825178562632</v>
      </c>
      <c r="L151" s="26">
        <f t="shared" si="73"/>
        <v>0.73699217439937326</v>
      </c>
      <c r="M151" s="25">
        <f t="shared" si="74"/>
        <v>42.429216738078537</v>
      </c>
      <c r="N151" s="25">
        <v>30</v>
      </c>
      <c r="O151" s="25">
        <v>70</v>
      </c>
      <c r="P151" s="25">
        <f t="shared" si="42"/>
        <v>0</v>
      </c>
      <c r="Q151" s="25">
        <f t="shared" si="43"/>
        <v>0</v>
      </c>
      <c r="R151" s="25">
        <f t="shared" si="44"/>
        <v>10</v>
      </c>
      <c r="S151" s="25">
        <f t="shared" si="45"/>
        <v>0</v>
      </c>
      <c r="T151" s="25">
        <f t="shared" si="46"/>
        <v>9427830</v>
      </c>
      <c r="U151" s="25">
        <f t="shared" si="47"/>
        <v>9998330</v>
      </c>
      <c r="V151" s="9">
        <f t="shared" si="48"/>
        <v>2315.091661627177</v>
      </c>
      <c r="W151" s="9">
        <f t="shared" si="49"/>
        <v>2331.9831087397474</v>
      </c>
      <c r="X151" s="9">
        <f t="shared" si="50"/>
        <v>16.891447112570404</v>
      </c>
      <c r="Y151" s="3">
        <f t="shared" si="51"/>
        <v>1</v>
      </c>
      <c r="Z151" s="3">
        <f t="shared" si="52"/>
        <v>0</v>
      </c>
      <c r="AA151" s="55">
        <f t="shared" si="53"/>
        <v>3</v>
      </c>
      <c r="AB151" s="3">
        <f t="shared" si="54"/>
        <v>30</v>
      </c>
      <c r="AC151" s="2">
        <f t="shared" si="55"/>
        <v>9715235</v>
      </c>
      <c r="AD151" s="2">
        <f t="shared" si="56"/>
        <v>9886385</v>
      </c>
      <c r="AE151" s="14">
        <f t="shared" si="57"/>
        <v>2333.1523691139178</v>
      </c>
      <c r="AF151" s="14">
        <f t="shared" si="58"/>
        <v>2319.2938849759817</v>
      </c>
      <c r="AG151" s="14">
        <f t="shared" si="41"/>
        <v>-13.858484137936102</v>
      </c>
      <c r="AH151" s="14">
        <f t="shared" si="67"/>
        <v>-15.483434719807095</v>
      </c>
      <c r="AI151" s="14">
        <f t="shared" si="60"/>
        <v>1.6249505818709924</v>
      </c>
      <c r="AJ151" s="16">
        <f t="shared" si="61"/>
        <v>1</v>
      </c>
      <c r="AK151" s="16">
        <f t="shared" si="62"/>
        <v>0</v>
      </c>
      <c r="AL151" s="16">
        <f t="shared" si="63"/>
        <v>14</v>
      </c>
      <c r="AM151" s="16">
        <f t="shared" si="64"/>
        <v>30</v>
      </c>
      <c r="AN151" s="5">
        <f t="shared" si="65"/>
        <v>9087210</v>
      </c>
      <c r="AO151" s="5">
        <f t="shared" si="66"/>
        <v>9885910</v>
      </c>
    </row>
    <row r="152" spans="1:41" x14ac:dyDescent="0.2">
      <c r="A152" s="1" t="s">
        <v>900</v>
      </c>
      <c r="B152" s="8">
        <v>15467</v>
      </c>
      <c r="C152" s="8">
        <v>2294.06734006734</v>
      </c>
      <c r="D152" s="8">
        <v>2305</v>
      </c>
      <c r="E152" s="8">
        <v>2288</v>
      </c>
      <c r="F152" s="8">
        <v>2294.1313131313132</v>
      </c>
      <c r="G152" s="8">
        <f t="shared" si="69"/>
        <v>-4.7031939109401719</v>
      </c>
      <c r="H152" s="8">
        <f t="shared" si="70"/>
        <v>0</v>
      </c>
      <c r="I152" s="8">
        <f t="shared" si="71"/>
        <v>4.7031939109401719</v>
      </c>
      <c r="J152" s="25">
        <f t="shared" si="75"/>
        <v>7.1492835179247809</v>
      </c>
      <c r="K152" s="25">
        <f t="shared" si="75"/>
        <v>10.036565802303885</v>
      </c>
      <c r="L152" s="26">
        <f t="shared" si="73"/>
        <v>0.71232368309523453</v>
      </c>
      <c r="M152" s="25">
        <f t="shared" si="74"/>
        <v>41.599826605658016</v>
      </c>
      <c r="N152" s="25">
        <v>30</v>
      </c>
      <c r="O152" s="25">
        <v>70</v>
      </c>
      <c r="P152" s="25">
        <f t="shared" si="42"/>
        <v>0</v>
      </c>
      <c r="Q152" s="25">
        <f t="shared" si="43"/>
        <v>0</v>
      </c>
      <c r="R152" s="25">
        <f t="shared" si="44"/>
        <v>10</v>
      </c>
      <c r="S152" s="25">
        <f t="shared" si="45"/>
        <v>0</v>
      </c>
      <c r="T152" s="25">
        <f t="shared" si="46"/>
        <v>9427830</v>
      </c>
      <c r="U152" s="25">
        <f t="shared" si="47"/>
        <v>9999830</v>
      </c>
      <c r="V152" s="9">
        <f t="shared" si="48"/>
        <v>2312.1013966923083</v>
      </c>
      <c r="W152" s="9">
        <f t="shared" si="49"/>
        <v>2331.304369206327</v>
      </c>
      <c r="X152" s="9">
        <f t="shared" si="50"/>
        <v>19.202972514018711</v>
      </c>
      <c r="Y152" s="3">
        <f t="shared" si="51"/>
        <v>1</v>
      </c>
      <c r="Z152" s="3">
        <f t="shared" si="52"/>
        <v>0</v>
      </c>
      <c r="AA152" s="55">
        <f t="shared" si="53"/>
        <v>4</v>
      </c>
      <c r="AB152" s="3">
        <f t="shared" si="54"/>
        <v>30</v>
      </c>
      <c r="AC152" s="2">
        <f t="shared" si="55"/>
        <v>9657380</v>
      </c>
      <c r="AD152" s="2">
        <f t="shared" si="56"/>
        <v>9886180</v>
      </c>
      <c r="AE152" s="14">
        <f t="shared" si="57"/>
        <v>2330.2619205226138</v>
      </c>
      <c r="AF152" s="14">
        <f t="shared" si="58"/>
        <v>2315.4227200768019</v>
      </c>
      <c r="AG152" s="14">
        <f t="shared" si="41"/>
        <v>-14.839200445811912</v>
      </c>
      <c r="AH152" s="14">
        <f t="shared" si="67"/>
        <v>-15.354587865008059</v>
      </c>
      <c r="AI152" s="14">
        <f t="shared" si="60"/>
        <v>0.51538741919614672</v>
      </c>
      <c r="AJ152" s="16">
        <f t="shared" si="61"/>
        <v>1</v>
      </c>
      <c r="AK152" s="16">
        <f t="shared" si="62"/>
        <v>0</v>
      </c>
      <c r="AL152" s="16">
        <f t="shared" si="63"/>
        <v>15</v>
      </c>
      <c r="AM152" s="16">
        <f t="shared" si="64"/>
        <v>30</v>
      </c>
      <c r="AN152" s="5">
        <f t="shared" si="65"/>
        <v>9029355</v>
      </c>
      <c r="AO152" s="5">
        <f t="shared" si="66"/>
        <v>9887355</v>
      </c>
    </row>
    <row r="153" spans="1:41" x14ac:dyDescent="0.2">
      <c r="A153" s="1" t="s">
        <v>901</v>
      </c>
      <c r="B153" s="8">
        <v>9873</v>
      </c>
      <c r="C153" s="8">
        <v>2286.9548872180453</v>
      </c>
      <c r="D153" s="8">
        <v>2310</v>
      </c>
      <c r="E153" s="8">
        <v>2276</v>
      </c>
      <c r="F153" s="8">
        <v>2286.9285714285716</v>
      </c>
      <c r="G153" s="8">
        <f t="shared" si="69"/>
        <v>-7.202741702741605</v>
      </c>
      <c r="H153" s="8">
        <f t="shared" si="70"/>
        <v>0</v>
      </c>
      <c r="I153" s="8">
        <f t="shared" si="71"/>
        <v>7.202741702741605</v>
      </c>
      <c r="J153" s="25">
        <f t="shared" si="75"/>
        <v>6.6386204095015824</v>
      </c>
      <c r="K153" s="25">
        <f t="shared" si="75"/>
        <v>9.8341497951922925</v>
      </c>
      <c r="L153" s="26">
        <f t="shared" si="73"/>
        <v>0.67505788987951587</v>
      </c>
      <c r="M153" s="25">
        <f t="shared" si="74"/>
        <v>40.300570741950395</v>
      </c>
      <c r="N153" s="25">
        <v>30</v>
      </c>
      <c r="O153" s="25">
        <v>70</v>
      </c>
      <c r="P153" s="25">
        <f t="shared" si="42"/>
        <v>0</v>
      </c>
      <c r="Q153" s="25">
        <f t="shared" si="43"/>
        <v>0</v>
      </c>
      <c r="R153" s="25">
        <f t="shared" si="44"/>
        <v>10</v>
      </c>
      <c r="S153" s="25">
        <f t="shared" si="45"/>
        <v>0</v>
      </c>
      <c r="T153" s="25">
        <f t="shared" si="46"/>
        <v>9427830</v>
      </c>
      <c r="U153" s="25">
        <f t="shared" si="47"/>
        <v>9996830</v>
      </c>
      <c r="V153" s="9">
        <f t="shared" si="48"/>
        <v>2308.6513560457361</v>
      </c>
      <c r="W153" s="9">
        <f t="shared" si="49"/>
        <v>2329.605129942242</v>
      </c>
      <c r="X153" s="9">
        <f t="shared" si="50"/>
        <v>20.953773896505936</v>
      </c>
      <c r="Y153" s="3">
        <f t="shared" si="51"/>
        <v>1</v>
      </c>
      <c r="Z153" s="3">
        <f t="shared" si="52"/>
        <v>0</v>
      </c>
      <c r="AA153" s="55">
        <f t="shared" si="53"/>
        <v>5</v>
      </c>
      <c r="AB153" s="3">
        <f t="shared" si="54"/>
        <v>30</v>
      </c>
      <c r="AC153" s="2">
        <f t="shared" si="55"/>
        <v>9599725</v>
      </c>
      <c r="AD153" s="2">
        <f t="shared" si="56"/>
        <v>9884225</v>
      </c>
      <c r="AE153" s="14">
        <f t="shared" si="57"/>
        <v>2327.0520428119439</v>
      </c>
      <c r="AF153" s="14">
        <f t="shared" si="58"/>
        <v>2311.0390049001512</v>
      </c>
      <c r="AG153" s="14">
        <f t="shared" si="41"/>
        <v>-16.013037911792708</v>
      </c>
      <c r="AH153" s="14">
        <f t="shared" si="67"/>
        <v>-15.486277874364989</v>
      </c>
      <c r="AI153" s="14">
        <f t="shared" si="60"/>
        <v>-0.52676003742771904</v>
      </c>
      <c r="AJ153" s="16">
        <f t="shared" si="61"/>
        <v>0</v>
      </c>
      <c r="AK153" s="16">
        <f t="shared" si="62"/>
        <v>1</v>
      </c>
      <c r="AL153" s="16">
        <f t="shared" si="63"/>
        <v>14</v>
      </c>
      <c r="AM153" s="16">
        <f t="shared" si="64"/>
        <v>30</v>
      </c>
      <c r="AN153" s="5">
        <f t="shared" si="65"/>
        <v>9086525</v>
      </c>
      <c r="AO153" s="5">
        <f t="shared" si="66"/>
        <v>9883125</v>
      </c>
    </row>
    <row r="154" spans="1:41" x14ac:dyDescent="0.2">
      <c r="A154" s="1" t="s">
        <v>902</v>
      </c>
      <c r="B154" s="8">
        <v>12698</v>
      </c>
      <c r="C154" s="8">
        <v>2281.9227941176468</v>
      </c>
      <c r="D154" s="8">
        <v>2301</v>
      </c>
      <c r="E154" s="8">
        <v>2274</v>
      </c>
      <c r="F154" s="8">
        <v>2281.9227941176468</v>
      </c>
      <c r="G154" s="8">
        <f t="shared" si="69"/>
        <v>-5.0057773109247137</v>
      </c>
      <c r="H154" s="8">
        <f t="shared" si="70"/>
        <v>0</v>
      </c>
      <c r="I154" s="8">
        <f t="shared" si="71"/>
        <v>5.0057773109247137</v>
      </c>
      <c r="J154" s="25">
        <f t="shared" si="75"/>
        <v>6.1644332373943262</v>
      </c>
      <c r="K154" s="25">
        <f t="shared" si="75"/>
        <v>9.4892660463160361</v>
      </c>
      <c r="L154" s="26">
        <f t="shared" si="73"/>
        <v>0.64962171018352988</v>
      </c>
      <c r="M154" s="25">
        <f t="shared" si="74"/>
        <v>39.380041264809485</v>
      </c>
      <c r="N154" s="25">
        <v>30</v>
      </c>
      <c r="O154" s="25">
        <v>70</v>
      </c>
      <c r="P154" s="25">
        <f t="shared" si="42"/>
        <v>0</v>
      </c>
      <c r="Q154" s="25">
        <f t="shared" si="43"/>
        <v>0</v>
      </c>
      <c r="R154" s="25">
        <f t="shared" si="44"/>
        <v>10</v>
      </c>
      <c r="S154" s="25">
        <f t="shared" si="45"/>
        <v>0</v>
      </c>
      <c r="T154" s="25">
        <f t="shared" si="46"/>
        <v>9427830</v>
      </c>
      <c r="U154" s="25">
        <f t="shared" si="47"/>
        <v>9996330</v>
      </c>
      <c r="V154" s="9">
        <f t="shared" si="48"/>
        <v>2306.0924590603686</v>
      </c>
      <c r="W154" s="9">
        <f t="shared" si="49"/>
        <v>2325.8451821274994</v>
      </c>
      <c r="X154" s="9">
        <f t="shared" si="50"/>
        <v>19.752723067130773</v>
      </c>
      <c r="Y154" s="3">
        <f t="shared" si="51"/>
        <v>1</v>
      </c>
      <c r="Z154" s="3">
        <f t="shared" si="52"/>
        <v>0</v>
      </c>
      <c r="AA154" s="55">
        <f t="shared" si="53"/>
        <v>6</v>
      </c>
      <c r="AB154" s="3">
        <f t="shared" si="54"/>
        <v>30</v>
      </c>
      <c r="AC154" s="2">
        <f t="shared" si="55"/>
        <v>9541945</v>
      </c>
      <c r="AD154" s="2">
        <f t="shared" si="56"/>
        <v>9883045</v>
      </c>
      <c r="AE154" s="14">
        <f t="shared" si="57"/>
        <v>2323.7091355012553</v>
      </c>
      <c r="AF154" s="14">
        <f t="shared" si="58"/>
        <v>2306.5595878566892</v>
      </c>
      <c r="AG154" s="14">
        <f t="shared" si="41"/>
        <v>-17.149547644566155</v>
      </c>
      <c r="AH154" s="14">
        <f t="shared" si="67"/>
        <v>-15.818931828405223</v>
      </c>
      <c r="AI154" s="14">
        <f t="shared" si="60"/>
        <v>-1.3306158161609325</v>
      </c>
      <c r="AJ154" s="16">
        <f t="shared" si="61"/>
        <v>0</v>
      </c>
      <c r="AK154" s="16">
        <f t="shared" si="62"/>
        <v>1</v>
      </c>
      <c r="AL154" s="16">
        <f t="shared" si="63"/>
        <v>13</v>
      </c>
      <c r="AM154" s="16">
        <f t="shared" si="64"/>
        <v>30</v>
      </c>
      <c r="AN154" s="5">
        <f t="shared" si="65"/>
        <v>9143395</v>
      </c>
      <c r="AO154" s="5">
        <f t="shared" si="66"/>
        <v>9882445</v>
      </c>
    </row>
    <row r="155" spans="1:41" x14ac:dyDescent="0.2">
      <c r="A155" s="1" t="s">
        <v>903</v>
      </c>
      <c r="B155" s="8">
        <v>14851</v>
      </c>
      <c r="C155" s="8">
        <v>2274.1626297577855</v>
      </c>
      <c r="D155" s="8">
        <v>2293</v>
      </c>
      <c r="E155" s="8">
        <v>2259</v>
      </c>
      <c r="F155" s="8">
        <v>2274.0726643598614</v>
      </c>
      <c r="G155" s="8">
        <f t="shared" si="69"/>
        <v>-7.850129757785453</v>
      </c>
      <c r="H155" s="8">
        <f t="shared" si="70"/>
        <v>0</v>
      </c>
      <c r="I155" s="8">
        <f t="shared" si="71"/>
        <v>7.850129757785453</v>
      </c>
      <c r="J155" s="25">
        <f t="shared" si="75"/>
        <v>5.7241165775804461</v>
      </c>
      <c r="K155" s="25">
        <f t="shared" si="75"/>
        <v>9.3721848828495649</v>
      </c>
      <c r="L155" s="26">
        <f t="shared" si="73"/>
        <v>0.61075583219182694</v>
      </c>
      <c r="M155" s="25">
        <f t="shared" si="74"/>
        <v>37.917344142764605</v>
      </c>
      <c r="N155" s="25">
        <v>30</v>
      </c>
      <c r="O155" s="25">
        <v>70</v>
      </c>
      <c r="P155" s="25">
        <f t="shared" si="42"/>
        <v>0</v>
      </c>
      <c r="Q155" s="25">
        <f t="shared" si="43"/>
        <v>0</v>
      </c>
      <c r="R155" s="25">
        <f t="shared" si="44"/>
        <v>10</v>
      </c>
      <c r="S155" s="25">
        <f t="shared" si="45"/>
        <v>0</v>
      </c>
      <c r="T155" s="25">
        <f t="shared" si="46"/>
        <v>9427830</v>
      </c>
      <c r="U155" s="25">
        <f t="shared" si="47"/>
        <v>9992580</v>
      </c>
      <c r="V155" s="9">
        <f t="shared" si="48"/>
        <v>2304.5888948372963</v>
      </c>
      <c r="W155" s="9">
        <f t="shared" si="49"/>
        <v>2320.8573293850513</v>
      </c>
      <c r="X155" s="9">
        <f t="shared" si="50"/>
        <v>16.268434547755078</v>
      </c>
      <c r="Y155" s="3">
        <f t="shared" si="51"/>
        <v>1</v>
      </c>
      <c r="Z155" s="3">
        <f t="shared" si="52"/>
        <v>0</v>
      </c>
      <c r="AA155" s="55">
        <f t="shared" si="53"/>
        <v>7</v>
      </c>
      <c r="AB155" s="3">
        <f t="shared" si="54"/>
        <v>30</v>
      </c>
      <c r="AC155" s="2">
        <f t="shared" si="55"/>
        <v>9484390</v>
      </c>
      <c r="AD155" s="2">
        <f t="shared" si="56"/>
        <v>9879715</v>
      </c>
      <c r="AE155" s="14">
        <f t="shared" si="57"/>
        <v>2320.0323598611521</v>
      </c>
      <c r="AF155" s="14">
        <f t="shared" si="58"/>
        <v>2301.5615996264078</v>
      </c>
      <c r="AG155" s="14">
        <f t="shared" si="41"/>
        <v>-18.470760234744375</v>
      </c>
      <c r="AH155" s="14">
        <f t="shared" si="67"/>
        <v>-16.349297509673054</v>
      </c>
      <c r="AI155" s="14">
        <f t="shared" si="60"/>
        <v>-2.1214627250713214</v>
      </c>
      <c r="AJ155" s="16">
        <f t="shared" si="61"/>
        <v>0</v>
      </c>
      <c r="AK155" s="16">
        <f t="shared" si="62"/>
        <v>1</v>
      </c>
      <c r="AL155" s="16">
        <f t="shared" si="63"/>
        <v>12</v>
      </c>
      <c r="AM155" s="16">
        <f t="shared" si="64"/>
        <v>30</v>
      </c>
      <c r="AN155" s="5">
        <f t="shared" si="65"/>
        <v>9200215</v>
      </c>
      <c r="AO155" s="5">
        <f t="shared" si="66"/>
        <v>9877915</v>
      </c>
    </row>
    <row r="156" spans="1:41" x14ac:dyDescent="0.2">
      <c r="A156" s="1" t="s">
        <v>904</v>
      </c>
      <c r="B156" s="8">
        <v>13289</v>
      </c>
      <c r="C156" s="8">
        <v>2248.8402777777778</v>
      </c>
      <c r="D156" s="8">
        <v>2258</v>
      </c>
      <c r="E156" s="8">
        <v>2238</v>
      </c>
      <c r="F156" s="8">
        <v>2248.8611111111113</v>
      </c>
      <c r="G156" s="8">
        <f t="shared" si="69"/>
        <v>-25.211553248750079</v>
      </c>
      <c r="H156" s="8">
        <f t="shared" si="70"/>
        <v>0</v>
      </c>
      <c r="I156" s="8">
        <f t="shared" si="71"/>
        <v>25.211553248750079</v>
      </c>
      <c r="J156" s="25">
        <f t="shared" si="75"/>
        <v>5.3152511077532711</v>
      </c>
      <c r="K156" s="25">
        <f t="shared" si="75"/>
        <v>10.503568337556743</v>
      </c>
      <c r="L156" s="26">
        <f t="shared" si="73"/>
        <v>0.50604241691349461</v>
      </c>
      <c r="M156" s="25">
        <f t="shared" si="74"/>
        <v>33.600807734923265</v>
      </c>
      <c r="N156" s="25">
        <v>30</v>
      </c>
      <c r="O156" s="25">
        <v>70</v>
      </c>
      <c r="P156" s="25">
        <f t="shared" si="42"/>
        <v>0</v>
      </c>
      <c r="Q156" s="25">
        <f t="shared" si="43"/>
        <v>0</v>
      </c>
      <c r="R156" s="25">
        <f t="shared" si="44"/>
        <v>10</v>
      </c>
      <c r="S156" s="25">
        <f t="shared" si="45"/>
        <v>0</v>
      </c>
      <c r="T156" s="25">
        <f t="shared" si="46"/>
        <v>9427830</v>
      </c>
      <c r="U156" s="25">
        <f t="shared" si="47"/>
        <v>9987330</v>
      </c>
      <c r="V156" s="9">
        <f t="shared" si="48"/>
        <v>2304.504005283979</v>
      </c>
      <c r="W156" s="9">
        <f t="shared" si="49"/>
        <v>2315.8124746232311</v>
      </c>
      <c r="X156" s="9">
        <f t="shared" si="50"/>
        <v>11.308469339252042</v>
      </c>
      <c r="Y156" s="3">
        <f t="shared" si="51"/>
        <v>1</v>
      </c>
      <c r="Z156" s="3">
        <f t="shared" si="52"/>
        <v>0</v>
      </c>
      <c r="AA156" s="55">
        <f t="shared" si="53"/>
        <v>8</v>
      </c>
      <c r="AB156" s="3">
        <f t="shared" si="54"/>
        <v>30</v>
      </c>
      <c r="AC156" s="2">
        <f t="shared" si="55"/>
        <v>9427035</v>
      </c>
      <c r="AD156" s="2">
        <f t="shared" si="56"/>
        <v>9874635</v>
      </c>
      <c r="AE156" s="14">
        <f t="shared" si="57"/>
        <v>2314.7604155092972</v>
      </c>
      <c r="AF156" s="14">
        <f t="shared" si="58"/>
        <v>2293.4538321625159</v>
      </c>
      <c r="AG156" s="14">
        <f t="shared" ref="AG156:AG219" si="76">AF156-AE156</f>
        <v>-21.306583346781281</v>
      </c>
      <c r="AH156" s="14">
        <f t="shared" si="67"/>
        <v>-17.340754677094701</v>
      </c>
      <c r="AI156" s="14">
        <f t="shared" si="60"/>
        <v>-3.9658286696865801</v>
      </c>
      <c r="AJ156" s="16">
        <f t="shared" si="61"/>
        <v>0</v>
      </c>
      <c r="AK156" s="16">
        <f t="shared" si="62"/>
        <v>1</v>
      </c>
      <c r="AL156" s="16">
        <f t="shared" si="63"/>
        <v>11</v>
      </c>
      <c r="AM156" s="16">
        <f t="shared" si="64"/>
        <v>30</v>
      </c>
      <c r="AN156" s="5">
        <f t="shared" si="65"/>
        <v>9256660</v>
      </c>
      <c r="AO156" s="5">
        <f t="shared" si="66"/>
        <v>9872110</v>
      </c>
    </row>
    <row r="157" spans="1:41" x14ac:dyDescent="0.2">
      <c r="A157" s="1" t="s">
        <v>905</v>
      </c>
      <c r="B157" s="8">
        <v>16422</v>
      </c>
      <c r="C157" s="8">
        <v>2250.6127946127945</v>
      </c>
      <c r="D157" s="8">
        <v>2273</v>
      </c>
      <c r="E157" s="8">
        <v>2226</v>
      </c>
      <c r="F157" s="8">
        <v>2250.6464646464647</v>
      </c>
      <c r="G157" s="8">
        <f t="shared" si="69"/>
        <v>1.7853535353533516</v>
      </c>
      <c r="H157" s="8">
        <f t="shared" si="70"/>
        <v>1.7853535353533516</v>
      </c>
      <c r="I157" s="8">
        <f t="shared" si="71"/>
        <v>0</v>
      </c>
      <c r="J157" s="25">
        <f t="shared" si="75"/>
        <v>5.0631155668675634</v>
      </c>
      <c r="K157" s="25">
        <f t="shared" si="75"/>
        <v>9.7533134563026902</v>
      </c>
      <c r="L157" s="26">
        <f t="shared" si="73"/>
        <v>0.51911748653948231</v>
      </c>
      <c r="M157" s="25">
        <f t="shared" si="74"/>
        <v>34.172306693804245</v>
      </c>
      <c r="N157" s="25">
        <v>30</v>
      </c>
      <c r="O157" s="25">
        <v>70</v>
      </c>
      <c r="P157" s="25">
        <f t="shared" ref="P157:P220" si="77">IF(AND(M157&lt;$R$4, T156-30&gt;=D157*25),1,0)</f>
        <v>0</v>
      </c>
      <c r="Q157" s="25">
        <f t="shared" ref="Q157:Q220" si="78">IF(AND(M157&gt;$R$5,R156&gt;=1),1,0)</f>
        <v>0</v>
      </c>
      <c r="R157" s="25">
        <f t="shared" ref="R157:R220" si="79">R156+P157-Q157</f>
        <v>10</v>
      </c>
      <c r="S157" s="25">
        <f t="shared" ref="S157:S220" si="80">IF(P157&gt;0, MAX(30, 0.002*P157*D157), IF(Q157&gt;0, MAX(30, 0.002*Q157*E157), 0))</f>
        <v>0</v>
      </c>
      <c r="T157" s="25">
        <f t="shared" ref="T157:T220" si="81">T156-(P157*D156*25) + (Q157*E156*25) - S157</f>
        <v>9427830</v>
      </c>
      <c r="U157" s="25">
        <f t="shared" ref="U157:U220" si="82">R157*E157*25 + T157</f>
        <v>9984330</v>
      </c>
      <c r="V157" s="9">
        <f t="shared" ref="V157:V220" si="83">AVERAGE(F131:F156)</f>
        <v>2303.4684436234174</v>
      </c>
      <c r="W157" s="9">
        <f t="shared" ref="W157:W220" si="84">AVERAGE(F145:F156)</f>
        <v>2307.1929909446367</v>
      </c>
      <c r="X157" s="9">
        <f t="shared" ref="X157:X220" si="85">W157-V157</f>
        <v>3.7245473212192337</v>
      </c>
      <c r="Y157" s="3">
        <f t="shared" ref="Y157:Y220" si="86">IF(AND(X157&gt;$Z$4,AC156-30&gt;=D157*25),1,0)</f>
        <v>1</v>
      </c>
      <c r="Z157" s="3">
        <f t="shared" ref="Z157:Z220" si="87">IF(AND(X157&lt;$Z$5,AA156&gt;=1),1,0)</f>
        <v>0</v>
      </c>
      <c r="AA157" s="55">
        <f t="shared" ref="AA157:AA220" si="88">AA156+Y157-Z157</f>
        <v>9</v>
      </c>
      <c r="AB157" s="3">
        <f t="shared" ref="AB157:AB220" si="89">IF(Y157&gt;0, MAX(30, 0.002*Y157*D157), IF(Z157&gt;0, MAX(30, 0.002*Z157*E157), 0))</f>
        <v>30</v>
      </c>
      <c r="AC157" s="2">
        <f t="shared" ref="AC157:AC220" si="90">AC156-  (Y157*D156*25) + (Z157*E156*25) - AB157</f>
        <v>9370555</v>
      </c>
      <c r="AD157" s="2">
        <f t="shared" ref="AD157:AD220" si="91">AA157*E157*25 + AC157</f>
        <v>9871405</v>
      </c>
      <c r="AE157" s="14">
        <f t="shared" ref="AE157:AE220" si="92">(F157-AE156)*$AF$6+AE156</f>
        <v>2310.0112339639022</v>
      </c>
      <c r="AF157" s="14">
        <f t="shared" ref="AF157:AF220" si="93">(F157-AF156)*$AF$5+AF156</f>
        <v>2286.8680833138928</v>
      </c>
      <c r="AG157" s="14">
        <f t="shared" si="76"/>
        <v>-23.143150650009375</v>
      </c>
      <c r="AH157" s="14">
        <f t="shared" si="67"/>
        <v>-18.501233871677634</v>
      </c>
      <c r="AI157" s="14">
        <f t="shared" si="60"/>
        <v>-4.6419167783317405</v>
      </c>
      <c r="AJ157" s="16">
        <f t="shared" si="61"/>
        <v>0</v>
      </c>
      <c r="AK157" s="16">
        <f t="shared" si="62"/>
        <v>1</v>
      </c>
      <c r="AL157" s="16">
        <f t="shared" si="63"/>
        <v>10</v>
      </c>
      <c r="AM157" s="16">
        <f t="shared" si="64"/>
        <v>30</v>
      </c>
      <c r="AN157" s="5">
        <f t="shared" si="65"/>
        <v>9312580</v>
      </c>
      <c r="AO157" s="5">
        <f t="shared" si="66"/>
        <v>9869080</v>
      </c>
    </row>
    <row r="158" spans="1:41" x14ac:dyDescent="0.2">
      <c r="A158" s="1" t="s">
        <v>906</v>
      </c>
      <c r="B158" s="8">
        <v>17108</v>
      </c>
      <c r="C158" s="8">
        <v>2245.335593220339</v>
      </c>
      <c r="D158" s="8">
        <v>2272</v>
      </c>
      <c r="E158" s="8">
        <v>2222</v>
      </c>
      <c r="F158" s="8">
        <v>2245.2135593220337</v>
      </c>
      <c r="G158" s="8">
        <f t="shared" si="69"/>
        <v>-5.4329053244309762</v>
      </c>
      <c r="H158" s="8">
        <f t="shared" si="70"/>
        <v>0</v>
      </c>
      <c r="I158" s="8">
        <f t="shared" si="71"/>
        <v>5.4329053244309762</v>
      </c>
      <c r="J158" s="25">
        <f t="shared" si="75"/>
        <v>4.7014644549484519</v>
      </c>
      <c r="K158" s="25">
        <f t="shared" si="75"/>
        <v>9.4447128754547105</v>
      </c>
      <c r="L158" s="26">
        <f t="shared" si="73"/>
        <v>0.49778797057630009</v>
      </c>
      <c r="M158" s="25">
        <f t="shared" si="74"/>
        <v>33.23487572041104</v>
      </c>
      <c r="N158" s="25">
        <v>30</v>
      </c>
      <c r="O158" s="25">
        <v>70</v>
      </c>
      <c r="P158" s="25">
        <f t="shared" si="77"/>
        <v>0</v>
      </c>
      <c r="Q158" s="25">
        <f t="shared" si="78"/>
        <v>0</v>
      </c>
      <c r="R158" s="25">
        <f t="shared" si="79"/>
        <v>10</v>
      </c>
      <c r="S158" s="25">
        <f t="shared" si="80"/>
        <v>0</v>
      </c>
      <c r="T158" s="25">
        <f t="shared" si="81"/>
        <v>9427830</v>
      </c>
      <c r="U158" s="25">
        <f t="shared" si="82"/>
        <v>9983330</v>
      </c>
      <c r="V158" s="9">
        <f t="shared" si="83"/>
        <v>2302.1834457153427</v>
      </c>
      <c r="W158" s="9">
        <f t="shared" si="84"/>
        <v>2298.6712088460631</v>
      </c>
      <c r="X158" s="9">
        <f t="shared" si="85"/>
        <v>-3.5122368692796044</v>
      </c>
      <c r="Y158" s="3">
        <f t="shared" si="86"/>
        <v>0</v>
      </c>
      <c r="Z158" s="3">
        <f t="shared" si="87"/>
        <v>1</v>
      </c>
      <c r="AA158" s="55">
        <f t="shared" si="88"/>
        <v>8</v>
      </c>
      <c r="AB158" s="3">
        <f t="shared" si="89"/>
        <v>30</v>
      </c>
      <c r="AC158" s="2">
        <f t="shared" si="90"/>
        <v>9426175</v>
      </c>
      <c r="AD158" s="2">
        <f t="shared" si="91"/>
        <v>9870575</v>
      </c>
      <c r="AE158" s="14">
        <f t="shared" si="92"/>
        <v>2305.2114062126525</v>
      </c>
      <c r="AF158" s="14">
        <f t="shared" si="93"/>
        <v>2280.4596950074529</v>
      </c>
      <c r="AG158" s="14">
        <f t="shared" si="76"/>
        <v>-24.751711205199626</v>
      </c>
      <c r="AH158" s="14">
        <f t="shared" si="67"/>
        <v>-19.751329338382032</v>
      </c>
      <c r="AI158" s="14">
        <f t="shared" si="60"/>
        <v>-5.0003818668175946</v>
      </c>
      <c r="AJ158" s="16">
        <f t="shared" si="61"/>
        <v>0</v>
      </c>
      <c r="AK158" s="16">
        <f t="shared" si="62"/>
        <v>1</v>
      </c>
      <c r="AL158" s="16">
        <f t="shared" si="63"/>
        <v>9</v>
      </c>
      <c r="AM158" s="16">
        <f t="shared" si="64"/>
        <v>30</v>
      </c>
      <c r="AN158" s="5">
        <f t="shared" si="65"/>
        <v>9368200</v>
      </c>
      <c r="AO158" s="5">
        <f t="shared" si="66"/>
        <v>9868150</v>
      </c>
    </row>
    <row r="159" spans="1:41" x14ac:dyDescent="0.2">
      <c r="A159" s="1" t="s">
        <v>907</v>
      </c>
      <c r="B159" s="8">
        <v>14416</v>
      </c>
      <c r="C159" s="8">
        <v>2194.3629893238435</v>
      </c>
      <c r="D159" s="8">
        <v>2208</v>
      </c>
      <c r="E159" s="8">
        <v>2169</v>
      </c>
      <c r="F159" s="8">
        <v>2194.3060498220639</v>
      </c>
      <c r="G159" s="8">
        <f t="shared" si="69"/>
        <v>-50.907509499969819</v>
      </c>
      <c r="H159" s="8">
        <f t="shared" si="70"/>
        <v>0</v>
      </c>
      <c r="I159" s="8">
        <f t="shared" si="71"/>
        <v>50.907509499969819</v>
      </c>
      <c r="J159" s="25">
        <f t="shared" si="75"/>
        <v>4.3656455653092765</v>
      </c>
      <c r="K159" s="25">
        <f t="shared" si="75"/>
        <v>12.406341205777219</v>
      </c>
      <c r="L159" s="26">
        <f t="shared" si="73"/>
        <v>0.35188823948162423</v>
      </c>
      <c r="M159" s="25">
        <f t="shared" si="74"/>
        <v>26.029388318116759</v>
      </c>
      <c r="N159" s="25">
        <v>30</v>
      </c>
      <c r="O159" s="25">
        <v>70</v>
      </c>
      <c r="P159" s="25">
        <f t="shared" si="77"/>
        <v>1</v>
      </c>
      <c r="Q159" s="25">
        <f t="shared" si="78"/>
        <v>0</v>
      </c>
      <c r="R159" s="25">
        <f t="shared" si="79"/>
        <v>11</v>
      </c>
      <c r="S159" s="25">
        <f t="shared" si="80"/>
        <v>30</v>
      </c>
      <c r="T159" s="25">
        <f t="shared" si="81"/>
        <v>9371000</v>
      </c>
      <c r="U159" s="25">
        <f t="shared" si="82"/>
        <v>9967475</v>
      </c>
      <c r="V159" s="9">
        <f t="shared" si="83"/>
        <v>2300.393536605719</v>
      </c>
      <c r="W159" s="9">
        <f t="shared" si="84"/>
        <v>2287.7524975197243</v>
      </c>
      <c r="X159" s="9">
        <f t="shared" si="85"/>
        <v>-12.641039085994635</v>
      </c>
      <c r="Y159" s="3">
        <f t="shared" si="86"/>
        <v>0</v>
      </c>
      <c r="Z159" s="3">
        <f t="shared" si="87"/>
        <v>1</v>
      </c>
      <c r="AA159" s="55">
        <f t="shared" si="88"/>
        <v>7</v>
      </c>
      <c r="AB159" s="3">
        <f t="shared" si="89"/>
        <v>30</v>
      </c>
      <c r="AC159" s="2">
        <f t="shared" si="90"/>
        <v>9481695</v>
      </c>
      <c r="AD159" s="2">
        <f t="shared" si="91"/>
        <v>9861270</v>
      </c>
      <c r="AE159" s="14">
        <f t="shared" si="92"/>
        <v>2296.9961946281646</v>
      </c>
      <c r="AF159" s="14">
        <f t="shared" si="93"/>
        <v>2267.2052880558545</v>
      </c>
      <c r="AG159" s="14">
        <f t="shared" si="76"/>
        <v>-29.790906572310178</v>
      </c>
      <c r="AH159" s="14">
        <f t="shared" si="67"/>
        <v>-21.75924478516766</v>
      </c>
      <c r="AI159" s="14">
        <f t="shared" si="60"/>
        <v>-8.031661787142518</v>
      </c>
      <c r="AJ159" s="16">
        <f t="shared" si="61"/>
        <v>0</v>
      </c>
      <c r="AK159" s="16">
        <f t="shared" si="62"/>
        <v>1</v>
      </c>
      <c r="AL159" s="16">
        <f t="shared" si="63"/>
        <v>8</v>
      </c>
      <c r="AM159" s="16">
        <f t="shared" si="64"/>
        <v>30</v>
      </c>
      <c r="AN159" s="5">
        <f t="shared" si="65"/>
        <v>9423720</v>
      </c>
      <c r="AO159" s="5">
        <f t="shared" si="66"/>
        <v>9857520</v>
      </c>
    </row>
    <row r="160" spans="1:41" x14ac:dyDescent="0.2">
      <c r="A160" s="1" t="s">
        <v>908</v>
      </c>
      <c r="B160" s="8">
        <v>4969</v>
      </c>
      <c r="C160" s="8">
        <v>2198.905172413793</v>
      </c>
      <c r="D160" s="8">
        <v>2211</v>
      </c>
      <c r="E160" s="8">
        <v>2182</v>
      </c>
      <c r="F160" s="8">
        <v>2198.9181034482758</v>
      </c>
      <c r="G160" s="8">
        <f t="shared" si="69"/>
        <v>4.6120536262119458</v>
      </c>
      <c r="H160" s="8">
        <f t="shared" si="70"/>
        <v>4.6120536262119458</v>
      </c>
      <c r="I160" s="8">
        <f t="shared" si="71"/>
        <v>0</v>
      </c>
      <c r="J160" s="25">
        <f t="shared" si="75"/>
        <v>4.3832461410880388</v>
      </c>
      <c r="K160" s="25">
        <f t="shared" si="75"/>
        <v>11.520173976793131</v>
      </c>
      <c r="L160" s="26">
        <f t="shared" si="73"/>
        <v>0.38048437028102955</v>
      </c>
      <c r="M160" s="25">
        <f t="shared" si="74"/>
        <v>27.561657232205604</v>
      </c>
      <c r="N160" s="25">
        <v>30</v>
      </c>
      <c r="O160" s="25">
        <v>70</v>
      </c>
      <c r="P160" s="25">
        <f t="shared" si="77"/>
        <v>1</v>
      </c>
      <c r="Q160" s="25">
        <f t="shared" si="78"/>
        <v>0</v>
      </c>
      <c r="R160" s="25">
        <f t="shared" si="79"/>
        <v>12</v>
      </c>
      <c r="S160" s="25">
        <f t="shared" si="80"/>
        <v>30</v>
      </c>
      <c r="T160" s="25">
        <f t="shared" si="81"/>
        <v>9315770</v>
      </c>
      <c r="U160" s="25">
        <f t="shared" si="82"/>
        <v>9970370</v>
      </c>
      <c r="V160" s="9">
        <f t="shared" si="83"/>
        <v>2297.0440105133757</v>
      </c>
      <c r="W160" s="9">
        <f t="shared" si="84"/>
        <v>2273.3573258410938</v>
      </c>
      <c r="X160" s="9">
        <f t="shared" si="85"/>
        <v>-23.686684672281899</v>
      </c>
      <c r="Y160" s="3">
        <f t="shared" si="86"/>
        <v>0</v>
      </c>
      <c r="Z160" s="3">
        <f t="shared" si="87"/>
        <v>1</v>
      </c>
      <c r="AA160" s="55">
        <f t="shared" si="88"/>
        <v>6</v>
      </c>
      <c r="AB160" s="3">
        <f t="shared" si="89"/>
        <v>30</v>
      </c>
      <c r="AC160" s="2">
        <f t="shared" si="90"/>
        <v>9535890</v>
      </c>
      <c r="AD160" s="2">
        <f t="shared" si="91"/>
        <v>9863190</v>
      </c>
      <c r="AE160" s="14">
        <f t="shared" si="92"/>
        <v>2289.7311508370617</v>
      </c>
      <c r="AF160" s="14">
        <f t="shared" si="93"/>
        <v>2256.699567346996</v>
      </c>
      <c r="AG160" s="14">
        <f t="shared" si="76"/>
        <v>-33.031583490065714</v>
      </c>
      <c r="AH160" s="14">
        <f t="shared" si="67"/>
        <v>-24.01371252614727</v>
      </c>
      <c r="AI160" s="14">
        <f t="shared" si="60"/>
        <v>-9.017870963918444</v>
      </c>
      <c r="AJ160" s="16">
        <f t="shared" si="61"/>
        <v>0</v>
      </c>
      <c r="AK160" s="16">
        <f t="shared" si="62"/>
        <v>1</v>
      </c>
      <c r="AL160" s="16">
        <f t="shared" si="63"/>
        <v>7</v>
      </c>
      <c r="AM160" s="16">
        <f t="shared" si="64"/>
        <v>30</v>
      </c>
      <c r="AN160" s="5">
        <f t="shared" si="65"/>
        <v>9477915</v>
      </c>
      <c r="AO160" s="5">
        <f t="shared" si="66"/>
        <v>9859765</v>
      </c>
    </row>
    <row r="161" spans="1:41" x14ac:dyDescent="0.2">
      <c r="A161" s="1" t="s">
        <v>909</v>
      </c>
      <c r="B161" s="8">
        <v>3665</v>
      </c>
      <c r="C161" s="8">
        <v>2202.1925133689838</v>
      </c>
      <c r="D161" s="8">
        <v>2221</v>
      </c>
      <c r="E161" s="8">
        <v>2180</v>
      </c>
      <c r="F161" s="8">
        <v>2202.181818181818</v>
      </c>
      <c r="G161" s="8">
        <f t="shared" si="69"/>
        <v>3.2637147335422014</v>
      </c>
      <c r="H161" s="8">
        <f t="shared" si="70"/>
        <v>3.2637147335422014</v>
      </c>
      <c r="I161" s="8">
        <f t="shared" si="71"/>
        <v>0</v>
      </c>
      <c r="J161" s="25">
        <f t="shared" si="75"/>
        <v>4.3032796119776213</v>
      </c>
      <c r="K161" s="25">
        <f t="shared" si="75"/>
        <v>10.697304407022193</v>
      </c>
      <c r="L161" s="26">
        <f t="shared" si="73"/>
        <v>0.40227700813606415</v>
      </c>
      <c r="M161" s="25">
        <f t="shared" si="74"/>
        <v>28.687413813535969</v>
      </c>
      <c r="N161" s="25">
        <v>30</v>
      </c>
      <c r="O161" s="25">
        <v>70</v>
      </c>
      <c r="P161" s="25">
        <f t="shared" si="77"/>
        <v>1</v>
      </c>
      <c r="Q161" s="25">
        <f t="shared" si="78"/>
        <v>0</v>
      </c>
      <c r="R161" s="25">
        <f t="shared" si="79"/>
        <v>13</v>
      </c>
      <c r="S161" s="25">
        <f t="shared" si="80"/>
        <v>30</v>
      </c>
      <c r="T161" s="25">
        <f t="shared" si="81"/>
        <v>9260465</v>
      </c>
      <c r="U161" s="25">
        <f t="shared" si="82"/>
        <v>9968965</v>
      </c>
      <c r="V161" s="9">
        <f t="shared" si="83"/>
        <v>2293.8512411257366</v>
      </c>
      <c r="W161" s="9">
        <f t="shared" si="84"/>
        <v>2262.9401345763304</v>
      </c>
      <c r="X161" s="9">
        <f t="shared" si="85"/>
        <v>-30.911106549406213</v>
      </c>
      <c r="Y161" s="3">
        <f t="shared" si="86"/>
        <v>0</v>
      </c>
      <c r="Z161" s="3">
        <f t="shared" si="87"/>
        <v>1</v>
      </c>
      <c r="AA161" s="55">
        <f t="shared" si="88"/>
        <v>5</v>
      </c>
      <c r="AB161" s="3">
        <f t="shared" si="89"/>
        <v>30</v>
      </c>
      <c r="AC161" s="2">
        <f t="shared" si="90"/>
        <v>9590410</v>
      </c>
      <c r="AD161" s="2">
        <f t="shared" si="91"/>
        <v>9862910</v>
      </c>
      <c r="AE161" s="14">
        <f t="shared" si="92"/>
        <v>2283.2460150848215</v>
      </c>
      <c r="AF161" s="14">
        <f t="shared" si="93"/>
        <v>2248.3122213215838</v>
      </c>
      <c r="AG161" s="14">
        <f t="shared" si="76"/>
        <v>-34.933793763237645</v>
      </c>
      <c r="AH161" s="14">
        <f t="shared" si="67"/>
        <v>-26.197728773565345</v>
      </c>
      <c r="AI161" s="14">
        <f t="shared" si="60"/>
        <v>-8.7360649896723004</v>
      </c>
      <c r="AJ161" s="16">
        <f t="shared" si="61"/>
        <v>0</v>
      </c>
      <c r="AK161" s="16">
        <f t="shared" si="62"/>
        <v>1</v>
      </c>
      <c r="AL161" s="16">
        <f t="shared" si="63"/>
        <v>6</v>
      </c>
      <c r="AM161" s="16">
        <f t="shared" si="64"/>
        <v>30</v>
      </c>
      <c r="AN161" s="5">
        <f t="shared" si="65"/>
        <v>9532435</v>
      </c>
      <c r="AO161" s="5">
        <f t="shared" si="66"/>
        <v>9859435</v>
      </c>
    </row>
    <row r="162" spans="1:41" x14ac:dyDescent="0.2">
      <c r="A162" s="1" t="s">
        <v>910</v>
      </c>
      <c r="B162" s="8">
        <v>2278</v>
      </c>
      <c r="C162" s="8">
        <v>2192.8071428571429</v>
      </c>
      <c r="D162" s="8">
        <v>2205</v>
      </c>
      <c r="E162" s="8">
        <v>2178</v>
      </c>
      <c r="F162" s="8">
        <v>2192.8428571428572</v>
      </c>
      <c r="G162" s="8">
        <f t="shared" si="69"/>
        <v>-9.3389610389608606</v>
      </c>
      <c r="H162" s="8">
        <f t="shared" si="70"/>
        <v>0</v>
      </c>
      <c r="I162" s="8">
        <f t="shared" si="71"/>
        <v>9.3389610389608606</v>
      </c>
      <c r="J162" s="25">
        <f t="shared" ref="J162:K177" si="94">((J161*($L$4-1)+H162)/$L$4)</f>
        <v>3.9959024968363623</v>
      </c>
      <c r="K162" s="25">
        <f t="shared" si="94"/>
        <v>10.600279880732097</v>
      </c>
      <c r="L162" s="26">
        <f t="shared" si="73"/>
        <v>0.37696198041899148</v>
      </c>
      <c r="M162" s="25">
        <f t="shared" si="74"/>
        <v>27.376353579805226</v>
      </c>
      <c r="N162" s="25">
        <v>30</v>
      </c>
      <c r="O162" s="25">
        <v>70</v>
      </c>
      <c r="P162" s="25">
        <f t="shared" si="77"/>
        <v>1</v>
      </c>
      <c r="Q162" s="25">
        <f t="shared" si="78"/>
        <v>0</v>
      </c>
      <c r="R162" s="25">
        <f t="shared" si="79"/>
        <v>14</v>
      </c>
      <c r="S162" s="25">
        <f t="shared" si="80"/>
        <v>30</v>
      </c>
      <c r="T162" s="25">
        <f t="shared" si="81"/>
        <v>9204910</v>
      </c>
      <c r="U162" s="25">
        <f t="shared" si="82"/>
        <v>9967210</v>
      </c>
      <c r="V162" s="9">
        <f t="shared" si="83"/>
        <v>2291.2128596833904</v>
      </c>
      <c r="W162" s="9">
        <f t="shared" si="84"/>
        <v>2254.0910249230969</v>
      </c>
      <c r="X162" s="9">
        <f t="shared" si="85"/>
        <v>-37.121834760293495</v>
      </c>
      <c r="Y162" s="3">
        <f t="shared" si="86"/>
        <v>0</v>
      </c>
      <c r="Z162" s="3">
        <f t="shared" si="87"/>
        <v>1</v>
      </c>
      <c r="AA162" s="55">
        <f t="shared" si="88"/>
        <v>4</v>
      </c>
      <c r="AB162" s="3">
        <f t="shared" si="89"/>
        <v>30</v>
      </c>
      <c r="AC162" s="2">
        <f t="shared" si="90"/>
        <v>9644880</v>
      </c>
      <c r="AD162" s="2">
        <f t="shared" si="91"/>
        <v>9862680</v>
      </c>
      <c r="AE162" s="14">
        <f t="shared" si="92"/>
        <v>2276.5494848668982</v>
      </c>
      <c r="AF162" s="14">
        <f t="shared" si="93"/>
        <v>2239.7784729863952</v>
      </c>
      <c r="AG162" s="14">
        <f t="shared" si="76"/>
        <v>-36.771011880503011</v>
      </c>
      <c r="AH162" s="14">
        <f t="shared" si="67"/>
        <v>-28.312385394952877</v>
      </c>
      <c r="AI162" s="14">
        <f t="shared" si="60"/>
        <v>-8.4586264855501341</v>
      </c>
      <c r="AJ162" s="16">
        <f t="shared" si="61"/>
        <v>0</v>
      </c>
      <c r="AK162" s="16">
        <f t="shared" si="62"/>
        <v>1</v>
      </c>
      <c r="AL162" s="16">
        <f t="shared" si="63"/>
        <v>5</v>
      </c>
      <c r="AM162" s="16">
        <f t="shared" si="64"/>
        <v>30</v>
      </c>
      <c r="AN162" s="5">
        <f t="shared" si="65"/>
        <v>9586905</v>
      </c>
      <c r="AO162" s="5">
        <f t="shared" si="66"/>
        <v>9859155</v>
      </c>
    </row>
    <row r="163" spans="1:41" x14ac:dyDescent="0.2">
      <c r="A163" s="1" t="s">
        <v>911</v>
      </c>
      <c r="B163" s="8">
        <v>1926</v>
      </c>
      <c r="C163" s="8">
        <v>2190.1986301369861</v>
      </c>
      <c r="D163" s="8">
        <v>2198</v>
      </c>
      <c r="E163" s="8">
        <v>2183</v>
      </c>
      <c r="F163" s="8">
        <v>2190.2534246575342</v>
      </c>
      <c r="G163" s="8">
        <f t="shared" si="69"/>
        <v>-2.5894324853229591</v>
      </c>
      <c r="H163" s="8">
        <f t="shared" si="70"/>
        <v>0</v>
      </c>
      <c r="I163" s="8">
        <f t="shared" si="71"/>
        <v>2.5894324853229591</v>
      </c>
      <c r="J163" s="25">
        <f t="shared" si="94"/>
        <v>3.7104808899194794</v>
      </c>
      <c r="K163" s="25">
        <f t="shared" si="94"/>
        <v>10.028076495345731</v>
      </c>
      <c r="L163" s="26">
        <f t="shared" si="73"/>
        <v>0.37000923274185255</v>
      </c>
      <c r="M163" s="25">
        <f t="shared" si="74"/>
        <v>27.007791181183407</v>
      </c>
      <c r="N163" s="25">
        <v>30</v>
      </c>
      <c r="O163" s="25">
        <v>70</v>
      </c>
      <c r="P163" s="25">
        <f t="shared" si="77"/>
        <v>1</v>
      </c>
      <c r="Q163" s="25">
        <f t="shared" si="78"/>
        <v>0</v>
      </c>
      <c r="R163" s="25">
        <f t="shared" si="79"/>
        <v>15</v>
      </c>
      <c r="S163" s="25">
        <f t="shared" si="80"/>
        <v>30</v>
      </c>
      <c r="T163" s="25">
        <f t="shared" si="81"/>
        <v>9149755</v>
      </c>
      <c r="U163" s="25">
        <f t="shared" si="82"/>
        <v>9968380</v>
      </c>
      <c r="V163" s="9">
        <f t="shared" si="83"/>
        <v>2288.9750552198129</v>
      </c>
      <c r="W163" s="9">
        <f t="shared" si="84"/>
        <v>2247.4049844795222</v>
      </c>
      <c r="X163" s="9">
        <f t="shared" si="85"/>
        <v>-41.570070740290703</v>
      </c>
      <c r="Y163" s="3">
        <f t="shared" si="86"/>
        <v>0</v>
      </c>
      <c r="Z163" s="3">
        <f t="shared" si="87"/>
        <v>1</v>
      </c>
      <c r="AA163" s="55">
        <f t="shared" si="88"/>
        <v>3</v>
      </c>
      <c r="AB163" s="3">
        <f t="shared" si="89"/>
        <v>30</v>
      </c>
      <c r="AC163" s="2">
        <f t="shared" si="90"/>
        <v>9699300</v>
      </c>
      <c r="AD163" s="2">
        <f t="shared" si="91"/>
        <v>9863025</v>
      </c>
      <c r="AE163" s="14">
        <f t="shared" si="92"/>
        <v>2270.1571841106488</v>
      </c>
      <c r="AF163" s="14">
        <f t="shared" si="93"/>
        <v>2232.1592347819551</v>
      </c>
      <c r="AG163" s="14">
        <f t="shared" si="76"/>
        <v>-37.997949328693721</v>
      </c>
      <c r="AH163" s="14">
        <f t="shared" si="67"/>
        <v>-30.249498181701046</v>
      </c>
      <c r="AI163" s="14">
        <f t="shared" si="60"/>
        <v>-7.7484511469926751</v>
      </c>
      <c r="AJ163" s="16">
        <f t="shared" si="61"/>
        <v>0</v>
      </c>
      <c r="AK163" s="16">
        <f t="shared" si="62"/>
        <v>1</v>
      </c>
      <c r="AL163" s="16">
        <f t="shared" si="63"/>
        <v>4</v>
      </c>
      <c r="AM163" s="16">
        <f t="shared" si="64"/>
        <v>30</v>
      </c>
      <c r="AN163" s="5">
        <f t="shared" si="65"/>
        <v>9641325</v>
      </c>
      <c r="AO163" s="5">
        <f t="shared" si="66"/>
        <v>9859625</v>
      </c>
    </row>
    <row r="164" spans="1:41" x14ac:dyDescent="0.2">
      <c r="A164" s="1" t="s">
        <v>912</v>
      </c>
      <c r="B164" s="8">
        <v>4214</v>
      </c>
      <c r="C164" s="8">
        <v>2179.2176470588233</v>
      </c>
      <c r="D164" s="8">
        <v>2187</v>
      </c>
      <c r="E164" s="8">
        <v>2167</v>
      </c>
      <c r="F164" s="8">
        <v>2179.1</v>
      </c>
      <c r="G164" s="8">
        <f t="shared" si="69"/>
        <v>-11.153424657534288</v>
      </c>
      <c r="H164" s="8">
        <f t="shared" si="70"/>
        <v>0</v>
      </c>
      <c r="I164" s="8">
        <f t="shared" si="71"/>
        <v>11.153424657534288</v>
      </c>
      <c r="J164" s="25">
        <f t="shared" si="94"/>
        <v>3.4454465406395167</v>
      </c>
      <c r="K164" s="25">
        <f t="shared" si="94"/>
        <v>10.108458506930628</v>
      </c>
      <c r="L164" s="26">
        <f t="shared" si="73"/>
        <v>0.34084786896807528</v>
      </c>
      <c r="M164" s="25">
        <f t="shared" si="74"/>
        <v>25.420323726240028</v>
      </c>
      <c r="N164" s="25">
        <v>30</v>
      </c>
      <c r="O164" s="25">
        <v>70</v>
      </c>
      <c r="P164" s="25">
        <f t="shared" si="77"/>
        <v>1</v>
      </c>
      <c r="Q164" s="25">
        <f t="shared" si="78"/>
        <v>0</v>
      </c>
      <c r="R164" s="25">
        <f t="shared" si="79"/>
        <v>16</v>
      </c>
      <c r="S164" s="25">
        <f t="shared" si="80"/>
        <v>30</v>
      </c>
      <c r="T164" s="25">
        <f t="shared" si="81"/>
        <v>9094775</v>
      </c>
      <c r="U164" s="25">
        <f t="shared" si="82"/>
        <v>9961575</v>
      </c>
      <c r="V164" s="9">
        <f t="shared" si="83"/>
        <v>2286.4193322365554</v>
      </c>
      <c r="W164" s="9">
        <f t="shared" si="84"/>
        <v>2238.3565609474626</v>
      </c>
      <c r="X164" s="9">
        <f t="shared" si="85"/>
        <v>-48.06277128909278</v>
      </c>
      <c r="Y164" s="3">
        <f t="shared" si="86"/>
        <v>0</v>
      </c>
      <c r="Z164" s="3">
        <f t="shared" si="87"/>
        <v>1</v>
      </c>
      <c r="AA164" s="55">
        <f t="shared" si="88"/>
        <v>2</v>
      </c>
      <c r="AB164" s="3">
        <f t="shared" si="89"/>
        <v>30</v>
      </c>
      <c r="AC164" s="2">
        <f t="shared" si="90"/>
        <v>9753845</v>
      </c>
      <c r="AD164" s="2">
        <f t="shared" si="91"/>
        <v>9862195</v>
      </c>
      <c r="AE164" s="14">
        <f t="shared" si="92"/>
        <v>2263.4122075098599</v>
      </c>
      <c r="AF164" s="14">
        <f t="shared" si="93"/>
        <v>2223.9962755847314</v>
      </c>
      <c r="AG164" s="14">
        <f t="shared" si="76"/>
        <v>-39.415931925128461</v>
      </c>
      <c r="AH164" s="14">
        <f t="shared" si="67"/>
        <v>-32.082784930386531</v>
      </c>
      <c r="AI164" s="14">
        <f t="shared" ref="AI164:AI227" si="95">AG164-AH164</f>
        <v>-7.3331469947419308</v>
      </c>
      <c r="AJ164" s="16">
        <f t="shared" ref="AJ164:AJ227" si="96">IF(AND(AI164&gt;0,AN163-30&gt;=D164*25),1,0)</f>
        <v>0</v>
      </c>
      <c r="AK164" s="16">
        <f t="shared" ref="AK164:AK227" si="97">IF(AND(AI164&lt;=0,AL163&gt;=1),1,0)</f>
        <v>1</v>
      </c>
      <c r="AL164" s="16">
        <f t="shared" ref="AL164:AL227" si="98">AL163+AJ164-AK164</f>
        <v>3</v>
      </c>
      <c r="AM164" s="16">
        <f t="shared" ref="AM164:AM227" si="99">IF(AJ164&gt;0, MAX(30, 0.002*AJ164*D164), IF(AK164&gt;0, MAX(30, 0.002*AK164*E164), 0))</f>
        <v>30</v>
      </c>
      <c r="AN164" s="5">
        <f t="shared" ref="AN164:AN227" si="100">AN163-  (AJ164*D163*25) + (AK164*E163*25) - AM164</f>
        <v>9695870</v>
      </c>
      <c r="AO164" s="5">
        <f t="shared" ref="AO164:AO227" si="101">AL164*E164*25 + AN164</f>
        <v>9858395</v>
      </c>
    </row>
    <row r="165" spans="1:41" x14ac:dyDescent="0.2">
      <c r="A165" s="1" t="s">
        <v>913</v>
      </c>
      <c r="B165" s="8">
        <v>4661</v>
      </c>
      <c r="C165" s="8">
        <v>2152.7621359223299</v>
      </c>
      <c r="D165" s="8">
        <v>2173</v>
      </c>
      <c r="E165" s="8">
        <v>2142</v>
      </c>
      <c r="F165" s="8">
        <v>2152.6359223300969</v>
      </c>
      <c r="G165" s="8">
        <f t="shared" si="69"/>
        <v>-26.464077669902963</v>
      </c>
      <c r="H165" s="8">
        <f t="shared" si="70"/>
        <v>0</v>
      </c>
      <c r="I165" s="8">
        <f t="shared" si="71"/>
        <v>26.464077669902963</v>
      </c>
      <c r="J165" s="25">
        <f t="shared" si="94"/>
        <v>3.1993432163081228</v>
      </c>
      <c r="K165" s="25">
        <f t="shared" si="94"/>
        <v>11.276717018571508</v>
      </c>
      <c r="L165" s="26">
        <f t="shared" si="73"/>
        <v>0.28371229064621889</v>
      </c>
      <c r="M165" s="25">
        <f t="shared" si="74"/>
        <v>22.100925005820301</v>
      </c>
      <c r="N165" s="25">
        <v>30</v>
      </c>
      <c r="O165" s="25">
        <v>70</v>
      </c>
      <c r="P165" s="25">
        <f t="shared" si="77"/>
        <v>1</v>
      </c>
      <c r="Q165" s="25">
        <f t="shared" si="78"/>
        <v>0</v>
      </c>
      <c r="R165" s="25">
        <f t="shared" si="79"/>
        <v>17</v>
      </c>
      <c r="S165" s="25">
        <f t="shared" si="80"/>
        <v>30</v>
      </c>
      <c r="T165" s="25">
        <f t="shared" si="81"/>
        <v>9040070</v>
      </c>
      <c r="U165" s="25">
        <f t="shared" si="82"/>
        <v>9950420</v>
      </c>
      <c r="V165" s="9">
        <f t="shared" si="83"/>
        <v>2281.6157901264914</v>
      </c>
      <c r="W165" s="9">
        <f t="shared" si="84"/>
        <v>2228.7706181865196</v>
      </c>
      <c r="X165" s="9">
        <f t="shared" si="85"/>
        <v>-52.845171939971806</v>
      </c>
      <c r="Y165" s="3">
        <f t="shared" si="86"/>
        <v>0</v>
      </c>
      <c r="Z165" s="3">
        <f t="shared" si="87"/>
        <v>1</v>
      </c>
      <c r="AA165" s="55">
        <f t="shared" si="88"/>
        <v>1</v>
      </c>
      <c r="AB165" s="3">
        <f t="shared" si="89"/>
        <v>30</v>
      </c>
      <c r="AC165" s="2">
        <f t="shared" si="90"/>
        <v>9807990</v>
      </c>
      <c r="AD165" s="2">
        <f t="shared" si="91"/>
        <v>9861540</v>
      </c>
      <c r="AE165" s="14">
        <f t="shared" si="92"/>
        <v>2255.2065567558034</v>
      </c>
      <c r="AF165" s="14">
        <f t="shared" si="93"/>
        <v>2213.0177596994031</v>
      </c>
      <c r="AG165" s="14">
        <f t="shared" si="76"/>
        <v>-42.18879705640029</v>
      </c>
      <c r="AH165" s="14">
        <f t="shared" ref="AH165:AH228" si="102">(AG165-AH164)*$AF$4+AH164</f>
        <v>-34.103987355589283</v>
      </c>
      <c r="AI165" s="14">
        <f t="shared" si="95"/>
        <v>-8.0848097008110074</v>
      </c>
      <c r="AJ165" s="16">
        <f t="shared" si="96"/>
        <v>0</v>
      </c>
      <c r="AK165" s="16">
        <f t="shared" si="97"/>
        <v>1</v>
      </c>
      <c r="AL165" s="16">
        <f t="shared" si="98"/>
        <v>2</v>
      </c>
      <c r="AM165" s="16">
        <f t="shared" si="99"/>
        <v>30</v>
      </c>
      <c r="AN165" s="5">
        <f t="shared" si="100"/>
        <v>9750015</v>
      </c>
      <c r="AO165" s="5">
        <f t="shared" si="101"/>
        <v>9857115</v>
      </c>
    </row>
    <row r="166" spans="1:41" x14ac:dyDescent="0.2">
      <c r="A166" s="1" t="s">
        <v>914</v>
      </c>
      <c r="B166" s="8">
        <v>2503</v>
      </c>
      <c r="C166" s="8">
        <v>2169.6397515527951</v>
      </c>
      <c r="D166" s="8">
        <v>2178</v>
      </c>
      <c r="E166" s="8">
        <v>2158</v>
      </c>
      <c r="F166" s="8">
        <v>2169.6459627329191</v>
      </c>
      <c r="G166" s="8">
        <f t="shared" si="69"/>
        <v>17.010040402822142</v>
      </c>
      <c r="H166" s="8">
        <f t="shared" si="70"/>
        <v>17.010040402822142</v>
      </c>
      <c r="I166" s="8">
        <f t="shared" si="71"/>
        <v>0</v>
      </c>
      <c r="J166" s="25">
        <f t="shared" si="94"/>
        <v>4.1858215867734101</v>
      </c>
      <c r="K166" s="25">
        <f t="shared" si="94"/>
        <v>10.471237231530685</v>
      </c>
      <c r="L166" s="26">
        <f t="shared" si="73"/>
        <v>0.39974470009801572</v>
      </c>
      <c r="M166" s="25">
        <f t="shared" si="74"/>
        <v>28.558400690499056</v>
      </c>
      <c r="N166" s="25">
        <v>30</v>
      </c>
      <c r="O166" s="25">
        <v>70</v>
      </c>
      <c r="P166" s="25">
        <f t="shared" si="77"/>
        <v>1</v>
      </c>
      <c r="Q166" s="25">
        <f t="shared" si="78"/>
        <v>0</v>
      </c>
      <c r="R166" s="25">
        <f t="shared" si="79"/>
        <v>18</v>
      </c>
      <c r="S166" s="25">
        <f t="shared" si="80"/>
        <v>30</v>
      </c>
      <c r="T166" s="25">
        <f t="shared" si="81"/>
        <v>8985715</v>
      </c>
      <c r="U166" s="25">
        <f t="shared" si="82"/>
        <v>9956815</v>
      </c>
      <c r="V166" s="9">
        <f t="shared" si="83"/>
        <v>2275.6795032375221</v>
      </c>
      <c r="W166" s="9">
        <f t="shared" si="84"/>
        <v>2217.57956409498</v>
      </c>
      <c r="X166" s="9">
        <f t="shared" si="85"/>
        <v>-58.099939142542098</v>
      </c>
      <c r="Y166" s="3">
        <f t="shared" si="86"/>
        <v>0</v>
      </c>
      <c r="Z166" s="3">
        <f t="shared" si="87"/>
        <v>1</v>
      </c>
      <c r="AA166" s="55">
        <f t="shared" si="88"/>
        <v>0</v>
      </c>
      <c r="AB166" s="3">
        <f t="shared" si="89"/>
        <v>30</v>
      </c>
      <c r="AC166" s="2">
        <f t="shared" si="90"/>
        <v>9861510</v>
      </c>
      <c r="AD166" s="2">
        <f t="shared" si="91"/>
        <v>9861510</v>
      </c>
      <c r="AE166" s="14">
        <f t="shared" si="92"/>
        <v>2248.8687349763304</v>
      </c>
      <c r="AF166" s="14">
        <f t="shared" si="93"/>
        <v>2206.3451755507131</v>
      </c>
      <c r="AG166" s="14">
        <f t="shared" si="76"/>
        <v>-42.52355942561735</v>
      </c>
      <c r="AH166" s="14">
        <f t="shared" si="102"/>
        <v>-35.787901769594896</v>
      </c>
      <c r="AI166" s="14">
        <f t="shared" si="95"/>
        <v>-6.7356576560224539</v>
      </c>
      <c r="AJ166" s="16">
        <f t="shared" si="96"/>
        <v>0</v>
      </c>
      <c r="AK166" s="16">
        <f t="shared" si="97"/>
        <v>1</v>
      </c>
      <c r="AL166" s="16">
        <f t="shared" si="98"/>
        <v>1</v>
      </c>
      <c r="AM166" s="16">
        <f t="shared" si="99"/>
        <v>30</v>
      </c>
      <c r="AN166" s="5">
        <f t="shared" si="100"/>
        <v>9803535</v>
      </c>
      <c r="AO166" s="5">
        <f t="shared" si="101"/>
        <v>9857485</v>
      </c>
    </row>
    <row r="167" spans="1:41" x14ac:dyDescent="0.2">
      <c r="A167" s="1" t="s">
        <v>915</v>
      </c>
      <c r="B167" s="8">
        <v>2280</v>
      </c>
      <c r="C167" s="8">
        <v>2177.068783068783</v>
      </c>
      <c r="D167" s="8">
        <v>2189</v>
      </c>
      <c r="E167" s="8">
        <v>2158</v>
      </c>
      <c r="F167" s="8">
        <v>2177.037037037037</v>
      </c>
      <c r="G167" s="8">
        <f t="shared" si="69"/>
        <v>7.3910743041178648</v>
      </c>
      <c r="H167" s="8">
        <f t="shared" si="70"/>
        <v>7.3910743041178648</v>
      </c>
      <c r="I167" s="8">
        <f t="shared" si="71"/>
        <v>0</v>
      </c>
      <c r="J167" s="25">
        <f t="shared" si="94"/>
        <v>4.4147682094408713</v>
      </c>
      <c r="K167" s="25">
        <f t="shared" si="94"/>
        <v>9.7232917149927793</v>
      </c>
      <c r="L167" s="26">
        <f t="shared" si="73"/>
        <v>0.45404049768799409</v>
      </c>
      <c r="M167" s="25">
        <f t="shared" si="74"/>
        <v>31.226124610005286</v>
      </c>
      <c r="N167" s="25">
        <v>30</v>
      </c>
      <c r="O167" s="25">
        <v>70</v>
      </c>
      <c r="P167" s="25">
        <f t="shared" si="77"/>
        <v>0</v>
      </c>
      <c r="Q167" s="25">
        <f t="shared" si="78"/>
        <v>0</v>
      </c>
      <c r="R167" s="25">
        <f t="shared" si="79"/>
        <v>18</v>
      </c>
      <c r="S167" s="25">
        <f t="shared" si="80"/>
        <v>0</v>
      </c>
      <c r="T167" s="25">
        <f t="shared" si="81"/>
        <v>8985715</v>
      </c>
      <c r="U167" s="25">
        <f t="shared" si="82"/>
        <v>9956815</v>
      </c>
      <c r="V167" s="9">
        <f t="shared" si="83"/>
        <v>2270.1073408695443</v>
      </c>
      <c r="W167" s="9">
        <f t="shared" si="84"/>
        <v>2208.223161479586</v>
      </c>
      <c r="X167" s="9">
        <f t="shared" si="85"/>
        <v>-61.884179389958263</v>
      </c>
      <c r="Y167" s="3">
        <f t="shared" si="86"/>
        <v>0</v>
      </c>
      <c r="Z167" s="3">
        <f t="shared" si="87"/>
        <v>0</v>
      </c>
      <c r="AA167" s="55">
        <f t="shared" si="88"/>
        <v>0</v>
      </c>
      <c r="AB167" s="3">
        <f t="shared" si="89"/>
        <v>0</v>
      </c>
      <c r="AC167" s="2">
        <f t="shared" si="90"/>
        <v>9861510</v>
      </c>
      <c r="AD167" s="2">
        <f t="shared" si="91"/>
        <v>9861510</v>
      </c>
      <c r="AE167" s="14">
        <f t="shared" si="92"/>
        <v>2243.5478684623085</v>
      </c>
      <c r="AF167" s="14">
        <f t="shared" si="93"/>
        <v>2201.8362311639935</v>
      </c>
      <c r="AG167" s="14">
        <f t="shared" si="76"/>
        <v>-41.711637298315054</v>
      </c>
      <c r="AH167" s="14">
        <f t="shared" si="102"/>
        <v>-36.972648875338926</v>
      </c>
      <c r="AI167" s="14">
        <f t="shared" si="95"/>
        <v>-4.7389884229761279</v>
      </c>
      <c r="AJ167" s="16">
        <f t="shared" si="96"/>
        <v>0</v>
      </c>
      <c r="AK167" s="16">
        <f t="shared" si="97"/>
        <v>1</v>
      </c>
      <c r="AL167" s="16">
        <f t="shared" si="98"/>
        <v>0</v>
      </c>
      <c r="AM167" s="16">
        <f t="shared" si="99"/>
        <v>30</v>
      </c>
      <c r="AN167" s="5">
        <f t="shared" si="100"/>
        <v>9857455</v>
      </c>
      <c r="AO167" s="5">
        <f t="shared" si="101"/>
        <v>9857455</v>
      </c>
    </row>
    <row r="168" spans="1:41" x14ac:dyDescent="0.2">
      <c r="A168" s="1" t="s">
        <v>916</v>
      </c>
      <c r="B168" s="8">
        <v>3940</v>
      </c>
      <c r="C168" s="8">
        <v>2166.1979695431473</v>
      </c>
      <c r="D168" s="8">
        <v>2182</v>
      </c>
      <c r="E168" s="8">
        <v>2149</v>
      </c>
      <c r="F168" s="8">
        <v>2166.0964467005078</v>
      </c>
      <c r="G168" s="8">
        <f t="shared" si="69"/>
        <v>-10.940590336529112</v>
      </c>
      <c r="H168" s="8">
        <f t="shared" si="70"/>
        <v>0</v>
      </c>
      <c r="I168" s="8">
        <f t="shared" si="71"/>
        <v>10.940590336529112</v>
      </c>
      <c r="J168" s="25">
        <f t="shared" si="94"/>
        <v>4.0994276230522377</v>
      </c>
      <c r="K168" s="25">
        <f t="shared" si="94"/>
        <v>9.8102416165310888</v>
      </c>
      <c r="L168" s="26">
        <f t="shared" si="73"/>
        <v>0.41787223834980319</v>
      </c>
      <c r="M168" s="25">
        <f t="shared" si="74"/>
        <v>29.471783638005746</v>
      </c>
      <c r="N168" s="25">
        <v>30</v>
      </c>
      <c r="O168" s="25">
        <v>70</v>
      </c>
      <c r="P168" s="25">
        <f t="shared" si="77"/>
        <v>1</v>
      </c>
      <c r="Q168" s="25">
        <f t="shared" si="78"/>
        <v>0</v>
      </c>
      <c r="R168" s="25">
        <f t="shared" si="79"/>
        <v>19</v>
      </c>
      <c r="S168" s="25">
        <f t="shared" si="80"/>
        <v>30</v>
      </c>
      <c r="T168" s="25">
        <f t="shared" si="81"/>
        <v>8930960</v>
      </c>
      <c r="U168" s="25">
        <f t="shared" si="82"/>
        <v>9951735</v>
      </c>
      <c r="V168" s="9">
        <f t="shared" si="83"/>
        <v>2264.1453828630656</v>
      </c>
      <c r="W168" s="9">
        <f t="shared" si="84"/>
        <v>2200.1368592026843</v>
      </c>
      <c r="X168" s="9">
        <f t="shared" si="85"/>
        <v>-64.008523660381343</v>
      </c>
      <c r="Y168" s="3">
        <f t="shared" si="86"/>
        <v>0</v>
      </c>
      <c r="Z168" s="3">
        <f t="shared" si="87"/>
        <v>0</v>
      </c>
      <c r="AA168" s="55">
        <f t="shared" si="88"/>
        <v>0</v>
      </c>
      <c r="AB168" s="3">
        <f t="shared" si="89"/>
        <v>0</v>
      </c>
      <c r="AC168" s="2">
        <f t="shared" si="90"/>
        <v>9861510</v>
      </c>
      <c r="AD168" s="2">
        <f t="shared" si="91"/>
        <v>9861510</v>
      </c>
      <c r="AE168" s="14">
        <f t="shared" si="92"/>
        <v>2237.8107261095824</v>
      </c>
      <c r="AF168" s="14">
        <f t="shared" si="93"/>
        <v>2196.3378027849958</v>
      </c>
      <c r="AG168" s="14">
        <f t="shared" si="76"/>
        <v>-41.472923324586645</v>
      </c>
      <c r="AH168" s="14">
        <f t="shared" si="102"/>
        <v>-37.872703765188469</v>
      </c>
      <c r="AI168" s="14">
        <f t="shared" si="95"/>
        <v>-3.6002195593981767</v>
      </c>
      <c r="AJ168" s="16">
        <f t="shared" si="96"/>
        <v>0</v>
      </c>
      <c r="AK168" s="16">
        <f t="shared" si="97"/>
        <v>0</v>
      </c>
      <c r="AL168" s="16">
        <f t="shared" si="98"/>
        <v>0</v>
      </c>
      <c r="AM168" s="16">
        <f t="shared" si="99"/>
        <v>0</v>
      </c>
      <c r="AN168" s="5">
        <f t="shared" si="100"/>
        <v>9857455</v>
      </c>
      <c r="AO168" s="5">
        <f t="shared" si="101"/>
        <v>9857455</v>
      </c>
    </row>
    <row r="169" spans="1:41" x14ac:dyDescent="0.2">
      <c r="A169" s="1" t="s">
        <v>917</v>
      </c>
      <c r="B169" s="8">
        <v>2422</v>
      </c>
      <c r="C169" s="8">
        <v>2158.9128205128204</v>
      </c>
      <c r="D169" s="8">
        <v>2174</v>
      </c>
      <c r="E169" s="8">
        <v>2143</v>
      </c>
      <c r="F169" s="8">
        <v>2158.8461538461538</v>
      </c>
      <c r="G169" s="8">
        <f t="shared" si="69"/>
        <v>-7.2502928543540293</v>
      </c>
      <c r="H169" s="8">
        <f t="shared" si="70"/>
        <v>0</v>
      </c>
      <c r="I169" s="8">
        <f t="shared" si="71"/>
        <v>7.2502928543540293</v>
      </c>
      <c r="J169" s="25">
        <f t="shared" si="94"/>
        <v>3.8066113642627921</v>
      </c>
      <c r="K169" s="25">
        <f t="shared" si="94"/>
        <v>9.6273881335184424</v>
      </c>
      <c r="L169" s="26">
        <f t="shared" si="73"/>
        <v>0.39539398552030969</v>
      </c>
      <c r="M169" s="25">
        <f t="shared" si="74"/>
        <v>28.335652125723939</v>
      </c>
      <c r="N169" s="25">
        <v>30</v>
      </c>
      <c r="O169" s="25">
        <v>70</v>
      </c>
      <c r="P169" s="25">
        <f t="shared" si="77"/>
        <v>1</v>
      </c>
      <c r="Q169" s="25">
        <f t="shared" si="78"/>
        <v>0</v>
      </c>
      <c r="R169" s="25">
        <f t="shared" si="79"/>
        <v>20</v>
      </c>
      <c r="S169" s="25">
        <f t="shared" si="80"/>
        <v>30</v>
      </c>
      <c r="T169" s="25">
        <f t="shared" si="81"/>
        <v>8876380</v>
      </c>
      <c r="U169" s="25">
        <f t="shared" si="82"/>
        <v>9947880</v>
      </c>
      <c r="V169" s="9">
        <f t="shared" si="83"/>
        <v>2257.3884374658919</v>
      </c>
      <c r="W169" s="9">
        <f t="shared" si="84"/>
        <v>2193.2398038351339</v>
      </c>
      <c r="X169" s="9">
        <f t="shared" si="85"/>
        <v>-64.148633630758013</v>
      </c>
      <c r="Y169" s="3">
        <f t="shared" si="86"/>
        <v>0</v>
      </c>
      <c r="Z169" s="3">
        <f t="shared" si="87"/>
        <v>0</v>
      </c>
      <c r="AA169" s="55">
        <f t="shared" si="88"/>
        <v>0</v>
      </c>
      <c r="AB169" s="3">
        <f t="shared" si="89"/>
        <v>0</v>
      </c>
      <c r="AC169" s="2">
        <f t="shared" si="90"/>
        <v>9861510</v>
      </c>
      <c r="AD169" s="2">
        <f t="shared" si="91"/>
        <v>9861510</v>
      </c>
      <c r="AE169" s="14">
        <f t="shared" si="92"/>
        <v>2231.9614985345138</v>
      </c>
      <c r="AF169" s="14">
        <f t="shared" si="93"/>
        <v>2190.5698567944046</v>
      </c>
      <c r="AG169" s="14">
        <f t="shared" si="76"/>
        <v>-41.391641740109208</v>
      </c>
      <c r="AH169" s="14">
        <f t="shared" si="102"/>
        <v>-38.576491360172618</v>
      </c>
      <c r="AI169" s="14">
        <f t="shared" si="95"/>
        <v>-2.8151503799365898</v>
      </c>
      <c r="AJ169" s="16">
        <f t="shared" si="96"/>
        <v>0</v>
      </c>
      <c r="AK169" s="16">
        <f t="shared" si="97"/>
        <v>0</v>
      </c>
      <c r="AL169" s="16">
        <f t="shared" si="98"/>
        <v>0</v>
      </c>
      <c r="AM169" s="16">
        <f t="shared" si="99"/>
        <v>0</v>
      </c>
      <c r="AN169" s="5">
        <f t="shared" si="100"/>
        <v>9857455</v>
      </c>
      <c r="AO169" s="5">
        <f t="shared" si="101"/>
        <v>9857455</v>
      </c>
    </row>
    <row r="170" spans="1:41" x14ac:dyDescent="0.2">
      <c r="A170" s="1" t="s">
        <v>918</v>
      </c>
      <c r="B170" s="8">
        <v>5789</v>
      </c>
      <c r="C170" s="8">
        <v>2173.4291666666668</v>
      </c>
      <c r="D170" s="8">
        <v>2182</v>
      </c>
      <c r="E170" s="8">
        <v>2155</v>
      </c>
      <c r="F170" s="8">
        <v>2173.4</v>
      </c>
      <c r="G170" s="8">
        <f t="shared" si="69"/>
        <v>14.55384615384628</v>
      </c>
      <c r="H170" s="8">
        <f t="shared" si="70"/>
        <v>14.55384615384628</v>
      </c>
      <c r="I170" s="8">
        <f t="shared" si="71"/>
        <v>0</v>
      </c>
      <c r="J170" s="25">
        <f t="shared" si="94"/>
        <v>4.5742709920901836</v>
      </c>
      <c r="K170" s="25">
        <f t="shared" si="94"/>
        <v>8.939717552552839</v>
      </c>
      <c r="L170" s="26">
        <f t="shared" si="73"/>
        <v>0.51167958777220512</v>
      </c>
      <c r="M170" s="25">
        <f t="shared" si="74"/>
        <v>33.848415491690162</v>
      </c>
      <c r="N170" s="25">
        <v>30</v>
      </c>
      <c r="O170" s="25">
        <v>70</v>
      </c>
      <c r="P170" s="25">
        <f t="shared" si="77"/>
        <v>0</v>
      </c>
      <c r="Q170" s="25">
        <f t="shared" si="78"/>
        <v>0</v>
      </c>
      <c r="R170" s="25">
        <f t="shared" si="79"/>
        <v>20</v>
      </c>
      <c r="S170" s="25">
        <f t="shared" si="80"/>
        <v>0</v>
      </c>
      <c r="T170" s="25">
        <f t="shared" si="81"/>
        <v>8876380</v>
      </c>
      <c r="U170" s="25">
        <f t="shared" si="82"/>
        <v>9953880</v>
      </c>
      <c r="V170" s="9">
        <f t="shared" si="83"/>
        <v>2250.6282540945244</v>
      </c>
      <c r="W170" s="9">
        <f t="shared" si="84"/>
        <v>2185.589777935108</v>
      </c>
      <c r="X170" s="9">
        <f t="shared" si="85"/>
        <v>-65.038476159416405</v>
      </c>
      <c r="Y170" s="3">
        <f t="shared" si="86"/>
        <v>0</v>
      </c>
      <c r="Z170" s="3">
        <f t="shared" si="87"/>
        <v>0</v>
      </c>
      <c r="AA170" s="55">
        <f t="shared" si="88"/>
        <v>0</v>
      </c>
      <c r="AB170" s="3">
        <f t="shared" si="89"/>
        <v>0</v>
      </c>
      <c r="AC170" s="2">
        <f t="shared" si="90"/>
        <v>9861510</v>
      </c>
      <c r="AD170" s="2">
        <f t="shared" si="91"/>
        <v>9861510</v>
      </c>
      <c r="AE170" s="14">
        <f t="shared" si="92"/>
        <v>2227.6236097541796</v>
      </c>
      <c r="AF170" s="14">
        <f t="shared" si="93"/>
        <v>2187.9283403644963</v>
      </c>
      <c r="AG170" s="14">
        <f t="shared" si="76"/>
        <v>-39.69526938968329</v>
      </c>
      <c r="AH170" s="14">
        <f t="shared" si="102"/>
        <v>-38.800246966074752</v>
      </c>
      <c r="AI170" s="14">
        <f t="shared" si="95"/>
        <v>-0.89502242360853757</v>
      </c>
      <c r="AJ170" s="16">
        <f t="shared" si="96"/>
        <v>0</v>
      </c>
      <c r="AK170" s="16">
        <f t="shared" si="97"/>
        <v>0</v>
      </c>
      <c r="AL170" s="16">
        <f t="shared" si="98"/>
        <v>0</v>
      </c>
      <c r="AM170" s="16">
        <f t="shared" si="99"/>
        <v>0</v>
      </c>
      <c r="AN170" s="5">
        <f t="shared" si="100"/>
        <v>9857455</v>
      </c>
      <c r="AO170" s="5">
        <f t="shared" si="101"/>
        <v>9857455</v>
      </c>
    </row>
    <row r="171" spans="1:41" x14ac:dyDescent="0.2">
      <c r="A171" s="1" t="s">
        <v>919</v>
      </c>
      <c r="B171" s="8">
        <v>1877</v>
      </c>
      <c r="C171" s="8">
        <v>2153.6707317073169</v>
      </c>
      <c r="D171" s="8">
        <v>2163</v>
      </c>
      <c r="E171" s="8">
        <v>2148</v>
      </c>
      <c r="F171" s="8">
        <v>2153.6768292682927</v>
      </c>
      <c r="G171" s="8">
        <f t="shared" si="69"/>
        <v>-19.723170731707341</v>
      </c>
      <c r="H171" s="8">
        <f t="shared" si="70"/>
        <v>0</v>
      </c>
      <c r="I171" s="8">
        <f t="shared" si="71"/>
        <v>19.723170731707341</v>
      </c>
      <c r="J171" s="25">
        <f t="shared" si="94"/>
        <v>4.2475373497980273</v>
      </c>
      <c r="K171" s="25">
        <f t="shared" si="94"/>
        <v>9.7099642082067312</v>
      </c>
      <c r="L171" s="26">
        <f t="shared" si="73"/>
        <v>0.43744109233771078</v>
      </c>
      <c r="M171" s="25">
        <f t="shared" si="74"/>
        <v>30.431931761899207</v>
      </c>
      <c r="N171" s="25">
        <v>30</v>
      </c>
      <c r="O171" s="25">
        <v>70</v>
      </c>
      <c r="P171" s="25">
        <f t="shared" si="77"/>
        <v>0</v>
      </c>
      <c r="Q171" s="25">
        <f t="shared" si="78"/>
        <v>0</v>
      </c>
      <c r="R171" s="25">
        <f t="shared" si="79"/>
        <v>20</v>
      </c>
      <c r="S171" s="25">
        <f t="shared" si="80"/>
        <v>0</v>
      </c>
      <c r="T171" s="25">
        <f t="shared" si="81"/>
        <v>8876380</v>
      </c>
      <c r="U171" s="25">
        <f t="shared" si="82"/>
        <v>9950380</v>
      </c>
      <c r="V171" s="9">
        <f t="shared" si="83"/>
        <v>2243.7476804308999</v>
      </c>
      <c r="W171" s="9">
        <f t="shared" si="84"/>
        <v>2179.6053146582722</v>
      </c>
      <c r="X171" s="9">
        <f t="shared" si="85"/>
        <v>-64.142365772627727</v>
      </c>
      <c r="Y171" s="3">
        <f t="shared" si="86"/>
        <v>0</v>
      </c>
      <c r="Z171" s="3">
        <f t="shared" si="87"/>
        <v>0</v>
      </c>
      <c r="AA171" s="55">
        <f t="shared" si="88"/>
        <v>0</v>
      </c>
      <c r="AB171" s="3">
        <f t="shared" si="89"/>
        <v>0</v>
      </c>
      <c r="AC171" s="2">
        <f t="shared" si="90"/>
        <v>9861510</v>
      </c>
      <c r="AD171" s="2">
        <f t="shared" si="91"/>
        <v>9861510</v>
      </c>
      <c r="AE171" s="14">
        <f t="shared" si="92"/>
        <v>2222.1460704589285</v>
      </c>
      <c r="AF171" s="14">
        <f t="shared" si="93"/>
        <v>2182.6588771189267</v>
      </c>
      <c r="AG171" s="14">
        <f t="shared" si="76"/>
        <v>-39.487193340001795</v>
      </c>
      <c r="AH171" s="14">
        <f t="shared" si="102"/>
        <v>-38.937636240860158</v>
      </c>
      <c r="AI171" s="14">
        <f t="shared" si="95"/>
        <v>-0.5495570991416372</v>
      </c>
      <c r="AJ171" s="16">
        <f t="shared" si="96"/>
        <v>0</v>
      </c>
      <c r="AK171" s="16">
        <f t="shared" si="97"/>
        <v>0</v>
      </c>
      <c r="AL171" s="16">
        <f t="shared" si="98"/>
        <v>0</v>
      </c>
      <c r="AM171" s="16">
        <f t="shared" si="99"/>
        <v>0</v>
      </c>
      <c r="AN171" s="5">
        <f t="shared" si="100"/>
        <v>9857455</v>
      </c>
      <c r="AO171" s="5">
        <f t="shared" si="101"/>
        <v>9857455</v>
      </c>
    </row>
    <row r="172" spans="1:41" x14ac:dyDescent="0.2">
      <c r="A172" s="1" t="s">
        <v>920</v>
      </c>
      <c r="B172" s="8">
        <v>2477</v>
      </c>
      <c r="C172" s="8">
        <v>2152.4869109947645</v>
      </c>
      <c r="D172" s="8">
        <v>2173</v>
      </c>
      <c r="E172" s="8">
        <v>2142</v>
      </c>
      <c r="F172" s="8">
        <v>2152.4554973821992</v>
      </c>
      <c r="G172" s="8">
        <f t="shared" si="69"/>
        <v>-1.2213318860935942</v>
      </c>
      <c r="H172" s="8">
        <f t="shared" si="70"/>
        <v>0</v>
      </c>
      <c r="I172" s="8">
        <f t="shared" si="71"/>
        <v>1.2213318860935942</v>
      </c>
      <c r="J172" s="25">
        <f t="shared" si="94"/>
        <v>3.944141824812454</v>
      </c>
      <c r="K172" s="25">
        <f t="shared" si="94"/>
        <v>9.1036333280557926</v>
      </c>
      <c r="L172" s="26">
        <f t="shared" si="73"/>
        <v>0.43324919652215171</v>
      </c>
      <c r="M172" s="25">
        <f t="shared" si="74"/>
        <v>30.228462543251496</v>
      </c>
      <c r="N172" s="25">
        <v>30</v>
      </c>
      <c r="O172" s="25">
        <v>70</v>
      </c>
      <c r="P172" s="25">
        <f t="shared" si="77"/>
        <v>0</v>
      </c>
      <c r="Q172" s="25">
        <f t="shared" si="78"/>
        <v>0</v>
      </c>
      <c r="R172" s="25">
        <f t="shared" si="79"/>
        <v>20</v>
      </c>
      <c r="S172" s="25">
        <f t="shared" si="80"/>
        <v>0</v>
      </c>
      <c r="T172" s="25">
        <f t="shared" si="81"/>
        <v>8876380</v>
      </c>
      <c r="U172" s="25">
        <f t="shared" si="82"/>
        <v>9947380</v>
      </c>
      <c r="V172" s="9">
        <f t="shared" si="83"/>
        <v>2236.0849488708595</v>
      </c>
      <c r="W172" s="9">
        <f t="shared" si="84"/>
        <v>2176.2195462787909</v>
      </c>
      <c r="X172" s="9">
        <f t="shared" si="85"/>
        <v>-59.865402592068676</v>
      </c>
      <c r="Y172" s="3">
        <f t="shared" si="86"/>
        <v>0</v>
      </c>
      <c r="Z172" s="3">
        <f t="shared" si="87"/>
        <v>0</v>
      </c>
      <c r="AA172" s="55">
        <f t="shared" si="88"/>
        <v>0</v>
      </c>
      <c r="AB172" s="3">
        <f t="shared" si="89"/>
        <v>0</v>
      </c>
      <c r="AC172" s="2">
        <f t="shared" si="90"/>
        <v>9861510</v>
      </c>
      <c r="AD172" s="2">
        <f t="shared" si="91"/>
        <v>9861510</v>
      </c>
      <c r="AE172" s="14">
        <f t="shared" si="92"/>
        <v>2216.9838057865782</v>
      </c>
      <c r="AF172" s="14">
        <f t="shared" si="93"/>
        <v>2178.0122033132761</v>
      </c>
      <c r="AG172" s="14">
        <f t="shared" si="76"/>
        <v>-38.971602473302028</v>
      </c>
      <c r="AH172" s="14">
        <f t="shared" si="102"/>
        <v>-38.944429487348529</v>
      </c>
      <c r="AI172" s="14">
        <f t="shared" si="95"/>
        <v>-2.7172985953498596E-2</v>
      </c>
      <c r="AJ172" s="16">
        <f t="shared" si="96"/>
        <v>0</v>
      </c>
      <c r="AK172" s="16">
        <f t="shared" si="97"/>
        <v>0</v>
      </c>
      <c r="AL172" s="16">
        <f t="shared" si="98"/>
        <v>0</v>
      </c>
      <c r="AM172" s="16">
        <f t="shared" si="99"/>
        <v>0</v>
      </c>
      <c r="AN172" s="5">
        <f t="shared" si="100"/>
        <v>9857455</v>
      </c>
      <c r="AO172" s="5">
        <f t="shared" si="101"/>
        <v>9857455</v>
      </c>
    </row>
    <row r="173" spans="1:41" x14ac:dyDescent="0.2">
      <c r="A173" s="1" t="s">
        <v>921</v>
      </c>
      <c r="B173" s="8">
        <v>2653</v>
      </c>
      <c r="C173" s="8">
        <v>2141.7354497354499</v>
      </c>
      <c r="D173" s="8">
        <v>2155</v>
      </c>
      <c r="E173" s="8">
        <v>2132</v>
      </c>
      <c r="F173" s="8">
        <v>2141.6772486772488</v>
      </c>
      <c r="G173" s="8">
        <f t="shared" si="69"/>
        <v>-10.778248704950329</v>
      </c>
      <c r="H173" s="8">
        <f t="shared" si="70"/>
        <v>0</v>
      </c>
      <c r="I173" s="8">
        <f t="shared" si="71"/>
        <v>10.778248704950329</v>
      </c>
      <c r="J173" s="25">
        <f t="shared" si="94"/>
        <v>3.6624174087544215</v>
      </c>
      <c r="K173" s="25">
        <f t="shared" si="94"/>
        <v>9.2232487121196876</v>
      </c>
      <c r="L173" s="26">
        <f t="shared" si="73"/>
        <v>0.39708540049905305</v>
      </c>
      <c r="M173" s="25">
        <f t="shared" si="74"/>
        <v>28.422414288862385</v>
      </c>
      <c r="N173" s="25">
        <v>30</v>
      </c>
      <c r="O173" s="25">
        <v>70</v>
      </c>
      <c r="P173" s="25">
        <f t="shared" si="77"/>
        <v>1</v>
      </c>
      <c r="Q173" s="25">
        <f t="shared" si="78"/>
        <v>0</v>
      </c>
      <c r="R173" s="25">
        <f t="shared" si="79"/>
        <v>21</v>
      </c>
      <c r="S173" s="25">
        <f t="shared" si="80"/>
        <v>30</v>
      </c>
      <c r="T173" s="25">
        <f t="shared" si="81"/>
        <v>8822025</v>
      </c>
      <c r="U173" s="25">
        <f t="shared" si="82"/>
        <v>9941325</v>
      </c>
      <c r="V173" s="9">
        <f t="shared" si="83"/>
        <v>2227.477925876402</v>
      </c>
      <c r="W173" s="9">
        <f t="shared" si="84"/>
        <v>2172.3476624399514</v>
      </c>
      <c r="X173" s="9">
        <f t="shared" si="85"/>
        <v>-55.130263436450605</v>
      </c>
      <c r="Y173" s="3">
        <f t="shared" si="86"/>
        <v>0</v>
      </c>
      <c r="Z173" s="3">
        <f t="shared" si="87"/>
        <v>0</v>
      </c>
      <c r="AA173" s="55">
        <f t="shared" si="88"/>
        <v>0</v>
      </c>
      <c r="AB173" s="3">
        <f t="shared" si="89"/>
        <v>0</v>
      </c>
      <c r="AC173" s="2">
        <f t="shared" si="90"/>
        <v>9861510</v>
      </c>
      <c r="AD173" s="2">
        <f t="shared" si="91"/>
        <v>9861510</v>
      </c>
      <c r="AE173" s="14">
        <f t="shared" si="92"/>
        <v>2211.4055422969982</v>
      </c>
      <c r="AF173" s="14">
        <f t="shared" si="93"/>
        <v>2172.4222102923491</v>
      </c>
      <c r="AG173" s="14">
        <f t="shared" si="76"/>
        <v>-38.983332004649128</v>
      </c>
      <c r="AH173" s="14">
        <f t="shared" si="102"/>
        <v>-38.952209990808647</v>
      </c>
      <c r="AI173" s="14">
        <f t="shared" si="95"/>
        <v>-3.1122013840480633E-2</v>
      </c>
      <c r="AJ173" s="16">
        <f t="shared" si="96"/>
        <v>0</v>
      </c>
      <c r="AK173" s="16">
        <f t="shared" si="97"/>
        <v>0</v>
      </c>
      <c r="AL173" s="16">
        <f t="shared" si="98"/>
        <v>0</v>
      </c>
      <c r="AM173" s="16">
        <f t="shared" si="99"/>
        <v>0</v>
      </c>
      <c r="AN173" s="5">
        <f t="shared" si="100"/>
        <v>9857455</v>
      </c>
      <c r="AO173" s="5">
        <f t="shared" si="101"/>
        <v>9857455</v>
      </c>
    </row>
    <row r="174" spans="1:41" x14ac:dyDescent="0.2">
      <c r="A174" s="1" t="s">
        <v>922</v>
      </c>
      <c r="B174" s="8">
        <v>1785</v>
      </c>
      <c r="C174" s="8">
        <v>2147.9719101123596</v>
      </c>
      <c r="D174" s="8">
        <v>2155</v>
      </c>
      <c r="E174" s="8">
        <v>2140</v>
      </c>
      <c r="F174" s="8">
        <v>2147.9157303370785</v>
      </c>
      <c r="G174" s="8">
        <f t="shared" si="69"/>
        <v>6.2384816598296311</v>
      </c>
      <c r="H174" s="8">
        <f t="shared" si="70"/>
        <v>6.2384816598296311</v>
      </c>
      <c r="I174" s="8">
        <f t="shared" si="71"/>
        <v>0</v>
      </c>
      <c r="J174" s="25">
        <f t="shared" si="94"/>
        <v>3.8464219981169365</v>
      </c>
      <c r="K174" s="25">
        <f t="shared" si="94"/>
        <v>8.5644452326825675</v>
      </c>
      <c r="L174" s="26">
        <f t="shared" si="73"/>
        <v>0.44911513748009046</v>
      </c>
      <c r="M174" s="25">
        <f t="shared" si="74"/>
        <v>30.992370851985584</v>
      </c>
      <c r="N174" s="25">
        <v>30</v>
      </c>
      <c r="O174" s="25">
        <v>70</v>
      </c>
      <c r="P174" s="25">
        <f t="shared" si="77"/>
        <v>0</v>
      </c>
      <c r="Q174" s="25">
        <f t="shared" si="78"/>
        <v>0</v>
      </c>
      <c r="R174" s="25">
        <f t="shared" si="79"/>
        <v>21</v>
      </c>
      <c r="S174" s="25">
        <f t="shared" si="80"/>
        <v>0</v>
      </c>
      <c r="T174" s="25">
        <f t="shared" si="81"/>
        <v>8822025</v>
      </c>
      <c r="U174" s="25">
        <f t="shared" si="82"/>
        <v>9945525</v>
      </c>
      <c r="V174" s="9">
        <f t="shared" si="83"/>
        <v>2218.8098158268485</v>
      </c>
      <c r="W174" s="9">
        <f t="shared" si="84"/>
        <v>2167.3056149812373</v>
      </c>
      <c r="X174" s="9">
        <f t="shared" si="85"/>
        <v>-51.504200845611194</v>
      </c>
      <c r="Y174" s="3">
        <f t="shared" si="86"/>
        <v>0</v>
      </c>
      <c r="Z174" s="3">
        <f t="shared" si="87"/>
        <v>0</v>
      </c>
      <c r="AA174" s="55">
        <f t="shared" si="88"/>
        <v>0</v>
      </c>
      <c r="AB174" s="3">
        <f t="shared" si="89"/>
        <v>0</v>
      </c>
      <c r="AC174" s="2">
        <f t="shared" si="90"/>
        <v>9861510</v>
      </c>
      <c r="AD174" s="2">
        <f t="shared" si="91"/>
        <v>9861510</v>
      </c>
      <c r="AE174" s="14">
        <f t="shared" si="92"/>
        <v>2206.7025932629299</v>
      </c>
      <c r="AF174" s="14">
        <f t="shared" si="93"/>
        <v>2168.651982606923</v>
      </c>
      <c r="AG174" s="14">
        <f t="shared" si="76"/>
        <v>-38.050610656006938</v>
      </c>
      <c r="AH174" s="14">
        <f t="shared" si="102"/>
        <v>-38.771890123848308</v>
      </c>
      <c r="AI174" s="14">
        <f t="shared" si="95"/>
        <v>0.72127946784137009</v>
      </c>
      <c r="AJ174" s="16">
        <f t="shared" si="96"/>
        <v>1</v>
      </c>
      <c r="AK174" s="16">
        <f t="shared" si="97"/>
        <v>0</v>
      </c>
      <c r="AL174" s="16">
        <f t="shared" si="98"/>
        <v>1</v>
      </c>
      <c r="AM174" s="16">
        <f t="shared" si="99"/>
        <v>30</v>
      </c>
      <c r="AN174" s="5">
        <f t="shared" si="100"/>
        <v>9803550</v>
      </c>
      <c r="AO174" s="5">
        <f t="shared" si="101"/>
        <v>9857050</v>
      </c>
    </row>
    <row r="175" spans="1:41" x14ac:dyDescent="0.2">
      <c r="A175" s="1" t="s">
        <v>923</v>
      </c>
      <c r="B175" s="8">
        <v>4749</v>
      </c>
      <c r="C175" s="8">
        <v>2139.2769953051643</v>
      </c>
      <c r="D175" s="8">
        <v>2161</v>
      </c>
      <c r="E175" s="8">
        <v>2124</v>
      </c>
      <c r="F175" s="8">
        <v>2139.2253521126759</v>
      </c>
      <c r="G175" s="8">
        <f t="shared" si="69"/>
        <v>-8.6903782244025933</v>
      </c>
      <c r="H175" s="8">
        <f t="shared" si="70"/>
        <v>0</v>
      </c>
      <c r="I175" s="8">
        <f t="shared" si="71"/>
        <v>8.6903782244025933</v>
      </c>
      <c r="J175" s="25">
        <f t="shared" si="94"/>
        <v>3.5716775696800127</v>
      </c>
      <c r="K175" s="25">
        <f t="shared" si="94"/>
        <v>8.5734404463768552</v>
      </c>
      <c r="L175" s="26">
        <f t="shared" si="73"/>
        <v>0.41659793311906745</v>
      </c>
      <c r="M175" s="25">
        <f t="shared" si="74"/>
        <v>29.408339753948496</v>
      </c>
      <c r="N175" s="25">
        <v>30</v>
      </c>
      <c r="O175" s="25">
        <v>70</v>
      </c>
      <c r="P175" s="25">
        <f t="shared" si="77"/>
        <v>1</v>
      </c>
      <c r="Q175" s="25">
        <f t="shared" si="78"/>
        <v>0</v>
      </c>
      <c r="R175" s="25">
        <f t="shared" si="79"/>
        <v>22</v>
      </c>
      <c r="S175" s="25">
        <f t="shared" si="80"/>
        <v>30</v>
      </c>
      <c r="T175" s="25">
        <f t="shared" si="81"/>
        <v>8768120</v>
      </c>
      <c r="U175" s="25">
        <f t="shared" si="82"/>
        <v>9936320</v>
      </c>
      <c r="V175" s="9">
        <f t="shared" si="83"/>
        <v>2212.0402516619115</v>
      </c>
      <c r="W175" s="9">
        <f t="shared" si="84"/>
        <v>2163.5616877474222</v>
      </c>
      <c r="X175" s="9">
        <f t="shared" si="85"/>
        <v>-48.478563914489314</v>
      </c>
      <c r="Y175" s="3">
        <f t="shared" si="86"/>
        <v>0</v>
      </c>
      <c r="Z175" s="3">
        <f t="shared" si="87"/>
        <v>0</v>
      </c>
      <c r="AA175" s="55">
        <f t="shared" si="88"/>
        <v>0</v>
      </c>
      <c r="AB175" s="3">
        <f t="shared" si="89"/>
        <v>0</v>
      </c>
      <c r="AC175" s="2">
        <f t="shared" si="90"/>
        <v>9861510</v>
      </c>
      <c r="AD175" s="2">
        <f t="shared" si="91"/>
        <v>9861510</v>
      </c>
      <c r="AE175" s="14">
        <f t="shared" si="92"/>
        <v>2201.704279103652</v>
      </c>
      <c r="AF175" s="14">
        <f t="shared" si="93"/>
        <v>2164.1248086847313</v>
      </c>
      <c r="AG175" s="14">
        <f t="shared" si="76"/>
        <v>-37.579470418920664</v>
      </c>
      <c r="AH175" s="14">
        <f t="shared" si="102"/>
        <v>-38.533406182862777</v>
      </c>
      <c r="AI175" s="14">
        <f t="shared" si="95"/>
        <v>0.95393576394211266</v>
      </c>
      <c r="AJ175" s="16">
        <f t="shared" si="96"/>
        <v>1</v>
      </c>
      <c r="AK175" s="16">
        <f t="shared" si="97"/>
        <v>0</v>
      </c>
      <c r="AL175" s="16">
        <f t="shared" si="98"/>
        <v>2</v>
      </c>
      <c r="AM175" s="16">
        <f t="shared" si="99"/>
        <v>30</v>
      </c>
      <c r="AN175" s="5">
        <f t="shared" si="100"/>
        <v>9749645</v>
      </c>
      <c r="AO175" s="5">
        <f t="shared" si="101"/>
        <v>9855845</v>
      </c>
    </row>
    <row r="176" spans="1:41" x14ac:dyDescent="0.2">
      <c r="A176" s="1" t="s">
        <v>924</v>
      </c>
      <c r="B176" s="8">
        <v>6655</v>
      </c>
      <c r="C176" s="8">
        <v>2098.6120000000001</v>
      </c>
      <c r="D176" s="8">
        <v>2131</v>
      </c>
      <c r="E176" s="8">
        <v>2066</v>
      </c>
      <c r="F176" s="8">
        <v>2098.4360000000001</v>
      </c>
      <c r="G176" s="8">
        <f t="shared" si="69"/>
        <v>-40.789352112675715</v>
      </c>
      <c r="H176" s="8">
        <f t="shared" si="70"/>
        <v>0</v>
      </c>
      <c r="I176" s="8">
        <f t="shared" si="71"/>
        <v>40.789352112675715</v>
      </c>
      <c r="J176" s="25">
        <f t="shared" si="94"/>
        <v>3.3165577432742976</v>
      </c>
      <c r="K176" s="25">
        <f t="shared" si="94"/>
        <v>10.874576993969631</v>
      </c>
      <c r="L176" s="26">
        <f t="shared" si="73"/>
        <v>0.30498268991184263</v>
      </c>
      <c r="M176" s="25">
        <f t="shared" si="74"/>
        <v>23.370631064266874</v>
      </c>
      <c r="N176" s="25">
        <v>30</v>
      </c>
      <c r="O176" s="25">
        <v>70</v>
      </c>
      <c r="P176" s="25">
        <f t="shared" si="77"/>
        <v>1</v>
      </c>
      <c r="Q176" s="25">
        <f t="shared" si="78"/>
        <v>0</v>
      </c>
      <c r="R176" s="25">
        <f t="shared" si="79"/>
        <v>23</v>
      </c>
      <c r="S176" s="25">
        <f t="shared" si="80"/>
        <v>30</v>
      </c>
      <c r="T176" s="25">
        <f t="shared" si="81"/>
        <v>8714065</v>
      </c>
      <c r="U176" s="25">
        <f t="shared" si="82"/>
        <v>9902015</v>
      </c>
      <c r="V176" s="9">
        <f t="shared" si="83"/>
        <v>2205.5346446654526</v>
      </c>
      <c r="W176" s="9">
        <f t="shared" si="84"/>
        <v>2159.3093483686839</v>
      </c>
      <c r="X176" s="9">
        <f t="shared" si="85"/>
        <v>-46.225296296768647</v>
      </c>
      <c r="Y176" s="3">
        <f t="shared" si="86"/>
        <v>0</v>
      </c>
      <c r="Z176" s="3">
        <f t="shared" si="87"/>
        <v>0</v>
      </c>
      <c r="AA176" s="55">
        <f t="shared" si="88"/>
        <v>0</v>
      </c>
      <c r="AB176" s="3">
        <f t="shared" si="89"/>
        <v>0</v>
      </c>
      <c r="AC176" s="2">
        <f t="shared" si="90"/>
        <v>9861510</v>
      </c>
      <c r="AD176" s="2">
        <f t="shared" si="91"/>
        <v>9861510</v>
      </c>
      <c r="AE176" s="14">
        <f t="shared" si="92"/>
        <v>2194.0547769478258</v>
      </c>
      <c r="AF176" s="14">
        <f t="shared" si="93"/>
        <v>2154.0188381178496</v>
      </c>
      <c r="AG176" s="14">
        <f t="shared" si="76"/>
        <v>-40.035938829976203</v>
      </c>
      <c r="AH176" s="14">
        <f t="shared" si="102"/>
        <v>-38.833912712285461</v>
      </c>
      <c r="AI176" s="14">
        <f t="shared" si="95"/>
        <v>-1.2020261176907425</v>
      </c>
      <c r="AJ176" s="16">
        <f t="shared" si="96"/>
        <v>0</v>
      </c>
      <c r="AK176" s="16">
        <f t="shared" si="97"/>
        <v>1</v>
      </c>
      <c r="AL176" s="16">
        <f t="shared" si="98"/>
        <v>1</v>
      </c>
      <c r="AM176" s="16">
        <f t="shared" si="99"/>
        <v>30</v>
      </c>
      <c r="AN176" s="5">
        <f t="shared" si="100"/>
        <v>9802715</v>
      </c>
      <c r="AO176" s="5">
        <f t="shared" si="101"/>
        <v>9854365</v>
      </c>
    </row>
    <row r="177" spans="1:41" x14ac:dyDescent="0.2">
      <c r="A177" s="1" t="s">
        <v>925</v>
      </c>
      <c r="B177" s="8">
        <v>3036</v>
      </c>
      <c r="C177" s="8">
        <v>2069.3564814814813</v>
      </c>
      <c r="D177" s="8">
        <v>2086</v>
      </c>
      <c r="E177" s="8">
        <v>2053</v>
      </c>
      <c r="F177" s="8">
        <v>2069.4907407407409</v>
      </c>
      <c r="G177" s="8">
        <f t="shared" si="69"/>
        <v>-28.945259259259274</v>
      </c>
      <c r="H177" s="8">
        <f t="shared" si="70"/>
        <v>0</v>
      </c>
      <c r="I177" s="8">
        <f t="shared" si="71"/>
        <v>28.945259259259274</v>
      </c>
      <c r="J177" s="25">
        <f t="shared" si="94"/>
        <v>3.0796607616118479</v>
      </c>
      <c r="K177" s="25">
        <f t="shared" si="94"/>
        <v>12.165340012918891</v>
      </c>
      <c r="L177" s="26">
        <f t="shared" si="73"/>
        <v>0.25315040585313892</v>
      </c>
      <c r="M177" s="25">
        <f t="shared" si="74"/>
        <v>20.201119089196268</v>
      </c>
      <c r="N177" s="25">
        <v>30</v>
      </c>
      <c r="O177" s="25">
        <v>70</v>
      </c>
      <c r="P177" s="25">
        <f t="shared" si="77"/>
        <v>1</v>
      </c>
      <c r="Q177" s="25">
        <f t="shared" si="78"/>
        <v>0</v>
      </c>
      <c r="R177" s="25">
        <f t="shared" si="79"/>
        <v>24</v>
      </c>
      <c r="S177" s="25">
        <f t="shared" si="80"/>
        <v>30</v>
      </c>
      <c r="T177" s="25">
        <f t="shared" si="81"/>
        <v>8660760</v>
      </c>
      <c r="U177" s="25">
        <f t="shared" si="82"/>
        <v>9892560</v>
      </c>
      <c r="V177" s="9">
        <f t="shared" si="83"/>
        <v>2198.8177468783083</v>
      </c>
      <c r="W177" s="9">
        <f t="shared" si="84"/>
        <v>2152.5873483686842</v>
      </c>
      <c r="X177" s="9">
        <f t="shared" si="85"/>
        <v>-46.230398509624138</v>
      </c>
      <c r="Y177" s="3">
        <f t="shared" si="86"/>
        <v>0</v>
      </c>
      <c r="Z177" s="3">
        <f t="shared" si="87"/>
        <v>0</v>
      </c>
      <c r="AA177" s="55">
        <f t="shared" si="88"/>
        <v>0</v>
      </c>
      <c r="AB177" s="3">
        <f t="shared" si="89"/>
        <v>0</v>
      </c>
      <c r="AC177" s="2">
        <f t="shared" si="90"/>
        <v>9861510</v>
      </c>
      <c r="AD177" s="2">
        <f t="shared" si="91"/>
        <v>9861510</v>
      </c>
      <c r="AE177" s="14">
        <f t="shared" si="92"/>
        <v>2184.8278113028564</v>
      </c>
      <c r="AF177" s="14">
        <f t="shared" si="93"/>
        <v>2141.0145154444481</v>
      </c>
      <c r="AG177" s="14">
        <f t="shared" si="76"/>
        <v>-43.81329585840831</v>
      </c>
      <c r="AH177" s="14">
        <f t="shared" si="102"/>
        <v>-39.829789341510029</v>
      </c>
      <c r="AI177" s="14">
        <f t="shared" si="95"/>
        <v>-3.9835065168982808</v>
      </c>
      <c r="AJ177" s="16">
        <f t="shared" si="96"/>
        <v>0</v>
      </c>
      <c r="AK177" s="16">
        <f t="shared" si="97"/>
        <v>1</v>
      </c>
      <c r="AL177" s="16">
        <f t="shared" si="98"/>
        <v>0</v>
      </c>
      <c r="AM177" s="16">
        <f t="shared" si="99"/>
        <v>30</v>
      </c>
      <c r="AN177" s="5">
        <f t="shared" si="100"/>
        <v>9854335</v>
      </c>
      <c r="AO177" s="5">
        <f t="shared" si="101"/>
        <v>9854335</v>
      </c>
    </row>
    <row r="178" spans="1:41" x14ac:dyDescent="0.2">
      <c r="A178" s="1" t="s">
        <v>926</v>
      </c>
      <c r="B178" s="8">
        <v>3593</v>
      </c>
      <c r="C178" s="8">
        <v>2076.3302325581394</v>
      </c>
      <c r="D178" s="8">
        <v>2093</v>
      </c>
      <c r="E178" s="8">
        <v>2056</v>
      </c>
      <c r="F178" s="8">
        <v>2076.2837209302324</v>
      </c>
      <c r="G178" s="8">
        <f t="shared" si="69"/>
        <v>6.7929801894915727</v>
      </c>
      <c r="H178" s="8">
        <f t="shared" si="70"/>
        <v>6.7929801894915727</v>
      </c>
      <c r="I178" s="8">
        <f t="shared" si="71"/>
        <v>0</v>
      </c>
      <c r="J178" s="25">
        <f t="shared" ref="J178:K193" si="103">((J177*($L$4-1)+H178)/$L$4)</f>
        <v>3.3448978636032569</v>
      </c>
      <c r="K178" s="25">
        <f t="shared" si="103"/>
        <v>11.296387154853255</v>
      </c>
      <c r="L178" s="26">
        <f t="shared" si="73"/>
        <v>0.29610333089249619</v>
      </c>
      <c r="M178" s="25">
        <f t="shared" si="74"/>
        <v>22.845657736918199</v>
      </c>
      <c r="N178" s="25">
        <v>30</v>
      </c>
      <c r="O178" s="25">
        <v>70</v>
      </c>
      <c r="P178" s="25">
        <f t="shared" si="77"/>
        <v>1</v>
      </c>
      <c r="Q178" s="25">
        <f t="shared" si="78"/>
        <v>0</v>
      </c>
      <c r="R178" s="25">
        <f t="shared" si="79"/>
        <v>25</v>
      </c>
      <c r="S178" s="25">
        <f t="shared" si="80"/>
        <v>30</v>
      </c>
      <c r="T178" s="25">
        <f t="shared" si="81"/>
        <v>8608580</v>
      </c>
      <c r="U178" s="25">
        <f t="shared" si="82"/>
        <v>9893580</v>
      </c>
      <c r="V178" s="9">
        <f t="shared" si="83"/>
        <v>2189.9968327897886</v>
      </c>
      <c r="W178" s="9">
        <f t="shared" si="84"/>
        <v>2145.658583236238</v>
      </c>
      <c r="X178" s="9">
        <f t="shared" si="85"/>
        <v>-44.338249553550668</v>
      </c>
      <c r="Y178" s="3">
        <f t="shared" si="86"/>
        <v>0</v>
      </c>
      <c r="Z178" s="3">
        <f t="shared" si="87"/>
        <v>0</v>
      </c>
      <c r="AA178" s="55">
        <f t="shared" si="88"/>
        <v>0</v>
      </c>
      <c r="AB178" s="3">
        <f t="shared" si="89"/>
        <v>0</v>
      </c>
      <c r="AC178" s="2">
        <f t="shared" si="90"/>
        <v>9861510</v>
      </c>
      <c r="AD178" s="2">
        <f t="shared" si="91"/>
        <v>9861510</v>
      </c>
      <c r="AE178" s="14">
        <f t="shared" si="92"/>
        <v>2176.7875083122917</v>
      </c>
      <c r="AF178" s="14">
        <f t="shared" si="93"/>
        <v>2131.0559316730305</v>
      </c>
      <c r="AG178" s="14">
        <f t="shared" si="76"/>
        <v>-45.73157663926122</v>
      </c>
      <c r="AH178" s="14">
        <f t="shared" si="102"/>
        <v>-41.010146801060266</v>
      </c>
      <c r="AI178" s="14">
        <f t="shared" si="95"/>
        <v>-4.7214298382009545</v>
      </c>
      <c r="AJ178" s="16">
        <f t="shared" si="96"/>
        <v>0</v>
      </c>
      <c r="AK178" s="16">
        <f t="shared" si="97"/>
        <v>0</v>
      </c>
      <c r="AL178" s="16">
        <f t="shared" si="98"/>
        <v>0</v>
      </c>
      <c r="AM178" s="16">
        <f t="shared" si="99"/>
        <v>0</v>
      </c>
      <c r="AN178" s="5">
        <f t="shared" si="100"/>
        <v>9854335</v>
      </c>
      <c r="AO178" s="5">
        <f t="shared" si="101"/>
        <v>9854335</v>
      </c>
    </row>
    <row r="179" spans="1:41" x14ac:dyDescent="0.2">
      <c r="A179" s="1" t="s">
        <v>927</v>
      </c>
      <c r="B179" s="8">
        <v>5779</v>
      </c>
      <c r="C179" s="8">
        <v>2030.011673151751</v>
      </c>
      <c r="D179" s="8">
        <v>2044</v>
      </c>
      <c r="E179" s="8">
        <v>2009</v>
      </c>
      <c r="F179" s="8">
        <v>2030.0038910505837</v>
      </c>
      <c r="G179" s="8">
        <f t="shared" si="69"/>
        <v>-46.279829879648787</v>
      </c>
      <c r="H179" s="8">
        <f t="shared" si="70"/>
        <v>0</v>
      </c>
      <c r="I179" s="8">
        <f t="shared" si="71"/>
        <v>46.279829879648787</v>
      </c>
      <c r="J179" s="25">
        <f t="shared" si="103"/>
        <v>3.1059765876315955</v>
      </c>
      <c r="K179" s="25">
        <f t="shared" si="103"/>
        <v>13.79520449233865</v>
      </c>
      <c r="L179" s="26">
        <f t="shared" si="73"/>
        <v>0.22514900662447887</v>
      </c>
      <c r="M179" s="25">
        <f t="shared" si="74"/>
        <v>18.377275368716795</v>
      </c>
      <c r="N179" s="25">
        <v>30</v>
      </c>
      <c r="O179" s="25">
        <v>70</v>
      </c>
      <c r="P179" s="25">
        <f t="shared" si="77"/>
        <v>1</v>
      </c>
      <c r="Q179" s="25">
        <f t="shared" si="78"/>
        <v>0</v>
      </c>
      <c r="R179" s="25">
        <f t="shared" si="79"/>
        <v>26</v>
      </c>
      <c r="S179" s="25">
        <f t="shared" si="80"/>
        <v>30</v>
      </c>
      <c r="T179" s="25">
        <f t="shared" si="81"/>
        <v>8556225</v>
      </c>
      <c r="U179" s="25">
        <f t="shared" si="82"/>
        <v>9862075</v>
      </c>
      <c r="V179" s="9">
        <f t="shared" si="83"/>
        <v>2181.6180792435935</v>
      </c>
      <c r="W179" s="9">
        <f t="shared" si="84"/>
        <v>2137.8783964193476</v>
      </c>
      <c r="X179" s="9">
        <f t="shared" si="85"/>
        <v>-43.739682824245847</v>
      </c>
      <c r="Y179" s="3">
        <f t="shared" si="86"/>
        <v>0</v>
      </c>
      <c r="Z179" s="3">
        <f t="shared" si="87"/>
        <v>0</v>
      </c>
      <c r="AA179" s="55">
        <f t="shared" si="88"/>
        <v>0</v>
      </c>
      <c r="AB179" s="3">
        <f t="shared" si="89"/>
        <v>0</v>
      </c>
      <c r="AC179" s="2">
        <f t="shared" si="90"/>
        <v>9861510</v>
      </c>
      <c r="AD179" s="2">
        <f t="shared" si="91"/>
        <v>9861510</v>
      </c>
      <c r="AE179" s="14">
        <f t="shared" si="92"/>
        <v>2165.9146477743875</v>
      </c>
      <c r="AF179" s="14">
        <f t="shared" si="93"/>
        <v>2115.5094638849619</v>
      </c>
      <c r="AG179" s="14">
        <f t="shared" si="76"/>
        <v>-50.405183889425643</v>
      </c>
      <c r="AH179" s="14">
        <f t="shared" si="102"/>
        <v>-42.889154218733339</v>
      </c>
      <c r="AI179" s="14">
        <f t="shared" si="95"/>
        <v>-7.5160296706923049</v>
      </c>
      <c r="AJ179" s="16">
        <f t="shared" si="96"/>
        <v>0</v>
      </c>
      <c r="AK179" s="16">
        <f t="shared" si="97"/>
        <v>0</v>
      </c>
      <c r="AL179" s="16">
        <f t="shared" si="98"/>
        <v>0</v>
      </c>
      <c r="AM179" s="16">
        <f t="shared" si="99"/>
        <v>0</v>
      </c>
      <c r="AN179" s="5">
        <f t="shared" si="100"/>
        <v>9854335</v>
      </c>
      <c r="AO179" s="5">
        <f t="shared" si="101"/>
        <v>9854335</v>
      </c>
    </row>
    <row r="180" spans="1:41" x14ac:dyDescent="0.2">
      <c r="A180" s="1" t="s">
        <v>928</v>
      </c>
      <c r="B180" s="8">
        <v>5194</v>
      </c>
      <c r="C180" s="8">
        <v>2016.6274509803923</v>
      </c>
      <c r="D180" s="8">
        <v>2035</v>
      </c>
      <c r="E180" s="8">
        <v>1981</v>
      </c>
      <c r="F180" s="8">
        <v>2016.6039215686274</v>
      </c>
      <c r="G180" s="8">
        <f t="shared" si="69"/>
        <v>-13.399969481956305</v>
      </c>
      <c r="H180" s="8">
        <f t="shared" si="70"/>
        <v>0</v>
      </c>
      <c r="I180" s="8">
        <f t="shared" si="71"/>
        <v>13.399969481956305</v>
      </c>
      <c r="J180" s="25">
        <f t="shared" si="103"/>
        <v>2.8841211170864818</v>
      </c>
      <c r="K180" s="25">
        <f t="shared" si="103"/>
        <v>13.766973420168483</v>
      </c>
      <c r="L180" s="26">
        <f t="shared" si="73"/>
        <v>0.20949565522232158</v>
      </c>
      <c r="M180" s="25">
        <f t="shared" si="74"/>
        <v>17.320910109744332</v>
      </c>
      <c r="N180" s="25">
        <v>30</v>
      </c>
      <c r="O180" s="25">
        <v>70</v>
      </c>
      <c r="P180" s="25">
        <f t="shared" si="77"/>
        <v>1</v>
      </c>
      <c r="Q180" s="25">
        <f t="shared" si="78"/>
        <v>0</v>
      </c>
      <c r="R180" s="25">
        <f t="shared" si="79"/>
        <v>27</v>
      </c>
      <c r="S180" s="25">
        <f t="shared" si="80"/>
        <v>30</v>
      </c>
      <c r="T180" s="25">
        <f t="shared" si="81"/>
        <v>8505095</v>
      </c>
      <c r="U180" s="25">
        <f t="shared" si="82"/>
        <v>9842270</v>
      </c>
      <c r="V180" s="9">
        <f t="shared" si="83"/>
        <v>2171.736360767517</v>
      </c>
      <c r="W180" s="9">
        <f t="shared" si="84"/>
        <v>2125.6256342538095</v>
      </c>
      <c r="X180" s="9">
        <f t="shared" si="85"/>
        <v>-46.110726513707505</v>
      </c>
      <c r="Y180" s="3">
        <f t="shared" si="86"/>
        <v>0</v>
      </c>
      <c r="Z180" s="3">
        <f t="shared" si="87"/>
        <v>0</v>
      </c>
      <c r="AA180" s="55">
        <f t="shared" si="88"/>
        <v>0</v>
      </c>
      <c r="AB180" s="3">
        <f t="shared" si="89"/>
        <v>0</v>
      </c>
      <c r="AC180" s="2">
        <f t="shared" si="90"/>
        <v>9861510</v>
      </c>
      <c r="AD180" s="2">
        <f t="shared" si="91"/>
        <v>9861510</v>
      </c>
      <c r="AE180" s="14">
        <f t="shared" si="92"/>
        <v>2154.8545939813685</v>
      </c>
      <c r="AF180" s="14">
        <f t="shared" si="93"/>
        <v>2100.2932266055259</v>
      </c>
      <c r="AG180" s="14">
        <f t="shared" si="76"/>
        <v>-54.561367375842565</v>
      </c>
      <c r="AH180" s="14">
        <f t="shared" si="102"/>
        <v>-45.223596850155182</v>
      </c>
      <c r="AI180" s="14">
        <f t="shared" si="95"/>
        <v>-9.3377705256873824</v>
      </c>
      <c r="AJ180" s="16">
        <f t="shared" si="96"/>
        <v>0</v>
      </c>
      <c r="AK180" s="16">
        <f t="shared" si="97"/>
        <v>0</v>
      </c>
      <c r="AL180" s="16">
        <f t="shared" si="98"/>
        <v>0</v>
      </c>
      <c r="AM180" s="16">
        <f t="shared" si="99"/>
        <v>0</v>
      </c>
      <c r="AN180" s="5">
        <f t="shared" si="100"/>
        <v>9854335</v>
      </c>
      <c r="AO180" s="5">
        <f t="shared" si="101"/>
        <v>9854335</v>
      </c>
    </row>
    <row r="181" spans="1:41" x14ac:dyDescent="0.2">
      <c r="A181" s="1" t="s">
        <v>929</v>
      </c>
      <c r="B181" s="8">
        <v>10637</v>
      </c>
      <c r="C181" s="8">
        <v>1984.5812274368232</v>
      </c>
      <c r="D181" s="8">
        <v>1994</v>
      </c>
      <c r="E181" s="8">
        <v>1979</v>
      </c>
      <c r="F181" s="8">
        <v>1984.5379061371841</v>
      </c>
      <c r="G181" s="8">
        <f t="shared" si="69"/>
        <v>-32.066015431443248</v>
      </c>
      <c r="H181" s="8">
        <f t="shared" si="70"/>
        <v>0</v>
      </c>
      <c r="I181" s="8">
        <f t="shared" si="71"/>
        <v>32.066015431443248</v>
      </c>
      <c r="J181" s="25">
        <f t="shared" si="103"/>
        <v>2.6781124658660187</v>
      </c>
      <c r="K181" s="25">
        <f t="shared" si="103"/>
        <v>15.074047849545252</v>
      </c>
      <c r="L181" s="26">
        <f t="shared" si="73"/>
        <v>0.17766378962017232</v>
      </c>
      <c r="M181" s="25">
        <f t="shared" si="74"/>
        <v>15.086121453855142</v>
      </c>
      <c r="N181" s="25">
        <v>30</v>
      </c>
      <c r="O181" s="25">
        <v>70</v>
      </c>
      <c r="P181" s="25">
        <f t="shared" si="77"/>
        <v>1</v>
      </c>
      <c r="Q181" s="25">
        <f t="shared" si="78"/>
        <v>0</v>
      </c>
      <c r="R181" s="25">
        <f t="shared" si="79"/>
        <v>28</v>
      </c>
      <c r="S181" s="25">
        <f t="shared" si="80"/>
        <v>30</v>
      </c>
      <c r="T181" s="25">
        <f t="shared" si="81"/>
        <v>8454190</v>
      </c>
      <c r="U181" s="25">
        <f t="shared" si="82"/>
        <v>9839490</v>
      </c>
      <c r="V181" s="9">
        <f t="shared" si="83"/>
        <v>2161.5317887464003</v>
      </c>
      <c r="W181" s="9">
        <f t="shared" si="84"/>
        <v>2113.1679238261527</v>
      </c>
      <c r="X181" s="9">
        <f t="shared" si="85"/>
        <v>-48.363864920247579</v>
      </c>
      <c r="Y181" s="3">
        <f t="shared" si="86"/>
        <v>0</v>
      </c>
      <c r="Z181" s="3">
        <f t="shared" si="87"/>
        <v>0</v>
      </c>
      <c r="AA181" s="55">
        <f t="shared" si="88"/>
        <v>0</v>
      </c>
      <c r="AB181" s="3">
        <f t="shared" si="89"/>
        <v>0</v>
      </c>
      <c r="AC181" s="2">
        <f t="shared" si="90"/>
        <v>9861510</v>
      </c>
      <c r="AD181" s="2">
        <f t="shared" si="91"/>
        <v>9861510</v>
      </c>
      <c r="AE181" s="14">
        <f t="shared" si="92"/>
        <v>2142.2385430299473</v>
      </c>
      <c r="AF181" s="14">
        <f t="shared" si="93"/>
        <v>2082.4847157642425</v>
      </c>
      <c r="AG181" s="14">
        <f t="shared" si="76"/>
        <v>-59.753827265704786</v>
      </c>
      <c r="AH181" s="14">
        <f t="shared" si="102"/>
        <v>-48.129642933265103</v>
      </c>
      <c r="AI181" s="14">
        <f t="shared" si="95"/>
        <v>-11.624184332439683</v>
      </c>
      <c r="AJ181" s="16">
        <f t="shared" si="96"/>
        <v>0</v>
      </c>
      <c r="AK181" s="16">
        <f t="shared" si="97"/>
        <v>0</v>
      </c>
      <c r="AL181" s="16">
        <f t="shared" si="98"/>
        <v>0</v>
      </c>
      <c r="AM181" s="16">
        <f t="shared" si="99"/>
        <v>0</v>
      </c>
      <c r="AN181" s="5">
        <f t="shared" si="100"/>
        <v>9854335</v>
      </c>
      <c r="AO181" s="5">
        <f t="shared" si="101"/>
        <v>9854335</v>
      </c>
    </row>
    <row r="182" spans="1:41" x14ac:dyDescent="0.2">
      <c r="A182" s="1" t="s">
        <v>930</v>
      </c>
      <c r="B182" s="8">
        <v>14032</v>
      </c>
      <c r="C182" s="8">
        <v>1981.1516245487364</v>
      </c>
      <c r="D182" s="8">
        <v>1994</v>
      </c>
      <c r="E182" s="8">
        <v>1962</v>
      </c>
      <c r="F182" s="8">
        <v>1981.0144404332129</v>
      </c>
      <c r="G182" s="8">
        <f t="shared" si="69"/>
        <v>-3.5234657039711692</v>
      </c>
      <c r="H182" s="8">
        <f t="shared" si="70"/>
        <v>0</v>
      </c>
      <c r="I182" s="8">
        <f t="shared" si="71"/>
        <v>3.5234657039711692</v>
      </c>
      <c r="J182" s="25">
        <f t="shared" si="103"/>
        <v>2.4868187183041601</v>
      </c>
      <c r="K182" s="25">
        <f t="shared" si="103"/>
        <v>14.249006267718531</v>
      </c>
      <c r="L182" s="26">
        <f t="shared" si="73"/>
        <v>0.17452576492566418</v>
      </c>
      <c r="M182" s="25">
        <f t="shared" si="74"/>
        <v>14.859253848442393</v>
      </c>
      <c r="N182" s="25">
        <v>30</v>
      </c>
      <c r="O182" s="25">
        <v>70</v>
      </c>
      <c r="P182" s="25">
        <f t="shared" si="77"/>
        <v>1</v>
      </c>
      <c r="Q182" s="25">
        <f t="shared" si="78"/>
        <v>0</v>
      </c>
      <c r="R182" s="25">
        <f t="shared" si="79"/>
        <v>29</v>
      </c>
      <c r="S182" s="25">
        <f t="shared" si="80"/>
        <v>30</v>
      </c>
      <c r="T182" s="25">
        <f t="shared" si="81"/>
        <v>8404310</v>
      </c>
      <c r="U182" s="25">
        <f t="shared" si="82"/>
        <v>9826760</v>
      </c>
      <c r="V182" s="9">
        <f t="shared" si="83"/>
        <v>2150.3958365070666</v>
      </c>
      <c r="W182" s="9">
        <f t="shared" si="84"/>
        <v>2098.6422365170715</v>
      </c>
      <c r="X182" s="9">
        <f t="shared" si="85"/>
        <v>-51.753599989995109</v>
      </c>
      <c r="Y182" s="3">
        <f t="shared" si="86"/>
        <v>0</v>
      </c>
      <c r="Z182" s="3">
        <f t="shared" si="87"/>
        <v>0</v>
      </c>
      <c r="AA182" s="55">
        <f t="shared" si="88"/>
        <v>0</v>
      </c>
      <c r="AB182" s="3">
        <f t="shared" si="89"/>
        <v>0</v>
      </c>
      <c r="AC182" s="2">
        <f t="shared" si="90"/>
        <v>9861510</v>
      </c>
      <c r="AD182" s="2">
        <f t="shared" si="91"/>
        <v>9861510</v>
      </c>
      <c r="AE182" s="14">
        <f t="shared" si="92"/>
        <v>2130.2960169116709</v>
      </c>
      <c r="AF182" s="14">
        <f t="shared" si="93"/>
        <v>2066.8739041748536</v>
      </c>
      <c r="AG182" s="14">
        <f t="shared" si="76"/>
        <v>-63.422112736817326</v>
      </c>
      <c r="AH182" s="14">
        <f t="shared" si="102"/>
        <v>-51.188136893975546</v>
      </c>
      <c r="AI182" s="14">
        <f t="shared" si="95"/>
        <v>-12.23397584284178</v>
      </c>
      <c r="AJ182" s="16">
        <f t="shared" si="96"/>
        <v>0</v>
      </c>
      <c r="AK182" s="16">
        <f t="shared" si="97"/>
        <v>0</v>
      </c>
      <c r="AL182" s="16">
        <f t="shared" si="98"/>
        <v>0</v>
      </c>
      <c r="AM182" s="16">
        <f t="shared" si="99"/>
        <v>0</v>
      </c>
      <c r="AN182" s="5">
        <f t="shared" si="100"/>
        <v>9854335</v>
      </c>
      <c r="AO182" s="5">
        <f t="shared" si="101"/>
        <v>9854335</v>
      </c>
    </row>
    <row r="183" spans="1:41" x14ac:dyDescent="0.2">
      <c r="A183" s="1" t="s">
        <v>931</v>
      </c>
      <c r="B183" s="8">
        <v>11183</v>
      </c>
      <c r="C183" s="8">
        <v>1952.4733096085408</v>
      </c>
      <c r="D183" s="8">
        <v>1971</v>
      </c>
      <c r="E183" s="8">
        <v>1941</v>
      </c>
      <c r="F183" s="8">
        <v>1952.3665480427046</v>
      </c>
      <c r="G183" s="8">
        <f t="shared" si="69"/>
        <v>-28.647892390508332</v>
      </c>
      <c r="H183" s="8">
        <f t="shared" si="70"/>
        <v>0</v>
      </c>
      <c r="I183" s="8">
        <f t="shared" si="71"/>
        <v>28.647892390508332</v>
      </c>
      <c r="J183" s="25">
        <f t="shared" si="103"/>
        <v>2.3091888098538633</v>
      </c>
      <c r="K183" s="25">
        <f t="shared" si="103"/>
        <v>15.27749813363209</v>
      </c>
      <c r="L183" s="26">
        <f t="shared" si="73"/>
        <v>0.1511496705583216</v>
      </c>
      <c r="M183" s="25">
        <f t="shared" si="74"/>
        <v>13.130323052172017</v>
      </c>
      <c r="N183" s="25">
        <v>30</v>
      </c>
      <c r="O183" s="25">
        <v>70</v>
      </c>
      <c r="P183" s="25">
        <f t="shared" si="77"/>
        <v>1</v>
      </c>
      <c r="Q183" s="25">
        <f t="shared" si="78"/>
        <v>0</v>
      </c>
      <c r="R183" s="25">
        <f t="shared" si="79"/>
        <v>30</v>
      </c>
      <c r="S183" s="25">
        <f t="shared" si="80"/>
        <v>30</v>
      </c>
      <c r="T183" s="25">
        <f t="shared" si="81"/>
        <v>8354430</v>
      </c>
      <c r="U183" s="25">
        <f t="shared" si="82"/>
        <v>9810180</v>
      </c>
      <c r="V183" s="9">
        <f t="shared" si="83"/>
        <v>2140.0940414809938</v>
      </c>
      <c r="W183" s="9">
        <f t="shared" si="84"/>
        <v>2082.6101065531734</v>
      </c>
      <c r="X183" s="9">
        <f t="shared" si="85"/>
        <v>-57.483934927820428</v>
      </c>
      <c r="Y183" s="3">
        <f t="shared" si="86"/>
        <v>0</v>
      </c>
      <c r="Z183" s="3">
        <f t="shared" si="87"/>
        <v>0</v>
      </c>
      <c r="AA183" s="55">
        <f t="shared" si="88"/>
        <v>0</v>
      </c>
      <c r="AB183" s="3">
        <f t="shared" si="89"/>
        <v>0</v>
      </c>
      <c r="AC183" s="2">
        <f t="shared" si="90"/>
        <v>9861510</v>
      </c>
      <c r="AD183" s="2">
        <f t="shared" si="91"/>
        <v>9861510</v>
      </c>
      <c r="AE183" s="14">
        <f t="shared" si="92"/>
        <v>2117.1160562547107</v>
      </c>
      <c r="AF183" s="14">
        <f t="shared" si="93"/>
        <v>2049.2573878468306</v>
      </c>
      <c r="AG183" s="14">
        <f t="shared" si="76"/>
        <v>-67.858668407880032</v>
      </c>
      <c r="AH183" s="14">
        <f t="shared" si="102"/>
        <v>-54.522243196756442</v>
      </c>
      <c r="AI183" s="14">
        <f t="shared" si="95"/>
        <v>-13.33642521112359</v>
      </c>
      <c r="AJ183" s="16">
        <f t="shared" si="96"/>
        <v>0</v>
      </c>
      <c r="AK183" s="16">
        <f t="shared" si="97"/>
        <v>0</v>
      </c>
      <c r="AL183" s="16">
        <f t="shared" si="98"/>
        <v>0</v>
      </c>
      <c r="AM183" s="16">
        <f t="shared" si="99"/>
        <v>0</v>
      </c>
      <c r="AN183" s="5">
        <f t="shared" si="100"/>
        <v>9854335</v>
      </c>
      <c r="AO183" s="5">
        <f t="shared" si="101"/>
        <v>9854335</v>
      </c>
    </row>
    <row r="184" spans="1:41" x14ac:dyDescent="0.2">
      <c r="A184" s="1" t="s">
        <v>932</v>
      </c>
      <c r="B184" s="8">
        <v>15421</v>
      </c>
      <c r="C184" s="8">
        <v>1946.1744966442952</v>
      </c>
      <c r="D184" s="8">
        <v>1965</v>
      </c>
      <c r="E184" s="8">
        <v>1929</v>
      </c>
      <c r="F184" s="8">
        <v>1946.0906040268455</v>
      </c>
      <c r="G184" s="8">
        <f t="shared" si="69"/>
        <v>-6.2759440158590678</v>
      </c>
      <c r="H184" s="8">
        <f t="shared" si="70"/>
        <v>0</v>
      </c>
      <c r="I184" s="8">
        <f t="shared" si="71"/>
        <v>6.2759440158590678</v>
      </c>
      <c r="J184" s="25">
        <f t="shared" si="103"/>
        <v>2.1442467520071586</v>
      </c>
      <c r="K184" s="25">
        <f t="shared" si="103"/>
        <v>14.634529982362588</v>
      </c>
      <c r="L184" s="26">
        <f t="shared" si="73"/>
        <v>0.14651968697261797</v>
      </c>
      <c r="M184" s="25">
        <f t="shared" si="74"/>
        <v>12.779517755992728</v>
      </c>
      <c r="N184" s="25">
        <v>30</v>
      </c>
      <c r="O184" s="25">
        <v>70</v>
      </c>
      <c r="P184" s="25">
        <f t="shared" si="77"/>
        <v>1</v>
      </c>
      <c r="Q184" s="25">
        <f t="shared" si="78"/>
        <v>0</v>
      </c>
      <c r="R184" s="25">
        <f t="shared" si="79"/>
        <v>31</v>
      </c>
      <c r="S184" s="25">
        <f t="shared" si="80"/>
        <v>30</v>
      </c>
      <c r="T184" s="25">
        <f t="shared" si="81"/>
        <v>8305125</v>
      </c>
      <c r="U184" s="25">
        <f t="shared" si="82"/>
        <v>9800100</v>
      </c>
      <c r="V184" s="9">
        <f t="shared" si="83"/>
        <v>2128.6217369962342</v>
      </c>
      <c r="W184" s="9">
        <f t="shared" si="84"/>
        <v>2065.8342497843737</v>
      </c>
      <c r="X184" s="9">
        <f t="shared" si="85"/>
        <v>-62.78748721186048</v>
      </c>
      <c r="Y184" s="3">
        <f t="shared" si="86"/>
        <v>0</v>
      </c>
      <c r="Z184" s="3">
        <f t="shared" si="87"/>
        <v>0</v>
      </c>
      <c r="AA184" s="55">
        <f t="shared" si="88"/>
        <v>0</v>
      </c>
      <c r="AB184" s="3">
        <f t="shared" si="89"/>
        <v>0</v>
      </c>
      <c r="AC184" s="2">
        <f t="shared" si="90"/>
        <v>9861510</v>
      </c>
      <c r="AD184" s="2">
        <f t="shared" si="91"/>
        <v>9861510</v>
      </c>
      <c r="AE184" s="14">
        <f t="shared" si="92"/>
        <v>2104.4475042378317</v>
      </c>
      <c r="AF184" s="14">
        <f t="shared" si="93"/>
        <v>2033.3855749514482</v>
      </c>
      <c r="AG184" s="14">
        <f t="shared" si="76"/>
        <v>-71.061929286383474</v>
      </c>
      <c r="AH184" s="14">
        <f t="shared" si="102"/>
        <v>-57.830180414681848</v>
      </c>
      <c r="AI184" s="14">
        <f t="shared" si="95"/>
        <v>-13.231748871701626</v>
      </c>
      <c r="AJ184" s="16">
        <f t="shared" si="96"/>
        <v>0</v>
      </c>
      <c r="AK184" s="16">
        <f t="shared" si="97"/>
        <v>0</v>
      </c>
      <c r="AL184" s="16">
        <f t="shared" si="98"/>
        <v>0</v>
      </c>
      <c r="AM184" s="16">
        <f t="shared" si="99"/>
        <v>0</v>
      </c>
      <c r="AN184" s="5">
        <f t="shared" si="100"/>
        <v>9854335</v>
      </c>
      <c r="AO184" s="5">
        <f t="shared" si="101"/>
        <v>9854335</v>
      </c>
    </row>
    <row r="185" spans="1:41" x14ac:dyDescent="0.2">
      <c r="A185" s="1" t="s">
        <v>933</v>
      </c>
      <c r="B185" s="8">
        <v>19085</v>
      </c>
      <c r="C185" s="8">
        <v>1919.7216494845361</v>
      </c>
      <c r="D185" s="8">
        <v>1940</v>
      </c>
      <c r="E185" s="8">
        <v>1885</v>
      </c>
      <c r="F185" s="8">
        <v>1919.5567010309278</v>
      </c>
      <c r="G185" s="8">
        <f t="shared" si="69"/>
        <v>-26.533902995917742</v>
      </c>
      <c r="H185" s="8">
        <f t="shared" si="70"/>
        <v>0</v>
      </c>
      <c r="I185" s="8">
        <f t="shared" si="71"/>
        <v>26.533902995917742</v>
      </c>
      <c r="J185" s="25">
        <f t="shared" si="103"/>
        <v>1.9910862697209331</v>
      </c>
      <c r="K185" s="25">
        <f t="shared" si="103"/>
        <v>15.484485197616527</v>
      </c>
      <c r="L185" s="26">
        <f t="shared" si="73"/>
        <v>0.12858588737760646</v>
      </c>
      <c r="M185" s="25">
        <f t="shared" si="74"/>
        <v>11.39354025384722</v>
      </c>
      <c r="N185" s="25">
        <v>30</v>
      </c>
      <c r="O185" s="25">
        <v>70</v>
      </c>
      <c r="P185" s="25">
        <f t="shared" si="77"/>
        <v>1</v>
      </c>
      <c r="Q185" s="25">
        <f t="shared" si="78"/>
        <v>0</v>
      </c>
      <c r="R185" s="25">
        <f t="shared" si="79"/>
        <v>32</v>
      </c>
      <c r="S185" s="25">
        <f t="shared" si="80"/>
        <v>30</v>
      </c>
      <c r="T185" s="25">
        <f t="shared" si="81"/>
        <v>8255970</v>
      </c>
      <c r="U185" s="25">
        <f t="shared" si="82"/>
        <v>9763970</v>
      </c>
      <c r="V185" s="9">
        <f t="shared" si="83"/>
        <v>2117.1170079464187</v>
      </c>
      <c r="W185" s="9">
        <f t="shared" si="84"/>
        <v>2048.6371753380949</v>
      </c>
      <c r="X185" s="9">
        <f t="shared" si="85"/>
        <v>-68.479832608323704</v>
      </c>
      <c r="Y185" s="3">
        <f t="shared" si="86"/>
        <v>0</v>
      </c>
      <c r="Z185" s="3">
        <f t="shared" si="87"/>
        <v>0</v>
      </c>
      <c r="AA185" s="55">
        <f t="shared" si="88"/>
        <v>0</v>
      </c>
      <c r="AB185" s="3">
        <f t="shared" si="89"/>
        <v>0</v>
      </c>
      <c r="AC185" s="2">
        <f t="shared" si="90"/>
        <v>9861510</v>
      </c>
      <c r="AD185" s="2">
        <f t="shared" si="91"/>
        <v>9861510</v>
      </c>
      <c r="AE185" s="14">
        <f t="shared" si="92"/>
        <v>2090.7518891854684</v>
      </c>
      <c r="AF185" s="14">
        <f t="shared" si="93"/>
        <v>2015.8734405021373</v>
      </c>
      <c r="AG185" s="14">
        <f t="shared" si="76"/>
        <v>-74.878448683331044</v>
      </c>
      <c r="AH185" s="14">
        <f t="shared" si="102"/>
        <v>-61.239834068411689</v>
      </c>
      <c r="AI185" s="14">
        <f t="shared" si="95"/>
        <v>-13.638614614919355</v>
      </c>
      <c r="AJ185" s="16">
        <f t="shared" si="96"/>
        <v>0</v>
      </c>
      <c r="AK185" s="16">
        <f t="shared" si="97"/>
        <v>0</v>
      </c>
      <c r="AL185" s="16">
        <f t="shared" si="98"/>
        <v>0</v>
      </c>
      <c r="AM185" s="16">
        <f t="shared" si="99"/>
        <v>0</v>
      </c>
      <c r="AN185" s="5">
        <f t="shared" si="100"/>
        <v>9854335</v>
      </c>
      <c r="AO185" s="5">
        <f t="shared" si="101"/>
        <v>9854335</v>
      </c>
    </row>
    <row r="186" spans="1:41" x14ac:dyDescent="0.2">
      <c r="A186" s="1" t="s">
        <v>934</v>
      </c>
      <c r="B186" s="8">
        <v>26567</v>
      </c>
      <c r="C186" s="8">
        <v>1892.1050847457627</v>
      </c>
      <c r="D186" s="8">
        <v>1941</v>
      </c>
      <c r="E186" s="8">
        <v>1850</v>
      </c>
      <c r="F186" s="8">
        <v>1892.1254237288135</v>
      </c>
      <c r="G186" s="8">
        <f t="shared" si="69"/>
        <v>-27.431277302114268</v>
      </c>
      <c r="H186" s="8">
        <f t="shared" si="70"/>
        <v>0</v>
      </c>
      <c r="I186" s="8">
        <f t="shared" si="71"/>
        <v>27.431277302114268</v>
      </c>
      <c r="J186" s="25">
        <f t="shared" si="103"/>
        <v>1.8488658218837235</v>
      </c>
      <c r="K186" s="25">
        <f t="shared" si="103"/>
        <v>16.337827490794936</v>
      </c>
      <c r="L186" s="26">
        <f t="shared" si="73"/>
        <v>0.11316472908808788</v>
      </c>
      <c r="M186" s="25">
        <f t="shared" si="74"/>
        <v>10.166036178741777</v>
      </c>
      <c r="N186" s="25">
        <v>30</v>
      </c>
      <c r="O186" s="25">
        <v>70</v>
      </c>
      <c r="P186" s="25">
        <f t="shared" si="77"/>
        <v>1</v>
      </c>
      <c r="Q186" s="25">
        <f t="shared" si="78"/>
        <v>0</v>
      </c>
      <c r="R186" s="25">
        <f t="shared" si="79"/>
        <v>33</v>
      </c>
      <c r="S186" s="25">
        <f t="shared" si="80"/>
        <v>30</v>
      </c>
      <c r="T186" s="25">
        <f t="shared" si="81"/>
        <v>8207440</v>
      </c>
      <c r="U186" s="25">
        <f t="shared" si="82"/>
        <v>9733690</v>
      </c>
      <c r="V186" s="9">
        <f t="shared" si="83"/>
        <v>2106.549725300606</v>
      </c>
      <c r="W186" s="9">
        <f t="shared" si="84"/>
        <v>2030.1271297009009</v>
      </c>
      <c r="X186" s="9">
        <f t="shared" si="85"/>
        <v>-76.422595599705119</v>
      </c>
      <c r="Y186" s="3">
        <f t="shared" si="86"/>
        <v>0</v>
      </c>
      <c r="Z186" s="3">
        <f t="shared" si="87"/>
        <v>0</v>
      </c>
      <c r="AA186" s="55">
        <f t="shared" si="88"/>
        <v>0</v>
      </c>
      <c r="AB186" s="3">
        <f t="shared" si="89"/>
        <v>0</v>
      </c>
      <c r="AC186" s="2">
        <f t="shared" si="90"/>
        <v>9861510</v>
      </c>
      <c r="AD186" s="2">
        <f t="shared" si="91"/>
        <v>9861510</v>
      </c>
      <c r="AE186" s="14">
        <f t="shared" si="92"/>
        <v>2076.0388176701608</v>
      </c>
      <c r="AF186" s="14">
        <f t="shared" si="93"/>
        <v>1996.8352840754721</v>
      </c>
      <c r="AG186" s="14">
        <f t="shared" si="76"/>
        <v>-79.203533594688679</v>
      </c>
      <c r="AH186" s="14">
        <f t="shared" si="102"/>
        <v>-64.832573973667081</v>
      </c>
      <c r="AI186" s="14">
        <f t="shared" si="95"/>
        <v>-14.370959621021598</v>
      </c>
      <c r="AJ186" s="16">
        <f t="shared" si="96"/>
        <v>0</v>
      </c>
      <c r="AK186" s="16">
        <f t="shared" si="97"/>
        <v>0</v>
      </c>
      <c r="AL186" s="16">
        <f t="shared" si="98"/>
        <v>0</v>
      </c>
      <c r="AM186" s="16">
        <f t="shared" si="99"/>
        <v>0</v>
      </c>
      <c r="AN186" s="5">
        <f t="shared" si="100"/>
        <v>9854335</v>
      </c>
      <c r="AO186" s="5">
        <f t="shared" si="101"/>
        <v>9854335</v>
      </c>
    </row>
    <row r="187" spans="1:41" x14ac:dyDescent="0.2">
      <c r="A187" s="1" t="s">
        <v>935</v>
      </c>
      <c r="B187" s="8">
        <v>19057</v>
      </c>
      <c r="C187" s="8">
        <v>1899.7953020134228</v>
      </c>
      <c r="D187" s="8">
        <v>1924</v>
      </c>
      <c r="E187" s="8">
        <v>1880</v>
      </c>
      <c r="F187" s="8">
        <v>1899.7718120805368</v>
      </c>
      <c r="G187" s="8">
        <f t="shared" si="69"/>
        <v>7.6463883517233171</v>
      </c>
      <c r="H187" s="8">
        <f t="shared" si="70"/>
        <v>7.6463883517233171</v>
      </c>
      <c r="I187" s="8">
        <f t="shared" si="71"/>
        <v>0</v>
      </c>
      <c r="J187" s="25">
        <f t="shared" si="103"/>
        <v>2.2629745740151228</v>
      </c>
      <c r="K187" s="25">
        <f t="shared" si="103"/>
        <v>15.170839812881013</v>
      </c>
      <c r="L187" s="26">
        <f t="shared" si="73"/>
        <v>0.14916607135313054</v>
      </c>
      <c r="M187" s="25">
        <f t="shared" si="74"/>
        <v>12.980375515045381</v>
      </c>
      <c r="N187" s="25">
        <v>30</v>
      </c>
      <c r="O187" s="25">
        <v>70</v>
      </c>
      <c r="P187" s="25">
        <f t="shared" si="77"/>
        <v>1</v>
      </c>
      <c r="Q187" s="25">
        <f t="shared" si="78"/>
        <v>0</v>
      </c>
      <c r="R187" s="25">
        <f t="shared" si="79"/>
        <v>34</v>
      </c>
      <c r="S187" s="25">
        <f t="shared" si="80"/>
        <v>30</v>
      </c>
      <c r="T187" s="25">
        <f t="shared" si="81"/>
        <v>8158885</v>
      </c>
      <c r="U187" s="25">
        <f t="shared" si="82"/>
        <v>9756885</v>
      </c>
      <c r="V187" s="9">
        <f t="shared" si="83"/>
        <v>2094.7500068498575</v>
      </c>
      <c r="W187" s="9">
        <f t="shared" si="84"/>
        <v>2008.811270816879</v>
      </c>
      <c r="X187" s="9">
        <f t="shared" si="85"/>
        <v>-85.938736032978568</v>
      </c>
      <c r="Y187" s="3">
        <f t="shared" si="86"/>
        <v>0</v>
      </c>
      <c r="Z187" s="3">
        <f t="shared" si="87"/>
        <v>0</v>
      </c>
      <c r="AA187" s="55">
        <f t="shared" si="88"/>
        <v>0</v>
      </c>
      <c r="AB187" s="3">
        <f t="shared" si="89"/>
        <v>0</v>
      </c>
      <c r="AC187" s="2">
        <f t="shared" si="90"/>
        <v>9861510</v>
      </c>
      <c r="AD187" s="2">
        <f t="shared" si="91"/>
        <v>9861510</v>
      </c>
      <c r="AE187" s="14">
        <f t="shared" si="92"/>
        <v>2062.9820024412998</v>
      </c>
      <c r="AF187" s="14">
        <f t="shared" si="93"/>
        <v>1981.9024422300974</v>
      </c>
      <c r="AG187" s="14">
        <f t="shared" si="76"/>
        <v>-81.079560211202306</v>
      </c>
      <c r="AH187" s="14">
        <f t="shared" si="102"/>
        <v>-68.081971221174129</v>
      </c>
      <c r="AI187" s="14">
        <f t="shared" si="95"/>
        <v>-12.997588990028177</v>
      </c>
      <c r="AJ187" s="16">
        <f t="shared" si="96"/>
        <v>0</v>
      </c>
      <c r="AK187" s="16">
        <f t="shared" si="97"/>
        <v>0</v>
      </c>
      <c r="AL187" s="16">
        <f t="shared" si="98"/>
        <v>0</v>
      </c>
      <c r="AM187" s="16">
        <f t="shared" si="99"/>
        <v>0</v>
      </c>
      <c r="AN187" s="5">
        <f t="shared" si="100"/>
        <v>9854335</v>
      </c>
      <c r="AO187" s="5">
        <f t="shared" si="101"/>
        <v>9854335</v>
      </c>
    </row>
    <row r="188" spans="1:41" x14ac:dyDescent="0.2">
      <c r="A188" s="1" t="s">
        <v>936</v>
      </c>
      <c r="B188" s="8">
        <v>29086</v>
      </c>
      <c r="C188" s="8">
        <v>1909.2491467576792</v>
      </c>
      <c r="D188" s="8">
        <v>1948</v>
      </c>
      <c r="E188" s="8">
        <v>1869</v>
      </c>
      <c r="F188" s="8">
        <v>1909.0546075085324</v>
      </c>
      <c r="G188" s="8">
        <f t="shared" si="69"/>
        <v>9.282795427995552</v>
      </c>
      <c r="H188" s="8">
        <f t="shared" si="70"/>
        <v>9.282795427995552</v>
      </c>
      <c r="I188" s="8">
        <f t="shared" si="71"/>
        <v>0</v>
      </c>
      <c r="J188" s="25">
        <f t="shared" si="103"/>
        <v>2.7643903492994393</v>
      </c>
      <c r="K188" s="25">
        <f t="shared" si="103"/>
        <v>14.087208397675226</v>
      </c>
      <c r="L188" s="26">
        <f t="shared" si="73"/>
        <v>0.19623407784296276</v>
      </c>
      <c r="M188" s="25">
        <f t="shared" si="74"/>
        <v>16.40432098346588</v>
      </c>
      <c r="N188" s="25">
        <v>30</v>
      </c>
      <c r="O188" s="25">
        <v>70</v>
      </c>
      <c r="P188" s="25">
        <f t="shared" si="77"/>
        <v>1</v>
      </c>
      <c r="Q188" s="25">
        <f t="shared" si="78"/>
        <v>0</v>
      </c>
      <c r="R188" s="25">
        <f t="shared" si="79"/>
        <v>35</v>
      </c>
      <c r="S188" s="25">
        <f t="shared" si="80"/>
        <v>30</v>
      </c>
      <c r="T188" s="25">
        <f t="shared" si="81"/>
        <v>8110755</v>
      </c>
      <c r="U188" s="25">
        <f t="shared" si="82"/>
        <v>9746130</v>
      </c>
      <c r="V188" s="9">
        <f t="shared" si="83"/>
        <v>2083.1188527690388</v>
      </c>
      <c r="W188" s="9">
        <f t="shared" si="84"/>
        <v>1988.8568091475338</v>
      </c>
      <c r="X188" s="9">
        <f t="shared" si="85"/>
        <v>-94.262043621504972</v>
      </c>
      <c r="Y188" s="3">
        <f t="shared" si="86"/>
        <v>0</v>
      </c>
      <c r="Z188" s="3">
        <f t="shared" si="87"/>
        <v>0</v>
      </c>
      <c r="AA188" s="55">
        <f t="shared" si="88"/>
        <v>0</v>
      </c>
      <c r="AB188" s="3">
        <f t="shared" si="89"/>
        <v>0</v>
      </c>
      <c r="AC188" s="2">
        <f t="shared" si="90"/>
        <v>9861510</v>
      </c>
      <c r="AD188" s="2">
        <f t="shared" si="91"/>
        <v>9861510</v>
      </c>
      <c r="AE188" s="14">
        <f t="shared" si="92"/>
        <v>2051.5799731870206</v>
      </c>
      <c r="AF188" s="14">
        <f t="shared" si="93"/>
        <v>1970.6950830421645</v>
      </c>
      <c r="AG188" s="14">
        <f t="shared" si="76"/>
        <v>-80.884890144856172</v>
      </c>
      <c r="AH188" s="14">
        <f t="shared" si="102"/>
        <v>-70.642555005910538</v>
      </c>
      <c r="AI188" s="14">
        <f t="shared" si="95"/>
        <v>-10.242335138945634</v>
      </c>
      <c r="AJ188" s="16">
        <f t="shared" si="96"/>
        <v>0</v>
      </c>
      <c r="AK188" s="16">
        <f t="shared" si="97"/>
        <v>0</v>
      </c>
      <c r="AL188" s="16">
        <f t="shared" si="98"/>
        <v>0</v>
      </c>
      <c r="AM188" s="16">
        <f t="shared" si="99"/>
        <v>0</v>
      </c>
      <c r="AN188" s="5">
        <f t="shared" si="100"/>
        <v>9854335</v>
      </c>
      <c r="AO188" s="5">
        <f t="shared" si="101"/>
        <v>9854335</v>
      </c>
    </row>
    <row r="189" spans="1:41" x14ac:dyDescent="0.2">
      <c r="A189" s="1" t="s">
        <v>937</v>
      </c>
      <c r="B189" s="8">
        <v>19326</v>
      </c>
      <c r="C189" s="8">
        <v>1880.1034482758621</v>
      </c>
      <c r="D189" s="8">
        <v>1897</v>
      </c>
      <c r="E189" s="8">
        <v>1861</v>
      </c>
      <c r="F189" s="8">
        <v>1880.1310344827587</v>
      </c>
      <c r="G189" s="8">
        <f t="shared" si="69"/>
        <v>-28.923573025773749</v>
      </c>
      <c r="H189" s="8">
        <f t="shared" si="70"/>
        <v>0</v>
      </c>
      <c r="I189" s="8">
        <f t="shared" si="71"/>
        <v>28.923573025773749</v>
      </c>
      <c r="J189" s="25">
        <f t="shared" si="103"/>
        <v>2.5669338957780505</v>
      </c>
      <c r="K189" s="25">
        <f t="shared" si="103"/>
        <v>15.146948728253692</v>
      </c>
      <c r="L189" s="26">
        <f t="shared" si="73"/>
        <v>0.1694687122687577</v>
      </c>
      <c r="M189" s="25">
        <f t="shared" si="74"/>
        <v>14.491085609292625</v>
      </c>
      <c r="N189" s="25">
        <v>30</v>
      </c>
      <c r="O189" s="25">
        <v>70</v>
      </c>
      <c r="P189" s="25">
        <f t="shared" si="77"/>
        <v>1</v>
      </c>
      <c r="Q189" s="25">
        <f t="shared" si="78"/>
        <v>0</v>
      </c>
      <c r="R189" s="25">
        <f t="shared" si="79"/>
        <v>36</v>
      </c>
      <c r="S189" s="25">
        <f t="shared" si="80"/>
        <v>30</v>
      </c>
      <c r="T189" s="25">
        <f t="shared" si="81"/>
        <v>8062025</v>
      </c>
      <c r="U189" s="25">
        <f t="shared" si="82"/>
        <v>9736925</v>
      </c>
      <c r="V189" s="9">
        <f t="shared" si="83"/>
        <v>2072.2039200907957</v>
      </c>
      <c r="W189" s="9">
        <f t="shared" si="84"/>
        <v>1973.0750264399119</v>
      </c>
      <c r="X189" s="9">
        <f t="shared" si="85"/>
        <v>-99.128893650883811</v>
      </c>
      <c r="Y189" s="3">
        <f t="shared" si="86"/>
        <v>0</v>
      </c>
      <c r="Z189" s="3">
        <f t="shared" si="87"/>
        <v>0</v>
      </c>
      <c r="AA189" s="55">
        <f t="shared" si="88"/>
        <v>0</v>
      </c>
      <c r="AB189" s="3">
        <f t="shared" si="89"/>
        <v>0</v>
      </c>
      <c r="AC189" s="2">
        <f t="shared" si="90"/>
        <v>9861510</v>
      </c>
      <c r="AD189" s="2">
        <f t="shared" si="91"/>
        <v>9861510</v>
      </c>
      <c r="AE189" s="14">
        <f t="shared" si="92"/>
        <v>2038.8800518015198</v>
      </c>
      <c r="AF189" s="14">
        <f t="shared" si="93"/>
        <v>1956.7621524945637</v>
      </c>
      <c r="AG189" s="14">
        <f t="shared" si="76"/>
        <v>-82.117899306956133</v>
      </c>
      <c r="AH189" s="14">
        <f t="shared" si="102"/>
        <v>-72.937623866119651</v>
      </c>
      <c r="AI189" s="14">
        <f t="shared" si="95"/>
        <v>-9.1802754408364819</v>
      </c>
      <c r="AJ189" s="16">
        <f t="shared" si="96"/>
        <v>0</v>
      </c>
      <c r="AK189" s="16">
        <f t="shared" si="97"/>
        <v>0</v>
      </c>
      <c r="AL189" s="16">
        <f t="shared" si="98"/>
        <v>0</v>
      </c>
      <c r="AM189" s="16">
        <f t="shared" si="99"/>
        <v>0</v>
      </c>
      <c r="AN189" s="5">
        <f t="shared" si="100"/>
        <v>9854335</v>
      </c>
      <c r="AO189" s="5">
        <f t="shared" si="101"/>
        <v>9854335</v>
      </c>
    </row>
    <row r="190" spans="1:41" x14ac:dyDescent="0.2">
      <c r="A190" s="1" t="s">
        <v>938</v>
      </c>
      <c r="B190" s="8">
        <v>20750</v>
      </c>
      <c r="C190" s="8">
        <v>1852.7681660899655</v>
      </c>
      <c r="D190" s="8">
        <v>1880</v>
      </c>
      <c r="E190" s="8">
        <v>1822</v>
      </c>
      <c r="F190" s="8">
        <v>1852.5709342560554</v>
      </c>
      <c r="G190" s="8">
        <f t="shared" si="69"/>
        <v>-27.560100226703298</v>
      </c>
      <c r="H190" s="8">
        <f t="shared" si="70"/>
        <v>0</v>
      </c>
      <c r="I190" s="8">
        <f t="shared" si="71"/>
        <v>27.560100226703298</v>
      </c>
      <c r="J190" s="25">
        <f t="shared" si="103"/>
        <v>2.3835814746510473</v>
      </c>
      <c r="K190" s="25">
        <f t="shared" si="103"/>
        <v>16.033602406714376</v>
      </c>
      <c r="L190" s="26">
        <f t="shared" si="73"/>
        <v>0.14866163038026173</v>
      </c>
      <c r="M190" s="25">
        <f t="shared" si="74"/>
        <v>12.942160375901793</v>
      </c>
      <c r="N190" s="25">
        <v>30</v>
      </c>
      <c r="O190" s="25">
        <v>70</v>
      </c>
      <c r="P190" s="25">
        <f t="shared" si="77"/>
        <v>1</v>
      </c>
      <c r="Q190" s="25">
        <f t="shared" si="78"/>
        <v>0</v>
      </c>
      <c r="R190" s="25">
        <f t="shared" si="79"/>
        <v>37</v>
      </c>
      <c r="S190" s="25">
        <f t="shared" si="80"/>
        <v>30</v>
      </c>
      <c r="T190" s="25">
        <f t="shared" si="81"/>
        <v>8014570</v>
      </c>
      <c r="U190" s="25">
        <f t="shared" si="82"/>
        <v>9699920</v>
      </c>
      <c r="V190" s="9">
        <f t="shared" si="83"/>
        <v>2060.2761358533044</v>
      </c>
      <c r="W190" s="9">
        <f t="shared" si="84"/>
        <v>1957.2950509184132</v>
      </c>
      <c r="X190" s="9">
        <f t="shared" si="85"/>
        <v>-102.98108493489121</v>
      </c>
      <c r="Y190" s="3">
        <f t="shared" si="86"/>
        <v>0</v>
      </c>
      <c r="Z190" s="3">
        <f t="shared" si="87"/>
        <v>0</v>
      </c>
      <c r="AA190" s="55">
        <f t="shared" si="88"/>
        <v>0</v>
      </c>
      <c r="AB190" s="3">
        <f t="shared" si="89"/>
        <v>0</v>
      </c>
      <c r="AC190" s="2">
        <f t="shared" si="90"/>
        <v>9861510</v>
      </c>
      <c r="AD190" s="2">
        <f t="shared" si="91"/>
        <v>9861510</v>
      </c>
      <c r="AE190" s="14">
        <f t="shared" si="92"/>
        <v>2025.0793764277817</v>
      </c>
      <c r="AF190" s="14">
        <f t="shared" si="93"/>
        <v>1940.732734304024</v>
      </c>
      <c r="AG190" s="14">
        <f t="shared" si="76"/>
        <v>-84.346642123757647</v>
      </c>
      <c r="AH190" s="14">
        <f t="shared" si="102"/>
        <v>-75.219427517647247</v>
      </c>
      <c r="AI190" s="14">
        <f t="shared" si="95"/>
        <v>-9.1272146061103996</v>
      </c>
      <c r="AJ190" s="16">
        <f t="shared" si="96"/>
        <v>0</v>
      </c>
      <c r="AK190" s="16">
        <f t="shared" si="97"/>
        <v>0</v>
      </c>
      <c r="AL190" s="16">
        <f t="shared" si="98"/>
        <v>0</v>
      </c>
      <c r="AM190" s="16">
        <f t="shared" si="99"/>
        <v>0</v>
      </c>
      <c r="AN190" s="5">
        <f t="shared" si="100"/>
        <v>9854335</v>
      </c>
      <c r="AO190" s="5">
        <f t="shared" si="101"/>
        <v>9854335</v>
      </c>
    </row>
    <row r="191" spans="1:41" x14ac:dyDescent="0.2">
      <c r="A191" s="1" t="s">
        <v>939</v>
      </c>
      <c r="B191" s="8">
        <v>20752</v>
      </c>
      <c r="C191" s="8">
        <v>1836.1510067114093</v>
      </c>
      <c r="D191" s="8">
        <v>1859</v>
      </c>
      <c r="E191" s="8">
        <v>1810</v>
      </c>
      <c r="F191" s="8">
        <v>1836.2516778523491</v>
      </c>
      <c r="G191" s="8">
        <f t="shared" si="69"/>
        <v>-16.319256403706277</v>
      </c>
      <c r="H191" s="8">
        <f t="shared" si="70"/>
        <v>0</v>
      </c>
      <c r="I191" s="8">
        <f t="shared" si="71"/>
        <v>16.319256403706277</v>
      </c>
      <c r="J191" s="25">
        <f t="shared" si="103"/>
        <v>2.2133256550331155</v>
      </c>
      <c r="K191" s="25">
        <f t="shared" si="103"/>
        <v>16.054006263642368</v>
      </c>
      <c r="L191" s="26">
        <f t="shared" si="73"/>
        <v>0.13786749666627771</v>
      </c>
      <c r="M191" s="25">
        <f t="shared" si="74"/>
        <v>12.11630502410884</v>
      </c>
      <c r="N191" s="25">
        <v>30</v>
      </c>
      <c r="O191" s="25">
        <v>70</v>
      </c>
      <c r="P191" s="25">
        <f t="shared" si="77"/>
        <v>1</v>
      </c>
      <c r="Q191" s="25">
        <f t="shared" si="78"/>
        <v>0</v>
      </c>
      <c r="R191" s="25">
        <f t="shared" si="79"/>
        <v>38</v>
      </c>
      <c r="S191" s="25">
        <f t="shared" si="80"/>
        <v>30</v>
      </c>
      <c r="T191" s="25">
        <f t="shared" si="81"/>
        <v>7967540</v>
      </c>
      <c r="U191" s="25">
        <f t="shared" si="82"/>
        <v>9687040</v>
      </c>
      <c r="V191" s="9">
        <f t="shared" si="83"/>
        <v>2047.7173256323831</v>
      </c>
      <c r="W191" s="9">
        <f t="shared" si="84"/>
        <v>1938.6523186955653</v>
      </c>
      <c r="X191" s="9">
        <f t="shared" si="85"/>
        <v>-109.06500693681778</v>
      </c>
      <c r="Y191" s="3">
        <f t="shared" si="86"/>
        <v>0</v>
      </c>
      <c r="Z191" s="3">
        <f t="shared" si="87"/>
        <v>0</v>
      </c>
      <c r="AA191" s="55">
        <f t="shared" si="88"/>
        <v>0</v>
      </c>
      <c r="AB191" s="3">
        <f t="shared" si="89"/>
        <v>0</v>
      </c>
      <c r="AC191" s="2">
        <f t="shared" si="90"/>
        <v>9861510</v>
      </c>
      <c r="AD191" s="2">
        <f t="shared" si="91"/>
        <v>9861510</v>
      </c>
      <c r="AE191" s="14">
        <f t="shared" si="92"/>
        <v>2011.0921394962681</v>
      </c>
      <c r="AF191" s="14">
        <f t="shared" si="93"/>
        <v>1924.658725619151</v>
      </c>
      <c r="AG191" s="14">
        <f t="shared" si="76"/>
        <v>-86.433413877117118</v>
      </c>
      <c r="AH191" s="14">
        <f t="shared" si="102"/>
        <v>-77.462224789541224</v>
      </c>
      <c r="AI191" s="14">
        <f t="shared" si="95"/>
        <v>-8.971189087575894</v>
      </c>
      <c r="AJ191" s="16">
        <f t="shared" si="96"/>
        <v>0</v>
      </c>
      <c r="AK191" s="16">
        <f t="shared" si="97"/>
        <v>0</v>
      </c>
      <c r="AL191" s="16">
        <f t="shared" si="98"/>
        <v>0</v>
      </c>
      <c r="AM191" s="16">
        <f t="shared" si="99"/>
        <v>0</v>
      </c>
      <c r="AN191" s="5">
        <f t="shared" si="100"/>
        <v>9854335</v>
      </c>
      <c r="AO191" s="5">
        <f t="shared" si="101"/>
        <v>9854335</v>
      </c>
    </row>
    <row r="192" spans="1:41" x14ac:dyDescent="0.2">
      <c r="A192" s="1" t="s">
        <v>940</v>
      </c>
      <c r="B192" s="8">
        <v>20843</v>
      </c>
      <c r="C192" s="8">
        <v>1865.1351351351352</v>
      </c>
      <c r="D192" s="8">
        <v>1882</v>
      </c>
      <c r="E192" s="8">
        <v>1837</v>
      </c>
      <c r="F192" s="8">
        <v>1865.3108108108108</v>
      </c>
      <c r="G192" s="8">
        <f t="shared" si="69"/>
        <v>29.05913295846176</v>
      </c>
      <c r="H192" s="8">
        <f t="shared" si="70"/>
        <v>29.05913295846176</v>
      </c>
      <c r="I192" s="8">
        <f t="shared" si="71"/>
        <v>0</v>
      </c>
      <c r="J192" s="25">
        <f t="shared" si="103"/>
        <v>4.1308833195637336</v>
      </c>
      <c r="K192" s="25">
        <f t="shared" si="103"/>
        <v>14.907291530525056</v>
      </c>
      <c r="L192" s="26">
        <f t="shared" si="73"/>
        <v>0.2771048859616847</v>
      </c>
      <c r="M192" s="25">
        <f t="shared" si="74"/>
        <v>21.697895686384399</v>
      </c>
      <c r="N192" s="25">
        <v>30</v>
      </c>
      <c r="O192" s="25">
        <v>70</v>
      </c>
      <c r="P192" s="25">
        <f t="shared" si="77"/>
        <v>1</v>
      </c>
      <c r="Q192" s="25">
        <f t="shared" si="78"/>
        <v>0</v>
      </c>
      <c r="R192" s="25">
        <f t="shared" si="79"/>
        <v>39</v>
      </c>
      <c r="S192" s="25">
        <f t="shared" si="80"/>
        <v>30</v>
      </c>
      <c r="T192" s="25">
        <f t="shared" si="81"/>
        <v>7921035</v>
      </c>
      <c r="U192" s="25">
        <f t="shared" si="82"/>
        <v>9712110</v>
      </c>
      <c r="V192" s="9">
        <f t="shared" si="83"/>
        <v>2035.5487008447776</v>
      </c>
      <c r="W192" s="9">
        <f t="shared" si="84"/>
        <v>1922.5063009290454</v>
      </c>
      <c r="X192" s="9">
        <f t="shared" si="85"/>
        <v>-113.04239991573218</v>
      </c>
      <c r="Y192" s="3">
        <f t="shared" si="86"/>
        <v>0</v>
      </c>
      <c r="Z192" s="3">
        <f t="shared" si="87"/>
        <v>0</v>
      </c>
      <c r="AA192" s="55">
        <f t="shared" si="88"/>
        <v>0</v>
      </c>
      <c r="AB192" s="3">
        <f t="shared" si="89"/>
        <v>0</v>
      </c>
      <c r="AC192" s="2">
        <f t="shared" si="90"/>
        <v>9861510</v>
      </c>
      <c r="AD192" s="2">
        <f t="shared" si="91"/>
        <v>9861510</v>
      </c>
      <c r="AE192" s="14">
        <f t="shared" si="92"/>
        <v>2000.2935225566046</v>
      </c>
      <c r="AF192" s="14">
        <f t="shared" si="93"/>
        <v>1915.5282771870986</v>
      </c>
      <c r="AG192" s="14">
        <f t="shared" si="76"/>
        <v>-84.765245369505919</v>
      </c>
      <c r="AH192" s="14">
        <f t="shared" si="102"/>
        <v>-78.922828905534161</v>
      </c>
      <c r="AI192" s="14">
        <f t="shared" si="95"/>
        <v>-5.8424164639717588</v>
      </c>
      <c r="AJ192" s="16">
        <f t="shared" si="96"/>
        <v>0</v>
      </c>
      <c r="AK192" s="16">
        <f t="shared" si="97"/>
        <v>0</v>
      </c>
      <c r="AL192" s="16">
        <f t="shared" si="98"/>
        <v>0</v>
      </c>
      <c r="AM192" s="16">
        <f t="shared" si="99"/>
        <v>0</v>
      </c>
      <c r="AN192" s="5">
        <f t="shared" si="100"/>
        <v>9854335</v>
      </c>
      <c r="AO192" s="5">
        <f t="shared" si="101"/>
        <v>9854335</v>
      </c>
    </row>
    <row r="193" spans="1:41" x14ac:dyDescent="0.2">
      <c r="A193" s="1" t="s">
        <v>941</v>
      </c>
      <c r="B193" s="8">
        <v>24452</v>
      </c>
      <c r="C193" s="8">
        <v>1894.2852348993288</v>
      </c>
      <c r="D193" s="8">
        <v>1929</v>
      </c>
      <c r="E193" s="8">
        <v>1861</v>
      </c>
      <c r="F193" s="8">
        <v>1894.5</v>
      </c>
      <c r="G193" s="8">
        <f t="shared" si="69"/>
        <v>29.189189189189165</v>
      </c>
      <c r="H193" s="8">
        <f t="shared" si="70"/>
        <v>29.189189189189165</v>
      </c>
      <c r="I193" s="8">
        <f t="shared" si="71"/>
        <v>0</v>
      </c>
      <c r="J193" s="25">
        <f t="shared" si="103"/>
        <v>5.9207623102512645</v>
      </c>
      <c r="K193" s="25">
        <f t="shared" si="103"/>
        <v>13.842484992630409</v>
      </c>
      <c r="L193" s="26">
        <f t="shared" si="73"/>
        <v>0.42772394648817863</v>
      </c>
      <c r="M193" s="25">
        <f t="shared" si="74"/>
        <v>29.958448728149847</v>
      </c>
      <c r="N193" s="25">
        <v>30</v>
      </c>
      <c r="O193" s="25">
        <v>70</v>
      </c>
      <c r="P193" s="25">
        <f t="shared" si="77"/>
        <v>1</v>
      </c>
      <c r="Q193" s="25">
        <f t="shared" si="78"/>
        <v>0</v>
      </c>
      <c r="R193" s="25">
        <f t="shared" si="79"/>
        <v>40</v>
      </c>
      <c r="S193" s="25">
        <f t="shared" si="80"/>
        <v>30</v>
      </c>
      <c r="T193" s="25">
        <f t="shared" si="81"/>
        <v>7873955</v>
      </c>
      <c r="U193" s="25">
        <f t="shared" si="82"/>
        <v>9734955</v>
      </c>
      <c r="V193" s="9">
        <f t="shared" si="83"/>
        <v>2023.8435026939273</v>
      </c>
      <c r="W193" s="9">
        <f t="shared" si="84"/>
        <v>1909.8985416992275</v>
      </c>
      <c r="X193" s="9">
        <f t="shared" si="85"/>
        <v>-113.94496099469984</v>
      </c>
      <c r="Y193" s="3">
        <f t="shared" si="86"/>
        <v>0</v>
      </c>
      <c r="Z193" s="3">
        <f t="shared" si="87"/>
        <v>0</v>
      </c>
      <c r="AA193" s="55">
        <f t="shared" si="88"/>
        <v>0</v>
      </c>
      <c r="AB193" s="3">
        <f t="shared" si="89"/>
        <v>0</v>
      </c>
      <c r="AC193" s="2">
        <f t="shared" si="90"/>
        <v>9861510</v>
      </c>
      <c r="AD193" s="2">
        <f t="shared" si="91"/>
        <v>9861510</v>
      </c>
      <c r="AE193" s="14">
        <f t="shared" si="92"/>
        <v>1992.4569653301894</v>
      </c>
      <c r="AF193" s="14">
        <f t="shared" si="93"/>
        <v>1912.2931576198528</v>
      </c>
      <c r="AG193" s="14">
        <f t="shared" si="76"/>
        <v>-80.163807710336641</v>
      </c>
      <c r="AH193" s="14">
        <f t="shared" si="102"/>
        <v>-79.17102466649466</v>
      </c>
      <c r="AI193" s="14">
        <f t="shared" si="95"/>
        <v>-0.99278304384198179</v>
      </c>
      <c r="AJ193" s="16">
        <f t="shared" si="96"/>
        <v>0</v>
      </c>
      <c r="AK193" s="16">
        <f t="shared" si="97"/>
        <v>0</v>
      </c>
      <c r="AL193" s="16">
        <f t="shared" si="98"/>
        <v>0</v>
      </c>
      <c r="AM193" s="16">
        <f t="shared" si="99"/>
        <v>0</v>
      </c>
      <c r="AN193" s="5">
        <f t="shared" si="100"/>
        <v>9854335</v>
      </c>
      <c r="AO193" s="5">
        <f t="shared" si="101"/>
        <v>9854335</v>
      </c>
    </row>
    <row r="194" spans="1:41" x14ac:dyDescent="0.2">
      <c r="A194" s="1" t="s">
        <v>942</v>
      </c>
      <c r="B194" s="8">
        <v>20461</v>
      </c>
      <c r="C194" s="8">
        <v>1918.8766666666668</v>
      </c>
      <c r="D194" s="8">
        <v>1937</v>
      </c>
      <c r="E194" s="8">
        <v>1891</v>
      </c>
      <c r="F194" s="8">
        <v>1918.8633333333332</v>
      </c>
      <c r="G194" s="8">
        <f t="shared" ref="G194:G257" si="104">F194-F193</f>
        <v>24.36333333333323</v>
      </c>
      <c r="H194" s="8">
        <f t="shared" ref="H194:H257" si="105">IF(G194&gt;0, G194, 0)</f>
        <v>24.36333333333323</v>
      </c>
      <c r="I194" s="8">
        <f t="shared" ref="I194:I257" si="106">IF(G194&lt;0, -G194, 0)</f>
        <v>0</v>
      </c>
      <c r="J194" s="25">
        <f t="shared" ref="J194:K209" si="107">((J193*($L$4-1)+H194)/$L$4)</f>
        <v>7.2380888118999769</v>
      </c>
      <c r="K194" s="25">
        <f t="shared" si="107"/>
        <v>12.853736064585378</v>
      </c>
      <c r="L194" s="26">
        <f t="shared" ref="L194:L257" si="108">J194/K194</f>
        <v>0.56311167239868598</v>
      </c>
      <c r="M194" s="25">
        <f t="shared" ref="M194:M257" si="109">IF(K194=0, 100, 100-(100/(1+L194)))</f>
        <v>36.025044297350703</v>
      </c>
      <c r="N194" s="25">
        <v>30</v>
      </c>
      <c r="O194" s="25">
        <v>70</v>
      </c>
      <c r="P194" s="25">
        <f t="shared" si="77"/>
        <v>0</v>
      </c>
      <c r="Q194" s="25">
        <f t="shared" si="78"/>
        <v>0</v>
      </c>
      <c r="R194" s="25">
        <f t="shared" si="79"/>
        <v>40</v>
      </c>
      <c r="S194" s="25">
        <f t="shared" si="80"/>
        <v>0</v>
      </c>
      <c r="T194" s="25">
        <f t="shared" si="81"/>
        <v>7873955</v>
      </c>
      <c r="U194" s="25">
        <f t="shared" si="82"/>
        <v>9764955</v>
      </c>
      <c r="V194" s="9">
        <f t="shared" si="83"/>
        <v>2012.9766935771183</v>
      </c>
      <c r="W194" s="9">
        <f t="shared" si="84"/>
        <v>1902.3953828544625</v>
      </c>
      <c r="X194" s="9">
        <f t="shared" si="85"/>
        <v>-110.58131072265587</v>
      </c>
      <c r="Y194" s="3">
        <f t="shared" si="86"/>
        <v>0</v>
      </c>
      <c r="Z194" s="3">
        <f t="shared" si="87"/>
        <v>0</v>
      </c>
      <c r="AA194" s="55">
        <f t="shared" si="88"/>
        <v>0</v>
      </c>
      <c r="AB194" s="3">
        <f t="shared" si="89"/>
        <v>0</v>
      </c>
      <c r="AC194" s="2">
        <f t="shared" si="90"/>
        <v>9861510</v>
      </c>
      <c r="AD194" s="2">
        <f t="shared" si="91"/>
        <v>9861510</v>
      </c>
      <c r="AE194" s="14">
        <f t="shared" si="92"/>
        <v>1987.0055851822742</v>
      </c>
      <c r="AF194" s="14">
        <f t="shared" si="93"/>
        <v>1913.3039538834651</v>
      </c>
      <c r="AG194" s="14">
        <f t="shared" si="76"/>
        <v>-73.701631298809161</v>
      </c>
      <c r="AH194" s="14">
        <f t="shared" si="102"/>
        <v>-78.077145992957554</v>
      </c>
      <c r="AI194" s="14">
        <f t="shared" si="95"/>
        <v>4.3755146941483929</v>
      </c>
      <c r="AJ194" s="16">
        <f t="shared" si="96"/>
        <v>1</v>
      </c>
      <c r="AK194" s="16">
        <f t="shared" si="97"/>
        <v>0</v>
      </c>
      <c r="AL194" s="16">
        <f t="shared" si="98"/>
        <v>1</v>
      </c>
      <c r="AM194" s="16">
        <f t="shared" si="99"/>
        <v>30</v>
      </c>
      <c r="AN194" s="5">
        <f t="shared" si="100"/>
        <v>9806080</v>
      </c>
      <c r="AO194" s="5">
        <f t="shared" si="101"/>
        <v>9853355</v>
      </c>
    </row>
    <row r="195" spans="1:41" x14ac:dyDescent="0.2">
      <c r="A195" s="1" t="s">
        <v>943</v>
      </c>
      <c r="B195" s="8">
        <v>18542</v>
      </c>
      <c r="C195" s="8">
        <v>1943.14</v>
      </c>
      <c r="D195" s="8">
        <v>1964</v>
      </c>
      <c r="E195" s="8">
        <v>1923</v>
      </c>
      <c r="F195" s="8">
        <v>1943.1133333333332</v>
      </c>
      <c r="G195" s="8">
        <f t="shared" si="104"/>
        <v>24.25</v>
      </c>
      <c r="H195" s="8">
        <f t="shared" si="105"/>
        <v>24.25</v>
      </c>
      <c r="I195" s="8">
        <f t="shared" si="106"/>
        <v>0</v>
      </c>
      <c r="J195" s="25">
        <f t="shared" si="107"/>
        <v>8.4532253253356924</v>
      </c>
      <c r="K195" s="25">
        <f t="shared" si="107"/>
        <v>11.935612059972138</v>
      </c>
      <c r="L195" s="26">
        <f t="shared" si="108"/>
        <v>0.7082355963700302</v>
      </c>
      <c r="M195" s="25">
        <f t="shared" si="109"/>
        <v>41.46006545437983</v>
      </c>
      <c r="N195" s="25">
        <v>30</v>
      </c>
      <c r="O195" s="25">
        <v>70</v>
      </c>
      <c r="P195" s="25">
        <f t="shared" si="77"/>
        <v>0</v>
      </c>
      <c r="Q195" s="25">
        <f t="shared" si="78"/>
        <v>0</v>
      </c>
      <c r="R195" s="25">
        <f t="shared" si="79"/>
        <v>40</v>
      </c>
      <c r="S195" s="25">
        <f t="shared" si="80"/>
        <v>0</v>
      </c>
      <c r="T195" s="25">
        <f t="shared" si="81"/>
        <v>7873955</v>
      </c>
      <c r="U195" s="25">
        <f t="shared" si="82"/>
        <v>9796955</v>
      </c>
      <c r="V195" s="9">
        <f t="shared" si="83"/>
        <v>2003.4677276783807</v>
      </c>
      <c r="W195" s="9">
        <f t="shared" si="84"/>
        <v>1897.2161239294721</v>
      </c>
      <c r="X195" s="9">
        <f t="shared" si="85"/>
        <v>-106.25160374890856</v>
      </c>
      <c r="Y195" s="3">
        <f t="shared" si="86"/>
        <v>0</v>
      </c>
      <c r="Z195" s="3">
        <f t="shared" si="87"/>
        <v>0</v>
      </c>
      <c r="AA195" s="55">
        <f t="shared" si="88"/>
        <v>0</v>
      </c>
      <c r="AB195" s="3">
        <f t="shared" si="89"/>
        <v>0</v>
      </c>
      <c r="AC195" s="2">
        <f t="shared" si="90"/>
        <v>9861510</v>
      </c>
      <c r="AD195" s="2">
        <f t="shared" si="91"/>
        <v>9861510</v>
      </c>
      <c r="AE195" s="14">
        <f t="shared" si="92"/>
        <v>1983.7543072675378</v>
      </c>
      <c r="AF195" s="14">
        <f t="shared" si="93"/>
        <v>1917.8900122603679</v>
      </c>
      <c r="AG195" s="14">
        <f t="shared" si="76"/>
        <v>-65.864295007169858</v>
      </c>
      <c r="AH195" s="14">
        <f t="shared" si="102"/>
        <v>-75.634575795800018</v>
      </c>
      <c r="AI195" s="14">
        <f t="shared" si="95"/>
        <v>9.7702807886301599</v>
      </c>
      <c r="AJ195" s="16">
        <f t="shared" si="96"/>
        <v>1</v>
      </c>
      <c r="AK195" s="16">
        <f t="shared" si="97"/>
        <v>0</v>
      </c>
      <c r="AL195" s="16">
        <f t="shared" si="98"/>
        <v>2</v>
      </c>
      <c r="AM195" s="16">
        <f t="shared" si="99"/>
        <v>30</v>
      </c>
      <c r="AN195" s="5">
        <f t="shared" si="100"/>
        <v>9757625</v>
      </c>
      <c r="AO195" s="5">
        <f t="shared" si="101"/>
        <v>9853775</v>
      </c>
    </row>
    <row r="196" spans="1:41" x14ac:dyDescent="0.2">
      <c r="A196" s="1" t="s">
        <v>944</v>
      </c>
      <c r="B196" s="8">
        <v>17007</v>
      </c>
      <c r="C196" s="8">
        <v>1924.9724137931034</v>
      </c>
      <c r="D196" s="8">
        <v>1942</v>
      </c>
      <c r="E196" s="8">
        <v>1902</v>
      </c>
      <c r="F196" s="8">
        <v>1925.0379310344827</v>
      </c>
      <c r="G196" s="8">
        <f t="shared" si="104"/>
        <v>-18.075402298850577</v>
      </c>
      <c r="H196" s="8">
        <f t="shared" si="105"/>
        <v>0</v>
      </c>
      <c r="I196" s="8">
        <f t="shared" si="106"/>
        <v>18.075402298850577</v>
      </c>
      <c r="J196" s="25">
        <f t="shared" si="107"/>
        <v>7.8494235163831423</v>
      </c>
      <c r="K196" s="25">
        <f t="shared" si="107"/>
        <v>12.374168505606312</v>
      </c>
      <c r="L196" s="26">
        <f t="shared" si="108"/>
        <v>0.63433947200790397</v>
      </c>
      <c r="M196" s="25">
        <f t="shared" si="109"/>
        <v>38.813201472064563</v>
      </c>
      <c r="N196" s="25">
        <v>30</v>
      </c>
      <c r="O196" s="25">
        <v>70</v>
      </c>
      <c r="P196" s="25">
        <f t="shared" si="77"/>
        <v>0</v>
      </c>
      <c r="Q196" s="25">
        <f t="shared" si="78"/>
        <v>0</v>
      </c>
      <c r="R196" s="25">
        <f t="shared" si="79"/>
        <v>40</v>
      </c>
      <c r="S196" s="25">
        <f t="shared" si="80"/>
        <v>0</v>
      </c>
      <c r="T196" s="25">
        <f t="shared" si="81"/>
        <v>7873955</v>
      </c>
      <c r="U196" s="25">
        <f t="shared" si="82"/>
        <v>9775955</v>
      </c>
      <c r="V196" s="9">
        <f t="shared" si="83"/>
        <v>1995.1703115048108</v>
      </c>
      <c r="W196" s="9">
        <f t="shared" si="84"/>
        <v>1896.4450227036916</v>
      </c>
      <c r="X196" s="9">
        <f t="shared" si="85"/>
        <v>-98.725288801119177</v>
      </c>
      <c r="Y196" s="3">
        <f t="shared" si="86"/>
        <v>0</v>
      </c>
      <c r="Z196" s="3">
        <f t="shared" si="87"/>
        <v>0</v>
      </c>
      <c r="AA196" s="55">
        <f t="shared" si="88"/>
        <v>0</v>
      </c>
      <c r="AB196" s="3">
        <f t="shared" si="89"/>
        <v>0</v>
      </c>
      <c r="AC196" s="2">
        <f t="shared" si="90"/>
        <v>9861510</v>
      </c>
      <c r="AD196" s="2">
        <f t="shared" si="91"/>
        <v>9861510</v>
      </c>
      <c r="AE196" s="14">
        <f t="shared" si="92"/>
        <v>1979.4049460650892</v>
      </c>
      <c r="AF196" s="14">
        <f t="shared" si="93"/>
        <v>1918.9896920717702</v>
      </c>
      <c r="AG196" s="14">
        <f t="shared" si="76"/>
        <v>-60.415253993319084</v>
      </c>
      <c r="AH196" s="14">
        <f t="shared" si="102"/>
        <v>-72.590711435303831</v>
      </c>
      <c r="AI196" s="14">
        <f t="shared" si="95"/>
        <v>12.175457441984747</v>
      </c>
      <c r="AJ196" s="16">
        <f t="shared" si="96"/>
        <v>1</v>
      </c>
      <c r="AK196" s="16">
        <f t="shared" si="97"/>
        <v>0</v>
      </c>
      <c r="AL196" s="16">
        <f t="shared" si="98"/>
        <v>3</v>
      </c>
      <c r="AM196" s="16">
        <f t="shared" si="99"/>
        <v>30</v>
      </c>
      <c r="AN196" s="5">
        <f t="shared" si="100"/>
        <v>9708495</v>
      </c>
      <c r="AO196" s="5">
        <f t="shared" si="101"/>
        <v>9851145</v>
      </c>
    </row>
    <row r="197" spans="1:41" x14ac:dyDescent="0.2">
      <c r="A197" s="1" t="s">
        <v>945</v>
      </c>
      <c r="B197" s="8">
        <v>18290</v>
      </c>
      <c r="C197" s="8">
        <v>1909.9463087248323</v>
      </c>
      <c r="D197" s="8">
        <v>1931</v>
      </c>
      <c r="E197" s="8">
        <v>1893</v>
      </c>
      <c r="F197" s="8">
        <v>1909.9563758389261</v>
      </c>
      <c r="G197" s="8">
        <f t="shared" si="104"/>
        <v>-15.081555195556575</v>
      </c>
      <c r="H197" s="8">
        <f t="shared" si="105"/>
        <v>0</v>
      </c>
      <c r="I197" s="8">
        <f t="shared" si="106"/>
        <v>15.081555195556575</v>
      </c>
      <c r="J197" s="25">
        <f t="shared" si="107"/>
        <v>7.2887504080700607</v>
      </c>
      <c r="K197" s="25">
        <f t="shared" si="107"/>
        <v>12.567553269174187</v>
      </c>
      <c r="L197" s="26">
        <f t="shared" si="108"/>
        <v>0.57996574607310214</v>
      </c>
      <c r="M197" s="25">
        <f t="shared" si="109"/>
        <v>36.707488596798228</v>
      </c>
      <c r="N197" s="25">
        <v>30</v>
      </c>
      <c r="O197" s="25">
        <v>70</v>
      </c>
      <c r="P197" s="25">
        <f t="shared" si="77"/>
        <v>0</v>
      </c>
      <c r="Q197" s="25">
        <f t="shared" si="78"/>
        <v>0</v>
      </c>
      <c r="R197" s="25">
        <f t="shared" si="79"/>
        <v>40</v>
      </c>
      <c r="S197" s="25">
        <f t="shared" si="80"/>
        <v>0</v>
      </c>
      <c r="T197" s="25">
        <f t="shared" si="81"/>
        <v>7873955</v>
      </c>
      <c r="U197" s="25">
        <f t="shared" si="82"/>
        <v>9766955</v>
      </c>
      <c r="V197" s="9">
        <f t="shared" si="83"/>
        <v>1985.6179242369062</v>
      </c>
      <c r="W197" s="9">
        <f t="shared" si="84"/>
        <v>1894.6906332876615</v>
      </c>
      <c r="X197" s="9">
        <f t="shared" si="85"/>
        <v>-90.927290949244707</v>
      </c>
      <c r="Y197" s="3">
        <f t="shared" si="86"/>
        <v>0</v>
      </c>
      <c r="Z197" s="3">
        <f t="shared" si="87"/>
        <v>0</v>
      </c>
      <c r="AA197" s="55">
        <f t="shared" si="88"/>
        <v>0</v>
      </c>
      <c r="AB197" s="3">
        <f t="shared" si="89"/>
        <v>0</v>
      </c>
      <c r="AC197" s="2">
        <f t="shared" si="90"/>
        <v>9861510</v>
      </c>
      <c r="AD197" s="2">
        <f t="shared" si="91"/>
        <v>9861510</v>
      </c>
      <c r="AE197" s="14">
        <f t="shared" si="92"/>
        <v>1974.2606075298179</v>
      </c>
      <c r="AF197" s="14">
        <f t="shared" si="93"/>
        <v>1917.5999511128712</v>
      </c>
      <c r="AG197" s="14">
        <f t="shared" si="76"/>
        <v>-56.660656416946722</v>
      </c>
      <c r="AH197" s="14">
        <f t="shared" si="102"/>
        <v>-69.404700431632406</v>
      </c>
      <c r="AI197" s="14">
        <f t="shared" si="95"/>
        <v>12.744044014685684</v>
      </c>
      <c r="AJ197" s="16">
        <f t="shared" si="96"/>
        <v>1</v>
      </c>
      <c r="AK197" s="16">
        <f t="shared" si="97"/>
        <v>0</v>
      </c>
      <c r="AL197" s="16">
        <f t="shared" si="98"/>
        <v>4</v>
      </c>
      <c r="AM197" s="16">
        <f t="shared" si="99"/>
        <v>30</v>
      </c>
      <c r="AN197" s="5">
        <f t="shared" si="100"/>
        <v>9659915</v>
      </c>
      <c r="AO197" s="5">
        <f t="shared" si="101"/>
        <v>9849215</v>
      </c>
    </row>
    <row r="198" spans="1:41" x14ac:dyDescent="0.2">
      <c r="A198" s="1" t="s">
        <v>946</v>
      </c>
      <c r="B198" s="8">
        <v>16862</v>
      </c>
      <c r="C198" s="8">
        <v>1935.6363636363637</v>
      </c>
      <c r="D198" s="8">
        <v>1969</v>
      </c>
      <c r="E198" s="8">
        <v>1903</v>
      </c>
      <c r="F198" s="8">
        <v>1935.7744107744109</v>
      </c>
      <c r="G198" s="8">
        <f t="shared" si="104"/>
        <v>25.818034935484775</v>
      </c>
      <c r="H198" s="8">
        <f t="shared" si="105"/>
        <v>25.818034935484775</v>
      </c>
      <c r="I198" s="8">
        <f t="shared" si="106"/>
        <v>0</v>
      </c>
      <c r="J198" s="25">
        <f t="shared" si="107"/>
        <v>8.6122707314568263</v>
      </c>
      <c r="K198" s="25">
        <f t="shared" si="107"/>
        <v>11.669870892804601</v>
      </c>
      <c r="L198" s="26">
        <f t="shared" si="108"/>
        <v>0.73799194614629138</v>
      </c>
      <c r="M198" s="25">
        <f t="shared" si="109"/>
        <v>42.462334062172495</v>
      </c>
      <c r="N198" s="25">
        <v>30</v>
      </c>
      <c r="O198" s="25">
        <v>70</v>
      </c>
      <c r="P198" s="25">
        <f t="shared" si="77"/>
        <v>0</v>
      </c>
      <c r="Q198" s="25">
        <f t="shared" si="78"/>
        <v>0</v>
      </c>
      <c r="R198" s="25">
        <f t="shared" si="79"/>
        <v>40</v>
      </c>
      <c r="S198" s="25">
        <f t="shared" si="80"/>
        <v>0</v>
      </c>
      <c r="T198" s="25">
        <f t="shared" si="81"/>
        <v>7873955</v>
      </c>
      <c r="U198" s="25">
        <f t="shared" si="82"/>
        <v>9776955</v>
      </c>
      <c r="V198" s="9">
        <f t="shared" si="83"/>
        <v>1976.2440606434689</v>
      </c>
      <c r="W198" s="9">
        <f t="shared" si="84"/>
        <v>1893.8906061883281</v>
      </c>
      <c r="X198" s="9">
        <f t="shared" si="85"/>
        <v>-82.353454455140763</v>
      </c>
      <c r="Y198" s="3">
        <f t="shared" si="86"/>
        <v>0</v>
      </c>
      <c r="Z198" s="3">
        <f t="shared" si="87"/>
        <v>0</v>
      </c>
      <c r="AA198" s="55">
        <f t="shared" si="88"/>
        <v>0</v>
      </c>
      <c r="AB198" s="3">
        <f t="shared" si="89"/>
        <v>0</v>
      </c>
      <c r="AC198" s="2">
        <f t="shared" si="90"/>
        <v>9861510</v>
      </c>
      <c r="AD198" s="2">
        <f t="shared" si="91"/>
        <v>9861510</v>
      </c>
      <c r="AE198" s="14">
        <f t="shared" si="92"/>
        <v>1971.4097781405285</v>
      </c>
      <c r="AF198" s="14">
        <f t="shared" si="93"/>
        <v>1920.396021830031</v>
      </c>
      <c r="AG198" s="14">
        <f t="shared" si="76"/>
        <v>-51.013756310497456</v>
      </c>
      <c r="AH198" s="14">
        <f t="shared" si="102"/>
        <v>-65.726511607405413</v>
      </c>
      <c r="AI198" s="14">
        <f t="shared" si="95"/>
        <v>14.712755296907957</v>
      </c>
      <c r="AJ198" s="16">
        <f t="shared" si="96"/>
        <v>1</v>
      </c>
      <c r="AK198" s="16">
        <f t="shared" si="97"/>
        <v>0</v>
      </c>
      <c r="AL198" s="16">
        <f t="shared" si="98"/>
        <v>5</v>
      </c>
      <c r="AM198" s="16">
        <f t="shared" si="99"/>
        <v>30</v>
      </c>
      <c r="AN198" s="5">
        <f t="shared" si="100"/>
        <v>9611610</v>
      </c>
      <c r="AO198" s="5">
        <f t="shared" si="101"/>
        <v>9849485</v>
      </c>
    </row>
    <row r="199" spans="1:41" x14ac:dyDescent="0.2">
      <c r="A199" s="1" t="s">
        <v>947</v>
      </c>
      <c r="B199" s="8">
        <v>17755</v>
      </c>
      <c r="C199" s="8">
        <v>1967.8493150684931</v>
      </c>
      <c r="D199" s="8">
        <v>1984</v>
      </c>
      <c r="E199" s="8">
        <v>1947</v>
      </c>
      <c r="F199" s="8">
        <v>1967.8630136986301</v>
      </c>
      <c r="G199" s="8">
        <f t="shared" si="104"/>
        <v>32.088602924219231</v>
      </c>
      <c r="H199" s="8">
        <f t="shared" si="105"/>
        <v>32.088602924219231</v>
      </c>
      <c r="I199" s="8">
        <f t="shared" si="106"/>
        <v>0</v>
      </c>
      <c r="J199" s="25">
        <f t="shared" si="107"/>
        <v>10.289151602368426</v>
      </c>
      <c r="K199" s="25">
        <f t="shared" si="107"/>
        <v>10.8363086861757</v>
      </c>
      <c r="L199" s="26">
        <f t="shared" si="108"/>
        <v>0.94950706004662788</v>
      </c>
      <c r="M199" s="25">
        <f t="shared" si="109"/>
        <v>48.704981864693416</v>
      </c>
      <c r="N199" s="25">
        <v>30</v>
      </c>
      <c r="O199" s="25">
        <v>70</v>
      </c>
      <c r="P199" s="25">
        <f t="shared" si="77"/>
        <v>0</v>
      </c>
      <c r="Q199" s="25">
        <f t="shared" si="78"/>
        <v>0</v>
      </c>
      <c r="R199" s="25">
        <f t="shared" si="79"/>
        <v>40</v>
      </c>
      <c r="S199" s="25">
        <f t="shared" si="80"/>
        <v>0</v>
      </c>
      <c r="T199" s="25">
        <f t="shared" si="81"/>
        <v>7873955</v>
      </c>
      <c r="U199" s="25">
        <f t="shared" si="82"/>
        <v>9820955</v>
      </c>
      <c r="V199" s="9">
        <f t="shared" si="83"/>
        <v>1967.9101726970159</v>
      </c>
      <c r="W199" s="9">
        <f t="shared" si="84"/>
        <v>1897.5280217754607</v>
      </c>
      <c r="X199" s="9">
        <f t="shared" si="85"/>
        <v>-70.382150921555194</v>
      </c>
      <c r="Y199" s="3">
        <f t="shared" si="86"/>
        <v>0</v>
      </c>
      <c r="Z199" s="3">
        <f t="shared" si="87"/>
        <v>0</v>
      </c>
      <c r="AA199" s="55">
        <f t="shared" si="88"/>
        <v>0</v>
      </c>
      <c r="AB199" s="3">
        <f t="shared" si="89"/>
        <v>0</v>
      </c>
      <c r="AC199" s="2">
        <f t="shared" si="90"/>
        <v>9861510</v>
      </c>
      <c r="AD199" s="2">
        <f t="shared" si="91"/>
        <v>9861510</v>
      </c>
      <c r="AE199" s="14">
        <f t="shared" si="92"/>
        <v>1971.1470548485361</v>
      </c>
      <c r="AF199" s="14">
        <f t="shared" si="93"/>
        <v>1927.6986359636617</v>
      </c>
      <c r="AG199" s="14">
        <f t="shared" si="76"/>
        <v>-43.4484188848744</v>
      </c>
      <c r="AH199" s="14">
        <f t="shared" si="102"/>
        <v>-61.270893062899212</v>
      </c>
      <c r="AI199" s="14">
        <f t="shared" si="95"/>
        <v>17.822474178024812</v>
      </c>
      <c r="AJ199" s="16">
        <f t="shared" si="96"/>
        <v>1</v>
      </c>
      <c r="AK199" s="16">
        <f t="shared" si="97"/>
        <v>0</v>
      </c>
      <c r="AL199" s="16">
        <f t="shared" si="98"/>
        <v>6</v>
      </c>
      <c r="AM199" s="16">
        <f t="shared" si="99"/>
        <v>30</v>
      </c>
      <c r="AN199" s="5">
        <f t="shared" si="100"/>
        <v>9562355</v>
      </c>
      <c r="AO199" s="5">
        <f t="shared" si="101"/>
        <v>9854405</v>
      </c>
    </row>
    <row r="200" spans="1:41" x14ac:dyDescent="0.2">
      <c r="A200" s="1" t="s">
        <v>948</v>
      </c>
      <c r="B200" s="8">
        <v>24959</v>
      </c>
      <c r="C200" s="8">
        <v>2002.0302013422818</v>
      </c>
      <c r="D200" s="8">
        <v>2020</v>
      </c>
      <c r="E200" s="8">
        <v>1987</v>
      </c>
      <c r="F200" s="8">
        <v>2002.0134228187919</v>
      </c>
      <c r="G200" s="8">
        <f t="shared" si="104"/>
        <v>34.150409120161839</v>
      </c>
      <c r="H200" s="8">
        <f t="shared" si="105"/>
        <v>34.150409120161839</v>
      </c>
      <c r="I200" s="8">
        <f t="shared" si="106"/>
        <v>0</v>
      </c>
      <c r="J200" s="25">
        <f t="shared" si="107"/>
        <v>11.99352713935367</v>
      </c>
      <c r="K200" s="25">
        <f t="shared" si="107"/>
        <v>10.062286637163151</v>
      </c>
      <c r="L200" s="26">
        <f t="shared" si="108"/>
        <v>1.1919285915646498</v>
      </c>
      <c r="M200" s="25">
        <f t="shared" si="109"/>
        <v>54.378075825628208</v>
      </c>
      <c r="N200" s="25">
        <v>30</v>
      </c>
      <c r="O200" s="25">
        <v>70</v>
      </c>
      <c r="P200" s="25">
        <f t="shared" si="77"/>
        <v>0</v>
      </c>
      <c r="Q200" s="25">
        <f t="shared" si="78"/>
        <v>0</v>
      </c>
      <c r="R200" s="25">
        <f t="shared" si="79"/>
        <v>40</v>
      </c>
      <c r="S200" s="25">
        <f t="shared" si="80"/>
        <v>0</v>
      </c>
      <c r="T200" s="25">
        <f t="shared" si="81"/>
        <v>7873955</v>
      </c>
      <c r="U200" s="25">
        <f t="shared" si="82"/>
        <v>9860955</v>
      </c>
      <c r="V200" s="9">
        <f t="shared" si="83"/>
        <v>1961.2250098132224</v>
      </c>
      <c r="W200" s="9">
        <f t="shared" si="84"/>
        <v>1903.2022885769684</v>
      </c>
      <c r="X200" s="9">
        <f t="shared" si="85"/>
        <v>-58.022721236254029</v>
      </c>
      <c r="Y200" s="3">
        <f t="shared" si="86"/>
        <v>0</v>
      </c>
      <c r="Z200" s="3">
        <f t="shared" si="87"/>
        <v>0</v>
      </c>
      <c r="AA200" s="55">
        <f t="shared" si="88"/>
        <v>0</v>
      </c>
      <c r="AB200" s="3">
        <f t="shared" si="89"/>
        <v>0</v>
      </c>
      <c r="AC200" s="2">
        <f t="shared" si="90"/>
        <v>9861510</v>
      </c>
      <c r="AD200" s="2">
        <f t="shared" si="91"/>
        <v>9861510</v>
      </c>
      <c r="AE200" s="14">
        <f t="shared" si="92"/>
        <v>1973.4334524759624</v>
      </c>
      <c r="AF200" s="14">
        <f t="shared" si="93"/>
        <v>1939.1316800952202</v>
      </c>
      <c r="AG200" s="14">
        <f t="shared" si="76"/>
        <v>-34.30177238074225</v>
      </c>
      <c r="AH200" s="14">
        <f t="shared" si="102"/>
        <v>-55.877068926467821</v>
      </c>
      <c r="AI200" s="14">
        <f t="shared" si="95"/>
        <v>21.575296545725571</v>
      </c>
      <c r="AJ200" s="16">
        <f t="shared" si="96"/>
        <v>1</v>
      </c>
      <c r="AK200" s="16">
        <f t="shared" si="97"/>
        <v>0</v>
      </c>
      <c r="AL200" s="16">
        <f t="shared" si="98"/>
        <v>7</v>
      </c>
      <c r="AM200" s="16">
        <f t="shared" si="99"/>
        <v>30</v>
      </c>
      <c r="AN200" s="5">
        <f t="shared" si="100"/>
        <v>9512725</v>
      </c>
      <c r="AO200" s="5">
        <f t="shared" si="101"/>
        <v>9860450</v>
      </c>
    </row>
    <row r="201" spans="1:41" x14ac:dyDescent="0.2">
      <c r="A201" s="1" t="s">
        <v>949</v>
      </c>
      <c r="B201" s="8">
        <v>8241</v>
      </c>
      <c r="C201" s="8">
        <v>2004.155303030303</v>
      </c>
      <c r="D201" s="8">
        <v>2037</v>
      </c>
      <c r="E201" s="8">
        <v>1989</v>
      </c>
      <c r="F201" s="8">
        <v>2004.2727272727273</v>
      </c>
      <c r="G201" s="8">
        <f t="shared" si="104"/>
        <v>2.2593044539353286</v>
      </c>
      <c r="H201" s="8">
        <f t="shared" si="105"/>
        <v>2.2593044539353286</v>
      </c>
      <c r="I201" s="8">
        <f t="shared" si="106"/>
        <v>0</v>
      </c>
      <c r="J201" s="25">
        <f t="shared" si="107"/>
        <v>11.298225518966646</v>
      </c>
      <c r="K201" s="25">
        <f t="shared" si="107"/>
        <v>9.3435518773657833</v>
      </c>
      <c r="L201" s="26">
        <f t="shared" si="108"/>
        <v>1.2092002770740693</v>
      </c>
      <c r="M201" s="25">
        <f t="shared" si="109"/>
        <v>54.734751286360073</v>
      </c>
      <c r="N201" s="25">
        <v>30</v>
      </c>
      <c r="O201" s="25">
        <v>70</v>
      </c>
      <c r="P201" s="25">
        <f t="shared" si="77"/>
        <v>0</v>
      </c>
      <c r="Q201" s="25">
        <f t="shared" si="78"/>
        <v>0</v>
      </c>
      <c r="R201" s="25">
        <f t="shared" si="79"/>
        <v>40</v>
      </c>
      <c r="S201" s="25">
        <f t="shared" si="80"/>
        <v>0</v>
      </c>
      <c r="T201" s="25">
        <f t="shared" si="81"/>
        <v>7873955</v>
      </c>
      <c r="U201" s="25">
        <f t="shared" si="82"/>
        <v>9862955</v>
      </c>
      <c r="V201" s="9">
        <f t="shared" si="83"/>
        <v>1955.6133826009805</v>
      </c>
      <c r="W201" s="9">
        <f t="shared" si="84"/>
        <v>1910.9488565194899</v>
      </c>
      <c r="X201" s="9">
        <f t="shared" si="85"/>
        <v>-44.664526081490521</v>
      </c>
      <c r="Y201" s="3">
        <f t="shared" si="86"/>
        <v>0</v>
      </c>
      <c r="Z201" s="3">
        <f t="shared" si="87"/>
        <v>0</v>
      </c>
      <c r="AA201" s="55">
        <f t="shared" si="88"/>
        <v>0</v>
      </c>
      <c r="AB201" s="3">
        <f t="shared" si="89"/>
        <v>0</v>
      </c>
      <c r="AC201" s="2">
        <f t="shared" si="90"/>
        <v>9861510</v>
      </c>
      <c r="AD201" s="2">
        <f t="shared" si="91"/>
        <v>9861510</v>
      </c>
      <c r="AE201" s="14">
        <f t="shared" si="92"/>
        <v>1975.7178432016487</v>
      </c>
      <c r="AF201" s="14">
        <f t="shared" si="93"/>
        <v>1949.1533796609906</v>
      </c>
      <c r="AG201" s="14">
        <f t="shared" si="76"/>
        <v>-26.564463540658153</v>
      </c>
      <c r="AH201" s="14">
        <f t="shared" si="102"/>
        <v>-50.014547849305885</v>
      </c>
      <c r="AI201" s="14">
        <f t="shared" si="95"/>
        <v>23.450084308647732</v>
      </c>
      <c r="AJ201" s="16">
        <f t="shared" si="96"/>
        <v>1</v>
      </c>
      <c r="AK201" s="16">
        <f t="shared" si="97"/>
        <v>0</v>
      </c>
      <c r="AL201" s="16">
        <f t="shared" si="98"/>
        <v>8</v>
      </c>
      <c r="AM201" s="16">
        <f t="shared" si="99"/>
        <v>30</v>
      </c>
      <c r="AN201" s="5">
        <f t="shared" si="100"/>
        <v>9462195</v>
      </c>
      <c r="AO201" s="5">
        <f t="shared" si="101"/>
        <v>9859995</v>
      </c>
    </row>
    <row r="202" spans="1:41" x14ac:dyDescent="0.2">
      <c r="A202" s="1" t="s">
        <v>950</v>
      </c>
      <c r="B202" s="8">
        <v>5974</v>
      </c>
      <c r="C202" s="8">
        <v>2042.8418604651163</v>
      </c>
      <c r="D202" s="8">
        <v>2062</v>
      </c>
      <c r="E202" s="8">
        <v>2022</v>
      </c>
      <c r="F202" s="8">
        <v>2042.7302325581395</v>
      </c>
      <c r="G202" s="8">
        <f t="shared" si="104"/>
        <v>38.457505285412253</v>
      </c>
      <c r="H202" s="8">
        <f t="shared" si="105"/>
        <v>38.457505285412253</v>
      </c>
      <c r="I202" s="8">
        <f t="shared" si="106"/>
        <v>0</v>
      </c>
      <c r="J202" s="25">
        <f t="shared" si="107"/>
        <v>13.238174073712761</v>
      </c>
      <c r="K202" s="25">
        <f t="shared" si="107"/>
        <v>8.676155314696798</v>
      </c>
      <c r="L202" s="26">
        <f t="shared" si="108"/>
        <v>1.5258110987580207</v>
      </c>
      <c r="M202" s="25">
        <f t="shared" si="109"/>
        <v>60.408757389192125</v>
      </c>
      <c r="N202" s="25">
        <v>30</v>
      </c>
      <c r="O202" s="25">
        <v>70</v>
      </c>
      <c r="P202" s="25">
        <f t="shared" si="77"/>
        <v>0</v>
      </c>
      <c r="Q202" s="25">
        <f t="shared" si="78"/>
        <v>0</v>
      </c>
      <c r="R202" s="25">
        <f t="shared" si="79"/>
        <v>40</v>
      </c>
      <c r="S202" s="25">
        <f t="shared" si="80"/>
        <v>0</v>
      </c>
      <c r="T202" s="25">
        <f t="shared" si="81"/>
        <v>7873955</v>
      </c>
      <c r="U202" s="25">
        <f t="shared" si="82"/>
        <v>9895955</v>
      </c>
      <c r="V202" s="9">
        <f t="shared" si="83"/>
        <v>1950.4228970302133</v>
      </c>
      <c r="W202" s="9">
        <f t="shared" si="84"/>
        <v>1921.2939975853208</v>
      </c>
      <c r="X202" s="9">
        <f t="shared" si="85"/>
        <v>-29.128899444892568</v>
      </c>
      <c r="Y202" s="3">
        <f t="shared" si="86"/>
        <v>0</v>
      </c>
      <c r="Z202" s="3">
        <f t="shared" si="87"/>
        <v>0</v>
      </c>
      <c r="AA202" s="55">
        <f t="shared" si="88"/>
        <v>0</v>
      </c>
      <c r="AB202" s="3">
        <f t="shared" si="89"/>
        <v>0</v>
      </c>
      <c r="AC202" s="2">
        <f t="shared" si="90"/>
        <v>9861510</v>
      </c>
      <c r="AD202" s="2">
        <f t="shared" si="91"/>
        <v>9861510</v>
      </c>
      <c r="AE202" s="14">
        <f t="shared" si="92"/>
        <v>1980.6817238947222</v>
      </c>
      <c r="AF202" s="14">
        <f t="shared" si="93"/>
        <v>1963.5498185682443</v>
      </c>
      <c r="AG202" s="14">
        <f t="shared" si="76"/>
        <v>-17.131905326477863</v>
      </c>
      <c r="AH202" s="14">
        <f t="shared" si="102"/>
        <v>-43.438019344740283</v>
      </c>
      <c r="AI202" s="14">
        <f t="shared" si="95"/>
        <v>26.30611401826242</v>
      </c>
      <c r="AJ202" s="16">
        <f t="shared" si="96"/>
        <v>1</v>
      </c>
      <c r="AK202" s="16">
        <f t="shared" si="97"/>
        <v>0</v>
      </c>
      <c r="AL202" s="16">
        <f t="shared" si="98"/>
        <v>9</v>
      </c>
      <c r="AM202" s="16">
        <f t="shared" si="99"/>
        <v>30</v>
      </c>
      <c r="AN202" s="5">
        <f t="shared" si="100"/>
        <v>9411240</v>
      </c>
      <c r="AO202" s="5">
        <f t="shared" si="101"/>
        <v>9866190</v>
      </c>
    </row>
    <row r="203" spans="1:41" x14ac:dyDescent="0.2">
      <c r="A203" s="1" t="s">
        <v>951</v>
      </c>
      <c r="B203" s="8">
        <v>4058</v>
      </c>
      <c r="C203" s="8">
        <v>2001.8699551569507</v>
      </c>
      <c r="D203" s="8">
        <v>2015</v>
      </c>
      <c r="E203" s="8">
        <v>1986</v>
      </c>
      <c r="F203" s="8">
        <v>2001.7578475336322</v>
      </c>
      <c r="G203" s="8">
        <f t="shared" si="104"/>
        <v>-40.972385024507275</v>
      </c>
      <c r="H203" s="8">
        <f t="shared" si="105"/>
        <v>0</v>
      </c>
      <c r="I203" s="8">
        <f t="shared" si="106"/>
        <v>40.972385024507275</v>
      </c>
      <c r="J203" s="25">
        <f t="shared" si="107"/>
        <v>12.292590211304708</v>
      </c>
      <c r="K203" s="25">
        <f t="shared" si="107"/>
        <v>10.983028865397545</v>
      </c>
      <c r="L203" s="26">
        <f t="shared" si="108"/>
        <v>1.1192349908168762</v>
      </c>
      <c r="M203" s="25">
        <f t="shared" si="109"/>
        <v>52.813161148564184</v>
      </c>
      <c r="N203" s="25">
        <v>30</v>
      </c>
      <c r="O203" s="25">
        <v>70</v>
      </c>
      <c r="P203" s="25">
        <f t="shared" si="77"/>
        <v>0</v>
      </c>
      <c r="Q203" s="25">
        <f t="shared" si="78"/>
        <v>0</v>
      </c>
      <c r="R203" s="25">
        <f t="shared" si="79"/>
        <v>40</v>
      </c>
      <c r="S203" s="25">
        <f t="shared" si="80"/>
        <v>0</v>
      </c>
      <c r="T203" s="25">
        <f t="shared" si="81"/>
        <v>7873955</v>
      </c>
      <c r="U203" s="25">
        <f t="shared" si="82"/>
        <v>9859955</v>
      </c>
      <c r="V203" s="9">
        <f t="shared" si="83"/>
        <v>1948.2803675132188</v>
      </c>
      <c r="W203" s="9">
        <f t="shared" si="84"/>
        <v>1937.1406057771612</v>
      </c>
      <c r="X203" s="9">
        <f t="shared" si="85"/>
        <v>-11.139761736057608</v>
      </c>
      <c r="Y203" s="3">
        <f t="shared" si="86"/>
        <v>0</v>
      </c>
      <c r="Z203" s="3">
        <f t="shared" si="87"/>
        <v>0</v>
      </c>
      <c r="AA203" s="55">
        <f t="shared" si="88"/>
        <v>0</v>
      </c>
      <c r="AB203" s="3">
        <f t="shared" si="89"/>
        <v>0</v>
      </c>
      <c r="AC203" s="2">
        <f t="shared" si="90"/>
        <v>9861510</v>
      </c>
      <c r="AD203" s="2">
        <f t="shared" si="91"/>
        <v>9861510</v>
      </c>
      <c r="AE203" s="14">
        <f t="shared" si="92"/>
        <v>1982.2429182383451</v>
      </c>
      <c r="AF203" s="14">
        <f t="shared" si="93"/>
        <v>1969.4279768706117</v>
      </c>
      <c r="AG203" s="14">
        <f t="shared" si="76"/>
        <v>-12.814941367733354</v>
      </c>
      <c r="AH203" s="14">
        <f t="shared" si="102"/>
        <v>-37.313403749338896</v>
      </c>
      <c r="AI203" s="14">
        <f t="shared" si="95"/>
        <v>24.498462381605542</v>
      </c>
      <c r="AJ203" s="16">
        <f t="shared" si="96"/>
        <v>1</v>
      </c>
      <c r="AK203" s="16">
        <f t="shared" si="97"/>
        <v>0</v>
      </c>
      <c r="AL203" s="16">
        <f t="shared" si="98"/>
        <v>10</v>
      </c>
      <c r="AM203" s="16">
        <f t="shared" si="99"/>
        <v>30</v>
      </c>
      <c r="AN203" s="5">
        <f t="shared" si="100"/>
        <v>9359660</v>
      </c>
      <c r="AO203" s="5">
        <f t="shared" si="101"/>
        <v>9856160</v>
      </c>
    </row>
    <row r="204" spans="1:41" x14ac:dyDescent="0.2">
      <c r="A204" s="1" t="s">
        <v>952</v>
      </c>
      <c r="B204" s="8">
        <v>6858</v>
      </c>
      <c r="C204" s="8">
        <v>1964.03125</v>
      </c>
      <c r="D204" s="8">
        <v>1978</v>
      </c>
      <c r="E204" s="8">
        <v>1951</v>
      </c>
      <c r="F204" s="8">
        <v>1964.09375</v>
      </c>
      <c r="G204" s="8">
        <f t="shared" si="104"/>
        <v>-37.66409753363223</v>
      </c>
      <c r="H204" s="8">
        <f t="shared" si="105"/>
        <v>0</v>
      </c>
      <c r="I204" s="8">
        <f t="shared" si="106"/>
        <v>37.66409753363223</v>
      </c>
      <c r="J204" s="25">
        <f t="shared" si="107"/>
        <v>11.414548053354372</v>
      </c>
      <c r="K204" s="25">
        <f t="shared" si="107"/>
        <v>12.888819484557164</v>
      </c>
      <c r="L204" s="26">
        <f t="shared" si="108"/>
        <v>0.88561625578128378</v>
      </c>
      <c r="M204" s="25">
        <f t="shared" si="109"/>
        <v>46.966940015816675</v>
      </c>
      <c r="N204" s="25">
        <v>30</v>
      </c>
      <c r="O204" s="25">
        <v>70</v>
      </c>
      <c r="P204" s="25">
        <f t="shared" si="77"/>
        <v>0</v>
      </c>
      <c r="Q204" s="25">
        <f t="shared" si="78"/>
        <v>0</v>
      </c>
      <c r="R204" s="25">
        <f t="shared" si="79"/>
        <v>40</v>
      </c>
      <c r="S204" s="25">
        <f t="shared" si="80"/>
        <v>0</v>
      </c>
      <c r="T204" s="25">
        <f t="shared" si="81"/>
        <v>7873955</v>
      </c>
      <c r="U204" s="25">
        <f t="shared" si="82"/>
        <v>9824955</v>
      </c>
      <c r="V204" s="9">
        <f t="shared" si="83"/>
        <v>1945.6752562360223</v>
      </c>
      <c r="W204" s="9">
        <f t="shared" si="84"/>
        <v>1950.932786583935</v>
      </c>
      <c r="X204" s="9">
        <f t="shared" si="85"/>
        <v>5.2575303479127342</v>
      </c>
      <c r="Y204" s="3">
        <f t="shared" si="86"/>
        <v>1</v>
      </c>
      <c r="Z204" s="3">
        <f t="shared" si="87"/>
        <v>0</v>
      </c>
      <c r="AA204" s="55">
        <f t="shared" si="88"/>
        <v>1</v>
      </c>
      <c r="AB204" s="3">
        <f t="shared" si="89"/>
        <v>30</v>
      </c>
      <c r="AC204" s="2">
        <f t="shared" si="90"/>
        <v>9811105</v>
      </c>
      <c r="AD204" s="2">
        <f t="shared" si="91"/>
        <v>9859880</v>
      </c>
      <c r="AE204" s="14">
        <f t="shared" si="92"/>
        <v>1980.898535405875</v>
      </c>
      <c r="AF204" s="14">
        <f t="shared" si="93"/>
        <v>1968.6073265828252</v>
      </c>
      <c r="AG204" s="14">
        <f t="shared" si="76"/>
        <v>-12.291208823049828</v>
      </c>
      <c r="AH204" s="14">
        <f t="shared" si="102"/>
        <v>-32.308964764081082</v>
      </c>
      <c r="AI204" s="14">
        <f t="shared" si="95"/>
        <v>20.017755941031254</v>
      </c>
      <c r="AJ204" s="16">
        <f t="shared" si="96"/>
        <v>1</v>
      </c>
      <c r="AK204" s="16">
        <f t="shared" si="97"/>
        <v>0</v>
      </c>
      <c r="AL204" s="16">
        <f t="shared" si="98"/>
        <v>11</v>
      </c>
      <c r="AM204" s="16">
        <f t="shared" si="99"/>
        <v>30</v>
      </c>
      <c r="AN204" s="5">
        <f t="shared" si="100"/>
        <v>9309255</v>
      </c>
      <c r="AO204" s="5">
        <f t="shared" si="101"/>
        <v>9845780</v>
      </c>
    </row>
    <row r="205" spans="1:41" x14ac:dyDescent="0.2">
      <c r="A205" s="1" t="s">
        <v>953</v>
      </c>
      <c r="B205" s="8">
        <v>7620</v>
      </c>
      <c r="C205" s="8">
        <v>2002.8318965517242</v>
      </c>
      <c r="D205" s="8">
        <v>2014</v>
      </c>
      <c r="E205" s="8">
        <v>1982</v>
      </c>
      <c r="F205" s="8">
        <v>2002.8534482758621</v>
      </c>
      <c r="G205" s="8">
        <f t="shared" si="104"/>
        <v>38.759698275862092</v>
      </c>
      <c r="H205" s="8">
        <f t="shared" si="105"/>
        <v>38.759698275862092</v>
      </c>
      <c r="I205" s="8">
        <f t="shared" si="106"/>
        <v>0</v>
      </c>
      <c r="J205" s="25">
        <f t="shared" si="107"/>
        <v>13.367773069247779</v>
      </c>
      <c r="K205" s="25">
        <f t="shared" si="107"/>
        <v>11.96818952137451</v>
      </c>
      <c r="L205" s="26">
        <f t="shared" si="108"/>
        <v>1.1169419606343709</v>
      </c>
      <c r="M205" s="25">
        <f t="shared" si="109"/>
        <v>52.762049286399133</v>
      </c>
      <c r="N205" s="25">
        <v>30</v>
      </c>
      <c r="O205" s="25">
        <v>70</v>
      </c>
      <c r="P205" s="25">
        <f t="shared" si="77"/>
        <v>0</v>
      </c>
      <c r="Q205" s="25">
        <f t="shared" si="78"/>
        <v>0</v>
      </c>
      <c r="R205" s="25">
        <f t="shared" si="79"/>
        <v>40</v>
      </c>
      <c r="S205" s="25">
        <f t="shared" si="80"/>
        <v>0</v>
      </c>
      <c r="T205" s="25">
        <f t="shared" si="81"/>
        <v>7873955</v>
      </c>
      <c r="U205" s="25">
        <f t="shared" si="82"/>
        <v>9855955</v>
      </c>
      <c r="V205" s="9">
        <f t="shared" si="83"/>
        <v>1941.3602573540904</v>
      </c>
      <c r="W205" s="9">
        <f t="shared" si="84"/>
        <v>1959.1646981830338</v>
      </c>
      <c r="X205" s="9">
        <f t="shared" si="85"/>
        <v>17.80444082894337</v>
      </c>
      <c r="Y205" s="3">
        <f t="shared" si="86"/>
        <v>1</v>
      </c>
      <c r="Z205" s="3">
        <f t="shared" si="87"/>
        <v>0</v>
      </c>
      <c r="AA205" s="55">
        <f t="shared" si="88"/>
        <v>2</v>
      </c>
      <c r="AB205" s="3">
        <f t="shared" si="89"/>
        <v>30</v>
      </c>
      <c r="AC205" s="2">
        <f t="shared" si="90"/>
        <v>9761625</v>
      </c>
      <c r="AD205" s="2">
        <f t="shared" si="91"/>
        <v>9860725</v>
      </c>
      <c r="AE205" s="14">
        <f t="shared" si="92"/>
        <v>1982.5248252480962</v>
      </c>
      <c r="AF205" s="14">
        <f t="shared" si="93"/>
        <v>1973.8759606894462</v>
      </c>
      <c r="AG205" s="14">
        <f t="shared" si="76"/>
        <v>-8.6488645586500752</v>
      </c>
      <c r="AH205" s="14">
        <f t="shared" si="102"/>
        <v>-27.576944722994881</v>
      </c>
      <c r="AI205" s="14">
        <f t="shared" si="95"/>
        <v>18.928080164344806</v>
      </c>
      <c r="AJ205" s="16">
        <f t="shared" si="96"/>
        <v>1</v>
      </c>
      <c r="AK205" s="16">
        <f t="shared" si="97"/>
        <v>0</v>
      </c>
      <c r="AL205" s="16">
        <f t="shared" si="98"/>
        <v>12</v>
      </c>
      <c r="AM205" s="16">
        <f t="shared" si="99"/>
        <v>30</v>
      </c>
      <c r="AN205" s="5">
        <f t="shared" si="100"/>
        <v>9259775</v>
      </c>
      <c r="AO205" s="5">
        <f t="shared" si="101"/>
        <v>9854375</v>
      </c>
    </row>
    <row r="206" spans="1:41" x14ac:dyDescent="0.2">
      <c r="A206" s="1" t="s">
        <v>954</v>
      </c>
      <c r="B206" s="8">
        <v>3786</v>
      </c>
      <c r="C206" s="8">
        <v>2024.2850877192982</v>
      </c>
      <c r="D206" s="8">
        <v>2042</v>
      </c>
      <c r="E206" s="8">
        <v>2006</v>
      </c>
      <c r="F206" s="8">
        <v>2024.3464912280701</v>
      </c>
      <c r="G206" s="8">
        <f t="shared" si="104"/>
        <v>21.493042952208043</v>
      </c>
      <c r="H206" s="8">
        <f t="shared" si="105"/>
        <v>21.493042952208043</v>
      </c>
      <c r="I206" s="8">
        <f t="shared" si="106"/>
        <v>0</v>
      </c>
      <c r="J206" s="25">
        <f t="shared" si="107"/>
        <v>13.948149489459226</v>
      </c>
      <c r="K206" s="25">
        <f t="shared" si="107"/>
        <v>11.11331884127633</v>
      </c>
      <c r="L206" s="26">
        <f t="shared" si="108"/>
        <v>1.2550840742239808</v>
      </c>
      <c r="M206" s="25">
        <f t="shared" si="109"/>
        <v>55.65575530286516</v>
      </c>
      <c r="N206" s="25">
        <v>30</v>
      </c>
      <c r="O206" s="25">
        <v>70</v>
      </c>
      <c r="P206" s="25">
        <f t="shared" si="77"/>
        <v>0</v>
      </c>
      <c r="Q206" s="25">
        <f t="shared" si="78"/>
        <v>0</v>
      </c>
      <c r="R206" s="25">
        <f t="shared" si="79"/>
        <v>40</v>
      </c>
      <c r="S206" s="25">
        <f t="shared" si="80"/>
        <v>0</v>
      </c>
      <c r="T206" s="25">
        <f t="shared" si="81"/>
        <v>7873955</v>
      </c>
      <c r="U206" s="25">
        <f t="shared" si="82"/>
        <v>9879955</v>
      </c>
      <c r="V206" s="9">
        <f t="shared" si="83"/>
        <v>1940.3160095550627</v>
      </c>
      <c r="W206" s="9">
        <f t="shared" si="84"/>
        <v>1968.1941522060224</v>
      </c>
      <c r="X206" s="9">
        <f t="shared" si="85"/>
        <v>27.878142650959717</v>
      </c>
      <c r="Y206" s="3">
        <f t="shared" si="86"/>
        <v>1</v>
      </c>
      <c r="Z206" s="3">
        <f t="shared" si="87"/>
        <v>0</v>
      </c>
      <c r="AA206" s="55">
        <f t="shared" si="88"/>
        <v>3</v>
      </c>
      <c r="AB206" s="3">
        <f t="shared" si="89"/>
        <v>30</v>
      </c>
      <c r="AC206" s="2">
        <f t="shared" si="90"/>
        <v>9711245</v>
      </c>
      <c r="AD206" s="2">
        <f t="shared" si="91"/>
        <v>9861695</v>
      </c>
      <c r="AE206" s="14">
        <f t="shared" si="92"/>
        <v>1985.6227264317981</v>
      </c>
      <c r="AF206" s="14">
        <f t="shared" si="93"/>
        <v>1981.6406576953884</v>
      </c>
      <c r="AG206" s="14">
        <f t="shared" si="76"/>
        <v>-3.9820687364097012</v>
      </c>
      <c r="AH206" s="14">
        <f t="shared" si="102"/>
        <v>-22.857969525677845</v>
      </c>
      <c r="AI206" s="14">
        <f t="shared" si="95"/>
        <v>18.875900789268144</v>
      </c>
      <c r="AJ206" s="16">
        <f t="shared" si="96"/>
        <v>1</v>
      </c>
      <c r="AK206" s="16">
        <f t="shared" si="97"/>
        <v>0</v>
      </c>
      <c r="AL206" s="16">
        <f t="shared" si="98"/>
        <v>13</v>
      </c>
      <c r="AM206" s="16">
        <f t="shared" si="99"/>
        <v>30</v>
      </c>
      <c r="AN206" s="5">
        <f t="shared" si="100"/>
        <v>9209395</v>
      </c>
      <c r="AO206" s="5">
        <f t="shared" si="101"/>
        <v>9861345</v>
      </c>
    </row>
    <row r="207" spans="1:41" x14ac:dyDescent="0.2">
      <c r="A207" s="1" t="s">
        <v>955</v>
      </c>
      <c r="B207" s="8">
        <v>6314</v>
      </c>
      <c r="C207" s="8">
        <v>2068.2260869565216</v>
      </c>
      <c r="D207" s="8">
        <v>2089</v>
      </c>
      <c r="E207" s="8">
        <v>2050</v>
      </c>
      <c r="F207" s="8">
        <v>2068.3478260869565</v>
      </c>
      <c r="G207" s="8">
        <f t="shared" si="104"/>
        <v>44.001334858886366</v>
      </c>
      <c r="H207" s="8">
        <f t="shared" si="105"/>
        <v>44.001334858886366</v>
      </c>
      <c r="I207" s="8">
        <f t="shared" si="106"/>
        <v>0</v>
      </c>
      <c r="J207" s="25">
        <f t="shared" si="107"/>
        <v>16.094805587275452</v>
      </c>
      <c r="K207" s="25">
        <f t="shared" si="107"/>
        <v>10.319510352613735</v>
      </c>
      <c r="L207" s="26">
        <f t="shared" si="108"/>
        <v>1.5596481845864854</v>
      </c>
      <c r="M207" s="25">
        <f t="shared" si="109"/>
        <v>60.932130984963806</v>
      </c>
      <c r="N207" s="25">
        <v>30</v>
      </c>
      <c r="O207" s="25">
        <v>70</v>
      </c>
      <c r="P207" s="25">
        <f t="shared" si="77"/>
        <v>0</v>
      </c>
      <c r="Q207" s="25">
        <f t="shared" si="78"/>
        <v>0</v>
      </c>
      <c r="R207" s="25">
        <f t="shared" si="79"/>
        <v>40</v>
      </c>
      <c r="S207" s="25">
        <f t="shared" si="80"/>
        <v>0</v>
      </c>
      <c r="T207" s="25">
        <f t="shared" si="81"/>
        <v>7873955</v>
      </c>
      <c r="U207" s="25">
        <f t="shared" si="82"/>
        <v>9923955</v>
      </c>
      <c r="V207" s="9">
        <f t="shared" si="83"/>
        <v>1940.6138006958104</v>
      </c>
      <c r="W207" s="9">
        <f t="shared" si="84"/>
        <v>1976.9844153639169</v>
      </c>
      <c r="X207" s="9">
        <f t="shared" si="85"/>
        <v>36.370614668106555</v>
      </c>
      <c r="Y207" s="3">
        <f t="shared" si="86"/>
        <v>1</v>
      </c>
      <c r="Z207" s="3">
        <f t="shared" si="87"/>
        <v>0</v>
      </c>
      <c r="AA207" s="55">
        <f t="shared" si="88"/>
        <v>4</v>
      </c>
      <c r="AB207" s="3">
        <f t="shared" si="89"/>
        <v>30</v>
      </c>
      <c r="AC207" s="2">
        <f t="shared" si="90"/>
        <v>9660165</v>
      </c>
      <c r="AD207" s="2">
        <f t="shared" si="91"/>
        <v>9865165</v>
      </c>
      <c r="AE207" s="14">
        <f t="shared" si="92"/>
        <v>1991.7505115914396</v>
      </c>
      <c r="AF207" s="14">
        <f t="shared" si="93"/>
        <v>1994.9802220633219</v>
      </c>
      <c r="AG207" s="14">
        <f t="shared" si="76"/>
        <v>3.2297104718822993</v>
      </c>
      <c r="AH207" s="14">
        <f t="shared" si="102"/>
        <v>-17.640433526165815</v>
      </c>
      <c r="AI207" s="14">
        <f t="shared" si="95"/>
        <v>20.870143998048114</v>
      </c>
      <c r="AJ207" s="16">
        <f t="shared" si="96"/>
        <v>1</v>
      </c>
      <c r="AK207" s="16">
        <f t="shared" si="97"/>
        <v>0</v>
      </c>
      <c r="AL207" s="16">
        <f t="shared" si="98"/>
        <v>14</v>
      </c>
      <c r="AM207" s="16">
        <f t="shared" si="99"/>
        <v>30</v>
      </c>
      <c r="AN207" s="5">
        <f t="shared" si="100"/>
        <v>9158315</v>
      </c>
      <c r="AO207" s="5">
        <f t="shared" si="101"/>
        <v>9875815</v>
      </c>
    </row>
    <row r="208" spans="1:41" x14ac:dyDescent="0.2">
      <c r="A208" s="1" t="s">
        <v>956</v>
      </c>
      <c r="B208" s="8">
        <v>5076</v>
      </c>
      <c r="C208" s="8">
        <v>2068.9248826291082</v>
      </c>
      <c r="D208" s="8">
        <v>2083</v>
      </c>
      <c r="E208" s="8">
        <v>2058</v>
      </c>
      <c r="F208" s="8">
        <v>2068.9718309859154</v>
      </c>
      <c r="G208" s="8">
        <f t="shared" si="104"/>
        <v>0.62400489895890132</v>
      </c>
      <c r="H208" s="8">
        <f t="shared" si="105"/>
        <v>0.62400489895890132</v>
      </c>
      <c r="I208" s="8">
        <f t="shared" si="106"/>
        <v>0</v>
      </c>
      <c r="J208" s="25">
        <f t="shared" si="107"/>
        <v>14.989748395252843</v>
      </c>
      <c r="K208" s="25">
        <f t="shared" si="107"/>
        <v>9.5824024702841815</v>
      </c>
      <c r="L208" s="26">
        <f t="shared" si="108"/>
        <v>1.5642996045863535</v>
      </c>
      <c r="M208" s="25">
        <f t="shared" si="109"/>
        <v>61.002996755470399</v>
      </c>
      <c r="N208" s="25">
        <v>30</v>
      </c>
      <c r="O208" s="25">
        <v>70</v>
      </c>
      <c r="P208" s="25">
        <f t="shared" si="77"/>
        <v>0</v>
      </c>
      <c r="Q208" s="25">
        <f t="shared" si="78"/>
        <v>0</v>
      </c>
      <c r="R208" s="25">
        <f t="shared" si="79"/>
        <v>40</v>
      </c>
      <c r="S208" s="25">
        <f t="shared" si="80"/>
        <v>0</v>
      </c>
      <c r="T208" s="25">
        <f t="shared" si="81"/>
        <v>7873955</v>
      </c>
      <c r="U208" s="25">
        <f t="shared" si="82"/>
        <v>9931955</v>
      </c>
      <c r="V208" s="9">
        <f t="shared" si="83"/>
        <v>1943.8372591554175</v>
      </c>
      <c r="W208" s="9">
        <f t="shared" si="84"/>
        <v>1987.420623093386</v>
      </c>
      <c r="X208" s="9">
        <f t="shared" si="85"/>
        <v>43.583363937968443</v>
      </c>
      <c r="Y208" s="3">
        <f t="shared" si="86"/>
        <v>1</v>
      </c>
      <c r="Z208" s="3">
        <f t="shared" si="87"/>
        <v>0</v>
      </c>
      <c r="AA208" s="55">
        <f t="shared" si="88"/>
        <v>5</v>
      </c>
      <c r="AB208" s="3">
        <f t="shared" si="89"/>
        <v>30</v>
      </c>
      <c r="AC208" s="2">
        <f t="shared" si="90"/>
        <v>9607910</v>
      </c>
      <c r="AD208" s="2">
        <f t="shared" si="91"/>
        <v>9865160</v>
      </c>
      <c r="AE208" s="14">
        <f t="shared" si="92"/>
        <v>1997.4706093243637</v>
      </c>
      <c r="AF208" s="14">
        <f t="shared" si="93"/>
        <v>2006.3635465129516</v>
      </c>
      <c r="AG208" s="14">
        <f t="shared" si="76"/>
        <v>8.8929371885878936</v>
      </c>
      <c r="AH208" s="14">
        <f t="shared" si="102"/>
        <v>-12.333759383215073</v>
      </c>
      <c r="AI208" s="14">
        <f t="shared" si="95"/>
        <v>21.226696571802968</v>
      </c>
      <c r="AJ208" s="16">
        <f t="shared" si="96"/>
        <v>1</v>
      </c>
      <c r="AK208" s="16">
        <f t="shared" si="97"/>
        <v>0</v>
      </c>
      <c r="AL208" s="16">
        <f t="shared" si="98"/>
        <v>15</v>
      </c>
      <c r="AM208" s="16">
        <f t="shared" si="99"/>
        <v>30</v>
      </c>
      <c r="AN208" s="5">
        <f t="shared" si="100"/>
        <v>9106060</v>
      </c>
      <c r="AO208" s="5">
        <f t="shared" si="101"/>
        <v>9877810</v>
      </c>
    </row>
    <row r="209" spans="1:41" x14ac:dyDescent="0.2">
      <c r="A209" s="1" t="s">
        <v>957</v>
      </c>
      <c r="B209" s="8">
        <v>2359</v>
      </c>
      <c r="C209" s="8">
        <v>2060.1666666666665</v>
      </c>
      <c r="D209" s="8">
        <v>2078</v>
      </c>
      <c r="E209" s="8">
        <v>2044</v>
      </c>
      <c r="F209" s="8">
        <v>2060.2333333333331</v>
      </c>
      <c r="G209" s="8">
        <f t="shared" si="104"/>
        <v>-8.7384976525822822</v>
      </c>
      <c r="H209" s="8">
        <f t="shared" si="105"/>
        <v>0</v>
      </c>
      <c r="I209" s="8">
        <f t="shared" si="106"/>
        <v>8.7384976525822822</v>
      </c>
      <c r="J209" s="25">
        <f t="shared" si="107"/>
        <v>13.91905208130621</v>
      </c>
      <c r="K209" s="25">
        <f t="shared" si="107"/>
        <v>9.5221235547340459</v>
      </c>
      <c r="L209" s="26">
        <f t="shared" si="108"/>
        <v>1.4617592390287957</v>
      </c>
      <c r="M209" s="25">
        <f t="shared" si="109"/>
        <v>59.378643364226129</v>
      </c>
      <c r="N209" s="25">
        <v>30</v>
      </c>
      <c r="O209" s="25">
        <v>70</v>
      </c>
      <c r="P209" s="25">
        <f t="shared" si="77"/>
        <v>0</v>
      </c>
      <c r="Q209" s="25">
        <f t="shared" si="78"/>
        <v>0</v>
      </c>
      <c r="R209" s="25">
        <f t="shared" si="79"/>
        <v>40</v>
      </c>
      <c r="S209" s="25">
        <f t="shared" si="80"/>
        <v>0</v>
      </c>
      <c r="T209" s="25">
        <f t="shared" si="81"/>
        <v>7873955</v>
      </c>
      <c r="U209" s="25">
        <f t="shared" si="82"/>
        <v>9917955</v>
      </c>
      <c r="V209" s="9">
        <f t="shared" si="83"/>
        <v>1947.2202357151366</v>
      </c>
      <c r="W209" s="9">
        <f t="shared" si="84"/>
        <v>1999.4151147560051</v>
      </c>
      <c r="X209" s="9">
        <f t="shared" si="85"/>
        <v>52.1948790408685</v>
      </c>
      <c r="Y209" s="3">
        <f t="shared" si="86"/>
        <v>1</v>
      </c>
      <c r="Z209" s="3">
        <f t="shared" si="87"/>
        <v>0</v>
      </c>
      <c r="AA209" s="55">
        <f t="shared" si="88"/>
        <v>6</v>
      </c>
      <c r="AB209" s="3">
        <f t="shared" si="89"/>
        <v>30</v>
      </c>
      <c r="AC209" s="2">
        <f t="shared" si="90"/>
        <v>9555805</v>
      </c>
      <c r="AD209" s="2">
        <f t="shared" si="91"/>
        <v>9862405</v>
      </c>
      <c r="AE209" s="14">
        <f t="shared" si="92"/>
        <v>2002.1196999916949</v>
      </c>
      <c r="AF209" s="14">
        <f t="shared" si="93"/>
        <v>2014.6512060237797</v>
      </c>
      <c r="AG209" s="14">
        <f t="shared" si="76"/>
        <v>12.531506032084735</v>
      </c>
      <c r="AH209" s="14">
        <f t="shared" si="102"/>
        <v>-7.3607063001551101</v>
      </c>
      <c r="AI209" s="14">
        <f t="shared" si="95"/>
        <v>19.892212332239843</v>
      </c>
      <c r="AJ209" s="16">
        <f t="shared" si="96"/>
        <v>1</v>
      </c>
      <c r="AK209" s="16">
        <f t="shared" si="97"/>
        <v>0</v>
      </c>
      <c r="AL209" s="16">
        <f t="shared" si="98"/>
        <v>16</v>
      </c>
      <c r="AM209" s="16">
        <f t="shared" si="99"/>
        <v>30</v>
      </c>
      <c r="AN209" s="5">
        <f t="shared" si="100"/>
        <v>9053955</v>
      </c>
      <c r="AO209" s="5">
        <f t="shared" si="101"/>
        <v>9871555</v>
      </c>
    </row>
    <row r="210" spans="1:41" x14ac:dyDescent="0.2">
      <c r="A210" s="1" t="s">
        <v>958</v>
      </c>
      <c r="B210" s="8">
        <v>4010</v>
      </c>
      <c r="C210" s="8">
        <v>2094.7155963302753</v>
      </c>
      <c r="D210" s="8">
        <v>2101</v>
      </c>
      <c r="E210" s="8">
        <v>2085</v>
      </c>
      <c r="F210" s="8">
        <v>2094.7064220183488</v>
      </c>
      <c r="G210" s="8">
        <f t="shared" si="104"/>
        <v>34.473088685015682</v>
      </c>
      <c r="H210" s="8">
        <f t="shared" si="105"/>
        <v>34.473088685015682</v>
      </c>
      <c r="I210" s="8">
        <f t="shared" si="106"/>
        <v>0</v>
      </c>
      <c r="J210" s="25">
        <f t="shared" ref="J210:K225" si="110">((J209*($L$4-1)+H210)/$L$4)</f>
        <v>15.387197552999742</v>
      </c>
      <c r="K210" s="25">
        <f t="shared" si="110"/>
        <v>8.8419718722530423</v>
      </c>
      <c r="L210" s="26">
        <f t="shared" si="108"/>
        <v>1.7402450239958631</v>
      </c>
      <c r="M210" s="25">
        <f t="shared" si="109"/>
        <v>63.506913022625028</v>
      </c>
      <c r="N210" s="25">
        <v>30</v>
      </c>
      <c r="O210" s="25">
        <v>70</v>
      </c>
      <c r="P210" s="25">
        <f t="shared" si="77"/>
        <v>0</v>
      </c>
      <c r="Q210" s="25">
        <f t="shared" si="78"/>
        <v>0</v>
      </c>
      <c r="R210" s="25">
        <f t="shared" si="79"/>
        <v>40</v>
      </c>
      <c r="S210" s="25">
        <f t="shared" si="80"/>
        <v>0</v>
      </c>
      <c r="T210" s="25">
        <f t="shared" si="81"/>
        <v>7873955</v>
      </c>
      <c r="U210" s="25">
        <f t="shared" si="82"/>
        <v>9958955</v>
      </c>
      <c r="V210" s="9">
        <f t="shared" si="83"/>
        <v>1951.3689582263146</v>
      </c>
      <c r="W210" s="9">
        <f t="shared" si="84"/>
        <v>2011.938194547206</v>
      </c>
      <c r="X210" s="9">
        <f t="shared" si="85"/>
        <v>60.569236320891378</v>
      </c>
      <c r="Y210" s="3">
        <f t="shared" si="86"/>
        <v>1</v>
      </c>
      <c r="Z210" s="3">
        <f t="shared" si="87"/>
        <v>0</v>
      </c>
      <c r="AA210" s="55">
        <f t="shared" si="88"/>
        <v>7</v>
      </c>
      <c r="AB210" s="3">
        <f t="shared" si="89"/>
        <v>30</v>
      </c>
      <c r="AC210" s="2">
        <f t="shared" si="90"/>
        <v>9503825</v>
      </c>
      <c r="AD210" s="2">
        <f t="shared" si="91"/>
        <v>9868700</v>
      </c>
      <c r="AE210" s="14">
        <f t="shared" si="92"/>
        <v>2008.977975697373</v>
      </c>
      <c r="AF210" s="14">
        <f t="shared" si="93"/>
        <v>2026.9673930998672</v>
      </c>
      <c r="AG210" s="14">
        <f t="shared" si="76"/>
        <v>17.989417402494155</v>
      </c>
      <c r="AH210" s="14">
        <f t="shared" si="102"/>
        <v>-2.2906815596252574</v>
      </c>
      <c r="AI210" s="14">
        <f t="shared" si="95"/>
        <v>20.280098962119411</v>
      </c>
      <c r="AJ210" s="16">
        <f t="shared" si="96"/>
        <v>1</v>
      </c>
      <c r="AK210" s="16">
        <f t="shared" si="97"/>
        <v>0</v>
      </c>
      <c r="AL210" s="16">
        <f t="shared" si="98"/>
        <v>17</v>
      </c>
      <c r="AM210" s="16">
        <f t="shared" si="99"/>
        <v>30</v>
      </c>
      <c r="AN210" s="5">
        <f t="shared" si="100"/>
        <v>9001975</v>
      </c>
      <c r="AO210" s="5">
        <f t="shared" si="101"/>
        <v>9888100</v>
      </c>
    </row>
    <row r="211" spans="1:41" x14ac:dyDescent="0.2">
      <c r="A211" s="1" t="s">
        <v>959</v>
      </c>
      <c r="B211" s="8">
        <v>6716</v>
      </c>
      <c r="C211" s="8">
        <v>2087.2640692640693</v>
      </c>
      <c r="D211" s="8">
        <v>2101</v>
      </c>
      <c r="E211" s="8">
        <v>2070</v>
      </c>
      <c r="F211" s="8">
        <v>2087.1904761904761</v>
      </c>
      <c r="G211" s="8">
        <f t="shared" si="104"/>
        <v>-7.5159458278726561</v>
      </c>
      <c r="H211" s="8">
        <f t="shared" si="105"/>
        <v>0</v>
      </c>
      <c r="I211" s="8">
        <f t="shared" si="106"/>
        <v>7.5159458278726561</v>
      </c>
      <c r="J211" s="25">
        <f t="shared" si="110"/>
        <v>14.288112013499759</v>
      </c>
      <c r="K211" s="25">
        <f t="shared" si="110"/>
        <v>8.7472557262258714</v>
      </c>
      <c r="L211" s="26">
        <f t="shared" si="108"/>
        <v>1.6334393849560598</v>
      </c>
      <c r="M211" s="25">
        <f t="shared" si="109"/>
        <v>62.026845739732664</v>
      </c>
      <c r="N211" s="25">
        <v>30</v>
      </c>
      <c r="O211" s="25">
        <v>70</v>
      </c>
      <c r="P211" s="25">
        <f t="shared" si="77"/>
        <v>0</v>
      </c>
      <c r="Q211" s="25">
        <f t="shared" si="78"/>
        <v>0</v>
      </c>
      <c r="R211" s="25">
        <f t="shared" si="79"/>
        <v>40</v>
      </c>
      <c r="S211" s="25">
        <f t="shared" si="80"/>
        <v>0</v>
      </c>
      <c r="T211" s="25">
        <f t="shared" si="81"/>
        <v>7873955</v>
      </c>
      <c r="U211" s="25">
        <f t="shared" si="82"/>
        <v>9943955</v>
      </c>
      <c r="V211" s="9">
        <f t="shared" si="83"/>
        <v>1957.0849512259879</v>
      </c>
      <c r="W211" s="9">
        <f t="shared" si="84"/>
        <v>2025.1825288175341</v>
      </c>
      <c r="X211" s="9">
        <f t="shared" si="85"/>
        <v>68.097577591546269</v>
      </c>
      <c r="Y211" s="3">
        <f t="shared" si="86"/>
        <v>1</v>
      </c>
      <c r="Z211" s="3">
        <f t="shared" si="87"/>
        <v>0</v>
      </c>
      <c r="AA211" s="55">
        <f t="shared" si="88"/>
        <v>8</v>
      </c>
      <c r="AB211" s="3">
        <f t="shared" si="89"/>
        <v>30</v>
      </c>
      <c r="AC211" s="2">
        <f t="shared" si="90"/>
        <v>9451270</v>
      </c>
      <c r="AD211" s="2">
        <f t="shared" si="91"/>
        <v>9865270</v>
      </c>
      <c r="AE211" s="14">
        <f t="shared" si="92"/>
        <v>2014.7714942524178</v>
      </c>
      <c r="AF211" s="14">
        <f t="shared" si="93"/>
        <v>2036.2324828061148</v>
      </c>
      <c r="AG211" s="14">
        <f t="shared" si="76"/>
        <v>21.460988553697007</v>
      </c>
      <c r="AH211" s="14">
        <f t="shared" si="102"/>
        <v>2.4596524630391956</v>
      </c>
      <c r="AI211" s="14">
        <f t="shared" si="95"/>
        <v>19.001336090657812</v>
      </c>
      <c r="AJ211" s="16">
        <f t="shared" si="96"/>
        <v>1</v>
      </c>
      <c r="AK211" s="16">
        <f t="shared" si="97"/>
        <v>0</v>
      </c>
      <c r="AL211" s="16">
        <f t="shared" si="98"/>
        <v>18</v>
      </c>
      <c r="AM211" s="16">
        <f t="shared" si="99"/>
        <v>30</v>
      </c>
      <c r="AN211" s="5">
        <f t="shared" si="100"/>
        <v>8949420</v>
      </c>
      <c r="AO211" s="5">
        <f t="shared" si="101"/>
        <v>9880920</v>
      </c>
    </row>
    <row r="212" spans="1:41" x14ac:dyDescent="0.2">
      <c r="A212" s="1" t="s">
        <v>960</v>
      </c>
      <c r="B212" s="8">
        <v>4939</v>
      </c>
      <c r="C212" s="8">
        <v>2056.3497757847535</v>
      </c>
      <c r="D212" s="8">
        <v>2090</v>
      </c>
      <c r="E212" s="8">
        <v>2017</v>
      </c>
      <c r="F212" s="8">
        <v>2056.2959641255607</v>
      </c>
      <c r="G212" s="8">
        <f t="shared" si="104"/>
        <v>-30.894512064915489</v>
      </c>
      <c r="H212" s="8">
        <f t="shared" si="105"/>
        <v>0</v>
      </c>
      <c r="I212" s="8">
        <f t="shared" si="106"/>
        <v>30.894512064915489</v>
      </c>
      <c r="J212" s="25">
        <f t="shared" si="110"/>
        <v>13.267532583964064</v>
      </c>
      <c r="K212" s="25">
        <f t="shared" si="110"/>
        <v>10.329202607560843</v>
      </c>
      <c r="L212" s="26">
        <f t="shared" si="108"/>
        <v>1.2844682293531933</v>
      </c>
      <c r="M212" s="25">
        <f t="shared" si="109"/>
        <v>56.226136693390025</v>
      </c>
      <c r="N212" s="25">
        <v>30</v>
      </c>
      <c r="O212" s="25">
        <v>70</v>
      </c>
      <c r="P212" s="25">
        <f t="shared" si="77"/>
        <v>0</v>
      </c>
      <c r="Q212" s="25">
        <f t="shared" si="78"/>
        <v>0</v>
      </c>
      <c r="R212" s="25">
        <f t="shared" si="79"/>
        <v>40</v>
      </c>
      <c r="S212" s="25">
        <f t="shared" si="80"/>
        <v>0</v>
      </c>
      <c r="T212" s="25">
        <f t="shared" si="81"/>
        <v>7873955</v>
      </c>
      <c r="U212" s="25">
        <f t="shared" si="82"/>
        <v>9890955</v>
      </c>
      <c r="V212" s="9">
        <f t="shared" si="83"/>
        <v>1963.5324041167394</v>
      </c>
      <c r="W212" s="9">
        <f t="shared" si="84"/>
        <v>2035.1264840251879</v>
      </c>
      <c r="X212" s="9">
        <f t="shared" si="85"/>
        <v>71.594079908448521</v>
      </c>
      <c r="Y212" s="3">
        <f t="shared" si="86"/>
        <v>1</v>
      </c>
      <c r="Z212" s="3">
        <f t="shared" si="87"/>
        <v>0</v>
      </c>
      <c r="AA212" s="55">
        <f t="shared" si="88"/>
        <v>9</v>
      </c>
      <c r="AB212" s="3">
        <f t="shared" si="89"/>
        <v>30</v>
      </c>
      <c r="AC212" s="2">
        <f t="shared" si="90"/>
        <v>9398715</v>
      </c>
      <c r="AD212" s="2">
        <f t="shared" si="91"/>
        <v>9852540</v>
      </c>
      <c r="AE212" s="14">
        <f t="shared" si="92"/>
        <v>2017.8473809096877</v>
      </c>
      <c r="AF212" s="14">
        <f t="shared" si="93"/>
        <v>2039.3191722398758</v>
      </c>
      <c r="AG212" s="14">
        <f t="shared" si="76"/>
        <v>21.471791330188125</v>
      </c>
      <c r="AH212" s="14">
        <f t="shared" si="102"/>
        <v>6.2620802364689823</v>
      </c>
      <c r="AI212" s="14">
        <f t="shared" si="95"/>
        <v>15.209711093719143</v>
      </c>
      <c r="AJ212" s="16">
        <f t="shared" si="96"/>
        <v>1</v>
      </c>
      <c r="AK212" s="16">
        <f t="shared" si="97"/>
        <v>0</v>
      </c>
      <c r="AL212" s="16">
        <f t="shared" si="98"/>
        <v>19</v>
      </c>
      <c r="AM212" s="16">
        <f t="shared" si="99"/>
        <v>30</v>
      </c>
      <c r="AN212" s="5">
        <f t="shared" si="100"/>
        <v>8896865</v>
      </c>
      <c r="AO212" s="5">
        <f t="shared" si="101"/>
        <v>9854940</v>
      </c>
    </row>
    <row r="213" spans="1:41" x14ac:dyDescent="0.2">
      <c r="A213" s="1" t="s">
        <v>961</v>
      </c>
      <c r="B213" s="8">
        <v>2671</v>
      </c>
      <c r="C213" s="8">
        <v>2045.5047619047618</v>
      </c>
      <c r="D213" s="8">
        <v>2056</v>
      </c>
      <c r="E213" s="8">
        <v>2032</v>
      </c>
      <c r="F213" s="8">
        <v>2045.5047619047618</v>
      </c>
      <c r="G213" s="8">
        <f t="shared" si="104"/>
        <v>-10.791202220798823</v>
      </c>
      <c r="H213" s="8">
        <f t="shared" si="105"/>
        <v>0</v>
      </c>
      <c r="I213" s="8">
        <f t="shared" si="106"/>
        <v>10.791202220798823</v>
      </c>
      <c r="J213" s="25">
        <f t="shared" si="110"/>
        <v>12.319851685109487</v>
      </c>
      <c r="K213" s="25">
        <f t="shared" si="110"/>
        <v>10.362202579934985</v>
      </c>
      <c r="L213" s="26">
        <f t="shared" si="108"/>
        <v>1.1889221031989112</v>
      </c>
      <c r="M213" s="25">
        <f t="shared" si="109"/>
        <v>54.315414032386506</v>
      </c>
      <c r="N213" s="25">
        <v>30</v>
      </c>
      <c r="O213" s="25">
        <v>70</v>
      </c>
      <c r="P213" s="25">
        <f t="shared" si="77"/>
        <v>0</v>
      </c>
      <c r="Q213" s="25">
        <f t="shared" si="78"/>
        <v>0</v>
      </c>
      <c r="R213" s="25">
        <f t="shared" si="79"/>
        <v>40</v>
      </c>
      <c r="S213" s="25">
        <f t="shared" si="80"/>
        <v>0</v>
      </c>
      <c r="T213" s="25">
        <f t="shared" si="81"/>
        <v>7873955</v>
      </c>
      <c r="U213" s="25">
        <f t="shared" si="82"/>
        <v>9905955</v>
      </c>
      <c r="V213" s="9">
        <f t="shared" si="83"/>
        <v>1969.8466556704602</v>
      </c>
      <c r="W213" s="9">
        <f t="shared" si="84"/>
        <v>2039.6500291340853</v>
      </c>
      <c r="X213" s="9">
        <f t="shared" si="85"/>
        <v>69.803373463625121</v>
      </c>
      <c r="Y213" s="3">
        <f t="shared" si="86"/>
        <v>1</v>
      </c>
      <c r="Z213" s="3">
        <f t="shared" si="87"/>
        <v>0</v>
      </c>
      <c r="AA213" s="55">
        <f t="shared" si="88"/>
        <v>10</v>
      </c>
      <c r="AB213" s="3">
        <f t="shared" si="89"/>
        <v>30</v>
      </c>
      <c r="AC213" s="2">
        <f t="shared" si="90"/>
        <v>9346435</v>
      </c>
      <c r="AD213" s="2">
        <f t="shared" si="91"/>
        <v>9854435</v>
      </c>
      <c r="AE213" s="14">
        <f t="shared" si="92"/>
        <v>2019.8960757982118</v>
      </c>
      <c r="AF213" s="14">
        <f t="shared" si="93"/>
        <v>2040.2708014190891</v>
      </c>
      <c r="AG213" s="14">
        <f t="shared" si="76"/>
        <v>20.374725620877371</v>
      </c>
      <c r="AH213" s="14">
        <f t="shared" si="102"/>
        <v>9.0846093133506596</v>
      </c>
      <c r="AI213" s="14">
        <f t="shared" si="95"/>
        <v>11.290116307526711</v>
      </c>
      <c r="AJ213" s="16">
        <f t="shared" si="96"/>
        <v>1</v>
      </c>
      <c r="AK213" s="16">
        <f t="shared" si="97"/>
        <v>0</v>
      </c>
      <c r="AL213" s="16">
        <f t="shared" si="98"/>
        <v>20</v>
      </c>
      <c r="AM213" s="16">
        <f t="shared" si="99"/>
        <v>30</v>
      </c>
      <c r="AN213" s="5">
        <f t="shared" si="100"/>
        <v>8844585</v>
      </c>
      <c r="AO213" s="5">
        <f t="shared" si="101"/>
        <v>9860585</v>
      </c>
    </row>
    <row r="214" spans="1:41" x14ac:dyDescent="0.2">
      <c r="A214" s="1" t="s">
        <v>962</v>
      </c>
      <c r="B214" s="8">
        <v>3807</v>
      </c>
      <c r="C214" s="8">
        <v>2068.4285714285716</v>
      </c>
      <c r="D214" s="8">
        <v>2083</v>
      </c>
      <c r="E214" s="8">
        <v>2056</v>
      </c>
      <c r="F214" s="8">
        <v>2068.384236453202</v>
      </c>
      <c r="G214" s="8">
        <f t="shared" si="104"/>
        <v>22.879474548440157</v>
      </c>
      <c r="H214" s="8">
        <f t="shared" si="105"/>
        <v>22.879474548440157</v>
      </c>
      <c r="I214" s="8">
        <f t="shared" si="106"/>
        <v>0</v>
      </c>
      <c r="J214" s="25">
        <f t="shared" si="110"/>
        <v>13.074110461061679</v>
      </c>
      <c r="K214" s="25">
        <f t="shared" si="110"/>
        <v>9.6220452527967719</v>
      </c>
      <c r="L214" s="26">
        <f t="shared" si="108"/>
        <v>1.3587662620129042</v>
      </c>
      <c r="M214" s="25">
        <f t="shared" si="109"/>
        <v>57.604955772657675</v>
      </c>
      <c r="N214" s="25">
        <v>30</v>
      </c>
      <c r="O214" s="25">
        <v>70</v>
      </c>
      <c r="P214" s="25">
        <f t="shared" si="77"/>
        <v>0</v>
      </c>
      <c r="Q214" s="25">
        <f t="shared" si="78"/>
        <v>0</v>
      </c>
      <c r="R214" s="25">
        <f t="shared" si="79"/>
        <v>40</v>
      </c>
      <c r="S214" s="25">
        <f t="shared" si="80"/>
        <v>0</v>
      </c>
      <c r="T214" s="25">
        <f t="shared" si="81"/>
        <v>7873955</v>
      </c>
      <c r="U214" s="25">
        <f t="shared" si="82"/>
        <v>9929955</v>
      </c>
      <c r="V214" s="9">
        <f t="shared" si="83"/>
        <v>1975.4517691252381</v>
      </c>
      <c r="W214" s="9">
        <f t="shared" si="84"/>
        <v>2043.0860320200882</v>
      </c>
      <c r="X214" s="9">
        <f t="shared" si="85"/>
        <v>67.634262894850053</v>
      </c>
      <c r="Y214" s="3">
        <f t="shared" si="86"/>
        <v>1</v>
      </c>
      <c r="Z214" s="3">
        <f t="shared" si="87"/>
        <v>0</v>
      </c>
      <c r="AA214" s="55">
        <f t="shared" si="88"/>
        <v>11</v>
      </c>
      <c r="AB214" s="3">
        <f t="shared" si="89"/>
        <v>30</v>
      </c>
      <c r="AC214" s="2">
        <f t="shared" si="90"/>
        <v>9295005</v>
      </c>
      <c r="AD214" s="2">
        <f t="shared" si="91"/>
        <v>9860405</v>
      </c>
      <c r="AE214" s="14">
        <f t="shared" si="92"/>
        <v>2023.4877914022852</v>
      </c>
      <c r="AF214" s="14">
        <f t="shared" si="93"/>
        <v>2044.595945270491</v>
      </c>
      <c r="AG214" s="14">
        <f t="shared" si="76"/>
        <v>21.108153868205818</v>
      </c>
      <c r="AH214" s="14">
        <f t="shared" si="102"/>
        <v>11.489318224321691</v>
      </c>
      <c r="AI214" s="14">
        <f t="shared" si="95"/>
        <v>9.6188356438841272</v>
      </c>
      <c r="AJ214" s="16">
        <f t="shared" si="96"/>
        <v>1</v>
      </c>
      <c r="AK214" s="16">
        <f t="shared" si="97"/>
        <v>0</v>
      </c>
      <c r="AL214" s="16">
        <f t="shared" si="98"/>
        <v>21</v>
      </c>
      <c r="AM214" s="16">
        <f t="shared" si="99"/>
        <v>30</v>
      </c>
      <c r="AN214" s="5">
        <f t="shared" si="100"/>
        <v>8793155</v>
      </c>
      <c r="AO214" s="5">
        <f t="shared" si="101"/>
        <v>9872555</v>
      </c>
    </row>
    <row r="215" spans="1:41" x14ac:dyDescent="0.2">
      <c r="A215" s="1" t="s">
        <v>963</v>
      </c>
      <c r="B215" s="8">
        <v>5043</v>
      </c>
      <c r="C215" s="8">
        <v>2069.4285714285716</v>
      </c>
      <c r="D215" s="8">
        <v>2082</v>
      </c>
      <c r="E215" s="8">
        <v>2057</v>
      </c>
      <c r="F215" s="8">
        <v>2069.4190476190474</v>
      </c>
      <c r="G215" s="8">
        <f t="shared" si="104"/>
        <v>1.03481116584544</v>
      </c>
      <c r="H215" s="8">
        <f t="shared" si="105"/>
        <v>1.03481116584544</v>
      </c>
      <c r="I215" s="8">
        <f t="shared" si="106"/>
        <v>0</v>
      </c>
      <c r="J215" s="25">
        <f t="shared" si="110"/>
        <v>12.214160511403376</v>
      </c>
      <c r="K215" s="25">
        <f t="shared" si="110"/>
        <v>8.9347563061684312</v>
      </c>
      <c r="L215" s="26">
        <f t="shared" si="108"/>
        <v>1.3670390207476493</v>
      </c>
      <c r="M215" s="25">
        <f t="shared" si="109"/>
        <v>57.753125688475485</v>
      </c>
      <c r="N215" s="25">
        <v>30</v>
      </c>
      <c r="O215" s="25">
        <v>70</v>
      </c>
      <c r="P215" s="25">
        <f t="shared" si="77"/>
        <v>0</v>
      </c>
      <c r="Q215" s="25">
        <f t="shared" si="78"/>
        <v>0</v>
      </c>
      <c r="R215" s="25">
        <f t="shared" si="79"/>
        <v>40</v>
      </c>
      <c r="S215" s="25">
        <f t="shared" si="80"/>
        <v>0</v>
      </c>
      <c r="T215" s="25">
        <f t="shared" si="81"/>
        <v>7873955</v>
      </c>
      <c r="U215" s="25">
        <f t="shared" si="82"/>
        <v>9930955</v>
      </c>
      <c r="V215" s="9">
        <f t="shared" si="83"/>
        <v>1981.5798317769561</v>
      </c>
      <c r="W215" s="9">
        <f t="shared" si="84"/>
        <v>2045.2238656780103</v>
      </c>
      <c r="X215" s="9">
        <f t="shared" si="85"/>
        <v>63.644033901054172</v>
      </c>
      <c r="Y215" s="3">
        <f t="shared" si="86"/>
        <v>1</v>
      </c>
      <c r="Z215" s="3">
        <f t="shared" si="87"/>
        <v>0</v>
      </c>
      <c r="AA215" s="55">
        <f t="shared" si="88"/>
        <v>12</v>
      </c>
      <c r="AB215" s="3">
        <f t="shared" si="89"/>
        <v>30</v>
      </c>
      <c r="AC215" s="2">
        <f t="shared" si="90"/>
        <v>9242900</v>
      </c>
      <c r="AD215" s="2">
        <f t="shared" si="91"/>
        <v>9860000</v>
      </c>
      <c r="AE215" s="14">
        <f t="shared" si="92"/>
        <v>2026.8901066776009</v>
      </c>
      <c r="AF215" s="14">
        <f t="shared" si="93"/>
        <v>2048.4148840933458</v>
      </c>
      <c r="AG215" s="14">
        <f t="shared" si="76"/>
        <v>21.524777415744893</v>
      </c>
      <c r="AH215" s="14">
        <f t="shared" si="102"/>
        <v>13.496410062606332</v>
      </c>
      <c r="AI215" s="14">
        <f t="shared" si="95"/>
        <v>8.0283673531385613</v>
      </c>
      <c r="AJ215" s="16">
        <f t="shared" si="96"/>
        <v>1</v>
      </c>
      <c r="AK215" s="16">
        <f t="shared" si="97"/>
        <v>0</v>
      </c>
      <c r="AL215" s="16">
        <f t="shared" si="98"/>
        <v>22</v>
      </c>
      <c r="AM215" s="16">
        <f t="shared" si="99"/>
        <v>30</v>
      </c>
      <c r="AN215" s="5">
        <f t="shared" si="100"/>
        <v>8741050</v>
      </c>
      <c r="AO215" s="5">
        <f t="shared" si="101"/>
        <v>9872400</v>
      </c>
    </row>
    <row r="216" spans="1:41" x14ac:dyDescent="0.2">
      <c r="A216" s="1" t="s">
        <v>964</v>
      </c>
      <c r="B216" s="8">
        <v>6534</v>
      </c>
      <c r="C216" s="8">
        <v>2065.5089285714284</v>
      </c>
      <c r="D216" s="8">
        <v>2089</v>
      </c>
      <c r="E216" s="8">
        <v>2041</v>
      </c>
      <c r="F216" s="8">
        <v>2065.4910714285716</v>
      </c>
      <c r="G216" s="8">
        <f t="shared" si="104"/>
        <v>-3.9279761904758743</v>
      </c>
      <c r="H216" s="8">
        <f t="shared" si="105"/>
        <v>0</v>
      </c>
      <c r="I216" s="8">
        <f t="shared" si="106"/>
        <v>3.9279761904758743</v>
      </c>
      <c r="J216" s="25">
        <f t="shared" si="110"/>
        <v>11.341720474874563</v>
      </c>
      <c r="K216" s="25">
        <f t="shared" si="110"/>
        <v>8.5771291550475333</v>
      </c>
      <c r="L216" s="26">
        <f t="shared" si="108"/>
        <v>1.3223212883765545</v>
      </c>
      <c r="M216" s="25">
        <f t="shared" si="109"/>
        <v>56.939636001052136</v>
      </c>
      <c r="N216" s="25">
        <v>30</v>
      </c>
      <c r="O216" s="25">
        <v>70</v>
      </c>
      <c r="P216" s="25">
        <f t="shared" si="77"/>
        <v>0</v>
      </c>
      <c r="Q216" s="25">
        <f t="shared" si="78"/>
        <v>0</v>
      </c>
      <c r="R216" s="25">
        <f t="shared" si="79"/>
        <v>40</v>
      </c>
      <c r="S216" s="25">
        <f t="shared" si="80"/>
        <v>0</v>
      </c>
      <c r="T216" s="25">
        <f t="shared" si="81"/>
        <v>7873955</v>
      </c>
      <c r="U216" s="25">
        <f t="shared" si="82"/>
        <v>9914955</v>
      </c>
      <c r="V216" s="9">
        <f t="shared" si="83"/>
        <v>1988.8601399745057</v>
      </c>
      <c r="W216" s="9">
        <f t="shared" si="84"/>
        <v>2050.8622990184617</v>
      </c>
      <c r="X216" s="9">
        <f t="shared" si="85"/>
        <v>62.002159043955999</v>
      </c>
      <c r="Y216" s="3">
        <f t="shared" si="86"/>
        <v>1</v>
      </c>
      <c r="Z216" s="3">
        <f t="shared" si="87"/>
        <v>0</v>
      </c>
      <c r="AA216" s="55">
        <f t="shared" si="88"/>
        <v>13</v>
      </c>
      <c r="AB216" s="3">
        <f t="shared" si="89"/>
        <v>30</v>
      </c>
      <c r="AC216" s="2">
        <f t="shared" si="90"/>
        <v>9190820</v>
      </c>
      <c r="AD216" s="2">
        <f t="shared" si="91"/>
        <v>9854145</v>
      </c>
      <c r="AE216" s="14">
        <f t="shared" si="92"/>
        <v>2029.749437399895</v>
      </c>
      <c r="AF216" s="14">
        <f t="shared" si="93"/>
        <v>2051.0419898372265</v>
      </c>
      <c r="AG216" s="14">
        <f t="shared" si="76"/>
        <v>21.292552437331551</v>
      </c>
      <c r="AH216" s="14">
        <f t="shared" si="102"/>
        <v>15.055638537551376</v>
      </c>
      <c r="AI216" s="14">
        <f t="shared" si="95"/>
        <v>6.2369138997801752</v>
      </c>
      <c r="AJ216" s="16">
        <f t="shared" si="96"/>
        <v>1</v>
      </c>
      <c r="AK216" s="16">
        <f t="shared" si="97"/>
        <v>0</v>
      </c>
      <c r="AL216" s="16">
        <f t="shared" si="98"/>
        <v>23</v>
      </c>
      <c r="AM216" s="16">
        <f t="shared" si="99"/>
        <v>30</v>
      </c>
      <c r="AN216" s="5">
        <f t="shared" si="100"/>
        <v>8688970</v>
      </c>
      <c r="AO216" s="5">
        <f t="shared" si="101"/>
        <v>9862545</v>
      </c>
    </row>
    <row r="217" spans="1:41" x14ac:dyDescent="0.2">
      <c r="A217" s="1" t="s">
        <v>965</v>
      </c>
      <c r="B217" s="8">
        <v>6223</v>
      </c>
      <c r="C217" s="8">
        <v>2050.4514767932487</v>
      </c>
      <c r="D217" s="8">
        <v>2070</v>
      </c>
      <c r="E217" s="8">
        <v>2035</v>
      </c>
      <c r="F217" s="8">
        <v>2050.4050632911394</v>
      </c>
      <c r="G217" s="8">
        <f t="shared" si="104"/>
        <v>-15.086008137432145</v>
      </c>
      <c r="H217" s="8">
        <f t="shared" si="105"/>
        <v>0</v>
      </c>
      <c r="I217" s="8">
        <f t="shared" si="106"/>
        <v>15.086008137432145</v>
      </c>
      <c r="J217" s="25">
        <f t="shared" si="110"/>
        <v>10.531597583812095</v>
      </c>
      <c r="K217" s="25">
        <f t="shared" si="110"/>
        <v>9.0420490823607196</v>
      </c>
      <c r="L217" s="26">
        <f t="shared" si="108"/>
        <v>1.1647357239364244</v>
      </c>
      <c r="M217" s="25">
        <f t="shared" si="109"/>
        <v>53.804984648122861</v>
      </c>
      <c r="N217" s="25">
        <v>30</v>
      </c>
      <c r="O217" s="25">
        <v>70</v>
      </c>
      <c r="P217" s="25">
        <f t="shared" si="77"/>
        <v>0</v>
      </c>
      <c r="Q217" s="25">
        <f t="shared" si="78"/>
        <v>0</v>
      </c>
      <c r="R217" s="25">
        <f t="shared" si="79"/>
        <v>40</v>
      </c>
      <c r="S217" s="25">
        <f t="shared" si="80"/>
        <v>0</v>
      </c>
      <c r="T217" s="25">
        <f t="shared" si="81"/>
        <v>7873955</v>
      </c>
      <c r="U217" s="25">
        <f t="shared" si="82"/>
        <v>9908955</v>
      </c>
      <c r="V217" s="9">
        <f t="shared" si="83"/>
        <v>1997.0493760196027</v>
      </c>
      <c r="W217" s="9">
        <f t="shared" si="84"/>
        <v>2059.3120758041759</v>
      </c>
      <c r="X217" s="9">
        <f t="shared" si="85"/>
        <v>62.262699784573215</v>
      </c>
      <c r="Y217" s="3">
        <f t="shared" si="86"/>
        <v>1</v>
      </c>
      <c r="Z217" s="3">
        <f t="shared" si="87"/>
        <v>0</v>
      </c>
      <c r="AA217" s="55">
        <f t="shared" si="88"/>
        <v>14</v>
      </c>
      <c r="AB217" s="3">
        <f t="shared" si="89"/>
        <v>30</v>
      </c>
      <c r="AC217" s="2">
        <f t="shared" si="90"/>
        <v>9138565</v>
      </c>
      <c r="AD217" s="2">
        <f t="shared" si="91"/>
        <v>9850815</v>
      </c>
      <c r="AE217" s="14">
        <f t="shared" si="92"/>
        <v>2031.2794837622093</v>
      </c>
      <c r="AF217" s="14">
        <f t="shared" si="93"/>
        <v>2050.9440011378283</v>
      </c>
      <c r="AG217" s="14">
        <f t="shared" si="76"/>
        <v>19.664517375618971</v>
      </c>
      <c r="AH217" s="14">
        <f t="shared" si="102"/>
        <v>15.977414305164896</v>
      </c>
      <c r="AI217" s="14">
        <f t="shared" si="95"/>
        <v>3.687103070454075</v>
      </c>
      <c r="AJ217" s="16">
        <f t="shared" si="96"/>
        <v>1</v>
      </c>
      <c r="AK217" s="16">
        <f t="shared" si="97"/>
        <v>0</v>
      </c>
      <c r="AL217" s="16">
        <f t="shared" si="98"/>
        <v>24</v>
      </c>
      <c r="AM217" s="16">
        <f t="shared" si="99"/>
        <v>30</v>
      </c>
      <c r="AN217" s="5">
        <f t="shared" si="100"/>
        <v>8636715</v>
      </c>
      <c r="AO217" s="5">
        <f t="shared" si="101"/>
        <v>9857715</v>
      </c>
    </row>
    <row r="218" spans="1:41" x14ac:dyDescent="0.2">
      <c r="A218" s="1" t="s">
        <v>966</v>
      </c>
      <c r="B218" s="8">
        <v>2954</v>
      </c>
      <c r="C218" s="8">
        <v>2046.0784313725489</v>
      </c>
      <c r="D218" s="8">
        <v>2064</v>
      </c>
      <c r="E218" s="8">
        <v>2026</v>
      </c>
      <c r="F218" s="8">
        <v>2046.0245098039215</v>
      </c>
      <c r="G218" s="8">
        <f t="shared" si="104"/>
        <v>-4.3805534872178669</v>
      </c>
      <c r="H218" s="8">
        <f t="shared" si="105"/>
        <v>0</v>
      </c>
      <c r="I218" s="8">
        <f t="shared" si="106"/>
        <v>4.3805534872178669</v>
      </c>
      <c r="J218" s="25">
        <f t="shared" si="110"/>
        <v>9.7793406135398033</v>
      </c>
      <c r="K218" s="25">
        <f t="shared" si="110"/>
        <v>8.7090851112790872</v>
      </c>
      <c r="L218" s="26">
        <f t="shared" si="108"/>
        <v>1.1228895444912617</v>
      </c>
      <c r="M218" s="25">
        <f t="shared" si="109"/>
        <v>52.894393276610899</v>
      </c>
      <c r="N218" s="25">
        <v>30</v>
      </c>
      <c r="O218" s="25">
        <v>70</v>
      </c>
      <c r="P218" s="25">
        <f t="shared" si="77"/>
        <v>0</v>
      </c>
      <c r="Q218" s="25">
        <f t="shared" si="78"/>
        <v>0</v>
      </c>
      <c r="R218" s="25">
        <f t="shared" si="79"/>
        <v>40</v>
      </c>
      <c r="S218" s="25">
        <f t="shared" si="80"/>
        <v>0</v>
      </c>
      <c r="T218" s="25">
        <f t="shared" si="81"/>
        <v>7873955</v>
      </c>
      <c r="U218" s="25">
        <f t="shared" si="82"/>
        <v>9899955</v>
      </c>
      <c r="V218" s="9">
        <f t="shared" si="83"/>
        <v>2005.2860446903251</v>
      </c>
      <c r="W218" s="9">
        <f t="shared" si="84"/>
        <v>2063.2747103887818</v>
      </c>
      <c r="X218" s="9">
        <f t="shared" si="85"/>
        <v>57.988665698456771</v>
      </c>
      <c r="Y218" s="3">
        <f t="shared" si="86"/>
        <v>1</v>
      </c>
      <c r="Z218" s="3">
        <f t="shared" si="87"/>
        <v>0</v>
      </c>
      <c r="AA218" s="55">
        <f t="shared" si="88"/>
        <v>15</v>
      </c>
      <c r="AB218" s="3">
        <f t="shared" si="89"/>
        <v>30</v>
      </c>
      <c r="AC218" s="2">
        <f t="shared" si="90"/>
        <v>9086785</v>
      </c>
      <c r="AD218" s="2">
        <f t="shared" si="91"/>
        <v>9846535</v>
      </c>
      <c r="AE218" s="14">
        <f t="shared" si="92"/>
        <v>2032.3717079134474</v>
      </c>
      <c r="AF218" s="14">
        <f t="shared" si="93"/>
        <v>2050.1871563172272</v>
      </c>
      <c r="AG218" s="14">
        <f t="shared" si="76"/>
        <v>17.815448403779783</v>
      </c>
      <c r="AH218" s="14">
        <f t="shared" si="102"/>
        <v>16.345021124887872</v>
      </c>
      <c r="AI218" s="14">
        <f t="shared" si="95"/>
        <v>1.4704272788919113</v>
      </c>
      <c r="AJ218" s="16">
        <f t="shared" si="96"/>
        <v>1</v>
      </c>
      <c r="AK218" s="16">
        <f t="shared" si="97"/>
        <v>0</v>
      </c>
      <c r="AL218" s="16">
        <f t="shared" si="98"/>
        <v>25</v>
      </c>
      <c r="AM218" s="16">
        <f t="shared" si="99"/>
        <v>30</v>
      </c>
      <c r="AN218" s="5">
        <f t="shared" si="100"/>
        <v>8584935</v>
      </c>
      <c r="AO218" s="5">
        <f t="shared" si="101"/>
        <v>9851185</v>
      </c>
    </row>
    <row r="219" spans="1:41" x14ac:dyDescent="0.2">
      <c r="A219" s="1" t="s">
        <v>967</v>
      </c>
      <c r="B219" s="8">
        <v>5833</v>
      </c>
      <c r="C219" s="8">
        <v>2043.3549783549784</v>
      </c>
      <c r="D219" s="8">
        <v>2055</v>
      </c>
      <c r="E219" s="8">
        <v>2027</v>
      </c>
      <c r="F219" s="8">
        <v>2043.4025974025974</v>
      </c>
      <c r="G219" s="8">
        <f t="shared" si="104"/>
        <v>-2.6219124013241526</v>
      </c>
      <c r="H219" s="8">
        <f t="shared" si="105"/>
        <v>0</v>
      </c>
      <c r="I219" s="8">
        <f t="shared" si="106"/>
        <v>2.6219124013241526</v>
      </c>
      <c r="J219" s="25">
        <f t="shared" si="110"/>
        <v>9.0808162840012461</v>
      </c>
      <c r="K219" s="25">
        <f t="shared" si="110"/>
        <v>8.2742870605680192</v>
      </c>
      <c r="L219" s="26">
        <f t="shared" si="108"/>
        <v>1.0974741651491433</v>
      </c>
      <c r="M219" s="25">
        <f t="shared" si="109"/>
        <v>52.323608241968792</v>
      </c>
      <c r="N219" s="25">
        <v>30</v>
      </c>
      <c r="O219" s="25">
        <v>70</v>
      </c>
      <c r="P219" s="25">
        <f t="shared" si="77"/>
        <v>0</v>
      </c>
      <c r="Q219" s="25">
        <f t="shared" si="78"/>
        <v>0</v>
      </c>
      <c r="R219" s="25">
        <f t="shared" si="79"/>
        <v>40</v>
      </c>
      <c r="S219" s="25">
        <f t="shared" si="80"/>
        <v>0</v>
      </c>
      <c r="T219" s="25">
        <f t="shared" si="81"/>
        <v>7873955</v>
      </c>
      <c r="U219" s="25">
        <f t="shared" si="82"/>
        <v>9900955</v>
      </c>
      <c r="V219" s="9">
        <f t="shared" si="83"/>
        <v>2012.2365715746757</v>
      </c>
      <c r="W219" s="9">
        <f t="shared" si="84"/>
        <v>2065.0812119367697</v>
      </c>
      <c r="X219" s="9">
        <f t="shared" si="85"/>
        <v>52.844640362093969</v>
      </c>
      <c r="Y219" s="3">
        <f t="shared" si="86"/>
        <v>1</v>
      </c>
      <c r="Z219" s="3">
        <f t="shared" si="87"/>
        <v>0</v>
      </c>
      <c r="AA219" s="55">
        <f t="shared" si="88"/>
        <v>16</v>
      </c>
      <c r="AB219" s="3">
        <f t="shared" si="89"/>
        <v>30</v>
      </c>
      <c r="AC219" s="2">
        <f t="shared" si="90"/>
        <v>9035155</v>
      </c>
      <c r="AD219" s="2">
        <f t="shared" si="91"/>
        <v>9845955</v>
      </c>
      <c r="AE219" s="14">
        <f t="shared" si="92"/>
        <v>2033.1888108385697</v>
      </c>
      <c r="AF219" s="14">
        <f t="shared" si="93"/>
        <v>2049.1433780226689</v>
      </c>
      <c r="AG219" s="14">
        <f t="shared" si="76"/>
        <v>15.954567184099233</v>
      </c>
      <c r="AH219" s="14">
        <f t="shared" si="102"/>
        <v>16.266930336730145</v>
      </c>
      <c r="AI219" s="14">
        <f t="shared" si="95"/>
        <v>-0.31236315263091186</v>
      </c>
      <c r="AJ219" s="16">
        <f t="shared" si="96"/>
        <v>0</v>
      </c>
      <c r="AK219" s="16">
        <f t="shared" si="97"/>
        <v>1</v>
      </c>
      <c r="AL219" s="16">
        <f t="shared" si="98"/>
        <v>24</v>
      </c>
      <c r="AM219" s="16">
        <f t="shared" si="99"/>
        <v>30</v>
      </c>
      <c r="AN219" s="5">
        <f t="shared" si="100"/>
        <v>8635555</v>
      </c>
      <c r="AO219" s="5">
        <f t="shared" si="101"/>
        <v>9851755</v>
      </c>
    </row>
    <row r="220" spans="1:41" x14ac:dyDescent="0.2">
      <c r="A220" s="1" t="s">
        <v>968</v>
      </c>
      <c r="B220" s="8">
        <v>9380</v>
      </c>
      <c r="C220" s="8">
        <v>2007.0676156583629</v>
      </c>
      <c r="D220" s="8">
        <v>2030</v>
      </c>
      <c r="E220" s="8">
        <v>1979</v>
      </c>
      <c r="F220" s="8">
        <v>2006.9964412811387</v>
      </c>
      <c r="G220" s="8">
        <f t="shared" si="104"/>
        <v>-36.406156121458707</v>
      </c>
      <c r="H220" s="8">
        <f t="shared" si="105"/>
        <v>0</v>
      </c>
      <c r="I220" s="8">
        <f t="shared" si="106"/>
        <v>36.406156121458707</v>
      </c>
      <c r="J220" s="25">
        <f t="shared" si="110"/>
        <v>8.4321865494297281</v>
      </c>
      <c r="K220" s="25">
        <f t="shared" si="110"/>
        <v>10.28370627920307</v>
      </c>
      <c r="L220" s="26">
        <f t="shared" si="108"/>
        <v>0.81995598867718489</v>
      </c>
      <c r="M220" s="25">
        <f t="shared" si="109"/>
        <v>45.053616338995148</v>
      </c>
      <c r="N220" s="25">
        <v>30</v>
      </c>
      <c r="O220" s="25">
        <v>70</v>
      </c>
      <c r="P220" s="25">
        <f t="shared" si="77"/>
        <v>0</v>
      </c>
      <c r="Q220" s="25">
        <f t="shared" si="78"/>
        <v>0</v>
      </c>
      <c r="R220" s="25">
        <f t="shared" si="79"/>
        <v>40</v>
      </c>
      <c r="S220" s="25">
        <f t="shared" si="80"/>
        <v>0</v>
      </c>
      <c r="T220" s="25">
        <f t="shared" si="81"/>
        <v>7873955</v>
      </c>
      <c r="U220" s="25">
        <f t="shared" si="82"/>
        <v>9852955</v>
      </c>
      <c r="V220" s="9">
        <f t="shared" si="83"/>
        <v>2017.9635945516989</v>
      </c>
      <c r="W220" s="9">
        <f t="shared" si="84"/>
        <v>2063.0024428797396</v>
      </c>
      <c r="X220" s="9">
        <f t="shared" si="85"/>
        <v>45.038848328040785</v>
      </c>
      <c r="Y220" s="3">
        <f t="shared" si="86"/>
        <v>1</v>
      </c>
      <c r="Z220" s="3">
        <f t="shared" si="87"/>
        <v>0</v>
      </c>
      <c r="AA220" s="55">
        <f t="shared" si="88"/>
        <v>17</v>
      </c>
      <c r="AB220" s="3">
        <f t="shared" si="89"/>
        <v>30</v>
      </c>
      <c r="AC220" s="2">
        <f t="shared" si="90"/>
        <v>8983750</v>
      </c>
      <c r="AD220" s="2">
        <f t="shared" si="91"/>
        <v>9824825</v>
      </c>
      <c r="AE220" s="14">
        <f t="shared" si="92"/>
        <v>2031.2486353157969</v>
      </c>
      <c r="AF220" s="14">
        <f t="shared" si="93"/>
        <v>2042.6592339085873</v>
      </c>
      <c r="AG220" s="14">
        <f t="shared" ref="AG220:AG283" si="111">AF220-AE220</f>
        <v>11.410598592790393</v>
      </c>
      <c r="AH220" s="14">
        <f t="shared" si="102"/>
        <v>15.295663987942195</v>
      </c>
      <c r="AI220" s="14">
        <f t="shared" si="95"/>
        <v>-3.8850653951518019</v>
      </c>
      <c r="AJ220" s="16">
        <f t="shared" si="96"/>
        <v>0</v>
      </c>
      <c r="AK220" s="16">
        <f t="shared" si="97"/>
        <v>1</v>
      </c>
      <c r="AL220" s="16">
        <f t="shared" si="98"/>
        <v>23</v>
      </c>
      <c r="AM220" s="16">
        <f t="shared" si="99"/>
        <v>30</v>
      </c>
      <c r="AN220" s="5">
        <f t="shared" si="100"/>
        <v>8686200</v>
      </c>
      <c r="AO220" s="5">
        <f t="shared" si="101"/>
        <v>9824125</v>
      </c>
    </row>
    <row r="221" spans="1:41" x14ac:dyDescent="0.2">
      <c r="A221" s="1" t="s">
        <v>969</v>
      </c>
      <c r="B221" s="8">
        <v>21995</v>
      </c>
      <c r="C221" s="8">
        <v>1982.1208053691275</v>
      </c>
      <c r="D221" s="8">
        <v>1996</v>
      </c>
      <c r="E221" s="8">
        <v>1969</v>
      </c>
      <c r="F221" s="8">
        <v>1982.1040268456377</v>
      </c>
      <c r="G221" s="8">
        <f t="shared" si="104"/>
        <v>-24.892414435500996</v>
      </c>
      <c r="H221" s="8">
        <f t="shared" si="105"/>
        <v>0</v>
      </c>
      <c r="I221" s="8">
        <f t="shared" si="106"/>
        <v>24.892414435500996</v>
      </c>
      <c r="J221" s="25">
        <f t="shared" si="110"/>
        <v>7.8298875101847472</v>
      </c>
      <c r="K221" s="25">
        <f t="shared" si="110"/>
        <v>11.327185433224349</v>
      </c>
      <c r="L221" s="26">
        <f t="shared" si="108"/>
        <v>0.69124740266178586</v>
      </c>
      <c r="M221" s="25">
        <f t="shared" si="109"/>
        <v>40.87204518829472</v>
      </c>
      <c r="N221" s="25">
        <v>30</v>
      </c>
      <c r="O221" s="25">
        <v>70</v>
      </c>
      <c r="P221" s="25">
        <f t="shared" ref="P221:P284" si="112">IF(AND(M221&lt;$R$4, T220-30&gt;=D221*25),1,0)</f>
        <v>0</v>
      </c>
      <c r="Q221" s="25">
        <f t="shared" ref="Q221:Q284" si="113">IF(AND(M221&gt;$R$5,R220&gt;=1),1,0)</f>
        <v>0</v>
      </c>
      <c r="R221" s="25">
        <f t="shared" ref="R221:R284" si="114">R220+P221-Q221</f>
        <v>40</v>
      </c>
      <c r="S221" s="25">
        <f t="shared" ref="S221:S284" si="115">IF(P221&gt;0, MAX(30, 0.002*P221*D221), IF(Q221&gt;0, MAX(30, 0.002*Q221*E221), 0))</f>
        <v>0</v>
      </c>
      <c r="T221" s="25">
        <f t="shared" ref="T221:T284" si="116">T220-(P221*D220*25) + (Q221*E220*25) - S221</f>
        <v>7873955</v>
      </c>
      <c r="U221" s="25">
        <f t="shared" ref="U221:U284" si="117">R221*E221*25 + T221</f>
        <v>9842955</v>
      </c>
      <c r="V221" s="9">
        <f t="shared" ref="V221:V284" si="118">AVERAGE(F195:F220)</f>
        <v>2021.3533294727686</v>
      </c>
      <c r="W221" s="9">
        <f t="shared" ref="W221:W284" si="119">AVERAGE(F209:F220)</f>
        <v>2057.8378270710082</v>
      </c>
      <c r="X221" s="9">
        <f t="shared" ref="X221:X284" si="120">W221-V221</f>
        <v>36.484497598239614</v>
      </c>
      <c r="Y221" s="3">
        <f t="shared" ref="Y221:Y284" si="121">IF(AND(X221&gt;$Z$4,AC220-30&gt;=D221*25),1,0)</f>
        <v>1</v>
      </c>
      <c r="Z221" s="3">
        <f t="shared" ref="Z221:Z284" si="122">IF(AND(X221&lt;$Z$5,AA220&gt;=1),1,0)</f>
        <v>0</v>
      </c>
      <c r="AA221" s="55">
        <f t="shared" ref="AA221:AA284" si="123">AA220+Y221-Z221</f>
        <v>18</v>
      </c>
      <c r="AB221" s="3">
        <f t="shared" ref="AB221:AB284" si="124">IF(Y221&gt;0, MAX(30, 0.002*Y221*D221), IF(Z221&gt;0, MAX(30, 0.002*Z221*E221), 0))</f>
        <v>30</v>
      </c>
      <c r="AC221" s="2">
        <f t="shared" ref="AC221:AC284" si="125">AC220-  (Y221*D220*25) + (Z221*E220*25) - AB221</f>
        <v>8932970</v>
      </c>
      <c r="AD221" s="2">
        <f t="shared" ref="AD221:AD284" si="126">AA221*E221*25 + AC221</f>
        <v>9819020</v>
      </c>
      <c r="AE221" s="14">
        <f t="shared" ref="AE221:AE284" si="127">(F221-AE220)*$AF$6+AE220</f>
        <v>2027.6082939476371</v>
      </c>
      <c r="AF221" s="14">
        <f t="shared" ref="AF221:AF284" si="128">(F221-AF220)*$AF$5+AF220</f>
        <v>2033.3430482065951</v>
      </c>
      <c r="AG221" s="14">
        <f t="shared" si="111"/>
        <v>5.7347542589579916</v>
      </c>
      <c r="AH221" s="14">
        <f t="shared" si="102"/>
        <v>13.383482042145355</v>
      </c>
      <c r="AI221" s="14">
        <f t="shared" si="95"/>
        <v>-7.648727783187363</v>
      </c>
      <c r="AJ221" s="16">
        <f t="shared" si="96"/>
        <v>0</v>
      </c>
      <c r="AK221" s="16">
        <f t="shared" si="97"/>
        <v>1</v>
      </c>
      <c r="AL221" s="16">
        <f t="shared" si="98"/>
        <v>22</v>
      </c>
      <c r="AM221" s="16">
        <f t="shared" si="99"/>
        <v>30</v>
      </c>
      <c r="AN221" s="5">
        <f t="shared" si="100"/>
        <v>8735645</v>
      </c>
      <c r="AO221" s="5">
        <f t="shared" si="101"/>
        <v>9818595</v>
      </c>
    </row>
    <row r="222" spans="1:41" x14ac:dyDescent="0.2">
      <c r="A222" s="1" t="s">
        <v>970</v>
      </c>
      <c r="B222" s="8">
        <v>19202</v>
      </c>
      <c r="C222" s="8">
        <v>2002.9295302013422</v>
      </c>
      <c r="D222" s="8">
        <v>2013</v>
      </c>
      <c r="E222" s="8">
        <v>1993</v>
      </c>
      <c r="F222" s="8">
        <v>2002.9429530201342</v>
      </c>
      <c r="G222" s="8">
        <f t="shared" si="104"/>
        <v>20.838926174496464</v>
      </c>
      <c r="H222" s="8">
        <f t="shared" si="105"/>
        <v>20.838926174496464</v>
      </c>
      <c r="I222" s="8">
        <f t="shared" si="106"/>
        <v>0</v>
      </c>
      <c r="J222" s="25">
        <f t="shared" si="110"/>
        <v>8.7591045576355846</v>
      </c>
      <c r="K222" s="25">
        <f t="shared" si="110"/>
        <v>10.518100759422609</v>
      </c>
      <c r="L222" s="26">
        <f t="shared" si="108"/>
        <v>0.83276484585762955</v>
      </c>
      <c r="M222" s="25">
        <f t="shared" si="109"/>
        <v>45.437626531293652</v>
      </c>
      <c r="N222" s="25">
        <v>30</v>
      </c>
      <c r="O222" s="25">
        <v>70</v>
      </c>
      <c r="P222" s="25">
        <f t="shared" si="112"/>
        <v>0</v>
      </c>
      <c r="Q222" s="25">
        <f t="shared" si="113"/>
        <v>0</v>
      </c>
      <c r="R222" s="25">
        <f t="shared" si="114"/>
        <v>40</v>
      </c>
      <c r="S222" s="25">
        <f t="shared" si="115"/>
        <v>0</v>
      </c>
      <c r="T222" s="25">
        <f t="shared" si="116"/>
        <v>7873955</v>
      </c>
      <c r="U222" s="25">
        <f t="shared" si="117"/>
        <v>9866955</v>
      </c>
      <c r="V222" s="9">
        <f t="shared" si="118"/>
        <v>2022.8529715309342</v>
      </c>
      <c r="W222" s="9">
        <f t="shared" si="119"/>
        <v>2051.327051530367</v>
      </c>
      <c r="X222" s="9">
        <f t="shared" si="120"/>
        <v>28.474079999432888</v>
      </c>
      <c r="Y222" s="3">
        <f t="shared" si="121"/>
        <v>1</v>
      </c>
      <c r="Z222" s="3">
        <f t="shared" si="122"/>
        <v>0</v>
      </c>
      <c r="AA222" s="55">
        <f t="shared" si="123"/>
        <v>19</v>
      </c>
      <c r="AB222" s="3">
        <f t="shared" si="124"/>
        <v>30</v>
      </c>
      <c r="AC222" s="2">
        <f t="shared" si="125"/>
        <v>8883040</v>
      </c>
      <c r="AD222" s="2">
        <f t="shared" si="126"/>
        <v>9829715</v>
      </c>
      <c r="AE222" s="14">
        <f t="shared" si="127"/>
        <v>2025.781231656711</v>
      </c>
      <c r="AF222" s="14">
        <f t="shared" si="128"/>
        <v>2028.6661104856012</v>
      </c>
      <c r="AG222" s="14">
        <f t="shared" si="111"/>
        <v>2.8848788288901233</v>
      </c>
      <c r="AH222" s="14">
        <f t="shared" si="102"/>
        <v>11.283761399494308</v>
      </c>
      <c r="AI222" s="14">
        <f t="shared" si="95"/>
        <v>-8.3988825706041847</v>
      </c>
      <c r="AJ222" s="16">
        <f t="shared" si="96"/>
        <v>0</v>
      </c>
      <c r="AK222" s="16">
        <f t="shared" si="97"/>
        <v>1</v>
      </c>
      <c r="AL222" s="16">
        <f t="shared" si="98"/>
        <v>21</v>
      </c>
      <c r="AM222" s="16">
        <f t="shared" si="99"/>
        <v>30</v>
      </c>
      <c r="AN222" s="5">
        <f t="shared" si="100"/>
        <v>8784840</v>
      </c>
      <c r="AO222" s="5">
        <f t="shared" si="101"/>
        <v>9831165</v>
      </c>
    </row>
    <row r="223" spans="1:41" x14ac:dyDescent="0.2">
      <c r="A223" s="1" t="s">
        <v>971</v>
      </c>
      <c r="B223" s="8">
        <v>12828</v>
      </c>
      <c r="C223" s="8">
        <v>1991.4083044982699</v>
      </c>
      <c r="D223" s="8">
        <v>1997</v>
      </c>
      <c r="E223" s="8">
        <v>1977</v>
      </c>
      <c r="F223" s="8">
        <v>1991.39446366782</v>
      </c>
      <c r="G223" s="8">
        <f t="shared" si="104"/>
        <v>-11.548489352314164</v>
      </c>
      <c r="H223" s="8">
        <f t="shared" si="105"/>
        <v>0</v>
      </c>
      <c r="I223" s="8">
        <f t="shared" si="106"/>
        <v>11.548489352314164</v>
      </c>
      <c r="J223" s="25">
        <f t="shared" si="110"/>
        <v>8.1334542320901857</v>
      </c>
      <c r="K223" s="25">
        <f t="shared" si="110"/>
        <v>10.59169994462915</v>
      </c>
      <c r="L223" s="26">
        <f t="shared" si="108"/>
        <v>0.76790829372149139</v>
      </c>
      <c r="M223" s="25">
        <f t="shared" si="109"/>
        <v>43.435980047642921</v>
      </c>
      <c r="N223" s="25">
        <v>30</v>
      </c>
      <c r="O223" s="25">
        <v>70</v>
      </c>
      <c r="P223" s="25">
        <f t="shared" si="112"/>
        <v>0</v>
      </c>
      <c r="Q223" s="25">
        <f t="shared" si="113"/>
        <v>0</v>
      </c>
      <c r="R223" s="25">
        <f t="shared" si="114"/>
        <v>40</v>
      </c>
      <c r="S223" s="25">
        <f t="shared" si="115"/>
        <v>0</v>
      </c>
      <c r="T223" s="25">
        <f t="shared" si="116"/>
        <v>7873955</v>
      </c>
      <c r="U223" s="25">
        <f t="shared" si="117"/>
        <v>9850955</v>
      </c>
      <c r="V223" s="9">
        <f t="shared" si="118"/>
        <v>2025.8493185303819</v>
      </c>
      <c r="W223" s="9">
        <f t="shared" si="119"/>
        <v>2043.6800957805156</v>
      </c>
      <c r="X223" s="9">
        <f t="shared" si="120"/>
        <v>17.830777250133679</v>
      </c>
      <c r="Y223" s="3">
        <f t="shared" si="121"/>
        <v>1</v>
      </c>
      <c r="Z223" s="3">
        <f t="shared" si="122"/>
        <v>0</v>
      </c>
      <c r="AA223" s="55">
        <f t="shared" si="123"/>
        <v>20</v>
      </c>
      <c r="AB223" s="3">
        <f t="shared" si="124"/>
        <v>30</v>
      </c>
      <c r="AC223" s="2">
        <f t="shared" si="125"/>
        <v>8832685</v>
      </c>
      <c r="AD223" s="2">
        <f t="shared" si="126"/>
        <v>9821185</v>
      </c>
      <c r="AE223" s="14">
        <f t="shared" si="127"/>
        <v>2023.2340636575339</v>
      </c>
      <c r="AF223" s="14">
        <f t="shared" si="128"/>
        <v>2022.9320109751734</v>
      </c>
      <c r="AG223" s="14">
        <f t="shared" si="111"/>
        <v>-0.30205268236045413</v>
      </c>
      <c r="AH223" s="14">
        <f t="shared" si="102"/>
        <v>8.9665985831233552</v>
      </c>
      <c r="AI223" s="14">
        <f t="shared" si="95"/>
        <v>-9.2686512654838094</v>
      </c>
      <c r="AJ223" s="16">
        <f t="shared" si="96"/>
        <v>0</v>
      </c>
      <c r="AK223" s="16">
        <f t="shared" si="97"/>
        <v>1</v>
      </c>
      <c r="AL223" s="16">
        <f t="shared" si="98"/>
        <v>20</v>
      </c>
      <c r="AM223" s="16">
        <f t="shared" si="99"/>
        <v>30</v>
      </c>
      <c r="AN223" s="5">
        <f t="shared" si="100"/>
        <v>8834635</v>
      </c>
      <c r="AO223" s="5">
        <f t="shared" si="101"/>
        <v>9823135</v>
      </c>
    </row>
    <row r="224" spans="1:41" x14ac:dyDescent="0.2">
      <c r="A224" s="1" t="s">
        <v>972</v>
      </c>
      <c r="B224" s="8">
        <v>11697</v>
      </c>
      <c r="C224" s="8">
        <v>1998.1766784452298</v>
      </c>
      <c r="D224" s="8">
        <v>2006</v>
      </c>
      <c r="E224" s="8">
        <v>1990</v>
      </c>
      <c r="F224" s="8">
        <v>1998.208480565371</v>
      </c>
      <c r="G224" s="8">
        <f t="shared" si="104"/>
        <v>6.8140168975510278</v>
      </c>
      <c r="H224" s="8">
        <f t="shared" si="105"/>
        <v>6.8140168975510278</v>
      </c>
      <c r="I224" s="8">
        <f t="shared" si="106"/>
        <v>0</v>
      </c>
      <c r="J224" s="25">
        <f t="shared" si="110"/>
        <v>8.0392087081945309</v>
      </c>
      <c r="K224" s="25">
        <f t="shared" si="110"/>
        <v>9.8351499485842115</v>
      </c>
      <c r="L224" s="26">
        <f t="shared" si="108"/>
        <v>0.81739564218355309</v>
      </c>
      <c r="M224" s="25">
        <f t="shared" si="109"/>
        <v>44.976207888419594</v>
      </c>
      <c r="N224" s="25">
        <v>30</v>
      </c>
      <c r="O224" s="25">
        <v>70</v>
      </c>
      <c r="P224" s="25">
        <f t="shared" si="112"/>
        <v>0</v>
      </c>
      <c r="Q224" s="25">
        <f t="shared" si="113"/>
        <v>0</v>
      </c>
      <c r="R224" s="25">
        <f t="shared" si="114"/>
        <v>40</v>
      </c>
      <c r="S224" s="25">
        <f t="shared" si="115"/>
        <v>0</v>
      </c>
      <c r="T224" s="25">
        <f t="shared" si="116"/>
        <v>7873955</v>
      </c>
      <c r="U224" s="25">
        <f t="shared" si="117"/>
        <v>9863955</v>
      </c>
      <c r="V224" s="9">
        <f t="shared" si="118"/>
        <v>2028.9815526776476</v>
      </c>
      <c r="W224" s="9">
        <f t="shared" si="119"/>
        <v>2035.6970947369612</v>
      </c>
      <c r="X224" s="9">
        <f t="shared" si="120"/>
        <v>6.7155420593135204</v>
      </c>
      <c r="Y224" s="3">
        <f t="shared" si="121"/>
        <v>1</v>
      </c>
      <c r="Z224" s="3">
        <f t="shared" si="122"/>
        <v>0</v>
      </c>
      <c r="AA224" s="55">
        <f t="shared" si="123"/>
        <v>21</v>
      </c>
      <c r="AB224" s="3">
        <f t="shared" si="124"/>
        <v>30</v>
      </c>
      <c r="AC224" s="2">
        <f t="shared" si="125"/>
        <v>8782730</v>
      </c>
      <c r="AD224" s="2">
        <f t="shared" si="126"/>
        <v>9827480</v>
      </c>
      <c r="AE224" s="14">
        <f t="shared" si="127"/>
        <v>2021.380316761818</v>
      </c>
      <c r="AF224" s="14">
        <f t="shared" si="128"/>
        <v>2019.1283909121269</v>
      </c>
      <c r="AG224" s="14">
        <f t="shared" si="111"/>
        <v>-2.2519258496911334</v>
      </c>
      <c r="AH224" s="14">
        <f t="shared" si="102"/>
        <v>6.7228936965604573</v>
      </c>
      <c r="AI224" s="14">
        <f t="shared" si="95"/>
        <v>-8.9748195462515916</v>
      </c>
      <c r="AJ224" s="16">
        <f t="shared" si="96"/>
        <v>0</v>
      </c>
      <c r="AK224" s="16">
        <f t="shared" si="97"/>
        <v>1</v>
      </c>
      <c r="AL224" s="16">
        <f t="shared" si="98"/>
        <v>19</v>
      </c>
      <c r="AM224" s="16">
        <f t="shared" si="99"/>
        <v>30</v>
      </c>
      <c r="AN224" s="5">
        <f t="shared" si="100"/>
        <v>8884030</v>
      </c>
      <c r="AO224" s="5">
        <f t="shared" si="101"/>
        <v>9829280</v>
      </c>
    </row>
    <row r="225" spans="1:41" x14ac:dyDescent="0.2">
      <c r="A225" s="1" t="s">
        <v>973</v>
      </c>
      <c r="B225" s="8">
        <v>21292</v>
      </c>
      <c r="C225" s="8">
        <v>2030.4241379310345</v>
      </c>
      <c r="D225" s="8">
        <v>2047</v>
      </c>
      <c r="E225" s="8">
        <v>2012</v>
      </c>
      <c r="F225" s="8">
        <v>2030.4931034482759</v>
      </c>
      <c r="G225" s="8">
        <f t="shared" si="104"/>
        <v>32.284622882904841</v>
      </c>
      <c r="H225" s="8">
        <f t="shared" si="105"/>
        <v>32.284622882904841</v>
      </c>
      <c r="I225" s="8">
        <f t="shared" si="106"/>
        <v>0</v>
      </c>
      <c r="J225" s="25">
        <f t="shared" si="110"/>
        <v>9.7710240063881226</v>
      </c>
      <c r="K225" s="25">
        <f t="shared" si="110"/>
        <v>9.1326392379710537</v>
      </c>
      <c r="L225" s="26">
        <f t="shared" si="108"/>
        <v>1.0699014547473678</v>
      </c>
      <c r="M225" s="25">
        <f t="shared" si="109"/>
        <v>51.688521320351917</v>
      </c>
      <c r="N225" s="25">
        <v>30</v>
      </c>
      <c r="O225" s="25">
        <v>70</v>
      </c>
      <c r="P225" s="25">
        <f t="shared" si="112"/>
        <v>0</v>
      </c>
      <c r="Q225" s="25">
        <f t="shared" si="113"/>
        <v>0</v>
      </c>
      <c r="R225" s="25">
        <f t="shared" si="114"/>
        <v>40</v>
      </c>
      <c r="S225" s="25">
        <f t="shared" si="115"/>
        <v>0</v>
      </c>
      <c r="T225" s="25">
        <f t="shared" si="116"/>
        <v>7873955</v>
      </c>
      <c r="U225" s="25">
        <f t="shared" si="117"/>
        <v>9885955</v>
      </c>
      <c r="V225" s="9">
        <f t="shared" si="118"/>
        <v>2031.3828630542228</v>
      </c>
      <c r="W225" s="9">
        <f t="shared" si="119"/>
        <v>2030.8564711069455</v>
      </c>
      <c r="X225" s="9">
        <f t="shared" si="120"/>
        <v>-0.52639194727726135</v>
      </c>
      <c r="Y225" s="3">
        <f t="shared" si="121"/>
        <v>0</v>
      </c>
      <c r="Z225" s="3">
        <f t="shared" si="122"/>
        <v>1</v>
      </c>
      <c r="AA225" s="55">
        <f t="shared" si="123"/>
        <v>20</v>
      </c>
      <c r="AB225" s="3">
        <f t="shared" si="124"/>
        <v>30</v>
      </c>
      <c r="AC225" s="2">
        <f t="shared" si="125"/>
        <v>8832450</v>
      </c>
      <c r="AD225" s="2">
        <f t="shared" si="126"/>
        <v>9838450</v>
      </c>
      <c r="AE225" s="14">
        <f t="shared" si="127"/>
        <v>2022.0553379978519</v>
      </c>
      <c r="AF225" s="14">
        <f t="shared" si="128"/>
        <v>2020.8768082253805</v>
      </c>
      <c r="AG225" s="14">
        <f t="shared" si="111"/>
        <v>-1.1785297724713928</v>
      </c>
      <c r="AH225" s="14">
        <f t="shared" si="102"/>
        <v>5.1426090027540869</v>
      </c>
      <c r="AI225" s="14">
        <f t="shared" si="95"/>
        <v>-6.3211387752254797</v>
      </c>
      <c r="AJ225" s="16">
        <f t="shared" si="96"/>
        <v>0</v>
      </c>
      <c r="AK225" s="16">
        <f t="shared" si="97"/>
        <v>1</v>
      </c>
      <c r="AL225" s="16">
        <f t="shared" si="98"/>
        <v>18</v>
      </c>
      <c r="AM225" s="16">
        <f t="shared" si="99"/>
        <v>30</v>
      </c>
      <c r="AN225" s="5">
        <f t="shared" si="100"/>
        <v>8933750</v>
      </c>
      <c r="AO225" s="5">
        <f t="shared" si="101"/>
        <v>9839150</v>
      </c>
    </row>
    <row r="226" spans="1:41" x14ac:dyDescent="0.2">
      <c r="A226" s="1" t="s">
        <v>974</v>
      </c>
      <c r="B226" s="8">
        <v>18191</v>
      </c>
      <c r="C226" s="8">
        <v>2050.7526132404182</v>
      </c>
      <c r="D226" s="8">
        <v>2059</v>
      </c>
      <c r="E226" s="8">
        <v>2037</v>
      </c>
      <c r="F226" s="8">
        <v>2050.7804878048782</v>
      </c>
      <c r="G226" s="8">
        <f t="shared" si="104"/>
        <v>20.287384356602388</v>
      </c>
      <c r="H226" s="8">
        <f t="shared" si="105"/>
        <v>20.287384356602388</v>
      </c>
      <c r="I226" s="8">
        <f t="shared" si="106"/>
        <v>0</v>
      </c>
      <c r="J226" s="25">
        <f t="shared" ref="J226:K241" si="129">((J225*($L$4-1)+H226)/$L$4)</f>
        <v>10.522192602831998</v>
      </c>
      <c r="K226" s="25">
        <f t="shared" si="129"/>
        <v>8.480307863830264</v>
      </c>
      <c r="L226" s="26">
        <f t="shared" si="108"/>
        <v>1.240779553264884</v>
      </c>
      <c r="M226" s="25">
        <f t="shared" si="109"/>
        <v>55.372673829383636</v>
      </c>
      <c r="N226" s="25">
        <v>30</v>
      </c>
      <c r="O226" s="25">
        <v>70</v>
      </c>
      <c r="P226" s="25">
        <f t="shared" si="112"/>
        <v>0</v>
      </c>
      <c r="Q226" s="25">
        <f t="shared" si="113"/>
        <v>0</v>
      </c>
      <c r="R226" s="25">
        <f t="shared" si="114"/>
        <v>40</v>
      </c>
      <c r="S226" s="25">
        <f t="shared" si="115"/>
        <v>0</v>
      </c>
      <c r="T226" s="25">
        <f t="shared" si="116"/>
        <v>7873955</v>
      </c>
      <c r="U226" s="25">
        <f t="shared" si="117"/>
        <v>9910955</v>
      </c>
      <c r="V226" s="9">
        <f t="shared" si="118"/>
        <v>2033.7917126599782</v>
      </c>
      <c r="W226" s="9">
        <f t="shared" si="119"/>
        <v>2029.6054995689049</v>
      </c>
      <c r="X226" s="9">
        <f t="shared" si="120"/>
        <v>-4.1862130910733413</v>
      </c>
      <c r="Y226" s="3">
        <f t="shared" si="121"/>
        <v>0</v>
      </c>
      <c r="Z226" s="3">
        <f t="shared" si="122"/>
        <v>1</v>
      </c>
      <c r="AA226" s="55">
        <f t="shared" si="123"/>
        <v>19</v>
      </c>
      <c r="AB226" s="3">
        <f t="shared" si="124"/>
        <v>30</v>
      </c>
      <c r="AC226" s="2">
        <f t="shared" si="125"/>
        <v>8882720</v>
      </c>
      <c r="AD226" s="2">
        <f t="shared" si="126"/>
        <v>9850295</v>
      </c>
      <c r="AE226" s="14">
        <f t="shared" si="127"/>
        <v>2024.1831268724463</v>
      </c>
      <c r="AF226" s="14">
        <f t="shared" si="128"/>
        <v>2025.477374314534</v>
      </c>
      <c r="AG226" s="14">
        <f t="shared" si="111"/>
        <v>1.2942474420876806</v>
      </c>
      <c r="AH226" s="14">
        <f t="shared" si="102"/>
        <v>4.372936690620806</v>
      </c>
      <c r="AI226" s="14">
        <f t="shared" si="95"/>
        <v>-3.0786892485331254</v>
      </c>
      <c r="AJ226" s="16">
        <f t="shared" si="96"/>
        <v>0</v>
      </c>
      <c r="AK226" s="16">
        <f t="shared" si="97"/>
        <v>1</v>
      </c>
      <c r="AL226" s="16">
        <f t="shared" si="98"/>
        <v>17</v>
      </c>
      <c r="AM226" s="16">
        <f t="shared" si="99"/>
        <v>30</v>
      </c>
      <c r="AN226" s="5">
        <f t="shared" si="100"/>
        <v>8984020</v>
      </c>
      <c r="AO226" s="5">
        <f t="shared" si="101"/>
        <v>9849745</v>
      </c>
    </row>
    <row r="227" spans="1:41" x14ac:dyDescent="0.2">
      <c r="A227" s="1" t="s">
        <v>975</v>
      </c>
      <c r="B227" s="8">
        <v>10515</v>
      </c>
      <c r="C227" s="8">
        <v>2034.8676470588234</v>
      </c>
      <c r="D227" s="8">
        <v>2041</v>
      </c>
      <c r="E227" s="8">
        <v>2029</v>
      </c>
      <c r="F227" s="8">
        <v>2034.9154411764705</v>
      </c>
      <c r="G227" s="8">
        <f t="shared" si="104"/>
        <v>-15.865046628407754</v>
      </c>
      <c r="H227" s="8">
        <f t="shared" si="105"/>
        <v>0</v>
      </c>
      <c r="I227" s="8">
        <f t="shared" si="106"/>
        <v>15.865046628407754</v>
      </c>
      <c r="J227" s="25">
        <f t="shared" si="129"/>
        <v>9.7706074169154267</v>
      </c>
      <c r="K227" s="25">
        <f t="shared" si="129"/>
        <v>9.0077892041572287</v>
      </c>
      <c r="L227" s="26">
        <f t="shared" si="108"/>
        <v>1.0846842877280194</v>
      </c>
      <c r="M227" s="25">
        <f t="shared" si="109"/>
        <v>52.031105818433353</v>
      </c>
      <c r="N227" s="25">
        <v>30</v>
      </c>
      <c r="O227" s="25">
        <v>70</v>
      </c>
      <c r="P227" s="25">
        <f t="shared" si="112"/>
        <v>0</v>
      </c>
      <c r="Q227" s="25">
        <f t="shared" si="113"/>
        <v>0</v>
      </c>
      <c r="R227" s="25">
        <f t="shared" si="114"/>
        <v>40</v>
      </c>
      <c r="S227" s="25">
        <f t="shared" si="115"/>
        <v>0</v>
      </c>
      <c r="T227" s="25">
        <f t="shared" si="116"/>
        <v>7873955</v>
      </c>
      <c r="U227" s="25">
        <f t="shared" si="117"/>
        <v>9902955</v>
      </c>
      <c r="V227" s="9">
        <f t="shared" si="118"/>
        <v>2035.6673690055973</v>
      </c>
      <c r="W227" s="9">
        <f t="shared" si="119"/>
        <v>2028.1385205148779</v>
      </c>
      <c r="X227" s="9">
        <f t="shared" si="120"/>
        <v>-7.5288484907193833</v>
      </c>
      <c r="Y227" s="3">
        <f t="shared" si="121"/>
        <v>0</v>
      </c>
      <c r="Z227" s="3">
        <f t="shared" si="122"/>
        <v>1</v>
      </c>
      <c r="AA227" s="55">
        <f t="shared" si="123"/>
        <v>18</v>
      </c>
      <c r="AB227" s="3">
        <f t="shared" si="124"/>
        <v>30</v>
      </c>
      <c r="AC227" s="2">
        <f t="shared" si="125"/>
        <v>8933615</v>
      </c>
      <c r="AD227" s="2">
        <f t="shared" si="126"/>
        <v>9846665</v>
      </c>
      <c r="AE227" s="14">
        <f t="shared" si="127"/>
        <v>2024.978113117189</v>
      </c>
      <c r="AF227" s="14">
        <f t="shared" si="128"/>
        <v>2026.9293846009857</v>
      </c>
      <c r="AG227" s="14">
        <f t="shared" si="111"/>
        <v>1.9512714837967451</v>
      </c>
      <c r="AH227" s="14">
        <f t="shared" si="102"/>
        <v>3.8886036492559937</v>
      </c>
      <c r="AI227" s="14">
        <f t="shared" si="95"/>
        <v>-1.9373321654592486</v>
      </c>
      <c r="AJ227" s="16">
        <f t="shared" si="96"/>
        <v>0</v>
      </c>
      <c r="AK227" s="16">
        <f t="shared" si="97"/>
        <v>1</v>
      </c>
      <c r="AL227" s="16">
        <f t="shared" si="98"/>
        <v>16</v>
      </c>
      <c r="AM227" s="16">
        <f t="shared" si="99"/>
        <v>30</v>
      </c>
      <c r="AN227" s="5">
        <f t="shared" si="100"/>
        <v>9034915</v>
      </c>
      <c r="AO227" s="5">
        <f t="shared" si="101"/>
        <v>9846515</v>
      </c>
    </row>
    <row r="228" spans="1:41" x14ac:dyDescent="0.2">
      <c r="A228" s="1" t="s">
        <v>976</v>
      </c>
      <c r="B228" s="8">
        <v>22162</v>
      </c>
      <c r="C228" s="8">
        <v>2060.8673469387754</v>
      </c>
      <c r="D228" s="8">
        <v>2081</v>
      </c>
      <c r="E228" s="8">
        <v>2036</v>
      </c>
      <c r="F228" s="8">
        <v>2061.017006802721</v>
      </c>
      <c r="G228" s="8">
        <f t="shared" si="104"/>
        <v>26.101565626250476</v>
      </c>
      <c r="H228" s="8">
        <f t="shared" si="105"/>
        <v>26.101565626250476</v>
      </c>
      <c r="I228" s="8">
        <f t="shared" si="106"/>
        <v>0</v>
      </c>
      <c r="J228" s="25">
        <f t="shared" si="129"/>
        <v>10.937104431867931</v>
      </c>
      <c r="K228" s="25">
        <f t="shared" si="129"/>
        <v>8.3643756895745689</v>
      </c>
      <c r="L228" s="26">
        <f t="shared" si="108"/>
        <v>1.3075816818582209</v>
      </c>
      <c r="M228" s="25">
        <f t="shared" si="109"/>
        <v>56.66458925975126</v>
      </c>
      <c r="N228" s="25">
        <v>30</v>
      </c>
      <c r="O228" s="25">
        <v>70</v>
      </c>
      <c r="P228" s="25">
        <f t="shared" si="112"/>
        <v>0</v>
      </c>
      <c r="Q228" s="25">
        <f t="shared" si="113"/>
        <v>0</v>
      </c>
      <c r="R228" s="25">
        <f t="shared" si="114"/>
        <v>40</v>
      </c>
      <c r="S228" s="25">
        <f t="shared" si="115"/>
        <v>0</v>
      </c>
      <c r="T228" s="25">
        <f t="shared" si="116"/>
        <v>7873955</v>
      </c>
      <c r="U228" s="25">
        <f t="shared" si="117"/>
        <v>9909955</v>
      </c>
      <c r="V228" s="9">
        <f t="shared" si="118"/>
        <v>2036.8459349249715</v>
      </c>
      <c r="W228" s="9">
        <f t="shared" si="119"/>
        <v>2025.2632199779964</v>
      </c>
      <c r="X228" s="9">
        <f t="shared" si="120"/>
        <v>-11.582714946975102</v>
      </c>
      <c r="Y228" s="3">
        <f t="shared" si="121"/>
        <v>0</v>
      </c>
      <c r="Z228" s="3">
        <f t="shared" si="122"/>
        <v>1</v>
      </c>
      <c r="AA228" s="55">
        <f t="shared" si="123"/>
        <v>17</v>
      </c>
      <c r="AB228" s="3">
        <f t="shared" si="124"/>
        <v>30</v>
      </c>
      <c r="AC228" s="2">
        <f t="shared" si="125"/>
        <v>8984310</v>
      </c>
      <c r="AD228" s="2">
        <f t="shared" si="126"/>
        <v>9849610</v>
      </c>
      <c r="AE228" s="14">
        <f t="shared" si="127"/>
        <v>2027.6476607975987</v>
      </c>
      <c r="AF228" s="14">
        <f t="shared" si="128"/>
        <v>2032.1736341704834</v>
      </c>
      <c r="AG228" s="14">
        <f t="shared" si="111"/>
        <v>4.5259733728846641</v>
      </c>
      <c r="AH228" s="14">
        <f t="shared" si="102"/>
        <v>4.0160775939817279</v>
      </c>
      <c r="AI228" s="14">
        <f t="shared" ref="AI228:AI291" si="130">AG228-AH228</f>
        <v>0.50989577890293614</v>
      </c>
      <c r="AJ228" s="16">
        <f t="shared" ref="AJ228:AJ291" si="131">IF(AND(AI228&gt;0,AN227-30&gt;=D228*25),1,0)</f>
        <v>1</v>
      </c>
      <c r="AK228" s="16">
        <f t="shared" ref="AK228:AK291" si="132">IF(AND(AI228&lt;=0,AL227&gt;=1),1,0)</f>
        <v>0</v>
      </c>
      <c r="AL228" s="16">
        <f t="shared" ref="AL228:AL291" si="133">AL227+AJ228-AK228</f>
        <v>17</v>
      </c>
      <c r="AM228" s="16">
        <f t="shared" ref="AM228:AM291" si="134">IF(AJ228&gt;0, MAX(30, 0.002*AJ228*D228), IF(AK228&gt;0, MAX(30, 0.002*AK228*E228), 0))</f>
        <v>30</v>
      </c>
      <c r="AN228" s="5">
        <f t="shared" ref="AN228:AN291" si="135">AN227-  (AJ228*D227*25) + (AK228*E227*25) - AM228</f>
        <v>8983860</v>
      </c>
      <c r="AO228" s="5">
        <f t="shared" ref="AO228:AO291" si="136">AL228*E228*25 + AN228</f>
        <v>9849160</v>
      </c>
    </row>
    <row r="229" spans="1:41" x14ac:dyDescent="0.2">
      <c r="A229" s="1" t="s">
        <v>977</v>
      </c>
      <c r="B229" s="8">
        <v>25873</v>
      </c>
      <c r="C229" s="8">
        <v>2104.2067796610168</v>
      </c>
      <c r="D229" s="8">
        <v>2132</v>
      </c>
      <c r="E229" s="8">
        <v>2086</v>
      </c>
      <c r="F229" s="8">
        <v>2104.2677966101696</v>
      </c>
      <c r="G229" s="8">
        <f t="shared" si="104"/>
        <v>43.250789807448655</v>
      </c>
      <c r="H229" s="8">
        <f t="shared" si="105"/>
        <v>43.250789807448655</v>
      </c>
      <c r="I229" s="8">
        <f t="shared" si="106"/>
        <v>0</v>
      </c>
      <c r="J229" s="25">
        <f t="shared" si="129"/>
        <v>13.245224815837984</v>
      </c>
      <c r="K229" s="25">
        <f t="shared" si="129"/>
        <v>7.7669202831763853</v>
      </c>
      <c r="L229" s="26">
        <f t="shared" si="108"/>
        <v>1.7053380661737876</v>
      </c>
      <c r="M229" s="25">
        <f t="shared" si="109"/>
        <v>63.036042980967643</v>
      </c>
      <c r="N229" s="25">
        <v>30</v>
      </c>
      <c r="O229" s="25">
        <v>70</v>
      </c>
      <c r="P229" s="25">
        <f t="shared" si="112"/>
        <v>0</v>
      </c>
      <c r="Q229" s="25">
        <f t="shared" si="113"/>
        <v>0</v>
      </c>
      <c r="R229" s="25">
        <f t="shared" si="114"/>
        <v>40</v>
      </c>
      <c r="S229" s="25">
        <f t="shared" si="115"/>
        <v>0</v>
      </c>
      <c r="T229" s="25">
        <f t="shared" si="116"/>
        <v>7873955</v>
      </c>
      <c r="U229" s="25">
        <f t="shared" si="117"/>
        <v>9959955</v>
      </c>
      <c r="V229" s="9">
        <f t="shared" si="118"/>
        <v>2037.5492723959169</v>
      </c>
      <c r="W229" s="9">
        <f t="shared" si="119"/>
        <v>2024.8903812591755</v>
      </c>
      <c r="X229" s="9">
        <f t="shared" si="120"/>
        <v>-12.658891136741431</v>
      </c>
      <c r="Y229" s="3">
        <f t="shared" si="121"/>
        <v>0</v>
      </c>
      <c r="Z229" s="3">
        <f t="shared" si="122"/>
        <v>1</v>
      </c>
      <c r="AA229" s="55">
        <f t="shared" si="123"/>
        <v>16</v>
      </c>
      <c r="AB229" s="3">
        <f t="shared" si="124"/>
        <v>30</v>
      </c>
      <c r="AC229" s="2">
        <f t="shared" si="125"/>
        <v>9035180</v>
      </c>
      <c r="AD229" s="2">
        <f t="shared" si="126"/>
        <v>9869580</v>
      </c>
      <c r="AE229" s="14">
        <f t="shared" si="127"/>
        <v>2033.3232264133446</v>
      </c>
      <c r="AF229" s="14">
        <f t="shared" si="128"/>
        <v>2043.265043776589</v>
      </c>
      <c r="AG229" s="14">
        <f t="shared" si="111"/>
        <v>9.9418173632443541</v>
      </c>
      <c r="AH229" s="14">
        <f t="shared" ref="AH229:AH292" si="137">(AG229-AH228)*$AF$4+AH228</f>
        <v>5.2012255478342535</v>
      </c>
      <c r="AI229" s="14">
        <f t="shared" si="130"/>
        <v>4.7405918154101006</v>
      </c>
      <c r="AJ229" s="16">
        <f t="shared" si="131"/>
        <v>1</v>
      </c>
      <c r="AK229" s="16">
        <f t="shared" si="132"/>
        <v>0</v>
      </c>
      <c r="AL229" s="16">
        <f t="shared" si="133"/>
        <v>18</v>
      </c>
      <c r="AM229" s="16">
        <f t="shared" si="134"/>
        <v>30</v>
      </c>
      <c r="AN229" s="5">
        <f t="shared" si="135"/>
        <v>8931805</v>
      </c>
      <c r="AO229" s="5">
        <f t="shared" si="136"/>
        <v>9870505</v>
      </c>
    </row>
    <row r="230" spans="1:41" x14ac:dyDescent="0.2">
      <c r="A230" s="1" t="s">
        <v>978</v>
      </c>
      <c r="B230" s="8">
        <v>26184</v>
      </c>
      <c r="C230" s="8">
        <v>2148.9593220338984</v>
      </c>
      <c r="D230" s="8">
        <v>2167</v>
      </c>
      <c r="E230" s="8">
        <v>2135</v>
      </c>
      <c r="F230" s="8">
        <v>2148.9796610169492</v>
      </c>
      <c r="G230" s="8">
        <f t="shared" si="104"/>
        <v>44.711864406779569</v>
      </c>
      <c r="H230" s="8">
        <f t="shared" si="105"/>
        <v>44.711864406779569</v>
      </c>
      <c r="I230" s="8">
        <f t="shared" si="106"/>
        <v>0</v>
      </c>
      <c r="J230" s="25">
        <f t="shared" si="129"/>
        <v>15.492841929476668</v>
      </c>
      <c r="K230" s="25">
        <f t="shared" si="129"/>
        <v>7.2121402629495011</v>
      </c>
      <c r="L230" s="26">
        <f t="shared" si="108"/>
        <v>2.1481614839172116</v>
      </c>
      <c r="M230" s="25">
        <f t="shared" si="109"/>
        <v>68.23542867452548</v>
      </c>
      <c r="N230" s="25">
        <v>30</v>
      </c>
      <c r="O230" s="25">
        <v>70</v>
      </c>
      <c r="P230" s="25">
        <f t="shared" si="112"/>
        <v>0</v>
      </c>
      <c r="Q230" s="25">
        <f t="shared" si="113"/>
        <v>0</v>
      </c>
      <c r="R230" s="25">
        <f t="shared" si="114"/>
        <v>40</v>
      </c>
      <c r="S230" s="25">
        <f t="shared" si="115"/>
        <v>0</v>
      </c>
      <c r="T230" s="25">
        <f t="shared" si="116"/>
        <v>7873955</v>
      </c>
      <c r="U230" s="25">
        <f t="shared" si="117"/>
        <v>10008955</v>
      </c>
      <c r="V230" s="9">
        <f t="shared" si="118"/>
        <v>2041.4919627450145</v>
      </c>
      <c r="W230" s="9">
        <f t="shared" si="119"/>
        <v>2029.3789423690948</v>
      </c>
      <c r="X230" s="9">
        <f t="shared" si="120"/>
        <v>-12.113020375919632</v>
      </c>
      <c r="Y230" s="3">
        <f t="shared" si="121"/>
        <v>0</v>
      </c>
      <c r="Z230" s="3">
        <f t="shared" si="122"/>
        <v>1</v>
      </c>
      <c r="AA230" s="55">
        <f t="shared" si="123"/>
        <v>15</v>
      </c>
      <c r="AB230" s="3">
        <f t="shared" si="124"/>
        <v>30</v>
      </c>
      <c r="AC230" s="2">
        <f t="shared" si="125"/>
        <v>9087300</v>
      </c>
      <c r="AD230" s="2">
        <f t="shared" si="126"/>
        <v>9887925</v>
      </c>
      <c r="AE230" s="14">
        <f t="shared" si="127"/>
        <v>2041.8903697173153</v>
      </c>
      <c r="AF230" s="14">
        <f t="shared" si="128"/>
        <v>2059.5288310443366</v>
      </c>
      <c r="AG230" s="14">
        <f t="shared" si="111"/>
        <v>17.638461327021332</v>
      </c>
      <c r="AH230" s="14">
        <f t="shared" si="137"/>
        <v>7.6886727036716689</v>
      </c>
      <c r="AI230" s="14">
        <f t="shared" si="130"/>
        <v>9.9497886233496633</v>
      </c>
      <c r="AJ230" s="16">
        <f t="shared" si="131"/>
        <v>1</v>
      </c>
      <c r="AK230" s="16">
        <f t="shared" si="132"/>
        <v>0</v>
      </c>
      <c r="AL230" s="16">
        <f t="shared" si="133"/>
        <v>19</v>
      </c>
      <c r="AM230" s="16">
        <f t="shared" si="134"/>
        <v>30</v>
      </c>
      <c r="AN230" s="5">
        <f t="shared" si="135"/>
        <v>8878475</v>
      </c>
      <c r="AO230" s="5">
        <f t="shared" si="136"/>
        <v>9892600</v>
      </c>
    </row>
    <row r="231" spans="1:41" x14ac:dyDescent="0.2">
      <c r="A231" s="1" t="s">
        <v>979</v>
      </c>
      <c r="B231" s="8">
        <v>21562</v>
      </c>
      <c r="C231" s="8">
        <v>2160.1245791245792</v>
      </c>
      <c r="D231" s="8">
        <v>2176</v>
      </c>
      <c r="E231" s="8">
        <v>2139</v>
      </c>
      <c r="F231" s="8">
        <v>2160.151515151515</v>
      </c>
      <c r="G231" s="8">
        <f t="shared" si="104"/>
        <v>11.17185413456582</v>
      </c>
      <c r="H231" s="8">
        <f t="shared" si="105"/>
        <v>11.17185413456582</v>
      </c>
      <c r="I231" s="8">
        <f t="shared" si="106"/>
        <v>0</v>
      </c>
      <c r="J231" s="25">
        <f t="shared" si="129"/>
        <v>15.184199944125893</v>
      </c>
      <c r="K231" s="25">
        <f t="shared" si="129"/>
        <v>6.6969873870245369</v>
      </c>
      <c r="L231" s="26">
        <f t="shared" si="108"/>
        <v>2.2673179844336269</v>
      </c>
      <c r="M231" s="25">
        <f t="shared" si="109"/>
        <v>69.393857446252056</v>
      </c>
      <c r="N231" s="25">
        <v>30</v>
      </c>
      <c r="O231" s="25">
        <v>70</v>
      </c>
      <c r="P231" s="25">
        <f t="shared" si="112"/>
        <v>0</v>
      </c>
      <c r="Q231" s="25">
        <f t="shared" si="113"/>
        <v>0</v>
      </c>
      <c r="R231" s="25">
        <f t="shared" si="114"/>
        <v>40</v>
      </c>
      <c r="S231" s="25">
        <f t="shared" si="115"/>
        <v>0</v>
      </c>
      <c r="T231" s="25">
        <f t="shared" si="116"/>
        <v>7873955</v>
      </c>
      <c r="U231" s="25">
        <f t="shared" si="117"/>
        <v>10012955</v>
      </c>
      <c r="V231" s="9">
        <f t="shared" si="118"/>
        <v>2048.6029593225894</v>
      </c>
      <c r="W231" s="9">
        <f t="shared" si="119"/>
        <v>2037.9585383035139</v>
      </c>
      <c r="X231" s="9">
        <f t="shared" si="120"/>
        <v>-10.64442101907548</v>
      </c>
      <c r="Y231" s="3">
        <f t="shared" si="121"/>
        <v>0</v>
      </c>
      <c r="Z231" s="3">
        <f t="shared" si="122"/>
        <v>1</v>
      </c>
      <c r="AA231" s="55">
        <f t="shared" si="123"/>
        <v>14</v>
      </c>
      <c r="AB231" s="3">
        <f t="shared" si="124"/>
        <v>30</v>
      </c>
      <c r="AC231" s="2">
        <f t="shared" si="125"/>
        <v>9140645</v>
      </c>
      <c r="AD231" s="2">
        <f t="shared" si="126"/>
        <v>9889295</v>
      </c>
      <c r="AE231" s="14">
        <f t="shared" si="127"/>
        <v>2050.6504545642929</v>
      </c>
      <c r="AF231" s="14">
        <f t="shared" si="128"/>
        <v>2075.0092439839027</v>
      </c>
      <c r="AG231" s="14">
        <f t="shared" si="111"/>
        <v>24.35878941960982</v>
      </c>
      <c r="AH231" s="14">
        <f t="shared" si="137"/>
        <v>11.022696046859298</v>
      </c>
      <c r="AI231" s="14">
        <f t="shared" si="130"/>
        <v>13.336093372750522</v>
      </c>
      <c r="AJ231" s="16">
        <f t="shared" si="131"/>
        <v>1</v>
      </c>
      <c r="AK231" s="16">
        <f t="shared" si="132"/>
        <v>0</v>
      </c>
      <c r="AL231" s="16">
        <f t="shared" si="133"/>
        <v>20</v>
      </c>
      <c r="AM231" s="16">
        <f t="shared" si="134"/>
        <v>30</v>
      </c>
      <c r="AN231" s="5">
        <f t="shared" si="135"/>
        <v>8824270</v>
      </c>
      <c r="AO231" s="5">
        <f t="shared" si="136"/>
        <v>9893770</v>
      </c>
    </row>
    <row r="232" spans="1:41" x14ac:dyDescent="0.2">
      <c r="A232" s="1" t="s">
        <v>980</v>
      </c>
      <c r="B232" s="8">
        <v>19747</v>
      </c>
      <c r="C232" s="8">
        <v>2191.9827586206898</v>
      </c>
      <c r="D232" s="8">
        <v>2210</v>
      </c>
      <c r="E232" s="8">
        <v>2174</v>
      </c>
      <c r="F232" s="8">
        <v>2191.9896551724137</v>
      </c>
      <c r="G232" s="8">
        <f t="shared" si="104"/>
        <v>31.838140020898663</v>
      </c>
      <c r="H232" s="8">
        <f t="shared" si="105"/>
        <v>31.838140020898663</v>
      </c>
      <c r="I232" s="8">
        <f t="shared" si="106"/>
        <v>0</v>
      </c>
      <c r="J232" s="25">
        <f t="shared" si="129"/>
        <v>16.373767092466807</v>
      </c>
      <c r="K232" s="25">
        <f t="shared" si="129"/>
        <v>6.2186311450942133</v>
      </c>
      <c r="L232" s="26">
        <f t="shared" si="108"/>
        <v>2.6330178958087633</v>
      </c>
      <c r="M232" s="25">
        <f t="shared" si="109"/>
        <v>72.474674535634648</v>
      </c>
      <c r="N232" s="25">
        <v>30</v>
      </c>
      <c r="O232" s="25">
        <v>70</v>
      </c>
      <c r="P232" s="25">
        <f t="shared" si="112"/>
        <v>0</v>
      </c>
      <c r="Q232" s="25">
        <f t="shared" si="113"/>
        <v>1</v>
      </c>
      <c r="R232" s="25">
        <f t="shared" si="114"/>
        <v>39</v>
      </c>
      <c r="S232" s="25">
        <f t="shared" si="115"/>
        <v>30</v>
      </c>
      <c r="T232" s="25">
        <f t="shared" si="116"/>
        <v>7927400</v>
      </c>
      <c r="U232" s="25">
        <f t="shared" si="117"/>
        <v>10047050</v>
      </c>
      <c r="V232" s="9">
        <f t="shared" si="118"/>
        <v>2054.6528849716533</v>
      </c>
      <c r="W232" s="9">
        <f t="shared" si="119"/>
        <v>2047.6876147825903</v>
      </c>
      <c r="X232" s="9">
        <f t="shared" si="120"/>
        <v>-6.9652701890629487</v>
      </c>
      <c r="Y232" s="3">
        <f t="shared" si="121"/>
        <v>0</v>
      </c>
      <c r="Z232" s="3">
        <f t="shared" si="122"/>
        <v>1</v>
      </c>
      <c r="AA232" s="55">
        <f t="shared" si="123"/>
        <v>13</v>
      </c>
      <c r="AB232" s="3">
        <f t="shared" si="124"/>
        <v>30</v>
      </c>
      <c r="AC232" s="2">
        <f t="shared" si="125"/>
        <v>9194090</v>
      </c>
      <c r="AD232" s="2">
        <f t="shared" si="126"/>
        <v>9900640</v>
      </c>
      <c r="AE232" s="14">
        <f t="shared" si="127"/>
        <v>2061.1200249797093</v>
      </c>
      <c r="AF232" s="14">
        <f t="shared" si="128"/>
        <v>2093.0062303205968</v>
      </c>
      <c r="AG232" s="14">
        <f t="shared" si="111"/>
        <v>31.8862053408875</v>
      </c>
      <c r="AH232" s="14">
        <f t="shared" si="137"/>
        <v>15.19539790566494</v>
      </c>
      <c r="AI232" s="14">
        <f t="shared" si="130"/>
        <v>16.69080743522256</v>
      </c>
      <c r="AJ232" s="16">
        <f t="shared" si="131"/>
        <v>1</v>
      </c>
      <c r="AK232" s="16">
        <f t="shared" si="132"/>
        <v>0</v>
      </c>
      <c r="AL232" s="16">
        <f t="shared" si="133"/>
        <v>21</v>
      </c>
      <c r="AM232" s="16">
        <f t="shared" si="134"/>
        <v>30</v>
      </c>
      <c r="AN232" s="5">
        <f t="shared" si="135"/>
        <v>8769840</v>
      </c>
      <c r="AO232" s="5">
        <f t="shared" si="136"/>
        <v>9911190</v>
      </c>
    </row>
    <row r="233" spans="1:41" x14ac:dyDescent="0.2">
      <c r="A233" s="1" t="s">
        <v>981</v>
      </c>
      <c r="B233" s="8">
        <v>26392</v>
      </c>
      <c r="C233" s="8">
        <v>2175.428082191781</v>
      </c>
      <c r="D233" s="8">
        <v>2192</v>
      </c>
      <c r="E233" s="8">
        <v>2158</v>
      </c>
      <c r="F233" s="8">
        <v>2175.4315068493152</v>
      </c>
      <c r="G233" s="8">
        <f t="shared" si="104"/>
        <v>-16.558148323098521</v>
      </c>
      <c r="H233" s="8">
        <f t="shared" si="105"/>
        <v>0</v>
      </c>
      <c r="I233" s="8">
        <f t="shared" si="106"/>
        <v>16.558148323098521</v>
      </c>
      <c r="J233" s="25">
        <f t="shared" si="129"/>
        <v>15.204212300147748</v>
      </c>
      <c r="K233" s="25">
        <f t="shared" si="129"/>
        <v>6.9571680863802356</v>
      </c>
      <c r="L233" s="26">
        <f t="shared" si="108"/>
        <v>2.1854024671205536</v>
      </c>
      <c r="M233" s="25">
        <f t="shared" si="109"/>
        <v>68.606792695054622</v>
      </c>
      <c r="N233" s="25">
        <v>30</v>
      </c>
      <c r="O233" s="25">
        <v>70</v>
      </c>
      <c r="P233" s="25">
        <f t="shared" si="112"/>
        <v>0</v>
      </c>
      <c r="Q233" s="25">
        <f t="shared" si="113"/>
        <v>0</v>
      </c>
      <c r="R233" s="25">
        <f t="shared" si="114"/>
        <v>39</v>
      </c>
      <c r="S233" s="25">
        <f t="shared" si="115"/>
        <v>0</v>
      </c>
      <c r="T233" s="25">
        <f t="shared" si="116"/>
        <v>7927400</v>
      </c>
      <c r="U233" s="25">
        <f t="shared" si="117"/>
        <v>10031450</v>
      </c>
      <c r="V233" s="9">
        <f t="shared" si="118"/>
        <v>2061.1006989695125</v>
      </c>
      <c r="W233" s="9">
        <f t="shared" si="119"/>
        <v>2063.1037159401963</v>
      </c>
      <c r="X233" s="9">
        <f t="shared" si="120"/>
        <v>2.0030169706838024</v>
      </c>
      <c r="Y233" s="3">
        <f t="shared" si="121"/>
        <v>1</v>
      </c>
      <c r="Z233" s="3">
        <f t="shared" si="122"/>
        <v>0</v>
      </c>
      <c r="AA233" s="55">
        <f t="shared" si="123"/>
        <v>14</v>
      </c>
      <c r="AB233" s="3">
        <f t="shared" si="124"/>
        <v>30</v>
      </c>
      <c r="AC233" s="2">
        <f t="shared" si="125"/>
        <v>9138810</v>
      </c>
      <c r="AD233" s="2">
        <f t="shared" si="126"/>
        <v>9894110</v>
      </c>
      <c r="AE233" s="14">
        <f t="shared" si="127"/>
        <v>2069.5875421552355</v>
      </c>
      <c r="AF233" s="14">
        <f t="shared" si="128"/>
        <v>2105.687042094246</v>
      </c>
      <c r="AG233" s="14">
        <f t="shared" si="111"/>
        <v>36.099499939010457</v>
      </c>
      <c r="AH233" s="14">
        <f t="shared" si="137"/>
        <v>19.376218312334043</v>
      </c>
      <c r="AI233" s="14">
        <f t="shared" si="130"/>
        <v>16.723281626676414</v>
      </c>
      <c r="AJ233" s="16">
        <f t="shared" si="131"/>
        <v>1</v>
      </c>
      <c r="AK233" s="16">
        <f t="shared" si="132"/>
        <v>0</v>
      </c>
      <c r="AL233" s="16">
        <f t="shared" si="133"/>
        <v>22</v>
      </c>
      <c r="AM233" s="16">
        <f t="shared" si="134"/>
        <v>30</v>
      </c>
      <c r="AN233" s="5">
        <f t="shared" si="135"/>
        <v>8714560</v>
      </c>
      <c r="AO233" s="5">
        <f t="shared" si="136"/>
        <v>9901460</v>
      </c>
    </row>
    <row r="234" spans="1:41" x14ac:dyDescent="0.2">
      <c r="A234" s="1" t="s">
        <v>982</v>
      </c>
      <c r="B234" s="8">
        <v>28030</v>
      </c>
      <c r="C234" s="8">
        <v>2128.9186440677968</v>
      </c>
      <c r="D234" s="8">
        <v>2155</v>
      </c>
      <c r="E234" s="8">
        <v>2108</v>
      </c>
      <c r="F234" s="8">
        <v>2128.9118644067798</v>
      </c>
      <c r="G234" s="8">
        <f t="shared" si="104"/>
        <v>-46.519642442535314</v>
      </c>
      <c r="H234" s="8">
        <f t="shared" si="105"/>
        <v>0</v>
      </c>
      <c r="I234" s="8">
        <f t="shared" si="106"/>
        <v>46.519642442535314</v>
      </c>
      <c r="J234" s="25">
        <f t="shared" si="129"/>
        <v>14.11819713585148</v>
      </c>
      <c r="K234" s="25">
        <f t="shared" si="129"/>
        <v>9.7830591118198846</v>
      </c>
      <c r="L234" s="26">
        <f t="shared" si="108"/>
        <v>1.443127039761406</v>
      </c>
      <c r="M234" s="25">
        <f t="shared" si="109"/>
        <v>59.068849727206199</v>
      </c>
      <c r="N234" s="25">
        <v>30</v>
      </c>
      <c r="O234" s="25">
        <v>70</v>
      </c>
      <c r="P234" s="25">
        <f t="shared" si="112"/>
        <v>0</v>
      </c>
      <c r="Q234" s="25">
        <f t="shared" si="113"/>
        <v>0</v>
      </c>
      <c r="R234" s="25">
        <f t="shared" si="114"/>
        <v>39</v>
      </c>
      <c r="S234" s="25">
        <f t="shared" si="115"/>
        <v>0</v>
      </c>
      <c r="T234" s="25">
        <f t="shared" si="116"/>
        <v>7927400</v>
      </c>
      <c r="U234" s="25">
        <f t="shared" si="117"/>
        <v>9982700</v>
      </c>
      <c r="V234" s="9">
        <f t="shared" si="118"/>
        <v>2065.2193020757568</v>
      </c>
      <c r="W234" s="9">
        <f t="shared" si="119"/>
        <v>2079.2143392738362</v>
      </c>
      <c r="X234" s="9">
        <f t="shared" si="120"/>
        <v>13.995037198079444</v>
      </c>
      <c r="Y234" s="3">
        <f t="shared" si="121"/>
        <v>1</v>
      </c>
      <c r="Z234" s="3">
        <f t="shared" si="122"/>
        <v>0</v>
      </c>
      <c r="AA234" s="55">
        <f t="shared" si="123"/>
        <v>15</v>
      </c>
      <c r="AB234" s="3">
        <f t="shared" si="124"/>
        <v>30</v>
      </c>
      <c r="AC234" s="2">
        <f t="shared" si="125"/>
        <v>9083980</v>
      </c>
      <c r="AD234" s="2">
        <f t="shared" si="126"/>
        <v>9874480</v>
      </c>
      <c r="AE234" s="14">
        <f t="shared" si="127"/>
        <v>2073.9819363960905</v>
      </c>
      <c r="AF234" s="14">
        <f t="shared" si="128"/>
        <v>2109.2600916807896</v>
      </c>
      <c r="AG234" s="14">
        <f t="shared" si="111"/>
        <v>35.278155284699096</v>
      </c>
      <c r="AH234" s="14">
        <f t="shared" si="137"/>
        <v>22.556605706807055</v>
      </c>
      <c r="AI234" s="14">
        <f t="shared" si="130"/>
        <v>12.721549577892041</v>
      </c>
      <c r="AJ234" s="16">
        <f t="shared" si="131"/>
        <v>1</v>
      </c>
      <c r="AK234" s="16">
        <f t="shared" si="132"/>
        <v>0</v>
      </c>
      <c r="AL234" s="16">
        <f t="shared" si="133"/>
        <v>23</v>
      </c>
      <c r="AM234" s="16">
        <f t="shared" si="134"/>
        <v>30</v>
      </c>
      <c r="AN234" s="5">
        <f t="shared" si="135"/>
        <v>8659730</v>
      </c>
      <c r="AO234" s="5">
        <f t="shared" si="136"/>
        <v>9871830</v>
      </c>
    </row>
    <row r="235" spans="1:41" x14ac:dyDescent="0.2">
      <c r="A235" s="1" t="s">
        <v>983</v>
      </c>
      <c r="B235" s="8">
        <v>26860</v>
      </c>
      <c r="C235" s="8">
        <v>2116.885135135135</v>
      </c>
      <c r="D235" s="8">
        <v>2140</v>
      </c>
      <c r="E235" s="8">
        <v>2082</v>
      </c>
      <c r="F235" s="8">
        <v>2116.7432432432433</v>
      </c>
      <c r="G235" s="8">
        <f t="shared" si="104"/>
        <v>-12.1686211635365</v>
      </c>
      <c r="H235" s="8">
        <f t="shared" si="105"/>
        <v>0</v>
      </c>
      <c r="I235" s="8">
        <f t="shared" si="106"/>
        <v>12.1686211635365</v>
      </c>
      <c r="J235" s="25">
        <f t="shared" si="129"/>
        <v>13.10975448329066</v>
      </c>
      <c r="K235" s="25">
        <f t="shared" si="129"/>
        <v>9.9534564012282125</v>
      </c>
      <c r="L235" s="26">
        <f t="shared" si="108"/>
        <v>1.3171057324039692</v>
      </c>
      <c r="M235" s="25">
        <f t="shared" si="109"/>
        <v>56.842711749605314</v>
      </c>
      <c r="N235" s="25">
        <v>30</v>
      </c>
      <c r="O235" s="25">
        <v>70</v>
      </c>
      <c r="P235" s="25">
        <f t="shared" si="112"/>
        <v>0</v>
      </c>
      <c r="Q235" s="25">
        <f t="shared" si="113"/>
        <v>0</v>
      </c>
      <c r="R235" s="25">
        <f t="shared" si="114"/>
        <v>39</v>
      </c>
      <c r="S235" s="25">
        <f t="shared" si="115"/>
        <v>0</v>
      </c>
      <c r="T235" s="25">
        <f t="shared" si="116"/>
        <v>7927400</v>
      </c>
      <c r="U235" s="25">
        <f t="shared" si="117"/>
        <v>9957350</v>
      </c>
      <c r="V235" s="9">
        <f t="shared" si="118"/>
        <v>2067.5246879765596</v>
      </c>
      <c r="W235" s="9">
        <f t="shared" si="119"/>
        <v>2089.7117485560566</v>
      </c>
      <c r="X235" s="9">
        <f t="shared" si="120"/>
        <v>22.187060579497029</v>
      </c>
      <c r="Y235" s="3">
        <f t="shared" si="121"/>
        <v>1</v>
      </c>
      <c r="Z235" s="3">
        <f t="shared" si="122"/>
        <v>0</v>
      </c>
      <c r="AA235" s="55">
        <f t="shared" si="123"/>
        <v>16</v>
      </c>
      <c r="AB235" s="3">
        <f t="shared" si="124"/>
        <v>30</v>
      </c>
      <c r="AC235" s="2">
        <f t="shared" si="125"/>
        <v>9030075</v>
      </c>
      <c r="AD235" s="2">
        <f t="shared" si="126"/>
        <v>9862875</v>
      </c>
      <c r="AE235" s="14">
        <f t="shared" si="127"/>
        <v>2077.1494406069905</v>
      </c>
      <c r="AF235" s="14">
        <f t="shared" si="128"/>
        <v>2110.4113457673211</v>
      </c>
      <c r="AG235" s="14">
        <f t="shared" si="111"/>
        <v>33.261905160330571</v>
      </c>
      <c r="AH235" s="14">
        <f t="shared" si="137"/>
        <v>24.697665597511758</v>
      </c>
      <c r="AI235" s="14">
        <f t="shared" si="130"/>
        <v>8.5642395628188126</v>
      </c>
      <c r="AJ235" s="16">
        <f t="shared" si="131"/>
        <v>1</v>
      </c>
      <c r="AK235" s="16">
        <f t="shared" si="132"/>
        <v>0</v>
      </c>
      <c r="AL235" s="16">
        <f t="shared" si="133"/>
        <v>24</v>
      </c>
      <c r="AM235" s="16">
        <f t="shared" si="134"/>
        <v>30</v>
      </c>
      <c r="AN235" s="5">
        <f t="shared" si="135"/>
        <v>8605825</v>
      </c>
      <c r="AO235" s="5">
        <f t="shared" si="136"/>
        <v>9855025</v>
      </c>
    </row>
    <row r="236" spans="1:41" x14ac:dyDescent="0.2">
      <c r="A236" s="1" t="s">
        <v>984</v>
      </c>
      <c r="B236" s="8">
        <v>29342</v>
      </c>
      <c r="C236" s="8">
        <v>2086.4914675767918</v>
      </c>
      <c r="D236" s="8">
        <v>2117</v>
      </c>
      <c r="E236" s="8">
        <v>2058</v>
      </c>
      <c r="F236" s="8">
        <v>2086.3651877133107</v>
      </c>
      <c r="G236" s="8">
        <f t="shared" si="104"/>
        <v>-30.378055529932681</v>
      </c>
      <c r="H236" s="8">
        <f t="shared" si="105"/>
        <v>0</v>
      </c>
      <c r="I236" s="8">
        <f t="shared" si="106"/>
        <v>30.378055529932681</v>
      </c>
      <c r="J236" s="25">
        <f t="shared" si="129"/>
        <v>12.173343448769899</v>
      </c>
      <c r="K236" s="25">
        <f t="shared" si="129"/>
        <v>11.412356338992819</v>
      </c>
      <c r="L236" s="26">
        <f t="shared" si="108"/>
        <v>1.0666809804367043</v>
      </c>
      <c r="M236" s="25">
        <f t="shared" si="109"/>
        <v>51.613238353376971</v>
      </c>
      <c r="N236" s="25">
        <v>30</v>
      </c>
      <c r="O236" s="25">
        <v>70</v>
      </c>
      <c r="P236" s="25">
        <f t="shared" si="112"/>
        <v>0</v>
      </c>
      <c r="Q236" s="25">
        <f t="shared" si="113"/>
        <v>0</v>
      </c>
      <c r="R236" s="25">
        <f t="shared" si="114"/>
        <v>39</v>
      </c>
      <c r="S236" s="25">
        <f t="shared" si="115"/>
        <v>0</v>
      </c>
      <c r="T236" s="25">
        <f t="shared" si="116"/>
        <v>7927400</v>
      </c>
      <c r="U236" s="25">
        <f t="shared" si="117"/>
        <v>9933950</v>
      </c>
      <c r="V236" s="9">
        <f t="shared" si="118"/>
        <v>2069.6981460500178</v>
      </c>
      <c r="W236" s="9">
        <f t="shared" si="119"/>
        <v>2100.1574801873417</v>
      </c>
      <c r="X236" s="9">
        <f t="shared" si="120"/>
        <v>30.459334137323822</v>
      </c>
      <c r="Y236" s="3">
        <f t="shared" si="121"/>
        <v>1</v>
      </c>
      <c r="Z236" s="3">
        <f t="shared" si="122"/>
        <v>0</v>
      </c>
      <c r="AA236" s="55">
        <f t="shared" si="123"/>
        <v>17</v>
      </c>
      <c r="AB236" s="3">
        <f t="shared" si="124"/>
        <v>30</v>
      </c>
      <c r="AC236" s="2">
        <f t="shared" si="125"/>
        <v>8976545</v>
      </c>
      <c r="AD236" s="2">
        <f t="shared" si="126"/>
        <v>9851195</v>
      </c>
      <c r="AE236" s="14">
        <f t="shared" si="127"/>
        <v>2077.832088540792</v>
      </c>
      <c r="AF236" s="14">
        <f t="shared" si="128"/>
        <v>2106.7119368359349</v>
      </c>
      <c r="AG236" s="14">
        <f t="shared" si="111"/>
        <v>28.879848295142892</v>
      </c>
      <c r="AH236" s="14">
        <f t="shared" si="137"/>
        <v>25.534102137037983</v>
      </c>
      <c r="AI236" s="14">
        <f t="shared" si="130"/>
        <v>3.3457461581049088</v>
      </c>
      <c r="AJ236" s="16">
        <f t="shared" si="131"/>
        <v>1</v>
      </c>
      <c r="AK236" s="16">
        <f t="shared" si="132"/>
        <v>0</v>
      </c>
      <c r="AL236" s="16">
        <f t="shared" si="133"/>
        <v>25</v>
      </c>
      <c r="AM236" s="16">
        <f t="shared" si="134"/>
        <v>30</v>
      </c>
      <c r="AN236" s="5">
        <f t="shared" si="135"/>
        <v>8552295</v>
      </c>
      <c r="AO236" s="5">
        <f t="shared" si="136"/>
        <v>9838545</v>
      </c>
    </row>
    <row r="237" spans="1:41" x14ac:dyDescent="0.2">
      <c r="A237" s="1" t="s">
        <v>985</v>
      </c>
      <c r="B237" s="8">
        <v>25158</v>
      </c>
      <c r="C237" s="8">
        <v>2078.0793103448277</v>
      </c>
      <c r="D237" s="8">
        <v>2106</v>
      </c>
      <c r="E237" s="8">
        <v>2062</v>
      </c>
      <c r="F237" s="8">
        <v>2078.1862068965515</v>
      </c>
      <c r="G237" s="8">
        <f t="shared" si="104"/>
        <v>-8.1789808167591218</v>
      </c>
      <c r="H237" s="8">
        <f t="shared" si="105"/>
        <v>0</v>
      </c>
      <c r="I237" s="8">
        <f t="shared" si="106"/>
        <v>8.1789808167591218</v>
      </c>
      <c r="J237" s="25">
        <f t="shared" si="129"/>
        <v>11.303818916714906</v>
      </c>
      <c r="K237" s="25">
        <f t="shared" si="129"/>
        <v>11.181400944547553</v>
      </c>
      <c r="L237" s="26">
        <f t="shared" si="108"/>
        <v>1.0109483572563462</v>
      </c>
      <c r="M237" s="25">
        <f t="shared" si="109"/>
        <v>50.272218757305225</v>
      </c>
      <c r="N237" s="25">
        <v>30</v>
      </c>
      <c r="O237" s="25">
        <v>70</v>
      </c>
      <c r="P237" s="25">
        <f t="shared" si="112"/>
        <v>0</v>
      </c>
      <c r="Q237" s="25">
        <f t="shared" si="113"/>
        <v>0</v>
      </c>
      <c r="R237" s="25">
        <f t="shared" si="114"/>
        <v>39</v>
      </c>
      <c r="S237" s="25">
        <f t="shared" si="115"/>
        <v>0</v>
      </c>
      <c r="T237" s="25">
        <f t="shared" si="116"/>
        <v>7927400</v>
      </c>
      <c r="U237" s="25">
        <f t="shared" si="117"/>
        <v>9937850</v>
      </c>
      <c r="V237" s="9">
        <f t="shared" si="118"/>
        <v>2069.3773293459776</v>
      </c>
      <c r="W237" s="9">
        <f t="shared" si="119"/>
        <v>2107.5038724496699</v>
      </c>
      <c r="X237" s="9">
        <f t="shared" si="120"/>
        <v>38.126543103692256</v>
      </c>
      <c r="Y237" s="3">
        <f t="shared" si="121"/>
        <v>1</v>
      </c>
      <c r="Z237" s="3">
        <f t="shared" si="122"/>
        <v>0</v>
      </c>
      <c r="AA237" s="55">
        <f t="shared" si="123"/>
        <v>18</v>
      </c>
      <c r="AB237" s="3">
        <f t="shared" si="124"/>
        <v>30</v>
      </c>
      <c r="AC237" s="2">
        <f t="shared" si="125"/>
        <v>8923590</v>
      </c>
      <c r="AD237" s="2">
        <f t="shared" si="126"/>
        <v>9851490</v>
      </c>
      <c r="AE237" s="14">
        <f t="shared" si="127"/>
        <v>2077.8583195301076</v>
      </c>
      <c r="AF237" s="14">
        <f t="shared" si="128"/>
        <v>2102.3233629991068</v>
      </c>
      <c r="AG237" s="14">
        <f t="shared" si="111"/>
        <v>24.465043468999284</v>
      </c>
      <c r="AH237" s="14">
        <f t="shared" si="137"/>
        <v>25.320290403430242</v>
      </c>
      <c r="AI237" s="14">
        <f t="shared" si="130"/>
        <v>-0.85524693443095856</v>
      </c>
      <c r="AJ237" s="16">
        <f t="shared" si="131"/>
        <v>0</v>
      </c>
      <c r="AK237" s="16">
        <f t="shared" si="132"/>
        <v>1</v>
      </c>
      <c r="AL237" s="16">
        <f t="shared" si="133"/>
        <v>24</v>
      </c>
      <c r="AM237" s="16">
        <f t="shared" si="134"/>
        <v>30</v>
      </c>
      <c r="AN237" s="5">
        <f t="shared" si="135"/>
        <v>8603715</v>
      </c>
      <c r="AO237" s="5">
        <f t="shared" si="136"/>
        <v>9840915</v>
      </c>
    </row>
    <row r="238" spans="1:41" x14ac:dyDescent="0.2">
      <c r="A238" s="1" t="s">
        <v>986</v>
      </c>
      <c r="B238" s="8">
        <v>19262</v>
      </c>
      <c r="C238" s="8">
        <v>2103.9656357388317</v>
      </c>
      <c r="D238" s="8">
        <v>2136</v>
      </c>
      <c r="E238" s="8">
        <v>2090</v>
      </c>
      <c r="F238" s="8">
        <v>2104.0721649484535</v>
      </c>
      <c r="G238" s="8">
        <f t="shared" si="104"/>
        <v>25.88595805190198</v>
      </c>
      <c r="H238" s="8">
        <f t="shared" si="105"/>
        <v>25.88595805190198</v>
      </c>
      <c r="I238" s="8">
        <f t="shared" si="106"/>
        <v>0</v>
      </c>
      <c r="J238" s="25">
        <f t="shared" si="129"/>
        <v>12.345400283513984</v>
      </c>
      <c r="K238" s="25">
        <f t="shared" si="129"/>
        <v>10.382729448508442</v>
      </c>
      <c r="L238" s="26">
        <f t="shared" si="108"/>
        <v>1.1890322621560263</v>
      </c>
      <c r="M238" s="25">
        <f t="shared" si="109"/>
        <v>54.317713023787149</v>
      </c>
      <c r="N238" s="25">
        <v>30</v>
      </c>
      <c r="O238" s="25">
        <v>70</v>
      </c>
      <c r="P238" s="25">
        <f t="shared" si="112"/>
        <v>0</v>
      </c>
      <c r="Q238" s="25">
        <f t="shared" si="113"/>
        <v>0</v>
      </c>
      <c r="R238" s="25">
        <f t="shared" si="114"/>
        <v>39</v>
      </c>
      <c r="S238" s="25">
        <f t="shared" si="115"/>
        <v>0</v>
      </c>
      <c r="T238" s="25">
        <f t="shared" si="116"/>
        <v>7927400</v>
      </c>
      <c r="U238" s="25">
        <f t="shared" si="117"/>
        <v>9965150</v>
      </c>
      <c r="V238" s="9">
        <f t="shared" si="118"/>
        <v>2069.0310112962115</v>
      </c>
      <c r="W238" s="9">
        <f t="shared" si="119"/>
        <v>2111.4782977370264</v>
      </c>
      <c r="X238" s="9">
        <f t="shared" si="120"/>
        <v>42.447286440814878</v>
      </c>
      <c r="Y238" s="3">
        <f t="shared" si="121"/>
        <v>1</v>
      </c>
      <c r="Z238" s="3">
        <f t="shared" si="122"/>
        <v>0</v>
      </c>
      <c r="AA238" s="55">
        <f t="shared" si="123"/>
        <v>19</v>
      </c>
      <c r="AB238" s="3">
        <f t="shared" si="124"/>
        <v>30</v>
      </c>
      <c r="AC238" s="2">
        <f t="shared" si="125"/>
        <v>8870910</v>
      </c>
      <c r="AD238" s="2">
        <f t="shared" si="126"/>
        <v>9863660</v>
      </c>
      <c r="AE238" s="14">
        <f t="shared" si="127"/>
        <v>2079.8000858573923</v>
      </c>
      <c r="AF238" s="14">
        <f t="shared" si="128"/>
        <v>2102.5924094528523</v>
      </c>
      <c r="AG238" s="14">
        <f t="shared" si="111"/>
        <v>22.792323595459948</v>
      </c>
      <c r="AH238" s="14">
        <f t="shared" si="137"/>
        <v>24.814697041836183</v>
      </c>
      <c r="AI238" s="14">
        <f t="shared" si="130"/>
        <v>-2.0223734463762355</v>
      </c>
      <c r="AJ238" s="16">
        <f t="shared" si="131"/>
        <v>0</v>
      </c>
      <c r="AK238" s="16">
        <f t="shared" si="132"/>
        <v>1</v>
      </c>
      <c r="AL238" s="16">
        <f t="shared" si="133"/>
        <v>23</v>
      </c>
      <c r="AM238" s="16">
        <f t="shared" si="134"/>
        <v>30</v>
      </c>
      <c r="AN238" s="5">
        <f t="shared" si="135"/>
        <v>8655235</v>
      </c>
      <c r="AO238" s="5">
        <f t="shared" si="136"/>
        <v>9856985</v>
      </c>
    </row>
    <row r="239" spans="1:41" x14ac:dyDescent="0.2">
      <c r="A239" s="1" t="s">
        <v>987</v>
      </c>
      <c r="B239" s="8">
        <v>19520</v>
      </c>
      <c r="C239" s="8">
        <v>2138.7312925170068</v>
      </c>
      <c r="D239" s="8">
        <v>2151</v>
      </c>
      <c r="E239" s="8">
        <v>2122</v>
      </c>
      <c r="F239" s="8">
        <v>2138.6632653061224</v>
      </c>
      <c r="G239" s="8">
        <f t="shared" si="104"/>
        <v>34.591100357668893</v>
      </c>
      <c r="H239" s="8">
        <f t="shared" si="105"/>
        <v>34.591100357668893</v>
      </c>
      <c r="I239" s="8">
        <f t="shared" si="106"/>
        <v>0</v>
      </c>
      <c r="J239" s="25">
        <f t="shared" si="129"/>
        <v>13.934378860239335</v>
      </c>
      <c r="K239" s="25">
        <f t="shared" si="129"/>
        <v>9.6411059164721244</v>
      </c>
      <c r="L239" s="26">
        <f t="shared" si="108"/>
        <v>1.4453091772834921</v>
      </c>
      <c r="M239" s="25">
        <f t="shared" si="109"/>
        <v>59.105375741855852</v>
      </c>
      <c r="N239" s="25">
        <v>30</v>
      </c>
      <c r="O239" s="25">
        <v>70</v>
      </c>
      <c r="P239" s="25">
        <f t="shared" si="112"/>
        <v>0</v>
      </c>
      <c r="Q239" s="25">
        <f t="shared" si="113"/>
        <v>0</v>
      </c>
      <c r="R239" s="25">
        <f t="shared" si="114"/>
        <v>39</v>
      </c>
      <c r="S239" s="25">
        <f t="shared" si="115"/>
        <v>0</v>
      </c>
      <c r="T239" s="25">
        <f t="shared" si="116"/>
        <v>7927400</v>
      </c>
      <c r="U239" s="25">
        <f t="shared" si="117"/>
        <v>9996350</v>
      </c>
      <c r="V239" s="9">
        <f t="shared" si="118"/>
        <v>2070.8685574817073</v>
      </c>
      <c r="W239" s="9">
        <f t="shared" si="119"/>
        <v>2115.9192708323249</v>
      </c>
      <c r="X239" s="9">
        <f t="shared" si="120"/>
        <v>45.050713350617571</v>
      </c>
      <c r="Y239" s="3">
        <f t="shared" si="121"/>
        <v>1</v>
      </c>
      <c r="Z239" s="3">
        <f t="shared" si="122"/>
        <v>0</v>
      </c>
      <c r="AA239" s="55">
        <f t="shared" si="123"/>
        <v>20</v>
      </c>
      <c r="AB239" s="3">
        <f t="shared" si="124"/>
        <v>30</v>
      </c>
      <c r="AC239" s="2">
        <f t="shared" si="125"/>
        <v>8817480</v>
      </c>
      <c r="AD239" s="2">
        <f t="shared" si="126"/>
        <v>9878480</v>
      </c>
      <c r="AE239" s="14">
        <f t="shared" si="127"/>
        <v>2084.1603213721132</v>
      </c>
      <c r="AF239" s="14">
        <f t="shared" si="128"/>
        <v>2108.1417718918169</v>
      </c>
      <c r="AG239" s="14">
        <f t="shared" si="111"/>
        <v>23.981450519703685</v>
      </c>
      <c r="AH239" s="14">
        <f t="shared" si="137"/>
        <v>24.648047737409684</v>
      </c>
      <c r="AI239" s="14">
        <f t="shared" si="130"/>
        <v>-0.66659721770599845</v>
      </c>
      <c r="AJ239" s="16">
        <f t="shared" si="131"/>
        <v>0</v>
      </c>
      <c r="AK239" s="16">
        <f t="shared" si="132"/>
        <v>1</v>
      </c>
      <c r="AL239" s="16">
        <f t="shared" si="133"/>
        <v>22</v>
      </c>
      <c r="AM239" s="16">
        <f t="shared" si="134"/>
        <v>30</v>
      </c>
      <c r="AN239" s="5">
        <f t="shared" si="135"/>
        <v>8707455</v>
      </c>
      <c r="AO239" s="5">
        <f t="shared" si="136"/>
        <v>9874555</v>
      </c>
    </row>
    <row r="240" spans="1:41" x14ac:dyDescent="0.2">
      <c r="A240" s="1" t="s">
        <v>988</v>
      </c>
      <c r="B240" s="8">
        <v>18235</v>
      </c>
      <c r="C240" s="8">
        <v>2097.4206896551723</v>
      </c>
      <c r="D240" s="8">
        <v>2110</v>
      </c>
      <c r="E240" s="8">
        <v>2084</v>
      </c>
      <c r="F240" s="8">
        <v>2097.5206896551722</v>
      </c>
      <c r="G240" s="8">
        <f t="shared" si="104"/>
        <v>-41.142575650950221</v>
      </c>
      <c r="H240" s="8">
        <f t="shared" si="105"/>
        <v>0</v>
      </c>
      <c r="I240" s="8">
        <f t="shared" si="106"/>
        <v>41.142575650950221</v>
      </c>
      <c r="J240" s="25">
        <f t="shared" si="129"/>
        <v>12.939066084507955</v>
      </c>
      <c r="K240" s="25">
        <f t="shared" si="129"/>
        <v>11.891210897506275</v>
      </c>
      <c r="L240" s="26">
        <f t="shared" si="108"/>
        <v>1.0881201415090054</v>
      </c>
      <c r="M240" s="25">
        <f t="shared" si="109"/>
        <v>52.110035235935328</v>
      </c>
      <c r="N240" s="25">
        <v>30</v>
      </c>
      <c r="O240" s="25">
        <v>70</v>
      </c>
      <c r="P240" s="25">
        <f t="shared" si="112"/>
        <v>0</v>
      </c>
      <c r="Q240" s="25">
        <f t="shared" si="113"/>
        <v>0</v>
      </c>
      <c r="R240" s="25">
        <f t="shared" si="114"/>
        <v>39</v>
      </c>
      <c r="S240" s="25">
        <f t="shared" si="115"/>
        <v>0</v>
      </c>
      <c r="T240" s="25">
        <f t="shared" si="116"/>
        <v>7927400</v>
      </c>
      <c r="U240" s="25">
        <f t="shared" si="117"/>
        <v>9959300</v>
      </c>
      <c r="V240" s="9">
        <f t="shared" si="118"/>
        <v>2074.451576843298</v>
      </c>
      <c r="W240" s="9">
        <f t="shared" si="119"/>
        <v>2124.5649228431284</v>
      </c>
      <c r="X240" s="9">
        <f t="shared" si="120"/>
        <v>50.113345999830472</v>
      </c>
      <c r="Y240" s="3">
        <f t="shared" si="121"/>
        <v>1</v>
      </c>
      <c r="Z240" s="3">
        <f t="shared" si="122"/>
        <v>0</v>
      </c>
      <c r="AA240" s="55">
        <f t="shared" si="123"/>
        <v>21</v>
      </c>
      <c r="AB240" s="3">
        <f t="shared" si="124"/>
        <v>30</v>
      </c>
      <c r="AC240" s="2">
        <f t="shared" si="125"/>
        <v>8763675</v>
      </c>
      <c r="AD240" s="2">
        <f t="shared" si="126"/>
        <v>9857775</v>
      </c>
      <c r="AE240" s="14">
        <f t="shared" si="127"/>
        <v>2085.1499782819697</v>
      </c>
      <c r="AF240" s="14">
        <f t="shared" si="128"/>
        <v>2106.5077592400253</v>
      </c>
      <c r="AG240" s="14">
        <f t="shared" si="111"/>
        <v>21.357780958055628</v>
      </c>
      <c r="AH240" s="14">
        <f t="shared" si="137"/>
        <v>23.989994381538871</v>
      </c>
      <c r="AI240" s="14">
        <f t="shared" si="130"/>
        <v>-2.6322134234832433</v>
      </c>
      <c r="AJ240" s="16">
        <f t="shared" si="131"/>
        <v>0</v>
      </c>
      <c r="AK240" s="16">
        <f t="shared" si="132"/>
        <v>1</v>
      </c>
      <c r="AL240" s="16">
        <f t="shared" si="133"/>
        <v>21</v>
      </c>
      <c r="AM240" s="16">
        <f t="shared" si="134"/>
        <v>30</v>
      </c>
      <c r="AN240" s="5">
        <f t="shared" si="135"/>
        <v>8760475</v>
      </c>
      <c r="AO240" s="5">
        <f t="shared" si="136"/>
        <v>9854575</v>
      </c>
    </row>
    <row r="241" spans="1:41" x14ac:dyDescent="0.2">
      <c r="A241" s="1" t="s">
        <v>989</v>
      </c>
      <c r="B241" s="8">
        <v>18984</v>
      </c>
      <c r="C241" s="8">
        <v>2077.5138888888887</v>
      </c>
      <c r="D241" s="8">
        <v>2098</v>
      </c>
      <c r="E241" s="8">
        <v>2064</v>
      </c>
      <c r="F241" s="8">
        <v>2077.4548611111113</v>
      </c>
      <c r="G241" s="8">
        <f t="shared" si="104"/>
        <v>-20.065828544060878</v>
      </c>
      <c r="H241" s="8">
        <f t="shared" si="105"/>
        <v>0</v>
      </c>
      <c r="I241" s="8">
        <f t="shared" si="106"/>
        <v>20.065828544060878</v>
      </c>
      <c r="J241" s="25">
        <f t="shared" si="129"/>
        <v>12.014847078471673</v>
      </c>
      <c r="K241" s="25">
        <f t="shared" si="129"/>
        <v>12.475112157974461</v>
      </c>
      <c r="L241" s="26">
        <f t="shared" si="108"/>
        <v>0.96310533535295129</v>
      </c>
      <c r="M241" s="25">
        <f t="shared" si="109"/>
        <v>49.060298396050783</v>
      </c>
      <c r="N241" s="25">
        <v>30</v>
      </c>
      <c r="O241" s="25">
        <v>70</v>
      </c>
      <c r="P241" s="25">
        <f t="shared" si="112"/>
        <v>0</v>
      </c>
      <c r="Q241" s="25">
        <f t="shared" si="113"/>
        <v>0</v>
      </c>
      <c r="R241" s="25">
        <f t="shared" si="114"/>
        <v>39</v>
      </c>
      <c r="S241" s="25">
        <f t="shared" si="115"/>
        <v>0</v>
      </c>
      <c r="T241" s="25">
        <f t="shared" si="116"/>
        <v>7927400</v>
      </c>
      <c r="U241" s="25">
        <f t="shared" si="117"/>
        <v>9939800</v>
      </c>
      <c r="V241" s="9">
        <f t="shared" si="118"/>
        <v>2075.5722096587588</v>
      </c>
      <c r="W241" s="9">
        <f t="shared" si="119"/>
        <v>2127.6068964141664</v>
      </c>
      <c r="X241" s="9">
        <f t="shared" si="120"/>
        <v>52.03468675540762</v>
      </c>
      <c r="Y241" s="3">
        <f t="shared" si="121"/>
        <v>1</v>
      </c>
      <c r="Z241" s="3">
        <f t="shared" si="122"/>
        <v>0</v>
      </c>
      <c r="AA241" s="55">
        <f t="shared" si="123"/>
        <v>22</v>
      </c>
      <c r="AB241" s="3">
        <f t="shared" si="124"/>
        <v>30</v>
      </c>
      <c r="AC241" s="2">
        <f t="shared" si="125"/>
        <v>8710895</v>
      </c>
      <c r="AD241" s="2">
        <f t="shared" si="126"/>
        <v>9846095</v>
      </c>
      <c r="AE241" s="14">
        <f t="shared" si="127"/>
        <v>2084.579969602647</v>
      </c>
      <c r="AF241" s="14">
        <f t="shared" si="128"/>
        <v>2102.0380826048076</v>
      </c>
      <c r="AG241" s="14">
        <f t="shared" si="111"/>
        <v>17.458113002160644</v>
      </c>
      <c r="AH241" s="14">
        <f t="shared" si="137"/>
        <v>22.683618105663225</v>
      </c>
      <c r="AI241" s="14">
        <f t="shared" si="130"/>
        <v>-5.2255051035025808</v>
      </c>
      <c r="AJ241" s="16">
        <f t="shared" si="131"/>
        <v>0</v>
      </c>
      <c r="AK241" s="16">
        <f t="shared" si="132"/>
        <v>1</v>
      </c>
      <c r="AL241" s="16">
        <f t="shared" si="133"/>
        <v>20</v>
      </c>
      <c r="AM241" s="16">
        <f t="shared" si="134"/>
        <v>30</v>
      </c>
      <c r="AN241" s="5">
        <f t="shared" si="135"/>
        <v>8812545</v>
      </c>
      <c r="AO241" s="5">
        <f t="shared" si="136"/>
        <v>9844545</v>
      </c>
    </row>
    <row r="242" spans="1:41" x14ac:dyDescent="0.2">
      <c r="A242" s="1" t="s">
        <v>990</v>
      </c>
      <c r="B242" s="8">
        <v>6520</v>
      </c>
      <c r="C242" s="8">
        <v>2077.5108695652175</v>
      </c>
      <c r="D242" s="8">
        <v>2093</v>
      </c>
      <c r="E242" s="8">
        <v>2064</v>
      </c>
      <c r="F242" s="8">
        <v>2077.5615942028985</v>
      </c>
      <c r="G242" s="8">
        <f t="shared" si="104"/>
        <v>0.10673309178719137</v>
      </c>
      <c r="H242" s="8">
        <f t="shared" si="105"/>
        <v>0.10673309178719137</v>
      </c>
      <c r="I242" s="8">
        <f t="shared" si="106"/>
        <v>0</v>
      </c>
      <c r="J242" s="25">
        <f t="shared" ref="J242:K257" si="138">((J241*($L$4-1)+H242)/$L$4)</f>
        <v>11.164267507994211</v>
      </c>
      <c r="K242" s="25">
        <f t="shared" si="138"/>
        <v>11.584032718119143</v>
      </c>
      <c r="L242" s="26">
        <f t="shared" si="108"/>
        <v>0.96376346473293728</v>
      </c>
      <c r="M242" s="25">
        <f t="shared" si="109"/>
        <v>49.077370164028622</v>
      </c>
      <c r="N242" s="25">
        <v>30</v>
      </c>
      <c r="O242" s="25">
        <v>70</v>
      </c>
      <c r="P242" s="25">
        <f t="shared" si="112"/>
        <v>0</v>
      </c>
      <c r="Q242" s="25">
        <f t="shared" si="113"/>
        <v>0</v>
      </c>
      <c r="R242" s="25">
        <f t="shared" si="114"/>
        <v>39</v>
      </c>
      <c r="S242" s="25">
        <f t="shared" si="115"/>
        <v>0</v>
      </c>
      <c r="T242" s="25">
        <f t="shared" si="116"/>
        <v>7927400</v>
      </c>
      <c r="U242" s="25">
        <f t="shared" si="117"/>
        <v>9939800</v>
      </c>
      <c r="V242" s="9">
        <f t="shared" si="118"/>
        <v>2075.8812794084533</v>
      </c>
      <c r="W242" s="9">
        <f t="shared" si="119"/>
        <v>2125.3724851225784</v>
      </c>
      <c r="X242" s="9">
        <f t="shared" si="120"/>
        <v>49.491205714125044</v>
      </c>
      <c r="Y242" s="3">
        <f t="shared" si="121"/>
        <v>1</v>
      </c>
      <c r="Z242" s="3">
        <f t="shared" si="122"/>
        <v>0</v>
      </c>
      <c r="AA242" s="55">
        <f t="shared" si="123"/>
        <v>23</v>
      </c>
      <c r="AB242" s="3">
        <f t="shared" si="124"/>
        <v>30</v>
      </c>
      <c r="AC242" s="2">
        <f t="shared" si="125"/>
        <v>8658415</v>
      </c>
      <c r="AD242" s="2">
        <f t="shared" si="126"/>
        <v>9845215</v>
      </c>
      <c r="AE242" s="14">
        <f t="shared" si="127"/>
        <v>2084.0600899434062</v>
      </c>
      <c r="AF242" s="14">
        <f t="shared" si="128"/>
        <v>2098.2724690045138</v>
      </c>
      <c r="AG242" s="14">
        <f t="shared" si="111"/>
        <v>14.21237906110764</v>
      </c>
      <c r="AH242" s="14">
        <f t="shared" si="137"/>
        <v>20.989370296752107</v>
      </c>
      <c r="AI242" s="14">
        <f t="shared" si="130"/>
        <v>-6.7769912356444664</v>
      </c>
      <c r="AJ242" s="16">
        <f t="shared" si="131"/>
        <v>0</v>
      </c>
      <c r="AK242" s="16">
        <f t="shared" si="132"/>
        <v>1</v>
      </c>
      <c r="AL242" s="16">
        <f t="shared" si="133"/>
        <v>19</v>
      </c>
      <c r="AM242" s="16">
        <f t="shared" si="134"/>
        <v>30</v>
      </c>
      <c r="AN242" s="5">
        <f t="shared" si="135"/>
        <v>8864115</v>
      </c>
      <c r="AO242" s="5">
        <f t="shared" si="136"/>
        <v>9844515</v>
      </c>
    </row>
    <row r="243" spans="1:41" x14ac:dyDescent="0.2">
      <c r="A243" s="1" t="s">
        <v>991</v>
      </c>
      <c r="B243" s="8">
        <v>6028</v>
      </c>
      <c r="C243" s="8">
        <v>2100.6858638743456</v>
      </c>
      <c r="D243" s="8">
        <v>2115</v>
      </c>
      <c r="E243" s="8">
        <v>2085</v>
      </c>
      <c r="F243" s="8">
        <v>2100.8534031413615</v>
      </c>
      <c r="G243" s="8">
        <f t="shared" si="104"/>
        <v>23.291808938462964</v>
      </c>
      <c r="H243" s="8">
        <f t="shared" si="105"/>
        <v>23.291808938462964</v>
      </c>
      <c r="I243" s="8">
        <f t="shared" si="106"/>
        <v>0</v>
      </c>
      <c r="J243" s="25">
        <f t="shared" si="138"/>
        <v>12.030520467313409</v>
      </c>
      <c r="K243" s="25">
        <f t="shared" si="138"/>
        <v>10.756601809682062</v>
      </c>
      <c r="L243" s="26">
        <f t="shared" si="108"/>
        <v>1.1184313299098501</v>
      </c>
      <c r="M243" s="25">
        <f t="shared" si="109"/>
        <v>52.795260064315841</v>
      </c>
      <c r="N243" s="25">
        <v>30</v>
      </c>
      <c r="O243" s="25">
        <v>70</v>
      </c>
      <c r="P243" s="25">
        <f t="shared" si="112"/>
        <v>0</v>
      </c>
      <c r="Q243" s="25">
        <f t="shared" si="113"/>
        <v>0</v>
      </c>
      <c r="R243" s="25">
        <f t="shared" si="114"/>
        <v>39</v>
      </c>
      <c r="S243" s="25">
        <f t="shared" si="115"/>
        <v>0</v>
      </c>
      <c r="T243" s="25">
        <f t="shared" si="116"/>
        <v>7927400</v>
      </c>
      <c r="U243" s="25">
        <f t="shared" si="117"/>
        <v>9960275</v>
      </c>
      <c r="V243" s="9">
        <f t="shared" si="118"/>
        <v>2076.3455302843886</v>
      </c>
      <c r="W243" s="9">
        <f t="shared" si="119"/>
        <v>2119.4209795547408</v>
      </c>
      <c r="X243" s="9">
        <f t="shared" si="120"/>
        <v>43.075449270352237</v>
      </c>
      <c r="Y243" s="3">
        <f t="shared" si="121"/>
        <v>1</v>
      </c>
      <c r="Z243" s="3">
        <f t="shared" si="122"/>
        <v>0</v>
      </c>
      <c r="AA243" s="55">
        <f t="shared" si="123"/>
        <v>24</v>
      </c>
      <c r="AB243" s="3">
        <f t="shared" si="124"/>
        <v>30</v>
      </c>
      <c r="AC243" s="2">
        <f t="shared" si="125"/>
        <v>8606060</v>
      </c>
      <c r="AD243" s="2">
        <f t="shared" si="126"/>
        <v>9857060</v>
      </c>
      <c r="AE243" s="14">
        <f t="shared" si="127"/>
        <v>2085.3040390691808</v>
      </c>
      <c r="AF243" s="14">
        <f t="shared" si="128"/>
        <v>2098.6695357947979</v>
      </c>
      <c r="AG243" s="14">
        <f t="shared" si="111"/>
        <v>13.365496725617049</v>
      </c>
      <c r="AH243" s="14">
        <f t="shared" si="137"/>
        <v>19.464595582525096</v>
      </c>
      <c r="AI243" s="14">
        <f t="shared" si="130"/>
        <v>-6.0990988569080464</v>
      </c>
      <c r="AJ243" s="16">
        <f t="shared" si="131"/>
        <v>0</v>
      </c>
      <c r="AK243" s="16">
        <f t="shared" si="132"/>
        <v>1</v>
      </c>
      <c r="AL243" s="16">
        <f t="shared" si="133"/>
        <v>18</v>
      </c>
      <c r="AM243" s="16">
        <f t="shared" si="134"/>
        <v>30</v>
      </c>
      <c r="AN243" s="5">
        <f t="shared" si="135"/>
        <v>8915685</v>
      </c>
      <c r="AO243" s="5">
        <f t="shared" si="136"/>
        <v>9853935</v>
      </c>
    </row>
    <row r="244" spans="1:41" x14ac:dyDescent="0.2">
      <c r="A244" s="1" t="s">
        <v>992</v>
      </c>
      <c r="B244" s="8">
        <v>3955</v>
      </c>
      <c r="C244" s="8">
        <v>2115.9292929292928</v>
      </c>
      <c r="D244" s="8">
        <v>2131</v>
      </c>
      <c r="E244" s="8">
        <v>2100</v>
      </c>
      <c r="F244" s="8">
        <v>2115.9292929292928</v>
      </c>
      <c r="G244" s="8">
        <f t="shared" si="104"/>
        <v>15.075889787931374</v>
      </c>
      <c r="H244" s="8">
        <f t="shared" si="105"/>
        <v>15.075889787931374</v>
      </c>
      <c r="I244" s="8">
        <f t="shared" si="106"/>
        <v>0</v>
      </c>
      <c r="J244" s="25">
        <f t="shared" si="138"/>
        <v>12.248046847357548</v>
      </c>
      <c r="K244" s="25">
        <f t="shared" si="138"/>
        <v>9.9882731089904855</v>
      </c>
      <c r="L244" s="26">
        <f t="shared" si="108"/>
        <v>1.2262426861689466</v>
      </c>
      <c r="M244" s="25">
        <f t="shared" si="109"/>
        <v>55.081267365290678</v>
      </c>
      <c r="N244" s="25">
        <v>30</v>
      </c>
      <c r="O244" s="25">
        <v>70</v>
      </c>
      <c r="P244" s="25">
        <f t="shared" si="112"/>
        <v>0</v>
      </c>
      <c r="Q244" s="25">
        <f t="shared" si="113"/>
        <v>0</v>
      </c>
      <c r="R244" s="25">
        <f t="shared" si="114"/>
        <v>39</v>
      </c>
      <c r="S244" s="25">
        <f t="shared" si="115"/>
        <v>0</v>
      </c>
      <c r="T244" s="25">
        <f t="shared" si="116"/>
        <v>7927400</v>
      </c>
      <c r="U244" s="25">
        <f t="shared" si="117"/>
        <v>9974900</v>
      </c>
      <c r="V244" s="9">
        <f t="shared" si="118"/>
        <v>2078.2858510478586</v>
      </c>
      <c r="W244" s="9">
        <f t="shared" si="119"/>
        <v>2114.4794702205613</v>
      </c>
      <c r="X244" s="9">
        <f t="shared" si="120"/>
        <v>36.193619172702711</v>
      </c>
      <c r="Y244" s="3">
        <f t="shared" si="121"/>
        <v>1</v>
      </c>
      <c r="Z244" s="3">
        <f t="shared" si="122"/>
        <v>0</v>
      </c>
      <c r="AA244" s="55">
        <f t="shared" si="123"/>
        <v>25</v>
      </c>
      <c r="AB244" s="3">
        <f t="shared" si="124"/>
        <v>30</v>
      </c>
      <c r="AC244" s="2">
        <f t="shared" si="125"/>
        <v>8553155</v>
      </c>
      <c r="AD244" s="2">
        <f t="shared" si="126"/>
        <v>9865655</v>
      </c>
      <c r="AE244" s="14">
        <f t="shared" si="127"/>
        <v>2087.5725763921519</v>
      </c>
      <c r="AF244" s="14">
        <f t="shared" si="128"/>
        <v>2101.3248830462585</v>
      </c>
      <c r="AG244" s="14">
        <f t="shared" si="111"/>
        <v>13.752306654106633</v>
      </c>
      <c r="AH244" s="14">
        <f t="shared" si="137"/>
        <v>18.322137796841403</v>
      </c>
      <c r="AI244" s="14">
        <f t="shared" si="130"/>
        <v>-4.5698311427347704</v>
      </c>
      <c r="AJ244" s="16">
        <f t="shared" si="131"/>
        <v>0</v>
      </c>
      <c r="AK244" s="16">
        <f t="shared" si="132"/>
        <v>1</v>
      </c>
      <c r="AL244" s="16">
        <f t="shared" si="133"/>
        <v>17</v>
      </c>
      <c r="AM244" s="16">
        <f t="shared" si="134"/>
        <v>30</v>
      </c>
      <c r="AN244" s="5">
        <f t="shared" si="135"/>
        <v>8967780</v>
      </c>
      <c r="AO244" s="5">
        <f t="shared" si="136"/>
        <v>9860280</v>
      </c>
    </row>
    <row r="245" spans="1:41" x14ac:dyDescent="0.2">
      <c r="A245" s="1" t="s">
        <v>993</v>
      </c>
      <c r="B245" s="8">
        <v>3853</v>
      </c>
      <c r="C245" s="8">
        <v>2093.6436781609195</v>
      </c>
      <c r="D245" s="8">
        <v>2111</v>
      </c>
      <c r="E245" s="8">
        <v>2084</v>
      </c>
      <c r="F245" s="8">
        <v>2093.5632183908046</v>
      </c>
      <c r="G245" s="8">
        <f t="shared" si="104"/>
        <v>-22.366074538488192</v>
      </c>
      <c r="H245" s="8">
        <f t="shared" si="105"/>
        <v>0</v>
      </c>
      <c r="I245" s="8">
        <f t="shared" si="106"/>
        <v>22.366074538488192</v>
      </c>
      <c r="J245" s="25">
        <f t="shared" si="138"/>
        <v>11.373186358260581</v>
      </c>
      <c r="K245" s="25">
        <f t="shared" si="138"/>
        <v>10.872401782526037</v>
      </c>
      <c r="L245" s="26">
        <f t="shared" si="108"/>
        <v>1.0460601609240929</v>
      </c>
      <c r="M245" s="25">
        <f t="shared" si="109"/>
        <v>51.125581784049061</v>
      </c>
      <c r="N245" s="25">
        <v>30</v>
      </c>
      <c r="O245" s="25">
        <v>70</v>
      </c>
      <c r="P245" s="25">
        <f t="shared" si="112"/>
        <v>0</v>
      </c>
      <c r="Q245" s="25">
        <f t="shared" si="113"/>
        <v>0</v>
      </c>
      <c r="R245" s="25">
        <f t="shared" si="114"/>
        <v>39</v>
      </c>
      <c r="S245" s="25">
        <f t="shared" si="115"/>
        <v>0</v>
      </c>
      <c r="T245" s="25">
        <f t="shared" si="116"/>
        <v>7927400</v>
      </c>
      <c r="U245" s="25">
        <f t="shared" si="117"/>
        <v>9959300</v>
      </c>
      <c r="V245" s="9">
        <f t="shared" si="118"/>
        <v>2080.9744965526811</v>
      </c>
      <c r="W245" s="9">
        <f t="shared" si="119"/>
        <v>2108.141106700301</v>
      </c>
      <c r="X245" s="9">
        <f t="shared" si="120"/>
        <v>27.166610147619849</v>
      </c>
      <c r="Y245" s="3">
        <f t="shared" si="121"/>
        <v>1</v>
      </c>
      <c r="Z245" s="3">
        <f t="shared" si="122"/>
        <v>0</v>
      </c>
      <c r="AA245" s="55">
        <f t="shared" si="123"/>
        <v>26</v>
      </c>
      <c r="AB245" s="3">
        <f t="shared" si="124"/>
        <v>30</v>
      </c>
      <c r="AC245" s="2">
        <f t="shared" si="125"/>
        <v>8499850</v>
      </c>
      <c r="AD245" s="2">
        <f t="shared" si="126"/>
        <v>9854450</v>
      </c>
      <c r="AE245" s="14">
        <f t="shared" si="127"/>
        <v>2088.0163276513113</v>
      </c>
      <c r="AF245" s="14">
        <f t="shared" si="128"/>
        <v>2100.1307807915732</v>
      </c>
      <c r="AG245" s="14">
        <f t="shared" si="111"/>
        <v>12.114453140261958</v>
      </c>
      <c r="AH245" s="14">
        <f t="shared" si="137"/>
        <v>17.080600865525515</v>
      </c>
      <c r="AI245" s="14">
        <f t="shared" si="130"/>
        <v>-4.9661477252635571</v>
      </c>
      <c r="AJ245" s="16">
        <f t="shared" si="131"/>
        <v>0</v>
      </c>
      <c r="AK245" s="16">
        <f t="shared" si="132"/>
        <v>1</v>
      </c>
      <c r="AL245" s="16">
        <f t="shared" si="133"/>
        <v>16</v>
      </c>
      <c r="AM245" s="16">
        <f t="shared" si="134"/>
        <v>30</v>
      </c>
      <c r="AN245" s="5">
        <f t="shared" si="135"/>
        <v>9020250</v>
      </c>
      <c r="AO245" s="5">
        <f t="shared" si="136"/>
        <v>9853850</v>
      </c>
    </row>
    <row r="246" spans="1:41" x14ac:dyDescent="0.2">
      <c r="A246" s="1" t="s">
        <v>994</v>
      </c>
      <c r="B246" s="8">
        <v>3246</v>
      </c>
      <c r="C246" s="8">
        <v>2105.0677966101694</v>
      </c>
      <c r="D246" s="8">
        <v>2114</v>
      </c>
      <c r="E246" s="8">
        <v>2093</v>
      </c>
      <c r="F246" s="8">
        <v>2105.1073446327682</v>
      </c>
      <c r="G246" s="8">
        <f t="shared" si="104"/>
        <v>11.544126241963568</v>
      </c>
      <c r="H246" s="8">
        <f t="shared" si="105"/>
        <v>11.544126241963568</v>
      </c>
      <c r="I246" s="8">
        <f t="shared" si="106"/>
        <v>0</v>
      </c>
      <c r="J246" s="25">
        <f t="shared" si="138"/>
        <v>11.385396349953652</v>
      </c>
      <c r="K246" s="25">
        <f t="shared" si="138"/>
        <v>10.095801655202749</v>
      </c>
      <c r="L246" s="26">
        <f t="shared" si="108"/>
        <v>1.1277357399435761</v>
      </c>
      <c r="M246" s="25">
        <f t="shared" si="109"/>
        <v>53.001682435126163</v>
      </c>
      <c r="N246" s="25">
        <v>30</v>
      </c>
      <c r="O246" s="25">
        <v>70</v>
      </c>
      <c r="P246" s="25">
        <f t="shared" si="112"/>
        <v>0</v>
      </c>
      <c r="Q246" s="25">
        <f t="shared" si="113"/>
        <v>0</v>
      </c>
      <c r="R246" s="25">
        <f t="shared" si="114"/>
        <v>39</v>
      </c>
      <c r="S246" s="25">
        <f t="shared" si="115"/>
        <v>0</v>
      </c>
      <c r="T246" s="25">
        <f t="shared" si="116"/>
        <v>7927400</v>
      </c>
      <c r="U246" s="25">
        <f t="shared" si="117"/>
        <v>9968075</v>
      </c>
      <c r="V246" s="9">
        <f t="shared" si="118"/>
        <v>2082.9037512060731</v>
      </c>
      <c r="W246" s="9">
        <f t="shared" si="119"/>
        <v>2101.3187493287587</v>
      </c>
      <c r="X246" s="9">
        <f t="shared" si="120"/>
        <v>18.414998122685574</v>
      </c>
      <c r="Y246" s="3">
        <f t="shared" si="121"/>
        <v>1</v>
      </c>
      <c r="Z246" s="3">
        <f t="shared" si="122"/>
        <v>0</v>
      </c>
      <c r="AA246" s="55">
        <f t="shared" si="123"/>
        <v>27</v>
      </c>
      <c r="AB246" s="3">
        <f t="shared" si="124"/>
        <v>30</v>
      </c>
      <c r="AC246" s="2">
        <f t="shared" si="125"/>
        <v>8447045</v>
      </c>
      <c r="AD246" s="2">
        <f t="shared" si="126"/>
        <v>9859820</v>
      </c>
      <c r="AE246" s="14">
        <f t="shared" si="127"/>
        <v>2089.2823289091971</v>
      </c>
      <c r="AF246" s="14">
        <f t="shared" si="128"/>
        <v>2100.8964059979107</v>
      </c>
      <c r="AG246" s="14">
        <f t="shared" si="111"/>
        <v>11.614077088713657</v>
      </c>
      <c r="AH246" s="14">
        <f t="shared" si="137"/>
        <v>15.987296110163143</v>
      </c>
      <c r="AI246" s="14">
        <f t="shared" si="130"/>
        <v>-4.3732190214494864</v>
      </c>
      <c r="AJ246" s="16">
        <f t="shared" si="131"/>
        <v>0</v>
      </c>
      <c r="AK246" s="16">
        <f t="shared" si="132"/>
        <v>1</v>
      </c>
      <c r="AL246" s="16">
        <f t="shared" si="133"/>
        <v>15</v>
      </c>
      <c r="AM246" s="16">
        <f t="shared" si="134"/>
        <v>30</v>
      </c>
      <c r="AN246" s="5">
        <f t="shared" si="135"/>
        <v>9072320</v>
      </c>
      <c r="AO246" s="5">
        <f t="shared" si="136"/>
        <v>9857195</v>
      </c>
    </row>
    <row r="247" spans="1:41" x14ac:dyDescent="0.2">
      <c r="A247" s="1" t="s">
        <v>995</v>
      </c>
      <c r="B247" s="8">
        <v>4528</v>
      </c>
      <c r="C247" s="8">
        <v>2085.8427672955977</v>
      </c>
      <c r="D247" s="8">
        <v>2106</v>
      </c>
      <c r="E247" s="8">
        <v>2067</v>
      </c>
      <c r="F247" s="8">
        <v>2085.6226415094338</v>
      </c>
      <c r="G247" s="8">
        <f t="shared" si="104"/>
        <v>-19.484703123334384</v>
      </c>
      <c r="H247" s="8">
        <f t="shared" si="105"/>
        <v>0</v>
      </c>
      <c r="I247" s="8">
        <f t="shared" si="106"/>
        <v>19.484703123334384</v>
      </c>
      <c r="J247" s="25">
        <f t="shared" si="138"/>
        <v>10.572153753528392</v>
      </c>
      <c r="K247" s="25">
        <f t="shared" si="138"/>
        <v>10.76643747435501</v>
      </c>
      <c r="L247" s="26">
        <f t="shared" si="108"/>
        <v>0.98195468823467469</v>
      </c>
      <c r="M247" s="25">
        <f t="shared" si="109"/>
        <v>49.544759729562777</v>
      </c>
      <c r="N247" s="25">
        <v>30</v>
      </c>
      <c r="O247" s="25">
        <v>70</v>
      </c>
      <c r="P247" s="25">
        <f t="shared" si="112"/>
        <v>0</v>
      </c>
      <c r="Q247" s="25">
        <f t="shared" si="113"/>
        <v>0</v>
      </c>
      <c r="R247" s="25">
        <f t="shared" si="114"/>
        <v>39</v>
      </c>
      <c r="S247" s="25">
        <f t="shared" si="115"/>
        <v>0</v>
      </c>
      <c r="T247" s="25">
        <f t="shared" si="116"/>
        <v>7927400</v>
      </c>
      <c r="U247" s="25">
        <f t="shared" si="117"/>
        <v>9942725</v>
      </c>
      <c r="V247" s="9">
        <f t="shared" si="118"/>
        <v>2086.677247488828</v>
      </c>
      <c r="W247" s="9">
        <f t="shared" si="119"/>
        <v>2099.3350393475907</v>
      </c>
      <c r="X247" s="9">
        <f t="shared" si="120"/>
        <v>12.657791858762721</v>
      </c>
      <c r="Y247" s="3">
        <f t="shared" si="121"/>
        <v>1</v>
      </c>
      <c r="Z247" s="3">
        <f t="shared" si="122"/>
        <v>0</v>
      </c>
      <c r="AA247" s="55">
        <f t="shared" si="123"/>
        <v>28</v>
      </c>
      <c r="AB247" s="3">
        <f t="shared" si="124"/>
        <v>30</v>
      </c>
      <c r="AC247" s="2">
        <f t="shared" si="125"/>
        <v>8394165</v>
      </c>
      <c r="AD247" s="2">
        <f t="shared" si="126"/>
        <v>9841065</v>
      </c>
      <c r="AE247" s="14">
        <f t="shared" si="127"/>
        <v>2089.0112409536591</v>
      </c>
      <c r="AF247" s="14">
        <f t="shared" si="128"/>
        <v>2098.5465960766064</v>
      </c>
      <c r="AG247" s="14">
        <f t="shared" si="111"/>
        <v>9.5353551229472941</v>
      </c>
      <c r="AH247" s="14">
        <f t="shared" si="137"/>
        <v>14.696907912719974</v>
      </c>
      <c r="AI247" s="14">
        <f t="shared" si="130"/>
        <v>-5.1615527897726796</v>
      </c>
      <c r="AJ247" s="16">
        <f t="shared" si="131"/>
        <v>0</v>
      </c>
      <c r="AK247" s="16">
        <f t="shared" si="132"/>
        <v>1</v>
      </c>
      <c r="AL247" s="16">
        <f t="shared" si="133"/>
        <v>14</v>
      </c>
      <c r="AM247" s="16">
        <f t="shared" si="134"/>
        <v>30</v>
      </c>
      <c r="AN247" s="5">
        <f t="shared" si="135"/>
        <v>9124615</v>
      </c>
      <c r="AO247" s="5">
        <f t="shared" si="136"/>
        <v>9848065</v>
      </c>
    </row>
    <row r="248" spans="1:41" x14ac:dyDescent="0.2">
      <c r="A248" s="1" t="s">
        <v>996</v>
      </c>
      <c r="B248" s="8">
        <v>5415</v>
      </c>
      <c r="C248" s="8">
        <v>2070.7363184079604</v>
      </c>
      <c r="D248" s="8">
        <v>2089</v>
      </c>
      <c r="E248" s="8">
        <v>2056</v>
      </c>
      <c r="F248" s="8">
        <v>2070.7213930348257</v>
      </c>
      <c r="G248" s="8">
        <f t="shared" si="104"/>
        <v>-14.90124847460811</v>
      </c>
      <c r="H248" s="8">
        <f t="shared" si="105"/>
        <v>0</v>
      </c>
      <c r="I248" s="8">
        <f t="shared" si="106"/>
        <v>14.90124847460811</v>
      </c>
      <c r="J248" s="25">
        <f t="shared" si="138"/>
        <v>9.8169999139906512</v>
      </c>
      <c r="K248" s="25">
        <f t="shared" si="138"/>
        <v>11.061781117230231</v>
      </c>
      <c r="L248" s="26">
        <f t="shared" si="108"/>
        <v>0.88747009274115329</v>
      </c>
      <c r="M248" s="25">
        <f t="shared" si="109"/>
        <v>47.019028071183357</v>
      </c>
      <c r="N248" s="25">
        <v>30</v>
      </c>
      <c r="O248" s="25">
        <v>70</v>
      </c>
      <c r="P248" s="25">
        <f t="shared" si="112"/>
        <v>0</v>
      </c>
      <c r="Q248" s="25">
        <f t="shared" si="113"/>
        <v>0</v>
      </c>
      <c r="R248" s="25">
        <f t="shared" si="114"/>
        <v>39</v>
      </c>
      <c r="S248" s="25">
        <f t="shared" si="115"/>
        <v>0</v>
      </c>
      <c r="T248" s="25">
        <f t="shared" si="116"/>
        <v>7927400</v>
      </c>
      <c r="U248" s="25">
        <f t="shared" si="117"/>
        <v>9932000</v>
      </c>
      <c r="V248" s="9">
        <f t="shared" si="118"/>
        <v>2090.6587326682052</v>
      </c>
      <c r="W248" s="9">
        <f t="shared" si="119"/>
        <v>2096.7416558697737</v>
      </c>
      <c r="X248" s="9">
        <f t="shared" si="120"/>
        <v>6.0829232015685193</v>
      </c>
      <c r="Y248" s="3">
        <f t="shared" si="121"/>
        <v>1</v>
      </c>
      <c r="Z248" s="3">
        <f t="shared" si="122"/>
        <v>0</v>
      </c>
      <c r="AA248" s="55">
        <f t="shared" si="123"/>
        <v>29</v>
      </c>
      <c r="AB248" s="3">
        <f t="shared" si="124"/>
        <v>30</v>
      </c>
      <c r="AC248" s="2">
        <f t="shared" si="125"/>
        <v>8341485</v>
      </c>
      <c r="AD248" s="2">
        <f t="shared" si="126"/>
        <v>9832085</v>
      </c>
      <c r="AE248" s="14">
        <f t="shared" si="127"/>
        <v>2087.6564374041159</v>
      </c>
      <c r="AF248" s="14">
        <f t="shared" si="128"/>
        <v>2094.26579560864</v>
      </c>
      <c r="AG248" s="14">
        <f t="shared" si="111"/>
        <v>6.6093582045241419</v>
      </c>
      <c r="AH248" s="14">
        <f t="shared" si="137"/>
        <v>13.079397971080807</v>
      </c>
      <c r="AI248" s="14">
        <f t="shared" si="130"/>
        <v>-6.4700397665566651</v>
      </c>
      <c r="AJ248" s="16">
        <f t="shared" si="131"/>
        <v>0</v>
      </c>
      <c r="AK248" s="16">
        <f t="shared" si="132"/>
        <v>1</v>
      </c>
      <c r="AL248" s="16">
        <f t="shared" si="133"/>
        <v>13</v>
      </c>
      <c r="AM248" s="16">
        <f t="shared" si="134"/>
        <v>30</v>
      </c>
      <c r="AN248" s="5">
        <f t="shared" si="135"/>
        <v>9176260</v>
      </c>
      <c r="AO248" s="5">
        <f t="shared" si="136"/>
        <v>9844460</v>
      </c>
    </row>
    <row r="249" spans="1:41" x14ac:dyDescent="0.2">
      <c r="A249" s="1" t="s">
        <v>997</v>
      </c>
      <c r="B249" s="8">
        <v>3064</v>
      </c>
      <c r="C249" s="8">
        <v>2089.1256281407036</v>
      </c>
      <c r="D249" s="8">
        <v>2104</v>
      </c>
      <c r="E249" s="8">
        <v>2072</v>
      </c>
      <c r="F249" s="8">
        <v>2089.21608040201</v>
      </c>
      <c r="G249" s="8">
        <f t="shared" si="104"/>
        <v>18.49468736718427</v>
      </c>
      <c r="H249" s="8">
        <f t="shared" si="105"/>
        <v>18.49468736718427</v>
      </c>
      <c r="I249" s="8">
        <f t="shared" si="106"/>
        <v>0</v>
      </c>
      <c r="J249" s="25">
        <f t="shared" si="138"/>
        <v>10.436834732075909</v>
      </c>
      <c r="K249" s="25">
        <f t="shared" si="138"/>
        <v>10.271653894570928</v>
      </c>
      <c r="L249" s="26">
        <f t="shared" si="108"/>
        <v>1.0160812308514684</v>
      </c>
      <c r="M249" s="25">
        <f t="shared" si="109"/>
        <v>50.398823981032663</v>
      </c>
      <c r="N249" s="25">
        <v>30</v>
      </c>
      <c r="O249" s="25">
        <v>70</v>
      </c>
      <c r="P249" s="25">
        <f t="shared" si="112"/>
        <v>0</v>
      </c>
      <c r="Q249" s="25">
        <f t="shared" si="113"/>
        <v>0</v>
      </c>
      <c r="R249" s="25">
        <f t="shared" si="114"/>
        <v>39</v>
      </c>
      <c r="S249" s="25">
        <f t="shared" si="115"/>
        <v>0</v>
      </c>
      <c r="T249" s="25">
        <f t="shared" si="116"/>
        <v>7927400</v>
      </c>
      <c r="U249" s="25">
        <f t="shared" si="117"/>
        <v>9947600</v>
      </c>
      <c r="V249" s="9">
        <f t="shared" si="118"/>
        <v>2093.2655957456927</v>
      </c>
      <c r="W249" s="9">
        <f t="shared" si="119"/>
        <v>2095.4380063132335</v>
      </c>
      <c r="X249" s="9">
        <f t="shared" si="120"/>
        <v>2.1724105675407372</v>
      </c>
      <c r="Y249" s="3">
        <f t="shared" si="121"/>
        <v>1</v>
      </c>
      <c r="Z249" s="3">
        <f t="shared" si="122"/>
        <v>0</v>
      </c>
      <c r="AA249" s="55">
        <f t="shared" si="123"/>
        <v>30</v>
      </c>
      <c r="AB249" s="3">
        <f t="shared" si="124"/>
        <v>30</v>
      </c>
      <c r="AC249" s="2">
        <f t="shared" si="125"/>
        <v>8289230</v>
      </c>
      <c r="AD249" s="2">
        <f t="shared" si="126"/>
        <v>9843230</v>
      </c>
      <c r="AE249" s="14">
        <f t="shared" si="127"/>
        <v>2087.7719665150712</v>
      </c>
      <c r="AF249" s="14">
        <f t="shared" si="128"/>
        <v>2093.4889163460816</v>
      </c>
      <c r="AG249" s="14">
        <f t="shared" si="111"/>
        <v>5.7169498310104245</v>
      </c>
      <c r="AH249" s="14">
        <f t="shared" si="137"/>
        <v>11.606908343066731</v>
      </c>
      <c r="AI249" s="14">
        <f t="shared" si="130"/>
        <v>-5.8899585120563067</v>
      </c>
      <c r="AJ249" s="16">
        <f t="shared" si="131"/>
        <v>0</v>
      </c>
      <c r="AK249" s="16">
        <f t="shared" si="132"/>
        <v>1</v>
      </c>
      <c r="AL249" s="16">
        <f t="shared" si="133"/>
        <v>12</v>
      </c>
      <c r="AM249" s="16">
        <f t="shared" si="134"/>
        <v>30</v>
      </c>
      <c r="AN249" s="5">
        <f t="shared" si="135"/>
        <v>9227630</v>
      </c>
      <c r="AO249" s="5">
        <f t="shared" si="136"/>
        <v>9849230</v>
      </c>
    </row>
    <row r="250" spans="1:41" x14ac:dyDescent="0.2">
      <c r="A250" s="1" t="s">
        <v>998</v>
      </c>
      <c r="B250" s="8">
        <v>2101</v>
      </c>
      <c r="C250" s="8">
        <v>2081.6690140845071</v>
      </c>
      <c r="D250" s="8">
        <v>2097</v>
      </c>
      <c r="E250" s="8">
        <v>2063</v>
      </c>
      <c r="F250" s="8">
        <v>2081.5422535211269</v>
      </c>
      <c r="G250" s="8">
        <f t="shared" si="104"/>
        <v>-7.6738268808830981</v>
      </c>
      <c r="H250" s="8">
        <f t="shared" si="105"/>
        <v>0</v>
      </c>
      <c r="I250" s="8">
        <f t="shared" si="106"/>
        <v>7.6738268808830981</v>
      </c>
      <c r="J250" s="25">
        <f t="shared" si="138"/>
        <v>9.6913465369276288</v>
      </c>
      <c r="K250" s="25">
        <f t="shared" si="138"/>
        <v>10.086094822164654</v>
      </c>
      <c r="L250" s="26">
        <f t="shared" si="108"/>
        <v>0.96086212828680262</v>
      </c>
      <c r="M250" s="25">
        <f t="shared" si="109"/>
        <v>49.00202387642134</v>
      </c>
      <c r="N250" s="25">
        <v>30</v>
      </c>
      <c r="O250" s="25">
        <v>70</v>
      </c>
      <c r="P250" s="25">
        <f t="shared" si="112"/>
        <v>0</v>
      </c>
      <c r="Q250" s="25">
        <f t="shared" si="113"/>
        <v>0</v>
      </c>
      <c r="R250" s="25">
        <f t="shared" si="114"/>
        <v>39</v>
      </c>
      <c r="S250" s="25">
        <f t="shared" si="115"/>
        <v>0</v>
      </c>
      <c r="T250" s="25">
        <f t="shared" si="116"/>
        <v>7927400</v>
      </c>
      <c r="U250" s="25">
        <f t="shared" si="117"/>
        <v>9938825</v>
      </c>
      <c r="V250" s="9">
        <f t="shared" si="118"/>
        <v>2097.0279656200846</v>
      </c>
      <c r="W250" s="9">
        <f t="shared" si="119"/>
        <v>2096.3571624386882</v>
      </c>
      <c r="X250" s="9">
        <f t="shared" si="120"/>
        <v>-0.67080318139642259</v>
      </c>
      <c r="Y250" s="3">
        <f t="shared" si="121"/>
        <v>0</v>
      </c>
      <c r="Z250" s="3">
        <f t="shared" si="122"/>
        <v>1</v>
      </c>
      <c r="AA250" s="55">
        <f t="shared" si="123"/>
        <v>29</v>
      </c>
      <c r="AB250" s="3">
        <f t="shared" si="124"/>
        <v>30</v>
      </c>
      <c r="AC250" s="2">
        <f t="shared" si="125"/>
        <v>8341000</v>
      </c>
      <c r="AD250" s="2">
        <f t="shared" si="126"/>
        <v>9836675</v>
      </c>
      <c r="AE250" s="14">
        <f t="shared" si="127"/>
        <v>2087.3105062932977</v>
      </c>
      <c r="AF250" s="14">
        <f t="shared" si="128"/>
        <v>2091.6509682191654</v>
      </c>
      <c r="AG250" s="14">
        <f t="shared" si="111"/>
        <v>4.3404619258676576</v>
      </c>
      <c r="AH250" s="14">
        <f t="shared" si="137"/>
        <v>10.153619059626916</v>
      </c>
      <c r="AI250" s="14">
        <f t="shared" si="130"/>
        <v>-5.8131571337592582</v>
      </c>
      <c r="AJ250" s="16">
        <f t="shared" si="131"/>
        <v>0</v>
      </c>
      <c r="AK250" s="16">
        <f t="shared" si="132"/>
        <v>1</v>
      </c>
      <c r="AL250" s="16">
        <f t="shared" si="133"/>
        <v>11</v>
      </c>
      <c r="AM250" s="16">
        <f t="shared" si="134"/>
        <v>30</v>
      </c>
      <c r="AN250" s="5">
        <f t="shared" si="135"/>
        <v>9279400</v>
      </c>
      <c r="AO250" s="5">
        <f t="shared" si="136"/>
        <v>9846725</v>
      </c>
    </row>
    <row r="251" spans="1:41" x14ac:dyDescent="0.2">
      <c r="A251" s="1" t="s">
        <v>999</v>
      </c>
      <c r="B251" s="8">
        <v>3389</v>
      </c>
      <c r="C251" s="8">
        <v>2025.590909090909</v>
      </c>
      <c r="D251" s="8">
        <v>2040</v>
      </c>
      <c r="E251" s="8">
        <v>2013</v>
      </c>
      <c r="F251" s="8">
        <v>2025.5404040404039</v>
      </c>
      <c r="G251" s="8">
        <f t="shared" si="104"/>
        <v>-56.001849480722967</v>
      </c>
      <c r="H251" s="8">
        <f t="shared" si="105"/>
        <v>0</v>
      </c>
      <c r="I251" s="8">
        <f t="shared" si="106"/>
        <v>56.001849480722967</v>
      </c>
      <c r="J251" s="25">
        <f t="shared" si="138"/>
        <v>8.9991074985756558</v>
      </c>
      <c r="K251" s="25">
        <f t="shared" si="138"/>
        <v>13.365791583490248</v>
      </c>
      <c r="L251" s="26">
        <f t="shared" si="108"/>
        <v>0.67329401647198905</v>
      </c>
      <c r="M251" s="25">
        <f t="shared" si="109"/>
        <v>40.237639640376969</v>
      </c>
      <c r="N251" s="25">
        <v>30</v>
      </c>
      <c r="O251" s="25">
        <v>70</v>
      </c>
      <c r="P251" s="25">
        <f t="shared" si="112"/>
        <v>0</v>
      </c>
      <c r="Q251" s="25">
        <f t="shared" si="113"/>
        <v>0</v>
      </c>
      <c r="R251" s="25">
        <f t="shared" si="114"/>
        <v>39</v>
      </c>
      <c r="S251" s="25">
        <f t="shared" si="115"/>
        <v>0</v>
      </c>
      <c r="T251" s="25">
        <f t="shared" si="116"/>
        <v>7927400</v>
      </c>
      <c r="U251" s="25">
        <f t="shared" si="117"/>
        <v>9890075</v>
      </c>
      <c r="V251" s="9">
        <f t="shared" si="118"/>
        <v>2100.2331107337677</v>
      </c>
      <c r="W251" s="9">
        <f t="shared" si="119"/>
        <v>2094.4796698197438</v>
      </c>
      <c r="X251" s="9">
        <f t="shared" si="120"/>
        <v>-5.7534409140239404</v>
      </c>
      <c r="Y251" s="3">
        <f t="shared" si="121"/>
        <v>0</v>
      </c>
      <c r="Z251" s="3">
        <f t="shared" si="122"/>
        <v>1</v>
      </c>
      <c r="AA251" s="55">
        <f t="shared" si="123"/>
        <v>28</v>
      </c>
      <c r="AB251" s="3">
        <f t="shared" si="124"/>
        <v>30</v>
      </c>
      <c r="AC251" s="2">
        <f t="shared" si="125"/>
        <v>8392545</v>
      </c>
      <c r="AD251" s="2">
        <f t="shared" si="126"/>
        <v>9801645</v>
      </c>
      <c r="AE251" s="14">
        <f t="shared" si="127"/>
        <v>2082.7349431634539</v>
      </c>
      <c r="AF251" s="14">
        <f t="shared" si="128"/>
        <v>2081.4801121916635</v>
      </c>
      <c r="AG251" s="14">
        <f t="shared" si="111"/>
        <v>-1.2548309717903976</v>
      </c>
      <c r="AH251" s="14">
        <f t="shared" si="137"/>
        <v>7.8719290533434529</v>
      </c>
      <c r="AI251" s="14">
        <f t="shared" si="130"/>
        <v>-9.1267600251338514</v>
      </c>
      <c r="AJ251" s="16">
        <f t="shared" si="131"/>
        <v>0</v>
      </c>
      <c r="AK251" s="16">
        <f t="shared" si="132"/>
        <v>1</v>
      </c>
      <c r="AL251" s="16">
        <f t="shared" si="133"/>
        <v>10</v>
      </c>
      <c r="AM251" s="16">
        <f t="shared" si="134"/>
        <v>30</v>
      </c>
      <c r="AN251" s="5">
        <f t="shared" si="135"/>
        <v>9330945</v>
      </c>
      <c r="AO251" s="5">
        <f t="shared" si="136"/>
        <v>9834195</v>
      </c>
    </row>
    <row r="252" spans="1:41" x14ac:dyDescent="0.2">
      <c r="A252" s="1" t="s">
        <v>1000</v>
      </c>
      <c r="B252" s="8">
        <v>6963</v>
      </c>
      <c r="C252" s="8">
        <v>1960.2139737991267</v>
      </c>
      <c r="D252" s="8">
        <v>1992</v>
      </c>
      <c r="E252" s="8">
        <v>1946</v>
      </c>
      <c r="F252" s="8">
        <v>1960.1921397379913</v>
      </c>
      <c r="G252" s="8">
        <f t="shared" si="104"/>
        <v>-65.348264302412645</v>
      </c>
      <c r="H252" s="8">
        <f t="shared" si="105"/>
        <v>0</v>
      </c>
      <c r="I252" s="8">
        <f t="shared" si="106"/>
        <v>65.348264302412645</v>
      </c>
      <c r="J252" s="25">
        <f t="shared" si="138"/>
        <v>8.3563141058202515</v>
      </c>
      <c r="K252" s="25">
        <f t="shared" si="138"/>
        <v>17.078825349127563</v>
      </c>
      <c r="L252" s="26">
        <f t="shared" si="108"/>
        <v>0.4892792059757855</v>
      </c>
      <c r="M252" s="25">
        <f t="shared" si="109"/>
        <v>32.853423589917554</v>
      </c>
      <c r="N252" s="25">
        <v>30</v>
      </c>
      <c r="O252" s="25">
        <v>70</v>
      </c>
      <c r="P252" s="25">
        <f t="shared" si="112"/>
        <v>0</v>
      </c>
      <c r="Q252" s="25">
        <f t="shared" si="113"/>
        <v>0</v>
      </c>
      <c r="R252" s="25">
        <f t="shared" si="114"/>
        <v>39</v>
      </c>
      <c r="S252" s="25">
        <f t="shared" si="115"/>
        <v>0</v>
      </c>
      <c r="T252" s="25">
        <f t="shared" si="116"/>
        <v>7927400</v>
      </c>
      <c r="U252" s="25">
        <f t="shared" si="117"/>
        <v>9824750</v>
      </c>
      <c r="V252" s="9">
        <f t="shared" si="118"/>
        <v>2100.0426222950036</v>
      </c>
      <c r="W252" s="9">
        <f t="shared" si="119"/>
        <v>2085.0527647142676</v>
      </c>
      <c r="X252" s="9">
        <f t="shared" si="120"/>
        <v>-14.989857580736043</v>
      </c>
      <c r="Y252" s="3">
        <f t="shared" si="121"/>
        <v>0</v>
      </c>
      <c r="Z252" s="3">
        <f t="shared" si="122"/>
        <v>1</v>
      </c>
      <c r="AA252" s="55">
        <f t="shared" si="123"/>
        <v>27</v>
      </c>
      <c r="AB252" s="3">
        <f t="shared" si="124"/>
        <v>30</v>
      </c>
      <c r="AC252" s="2">
        <f t="shared" si="125"/>
        <v>8442840</v>
      </c>
      <c r="AD252" s="2">
        <f t="shared" si="126"/>
        <v>9756390</v>
      </c>
      <c r="AE252" s="14">
        <f t="shared" si="127"/>
        <v>2073.6576984652716</v>
      </c>
      <c r="AF252" s="14">
        <f t="shared" si="128"/>
        <v>2062.8204241218677</v>
      </c>
      <c r="AG252" s="14">
        <f t="shared" si="111"/>
        <v>-10.837274343403806</v>
      </c>
      <c r="AH252" s="14">
        <f t="shared" si="137"/>
        <v>4.1300883739940009</v>
      </c>
      <c r="AI252" s="14">
        <f t="shared" si="130"/>
        <v>-14.967362717397807</v>
      </c>
      <c r="AJ252" s="16">
        <f t="shared" si="131"/>
        <v>0</v>
      </c>
      <c r="AK252" s="16">
        <f t="shared" si="132"/>
        <v>1</v>
      </c>
      <c r="AL252" s="16">
        <f t="shared" si="133"/>
        <v>9</v>
      </c>
      <c r="AM252" s="16">
        <f t="shared" si="134"/>
        <v>30</v>
      </c>
      <c r="AN252" s="5">
        <f t="shared" si="135"/>
        <v>9381240</v>
      </c>
      <c r="AO252" s="5">
        <f t="shared" si="136"/>
        <v>9819090</v>
      </c>
    </row>
    <row r="253" spans="1:41" x14ac:dyDescent="0.2">
      <c r="A253" s="1" t="s">
        <v>1001</v>
      </c>
      <c r="B253" s="8">
        <v>5595</v>
      </c>
      <c r="C253" s="8">
        <v>1995.8390243902438</v>
      </c>
      <c r="D253" s="8">
        <v>2008</v>
      </c>
      <c r="E253" s="8">
        <v>1988</v>
      </c>
      <c r="F253" s="8">
        <v>1995.8926829268294</v>
      </c>
      <c r="G253" s="8">
        <f t="shared" si="104"/>
        <v>35.700543188838083</v>
      </c>
      <c r="H253" s="8">
        <f t="shared" si="105"/>
        <v>35.700543188838083</v>
      </c>
      <c r="I253" s="8">
        <f t="shared" si="106"/>
        <v>0</v>
      </c>
      <c r="J253" s="25">
        <f t="shared" si="138"/>
        <v>10.309473326035812</v>
      </c>
      <c r="K253" s="25">
        <f t="shared" si="138"/>
        <v>15.858909252761308</v>
      </c>
      <c r="L253" s="26">
        <f t="shared" si="108"/>
        <v>0.65007455189522301</v>
      </c>
      <c r="M253" s="25">
        <f t="shared" si="109"/>
        <v>39.396677631842032</v>
      </c>
      <c r="N253" s="25">
        <v>30</v>
      </c>
      <c r="O253" s="25">
        <v>70</v>
      </c>
      <c r="P253" s="25">
        <f t="shared" si="112"/>
        <v>0</v>
      </c>
      <c r="Q253" s="25">
        <f t="shared" si="113"/>
        <v>0</v>
      </c>
      <c r="R253" s="25">
        <f t="shared" si="114"/>
        <v>39</v>
      </c>
      <c r="S253" s="25">
        <f t="shared" si="115"/>
        <v>0</v>
      </c>
      <c r="T253" s="25">
        <f t="shared" si="116"/>
        <v>7927400</v>
      </c>
      <c r="U253" s="25">
        <f t="shared" si="117"/>
        <v>9865700</v>
      </c>
      <c r="V253" s="9">
        <f t="shared" si="118"/>
        <v>2096.5584550616618</v>
      </c>
      <c r="W253" s="9">
        <f t="shared" si="119"/>
        <v>2073.6087188878355</v>
      </c>
      <c r="X253" s="9">
        <f t="shared" si="120"/>
        <v>-22.949736173826295</v>
      </c>
      <c r="Y253" s="3">
        <f t="shared" si="121"/>
        <v>0</v>
      </c>
      <c r="Z253" s="3">
        <f t="shared" si="122"/>
        <v>1</v>
      </c>
      <c r="AA253" s="55">
        <f t="shared" si="123"/>
        <v>26</v>
      </c>
      <c r="AB253" s="3">
        <f t="shared" si="124"/>
        <v>30</v>
      </c>
      <c r="AC253" s="2">
        <f t="shared" si="125"/>
        <v>8491460</v>
      </c>
      <c r="AD253" s="2">
        <f t="shared" si="126"/>
        <v>9783660</v>
      </c>
      <c r="AE253" s="14">
        <f t="shared" si="127"/>
        <v>2067.8973269439057</v>
      </c>
      <c r="AF253" s="14">
        <f t="shared" si="128"/>
        <v>2052.5238485534005</v>
      </c>
      <c r="AG253" s="14">
        <f t="shared" si="111"/>
        <v>-15.37347839050517</v>
      </c>
      <c r="AH253" s="14">
        <f t="shared" si="137"/>
        <v>0.22937502109416696</v>
      </c>
      <c r="AI253" s="14">
        <f t="shared" si="130"/>
        <v>-15.602853411599337</v>
      </c>
      <c r="AJ253" s="16">
        <f t="shared" si="131"/>
        <v>0</v>
      </c>
      <c r="AK253" s="16">
        <f t="shared" si="132"/>
        <v>1</v>
      </c>
      <c r="AL253" s="16">
        <f t="shared" si="133"/>
        <v>8</v>
      </c>
      <c r="AM253" s="16">
        <f t="shared" si="134"/>
        <v>30</v>
      </c>
      <c r="AN253" s="5">
        <f t="shared" si="135"/>
        <v>9429860</v>
      </c>
      <c r="AO253" s="5">
        <f t="shared" si="136"/>
        <v>9827460</v>
      </c>
    </row>
    <row r="254" spans="1:41" x14ac:dyDescent="0.2">
      <c r="A254" s="1" t="s">
        <v>1002</v>
      </c>
      <c r="B254" s="8">
        <v>7724</v>
      </c>
      <c r="C254" s="8">
        <v>1997.3183856502242</v>
      </c>
      <c r="D254" s="8">
        <v>2042</v>
      </c>
      <c r="E254" s="8">
        <v>1965</v>
      </c>
      <c r="F254" s="8">
        <v>1997.4618834080718</v>
      </c>
      <c r="G254" s="8">
        <f t="shared" si="104"/>
        <v>1.5692004812424329</v>
      </c>
      <c r="H254" s="8">
        <f t="shared" si="105"/>
        <v>1.5692004812424329</v>
      </c>
      <c r="I254" s="8">
        <f t="shared" si="106"/>
        <v>0</v>
      </c>
      <c r="J254" s="25">
        <f t="shared" si="138"/>
        <v>9.685168122836286</v>
      </c>
      <c r="K254" s="25">
        <f t="shared" si="138"/>
        <v>14.726130020421213</v>
      </c>
      <c r="L254" s="26">
        <f t="shared" si="108"/>
        <v>0.65768590318064168</v>
      </c>
      <c r="M254" s="25">
        <f t="shared" si="109"/>
        <v>39.674940947420978</v>
      </c>
      <c r="N254" s="25">
        <v>30</v>
      </c>
      <c r="O254" s="25">
        <v>70</v>
      </c>
      <c r="P254" s="25">
        <f t="shared" si="112"/>
        <v>0</v>
      </c>
      <c r="Q254" s="25">
        <f t="shared" si="113"/>
        <v>0</v>
      </c>
      <c r="R254" s="25">
        <f t="shared" si="114"/>
        <v>39</v>
      </c>
      <c r="S254" s="25">
        <f t="shared" si="115"/>
        <v>0</v>
      </c>
      <c r="T254" s="25">
        <f t="shared" si="116"/>
        <v>7927400</v>
      </c>
      <c r="U254" s="25">
        <f t="shared" si="117"/>
        <v>9843275</v>
      </c>
      <c r="V254" s="9">
        <f t="shared" si="118"/>
        <v>2095.057579744368</v>
      </c>
      <c r="W254" s="9">
        <f t="shared" si="119"/>
        <v>2066.8118707058125</v>
      </c>
      <c r="X254" s="9">
        <f t="shared" si="120"/>
        <v>-28.24570903855556</v>
      </c>
      <c r="Y254" s="3">
        <f t="shared" si="121"/>
        <v>0</v>
      </c>
      <c r="Z254" s="3">
        <f t="shared" si="122"/>
        <v>1</v>
      </c>
      <c r="AA254" s="55">
        <f t="shared" si="123"/>
        <v>25</v>
      </c>
      <c r="AB254" s="3">
        <f t="shared" si="124"/>
        <v>30</v>
      </c>
      <c r="AC254" s="2">
        <f t="shared" si="125"/>
        <v>8541130</v>
      </c>
      <c r="AD254" s="2">
        <f t="shared" si="126"/>
        <v>9769255</v>
      </c>
      <c r="AE254" s="14">
        <f t="shared" si="127"/>
        <v>2062.6798866819922</v>
      </c>
      <c r="AF254" s="14">
        <f t="shared" si="128"/>
        <v>2044.0527769925807</v>
      </c>
      <c r="AG254" s="14">
        <f t="shared" si="111"/>
        <v>-18.627109689411554</v>
      </c>
      <c r="AH254" s="14">
        <f t="shared" si="137"/>
        <v>-3.5419219210069777</v>
      </c>
      <c r="AI254" s="14">
        <f t="shared" si="130"/>
        <v>-15.085187768404577</v>
      </c>
      <c r="AJ254" s="16">
        <f t="shared" si="131"/>
        <v>0</v>
      </c>
      <c r="AK254" s="16">
        <f t="shared" si="132"/>
        <v>1</v>
      </c>
      <c r="AL254" s="16">
        <f t="shared" si="133"/>
        <v>7</v>
      </c>
      <c r="AM254" s="16">
        <f t="shared" si="134"/>
        <v>30</v>
      </c>
      <c r="AN254" s="5">
        <f t="shared" si="135"/>
        <v>9479530</v>
      </c>
      <c r="AO254" s="5">
        <f t="shared" si="136"/>
        <v>9823405</v>
      </c>
    </row>
    <row r="255" spans="1:41" x14ac:dyDescent="0.2">
      <c r="A255" s="1" t="s">
        <v>1003</v>
      </c>
      <c r="B255" s="8">
        <v>4610</v>
      </c>
      <c r="C255" s="8">
        <v>2028.6199095022625</v>
      </c>
      <c r="D255" s="8">
        <v>2047</v>
      </c>
      <c r="E255" s="8">
        <v>2011</v>
      </c>
      <c r="F255" s="8">
        <v>2028.6153846153845</v>
      </c>
      <c r="G255" s="8">
        <f t="shared" si="104"/>
        <v>31.153501207312729</v>
      </c>
      <c r="H255" s="8">
        <f t="shared" si="105"/>
        <v>31.153501207312729</v>
      </c>
      <c r="I255" s="8">
        <f t="shared" si="106"/>
        <v>0</v>
      </c>
      <c r="J255" s="25">
        <f t="shared" si="138"/>
        <v>11.218620486013176</v>
      </c>
      <c r="K255" s="25">
        <f t="shared" si="138"/>
        <v>13.674263590391126</v>
      </c>
      <c r="L255" s="26">
        <f t="shared" si="108"/>
        <v>0.82041862158460033</v>
      </c>
      <c r="M255" s="25">
        <f t="shared" si="109"/>
        <v>45.067580162987966</v>
      </c>
      <c r="N255" s="25">
        <v>30</v>
      </c>
      <c r="O255" s="25">
        <v>70</v>
      </c>
      <c r="P255" s="25">
        <f t="shared" si="112"/>
        <v>0</v>
      </c>
      <c r="Q255" s="25">
        <f t="shared" si="113"/>
        <v>0</v>
      </c>
      <c r="R255" s="25">
        <f t="shared" si="114"/>
        <v>39</v>
      </c>
      <c r="S255" s="25">
        <f t="shared" si="115"/>
        <v>0</v>
      </c>
      <c r="T255" s="25">
        <f t="shared" si="116"/>
        <v>7927400</v>
      </c>
      <c r="U255" s="25">
        <f t="shared" si="117"/>
        <v>9888125</v>
      </c>
      <c r="V255" s="9">
        <f t="shared" si="118"/>
        <v>2092.6131519214969</v>
      </c>
      <c r="W255" s="9">
        <f t="shared" si="119"/>
        <v>2060.1368948062432</v>
      </c>
      <c r="X255" s="9">
        <f t="shared" si="120"/>
        <v>-32.476257115253702</v>
      </c>
      <c r="Y255" s="3">
        <f t="shared" si="121"/>
        <v>0</v>
      </c>
      <c r="Z255" s="3">
        <f t="shared" si="122"/>
        <v>1</v>
      </c>
      <c r="AA255" s="55">
        <f t="shared" si="123"/>
        <v>24</v>
      </c>
      <c r="AB255" s="3">
        <f t="shared" si="124"/>
        <v>30</v>
      </c>
      <c r="AC255" s="2">
        <f t="shared" si="125"/>
        <v>8590225</v>
      </c>
      <c r="AD255" s="2">
        <f t="shared" si="126"/>
        <v>9796825</v>
      </c>
      <c r="AE255" s="14">
        <f t="shared" si="127"/>
        <v>2060.1565902326138</v>
      </c>
      <c r="AF255" s="14">
        <f t="shared" si="128"/>
        <v>2041.6777935499351</v>
      </c>
      <c r="AG255" s="14">
        <f t="shared" si="111"/>
        <v>-18.478796682678649</v>
      </c>
      <c r="AH255" s="14">
        <f t="shared" si="137"/>
        <v>-6.5292968733413126</v>
      </c>
      <c r="AI255" s="14">
        <f t="shared" si="130"/>
        <v>-11.949499809337336</v>
      </c>
      <c r="AJ255" s="16">
        <f t="shared" si="131"/>
        <v>0</v>
      </c>
      <c r="AK255" s="16">
        <f t="shared" si="132"/>
        <v>1</v>
      </c>
      <c r="AL255" s="16">
        <f t="shared" si="133"/>
        <v>6</v>
      </c>
      <c r="AM255" s="16">
        <f t="shared" si="134"/>
        <v>30</v>
      </c>
      <c r="AN255" s="5">
        <f t="shared" si="135"/>
        <v>9528625</v>
      </c>
      <c r="AO255" s="5">
        <f t="shared" si="136"/>
        <v>9830275</v>
      </c>
    </row>
    <row r="256" spans="1:41" x14ac:dyDescent="0.2">
      <c r="A256" s="1" t="s">
        <v>1004</v>
      </c>
      <c r="B256" s="8">
        <v>2914</v>
      </c>
      <c r="C256" s="8">
        <v>2027.9803921568628</v>
      </c>
      <c r="D256" s="8">
        <v>2038</v>
      </c>
      <c r="E256" s="8">
        <v>2017</v>
      </c>
      <c r="F256" s="8">
        <v>2028.0196078431372</v>
      </c>
      <c r="G256" s="8">
        <f t="shared" si="104"/>
        <v>-0.59577677224729086</v>
      </c>
      <c r="H256" s="8">
        <f t="shared" si="105"/>
        <v>0</v>
      </c>
      <c r="I256" s="8">
        <f t="shared" si="106"/>
        <v>0.59577677224729086</v>
      </c>
      <c r="J256" s="25">
        <f t="shared" si="138"/>
        <v>10.417290451297948</v>
      </c>
      <c r="K256" s="25">
        <f t="shared" si="138"/>
        <v>12.740085960523709</v>
      </c>
      <c r="L256" s="26">
        <f t="shared" si="108"/>
        <v>0.81767819177805001</v>
      </c>
      <c r="M256" s="25">
        <f t="shared" si="109"/>
        <v>44.984761080188704</v>
      </c>
      <c r="N256" s="25">
        <v>30</v>
      </c>
      <c r="O256" s="25">
        <v>70</v>
      </c>
      <c r="P256" s="25">
        <f t="shared" si="112"/>
        <v>0</v>
      </c>
      <c r="Q256" s="25">
        <f t="shared" si="113"/>
        <v>0</v>
      </c>
      <c r="R256" s="25">
        <f t="shared" si="114"/>
        <v>39</v>
      </c>
      <c r="S256" s="25">
        <f t="shared" si="115"/>
        <v>0</v>
      </c>
      <c r="T256" s="25">
        <f t="shared" si="116"/>
        <v>7927400</v>
      </c>
      <c r="U256" s="25">
        <f t="shared" si="117"/>
        <v>9893975</v>
      </c>
      <c r="V256" s="9">
        <f t="shared" si="118"/>
        <v>2089.7034437678517</v>
      </c>
      <c r="W256" s="9">
        <f t="shared" si="119"/>
        <v>2054.1170599290786</v>
      </c>
      <c r="X256" s="9">
        <f t="shared" si="120"/>
        <v>-35.586383838773145</v>
      </c>
      <c r="Y256" s="3">
        <f t="shared" si="121"/>
        <v>0</v>
      </c>
      <c r="Z256" s="3">
        <f t="shared" si="122"/>
        <v>1</v>
      </c>
      <c r="AA256" s="55">
        <f t="shared" si="123"/>
        <v>23</v>
      </c>
      <c r="AB256" s="3">
        <f t="shared" si="124"/>
        <v>30</v>
      </c>
      <c r="AC256" s="2">
        <f t="shared" si="125"/>
        <v>8640470</v>
      </c>
      <c r="AD256" s="2">
        <f t="shared" si="126"/>
        <v>9800245</v>
      </c>
      <c r="AE256" s="14">
        <f t="shared" si="127"/>
        <v>2057.7760730185787</v>
      </c>
      <c r="AF256" s="14">
        <f t="shared" si="128"/>
        <v>2039.5765342104278</v>
      </c>
      <c r="AG256" s="14">
        <f t="shared" si="111"/>
        <v>-18.199538808150919</v>
      </c>
      <c r="AH256" s="14">
        <f t="shared" si="137"/>
        <v>-8.8633452603032339</v>
      </c>
      <c r="AI256" s="14">
        <f t="shared" si="130"/>
        <v>-9.3361935478476852</v>
      </c>
      <c r="AJ256" s="16">
        <f t="shared" si="131"/>
        <v>0</v>
      </c>
      <c r="AK256" s="16">
        <f t="shared" si="132"/>
        <v>1</v>
      </c>
      <c r="AL256" s="16">
        <f t="shared" si="133"/>
        <v>5</v>
      </c>
      <c r="AM256" s="16">
        <f t="shared" si="134"/>
        <v>30</v>
      </c>
      <c r="AN256" s="5">
        <f t="shared" si="135"/>
        <v>9578870</v>
      </c>
      <c r="AO256" s="5">
        <f t="shared" si="136"/>
        <v>9830995</v>
      </c>
    </row>
    <row r="257" spans="1:41" x14ac:dyDescent="0.2">
      <c r="A257" s="1" t="s">
        <v>1005</v>
      </c>
      <c r="B257" s="8">
        <v>3434</v>
      </c>
      <c r="C257" s="8">
        <v>2052.217391304348</v>
      </c>
      <c r="D257" s="8">
        <v>2065</v>
      </c>
      <c r="E257" s="8">
        <v>2032</v>
      </c>
      <c r="F257" s="8">
        <v>2052.146739130435</v>
      </c>
      <c r="G257" s="8">
        <f t="shared" si="104"/>
        <v>24.127131287297743</v>
      </c>
      <c r="H257" s="8">
        <f t="shared" si="105"/>
        <v>24.127131287297743</v>
      </c>
      <c r="I257" s="8">
        <f t="shared" si="106"/>
        <v>0</v>
      </c>
      <c r="J257" s="25">
        <f t="shared" si="138"/>
        <v>11.396564796726505</v>
      </c>
      <c r="K257" s="25">
        <f t="shared" si="138"/>
        <v>11.830079820486302</v>
      </c>
      <c r="L257" s="26">
        <f t="shared" si="108"/>
        <v>0.96335485217867478</v>
      </c>
      <c r="M257" s="25">
        <f t="shared" si="109"/>
        <v>49.066772168549633</v>
      </c>
      <c r="N257" s="25">
        <v>30</v>
      </c>
      <c r="O257" s="25">
        <v>70</v>
      </c>
      <c r="P257" s="25">
        <f t="shared" si="112"/>
        <v>0</v>
      </c>
      <c r="Q257" s="25">
        <f t="shared" si="113"/>
        <v>0</v>
      </c>
      <c r="R257" s="25">
        <f t="shared" si="114"/>
        <v>39</v>
      </c>
      <c r="S257" s="25">
        <f t="shared" si="115"/>
        <v>0</v>
      </c>
      <c r="T257" s="25">
        <f t="shared" si="116"/>
        <v>7927400</v>
      </c>
      <c r="U257" s="25">
        <f t="shared" si="117"/>
        <v>9908600</v>
      </c>
      <c r="V257" s="9">
        <f t="shared" si="118"/>
        <v>2085.0511340303974</v>
      </c>
      <c r="W257" s="9">
        <f t="shared" si="119"/>
        <v>2046.7912528385652</v>
      </c>
      <c r="X257" s="9">
        <f t="shared" si="120"/>
        <v>-38.259881191832164</v>
      </c>
      <c r="Y257" s="3">
        <f t="shared" si="121"/>
        <v>0</v>
      </c>
      <c r="Z257" s="3">
        <f t="shared" si="122"/>
        <v>1</v>
      </c>
      <c r="AA257" s="55">
        <f t="shared" si="123"/>
        <v>22</v>
      </c>
      <c r="AB257" s="3">
        <f t="shared" si="124"/>
        <v>30</v>
      </c>
      <c r="AC257" s="2">
        <f t="shared" si="125"/>
        <v>8690865</v>
      </c>
      <c r="AD257" s="2">
        <f t="shared" si="126"/>
        <v>9808465</v>
      </c>
      <c r="AE257" s="14">
        <f t="shared" si="127"/>
        <v>2057.3590853231608</v>
      </c>
      <c r="AF257" s="14">
        <f t="shared" si="128"/>
        <v>2041.5104118904289</v>
      </c>
      <c r="AG257" s="14">
        <f t="shared" si="111"/>
        <v>-15.848673432731857</v>
      </c>
      <c r="AH257" s="14">
        <f t="shared" si="137"/>
        <v>-10.260410894788958</v>
      </c>
      <c r="AI257" s="14">
        <f t="shared" si="130"/>
        <v>-5.5882625379428994</v>
      </c>
      <c r="AJ257" s="16">
        <f t="shared" si="131"/>
        <v>0</v>
      </c>
      <c r="AK257" s="16">
        <f t="shared" si="132"/>
        <v>1</v>
      </c>
      <c r="AL257" s="16">
        <f t="shared" si="133"/>
        <v>4</v>
      </c>
      <c r="AM257" s="16">
        <f t="shared" si="134"/>
        <v>30</v>
      </c>
      <c r="AN257" s="5">
        <f t="shared" si="135"/>
        <v>9629265</v>
      </c>
      <c r="AO257" s="5">
        <f t="shared" si="136"/>
        <v>9832465</v>
      </c>
    </row>
    <row r="258" spans="1:41" x14ac:dyDescent="0.2">
      <c r="A258" s="1" t="s">
        <v>1006</v>
      </c>
      <c r="B258" s="8">
        <v>6864</v>
      </c>
      <c r="C258" s="8">
        <v>2010.6446280991736</v>
      </c>
      <c r="D258" s="8">
        <v>2031</v>
      </c>
      <c r="E258" s="8">
        <v>1983</v>
      </c>
      <c r="F258" s="8">
        <v>2010.5413223140497</v>
      </c>
      <c r="G258" s="8">
        <f t="shared" ref="G258:G321" si="139">F258-F257</f>
        <v>-41.605416816385286</v>
      </c>
      <c r="H258" s="8">
        <f t="shared" ref="H258:H321" si="140">IF(G258&gt;0, G258, 0)</f>
        <v>0</v>
      </c>
      <c r="I258" s="8">
        <f t="shared" ref="I258:I321" si="141">IF(G258&lt;0, -G258, 0)</f>
        <v>41.605416816385286</v>
      </c>
      <c r="J258" s="25">
        <f t="shared" ref="J258:K273" si="142">((J257*($L$4-1)+H258)/$L$4)</f>
        <v>10.582524454103183</v>
      </c>
      <c r="K258" s="25">
        <f t="shared" si="142"/>
        <v>13.956889605907659</v>
      </c>
      <c r="L258" s="26">
        <f t="shared" ref="L258:L321" si="143">J258/K258</f>
        <v>0.75822943026101042</v>
      </c>
      <c r="M258" s="25">
        <f t="shared" ref="M258:M321" si="144">IF(K258=0, 100, 100-(100/(1+L258)))</f>
        <v>43.124601215920421</v>
      </c>
      <c r="N258" s="25">
        <v>30</v>
      </c>
      <c r="O258" s="25">
        <v>70</v>
      </c>
      <c r="P258" s="25">
        <f t="shared" si="112"/>
        <v>0</v>
      </c>
      <c r="Q258" s="25">
        <f t="shared" si="113"/>
        <v>0</v>
      </c>
      <c r="R258" s="25">
        <f t="shared" si="114"/>
        <v>39</v>
      </c>
      <c r="S258" s="25">
        <f t="shared" si="115"/>
        <v>0</v>
      </c>
      <c r="T258" s="25">
        <f t="shared" si="116"/>
        <v>7927400</v>
      </c>
      <c r="U258" s="25">
        <f t="shared" si="117"/>
        <v>9860825</v>
      </c>
      <c r="V258" s="9">
        <f t="shared" si="118"/>
        <v>2080.8971041834325</v>
      </c>
      <c r="W258" s="9">
        <f t="shared" si="119"/>
        <v>2043.3398795668681</v>
      </c>
      <c r="X258" s="9">
        <f t="shared" si="120"/>
        <v>-37.557224616564326</v>
      </c>
      <c r="Y258" s="3">
        <f t="shared" si="121"/>
        <v>0</v>
      </c>
      <c r="Z258" s="3">
        <f t="shared" si="122"/>
        <v>1</v>
      </c>
      <c r="AA258" s="55">
        <f t="shared" si="123"/>
        <v>21</v>
      </c>
      <c r="AB258" s="3">
        <f t="shared" si="124"/>
        <v>30</v>
      </c>
      <c r="AC258" s="2">
        <f t="shared" si="125"/>
        <v>8741635</v>
      </c>
      <c r="AD258" s="2">
        <f t="shared" si="126"/>
        <v>9782710</v>
      </c>
      <c r="AE258" s="14">
        <f t="shared" si="127"/>
        <v>2053.8911028780412</v>
      </c>
      <c r="AF258" s="14">
        <f t="shared" si="128"/>
        <v>2036.745936570986</v>
      </c>
      <c r="AG258" s="14">
        <f t="shared" si="111"/>
        <v>-17.145166307055206</v>
      </c>
      <c r="AH258" s="14">
        <f t="shared" si="137"/>
        <v>-11.637361977242207</v>
      </c>
      <c r="AI258" s="14">
        <f t="shared" si="130"/>
        <v>-5.5078043298129984</v>
      </c>
      <c r="AJ258" s="16">
        <f t="shared" si="131"/>
        <v>0</v>
      </c>
      <c r="AK258" s="16">
        <f t="shared" si="132"/>
        <v>1</v>
      </c>
      <c r="AL258" s="16">
        <f t="shared" si="133"/>
        <v>3</v>
      </c>
      <c r="AM258" s="16">
        <f t="shared" si="134"/>
        <v>30</v>
      </c>
      <c r="AN258" s="5">
        <f t="shared" si="135"/>
        <v>9680035</v>
      </c>
      <c r="AO258" s="5">
        <f t="shared" si="136"/>
        <v>9828760</v>
      </c>
    </row>
    <row r="259" spans="1:41" x14ac:dyDescent="0.2">
      <c r="A259" s="1" t="s">
        <v>1007</v>
      </c>
      <c r="B259" s="8">
        <v>8033</v>
      </c>
      <c r="C259" s="8">
        <v>2021.2060085836911</v>
      </c>
      <c r="D259" s="8">
        <v>2041</v>
      </c>
      <c r="E259" s="8">
        <v>2002</v>
      </c>
      <c r="F259" s="8">
        <v>2021.2274678111587</v>
      </c>
      <c r="G259" s="8">
        <f t="shared" si="139"/>
        <v>10.68614549710901</v>
      </c>
      <c r="H259" s="8">
        <f t="shared" si="140"/>
        <v>10.68614549710901</v>
      </c>
      <c r="I259" s="8">
        <f t="shared" si="141"/>
        <v>0</v>
      </c>
      <c r="J259" s="25">
        <f t="shared" si="142"/>
        <v>10.589925957175028</v>
      </c>
      <c r="K259" s="25">
        <f t="shared" si="142"/>
        <v>12.959968919771397</v>
      </c>
      <c r="L259" s="26">
        <f t="shared" si="143"/>
        <v>0.81712587605201026</v>
      </c>
      <c r="M259" s="25">
        <f t="shared" si="144"/>
        <v>44.968039188751412</v>
      </c>
      <c r="N259" s="25">
        <v>30</v>
      </c>
      <c r="O259" s="25">
        <v>70</v>
      </c>
      <c r="P259" s="25">
        <f t="shared" si="112"/>
        <v>0</v>
      </c>
      <c r="Q259" s="25">
        <f t="shared" si="113"/>
        <v>0</v>
      </c>
      <c r="R259" s="25">
        <f t="shared" si="114"/>
        <v>39</v>
      </c>
      <c r="S259" s="25">
        <f t="shared" si="115"/>
        <v>0</v>
      </c>
      <c r="T259" s="25">
        <f t="shared" si="116"/>
        <v>7927400</v>
      </c>
      <c r="U259" s="25">
        <f t="shared" si="117"/>
        <v>9879350</v>
      </c>
      <c r="V259" s="9">
        <f t="shared" si="118"/>
        <v>2073.9183221504181</v>
      </c>
      <c r="W259" s="9">
        <f t="shared" si="119"/>
        <v>2035.4593777069749</v>
      </c>
      <c r="X259" s="9">
        <f t="shared" si="120"/>
        <v>-38.458944443443215</v>
      </c>
      <c r="Y259" s="3">
        <f t="shared" si="121"/>
        <v>0</v>
      </c>
      <c r="Z259" s="3">
        <f t="shared" si="122"/>
        <v>1</v>
      </c>
      <c r="AA259" s="55">
        <f t="shared" si="123"/>
        <v>20</v>
      </c>
      <c r="AB259" s="3">
        <f t="shared" si="124"/>
        <v>30</v>
      </c>
      <c r="AC259" s="2">
        <f t="shared" si="125"/>
        <v>8791180</v>
      </c>
      <c r="AD259" s="2">
        <f t="shared" si="126"/>
        <v>9792180</v>
      </c>
      <c r="AE259" s="14">
        <f t="shared" si="127"/>
        <v>2051.4715743545685</v>
      </c>
      <c r="AF259" s="14">
        <f t="shared" si="128"/>
        <v>2034.3584798387049</v>
      </c>
      <c r="AG259" s="14">
        <f t="shared" si="111"/>
        <v>-17.113094515863622</v>
      </c>
      <c r="AH259" s="14">
        <f t="shared" si="137"/>
        <v>-12.732508484966491</v>
      </c>
      <c r="AI259" s="14">
        <f t="shared" si="130"/>
        <v>-4.3805860308971312</v>
      </c>
      <c r="AJ259" s="16">
        <f t="shared" si="131"/>
        <v>0</v>
      </c>
      <c r="AK259" s="16">
        <f t="shared" si="132"/>
        <v>1</v>
      </c>
      <c r="AL259" s="16">
        <f t="shared" si="133"/>
        <v>2</v>
      </c>
      <c r="AM259" s="16">
        <f t="shared" si="134"/>
        <v>30</v>
      </c>
      <c r="AN259" s="5">
        <f t="shared" si="135"/>
        <v>9729580</v>
      </c>
      <c r="AO259" s="5">
        <f t="shared" si="136"/>
        <v>9829680</v>
      </c>
    </row>
    <row r="260" spans="1:41" x14ac:dyDescent="0.2">
      <c r="A260" s="1" t="s">
        <v>1008</v>
      </c>
      <c r="B260" s="8">
        <v>5048</v>
      </c>
      <c r="C260" s="8">
        <v>2030.5695652173913</v>
      </c>
      <c r="D260" s="8">
        <v>2059</v>
      </c>
      <c r="E260" s="8">
        <v>2013</v>
      </c>
      <c r="F260" s="8">
        <v>2030.6434782608696</v>
      </c>
      <c r="G260" s="8">
        <f t="shared" si="139"/>
        <v>9.4160104497109387</v>
      </c>
      <c r="H260" s="8">
        <f t="shared" si="140"/>
        <v>9.4160104497109387</v>
      </c>
      <c r="I260" s="8">
        <f t="shared" si="141"/>
        <v>0</v>
      </c>
      <c r="J260" s="25">
        <f t="shared" si="142"/>
        <v>10.50607484949902</v>
      </c>
      <c r="K260" s="25">
        <f t="shared" si="142"/>
        <v>12.034256854073439</v>
      </c>
      <c r="L260" s="26">
        <f t="shared" si="143"/>
        <v>0.87301401132574719</v>
      </c>
      <c r="M260" s="25">
        <f t="shared" si="144"/>
        <v>46.610116424479649</v>
      </c>
      <c r="N260" s="25">
        <v>30</v>
      </c>
      <c r="O260" s="25">
        <v>70</v>
      </c>
      <c r="P260" s="25">
        <f t="shared" si="112"/>
        <v>0</v>
      </c>
      <c r="Q260" s="25">
        <f t="shared" si="113"/>
        <v>0</v>
      </c>
      <c r="R260" s="25">
        <f t="shared" si="114"/>
        <v>39</v>
      </c>
      <c r="S260" s="25">
        <f t="shared" si="115"/>
        <v>0</v>
      </c>
      <c r="T260" s="25">
        <f t="shared" si="116"/>
        <v>7927400</v>
      </c>
      <c r="U260" s="25">
        <f t="shared" si="117"/>
        <v>9890075</v>
      </c>
      <c r="V260" s="9">
        <f t="shared" si="118"/>
        <v>2067.9873975720279</v>
      </c>
      <c r="W260" s="9">
        <f t="shared" si="119"/>
        <v>2030.0931132321186</v>
      </c>
      <c r="X260" s="9">
        <f t="shared" si="120"/>
        <v>-37.894284339909291</v>
      </c>
      <c r="Y260" s="3">
        <f t="shared" si="121"/>
        <v>0</v>
      </c>
      <c r="Z260" s="3">
        <f t="shared" si="122"/>
        <v>1</v>
      </c>
      <c r="AA260" s="55">
        <f t="shared" si="123"/>
        <v>19</v>
      </c>
      <c r="AB260" s="3">
        <f t="shared" si="124"/>
        <v>30</v>
      </c>
      <c r="AC260" s="2">
        <f t="shared" si="125"/>
        <v>8841200</v>
      </c>
      <c r="AD260" s="2">
        <f t="shared" si="126"/>
        <v>9797375</v>
      </c>
      <c r="AE260" s="14">
        <f t="shared" si="127"/>
        <v>2049.928752421702</v>
      </c>
      <c r="AF260" s="14">
        <f t="shared" si="128"/>
        <v>2033.7869411344225</v>
      </c>
      <c r="AG260" s="14">
        <f t="shared" si="111"/>
        <v>-16.141811287279552</v>
      </c>
      <c r="AH260" s="14">
        <f t="shared" si="137"/>
        <v>-13.414369045429103</v>
      </c>
      <c r="AI260" s="14">
        <f t="shared" si="130"/>
        <v>-2.7274422418504489</v>
      </c>
      <c r="AJ260" s="16">
        <f t="shared" si="131"/>
        <v>0</v>
      </c>
      <c r="AK260" s="16">
        <f t="shared" si="132"/>
        <v>1</v>
      </c>
      <c r="AL260" s="16">
        <f t="shared" si="133"/>
        <v>1</v>
      </c>
      <c r="AM260" s="16">
        <f t="shared" si="134"/>
        <v>30</v>
      </c>
      <c r="AN260" s="5">
        <f t="shared" si="135"/>
        <v>9779600</v>
      </c>
      <c r="AO260" s="5">
        <f t="shared" si="136"/>
        <v>9829925</v>
      </c>
    </row>
    <row r="261" spans="1:41" x14ac:dyDescent="0.2">
      <c r="A261" s="1" t="s">
        <v>1009</v>
      </c>
      <c r="B261" s="8">
        <v>5301</v>
      </c>
      <c r="C261" s="8">
        <v>2052.6707317073169</v>
      </c>
      <c r="D261" s="8">
        <v>2079</v>
      </c>
      <c r="E261" s="8">
        <v>2028</v>
      </c>
      <c r="F261" s="8">
        <v>2052.6382113821137</v>
      </c>
      <c r="G261" s="8">
        <f t="shared" si="139"/>
        <v>21.994733121244053</v>
      </c>
      <c r="H261" s="8">
        <f t="shared" si="140"/>
        <v>21.994733121244053</v>
      </c>
      <c r="I261" s="8">
        <f t="shared" si="141"/>
        <v>0</v>
      </c>
      <c r="J261" s="25">
        <f t="shared" si="142"/>
        <v>11.326693297480807</v>
      </c>
      <c r="K261" s="25">
        <f t="shared" si="142"/>
        <v>11.174667078782479</v>
      </c>
      <c r="L261" s="26">
        <f t="shared" si="143"/>
        <v>1.0136045412025727</v>
      </c>
      <c r="M261" s="25">
        <f t="shared" si="144"/>
        <v>50.337815616825324</v>
      </c>
      <c r="N261" s="25">
        <v>30</v>
      </c>
      <c r="O261" s="25">
        <v>70</v>
      </c>
      <c r="P261" s="25">
        <f t="shared" si="112"/>
        <v>0</v>
      </c>
      <c r="Q261" s="25">
        <f t="shared" si="113"/>
        <v>0</v>
      </c>
      <c r="R261" s="25">
        <f t="shared" si="114"/>
        <v>39</v>
      </c>
      <c r="S261" s="25">
        <f t="shared" si="115"/>
        <v>0</v>
      </c>
      <c r="T261" s="25">
        <f t="shared" si="116"/>
        <v>7927400</v>
      </c>
      <c r="U261" s="25">
        <f t="shared" si="117"/>
        <v>9904700</v>
      </c>
      <c r="V261" s="9">
        <f t="shared" si="118"/>
        <v>2064.2078442587235</v>
      </c>
      <c r="W261" s="9">
        <f t="shared" si="119"/>
        <v>2026.7532870009557</v>
      </c>
      <c r="X261" s="9">
        <f t="shared" si="120"/>
        <v>-37.454557257767874</v>
      </c>
      <c r="Y261" s="3">
        <f t="shared" si="121"/>
        <v>0</v>
      </c>
      <c r="Z261" s="3">
        <f t="shared" si="122"/>
        <v>1</v>
      </c>
      <c r="AA261" s="55">
        <f t="shared" si="123"/>
        <v>18</v>
      </c>
      <c r="AB261" s="3">
        <f t="shared" si="124"/>
        <v>30</v>
      </c>
      <c r="AC261" s="2">
        <f t="shared" si="125"/>
        <v>8891495</v>
      </c>
      <c r="AD261" s="2">
        <f t="shared" si="126"/>
        <v>9804095</v>
      </c>
      <c r="AE261" s="14">
        <f t="shared" si="127"/>
        <v>2050.1294530854361</v>
      </c>
      <c r="AF261" s="14">
        <f t="shared" si="128"/>
        <v>2036.6871365571442</v>
      </c>
      <c r="AG261" s="14">
        <f t="shared" si="111"/>
        <v>-13.44231652829194</v>
      </c>
      <c r="AH261" s="14">
        <f t="shared" si="137"/>
        <v>-13.41995854200167</v>
      </c>
      <c r="AI261" s="14">
        <f t="shared" si="130"/>
        <v>-2.2357986290270304E-2</v>
      </c>
      <c r="AJ261" s="16">
        <f t="shared" si="131"/>
        <v>0</v>
      </c>
      <c r="AK261" s="16">
        <f t="shared" si="132"/>
        <v>1</v>
      </c>
      <c r="AL261" s="16">
        <f t="shared" si="133"/>
        <v>0</v>
      </c>
      <c r="AM261" s="16">
        <f t="shared" si="134"/>
        <v>30</v>
      </c>
      <c r="AN261" s="5">
        <f t="shared" si="135"/>
        <v>9829895</v>
      </c>
      <c r="AO261" s="5">
        <f t="shared" si="136"/>
        <v>9829895</v>
      </c>
    </row>
    <row r="262" spans="1:41" x14ac:dyDescent="0.2">
      <c r="A262" s="1" t="s">
        <v>1010</v>
      </c>
      <c r="B262" s="8">
        <v>6427</v>
      </c>
      <c r="C262" s="8">
        <v>2035.9251968503936</v>
      </c>
      <c r="D262" s="8">
        <v>2049</v>
      </c>
      <c r="E262" s="8">
        <v>2015</v>
      </c>
      <c r="F262" s="8">
        <v>2035.7440944881889</v>
      </c>
      <c r="G262" s="8">
        <f t="shared" si="139"/>
        <v>-16.894116893924775</v>
      </c>
      <c r="H262" s="8">
        <f t="shared" si="140"/>
        <v>0</v>
      </c>
      <c r="I262" s="8">
        <f t="shared" si="141"/>
        <v>16.894116893924775</v>
      </c>
      <c r="J262" s="25">
        <f t="shared" si="142"/>
        <v>10.517643776232177</v>
      </c>
      <c r="K262" s="25">
        <f t="shared" si="142"/>
        <v>11.5831992084355</v>
      </c>
      <c r="L262" s="26">
        <f t="shared" si="143"/>
        <v>0.90800853779434876</v>
      </c>
      <c r="M262" s="25">
        <f t="shared" si="144"/>
        <v>47.589333056339647</v>
      </c>
      <c r="N262" s="25">
        <v>30</v>
      </c>
      <c r="O262" s="25">
        <v>70</v>
      </c>
      <c r="P262" s="25">
        <f t="shared" si="112"/>
        <v>0</v>
      </c>
      <c r="Q262" s="25">
        <f t="shared" si="113"/>
        <v>0</v>
      </c>
      <c r="R262" s="25">
        <f t="shared" si="114"/>
        <v>39</v>
      </c>
      <c r="S262" s="25">
        <f t="shared" si="115"/>
        <v>0</v>
      </c>
      <c r="T262" s="25">
        <f t="shared" si="116"/>
        <v>7927400</v>
      </c>
      <c r="U262" s="25">
        <f t="shared" si="117"/>
        <v>9892025</v>
      </c>
      <c r="V262" s="9">
        <f t="shared" si="118"/>
        <v>2061.7422661102187</v>
      </c>
      <c r="W262" s="9">
        <f t="shared" si="119"/>
        <v>2023.7051312492977</v>
      </c>
      <c r="X262" s="9">
        <f t="shared" si="120"/>
        <v>-38.037134860921014</v>
      </c>
      <c r="Y262" s="3">
        <f t="shared" si="121"/>
        <v>0</v>
      </c>
      <c r="Z262" s="3">
        <f t="shared" si="122"/>
        <v>1</v>
      </c>
      <c r="AA262" s="55">
        <f t="shared" si="123"/>
        <v>17</v>
      </c>
      <c r="AB262" s="3">
        <f t="shared" si="124"/>
        <v>30</v>
      </c>
      <c r="AC262" s="2">
        <f t="shared" si="125"/>
        <v>8942165</v>
      </c>
      <c r="AD262" s="2">
        <f t="shared" si="126"/>
        <v>9798540</v>
      </c>
      <c r="AE262" s="14">
        <f t="shared" si="127"/>
        <v>2049.0638709671216</v>
      </c>
      <c r="AF262" s="14">
        <f t="shared" si="128"/>
        <v>2036.5420531619202</v>
      </c>
      <c r="AG262" s="14">
        <f t="shared" si="111"/>
        <v>-12.521817805201408</v>
      </c>
      <c r="AH262" s="14">
        <f t="shared" si="137"/>
        <v>-13.240330394641617</v>
      </c>
      <c r="AI262" s="14">
        <f t="shared" si="130"/>
        <v>0.71851258944020913</v>
      </c>
      <c r="AJ262" s="16">
        <f t="shared" si="131"/>
        <v>1</v>
      </c>
      <c r="AK262" s="16">
        <f t="shared" si="132"/>
        <v>0</v>
      </c>
      <c r="AL262" s="16">
        <f t="shared" si="133"/>
        <v>1</v>
      </c>
      <c r="AM262" s="16">
        <f t="shared" si="134"/>
        <v>30</v>
      </c>
      <c r="AN262" s="5">
        <f t="shared" si="135"/>
        <v>9777890</v>
      </c>
      <c r="AO262" s="5">
        <f t="shared" si="136"/>
        <v>9828265</v>
      </c>
    </row>
    <row r="263" spans="1:41" x14ac:dyDescent="0.2">
      <c r="A263" s="1" t="s">
        <v>1011</v>
      </c>
      <c r="B263" s="8">
        <v>18197</v>
      </c>
      <c r="C263" s="8">
        <v>1991.4410774410774</v>
      </c>
      <c r="D263" s="8">
        <v>2010</v>
      </c>
      <c r="E263" s="8">
        <v>1973</v>
      </c>
      <c r="F263" s="8">
        <v>1991.3838383838383</v>
      </c>
      <c r="G263" s="8">
        <f t="shared" si="139"/>
        <v>-44.360256104350583</v>
      </c>
      <c r="H263" s="8">
        <f t="shared" si="140"/>
        <v>0</v>
      </c>
      <c r="I263" s="8">
        <f t="shared" si="141"/>
        <v>44.360256104350583</v>
      </c>
      <c r="J263" s="25">
        <f t="shared" si="142"/>
        <v>9.7663835065013078</v>
      </c>
      <c r="K263" s="25">
        <f t="shared" si="142"/>
        <v>13.92441755814372</v>
      </c>
      <c r="L263" s="26">
        <f t="shared" si="143"/>
        <v>0.70138542353532207</v>
      </c>
      <c r="M263" s="25">
        <f t="shared" si="144"/>
        <v>41.224370082935579</v>
      </c>
      <c r="N263" s="25">
        <v>30</v>
      </c>
      <c r="O263" s="25">
        <v>70</v>
      </c>
      <c r="P263" s="25">
        <f t="shared" si="112"/>
        <v>0</v>
      </c>
      <c r="Q263" s="25">
        <f t="shared" si="113"/>
        <v>0</v>
      </c>
      <c r="R263" s="25">
        <f t="shared" si="114"/>
        <v>39</v>
      </c>
      <c r="S263" s="25">
        <f t="shared" si="115"/>
        <v>0</v>
      </c>
      <c r="T263" s="25">
        <f t="shared" si="116"/>
        <v>7927400</v>
      </c>
      <c r="U263" s="25">
        <f t="shared" si="117"/>
        <v>9851075</v>
      </c>
      <c r="V263" s="9">
        <f t="shared" si="118"/>
        <v>2059.7953009861758</v>
      </c>
      <c r="W263" s="9">
        <f t="shared" si="119"/>
        <v>2019.8886179965527</v>
      </c>
      <c r="X263" s="9">
        <f t="shared" si="120"/>
        <v>-39.90668298962305</v>
      </c>
      <c r="Y263" s="3">
        <f t="shared" si="121"/>
        <v>0</v>
      </c>
      <c r="Z263" s="3">
        <f t="shared" si="122"/>
        <v>1</v>
      </c>
      <c r="AA263" s="55">
        <f t="shared" si="123"/>
        <v>16</v>
      </c>
      <c r="AB263" s="3">
        <f t="shared" si="124"/>
        <v>30</v>
      </c>
      <c r="AC263" s="2">
        <f t="shared" si="125"/>
        <v>8992510</v>
      </c>
      <c r="AD263" s="2">
        <f t="shared" si="126"/>
        <v>9781710</v>
      </c>
      <c r="AE263" s="14">
        <f t="shared" si="127"/>
        <v>2044.7912759609524</v>
      </c>
      <c r="AF263" s="14">
        <f t="shared" si="128"/>
        <v>2029.5946355037538</v>
      </c>
      <c r="AG263" s="14">
        <f t="shared" si="111"/>
        <v>-15.196640457198555</v>
      </c>
      <c r="AH263" s="14">
        <f t="shared" si="137"/>
        <v>-13.631592407153004</v>
      </c>
      <c r="AI263" s="14">
        <f t="shared" si="130"/>
        <v>-1.5650480500455508</v>
      </c>
      <c r="AJ263" s="16">
        <f t="shared" si="131"/>
        <v>0</v>
      </c>
      <c r="AK263" s="16">
        <f t="shared" si="132"/>
        <v>1</v>
      </c>
      <c r="AL263" s="16">
        <f t="shared" si="133"/>
        <v>0</v>
      </c>
      <c r="AM263" s="16">
        <f t="shared" si="134"/>
        <v>30</v>
      </c>
      <c r="AN263" s="5">
        <f t="shared" si="135"/>
        <v>9828235</v>
      </c>
      <c r="AO263" s="5">
        <f t="shared" si="136"/>
        <v>9828235</v>
      </c>
    </row>
    <row r="264" spans="1:41" x14ac:dyDescent="0.2">
      <c r="A264" s="1" t="s">
        <v>1012</v>
      </c>
      <c r="B264" s="8">
        <v>23364</v>
      </c>
      <c r="C264" s="8">
        <v>1978.0505050505051</v>
      </c>
      <c r="D264" s="8">
        <v>1995</v>
      </c>
      <c r="E264" s="8">
        <v>1962</v>
      </c>
      <c r="F264" s="8">
        <v>1978.1010101010102</v>
      </c>
      <c r="G264" s="8">
        <f t="shared" si="139"/>
        <v>-13.282828282828177</v>
      </c>
      <c r="H264" s="8">
        <f t="shared" si="140"/>
        <v>0</v>
      </c>
      <c r="I264" s="8">
        <f t="shared" si="141"/>
        <v>13.282828282828177</v>
      </c>
      <c r="J264" s="25">
        <f t="shared" si="142"/>
        <v>9.0687846846083566</v>
      </c>
      <c r="K264" s="25">
        <f t="shared" si="142"/>
        <v>13.878589752764039</v>
      </c>
      <c r="L264" s="26">
        <f t="shared" si="143"/>
        <v>0.65343704556165227</v>
      </c>
      <c r="M264" s="25">
        <f t="shared" si="144"/>
        <v>39.519922897317677</v>
      </c>
      <c r="N264" s="25">
        <v>30</v>
      </c>
      <c r="O264" s="25">
        <v>70</v>
      </c>
      <c r="P264" s="25">
        <f t="shared" si="112"/>
        <v>0</v>
      </c>
      <c r="Q264" s="25">
        <f t="shared" si="113"/>
        <v>0</v>
      </c>
      <c r="R264" s="25">
        <f t="shared" si="114"/>
        <v>39</v>
      </c>
      <c r="S264" s="25">
        <f t="shared" si="115"/>
        <v>0</v>
      </c>
      <c r="T264" s="25">
        <f t="shared" si="116"/>
        <v>7927400</v>
      </c>
      <c r="U264" s="25">
        <f t="shared" si="117"/>
        <v>9840350</v>
      </c>
      <c r="V264" s="9">
        <f t="shared" si="118"/>
        <v>2056.4567483510709</v>
      </c>
      <c r="W264" s="9">
        <f t="shared" si="119"/>
        <v>2017.0422375251721</v>
      </c>
      <c r="X264" s="9">
        <f t="shared" si="120"/>
        <v>-39.414510825898788</v>
      </c>
      <c r="Y264" s="3">
        <f t="shared" si="121"/>
        <v>0</v>
      </c>
      <c r="Z264" s="3">
        <f t="shared" si="122"/>
        <v>1</v>
      </c>
      <c r="AA264" s="55">
        <f t="shared" si="123"/>
        <v>15</v>
      </c>
      <c r="AB264" s="3">
        <f t="shared" si="124"/>
        <v>30</v>
      </c>
      <c r="AC264" s="2">
        <f t="shared" si="125"/>
        <v>9041805</v>
      </c>
      <c r="AD264" s="2">
        <f t="shared" si="126"/>
        <v>9777555</v>
      </c>
      <c r="AE264" s="14">
        <f t="shared" si="127"/>
        <v>2039.8512562676233</v>
      </c>
      <c r="AF264" s="14">
        <f t="shared" si="128"/>
        <v>2021.6725392879471</v>
      </c>
      <c r="AG264" s="14">
        <f t="shared" si="111"/>
        <v>-18.17871697967621</v>
      </c>
      <c r="AH264" s="14">
        <f t="shared" si="137"/>
        <v>-14.541017321657645</v>
      </c>
      <c r="AI264" s="14">
        <f t="shared" si="130"/>
        <v>-3.6376996580185654</v>
      </c>
      <c r="AJ264" s="16">
        <f t="shared" si="131"/>
        <v>0</v>
      </c>
      <c r="AK264" s="16">
        <f t="shared" si="132"/>
        <v>0</v>
      </c>
      <c r="AL264" s="16">
        <f t="shared" si="133"/>
        <v>0</v>
      </c>
      <c r="AM264" s="16">
        <f t="shared" si="134"/>
        <v>0</v>
      </c>
      <c r="AN264" s="5">
        <f t="shared" si="135"/>
        <v>9828235</v>
      </c>
      <c r="AO264" s="5">
        <f t="shared" si="136"/>
        <v>9828235</v>
      </c>
    </row>
    <row r="265" spans="1:41" x14ac:dyDescent="0.2">
      <c r="A265" s="1" t="s">
        <v>1013</v>
      </c>
      <c r="B265" s="8">
        <v>24851</v>
      </c>
      <c r="C265" s="8">
        <v>2008.2986577181207</v>
      </c>
      <c r="D265" s="8">
        <v>2022</v>
      </c>
      <c r="E265" s="8">
        <v>1994</v>
      </c>
      <c r="F265" s="8">
        <v>2008.265100671141</v>
      </c>
      <c r="G265" s="8">
        <f t="shared" si="139"/>
        <v>30.164090570130838</v>
      </c>
      <c r="H265" s="8">
        <f t="shared" si="140"/>
        <v>30.164090570130838</v>
      </c>
      <c r="I265" s="8">
        <f t="shared" si="141"/>
        <v>0</v>
      </c>
      <c r="J265" s="25">
        <f t="shared" si="142"/>
        <v>10.575592247859962</v>
      </c>
      <c r="K265" s="25">
        <f t="shared" si="142"/>
        <v>12.887261913280893</v>
      </c>
      <c r="L265" s="26">
        <f t="shared" si="143"/>
        <v>0.82062367623345556</v>
      </c>
      <c r="M265" s="25">
        <f t="shared" si="144"/>
        <v>45.073767135181889</v>
      </c>
      <c r="N265" s="25">
        <v>30</v>
      </c>
      <c r="O265" s="25">
        <v>70</v>
      </c>
      <c r="P265" s="25">
        <f t="shared" si="112"/>
        <v>0</v>
      </c>
      <c r="Q265" s="25">
        <f t="shared" si="113"/>
        <v>0</v>
      </c>
      <c r="R265" s="25">
        <f t="shared" si="114"/>
        <v>39</v>
      </c>
      <c r="S265" s="25">
        <f t="shared" si="115"/>
        <v>0</v>
      </c>
      <c r="T265" s="25">
        <f t="shared" si="116"/>
        <v>7927400</v>
      </c>
      <c r="U265" s="25">
        <f t="shared" si="117"/>
        <v>9871550</v>
      </c>
      <c r="V265" s="9">
        <f t="shared" si="118"/>
        <v>2051.6117039338615</v>
      </c>
      <c r="W265" s="9">
        <f t="shared" si="119"/>
        <v>2018.5346433887573</v>
      </c>
      <c r="X265" s="9">
        <f t="shared" si="120"/>
        <v>-33.077060545104132</v>
      </c>
      <c r="Y265" s="3">
        <f t="shared" si="121"/>
        <v>0</v>
      </c>
      <c r="Z265" s="3">
        <f t="shared" si="122"/>
        <v>1</v>
      </c>
      <c r="AA265" s="55">
        <f t="shared" si="123"/>
        <v>14</v>
      </c>
      <c r="AB265" s="3">
        <f t="shared" si="124"/>
        <v>30</v>
      </c>
      <c r="AC265" s="2">
        <f t="shared" si="125"/>
        <v>9090825</v>
      </c>
      <c r="AD265" s="2">
        <f t="shared" si="126"/>
        <v>9788725</v>
      </c>
      <c r="AE265" s="14">
        <f t="shared" si="127"/>
        <v>2037.5115410382543</v>
      </c>
      <c r="AF265" s="14">
        <f t="shared" si="128"/>
        <v>2019.609856423823</v>
      </c>
      <c r="AG265" s="14">
        <f t="shared" si="111"/>
        <v>-17.90168461443136</v>
      </c>
      <c r="AH265" s="14">
        <f t="shared" si="137"/>
        <v>-15.213150780212388</v>
      </c>
      <c r="AI265" s="14">
        <f t="shared" si="130"/>
        <v>-2.6885338342189726</v>
      </c>
      <c r="AJ265" s="16">
        <f t="shared" si="131"/>
        <v>0</v>
      </c>
      <c r="AK265" s="16">
        <f t="shared" si="132"/>
        <v>0</v>
      </c>
      <c r="AL265" s="16">
        <f t="shared" si="133"/>
        <v>0</v>
      </c>
      <c r="AM265" s="16">
        <f t="shared" si="134"/>
        <v>0</v>
      </c>
      <c r="AN265" s="5">
        <f t="shared" si="135"/>
        <v>9828235</v>
      </c>
      <c r="AO265" s="5">
        <f t="shared" si="136"/>
        <v>9828235</v>
      </c>
    </row>
    <row r="266" spans="1:41" x14ac:dyDescent="0.2">
      <c r="A266" s="1" t="s">
        <v>1014</v>
      </c>
      <c r="B266" s="8">
        <v>17144</v>
      </c>
      <c r="C266" s="8">
        <v>2004.4756944444443</v>
      </c>
      <c r="D266" s="8">
        <v>2013</v>
      </c>
      <c r="E266" s="8">
        <v>1986</v>
      </c>
      <c r="F266" s="8">
        <v>2004.5590277777778</v>
      </c>
      <c r="G266" s="8">
        <f t="shared" si="139"/>
        <v>-3.7060728933631708</v>
      </c>
      <c r="H266" s="8">
        <f t="shared" si="140"/>
        <v>0</v>
      </c>
      <c r="I266" s="8">
        <f t="shared" si="141"/>
        <v>3.7060728933631708</v>
      </c>
      <c r="J266" s="25">
        <f t="shared" si="142"/>
        <v>9.8201928015842519</v>
      </c>
      <c r="K266" s="25">
        <f t="shared" si="142"/>
        <v>12.231462697572484</v>
      </c>
      <c r="L266" s="26">
        <f t="shared" si="143"/>
        <v>0.80286332423130524</v>
      </c>
      <c r="M266" s="25">
        <f t="shared" si="144"/>
        <v>44.532678292383899</v>
      </c>
      <c r="N266" s="25">
        <v>30</v>
      </c>
      <c r="O266" s="25">
        <v>70</v>
      </c>
      <c r="P266" s="25">
        <f t="shared" si="112"/>
        <v>0</v>
      </c>
      <c r="Q266" s="25">
        <f t="shared" si="113"/>
        <v>0</v>
      </c>
      <c r="R266" s="25">
        <f t="shared" si="114"/>
        <v>39</v>
      </c>
      <c r="S266" s="25">
        <f t="shared" si="115"/>
        <v>0</v>
      </c>
      <c r="T266" s="25">
        <f t="shared" si="116"/>
        <v>7927400</v>
      </c>
      <c r="U266" s="25">
        <f t="shared" si="117"/>
        <v>9863750</v>
      </c>
      <c r="V266" s="9">
        <f t="shared" si="118"/>
        <v>2046.5963899094397</v>
      </c>
      <c r="W266" s="9">
        <f t="shared" si="119"/>
        <v>2019.5656782007834</v>
      </c>
      <c r="X266" s="9">
        <f t="shared" si="120"/>
        <v>-27.030711708656327</v>
      </c>
      <c r="Y266" s="3">
        <f t="shared" si="121"/>
        <v>0</v>
      </c>
      <c r="Z266" s="3">
        <f t="shared" si="122"/>
        <v>1</v>
      </c>
      <c r="AA266" s="55">
        <f t="shared" si="123"/>
        <v>13</v>
      </c>
      <c r="AB266" s="3">
        <f t="shared" si="124"/>
        <v>30</v>
      </c>
      <c r="AC266" s="2">
        <f t="shared" si="125"/>
        <v>9140645</v>
      </c>
      <c r="AD266" s="2">
        <f t="shared" si="126"/>
        <v>9786095</v>
      </c>
      <c r="AE266" s="14">
        <f t="shared" si="127"/>
        <v>2035.0706141300709</v>
      </c>
      <c r="AF266" s="14">
        <f t="shared" si="128"/>
        <v>2017.2943443244314</v>
      </c>
      <c r="AG266" s="14">
        <f t="shared" si="111"/>
        <v>-17.776269805639458</v>
      </c>
      <c r="AH266" s="14">
        <f t="shared" si="137"/>
        <v>-15.725774585297803</v>
      </c>
      <c r="AI266" s="14">
        <f t="shared" si="130"/>
        <v>-2.0504952203416558</v>
      </c>
      <c r="AJ266" s="16">
        <f t="shared" si="131"/>
        <v>0</v>
      </c>
      <c r="AK266" s="16">
        <f t="shared" si="132"/>
        <v>0</v>
      </c>
      <c r="AL266" s="16">
        <f t="shared" si="133"/>
        <v>0</v>
      </c>
      <c r="AM266" s="16">
        <f t="shared" si="134"/>
        <v>0</v>
      </c>
      <c r="AN266" s="5">
        <f t="shared" si="135"/>
        <v>9828235</v>
      </c>
      <c r="AO266" s="5">
        <f t="shared" si="136"/>
        <v>9828235</v>
      </c>
    </row>
    <row r="267" spans="1:41" x14ac:dyDescent="0.2">
      <c r="A267" s="1" t="s">
        <v>1015</v>
      </c>
      <c r="B267" s="8">
        <v>12943</v>
      </c>
      <c r="C267" s="8">
        <v>2026.4483985765125</v>
      </c>
      <c r="D267" s="8">
        <v>2033</v>
      </c>
      <c r="E267" s="8">
        <v>2011</v>
      </c>
      <c r="F267" s="8">
        <v>2026.3701067615659</v>
      </c>
      <c r="G267" s="8">
        <f t="shared" si="139"/>
        <v>21.811078983788093</v>
      </c>
      <c r="H267" s="8">
        <f t="shared" si="140"/>
        <v>21.811078983788093</v>
      </c>
      <c r="I267" s="8">
        <f t="shared" si="141"/>
        <v>0</v>
      </c>
      <c r="J267" s="25">
        <f t="shared" si="142"/>
        <v>10.676684671741668</v>
      </c>
      <c r="K267" s="25">
        <f t="shared" si="142"/>
        <v>11.35778679060302</v>
      </c>
      <c r="L267" s="26">
        <f t="shared" si="143"/>
        <v>0.94003214434128413</v>
      </c>
      <c r="M267" s="25">
        <f t="shared" si="144"/>
        <v>48.454462318224188</v>
      </c>
      <c r="N267" s="25">
        <v>30</v>
      </c>
      <c r="O267" s="25">
        <v>70</v>
      </c>
      <c r="P267" s="25">
        <f t="shared" si="112"/>
        <v>0</v>
      </c>
      <c r="Q267" s="25">
        <f t="shared" si="113"/>
        <v>0</v>
      </c>
      <c r="R267" s="25">
        <f t="shared" si="114"/>
        <v>39</v>
      </c>
      <c r="S267" s="25">
        <f t="shared" si="115"/>
        <v>0</v>
      </c>
      <c r="T267" s="25">
        <f t="shared" si="116"/>
        <v>7927400</v>
      </c>
      <c r="U267" s="25">
        <f t="shared" si="117"/>
        <v>9888125</v>
      </c>
      <c r="V267" s="9">
        <f t="shared" si="118"/>
        <v>2043.0209413756934</v>
      </c>
      <c r="W267" s="9">
        <f t="shared" si="119"/>
        <v>2020.1571068982587</v>
      </c>
      <c r="X267" s="9">
        <f t="shared" si="120"/>
        <v>-22.863834477434693</v>
      </c>
      <c r="Y267" s="3">
        <f t="shared" si="121"/>
        <v>0</v>
      </c>
      <c r="Z267" s="3">
        <f t="shared" si="122"/>
        <v>1</v>
      </c>
      <c r="AA267" s="55">
        <f t="shared" si="123"/>
        <v>12</v>
      </c>
      <c r="AB267" s="3">
        <f t="shared" si="124"/>
        <v>30</v>
      </c>
      <c r="AC267" s="2">
        <f t="shared" si="125"/>
        <v>9190265</v>
      </c>
      <c r="AD267" s="2">
        <f t="shared" si="126"/>
        <v>9793565</v>
      </c>
      <c r="AE267" s="14">
        <f t="shared" si="127"/>
        <v>2034.4261321027743</v>
      </c>
      <c r="AF267" s="14">
        <f t="shared" si="128"/>
        <v>2018.690615468606</v>
      </c>
      <c r="AG267" s="14">
        <f t="shared" si="111"/>
        <v>-15.735516634168334</v>
      </c>
      <c r="AH267" s="14">
        <f t="shared" si="137"/>
        <v>-15.727722995071909</v>
      </c>
      <c r="AI267" s="14">
        <f t="shared" si="130"/>
        <v>-7.7936390964250535E-3</v>
      </c>
      <c r="AJ267" s="16">
        <f t="shared" si="131"/>
        <v>0</v>
      </c>
      <c r="AK267" s="16">
        <f t="shared" si="132"/>
        <v>0</v>
      </c>
      <c r="AL267" s="16">
        <f t="shared" si="133"/>
        <v>0</v>
      </c>
      <c r="AM267" s="16">
        <f t="shared" si="134"/>
        <v>0</v>
      </c>
      <c r="AN267" s="5">
        <f t="shared" si="135"/>
        <v>9828235</v>
      </c>
      <c r="AO267" s="5">
        <f t="shared" si="136"/>
        <v>9828235</v>
      </c>
    </row>
    <row r="268" spans="1:41" x14ac:dyDescent="0.2">
      <c r="A268" s="1" t="s">
        <v>1016</v>
      </c>
      <c r="B268" s="8">
        <v>19619</v>
      </c>
      <c r="C268" s="8">
        <v>2051.1557093425604</v>
      </c>
      <c r="D268" s="8">
        <v>2074</v>
      </c>
      <c r="E268" s="8">
        <v>2019</v>
      </c>
      <c r="F268" s="8">
        <v>2051.2733564013843</v>
      </c>
      <c r="G268" s="8">
        <f t="shared" si="139"/>
        <v>24.903249639818341</v>
      </c>
      <c r="H268" s="8">
        <f t="shared" si="140"/>
        <v>24.903249639818341</v>
      </c>
      <c r="I268" s="8">
        <f t="shared" si="141"/>
        <v>0</v>
      </c>
      <c r="J268" s="25">
        <f t="shared" si="142"/>
        <v>11.692867883747144</v>
      </c>
      <c r="K268" s="25">
        <f t="shared" si="142"/>
        <v>10.546516305559948</v>
      </c>
      <c r="L268" s="26">
        <f t="shared" si="143"/>
        <v>1.108694809259704</v>
      </c>
      <c r="M268" s="25">
        <f t="shared" si="144"/>
        <v>52.577300631234145</v>
      </c>
      <c r="N268" s="25">
        <v>30</v>
      </c>
      <c r="O268" s="25">
        <v>70</v>
      </c>
      <c r="P268" s="25">
        <f t="shared" si="112"/>
        <v>0</v>
      </c>
      <c r="Q268" s="25">
        <f t="shared" si="113"/>
        <v>0</v>
      </c>
      <c r="R268" s="25">
        <f t="shared" si="114"/>
        <v>39</v>
      </c>
      <c r="S268" s="25">
        <f t="shared" si="115"/>
        <v>0</v>
      </c>
      <c r="T268" s="25">
        <f t="shared" si="116"/>
        <v>7927400</v>
      </c>
      <c r="U268" s="25">
        <f t="shared" si="117"/>
        <v>9895925</v>
      </c>
      <c r="V268" s="9">
        <f t="shared" si="118"/>
        <v>2041.0561431314804</v>
      </c>
      <c r="W268" s="9">
        <f t="shared" si="119"/>
        <v>2019.9700004104407</v>
      </c>
      <c r="X268" s="9">
        <f t="shared" si="120"/>
        <v>-21.086142721039778</v>
      </c>
      <c r="Y268" s="3">
        <f t="shared" si="121"/>
        <v>0</v>
      </c>
      <c r="Z268" s="3">
        <f t="shared" si="122"/>
        <v>1</v>
      </c>
      <c r="AA268" s="55">
        <f t="shared" si="123"/>
        <v>11</v>
      </c>
      <c r="AB268" s="3">
        <f t="shared" si="124"/>
        <v>30</v>
      </c>
      <c r="AC268" s="2">
        <f t="shared" si="125"/>
        <v>9240510</v>
      </c>
      <c r="AD268" s="2">
        <f t="shared" si="126"/>
        <v>9795735</v>
      </c>
      <c r="AE268" s="14">
        <f t="shared" si="127"/>
        <v>2035.674074643412</v>
      </c>
      <c r="AF268" s="14">
        <f t="shared" si="128"/>
        <v>2023.7033448428795</v>
      </c>
      <c r="AG268" s="14">
        <f t="shared" si="111"/>
        <v>-11.970729800532581</v>
      </c>
      <c r="AH268" s="14">
        <f t="shared" si="137"/>
        <v>-14.976324356164044</v>
      </c>
      <c r="AI268" s="14">
        <f t="shared" si="130"/>
        <v>3.0055945556314629</v>
      </c>
      <c r="AJ268" s="16">
        <f t="shared" si="131"/>
        <v>1</v>
      </c>
      <c r="AK268" s="16">
        <f t="shared" si="132"/>
        <v>0</v>
      </c>
      <c r="AL268" s="16">
        <f t="shared" si="133"/>
        <v>1</v>
      </c>
      <c r="AM268" s="16">
        <f t="shared" si="134"/>
        <v>30</v>
      </c>
      <c r="AN268" s="5">
        <f t="shared" si="135"/>
        <v>9777380</v>
      </c>
      <c r="AO268" s="5">
        <f t="shared" si="136"/>
        <v>9827855</v>
      </c>
    </row>
    <row r="269" spans="1:41" x14ac:dyDescent="0.2">
      <c r="A269" s="1" t="s">
        <v>1017</v>
      </c>
      <c r="B269" s="8">
        <v>21242</v>
      </c>
      <c r="C269" s="8">
        <v>2083.7758620689656</v>
      </c>
      <c r="D269" s="8">
        <v>2097</v>
      </c>
      <c r="E269" s="8">
        <v>2066</v>
      </c>
      <c r="F269" s="8">
        <v>2083.8344827586207</v>
      </c>
      <c r="G269" s="8">
        <f t="shared" si="139"/>
        <v>32.56112635723639</v>
      </c>
      <c r="H269" s="8">
        <f t="shared" si="140"/>
        <v>32.56112635723639</v>
      </c>
      <c r="I269" s="8">
        <f t="shared" si="141"/>
        <v>0</v>
      </c>
      <c r="J269" s="25">
        <f t="shared" si="142"/>
        <v>13.183457774710662</v>
      </c>
      <c r="K269" s="25">
        <f t="shared" si="142"/>
        <v>9.7931937123056656</v>
      </c>
      <c r="L269" s="26">
        <f t="shared" si="143"/>
        <v>1.3461857451206087</v>
      </c>
      <c r="M269" s="25">
        <f t="shared" si="144"/>
        <v>57.377628686061527</v>
      </c>
      <c r="N269" s="25">
        <v>30</v>
      </c>
      <c r="O269" s="25">
        <v>70</v>
      </c>
      <c r="P269" s="25">
        <f t="shared" si="112"/>
        <v>0</v>
      </c>
      <c r="Q269" s="25">
        <f t="shared" si="113"/>
        <v>0</v>
      </c>
      <c r="R269" s="25">
        <f t="shared" si="114"/>
        <v>39</v>
      </c>
      <c r="S269" s="25">
        <f t="shared" si="115"/>
        <v>0</v>
      </c>
      <c r="T269" s="25">
        <f t="shared" si="116"/>
        <v>7927400</v>
      </c>
      <c r="U269" s="25">
        <f t="shared" si="117"/>
        <v>9941750</v>
      </c>
      <c r="V269" s="9">
        <f t="shared" si="118"/>
        <v>2040.0450570621915</v>
      </c>
      <c r="W269" s="9">
        <f t="shared" si="119"/>
        <v>2021.9078127902942</v>
      </c>
      <c r="X269" s="9">
        <f t="shared" si="120"/>
        <v>-18.137244271897316</v>
      </c>
      <c r="Y269" s="3">
        <f t="shared" si="121"/>
        <v>0</v>
      </c>
      <c r="Z269" s="3">
        <f t="shared" si="122"/>
        <v>1</v>
      </c>
      <c r="AA269" s="55">
        <f t="shared" si="123"/>
        <v>10</v>
      </c>
      <c r="AB269" s="3">
        <f t="shared" si="124"/>
        <v>30</v>
      </c>
      <c r="AC269" s="2">
        <f t="shared" si="125"/>
        <v>9290955</v>
      </c>
      <c r="AD269" s="2">
        <f t="shared" si="126"/>
        <v>9807455</v>
      </c>
      <c r="AE269" s="14">
        <f t="shared" si="127"/>
        <v>2039.2415122815758</v>
      </c>
      <c r="AF269" s="14">
        <f t="shared" si="128"/>
        <v>2032.9542891376088</v>
      </c>
      <c r="AG269" s="14">
        <f t="shared" si="111"/>
        <v>-6.2872231439669122</v>
      </c>
      <c r="AH269" s="14">
        <f t="shared" si="137"/>
        <v>-13.238504113724618</v>
      </c>
      <c r="AI269" s="14">
        <f t="shared" si="130"/>
        <v>6.9512809697577058</v>
      </c>
      <c r="AJ269" s="16">
        <f t="shared" si="131"/>
        <v>1</v>
      </c>
      <c r="AK269" s="16">
        <f t="shared" si="132"/>
        <v>0</v>
      </c>
      <c r="AL269" s="16">
        <f t="shared" si="133"/>
        <v>2</v>
      </c>
      <c r="AM269" s="16">
        <f t="shared" si="134"/>
        <v>30</v>
      </c>
      <c r="AN269" s="5">
        <f t="shared" si="135"/>
        <v>9725500</v>
      </c>
      <c r="AO269" s="5">
        <f t="shared" si="136"/>
        <v>9828800</v>
      </c>
    </row>
    <row r="270" spans="1:41" x14ac:dyDescent="0.2">
      <c r="A270" s="1" t="s">
        <v>1018</v>
      </c>
      <c r="B270" s="8">
        <v>16724</v>
      </c>
      <c r="C270" s="8">
        <v>2079.8784722222222</v>
      </c>
      <c r="D270" s="8">
        <v>2111</v>
      </c>
      <c r="E270" s="8">
        <v>2059</v>
      </c>
      <c r="F270" s="8">
        <v>2080</v>
      </c>
      <c r="G270" s="8">
        <f t="shared" si="139"/>
        <v>-3.834482758620652</v>
      </c>
      <c r="H270" s="8">
        <f t="shared" si="140"/>
        <v>0</v>
      </c>
      <c r="I270" s="8">
        <f t="shared" si="141"/>
        <v>3.834482758620652</v>
      </c>
      <c r="J270" s="25">
        <f t="shared" si="142"/>
        <v>12.241782219374187</v>
      </c>
      <c r="K270" s="25">
        <f t="shared" si="142"/>
        <v>9.3675715013281629</v>
      </c>
      <c r="L270" s="26">
        <f t="shared" si="143"/>
        <v>1.30682559696913</v>
      </c>
      <c r="M270" s="25">
        <f t="shared" si="144"/>
        <v>56.650385650572353</v>
      </c>
      <c r="N270" s="25">
        <v>30</v>
      </c>
      <c r="O270" s="25">
        <v>70</v>
      </c>
      <c r="P270" s="25">
        <f t="shared" si="112"/>
        <v>0</v>
      </c>
      <c r="Q270" s="25">
        <f t="shared" si="113"/>
        <v>0</v>
      </c>
      <c r="R270" s="25">
        <f t="shared" si="114"/>
        <v>39</v>
      </c>
      <c r="S270" s="25">
        <f t="shared" si="115"/>
        <v>0</v>
      </c>
      <c r="T270" s="25">
        <f t="shared" si="116"/>
        <v>7927400</v>
      </c>
      <c r="U270" s="25">
        <f t="shared" si="117"/>
        <v>9934925</v>
      </c>
      <c r="V270" s="9">
        <f t="shared" si="118"/>
        <v>2039.3904832013166</v>
      </c>
      <c r="W270" s="9">
        <f t="shared" si="119"/>
        <v>2024.5484580926434</v>
      </c>
      <c r="X270" s="9">
        <f t="shared" si="120"/>
        <v>-14.84202510867317</v>
      </c>
      <c r="Y270" s="3">
        <f t="shared" si="121"/>
        <v>0</v>
      </c>
      <c r="Z270" s="3">
        <f t="shared" si="122"/>
        <v>1</v>
      </c>
      <c r="AA270" s="55">
        <f t="shared" si="123"/>
        <v>9</v>
      </c>
      <c r="AB270" s="3">
        <f t="shared" si="124"/>
        <v>30</v>
      </c>
      <c r="AC270" s="2">
        <f t="shared" si="125"/>
        <v>9342575</v>
      </c>
      <c r="AD270" s="2">
        <f t="shared" si="126"/>
        <v>9805850</v>
      </c>
      <c r="AE270" s="14">
        <f t="shared" si="127"/>
        <v>2042.2606595199775</v>
      </c>
      <c r="AF270" s="14">
        <f t="shared" si="128"/>
        <v>2040.1920908087459</v>
      </c>
      <c r="AG270" s="14">
        <f t="shared" si="111"/>
        <v>-2.0685687112315918</v>
      </c>
      <c r="AH270" s="14">
        <f t="shared" si="137"/>
        <v>-11.004517033226012</v>
      </c>
      <c r="AI270" s="14">
        <f t="shared" si="130"/>
        <v>8.9359483219944202</v>
      </c>
      <c r="AJ270" s="16">
        <f t="shared" si="131"/>
        <v>1</v>
      </c>
      <c r="AK270" s="16">
        <f t="shared" si="132"/>
        <v>0</v>
      </c>
      <c r="AL270" s="16">
        <f t="shared" si="133"/>
        <v>3</v>
      </c>
      <c r="AM270" s="16">
        <f t="shared" si="134"/>
        <v>30</v>
      </c>
      <c r="AN270" s="5">
        <f t="shared" si="135"/>
        <v>9673045</v>
      </c>
      <c r="AO270" s="5">
        <f t="shared" si="136"/>
        <v>9827470</v>
      </c>
    </row>
    <row r="271" spans="1:41" x14ac:dyDescent="0.2">
      <c r="A271" s="1" t="s">
        <v>1019</v>
      </c>
      <c r="B271" s="8">
        <v>17658</v>
      </c>
      <c r="C271" s="8">
        <v>2152.7070707070707</v>
      </c>
      <c r="D271" s="8">
        <v>2167</v>
      </c>
      <c r="E271" s="8">
        <v>2142</v>
      </c>
      <c r="F271" s="8">
        <v>2152.6936026936028</v>
      </c>
      <c r="G271" s="8">
        <f t="shared" si="139"/>
        <v>72.69360269360277</v>
      </c>
      <c r="H271" s="8">
        <f t="shared" si="140"/>
        <v>72.69360269360277</v>
      </c>
      <c r="I271" s="8">
        <f t="shared" si="141"/>
        <v>0</v>
      </c>
      <c r="J271" s="25">
        <f t="shared" si="142"/>
        <v>16.559769396104802</v>
      </c>
      <c r="K271" s="25">
        <f t="shared" si="142"/>
        <v>8.6984592512332934</v>
      </c>
      <c r="L271" s="26">
        <f t="shared" si="143"/>
        <v>1.903758920725749</v>
      </c>
      <c r="M271" s="25">
        <f t="shared" si="144"/>
        <v>65.56187936737993</v>
      </c>
      <c r="N271" s="25">
        <v>30</v>
      </c>
      <c r="O271" s="25">
        <v>70</v>
      </c>
      <c r="P271" s="25">
        <f t="shared" si="112"/>
        <v>0</v>
      </c>
      <c r="Q271" s="25">
        <f t="shared" si="113"/>
        <v>0</v>
      </c>
      <c r="R271" s="25">
        <f t="shared" si="114"/>
        <v>39</v>
      </c>
      <c r="S271" s="25">
        <f t="shared" si="115"/>
        <v>0</v>
      </c>
      <c r="T271" s="25">
        <f t="shared" si="116"/>
        <v>7927400</v>
      </c>
      <c r="U271" s="25">
        <f t="shared" si="117"/>
        <v>10015850</v>
      </c>
      <c r="V271" s="9">
        <f t="shared" si="118"/>
        <v>2038.0085873194207</v>
      </c>
      <c r="W271" s="9">
        <f t="shared" si="119"/>
        <v>2030.3366812331394</v>
      </c>
      <c r="X271" s="9">
        <f t="shared" si="120"/>
        <v>-7.6719060862812967</v>
      </c>
      <c r="Y271" s="3">
        <f t="shared" si="121"/>
        <v>0</v>
      </c>
      <c r="Z271" s="3">
        <f t="shared" si="122"/>
        <v>1</v>
      </c>
      <c r="AA271" s="55">
        <f t="shared" si="123"/>
        <v>8</v>
      </c>
      <c r="AB271" s="3">
        <f t="shared" si="124"/>
        <v>30</v>
      </c>
      <c r="AC271" s="2">
        <f t="shared" si="125"/>
        <v>9394020</v>
      </c>
      <c r="AD271" s="2">
        <f t="shared" si="126"/>
        <v>9822420</v>
      </c>
      <c r="AE271" s="14">
        <f t="shared" si="127"/>
        <v>2050.4408775328384</v>
      </c>
      <c r="AF271" s="14">
        <f t="shared" si="128"/>
        <v>2057.5000157141085</v>
      </c>
      <c r="AG271" s="14">
        <f t="shared" si="111"/>
        <v>7.0591381812701002</v>
      </c>
      <c r="AH271" s="14">
        <f t="shared" si="137"/>
        <v>-7.39178599032679</v>
      </c>
      <c r="AI271" s="14">
        <f t="shared" si="130"/>
        <v>14.45092417159689</v>
      </c>
      <c r="AJ271" s="16">
        <f t="shared" si="131"/>
        <v>1</v>
      </c>
      <c r="AK271" s="16">
        <f t="shared" si="132"/>
        <v>0</v>
      </c>
      <c r="AL271" s="16">
        <f t="shared" si="133"/>
        <v>4</v>
      </c>
      <c r="AM271" s="16">
        <f t="shared" si="134"/>
        <v>30</v>
      </c>
      <c r="AN271" s="5">
        <f t="shared" si="135"/>
        <v>9620240</v>
      </c>
      <c r="AO271" s="5">
        <f t="shared" si="136"/>
        <v>9834440</v>
      </c>
    </row>
    <row r="272" spans="1:41" x14ac:dyDescent="0.2">
      <c r="A272" s="1" t="s">
        <v>1020</v>
      </c>
      <c r="B272" s="8">
        <v>20652</v>
      </c>
      <c r="C272" s="8">
        <v>2154.7827586206895</v>
      </c>
      <c r="D272" s="8">
        <v>2164</v>
      </c>
      <c r="E272" s="8">
        <v>2142</v>
      </c>
      <c r="F272" s="8">
        <v>2154.7655172413793</v>
      </c>
      <c r="G272" s="8">
        <f t="shared" si="139"/>
        <v>2.0719145477764869</v>
      </c>
      <c r="H272" s="8">
        <f t="shared" si="140"/>
        <v>2.0719145477764869</v>
      </c>
      <c r="I272" s="8">
        <f t="shared" si="141"/>
        <v>0</v>
      </c>
      <c r="J272" s="25">
        <f t="shared" si="142"/>
        <v>15.524922621224208</v>
      </c>
      <c r="K272" s="25">
        <f t="shared" si="142"/>
        <v>8.0771407332880578</v>
      </c>
      <c r="L272" s="26">
        <f t="shared" si="143"/>
        <v>1.9220814807945401</v>
      </c>
      <c r="M272" s="25">
        <f t="shared" si="144"/>
        <v>65.777819456010135</v>
      </c>
      <c r="N272" s="25">
        <v>30</v>
      </c>
      <c r="O272" s="25">
        <v>70</v>
      </c>
      <c r="P272" s="25">
        <f t="shared" si="112"/>
        <v>0</v>
      </c>
      <c r="Q272" s="25">
        <f t="shared" si="113"/>
        <v>0</v>
      </c>
      <c r="R272" s="25">
        <f t="shared" si="114"/>
        <v>39</v>
      </c>
      <c r="S272" s="25">
        <f t="shared" si="115"/>
        <v>0</v>
      </c>
      <c r="T272" s="25">
        <f t="shared" si="116"/>
        <v>7927400</v>
      </c>
      <c r="U272" s="25">
        <f t="shared" si="117"/>
        <v>10015850</v>
      </c>
      <c r="V272" s="9">
        <f t="shared" si="118"/>
        <v>2040.2828328695284</v>
      </c>
      <c r="W272" s="9">
        <f t="shared" si="119"/>
        <v>2041.2921924733425</v>
      </c>
      <c r="X272" s="9">
        <f t="shared" si="120"/>
        <v>1.0093596038141186</v>
      </c>
      <c r="Y272" s="3">
        <f t="shared" si="121"/>
        <v>1</v>
      </c>
      <c r="Z272" s="3">
        <f t="shared" si="122"/>
        <v>0</v>
      </c>
      <c r="AA272" s="55">
        <f t="shared" si="123"/>
        <v>9</v>
      </c>
      <c r="AB272" s="3">
        <f t="shared" si="124"/>
        <v>30</v>
      </c>
      <c r="AC272" s="2">
        <f t="shared" si="125"/>
        <v>9339815</v>
      </c>
      <c r="AD272" s="2">
        <f t="shared" si="126"/>
        <v>9821765</v>
      </c>
      <c r="AE272" s="14">
        <f t="shared" si="127"/>
        <v>2058.1686286223598</v>
      </c>
      <c r="AF272" s="14">
        <f t="shared" si="128"/>
        <v>2072.4639390259963</v>
      </c>
      <c r="AG272" s="14">
        <f t="shared" si="111"/>
        <v>14.295310403636449</v>
      </c>
      <c r="AH272" s="14">
        <f t="shared" si="137"/>
        <v>-3.0543667115341426</v>
      </c>
      <c r="AI272" s="14">
        <f t="shared" si="130"/>
        <v>17.349677115170593</v>
      </c>
      <c r="AJ272" s="16">
        <f t="shared" si="131"/>
        <v>1</v>
      </c>
      <c r="AK272" s="16">
        <f t="shared" si="132"/>
        <v>0</v>
      </c>
      <c r="AL272" s="16">
        <f t="shared" si="133"/>
        <v>5</v>
      </c>
      <c r="AM272" s="16">
        <f t="shared" si="134"/>
        <v>30</v>
      </c>
      <c r="AN272" s="5">
        <f t="shared" si="135"/>
        <v>9566035</v>
      </c>
      <c r="AO272" s="5">
        <f t="shared" si="136"/>
        <v>9833785</v>
      </c>
    </row>
    <row r="273" spans="1:41" x14ac:dyDescent="0.2">
      <c r="A273" s="1" t="s">
        <v>1021</v>
      </c>
      <c r="B273" s="8">
        <v>12376</v>
      </c>
      <c r="C273" s="8">
        <v>2134.2579505300355</v>
      </c>
      <c r="D273" s="8">
        <v>2147</v>
      </c>
      <c r="E273" s="8">
        <v>2120</v>
      </c>
      <c r="F273" s="8">
        <v>2134.190812720848</v>
      </c>
      <c r="G273" s="8">
        <f t="shared" si="139"/>
        <v>-20.574704520531213</v>
      </c>
      <c r="H273" s="8">
        <f t="shared" si="140"/>
        <v>0</v>
      </c>
      <c r="I273" s="8">
        <f t="shared" si="141"/>
        <v>20.574704520531213</v>
      </c>
      <c r="J273" s="25">
        <f t="shared" si="142"/>
        <v>14.41599957685105</v>
      </c>
      <c r="K273" s="25">
        <f t="shared" si="142"/>
        <v>8.9698238609482832</v>
      </c>
      <c r="L273" s="26">
        <f t="shared" si="143"/>
        <v>1.6071664059774526</v>
      </c>
      <c r="M273" s="25">
        <f t="shared" si="144"/>
        <v>61.644182062667767</v>
      </c>
      <c r="N273" s="25">
        <v>30</v>
      </c>
      <c r="O273" s="25">
        <v>70</v>
      </c>
      <c r="P273" s="25">
        <f t="shared" si="112"/>
        <v>0</v>
      </c>
      <c r="Q273" s="25">
        <f t="shared" si="113"/>
        <v>0</v>
      </c>
      <c r="R273" s="25">
        <f t="shared" si="114"/>
        <v>39</v>
      </c>
      <c r="S273" s="25">
        <f t="shared" si="115"/>
        <v>0</v>
      </c>
      <c r="T273" s="25">
        <f t="shared" si="116"/>
        <v>7927400</v>
      </c>
      <c r="U273" s="25">
        <f t="shared" si="117"/>
        <v>9994400</v>
      </c>
      <c r="V273" s="9">
        <f t="shared" si="118"/>
        <v>2042.1927625852443</v>
      </c>
      <c r="W273" s="9">
        <f t="shared" si="119"/>
        <v>2051.6356957217181</v>
      </c>
      <c r="X273" s="9">
        <f t="shared" si="120"/>
        <v>9.4429331364738118</v>
      </c>
      <c r="Y273" s="3">
        <f t="shared" si="121"/>
        <v>1</v>
      </c>
      <c r="Z273" s="3">
        <f t="shared" si="122"/>
        <v>0</v>
      </c>
      <c r="AA273" s="55">
        <f t="shared" si="123"/>
        <v>10</v>
      </c>
      <c r="AB273" s="3">
        <f t="shared" si="124"/>
        <v>30</v>
      </c>
      <c r="AC273" s="2">
        <f t="shared" si="125"/>
        <v>9285685</v>
      </c>
      <c r="AD273" s="2">
        <f t="shared" si="126"/>
        <v>9815685</v>
      </c>
      <c r="AE273" s="14">
        <f t="shared" si="127"/>
        <v>2063.7999015185442</v>
      </c>
      <c r="AF273" s="14">
        <f t="shared" si="128"/>
        <v>2081.9603811328966</v>
      </c>
      <c r="AG273" s="14">
        <f t="shared" si="111"/>
        <v>18.160479614352425</v>
      </c>
      <c r="AH273" s="14">
        <f t="shared" si="137"/>
        <v>1.1886025536431717</v>
      </c>
      <c r="AI273" s="14">
        <f t="shared" si="130"/>
        <v>16.971877060709254</v>
      </c>
      <c r="AJ273" s="16">
        <f t="shared" si="131"/>
        <v>1</v>
      </c>
      <c r="AK273" s="16">
        <f t="shared" si="132"/>
        <v>0</v>
      </c>
      <c r="AL273" s="16">
        <f t="shared" si="133"/>
        <v>6</v>
      </c>
      <c r="AM273" s="16">
        <f t="shared" si="134"/>
        <v>30</v>
      </c>
      <c r="AN273" s="5">
        <f t="shared" si="135"/>
        <v>9511905</v>
      </c>
      <c r="AO273" s="5">
        <f t="shared" si="136"/>
        <v>9829905</v>
      </c>
    </row>
    <row r="274" spans="1:41" x14ac:dyDescent="0.2">
      <c r="A274" s="1" t="s">
        <v>1022</v>
      </c>
      <c r="B274" s="8">
        <v>18903</v>
      </c>
      <c r="C274" s="8">
        <v>2108.9298245614036</v>
      </c>
      <c r="D274" s="8">
        <v>2144</v>
      </c>
      <c r="E274" s="8">
        <v>2096</v>
      </c>
      <c r="F274" s="8">
        <v>2108.9824561403507</v>
      </c>
      <c r="G274" s="8">
        <f t="shared" si="139"/>
        <v>-25.208356580497366</v>
      </c>
      <c r="H274" s="8">
        <f t="shared" si="140"/>
        <v>0</v>
      </c>
      <c r="I274" s="8">
        <f t="shared" si="141"/>
        <v>25.208356580497366</v>
      </c>
      <c r="J274" s="25">
        <f t="shared" ref="J274:K289" si="145">((J273*($L$4-1)+H274)/$L$4)</f>
        <v>13.386285321361688</v>
      </c>
      <c r="K274" s="25">
        <f t="shared" si="145"/>
        <v>10.12971905520179</v>
      </c>
      <c r="L274" s="26">
        <f t="shared" si="143"/>
        <v>1.3214863362363041</v>
      </c>
      <c r="M274" s="25">
        <f t="shared" si="144"/>
        <v>56.924148792482484</v>
      </c>
      <c r="N274" s="25">
        <v>30</v>
      </c>
      <c r="O274" s="25">
        <v>70</v>
      </c>
      <c r="P274" s="25">
        <f t="shared" si="112"/>
        <v>0</v>
      </c>
      <c r="Q274" s="25">
        <f t="shared" si="113"/>
        <v>0</v>
      </c>
      <c r="R274" s="25">
        <f t="shared" si="114"/>
        <v>39</v>
      </c>
      <c r="S274" s="25">
        <f t="shared" si="115"/>
        <v>0</v>
      </c>
      <c r="T274" s="25">
        <f t="shared" si="116"/>
        <v>7927400</v>
      </c>
      <c r="U274" s="25">
        <f t="shared" si="117"/>
        <v>9971000</v>
      </c>
      <c r="V274" s="9">
        <f t="shared" si="118"/>
        <v>2044.0607691702987</v>
      </c>
      <c r="W274" s="9">
        <f t="shared" si="119"/>
        <v>2058.4317458332798</v>
      </c>
      <c r="X274" s="9">
        <f t="shared" si="120"/>
        <v>14.370976662981093</v>
      </c>
      <c r="Y274" s="3">
        <f t="shared" si="121"/>
        <v>1</v>
      </c>
      <c r="Z274" s="3">
        <f t="shared" si="122"/>
        <v>0</v>
      </c>
      <c r="AA274" s="55">
        <f t="shared" si="123"/>
        <v>11</v>
      </c>
      <c r="AB274" s="3">
        <f t="shared" si="124"/>
        <v>30</v>
      </c>
      <c r="AC274" s="2">
        <f t="shared" si="125"/>
        <v>9231980</v>
      </c>
      <c r="AD274" s="2">
        <f t="shared" si="126"/>
        <v>9808380</v>
      </c>
      <c r="AE274" s="14">
        <f t="shared" si="127"/>
        <v>2067.1467574164558</v>
      </c>
      <c r="AF274" s="14">
        <f t="shared" si="128"/>
        <v>2086.1176234417358</v>
      </c>
      <c r="AG274" s="14">
        <f t="shared" si="111"/>
        <v>18.970866025279975</v>
      </c>
      <c r="AH274" s="14">
        <f t="shared" si="137"/>
        <v>4.7450552479705319</v>
      </c>
      <c r="AI274" s="14">
        <f t="shared" si="130"/>
        <v>14.225810777309443</v>
      </c>
      <c r="AJ274" s="16">
        <f t="shared" si="131"/>
        <v>1</v>
      </c>
      <c r="AK274" s="16">
        <f t="shared" si="132"/>
        <v>0</v>
      </c>
      <c r="AL274" s="16">
        <f t="shared" si="133"/>
        <v>7</v>
      </c>
      <c r="AM274" s="16">
        <f t="shared" si="134"/>
        <v>30</v>
      </c>
      <c r="AN274" s="5">
        <f t="shared" si="135"/>
        <v>9458200</v>
      </c>
      <c r="AO274" s="5">
        <f t="shared" si="136"/>
        <v>9825000</v>
      </c>
    </row>
    <row r="275" spans="1:41" x14ac:dyDescent="0.2">
      <c r="A275" s="1" t="s">
        <v>1023</v>
      </c>
      <c r="B275" s="8">
        <v>17614</v>
      </c>
      <c r="C275" s="8">
        <v>2144.574829931973</v>
      </c>
      <c r="D275" s="8">
        <v>2156</v>
      </c>
      <c r="E275" s="8">
        <v>2121</v>
      </c>
      <c r="F275" s="8">
        <v>2144.5578231292516</v>
      </c>
      <c r="G275" s="8">
        <f t="shared" si="139"/>
        <v>35.575366988900896</v>
      </c>
      <c r="H275" s="8">
        <f t="shared" si="140"/>
        <v>35.575366988900896</v>
      </c>
      <c r="I275" s="8">
        <f t="shared" si="141"/>
        <v>0</v>
      </c>
      <c r="J275" s="25">
        <f t="shared" si="145"/>
        <v>14.971219726185918</v>
      </c>
      <c r="K275" s="25">
        <f t="shared" si="145"/>
        <v>9.4061676941159487</v>
      </c>
      <c r="L275" s="26">
        <f t="shared" si="143"/>
        <v>1.591638615538526</v>
      </c>
      <c r="M275" s="25">
        <f t="shared" si="144"/>
        <v>61.414373361920049</v>
      </c>
      <c r="N275" s="25">
        <v>30</v>
      </c>
      <c r="O275" s="25">
        <v>70</v>
      </c>
      <c r="P275" s="25">
        <f t="shared" si="112"/>
        <v>0</v>
      </c>
      <c r="Q275" s="25">
        <f t="shared" si="113"/>
        <v>0</v>
      </c>
      <c r="R275" s="25">
        <f t="shared" si="114"/>
        <v>39</v>
      </c>
      <c r="S275" s="25">
        <f t="shared" si="115"/>
        <v>0</v>
      </c>
      <c r="T275" s="25">
        <f t="shared" si="116"/>
        <v>7927400</v>
      </c>
      <c r="U275" s="25">
        <f t="shared" si="117"/>
        <v>9995375</v>
      </c>
      <c r="V275" s="9">
        <f t="shared" si="118"/>
        <v>2045.5323485205115</v>
      </c>
      <c r="W275" s="9">
        <f t="shared" si="119"/>
        <v>2064.5349426376265</v>
      </c>
      <c r="X275" s="9">
        <f t="shared" si="120"/>
        <v>19.002594117114995</v>
      </c>
      <c r="Y275" s="3">
        <f t="shared" si="121"/>
        <v>1</v>
      </c>
      <c r="Z275" s="3">
        <f t="shared" si="122"/>
        <v>0</v>
      </c>
      <c r="AA275" s="55">
        <f t="shared" si="123"/>
        <v>12</v>
      </c>
      <c r="AB275" s="3">
        <f t="shared" si="124"/>
        <v>30</v>
      </c>
      <c r="AC275" s="2">
        <f t="shared" si="125"/>
        <v>9178350</v>
      </c>
      <c r="AD275" s="2">
        <f t="shared" si="126"/>
        <v>9814650</v>
      </c>
      <c r="AE275" s="14">
        <f t="shared" si="127"/>
        <v>2072.8809104322186</v>
      </c>
      <c r="AF275" s="14">
        <f t="shared" si="128"/>
        <v>2095.1084233936613</v>
      </c>
      <c r="AG275" s="14">
        <f t="shared" si="111"/>
        <v>22.227512961442699</v>
      </c>
      <c r="AH275" s="14">
        <f t="shared" si="137"/>
        <v>8.241546790664966</v>
      </c>
      <c r="AI275" s="14">
        <f t="shared" si="130"/>
        <v>13.985966170777733</v>
      </c>
      <c r="AJ275" s="16">
        <f t="shared" si="131"/>
        <v>1</v>
      </c>
      <c r="AK275" s="16">
        <f t="shared" si="132"/>
        <v>0</v>
      </c>
      <c r="AL275" s="16">
        <f t="shared" si="133"/>
        <v>8</v>
      </c>
      <c r="AM275" s="16">
        <f t="shared" si="134"/>
        <v>30</v>
      </c>
      <c r="AN275" s="5">
        <f t="shared" si="135"/>
        <v>9404570</v>
      </c>
      <c r="AO275" s="5">
        <f t="shared" si="136"/>
        <v>9828770</v>
      </c>
    </row>
    <row r="276" spans="1:41" x14ac:dyDescent="0.2">
      <c r="A276" s="1" t="s">
        <v>1024</v>
      </c>
      <c r="B276" s="8">
        <v>25633</v>
      </c>
      <c r="C276" s="8">
        <v>2152.2181208053689</v>
      </c>
      <c r="D276" s="8">
        <v>2169</v>
      </c>
      <c r="E276" s="8">
        <v>2131</v>
      </c>
      <c r="F276" s="8">
        <v>2152.2617449664431</v>
      </c>
      <c r="G276" s="8">
        <f t="shared" si="139"/>
        <v>7.7039218371915013</v>
      </c>
      <c r="H276" s="8">
        <f t="shared" si="140"/>
        <v>7.7039218371915013</v>
      </c>
      <c r="I276" s="8">
        <f t="shared" si="141"/>
        <v>0</v>
      </c>
      <c r="J276" s="25">
        <f t="shared" si="145"/>
        <v>14.452127019829174</v>
      </c>
      <c r="K276" s="25">
        <f t="shared" si="145"/>
        <v>8.734298573107667</v>
      </c>
      <c r="L276" s="26">
        <f t="shared" si="143"/>
        <v>1.6546408276362714</v>
      </c>
      <c r="M276" s="25">
        <f t="shared" si="144"/>
        <v>62.330120534972188</v>
      </c>
      <c r="N276" s="25">
        <v>30</v>
      </c>
      <c r="O276" s="25">
        <v>70</v>
      </c>
      <c r="P276" s="25">
        <f t="shared" si="112"/>
        <v>0</v>
      </c>
      <c r="Q276" s="25">
        <f t="shared" si="113"/>
        <v>0</v>
      </c>
      <c r="R276" s="25">
        <f t="shared" si="114"/>
        <v>39</v>
      </c>
      <c r="S276" s="25">
        <f t="shared" si="115"/>
        <v>0</v>
      </c>
      <c r="T276" s="25">
        <f t="shared" si="116"/>
        <v>7927400</v>
      </c>
      <c r="U276" s="25">
        <f t="shared" si="117"/>
        <v>10005125</v>
      </c>
      <c r="V276" s="9">
        <f t="shared" si="118"/>
        <v>2047.6608770869439</v>
      </c>
      <c r="W276" s="9">
        <f t="shared" si="119"/>
        <v>2077.2994413664114</v>
      </c>
      <c r="X276" s="9">
        <f t="shared" si="120"/>
        <v>29.638564279467573</v>
      </c>
      <c r="Y276" s="3">
        <f t="shared" si="121"/>
        <v>1</v>
      </c>
      <c r="Z276" s="3">
        <f t="shared" si="122"/>
        <v>0</v>
      </c>
      <c r="AA276" s="55">
        <f t="shared" si="123"/>
        <v>13</v>
      </c>
      <c r="AB276" s="3">
        <f t="shared" si="124"/>
        <v>30</v>
      </c>
      <c r="AC276" s="2">
        <f t="shared" si="125"/>
        <v>9124420</v>
      </c>
      <c r="AD276" s="2">
        <f t="shared" si="126"/>
        <v>9816995</v>
      </c>
      <c r="AE276" s="14">
        <f t="shared" si="127"/>
        <v>2078.7609722495686</v>
      </c>
      <c r="AF276" s="14">
        <f t="shared" si="128"/>
        <v>2103.9012420971662</v>
      </c>
      <c r="AG276" s="14">
        <f t="shared" si="111"/>
        <v>25.140269847597665</v>
      </c>
      <c r="AH276" s="14">
        <f t="shared" si="137"/>
        <v>11.621291402051506</v>
      </c>
      <c r="AI276" s="14">
        <f t="shared" si="130"/>
        <v>13.518978445546159</v>
      </c>
      <c r="AJ276" s="16">
        <f t="shared" si="131"/>
        <v>1</v>
      </c>
      <c r="AK276" s="16">
        <f t="shared" si="132"/>
        <v>0</v>
      </c>
      <c r="AL276" s="16">
        <f t="shared" si="133"/>
        <v>9</v>
      </c>
      <c r="AM276" s="16">
        <f t="shared" si="134"/>
        <v>30</v>
      </c>
      <c r="AN276" s="5">
        <f t="shared" si="135"/>
        <v>9350640</v>
      </c>
      <c r="AO276" s="5">
        <f t="shared" si="136"/>
        <v>9830115</v>
      </c>
    </row>
    <row r="277" spans="1:41" x14ac:dyDescent="0.2">
      <c r="A277" s="1" t="s">
        <v>1025</v>
      </c>
      <c r="B277" s="8">
        <v>25308</v>
      </c>
      <c r="C277" s="8">
        <v>2174.3333333333335</v>
      </c>
      <c r="D277" s="8">
        <v>2194</v>
      </c>
      <c r="E277" s="8">
        <v>2149</v>
      </c>
      <c r="F277" s="8">
        <v>2174.48</v>
      </c>
      <c r="G277" s="8">
        <f t="shared" si="139"/>
        <v>22.218255033556943</v>
      </c>
      <c r="H277" s="8">
        <f t="shared" si="140"/>
        <v>22.218255033556943</v>
      </c>
      <c r="I277" s="8">
        <f t="shared" si="141"/>
        <v>0</v>
      </c>
      <c r="J277" s="25">
        <f t="shared" si="145"/>
        <v>15.006850449381158</v>
      </c>
      <c r="K277" s="25">
        <f t="shared" si="145"/>
        <v>8.1104201035999761</v>
      </c>
      <c r="L277" s="26">
        <f t="shared" si="143"/>
        <v>1.8503172779816992</v>
      </c>
      <c r="M277" s="25">
        <f t="shared" si="144"/>
        <v>64.916186428617635</v>
      </c>
      <c r="N277" s="25">
        <v>30</v>
      </c>
      <c r="O277" s="25">
        <v>70</v>
      </c>
      <c r="P277" s="25">
        <f t="shared" si="112"/>
        <v>0</v>
      </c>
      <c r="Q277" s="25">
        <f t="shared" si="113"/>
        <v>0</v>
      </c>
      <c r="R277" s="25">
        <f t="shared" si="114"/>
        <v>39</v>
      </c>
      <c r="S277" s="25">
        <f t="shared" si="115"/>
        <v>0</v>
      </c>
      <c r="T277" s="25">
        <f t="shared" si="116"/>
        <v>7927400</v>
      </c>
      <c r="U277" s="25">
        <f t="shared" si="117"/>
        <v>10022675</v>
      </c>
      <c r="V277" s="9">
        <f t="shared" si="118"/>
        <v>2050.3808575271478</v>
      </c>
      <c r="W277" s="9">
        <f t="shared" si="119"/>
        <v>2091.8128359385305</v>
      </c>
      <c r="X277" s="9">
        <f t="shared" si="120"/>
        <v>41.431978411382715</v>
      </c>
      <c r="Y277" s="3">
        <f t="shared" si="121"/>
        <v>1</v>
      </c>
      <c r="Z277" s="3">
        <f t="shared" si="122"/>
        <v>0</v>
      </c>
      <c r="AA277" s="55">
        <f t="shared" si="123"/>
        <v>14</v>
      </c>
      <c r="AB277" s="3">
        <f t="shared" si="124"/>
        <v>30</v>
      </c>
      <c r="AC277" s="2">
        <f t="shared" si="125"/>
        <v>9070165</v>
      </c>
      <c r="AD277" s="2">
        <f t="shared" si="126"/>
        <v>9822315</v>
      </c>
      <c r="AE277" s="14">
        <f t="shared" si="127"/>
        <v>2085.8512706014526</v>
      </c>
      <c r="AF277" s="14">
        <f t="shared" si="128"/>
        <v>2114.759512543756</v>
      </c>
      <c r="AG277" s="14">
        <f t="shared" si="111"/>
        <v>28.908241942303448</v>
      </c>
      <c r="AH277" s="14">
        <f t="shared" si="137"/>
        <v>15.078681510101895</v>
      </c>
      <c r="AI277" s="14">
        <f t="shared" si="130"/>
        <v>13.829560432201554</v>
      </c>
      <c r="AJ277" s="16">
        <f t="shared" si="131"/>
        <v>1</v>
      </c>
      <c r="AK277" s="16">
        <f t="shared" si="132"/>
        <v>0</v>
      </c>
      <c r="AL277" s="16">
        <f t="shared" si="133"/>
        <v>10</v>
      </c>
      <c r="AM277" s="16">
        <f t="shared" si="134"/>
        <v>30</v>
      </c>
      <c r="AN277" s="5">
        <f t="shared" si="135"/>
        <v>9296385</v>
      </c>
      <c r="AO277" s="5">
        <f t="shared" si="136"/>
        <v>9833635</v>
      </c>
    </row>
    <row r="278" spans="1:41" x14ac:dyDescent="0.2">
      <c r="A278" s="1" t="s">
        <v>1026</v>
      </c>
      <c r="B278" s="8">
        <v>17400</v>
      </c>
      <c r="C278" s="8">
        <v>2222.2983050847456</v>
      </c>
      <c r="D278" s="8">
        <v>2238</v>
      </c>
      <c r="E278" s="8">
        <v>2190</v>
      </c>
      <c r="F278" s="8">
        <v>2222.413559322034</v>
      </c>
      <c r="G278" s="8">
        <f t="shared" si="139"/>
        <v>47.933559322033943</v>
      </c>
      <c r="H278" s="8">
        <f t="shared" si="140"/>
        <v>47.933559322033943</v>
      </c>
      <c r="I278" s="8">
        <f t="shared" si="141"/>
        <v>0</v>
      </c>
      <c r="J278" s="25">
        <f t="shared" si="145"/>
        <v>17.358758225999214</v>
      </c>
      <c r="K278" s="25">
        <f t="shared" si="145"/>
        <v>7.5311043819142629</v>
      </c>
      <c r="L278" s="26">
        <f t="shared" si="143"/>
        <v>2.3049419242794973</v>
      </c>
      <c r="M278" s="25">
        <f t="shared" si="144"/>
        <v>69.74228222730396</v>
      </c>
      <c r="N278" s="25">
        <v>30</v>
      </c>
      <c r="O278" s="25">
        <v>70</v>
      </c>
      <c r="P278" s="25">
        <f t="shared" si="112"/>
        <v>0</v>
      </c>
      <c r="Q278" s="25">
        <f t="shared" si="113"/>
        <v>0</v>
      </c>
      <c r="R278" s="25">
        <f t="shared" si="114"/>
        <v>39</v>
      </c>
      <c r="S278" s="25">
        <f t="shared" si="115"/>
        <v>0</v>
      </c>
      <c r="T278" s="25">
        <f t="shared" si="116"/>
        <v>7927400</v>
      </c>
      <c r="U278" s="25">
        <f t="shared" si="117"/>
        <v>10062650</v>
      </c>
      <c r="V278" s="9">
        <f t="shared" si="118"/>
        <v>2056.1093035255944</v>
      </c>
      <c r="W278" s="9">
        <f t="shared" si="119"/>
        <v>2105.6640775492688</v>
      </c>
      <c r="X278" s="9">
        <f t="shared" si="120"/>
        <v>49.554774023674327</v>
      </c>
      <c r="Y278" s="3">
        <f t="shared" si="121"/>
        <v>1</v>
      </c>
      <c r="Z278" s="3">
        <f t="shared" si="122"/>
        <v>0</v>
      </c>
      <c r="AA278" s="55">
        <f t="shared" si="123"/>
        <v>15</v>
      </c>
      <c r="AB278" s="3">
        <f t="shared" si="124"/>
        <v>30</v>
      </c>
      <c r="AC278" s="2">
        <f t="shared" si="125"/>
        <v>9015285</v>
      </c>
      <c r="AD278" s="2">
        <f t="shared" si="126"/>
        <v>9836535</v>
      </c>
      <c r="AE278" s="14">
        <f t="shared" si="127"/>
        <v>2095.966995691866</v>
      </c>
      <c r="AF278" s="14">
        <f t="shared" si="128"/>
        <v>2131.3216735865681</v>
      </c>
      <c r="AG278" s="14">
        <f t="shared" si="111"/>
        <v>35.354677894702036</v>
      </c>
      <c r="AH278" s="14">
        <f t="shared" si="137"/>
        <v>19.133880787021923</v>
      </c>
      <c r="AI278" s="14">
        <f t="shared" si="130"/>
        <v>16.220797107680113</v>
      </c>
      <c r="AJ278" s="16">
        <f t="shared" si="131"/>
        <v>1</v>
      </c>
      <c r="AK278" s="16">
        <f t="shared" si="132"/>
        <v>0</v>
      </c>
      <c r="AL278" s="16">
        <f t="shared" si="133"/>
        <v>11</v>
      </c>
      <c r="AM278" s="16">
        <f t="shared" si="134"/>
        <v>30</v>
      </c>
      <c r="AN278" s="5">
        <f t="shared" si="135"/>
        <v>9241505</v>
      </c>
      <c r="AO278" s="5">
        <f t="shared" si="136"/>
        <v>9843755</v>
      </c>
    </row>
    <row r="279" spans="1:41" x14ac:dyDescent="0.2">
      <c r="A279" s="1" t="s">
        <v>1027</v>
      </c>
      <c r="B279" s="8">
        <v>18271</v>
      </c>
      <c r="C279" s="8">
        <v>2216.7993197278911</v>
      </c>
      <c r="D279" s="8">
        <v>2242</v>
      </c>
      <c r="E279" s="8">
        <v>2200</v>
      </c>
      <c r="F279" s="8">
        <v>2216.6904761904761</v>
      </c>
      <c r="G279" s="8">
        <f t="shared" si="139"/>
        <v>-5.7230831315578143</v>
      </c>
      <c r="H279" s="8">
        <f t="shared" si="140"/>
        <v>0</v>
      </c>
      <c r="I279" s="8">
        <f t="shared" si="141"/>
        <v>5.7230831315578143</v>
      </c>
      <c r="J279" s="25">
        <f t="shared" si="145"/>
        <v>16.118846924142126</v>
      </c>
      <c r="K279" s="25">
        <f t="shared" si="145"/>
        <v>7.4019600068888023</v>
      </c>
      <c r="L279" s="26">
        <f t="shared" si="143"/>
        <v>2.1776457734357866</v>
      </c>
      <c r="M279" s="25">
        <f t="shared" si="144"/>
        <v>68.530161279784068</v>
      </c>
      <c r="N279" s="25">
        <v>30</v>
      </c>
      <c r="O279" s="25">
        <v>70</v>
      </c>
      <c r="P279" s="25">
        <f t="shared" si="112"/>
        <v>0</v>
      </c>
      <c r="Q279" s="25">
        <f t="shared" si="113"/>
        <v>0</v>
      </c>
      <c r="R279" s="25">
        <f t="shared" si="114"/>
        <v>39</v>
      </c>
      <c r="S279" s="25">
        <f t="shared" si="115"/>
        <v>0</v>
      </c>
      <c r="T279" s="25">
        <f t="shared" si="116"/>
        <v>7927400</v>
      </c>
      <c r="U279" s="25">
        <f t="shared" si="117"/>
        <v>10072400</v>
      </c>
      <c r="V279" s="9">
        <f t="shared" si="118"/>
        <v>2066.1947427403652</v>
      </c>
      <c r="W279" s="9">
        <f t="shared" si="119"/>
        <v>2123.8186218446235</v>
      </c>
      <c r="X279" s="9">
        <f t="shared" si="120"/>
        <v>57.623879104258322</v>
      </c>
      <c r="Y279" s="3">
        <f t="shared" si="121"/>
        <v>1</v>
      </c>
      <c r="Z279" s="3">
        <f t="shared" si="122"/>
        <v>0</v>
      </c>
      <c r="AA279" s="55">
        <f t="shared" si="123"/>
        <v>16</v>
      </c>
      <c r="AB279" s="3">
        <f t="shared" si="124"/>
        <v>30</v>
      </c>
      <c r="AC279" s="2">
        <f t="shared" si="125"/>
        <v>8959305</v>
      </c>
      <c r="AD279" s="2">
        <f t="shared" si="126"/>
        <v>9839305</v>
      </c>
      <c r="AE279" s="14">
        <f t="shared" si="127"/>
        <v>2104.9094757288003</v>
      </c>
      <c r="AF279" s="14">
        <f t="shared" si="128"/>
        <v>2144.4553355256307</v>
      </c>
      <c r="AG279" s="14">
        <f t="shared" si="111"/>
        <v>39.545859796830428</v>
      </c>
      <c r="AH279" s="14">
        <f t="shared" si="137"/>
        <v>23.216276588983625</v>
      </c>
      <c r="AI279" s="14">
        <f t="shared" si="130"/>
        <v>16.329583207846802</v>
      </c>
      <c r="AJ279" s="16">
        <f t="shared" si="131"/>
        <v>1</v>
      </c>
      <c r="AK279" s="16">
        <f t="shared" si="132"/>
        <v>0</v>
      </c>
      <c r="AL279" s="16">
        <f t="shared" si="133"/>
        <v>12</v>
      </c>
      <c r="AM279" s="16">
        <f t="shared" si="134"/>
        <v>30</v>
      </c>
      <c r="AN279" s="5">
        <f t="shared" si="135"/>
        <v>9185525</v>
      </c>
      <c r="AO279" s="5">
        <f t="shared" si="136"/>
        <v>9845525</v>
      </c>
    </row>
    <row r="280" spans="1:41" x14ac:dyDescent="0.2">
      <c r="A280" s="1" t="s">
        <v>1028</v>
      </c>
      <c r="B280" s="8">
        <v>23576</v>
      </c>
      <c r="C280" s="8">
        <v>2208.0347222222222</v>
      </c>
      <c r="D280" s="8">
        <v>2231</v>
      </c>
      <c r="E280" s="8">
        <v>2187</v>
      </c>
      <c r="F280" s="8">
        <v>2208.0659722222222</v>
      </c>
      <c r="G280" s="8">
        <f t="shared" si="139"/>
        <v>-8.6245039682539755</v>
      </c>
      <c r="H280" s="8">
        <f t="shared" si="140"/>
        <v>0</v>
      </c>
      <c r="I280" s="8">
        <f t="shared" si="141"/>
        <v>8.6245039682539755</v>
      </c>
      <c r="J280" s="25">
        <f t="shared" si="145"/>
        <v>14.967500715274833</v>
      </c>
      <c r="K280" s="25">
        <f t="shared" si="145"/>
        <v>7.4892845755577424</v>
      </c>
      <c r="L280" s="26">
        <f t="shared" si="143"/>
        <v>1.9985220970402466</v>
      </c>
      <c r="M280" s="25">
        <f t="shared" si="144"/>
        <v>66.650237429063111</v>
      </c>
      <c r="N280" s="25">
        <v>30</v>
      </c>
      <c r="O280" s="25">
        <v>70</v>
      </c>
      <c r="P280" s="25">
        <f t="shared" si="112"/>
        <v>0</v>
      </c>
      <c r="Q280" s="25">
        <f t="shared" si="113"/>
        <v>0</v>
      </c>
      <c r="R280" s="25">
        <f t="shared" si="114"/>
        <v>39</v>
      </c>
      <c r="S280" s="25">
        <f t="shared" si="115"/>
        <v>0</v>
      </c>
      <c r="T280" s="25">
        <f t="shared" si="116"/>
        <v>7927400</v>
      </c>
      <c r="U280" s="25">
        <f t="shared" si="117"/>
        <v>10059725</v>
      </c>
      <c r="V280" s="9">
        <f t="shared" si="118"/>
        <v>2074.6869655581977</v>
      </c>
      <c r="W280" s="9">
        <f t="shared" si="119"/>
        <v>2139.6786526303663</v>
      </c>
      <c r="X280" s="9">
        <f t="shared" si="120"/>
        <v>64.991687072168588</v>
      </c>
      <c r="Y280" s="3">
        <f t="shared" si="121"/>
        <v>1</v>
      </c>
      <c r="Z280" s="3">
        <f t="shared" si="122"/>
        <v>0</v>
      </c>
      <c r="AA280" s="55">
        <f t="shared" si="123"/>
        <v>17</v>
      </c>
      <c r="AB280" s="3">
        <f t="shared" si="124"/>
        <v>30</v>
      </c>
      <c r="AC280" s="2">
        <f t="shared" si="125"/>
        <v>8903225</v>
      </c>
      <c r="AD280" s="2">
        <f t="shared" si="126"/>
        <v>9832700</v>
      </c>
      <c r="AE280" s="14">
        <f t="shared" si="127"/>
        <v>2112.5506976912761</v>
      </c>
      <c r="AF280" s="14">
        <f t="shared" si="128"/>
        <v>2154.2415873251061</v>
      </c>
      <c r="AG280" s="14">
        <f t="shared" si="111"/>
        <v>41.690889633830011</v>
      </c>
      <c r="AH280" s="14">
        <f t="shared" si="137"/>
        <v>26.911199197952904</v>
      </c>
      <c r="AI280" s="14">
        <f t="shared" si="130"/>
        <v>14.779690435877107</v>
      </c>
      <c r="AJ280" s="16">
        <f t="shared" si="131"/>
        <v>1</v>
      </c>
      <c r="AK280" s="16">
        <f t="shared" si="132"/>
        <v>0</v>
      </c>
      <c r="AL280" s="16">
        <f t="shared" si="133"/>
        <v>13</v>
      </c>
      <c r="AM280" s="16">
        <f t="shared" si="134"/>
        <v>30</v>
      </c>
      <c r="AN280" s="5">
        <f t="shared" si="135"/>
        <v>9129445</v>
      </c>
      <c r="AO280" s="5">
        <f t="shared" si="136"/>
        <v>9840220</v>
      </c>
    </row>
    <row r="281" spans="1:41" x14ac:dyDescent="0.2">
      <c r="A281" s="1" t="s">
        <v>1029</v>
      </c>
      <c r="B281" s="8">
        <v>12429</v>
      </c>
      <c r="C281" s="8">
        <v>2207.4789915966385</v>
      </c>
      <c r="D281" s="8">
        <v>2230</v>
      </c>
      <c r="E281" s="8">
        <v>2183</v>
      </c>
      <c r="F281" s="8">
        <v>2207.5672268907565</v>
      </c>
      <c r="G281" s="8">
        <f t="shared" si="139"/>
        <v>-0.49874533146567046</v>
      </c>
      <c r="H281" s="8">
        <f t="shared" si="140"/>
        <v>0</v>
      </c>
      <c r="I281" s="8">
        <f t="shared" si="141"/>
        <v>0.49874533146567046</v>
      </c>
      <c r="J281" s="25">
        <f t="shared" si="145"/>
        <v>13.89839352132663</v>
      </c>
      <c r="K281" s="25">
        <f t="shared" si="145"/>
        <v>6.9899603438368798</v>
      </c>
      <c r="L281" s="26">
        <f t="shared" si="143"/>
        <v>1.9883365337803365</v>
      </c>
      <c r="M281" s="25">
        <f t="shared" si="144"/>
        <v>66.536566792396385</v>
      </c>
      <c r="N281" s="25">
        <v>30</v>
      </c>
      <c r="O281" s="25">
        <v>70</v>
      </c>
      <c r="P281" s="25">
        <f t="shared" si="112"/>
        <v>0</v>
      </c>
      <c r="Q281" s="25">
        <f t="shared" si="113"/>
        <v>0</v>
      </c>
      <c r="R281" s="25">
        <f t="shared" si="114"/>
        <v>39</v>
      </c>
      <c r="S281" s="25">
        <f t="shared" si="115"/>
        <v>0</v>
      </c>
      <c r="T281" s="25">
        <f t="shared" si="116"/>
        <v>7927400</v>
      </c>
      <c r="U281" s="25">
        <f t="shared" si="117"/>
        <v>10055825</v>
      </c>
      <c r="V281" s="9">
        <f t="shared" si="118"/>
        <v>2082.7871228202803</v>
      </c>
      <c r="W281" s="9">
        <f t="shared" si="119"/>
        <v>2152.7447039487693</v>
      </c>
      <c r="X281" s="9">
        <f t="shared" si="120"/>
        <v>69.957581128488982</v>
      </c>
      <c r="Y281" s="3">
        <f t="shared" si="121"/>
        <v>1</v>
      </c>
      <c r="Z281" s="3">
        <f t="shared" si="122"/>
        <v>0</v>
      </c>
      <c r="AA281" s="55">
        <f t="shared" si="123"/>
        <v>18</v>
      </c>
      <c r="AB281" s="3">
        <f t="shared" si="124"/>
        <v>30</v>
      </c>
      <c r="AC281" s="2">
        <f t="shared" si="125"/>
        <v>8847420</v>
      </c>
      <c r="AD281" s="2">
        <f t="shared" si="126"/>
        <v>9829770</v>
      </c>
      <c r="AE281" s="14">
        <f t="shared" si="127"/>
        <v>2119.5889591134601</v>
      </c>
      <c r="AF281" s="14">
        <f t="shared" si="128"/>
        <v>2162.4455318736677</v>
      </c>
      <c r="AG281" s="14">
        <f t="shared" si="111"/>
        <v>42.856572760207655</v>
      </c>
      <c r="AH281" s="14">
        <f t="shared" si="137"/>
        <v>30.100273910403853</v>
      </c>
      <c r="AI281" s="14">
        <f t="shared" si="130"/>
        <v>12.756298849803802</v>
      </c>
      <c r="AJ281" s="16">
        <f t="shared" si="131"/>
        <v>1</v>
      </c>
      <c r="AK281" s="16">
        <f t="shared" si="132"/>
        <v>0</v>
      </c>
      <c r="AL281" s="16">
        <f t="shared" si="133"/>
        <v>14</v>
      </c>
      <c r="AM281" s="16">
        <f t="shared" si="134"/>
        <v>30</v>
      </c>
      <c r="AN281" s="5">
        <f t="shared" si="135"/>
        <v>9073640</v>
      </c>
      <c r="AO281" s="5">
        <f t="shared" si="136"/>
        <v>9837690</v>
      </c>
    </row>
    <row r="282" spans="1:41" x14ac:dyDescent="0.2">
      <c r="A282" s="1" t="s">
        <v>1030</v>
      </c>
      <c r="B282" s="8">
        <v>3598</v>
      </c>
      <c r="C282" s="8">
        <v>2195.5401069518716</v>
      </c>
      <c r="D282" s="8">
        <v>2204</v>
      </c>
      <c r="E282" s="8">
        <v>2184</v>
      </c>
      <c r="F282" s="8">
        <v>2195.5187165775401</v>
      </c>
      <c r="G282" s="8">
        <f t="shared" si="139"/>
        <v>-12.048510313216411</v>
      </c>
      <c r="H282" s="8">
        <f t="shared" si="140"/>
        <v>0</v>
      </c>
      <c r="I282" s="8">
        <f t="shared" si="141"/>
        <v>12.048510313216411</v>
      </c>
      <c r="J282" s="25">
        <f t="shared" si="145"/>
        <v>12.905651126946156</v>
      </c>
      <c r="K282" s="25">
        <f t="shared" si="145"/>
        <v>7.3512853416497039</v>
      </c>
      <c r="L282" s="26">
        <f t="shared" si="143"/>
        <v>1.7555638949052133</v>
      </c>
      <c r="M282" s="25">
        <f t="shared" si="144"/>
        <v>63.70978724721612</v>
      </c>
      <c r="N282" s="25">
        <v>30</v>
      </c>
      <c r="O282" s="25">
        <v>70</v>
      </c>
      <c r="P282" s="25">
        <f t="shared" si="112"/>
        <v>0</v>
      </c>
      <c r="Q282" s="25">
        <f t="shared" si="113"/>
        <v>0</v>
      </c>
      <c r="R282" s="25">
        <f t="shared" si="114"/>
        <v>39</v>
      </c>
      <c r="S282" s="25">
        <f t="shared" si="115"/>
        <v>0</v>
      </c>
      <c r="T282" s="25">
        <f t="shared" si="116"/>
        <v>7927400</v>
      </c>
      <c r="U282" s="25">
        <f t="shared" si="117"/>
        <v>10056800</v>
      </c>
      <c r="V282" s="9">
        <f t="shared" si="118"/>
        <v>2089.6698859847179</v>
      </c>
      <c r="W282" s="9">
        <f t="shared" si="119"/>
        <v>2163.0557659597803</v>
      </c>
      <c r="X282" s="9">
        <f t="shared" si="120"/>
        <v>73.38587997506238</v>
      </c>
      <c r="Y282" s="3">
        <f t="shared" si="121"/>
        <v>1</v>
      </c>
      <c r="Z282" s="3">
        <f t="shared" si="122"/>
        <v>0</v>
      </c>
      <c r="AA282" s="55">
        <f t="shared" si="123"/>
        <v>19</v>
      </c>
      <c r="AB282" s="3">
        <f t="shared" si="124"/>
        <v>30</v>
      </c>
      <c r="AC282" s="2">
        <f t="shared" si="125"/>
        <v>8791640</v>
      </c>
      <c r="AD282" s="2">
        <f t="shared" si="126"/>
        <v>9829040</v>
      </c>
      <c r="AE282" s="14">
        <f t="shared" si="127"/>
        <v>2125.2133855922807</v>
      </c>
      <c r="AF282" s="14">
        <f t="shared" si="128"/>
        <v>2167.5337141358018</v>
      </c>
      <c r="AG282" s="14">
        <f t="shared" si="111"/>
        <v>42.3203285435211</v>
      </c>
      <c r="AH282" s="14">
        <f t="shared" si="137"/>
        <v>32.544284837027305</v>
      </c>
      <c r="AI282" s="14">
        <f t="shared" si="130"/>
        <v>9.7760437064937946</v>
      </c>
      <c r="AJ282" s="16">
        <f t="shared" si="131"/>
        <v>1</v>
      </c>
      <c r="AK282" s="16">
        <f t="shared" si="132"/>
        <v>0</v>
      </c>
      <c r="AL282" s="16">
        <f t="shared" si="133"/>
        <v>15</v>
      </c>
      <c r="AM282" s="16">
        <f t="shared" si="134"/>
        <v>30</v>
      </c>
      <c r="AN282" s="5">
        <f t="shared" si="135"/>
        <v>9017860</v>
      </c>
      <c r="AO282" s="5">
        <f t="shared" si="136"/>
        <v>9836860</v>
      </c>
    </row>
    <row r="283" spans="1:41" x14ac:dyDescent="0.2">
      <c r="A283" s="1" t="s">
        <v>1031</v>
      </c>
      <c r="B283" s="8">
        <v>5798</v>
      </c>
      <c r="C283" s="8">
        <v>2225.9802955665023</v>
      </c>
      <c r="D283" s="8">
        <v>2242</v>
      </c>
      <c r="E283" s="8">
        <v>2207</v>
      </c>
      <c r="F283" s="8">
        <v>2225.9852216748768</v>
      </c>
      <c r="G283" s="8">
        <f t="shared" si="139"/>
        <v>30.466505097336722</v>
      </c>
      <c r="H283" s="8">
        <f t="shared" si="140"/>
        <v>30.466505097336722</v>
      </c>
      <c r="I283" s="8">
        <f t="shared" si="141"/>
        <v>0</v>
      </c>
      <c r="J283" s="25">
        <f t="shared" si="145"/>
        <v>14.15999783911691</v>
      </c>
      <c r="K283" s="25">
        <f t="shared" si="145"/>
        <v>6.8261935315318683</v>
      </c>
      <c r="L283" s="26">
        <f t="shared" si="143"/>
        <v>2.0743622010873839</v>
      </c>
      <c r="M283" s="25">
        <f t="shared" si="144"/>
        <v>67.472928217556614</v>
      </c>
      <c r="N283" s="25">
        <v>30</v>
      </c>
      <c r="O283" s="25">
        <v>70</v>
      </c>
      <c r="P283" s="25">
        <f t="shared" si="112"/>
        <v>0</v>
      </c>
      <c r="Q283" s="25">
        <f t="shared" si="113"/>
        <v>0</v>
      </c>
      <c r="R283" s="25">
        <f t="shared" si="114"/>
        <v>39</v>
      </c>
      <c r="S283" s="25">
        <f t="shared" si="115"/>
        <v>0</v>
      </c>
      <c r="T283" s="25">
        <f t="shared" si="116"/>
        <v>7927400</v>
      </c>
      <c r="U283" s="25">
        <f t="shared" si="117"/>
        <v>10079225</v>
      </c>
      <c r="V283" s="9">
        <f t="shared" si="118"/>
        <v>2096.1121593975795</v>
      </c>
      <c r="W283" s="9">
        <f t="shared" si="119"/>
        <v>2172.6823256745752</v>
      </c>
      <c r="X283" s="9">
        <f t="shared" si="120"/>
        <v>76.570166276995678</v>
      </c>
      <c r="Y283" s="3">
        <f t="shared" si="121"/>
        <v>1</v>
      </c>
      <c r="Z283" s="3">
        <f t="shared" si="122"/>
        <v>0</v>
      </c>
      <c r="AA283" s="55">
        <f t="shared" si="123"/>
        <v>20</v>
      </c>
      <c r="AB283" s="3">
        <f t="shared" si="124"/>
        <v>30</v>
      </c>
      <c r="AC283" s="2">
        <f t="shared" si="125"/>
        <v>8736510</v>
      </c>
      <c r="AD283" s="2">
        <f t="shared" si="126"/>
        <v>9840010</v>
      </c>
      <c r="AE283" s="14">
        <f t="shared" si="127"/>
        <v>2132.6779660428433</v>
      </c>
      <c r="AF283" s="14">
        <f t="shared" si="128"/>
        <v>2176.526253757198</v>
      </c>
      <c r="AG283" s="14">
        <f t="shared" si="111"/>
        <v>43.848287714354683</v>
      </c>
      <c r="AH283" s="14">
        <f t="shared" si="137"/>
        <v>34.80508541249278</v>
      </c>
      <c r="AI283" s="14">
        <f t="shared" si="130"/>
        <v>9.0432023018619034</v>
      </c>
      <c r="AJ283" s="16">
        <f t="shared" si="131"/>
        <v>1</v>
      </c>
      <c r="AK283" s="16">
        <f t="shared" si="132"/>
        <v>0</v>
      </c>
      <c r="AL283" s="16">
        <f t="shared" si="133"/>
        <v>16</v>
      </c>
      <c r="AM283" s="16">
        <f t="shared" si="134"/>
        <v>30</v>
      </c>
      <c r="AN283" s="5">
        <f t="shared" si="135"/>
        <v>8962730</v>
      </c>
      <c r="AO283" s="5">
        <f t="shared" si="136"/>
        <v>9845530</v>
      </c>
    </row>
    <row r="284" spans="1:41" x14ac:dyDescent="0.2">
      <c r="A284" s="1" t="s">
        <v>1032</v>
      </c>
      <c r="B284" s="8">
        <v>5901</v>
      </c>
      <c r="C284" s="8">
        <v>2203.7323943661972</v>
      </c>
      <c r="D284" s="8">
        <v>2226</v>
      </c>
      <c r="E284" s="8">
        <v>2179</v>
      </c>
      <c r="F284" s="8">
        <v>2203.6384976525824</v>
      </c>
      <c r="G284" s="8">
        <f t="shared" si="139"/>
        <v>-22.346724022294438</v>
      </c>
      <c r="H284" s="8">
        <f t="shared" si="140"/>
        <v>0</v>
      </c>
      <c r="I284" s="8">
        <f t="shared" si="141"/>
        <v>22.346724022294438</v>
      </c>
      <c r="J284" s="25">
        <f t="shared" si="145"/>
        <v>13.148569422037131</v>
      </c>
      <c r="K284" s="25">
        <f t="shared" si="145"/>
        <v>7.9348028523006233</v>
      </c>
      <c r="L284" s="26">
        <f t="shared" si="143"/>
        <v>1.657075754342759</v>
      </c>
      <c r="M284" s="25">
        <f t="shared" si="144"/>
        <v>62.364640964203332</v>
      </c>
      <c r="N284" s="25">
        <v>30</v>
      </c>
      <c r="O284" s="25">
        <v>70</v>
      </c>
      <c r="P284" s="25">
        <f t="shared" si="112"/>
        <v>0</v>
      </c>
      <c r="Q284" s="25">
        <f t="shared" si="113"/>
        <v>0</v>
      </c>
      <c r="R284" s="25">
        <f t="shared" si="114"/>
        <v>39</v>
      </c>
      <c r="S284" s="25">
        <f t="shared" si="115"/>
        <v>0</v>
      </c>
      <c r="T284" s="25">
        <f t="shared" si="116"/>
        <v>7927400</v>
      </c>
      <c r="U284" s="25">
        <f t="shared" si="117"/>
        <v>10051925</v>
      </c>
      <c r="V284" s="9">
        <f t="shared" si="118"/>
        <v>2102.7982548800578</v>
      </c>
      <c r="W284" s="9">
        <f t="shared" si="119"/>
        <v>2178.7899605896814</v>
      </c>
      <c r="X284" s="9">
        <f t="shared" si="120"/>
        <v>75.991705709623602</v>
      </c>
      <c r="Y284" s="3">
        <f t="shared" si="121"/>
        <v>1</v>
      </c>
      <c r="Z284" s="3">
        <f t="shared" si="122"/>
        <v>0</v>
      </c>
      <c r="AA284" s="55">
        <f t="shared" si="123"/>
        <v>21</v>
      </c>
      <c r="AB284" s="3">
        <f t="shared" si="124"/>
        <v>30</v>
      </c>
      <c r="AC284" s="2">
        <f t="shared" si="125"/>
        <v>8680430</v>
      </c>
      <c r="AD284" s="2">
        <f t="shared" si="126"/>
        <v>9824405</v>
      </c>
      <c r="AE284" s="14">
        <f t="shared" si="127"/>
        <v>2137.9343017176388</v>
      </c>
      <c r="AF284" s="14">
        <f t="shared" si="128"/>
        <v>2180.6973682026419</v>
      </c>
      <c r="AG284" s="14">
        <f t="shared" ref="AG284:AG347" si="146">AF284-AE284</f>
        <v>42.763066485003037</v>
      </c>
      <c r="AH284" s="14">
        <f t="shared" si="137"/>
        <v>36.396681626994834</v>
      </c>
      <c r="AI284" s="14">
        <f t="shared" si="130"/>
        <v>6.3663848580082032</v>
      </c>
      <c r="AJ284" s="16">
        <f t="shared" si="131"/>
        <v>1</v>
      </c>
      <c r="AK284" s="16">
        <f t="shared" si="132"/>
        <v>0</v>
      </c>
      <c r="AL284" s="16">
        <f t="shared" si="133"/>
        <v>17</v>
      </c>
      <c r="AM284" s="16">
        <f t="shared" si="134"/>
        <v>30</v>
      </c>
      <c r="AN284" s="5">
        <f t="shared" si="135"/>
        <v>8906650</v>
      </c>
      <c r="AO284" s="5">
        <f t="shared" si="136"/>
        <v>9832725</v>
      </c>
    </row>
    <row r="285" spans="1:41" x14ac:dyDescent="0.2">
      <c r="A285" s="1" t="s">
        <v>1033</v>
      </c>
      <c r="B285" s="8">
        <v>2857</v>
      </c>
      <c r="C285" s="8">
        <v>2194.6688741721855</v>
      </c>
      <c r="D285" s="8">
        <v>2210</v>
      </c>
      <c r="E285" s="8">
        <v>2174</v>
      </c>
      <c r="F285" s="8">
        <v>2194.6490066225165</v>
      </c>
      <c r="G285" s="8">
        <f t="shared" si="139"/>
        <v>-8.9894910300658921</v>
      </c>
      <c r="H285" s="8">
        <f t="shared" si="140"/>
        <v>0</v>
      </c>
      <c r="I285" s="8">
        <f t="shared" si="141"/>
        <v>8.9894910300658921</v>
      </c>
      <c r="J285" s="25">
        <f t="shared" si="145"/>
        <v>12.209385891891623</v>
      </c>
      <c r="K285" s="25">
        <f t="shared" si="145"/>
        <v>8.0101377221409997</v>
      </c>
      <c r="L285" s="26">
        <f t="shared" si="143"/>
        <v>1.524241694140088</v>
      </c>
      <c r="M285" s="25">
        <f t="shared" si="144"/>
        <v>60.384142203123638</v>
      </c>
      <c r="N285" s="25">
        <v>30</v>
      </c>
      <c r="O285" s="25">
        <v>70</v>
      </c>
      <c r="P285" s="25">
        <f t="shared" ref="P285:P348" si="147">IF(AND(M285&lt;$R$4, T284-30&gt;=D285*25),1,0)</f>
        <v>0</v>
      </c>
      <c r="Q285" s="25">
        <f t="shared" ref="Q285:Q348" si="148">IF(AND(M285&gt;$R$5,R284&gt;=1),1,0)</f>
        <v>0</v>
      </c>
      <c r="R285" s="25">
        <f t="shared" ref="R285:R348" si="149">R284+P285-Q285</f>
        <v>39</v>
      </c>
      <c r="S285" s="25">
        <f t="shared" ref="S285:S348" si="150">IF(P285&gt;0, MAX(30, 0.002*P285*D285), IF(Q285&gt;0, MAX(30, 0.002*Q285*E285), 0))</f>
        <v>0</v>
      </c>
      <c r="T285" s="25">
        <f t="shared" ref="T285:T348" si="151">T284-(P285*D284*25) + (Q285*E284*25) - S285</f>
        <v>7927400</v>
      </c>
      <c r="U285" s="25">
        <f t="shared" ref="U285:U348" si="152">R285*E285*25 + T285</f>
        <v>10047050</v>
      </c>
      <c r="V285" s="9">
        <f t="shared" ref="V285:V348" si="153">AVERAGE(F259:F284)</f>
        <v>2110.2250693161554</v>
      </c>
      <c r="W285" s="9">
        <f t="shared" ref="W285:W348" si="154">AVERAGE(F273:F284)</f>
        <v>2182.8627089572819</v>
      </c>
      <c r="X285" s="9">
        <f t="shared" ref="X285:X348" si="155">W285-V285</f>
        <v>72.637639641126498</v>
      </c>
      <c r="Y285" s="3">
        <f t="shared" ref="Y285:Y348" si="156">IF(AND(X285&gt;$Z$4,AC284-30&gt;=D285*25),1,0)</f>
        <v>1</v>
      </c>
      <c r="Z285" s="3">
        <f t="shared" ref="Z285:Z348" si="157">IF(AND(X285&lt;$Z$5,AA284&gt;=1),1,0)</f>
        <v>0</v>
      </c>
      <c r="AA285" s="55">
        <f t="shared" ref="AA285:AA348" si="158">AA284+Y285-Z285</f>
        <v>22</v>
      </c>
      <c r="AB285" s="3">
        <f t="shared" ref="AB285:AB348" si="159">IF(Y285&gt;0, MAX(30, 0.002*Y285*D285), IF(Z285&gt;0, MAX(30, 0.002*Z285*E285), 0))</f>
        <v>30</v>
      </c>
      <c r="AC285" s="2">
        <f t="shared" ref="AC285:AC348" si="160">AC284-  (Y285*D284*25) + (Z285*E284*25) - AB285</f>
        <v>8624750</v>
      </c>
      <c r="AD285" s="2">
        <f t="shared" ref="AD285:AD348" si="161">AA285*E285*25 + AC285</f>
        <v>9820450</v>
      </c>
      <c r="AE285" s="14">
        <f t="shared" ref="AE285:AE348" si="162">(F285-AE284)*$AF$6+AE284</f>
        <v>2142.1353909698519</v>
      </c>
      <c r="AF285" s="14">
        <f t="shared" ref="AF285:AF348" si="163">(F285-AF284)*$AF$5+AF284</f>
        <v>2182.8437741133916</v>
      </c>
      <c r="AG285" s="14">
        <f t="shared" si="146"/>
        <v>40.708383143539777</v>
      </c>
      <c r="AH285" s="14">
        <f t="shared" si="137"/>
        <v>37.259021930303824</v>
      </c>
      <c r="AI285" s="14">
        <f t="shared" si="130"/>
        <v>3.449361213235953</v>
      </c>
      <c r="AJ285" s="16">
        <f t="shared" si="131"/>
        <v>1</v>
      </c>
      <c r="AK285" s="16">
        <f t="shared" si="132"/>
        <v>0</v>
      </c>
      <c r="AL285" s="16">
        <f t="shared" si="133"/>
        <v>18</v>
      </c>
      <c r="AM285" s="16">
        <f t="shared" si="134"/>
        <v>30</v>
      </c>
      <c r="AN285" s="5">
        <f t="shared" si="135"/>
        <v>8850970</v>
      </c>
      <c r="AO285" s="5">
        <f t="shared" si="136"/>
        <v>9829270</v>
      </c>
    </row>
    <row r="286" spans="1:41" x14ac:dyDescent="0.2">
      <c r="A286" s="1" t="s">
        <v>1034</v>
      </c>
      <c r="B286" s="8">
        <v>3845</v>
      </c>
      <c r="C286" s="8">
        <v>2201.0141509433961</v>
      </c>
      <c r="D286" s="8">
        <v>2220</v>
      </c>
      <c r="E286" s="8">
        <v>2173</v>
      </c>
      <c r="F286" s="8">
        <v>2201.0141509433961</v>
      </c>
      <c r="G286" s="8">
        <f t="shared" si="139"/>
        <v>6.3651443208796081</v>
      </c>
      <c r="H286" s="8">
        <f t="shared" si="140"/>
        <v>6.3651443208796081</v>
      </c>
      <c r="I286" s="8">
        <f t="shared" si="141"/>
        <v>0</v>
      </c>
      <c r="J286" s="25">
        <f t="shared" si="145"/>
        <v>11.791940065390765</v>
      </c>
      <c r="K286" s="25">
        <f t="shared" si="145"/>
        <v>7.4379850277023563</v>
      </c>
      <c r="L286" s="26">
        <f t="shared" si="143"/>
        <v>1.5853675453059328</v>
      </c>
      <c r="M286" s="25">
        <f t="shared" si="144"/>
        <v>61.320780025430864</v>
      </c>
      <c r="N286" s="25">
        <v>30</v>
      </c>
      <c r="O286" s="25">
        <v>70</v>
      </c>
      <c r="P286" s="25">
        <f t="shared" si="147"/>
        <v>0</v>
      </c>
      <c r="Q286" s="25">
        <f t="shared" si="148"/>
        <v>0</v>
      </c>
      <c r="R286" s="25">
        <f t="shared" si="149"/>
        <v>39</v>
      </c>
      <c r="S286" s="25">
        <f t="shared" si="150"/>
        <v>0</v>
      </c>
      <c r="T286" s="25">
        <f t="shared" si="151"/>
        <v>7927400</v>
      </c>
      <c r="U286" s="25">
        <f t="shared" si="152"/>
        <v>10046075</v>
      </c>
      <c r="V286" s="9">
        <f t="shared" si="153"/>
        <v>2116.8951285012072</v>
      </c>
      <c r="W286" s="9">
        <f t="shared" si="154"/>
        <v>2187.9008917824208</v>
      </c>
      <c r="X286" s="9">
        <f t="shared" si="155"/>
        <v>71.005763281213603</v>
      </c>
      <c r="Y286" s="3">
        <f t="shared" si="156"/>
        <v>1</v>
      </c>
      <c r="Z286" s="3">
        <f t="shared" si="157"/>
        <v>0</v>
      </c>
      <c r="AA286" s="55">
        <f t="shared" si="158"/>
        <v>23</v>
      </c>
      <c r="AB286" s="3">
        <f t="shared" si="159"/>
        <v>30</v>
      </c>
      <c r="AC286" s="2">
        <f t="shared" si="160"/>
        <v>8569470</v>
      </c>
      <c r="AD286" s="2">
        <f t="shared" si="161"/>
        <v>9818945</v>
      </c>
      <c r="AE286" s="14">
        <f t="shared" si="162"/>
        <v>2146.4967805975216</v>
      </c>
      <c r="AF286" s="14">
        <f t="shared" si="163"/>
        <v>2185.6392167026229</v>
      </c>
      <c r="AG286" s="14">
        <f t="shared" si="146"/>
        <v>39.142436105101297</v>
      </c>
      <c r="AH286" s="14">
        <f t="shared" si="137"/>
        <v>37.63570476526332</v>
      </c>
      <c r="AI286" s="14">
        <f t="shared" si="130"/>
        <v>1.5067313398379767</v>
      </c>
      <c r="AJ286" s="16">
        <f t="shared" si="131"/>
        <v>1</v>
      </c>
      <c r="AK286" s="16">
        <f t="shared" si="132"/>
        <v>0</v>
      </c>
      <c r="AL286" s="16">
        <f t="shared" si="133"/>
        <v>19</v>
      </c>
      <c r="AM286" s="16">
        <f t="shared" si="134"/>
        <v>30</v>
      </c>
      <c r="AN286" s="5">
        <f t="shared" si="135"/>
        <v>8795690</v>
      </c>
      <c r="AO286" s="5">
        <f t="shared" si="136"/>
        <v>9827865</v>
      </c>
    </row>
    <row r="287" spans="1:41" x14ac:dyDescent="0.2">
      <c r="A287" s="1" t="s">
        <v>1035</v>
      </c>
      <c r="B287" s="8">
        <v>4559</v>
      </c>
      <c r="C287" s="8">
        <v>2188.7008547008545</v>
      </c>
      <c r="D287" s="8">
        <v>2216</v>
      </c>
      <c r="E287" s="8">
        <v>2156</v>
      </c>
      <c r="F287" s="8">
        <v>2188.5811965811968</v>
      </c>
      <c r="G287" s="8">
        <f t="shared" si="139"/>
        <v>-12.432954362199325</v>
      </c>
      <c r="H287" s="8">
        <f t="shared" si="140"/>
        <v>0</v>
      </c>
      <c r="I287" s="8">
        <f t="shared" si="141"/>
        <v>12.432954362199325</v>
      </c>
      <c r="J287" s="25">
        <f t="shared" si="145"/>
        <v>10.949658632148568</v>
      </c>
      <c r="K287" s="25">
        <f t="shared" si="145"/>
        <v>7.7947685515949967</v>
      </c>
      <c r="L287" s="26">
        <f t="shared" si="143"/>
        <v>1.4047445488176817</v>
      </c>
      <c r="M287" s="25">
        <f t="shared" si="144"/>
        <v>58.415541455675175</v>
      </c>
      <c r="N287" s="25">
        <v>30</v>
      </c>
      <c r="O287" s="25">
        <v>70</v>
      </c>
      <c r="P287" s="25">
        <f t="shared" si="147"/>
        <v>0</v>
      </c>
      <c r="Q287" s="25">
        <f t="shared" si="148"/>
        <v>0</v>
      </c>
      <c r="R287" s="25">
        <f t="shared" si="149"/>
        <v>39</v>
      </c>
      <c r="S287" s="25">
        <f t="shared" si="150"/>
        <v>0</v>
      </c>
      <c r="T287" s="25">
        <f t="shared" si="151"/>
        <v>7927400</v>
      </c>
      <c r="U287" s="25">
        <f t="shared" si="152"/>
        <v>10029500</v>
      </c>
      <c r="V287" s="9">
        <f t="shared" si="153"/>
        <v>2123.4478466813043</v>
      </c>
      <c r="W287" s="9">
        <f t="shared" si="154"/>
        <v>2195.5701996826742</v>
      </c>
      <c r="X287" s="9">
        <f t="shared" si="155"/>
        <v>72.122353001369902</v>
      </c>
      <c r="Y287" s="3">
        <f t="shared" si="156"/>
        <v>1</v>
      </c>
      <c r="Z287" s="3">
        <f t="shared" si="157"/>
        <v>0</v>
      </c>
      <c r="AA287" s="55">
        <f t="shared" si="158"/>
        <v>24</v>
      </c>
      <c r="AB287" s="3">
        <f t="shared" si="159"/>
        <v>30</v>
      </c>
      <c r="AC287" s="2">
        <f t="shared" si="160"/>
        <v>8513940</v>
      </c>
      <c r="AD287" s="2">
        <f t="shared" si="161"/>
        <v>9807540</v>
      </c>
      <c r="AE287" s="14">
        <f t="shared" si="162"/>
        <v>2149.6141447444606</v>
      </c>
      <c r="AF287" s="14">
        <f t="shared" si="163"/>
        <v>2186.0918289916344</v>
      </c>
      <c r="AG287" s="14">
        <f t="shared" si="146"/>
        <v>36.477684247173784</v>
      </c>
      <c r="AH287" s="14">
        <f t="shared" si="137"/>
        <v>37.404100661645415</v>
      </c>
      <c r="AI287" s="14">
        <f t="shared" si="130"/>
        <v>-0.92641641447163181</v>
      </c>
      <c r="AJ287" s="16">
        <f t="shared" si="131"/>
        <v>0</v>
      </c>
      <c r="AK287" s="16">
        <f t="shared" si="132"/>
        <v>1</v>
      </c>
      <c r="AL287" s="16">
        <f t="shared" si="133"/>
        <v>18</v>
      </c>
      <c r="AM287" s="16">
        <f t="shared" si="134"/>
        <v>30</v>
      </c>
      <c r="AN287" s="5">
        <f t="shared" si="135"/>
        <v>8849985</v>
      </c>
      <c r="AO287" s="5">
        <f t="shared" si="136"/>
        <v>9820185</v>
      </c>
    </row>
    <row r="288" spans="1:41" x14ac:dyDescent="0.2">
      <c r="A288" s="1" t="s">
        <v>1036</v>
      </c>
      <c r="B288" s="8">
        <v>5320</v>
      </c>
      <c r="C288" s="8">
        <v>2147.8963963963965</v>
      </c>
      <c r="D288" s="8">
        <v>2167</v>
      </c>
      <c r="E288" s="8">
        <v>2129</v>
      </c>
      <c r="F288" s="8">
        <v>2147.8063063063064</v>
      </c>
      <c r="G288" s="8">
        <f t="shared" si="139"/>
        <v>-40.774890274890367</v>
      </c>
      <c r="H288" s="8">
        <f t="shared" si="140"/>
        <v>0</v>
      </c>
      <c r="I288" s="8">
        <f t="shared" si="141"/>
        <v>40.774890274890367</v>
      </c>
      <c r="J288" s="25">
        <f t="shared" si="145"/>
        <v>10.167540158423671</v>
      </c>
      <c r="K288" s="25">
        <f t="shared" si="145"/>
        <v>10.150491531830381</v>
      </c>
      <c r="L288" s="26">
        <f t="shared" si="143"/>
        <v>1.0016795863077004</v>
      </c>
      <c r="M288" s="25">
        <f t="shared" si="144"/>
        <v>50.041954424653909</v>
      </c>
      <c r="N288" s="25">
        <v>30</v>
      </c>
      <c r="O288" s="25">
        <v>70</v>
      </c>
      <c r="P288" s="25">
        <f t="shared" si="147"/>
        <v>0</v>
      </c>
      <c r="Q288" s="25">
        <f t="shared" si="148"/>
        <v>0</v>
      </c>
      <c r="R288" s="25">
        <f t="shared" si="149"/>
        <v>39</v>
      </c>
      <c r="S288" s="25">
        <f t="shared" si="150"/>
        <v>0</v>
      </c>
      <c r="T288" s="25">
        <f t="shared" si="151"/>
        <v>7927400</v>
      </c>
      <c r="U288" s="25">
        <f t="shared" si="152"/>
        <v>10003175</v>
      </c>
      <c r="V288" s="9">
        <f t="shared" si="153"/>
        <v>2128.6764230351155</v>
      </c>
      <c r="W288" s="9">
        <f t="shared" si="154"/>
        <v>2199.2388141370034</v>
      </c>
      <c r="X288" s="9">
        <f t="shared" si="155"/>
        <v>70.562391101887897</v>
      </c>
      <c r="Y288" s="3">
        <f t="shared" si="156"/>
        <v>1</v>
      </c>
      <c r="Z288" s="3">
        <f t="shared" si="157"/>
        <v>0</v>
      </c>
      <c r="AA288" s="55">
        <f t="shared" si="158"/>
        <v>25</v>
      </c>
      <c r="AB288" s="3">
        <f t="shared" si="159"/>
        <v>30</v>
      </c>
      <c r="AC288" s="2">
        <f t="shared" si="160"/>
        <v>8458510</v>
      </c>
      <c r="AD288" s="2">
        <f t="shared" si="161"/>
        <v>9789135</v>
      </c>
      <c r="AE288" s="14">
        <f t="shared" si="162"/>
        <v>2149.4802307860787</v>
      </c>
      <c r="AF288" s="14">
        <f t="shared" si="163"/>
        <v>2180.2017485785072</v>
      </c>
      <c r="AG288" s="14">
        <f t="shared" si="146"/>
        <v>30.721517792428585</v>
      </c>
      <c r="AH288" s="14">
        <f t="shared" si="137"/>
        <v>36.067584087802047</v>
      </c>
      <c r="AI288" s="14">
        <f t="shared" si="130"/>
        <v>-5.3460662953734612</v>
      </c>
      <c r="AJ288" s="16">
        <f t="shared" si="131"/>
        <v>0</v>
      </c>
      <c r="AK288" s="16">
        <f t="shared" si="132"/>
        <v>1</v>
      </c>
      <c r="AL288" s="16">
        <f t="shared" si="133"/>
        <v>17</v>
      </c>
      <c r="AM288" s="16">
        <f t="shared" si="134"/>
        <v>30</v>
      </c>
      <c r="AN288" s="5">
        <f t="shared" si="135"/>
        <v>8903855</v>
      </c>
      <c r="AO288" s="5">
        <f t="shared" si="136"/>
        <v>9808680</v>
      </c>
    </row>
    <row r="289" spans="1:41" x14ac:dyDescent="0.2">
      <c r="A289" s="1" t="s">
        <v>1037</v>
      </c>
      <c r="B289" s="8">
        <v>4117</v>
      </c>
      <c r="C289" s="8">
        <v>2119.5</v>
      </c>
      <c r="D289" s="8">
        <v>2128</v>
      </c>
      <c r="E289" s="8">
        <v>2110</v>
      </c>
      <c r="F289" s="8">
        <v>2119.3080357142858</v>
      </c>
      <c r="G289" s="8">
        <f t="shared" si="139"/>
        <v>-28.498270592020617</v>
      </c>
      <c r="H289" s="8">
        <f t="shared" si="140"/>
        <v>0</v>
      </c>
      <c r="I289" s="8">
        <f t="shared" si="141"/>
        <v>28.498270592020617</v>
      </c>
      <c r="J289" s="25">
        <f t="shared" si="145"/>
        <v>9.441287289964837</v>
      </c>
      <c r="K289" s="25">
        <f t="shared" si="145"/>
        <v>11.461047178986828</v>
      </c>
      <c r="L289" s="26">
        <f t="shared" si="143"/>
        <v>0.82377178476979795</v>
      </c>
      <c r="M289" s="25">
        <f t="shared" si="144"/>
        <v>45.168578198712339</v>
      </c>
      <c r="N289" s="25">
        <v>30</v>
      </c>
      <c r="O289" s="25">
        <v>70</v>
      </c>
      <c r="P289" s="25">
        <f t="shared" si="147"/>
        <v>0</v>
      </c>
      <c r="Q289" s="25">
        <f t="shared" si="148"/>
        <v>0</v>
      </c>
      <c r="R289" s="25">
        <f t="shared" si="149"/>
        <v>39</v>
      </c>
      <c r="S289" s="25">
        <f t="shared" si="150"/>
        <v>0</v>
      </c>
      <c r="T289" s="25">
        <f t="shared" si="151"/>
        <v>7927400</v>
      </c>
      <c r="U289" s="25">
        <f t="shared" si="152"/>
        <v>9984650</v>
      </c>
      <c r="V289" s="9">
        <f t="shared" si="153"/>
        <v>2132.986508105043</v>
      </c>
      <c r="W289" s="9">
        <f t="shared" si="154"/>
        <v>2198.8675275819919</v>
      </c>
      <c r="X289" s="9">
        <f t="shared" si="155"/>
        <v>65.88101947694895</v>
      </c>
      <c r="Y289" s="3">
        <f t="shared" si="156"/>
        <v>1</v>
      </c>
      <c r="Z289" s="3">
        <f t="shared" si="157"/>
        <v>0</v>
      </c>
      <c r="AA289" s="55">
        <f t="shared" si="158"/>
        <v>26</v>
      </c>
      <c r="AB289" s="3">
        <f t="shared" si="159"/>
        <v>30</v>
      </c>
      <c r="AC289" s="2">
        <f t="shared" si="160"/>
        <v>8404305</v>
      </c>
      <c r="AD289" s="2">
        <f t="shared" si="161"/>
        <v>9775805</v>
      </c>
      <c r="AE289" s="14">
        <f t="shared" si="162"/>
        <v>2147.2452533733531</v>
      </c>
      <c r="AF289" s="14">
        <f t="shared" si="163"/>
        <v>2170.8334850609349</v>
      </c>
      <c r="AG289" s="14">
        <f t="shared" si="146"/>
        <v>23.588231687581811</v>
      </c>
      <c r="AH289" s="14">
        <f t="shared" si="137"/>
        <v>33.571713607757999</v>
      </c>
      <c r="AI289" s="14">
        <f t="shared" si="130"/>
        <v>-9.9834819201761889</v>
      </c>
      <c r="AJ289" s="16">
        <f t="shared" si="131"/>
        <v>0</v>
      </c>
      <c r="AK289" s="16">
        <f t="shared" si="132"/>
        <v>1</v>
      </c>
      <c r="AL289" s="16">
        <f t="shared" si="133"/>
        <v>16</v>
      </c>
      <c r="AM289" s="16">
        <f t="shared" si="134"/>
        <v>30</v>
      </c>
      <c r="AN289" s="5">
        <f t="shared" si="135"/>
        <v>8957050</v>
      </c>
      <c r="AO289" s="5">
        <f t="shared" si="136"/>
        <v>9801050</v>
      </c>
    </row>
    <row r="290" spans="1:41" x14ac:dyDescent="0.2">
      <c r="A290" s="1" t="s">
        <v>1038</v>
      </c>
      <c r="B290" s="8">
        <v>4027</v>
      </c>
      <c r="C290" s="8">
        <v>2084.3399014778324</v>
      </c>
      <c r="D290" s="8">
        <v>2118</v>
      </c>
      <c r="E290" s="8">
        <v>2058</v>
      </c>
      <c r="F290" s="8">
        <v>2084.1773399014778</v>
      </c>
      <c r="G290" s="8">
        <f t="shared" si="139"/>
        <v>-35.130695812807971</v>
      </c>
      <c r="H290" s="8">
        <f t="shared" si="140"/>
        <v>0</v>
      </c>
      <c r="I290" s="8">
        <f t="shared" si="141"/>
        <v>35.130695812807971</v>
      </c>
      <c r="J290" s="25">
        <f t="shared" ref="J290:K305" si="164">((J289*($L$4-1)+H290)/$L$4)</f>
        <v>8.7669096263959201</v>
      </c>
      <c r="K290" s="25">
        <f t="shared" si="164"/>
        <v>13.151736367116909</v>
      </c>
      <c r="L290" s="26">
        <f t="shared" si="143"/>
        <v>0.66659712312327779</v>
      </c>
      <c r="M290" s="25">
        <f t="shared" si="144"/>
        <v>39.997496327969465</v>
      </c>
      <c r="N290" s="25">
        <v>30</v>
      </c>
      <c r="O290" s="25">
        <v>70</v>
      </c>
      <c r="P290" s="25">
        <f t="shared" si="147"/>
        <v>0</v>
      </c>
      <c r="Q290" s="25">
        <f t="shared" si="148"/>
        <v>0</v>
      </c>
      <c r="R290" s="25">
        <f t="shared" si="149"/>
        <v>39</v>
      </c>
      <c r="S290" s="25">
        <f t="shared" si="150"/>
        <v>0</v>
      </c>
      <c r="T290" s="25">
        <f t="shared" si="151"/>
        <v>7927400</v>
      </c>
      <c r="U290" s="25">
        <f t="shared" si="152"/>
        <v>9933950</v>
      </c>
      <c r="V290" s="9">
        <f t="shared" si="153"/>
        <v>2137.9066695408296</v>
      </c>
      <c r="W290" s="9">
        <f t="shared" si="154"/>
        <v>2194.2698638915158</v>
      </c>
      <c r="X290" s="9">
        <f t="shared" si="155"/>
        <v>56.363194350686172</v>
      </c>
      <c r="Y290" s="3">
        <f t="shared" si="156"/>
        <v>1</v>
      </c>
      <c r="Z290" s="3">
        <f t="shared" si="157"/>
        <v>0</v>
      </c>
      <c r="AA290" s="55">
        <f t="shared" si="158"/>
        <v>27</v>
      </c>
      <c r="AB290" s="3">
        <f t="shared" si="159"/>
        <v>30</v>
      </c>
      <c r="AC290" s="2">
        <f t="shared" si="160"/>
        <v>8351075</v>
      </c>
      <c r="AD290" s="2">
        <f t="shared" si="161"/>
        <v>9740225</v>
      </c>
      <c r="AE290" s="14">
        <f t="shared" si="162"/>
        <v>2142.57355607914</v>
      </c>
      <c r="AF290" s="14">
        <f t="shared" si="163"/>
        <v>2157.5017704210186</v>
      </c>
      <c r="AG290" s="14">
        <f t="shared" si="146"/>
        <v>14.928214341878629</v>
      </c>
      <c r="AH290" s="14">
        <f t="shared" si="137"/>
        <v>29.843013754582124</v>
      </c>
      <c r="AI290" s="14">
        <f t="shared" si="130"/>
        <v>-14.914799412703495</v>
      </c>
      <c r="AJ290" s="16">
        <f t="shared" si="131"/>
        <v>0</v>
      </c>
      <c r="AK290" s="16">
        <f t="shared" si="132"/>
        <v>1</v>
      </c>
      <c r="AL290" s="16">
        <f t="shared" si="133"/>
        <v>15</v>
      </c>
      <c r="AM290" s="16">
        <f t="shared" si="134"/>
        <v>30</v>
      </c>
      <c r="AN290" s="5">
        <f t="shared" si="135"/>
        <v>9009770</v>
      </c>
      <c r="AO290" s="5">
        <f t="shared" si="136"/>
        <v>9781520</v>
      </c>
    </row>
    <row r="291" spans="1:41" x14ac:dyDescent="0.2">
      <c r="A291" s="1" t="s">
        <v>1039</v>
      </c>
      <c r="B291" s="8">
        <v>5215</v>
      </c>
      <c r="C291" s="8">
        <v>2052.2811059907835</v>
      </c>
      <c r="D291" s="8">
        <v>2068</v>
      </c>
      <c r="E291" s="8">
        <v>2039</v>
      </c>
      <c r="F291" s="8">
        <v>2052.2488479262674</v>
      </c>
      <c r="G291" s="8">
        <f t="shared" si="139"/>
        <v>-31.928491975210363</v>
      </c>
      <c r="H291" s="8">
        <f t="shared" si="140"/>
        <v>0</v>
      </c>
      <c r="I291" s="8">
        <f t="shared" si="141"/>
        <v>31.928491975210363</v>
      </c>
      <c r="J291" s="25">
        <f t="shared" si="164"/>
        <v>8.1407017959390693</v>
      </c>
      <c r="K291" s="25">
        <f t="shared" si="164"/>
        <v>14.49293319626644</v>
      </c>
      <c r="L291" s="26">
        <f t="shared" si="143"/>
        <v>0.56170146413399702</v>
      </c>
      <c r="M291" s="25">
        <f t="shared" si="144"/>
        <v>35.967275246519321</v>
      </c>
      <c r="N291" s="25">
        <v>30</v>
      </c>
      <c r="O291" s="25">
        <v>70</v>
      </c>
      <c r="P291" s="25">
        <f t="shared" si="147"/>
        <v>0</v>
      </c>
      <c r="Q291" s="25">
        <f t="shared" si="148"/>
        <v>0</v>
      </c>
      <c r="R291" s="25">
        <f t="shared" si="149"/>
        <v>39</v>
      </c>
      <c r="S291" s="25">
        <f t="shared" si="150"/>
        <v>0</v>
      </c>
      <c r="T291" s="25">
        <f t="shared" si="151"/>
        <v>7927400</v>
      </c>
      <c r="U291" s="25">
        <f t="shared" si="152"/>
        <v>9915425</v>
      </c>
      <c r="V291" s="9">
        <f t="shared" si="153"/>
        <v>2141.9865283793088</v>
      </c>
      <c r="W291" s="9">
        <f t="shared" si="154"/>
        <v>2182.7501789398025</v>
      </c>
      <c r="X291" s="9">
        <f t="shared" si="155"/>
        <v>40.763650560493716</v>
      </c>
      <c r="Y291" s="3">
        <f t="shared" si="156"/>
        <v>1</v>
      </c>
      <c r="Z291" s="3">
        <f t="shared" si="157"/>
        <v>0</v>
      </c>
      <c r="AA291" s="55">
        <f t="shared" si="158"/>
        <v>28</v>
      </c>
      <c r="AB291" s="3">
        <f t="shared" si="159"/>
        <v>30</v>
      </c>
      <c r="AC291" s="2">
        <f t="shared" si="160"/>
        <v>8298095</v>
      </c>
      <c r="AD291" s="2">
        <f t="shared" si="161"/>
        <v>9725395</v>
      </c>
      <c r="AE291" s="14">
        <f t="shared" si="162"/>
        <v>2135.882836956705</v>
      </c>
      <c r="AF291" s="14">
        <f t="shared" si="163"/>
        <v>2141.3090131141339</v>
      </c>
      <c r="AG291" s="14">
        <f t="shared" si="146"/>
        <v>5.4261761574289267</v>
      </c>
      <c r="AH291" s="14">
        <f t="shared" si="137"/>
        <v>24.959646235151485</v>
      </c>
      <c r="AI291" s="14">
        <f t="shared" si="130"/>
        <v>-19.533470077722558</v>
      </c>
      <c r="AJ291" s="16">
        <f t="shared" si="131"/>
        <v>0</v>
      </c>
      <c r="AK291" s="16">
        <f t="shared" si="132"/>
        <v>1</v>
      </c>
      <c r="AL291" s="16">
        <f t="shared" si="133"/>
        <v>14</v>
      </c>
      <c r="AM291" s="16">
        <f t="shared" si="134"/>
        <v>30</v>
      </c>
      <c r="AN291" s="5">
        <f t="shared" si="135"/>
        <v>9061190</v>
      </c>
      <c r="AO291" s="5">
        <f t="shared" si="136"/>
        <v>9774840</v>
      </c>
    </row>
    <row r="292" spans="1:41" x14ac:dyDescent="0.2">
      <c r="A292" s="1" t="s">
        <v>1040</v>
      </c>
      <c r="B292" s="8">
        <v>8316</v>
      </c>
      <c r="C292" s="8">
        <v>2083.7842323651453</v>
      </c>
      <c r="D292" s="8">
        <v>2104</v>
      </c>
      <c r="E292" s="8">
        <v>2051</v>
      </c>
      <c r="F292" s="8">
        <v>2083.9543568464728</v>
      </c>
      <c r="G292" s="8">
        <f t="shared" si="139"/>
        <v>31.705508920205375</v>
      </c>
      <c r="H292" s="8">
        <f t="shared" si="140"/>
        <v>31.705508920205375</v>
      </c>
      <c r="I292" s="8">
        <f t="shared" si="141"/>
        <v>0</v>
      </c>
      <c r="J292" s="25">
        <f t="shared" si="164"/>
        <v>9.823902304815233</v>
      </c>
      <c r="K292" s="25">
        <f t="shared" si="164"/>
        <v>13.457723682247408</v>
      </c>
      <c r="L292" s="26">
        <f t="shared" si="143"/>
        <v>0.72998246484836904</v>
      </c>
      <c r="M292" s="25">
        <f t="shared" si="144"/>
        <v>42.195945894304259</v>
      </c>
      <c r="N292" s="25">
        <v>30</v>
      </c>
      <c r="O292" s="25">
        <v>70</v>
      </c>
      <c r="P292" s="25">
        <f t="shared" si="147"/>
        <v>0</v>
      </c>
      <c r="Q292" s="25">
        <f t="shared" si="148"/>
        <v>0</v>
      </c>
      <c r="R292" s="25">
        <f t="shared" si="149"/>
        <v>39</v>
      </c>
      <c r="S292" s="25">
        <f t="shared" si="150"/>
        <v>0</v>
      </c>
      <c r="T292" s="25">
        <f t="shared" si="151"/>
        <v>7927400</v>
      </c>
      <c r="U292" s="25">
        <f t="shared" si="152"/>
        <v>9927125</v>
      </c>
      <c r="V292" s="9">
        <f t="shared" si="153"/>
        <v>2143.6782109660448</v>
      </c>
      <c r="W292" s="9">
        <f t="shared" si="154"/>
        <v>2169.0467099177854</v>
      </c>
      <c r="X292" s="9">
        <f t="shared" si="155"/>
        <v>25.368498951740548</v>
      </c>
      <c r="Y292" s="3">
        <f t="shared" si="156"/>
        <v>1</v>
      </c>
      <c r="Z292" s="3">
        <f t="shared" si="157"/>
        <v>0</v>
      </c>
      <c r="AA292" s="55">
        <f t="shared" si="158"/>
        <v>29</v>
      </c>
      <c r="AB292" s="3">
        <f t="shared" si="159"/>
        <v>30</v>
      </c>
      <c r="AC292" s="2">
        <f t="shared" si="160"/>
        <v>8246365</v>
      </c>
      <c r="AD292" s="2">
        <f t="shared" si="161"/>
        <v>9733340</v>
      </c>
      <c r="AE292" s="14">
        <f t="shared" si="162"/>
        <v>2132.0362828744655</v>
      </c>
      <c r="AF292" s="14">
        <f t="shared" si="163"/>
        <v>2132.4852198421859</v>
      </c>
      <c r="AG292" s="14">
        <f t="shared" si="146"/>
        <v>0.44893696772032854</v>
      </c>
      <c r="AH292" s="14">
        <f t="shared" si="137"/>
        <v>20.057504381665254</v>
      </c>
      <c r="AI292" s="14">
        <f t="shared" ref="AI292:AI355" si="165">AG292-AH292</f>
        <v>-19.608567413944925</v>
      </c>
      <c r="AJ292" s="16">
        <f t="shared" ref="AJ292:AJ355" si="166">IF(AND(AI292&gt;0,AN291-30&gt;=D292*25),1,0)</f>
        <v>0</v>
      </c>
      <c r="AK292" s="16">
        <f t="shared" ref="AK292:AK355" si="167">IF(AND(AI292&lt;=0,AL291&gt;=1),1,0)</f>
        <v>1</v>
      </c>
      <c r="AL292" s="16">
        <f t="shared" ref="AL292:AL355" si="168">AL291+AJ292-AK292</f>
        <v>13</v>
      </c>
      <c r="AM292" s="16">
        <f t="shared" ref="AM292:AM355" si="169">IF(AJ292&gt;0, MAX(30, 0.002*AJ292*D292), IF(AK292&gt;0, MAX(30, 0.002*AK292*E292), 0))</f>
        <v>30</v>
      </c>
      <c r="AN292" s="5">
        <f t="shared" ref="AN292:AN355" si="170">AN291-  (AJ292*D291*25) + (AK292*E291*25) - AM292</f>
        <v>9112135</v>
      </c>
      <c r="AO292" s="5">
        <f t="shared" ref="AO292:AO355" si="171">AL292*E292*25 + AN292</f>
        <v>9778710</v>
      </c>
    </row>
    <row r="293" spans="1:41" x14ac:dyDescent="0.2">
      <c r="A293" s="1" t="s">
        <v>1041</v>
      </c>
      <c r="B293" s="8">
        <v>7609</v>
      </c>
      <c r="C293" s="8">
        <v>2056.090909090909</v>
      </c>
      <c r="D293" s="8">
        <v>2069</v>
      </c>
      <c r="E293" s="8">
        <v>2015</v>
      </c>
      <c r="F293" s="8">
        <v>2055.9234449760766</v>
      </c>
      <c r="G293" s="8">
        <f t="shared" si="139"/>
        <v>-28.030911870396267</v>
      </c>
      <c r="H293" s="8">
        <f t="shared" si="140"/>
        <v>0</v>
      </c>
      <c r="I293" s="8">
        <f t="shared" si="141"/>
        <v>28.030911870396267</v>
      </c>
      <c r="J293" s="25">
        <f t="shared" si="164"/>
        <v>9.12219499732843</v>
      </c>
      <c r="K293" s="25">
        <f t="shared" si="164"/>
        <v>14.498665695686613</v>
      </c>
      <c r="L293" s="26">
        <f t="shared" si="143"/>
        <v>0.62917479365306728</v>
      </c>
      <c r="M293" s="25">
        <f t="shared" si="144"/>
        <v>38.61923202496159</v>
      </c>
      <c r="N293" s="25">
        <v>30</v>
      </c>
      <c r="O293" s="25">
        <v>70</v>
      </c>
      <c r="P293" s="25">
        <f t="shared" si="147"/>
        <v>0</v>
      </c>
      <c r="Q293" s="25">
        <f t="shared" si="148"/>
        <v>0</v>
      </c>
      <c r="R293" s="25">
        <f t="shared" si="149"/>
        <v>39</v>
      </c>
      <c r="S293" s="25">
        <f t="shared" si="150"/>
        <v>0</v>
      </c>
      <c r="T293" s="25">
        <f t="shared" si="151"/>
        <v>7927400</v>
      </c>
      <c r="U293" s="25">
        <f t="shared" si="152"/>
        <v>9892025</v>
      </c>
      <c r="V293" s="9">
        <f t="shared" si="153"/>
        <v>2146.7318774686869</v>
      </c>
      <c r="W293" s="9">
        <f t="shared" si="154"/>
        <v>2158.7040753031397</v>
      </c>
      <c r="X293" s="9">
        <f t="shared" si="155"/>
        <v>11.9721978344528</v>
      </c>
      <c r="Y293" s="3">
        <f t="shared" si="156"/>
        <v>1</v>
      </c>
      <c r="Z293" s="3">
        <f t="shared" si="157"/>
        <v>0</v>
      </c>
      <c r="AA293" s="55">
        <f t="shared" si="158"/>
        <v>30</v>
      </c>
      <c r="AB293" s="3">
        <f t="shared" si="159"/>
        <v>30</v>
      </c>
      <c r="AC293" s="2">
        <f t="shared" si="160"/>
        <v>8193735</v>
      </c>
      <c r="AD293" s="2">
        <f t="shared" si="161"/>
        <v>9704985</v>
      </c>
      <c r="AE293" s="14">
        <f t="shared" si="162"/>
        <v>2126.3982948819921</v>
      </c>
      <c r="AF293" s="14">
        <f t="shared" si="163"/>
        <v>2120.7064852474</v>
      </c>
      <c r="AG293" s="14">
        <f t="shared" si="146"/>
        <v>-5.6918096345921185</v>
      </c>
      <c r="AH293" s="14">
        <f t="shared" ref="AH293:AH356" si="172">(AG293-AH292)*$AF$4+AH292</f>
        <v>14.907641578413779</v>
      </c>
      <c r="AI293" s="14">
        <f t="shared" si="165"/>
        <v>-20.599451213005899</v>
      </c>
      <c r="AJ293" s="16">
        <f t="shared" si="166"/>
        <v>0</v>
      </c>
      <c r="AK293" s="16">
        <f t="shared" si="167"/>
        <v>1</v>
      </c>
      <c r="AL293" s="16">
        <f t="shared" si="168"/>
        <v>12</v>
      </c>
      <c r="AM293" s="16">
        <f t="shared" si="169"/>
        <v>30</v>
      </c>
      <c r="AN293" s="5">
        <f t="shared" si="170"/>
        <v>9163380</v>
      </c>
      <c r="AO293" s="5">
        <f t="shared" si="171"/>
        <v>9767880</v>
      </c>
    </row>
    <row r="294" spans="1:41" x14ac:dyDescent="0.2">
      <c r="A294" s="1" t="s">
        <v>1042</v>
      </c>
      <c r="B294" s="8">
        <v>8465</v>
      </c>
      <c r="C294" s="8">
        <v>2013.831223628692</v>
      </c>
      <c r="D294" s="8">
        <v>2038</v>
      </c>
      <c r="E294" s="8">
        <v>1994</v>
      </c>
      <c r="F294" s="8">
        <v>2013.8396624472573</v>
      </c>
      <c r="G294" s="8">
        <f t="shared" si="139"/>
        <v>-42.083782528819256</v>
      </c>
      <c r="H294" s="8">
        <f t="shared" si="140"/>
        <v>0</v>
      </c>
      <c r="I294" s="8">
        <f t="shared" si="141"/>
        <v>42.083782528819256</v>
      </c>
      <c r="J294" s="25">
        <f t="shared" si="164"/>
        <v>8.4706096403763986</v>
      </c>
      <c r="K294" s="25">
        <f t="shared" si="164"/>
        <v>16.469031183767516</v>
      </c>
      <c r="L294" s="26">
        <f t="shared" si="143"/>
        <v>0.51433563673893234</v>
      </c>
      <c r="M294" s="25">
        <f t="shared" si="144"/>
        <v>33.964441188647953</v>
      </c>
      <c r="N294" s="25">
        <v>30</v>
      </c>
      <c r="O294" s="25">
        <v>70</v>
      </c>
      <c r="P294" s="25">
        <f t="shared" si="147"/>
        <v>0</v>
      </c>
      <c r="Q294" s="25">
        <f t="shared" si="148"/>
        <v>0</v>
      </c>
      <c r="R294" s="25">
        <f t="shared" si="149"/>
        <v>39</v>
      </c>
      <c r="S294" s="25">
        <f t="shared" si="150"/>
        <v>0</v>
      </c>
      <c r="T294" s="25">
        <f t="shared" si="151"/>
        <v>7927400</v>
      </c>
      <c r="U294" s="25">
        <f t="shared" si="152"/>
        <v>9871550</v>
      </c>
      <c r="V294" s="9">
        <f t="shared" si="153"/>
        <v>2147.8685443230906</v>
      </c>
      <c r="W294" s="9">
        <f t="shared" si="154"/>
        <v>2146.0670934769164</v>
      </c>
      <c r="X294" s="9">
        <f t="shared" si="155"/>
        <v>-1.801450846174248</v>
      </c>
      <c r="Y294" s="3">
        <f t="shared" si="156"/>
        <v>0</v>
      </c>
      <c r="Z294" s="3">
        <f t="shared" si="157"/>
        <v>1</v>
      </c>
      <c r="AA294" s="55">
        <f t="shared" si="158"/>
        <v>29</v>
      </c>
      <c r="AB294" s="3">
        <f t="shared" si="159"/>
        <v>30</v>
      </c>
      <c r="AC294" s="2">
        <f t="shared" si="160"/>
        <v>8244080</v>
      </c>
      <c r="AD294" s="2">
        <f t="shared" si="161"/>
        <v>9689730</v>
      </c>
      <c r="AE294" s="14">
        <f t="shared" si="162"/>
        <v>2118.0606184053449</v>
      </c>
      <c r="AF294" s="14">
        <f t="shared" si="163"/>
        <v>2104.2654355858394</v>
      </c>
      <c r="AG294" s="14">
        <f t="shared" si="146"/>
        <v>-13.795182819505499</v>
      </c>
      <c r="AH294" s="14">
        <f t="shared" si="172"/>
        <v>9.1670766988299235</v>
      </c>
      <c r="AI294" s="14">
        <f t="shared" si="165"/>
        <v>-22.962259518335422</v>
      </c>
      <c r="AJ294" s="16">
        <f t="shared" si="166"/>
        <v>0</v>
      </c>
      <c r="AK294" s="16">
        <f t="shared" si="167"/>
        <v>1</v>
      </c>
      <c r="AL294" s="16">
        <f t="shared" si="168"/>
        <v>11</v>
      </c>
      <c r="AM294" s="16">
        <f t="shared" si="169"/>
        <v>30</v>
      </c>
      <c r="AN294" s="5">
        <f t="shared" si="170"/>
        <v>9213725</v>
      </c>
      <c r="AO294" s="5">
        <f t="shared" si="171"/>
        <v>9762075</v>
      </c>
    </row>
    <row r="295" spans="1:41" x14ac:dyDescent="0.2">
      <c r="A295" s="1" t="s">
        <v>1043</v>
      </c>
      <c r="B295" s="8">
        <v>12841</v>
      </c>
      <c r="C295" s="8">
        <v>2065.8689138576779</v>
      </c>
      <c r="D295" s="8">
        <v>2091</v>
      </c>
      <c r="E295" s="8">
        <v>2048</v>
      </c>
      <c r="F295" s="8">
        <v>2065.9176029962546</v>
      </c>
      <c r="G295" s="8">
        <f t="shared" si="139"/>
        <v>52.077940548997276</v>
      </c>
      <c r="H295" s="8">
        <f t="shared" si="140"/>
        <v>52.077940548997276</v>
      </c>
      <c r="I295" s="8">
        <f t="shared" si="141"/>
        <v>0</v>
      </c>
      <c r="J295" s="25">
        <f t="shared" si="164"/>
        <v>11.585418990992176</v>
      </c>
      <c r="K295" s="25">
        <f t="shared" si="164"/>
        <v>15.292671813498407</v>
      </c>
      <c r="L295" s="26">
        <f t="shared" si="143"/>
        <v>0.75757978280590943</v>
      </c>
      <c r="M295" s="25">
        <f t="shared" si="144"/>
        <v>43.103578581022482</v>
      </c>
      <c r="N295" s="25">
        <v>30</v>
      </c>
      <c r="O295" s="25">
        <v>70</v>
      </c>
      <c r="P295" s="25">
        <f t="shared" si="147"/>
        <v>0</v>
      </c>
      <c r="Q295" s="25">
        <f t="shared" si="148"/>
        <v>0</v>
      </c>
      <c r="R295" s="25">
        <f t="shared" si="149"/>
        <v>39</v>
      </c>
      <c r="S295" s="25">
        <f t="shared" si="150"/>
        <v>0</v>
      </c>
      <c r="T295" s="25">
        <f t="shared" si="151"/>
        <v>7927400</v>
      </c>
      <c r="U295" s="25">
        <f t="shared" si="152"/>
        <v>9924200</v>
      </c>
      <c r="V295" s="9">
        <f t="shared" si="153"/>
        <v>2146.4287868633169</v>
      </c>
      <c r="W295" s="9">
        <f t="shared" si="154"/>
        <v>2130.9271722993931</v>
      </c>
      <c r="X295" s="9">
        <f t="shared" si="155"/>
        <v>-15.501614563923795</v>
      </c>
      <c r="Y295" s="3">
        <f t="shared" si="156"/>
        <v>0</v>
      </c>
      <c r="Z295" s="3">
        <f t="shared" si="157"/>
        <v>1</v>
      </c>
      <c r="AA295" s="55">
        <f t="shared" si="158"/>
        <v>28</v>
      </c>
      <c r="AB295" s="3">
        <f t="shared" si="159"/>
        <v>30</v>
      </c>
      <c r="AC295" s="2">
        <f t="shared" si="160"/>
        <v>8293900</v>
      </c>
      <c r="AD295" s="2">
        <f t="shared" si="161"/>
        <v>9727500</v>
      </c>
      <c r="AE295" s="14">
        <f t="shared" si="162"/>
        <v>2114.1981728194864</v>
      </c>
      <c r="AF295" s="14">
        <f t="shared" si="163"/>
        <v>2098.3657690335958</v>
      </c>
      <c r="AG295" s="14">
        <f t="shared" si="146"/>
        <v>-15.832403785890619</v>
      </c>
      <c r="AH295" s="14">
        <f t="shared" si="172"/>
        <v>4.1671806018858142</v>
      </c>
      <c r="AI295" s="14">
        <f t="shared" si="165"/>
        <v>-19.999584387776434</v>
      </c>
      <c r="AJ295" s="16">
        <f t="shared" si="166"/>
        <v>0</v>
      </c>
      <c r="AK295" s="16">
        <f t="shared" si="167"/>
        <v>1</v>
      </c>
      <c r="AL295" s="16">
        <f t="shared" si="168"/>
        <v>10</v>
      </c>
      <c r="AM295" s="16">
        <f t="shared" si="169"/>
        <v>30</v>
      </c>
      <c r="AN295" s="5">
        <f t="shared" si="170"/>
        <v>9263545</v>
      </c>
      <c r="AO295" s="5">
        <f t="shared" si="171"/>
        <v>9775545</v>
      </c>
    </row>
    <row r="296" spans="1:41" x14ac:dyDescent="0.2">
      <c r="A296" s="1" t="s">
        <v>1044</v>
      </c>
      <c r="B296" s="8">
        <v>19655</v>
      </c>
      <c r="C296" s="8">
        <v>2153.9814814814813</v>
      </c>
      <c r="D296" s="8">
        <v>2206</v>
      </c>
      <c r="E296" s="8">
        <v>2088</v>
      </c>
      <c r="F296" s="8">
        <v>2154.448148148148</v>
      </c>
      <c r="G296" s="8">
        <f t="shared" si="139"/>
        <v>88.530545151893421</v>
      </c>
      <c r="H296" s="8">
        <f t="shared" si="140"/>
        <v>88.530545151893421</v>
      </c>
      <c r="I296" s="8">
        <f t="shared" si="141"/>
        <v>0</v>
      </c>
      <c r="J296" s="25">
        <f t="shared" si="164"/>
        <v>17.08149943105655</v>
      </c>
      <c r="K296" s="25">
        <f t="shared" si="164"/>
        <v>14.200338112534235</v>
      </c>
      <c r="L296" s="26">
        <f t="shared" si="143"/>
        <v>1.2028938533498155</v>
      </c>
      <c r="M296" s="25">
        <f t="shared" si="144"/>
        <v>54.605166359724642</v>
      </c>
      <c r="N296" s="25">
        <v>30</v>
      </c>
      <c r="O296" s="25">
        <v>70</v>
      </c>
      <c r="P296" s="25">
        <f t="shared" si="147"/>
        <v>0</v>
      </c>
      <c r="Q296" s="25">
        <f t="shared" si="148"/>
        <v>0</v>
      </c>
      <c r="R296" s="25">
        <f t="shared" si="149"/>
        <v>39</v>
      </c>
      <c r="S296" s="25">
        <f t="shared" si="150"/>
        <v>0</v>
      </c>
      <c r="T296" s="25">
        <f t="shared" si="151"/>
        <v>7927400</v>
      </c>
      <c r="U296" s="25">
        <f t="shared" si="152"/>
        <v>9963200</v>
      </c>
      <c r="V296" s="9">
        <f t="shared" si="153"/>
        <v>2145.739676103226</v>
      </c>
      <c r="W296" s="9">
        <f t="shared" si="154"/>
        <v>2117.5882040761744</v>
      </c>
      <c r="X296" s="9">
        <f t="shared" si="155"/>
        <v>-28.151472027051568</v>
      </c>
      <c r="Y296" s="3">
        <f t="shared" si="156"/>
        <v>0</v>
      </c>
      <c r="Z296" s="3">
        <f t="shared" si="157"/>
        <v>1</v>
      </c>
      <c r="AA296" s="55">
        <f t="shared" si="158"/>
        <v>27</v>
      </c>
      <c r="AB296" s="3">
        <f t="shared" si="159"/>
        <v>30</v>
      </c>
      <c r="AC296" s="2">
        <f t="shared" si="160"/>
        <v>8345070</v>
      </c>
      <c r="AD296" s="2">
        <f t="shared" si="161"/>
        <v>9754470</v>
      </c>
      <c r="AE296" s="14">
        <f t="shared" si="162"/>
        <v>2117.1796524734614</v>
      </c>
      <c r="AF296" s="14">
        <f t="shared" si="163"/>
        <v>2106.9938273589114</v>
      </c>
      <c r="AG296" s="14">
        <f t="shared" si="146"/>
        <v>-10.185825114549971</v>
      </c>
      <c r="AH296" s="14">
        <f t="shared" si="172"/>
        <v>1.2965794585986572</v>
      </c>
      <c r="AI296" s="14">
        <f t="shared" si="165"/>
        <v>-11.482404573148628</v>
      </c>
      <c r="AJ296" s="16">
        <f t="shared" si="166"/>
        <v>0</v>
      </c>
      <c r="AK296" s="16">
        <f t="shared" si="167"/>
        <v>1</v>
      </c>
      <c r="AL296" s="16">
        <f t="shared" si="168"/>
        <v>9</v>
      </c>
      <c r="AM296" s="16">
        <f t="shared" si="169"/>
        <v>30</v>
      </c>
      <c r="AN296" s="5">
        <f t="shared" si="170"/>
        <v>9314715</v>
      </c>
      <c r="AO296" s="5">
        <f t="shared" si="171"/>
        <v>9784515</v>
      </c>
    </row>
    <row r="297" spans="1:41" x14ac:dyDescent="0.2">
      <c r="A297" s="1" t="s">
        <v>1045</v>
      </c>
      <c r="B297" s="8">
        <v>14201</v>
      </c>
      <c r="C297" s="8">
        <v>2213.8215613382899</v>
      </c>
      <c r="D297" s="8">
        <v>2239</v>
      </c>
      <c r="E297" s="8">
        <v>2177</v>
      </c>
      <c r="F297" s="8">
        <v>2213.7955390334573</v>
      </c>
      <c r="G297" s="8">
        <f t="shared" si="139"/>
        <v>59.347390885309323</v>
      </c>
      <c r="H297" s="8">
        <f t="shared" si="140"/>
        <v>59.347390885309323</v>
      </c>
      <c r="I297" s="8">
        <f t="shared" si="141"/>
        <v>0</v>
      </c>
      <c r="J297" s="25">
        <f t="shared" si="164"/>
        <v>20.100491677788892</v>
      </c>
      <c r="K297" s="25">
        <f t="shared" si="164"/>
        <v>13.186028247353219</v>
      </c>
      <c r="L297" s="26">
        <f t="shared" si="143"/>
        <v>1.5243780235207358</v>
      </c>
      <c r="M297" s="25">
        <f t="shared" si="144"/>
        <v>60.386281662945805</v>
      </c>
      <c r="N297" s="25">
        <v>30</v>
      </c>
      <c r="O297" s="25">
        <v>70</v>
      </c>
      <c r="P297" s="25">
        <f t="shared" si="147"/>
        <v>0</v>
      </c>
      <c r="Q297" s="25">
        <f t="shared" si="148"/>
        <v>0</v>
      </c>
      <c r="R297" s="25">
        <f t="shared" si="149"/>
        <v>39</v>
      </c>
      <c r="S297" s="25">
        <f t="shared" si="150"/>
        <v>0</v>
      </c>
      <c r="T297" s="25">
        <f t="shared" si="151"/>
        <v>7927400</v>
      </c>
      <c r="U297" s="25">
        <f t="shared" si="152"/>
        <v>10049975</v>
      </c>
      <c r="V297" s="9">
        <f t="shared" si="153"/>
        <v>2148.6030664166165</v>
      </c>
      <c r="W297" s="9">
        <f t="shared" si="154"/>
        <v>2113.4890082841384</v>
      </c>
      <c r="X297" s="9">
        <f t="shared" si="155"/>
        <v>-35.114058132478021</v>
      </c>
      <c r="Y297" s="3">
        <f t="shared" si="156"/>
        <v>0</v>
      </c>
      <c r="Z297" s="3">
        <f t="shared" si="157"/>
        <v>1</v>
      </c>
      <c r="AA297" s="55">
        <f t="shared" si="158"/>
        <v>26</v>
      </c>
      <c r="AB297" s="3">
        <f t="shared" si="159"/>
        <v>30</v>
      </c>
      <c r="AC297" s="2">
        <f t="shared" si="160"/>
        <v>8397240</v>
      </c>
      <c r="AD297" s="2">
        <f t="shared" si="161"/>
        <v>9812290</v>
      </c>
      <c r="AE297" s="14">
        <f t="shared" si="162"/>
        <v>2124.336384811239</v>
      </c>
      <c r="AF297" s="14">
        <f t="shared" si="163"/>
        <v>2123.424859924226</v>
      </c>
      <c r="AG297" s="14">
        <f t="shared" si="146"/>
        <v>-0.91152488701300172</v>
      </c>
      <c r="AH297" s="14">
        <f t="shared" si="172"/>
        <v>0.85495858947632541</v>
      </c>
      <c r="AI297" s="14">
        <f t="shared" si="165"/>
        <v>-1.7664834764893271</v>
      </c>
      <c r="AJ297" s="16">
        <f t="shared" si="166"/>
        <v>0</v>
      </c>
      <c r="AK297" s="16">
        <f t="shared" si="167"/>
        <v>1</v>
      </c>
      <c r="AL297" s="16">
        <f t="shared" si="168"/>
        <v>8</v>
      </c>
      <c r="AM297" s="16">
        <f t="shared" si="169"/>
        <v>30</v>
      </c>
      <c r="AN297" s="5">
        <f t="shared" si="170"/>
        <v>9366885</v>
      </c>
      <c r="AO297" s="5">
        <f t="shared" si="171"/>
        <v>9802285</v>
      </c>
    </row>
    <row r="298" spans="1:41" x14ac:dyDescent="0.2">
      <c r="A298" s="1" t="s">
        <v>1046</v>
      </c>
      <c r="B298" s="8">
        <v>12179</v>
      </c>
      <c r="C298" s="8">
        <v>2226.0881226053639</v>
      </c>
      <c r="D298" s="8">
        <v>2249</v>
      </c>
      <c r="E298" s="8">
        <v>2202</v>
      </c>
      <c r="F298" s="8">
        <v>2225.9885057471265</v>
      </c>
      <c r="G298" s="8">
        <f t="shared" si="139"/>
        <v>12.192966713669193</v>
      </c>
      <c r="H298" s="8">
        <f t="shared" si="140"/>
        <v>12.192966713669193</v>
      </c>
      <c r="I298" s="8">
        <f t="shared" si="141"/>
        <v>0</v>
      </c>
      <c r="J298" s="25">
        <f t="shared" si="164"/>
        <v>19.535668466066056</v>
      </c>
      <c r="K298" s="25">
        <f t="shared" si="164"/>
        <v>12.24416908682799</v>
      </c>
      <c r="L298" s="26">
        <f t="shared" si="143"/>
        <v>1.5955078966593252</v>
      </c>
      <c r="M298" s="25">
        <f t="shared" si="144"/>
        <v>61.47189529698219</v>
      </c>
      <c r="N298" s="25">
        <v>30</v>
      </c>
      <c r="O298" s="25">
        <v>70</v>
      </c>
      <c r="P298" s="25">
        <f t="shared" si="147"/>
        <v>0</v>
      </c>
      <c r="Q298" s="25">
        <f t="shared" si="148"/>
        <v>0</v>
      </c>
      <c r="R298" s="25">
        <f t="shared" si="149"/>
        <v>39</v>
      </c>
      <c r="S298" s="25">
        <f t="shared" si="150"/>
        <v>0</v>
      </c>
      <c r="T298" s="25">
        <f t="shared" si="151"/>
        <v>7927400</v>
      </c>
      <c r="U298" s="25">
        <f t="shared" si="152"/>
        <v>10074350</v>
      </c>
      <c r="V298" s="9">
        <f t="shared" si="153"/>
        <v>2150.9531408912258</v>
      </c>
      <c r="W298" s="9">
        <f t="shared" si="154"/>
        <v>2115.0845526517164</v>
      </c>
      <c r="X298" s="9">
        <f t="shared" si="155"/>
        <v>-35.868588239509336</v>
      </c>
      <c r="Y298" s="3">
        <f t="shared" si="156"/>
        <v>0</v>
      </c>
      <c r="Z298" s="3">
        <f t="shared" si="157"/>
        <v>1</v>
      </c>
      <c r="AA298" s="55">
        <f t="shared" si="158"/>
        <v>25</v>
      </c>
      <c r="AB298" s="3">
        <f t="shared" si="159"/>
        <v>30</v>
      </c>
      <c r="AC298" s="2">
        <f t="shared" si="160"/>
        <v>8451635</v>
      </c>
      <c r="AD298" s="2">
        <f t="shared" si="161"/>
        <v>9827885</v>
      </c>
      <c r="AE298" s="14">
        <f t="shared" si="162"/>
        <v>2131.8661715472308</v>
      </c>
      <c r="AF298" s="14">
        <f t="shared" si="163"/>
        <v>2139.2038823585185</v>
      </c>
      <c r="AG298" s="14">
        <f t="shared" si="146"/>
        <v>7.3377108112877067</v>
      </c>
      <c r="AH298" s="14">
        <f t="shared" si="172"/>
        <v>2.151509033838602</v>
      </c>
      <c r="AI298" s="14">
        <f t="shared" si="165"/>
        <v>5.1862017774491047</v>
      </c>
      <c r="AJ298" s="16">
        <f t="shared" si="166"/>
        <v>1</v>
      </c>
      <c r="AK298" s="16">
        <f t="shared" si="167"/>
        <v>0</v>
      </c>
      <c r="AL298" s="16">
        <f t="shared" si="168"/>
        <v>9</v>
      </c>
      <c r="AM298" s="16">
        <f t="shared" si="169"/>
        <v>30</v>
      </c>
      <c r="AN298" s="5">
        <f t="shared" si="170"/>
        <v>9310880</v>
      </c>
      <c r="AO298" s="5">
        <f t="shared" si="171"/>
        <v>9806330</v>
      </c>
    </row>
    <row r="299" spans="1:41" x14ac:dyDescent="0.2">
      <c r="A299" s="1" t="s">
        <v>1047</v>
      </c>
      <c r="B299" s="8">
        <v>11110</v>
      </c>
      <c r="C299" s="8">
        <v>2217.0202429149799</v>
      </c>
      <c r="D299" s="8">
        <v>2238</v>
      </c>
      <c r="E299" s="8">
        <v>2190</v>
      </c>
      <c r="F299" s="8">
        <v>2216.8906882591095</v>
      </c>
      <c r="G299" s="8">
        <f t="shared" si="139"/>
        <v>-9.0978174880169718</v>
      </c>
      <c r="H299" s="8">
        <f t="shared" si="140"/>
        <v>0</v>
      </c>
      <c r="I299" s="8">
        <f t="shared" si="141"/>
        <v>9.0978174880169718</v>
      </c>
      <c r="J299" s="25">
        <f t="shared" si="164"/>
        <v>18.140263575632765</v>
      </c>
      <c r="K299" s="25">
        <f t="shared" si="164"/>
        <v>12.019429686912916</v>
      </c>
      <c r="L299" s="26">
        <f t="shared" si="143"/>
        <v>1.5092449515624173</v>
      </c>
      <c r="M299" s="25">
        <f t="shared" si="144"/>
        <v>60.147374237922222</v>
      </c>
      <c r="N299" s="25">
        <v>30</v>
      </c>
      <c r="O299" s="25">
        <v>70</v>
      </c>
      <c r="P299" s="25">
        <f t="shared" si="147"/>
        <v>0</v>
      </c>
      <c r="Q299" s="25">
        <f t="shared" si="148"/>
        <v>0</v>
      </c>
      <c r="R299" s="25">
        <f t="shared" si="149"/>
        <v>39</v>
      </c>
      <c r="S299" s="25">
        <f t="shared" si="150"/>
        <v>0</v>
      </c>
      <c r="T299" s="25">
        <f t="shared" si="151"/>
        <v>7927400</v>
      </c>
      <c r="U299" s="25">
        <f t="shared" si="152"/>
        <v>10062650</v>
      </c>
      <c r="V299" s="9">
        <f t="shared" si="153"/>
        <v>2153.6924866029854</v>
      </c>
      <c r="W299" s="9">
        <f t="shared" si="154"/>
        <v>2117.1657488853607</v>
      </c>
      <c r="X299" s="9">
        <f t="shared" si="155"/>
        <v>-36.526737717624655</v>
      </c>
      <c r="Y299" s="3">
        <f t="shared" si="156"/>
        <v>0</v>
      </c>
      <c r="Z299" s="3">
        <f t="shared" si="157"/>
        <v>1</v>
      </c>
      <c r="AA299" s="55">
        <f t="shared" si="158"/>
        <v>24</v>
      </c>
      <c r="AB299" s="3">
        <f t="shared" si="159"/>
        <v>30</v>
      </c>
      <c r="AC299" s="2">
        <f t="shared" si="160"/>
        <v>8506655</v>
      </c>
      <c r="AD299" s="2">
        <f t="shared" si="161"/>
        <v>9820655</v>
      </c>
      <c r="AE299" s="14">
        <f t="shared" si="162"/>
        <v>2138.1642838962589</v>
      </c>
      <c r="AF299" s="14">
        <f t="shared" si="163"/>
        <v>2151.1556986509172</v>
      </c>
      <c r="AG299" s="14">
        <f t="shared" si="146"/>
        <v>12.991414754658308</v>
      </c>
      <c r="AH299" s="14">
        <f t="shared" si="172"/>
        <v>4.3194901780025434</v>
      </c>
      <c r="AI299" s="14">
        <f t="shared" si="165"/>
        <v>8.6719245766557655</v>
      </c>
      <c r="AJ299" s="16">
        <f t="shared" si="166"/>
        <v>1</v>
      </c>
      <c r="AK299" s="16">
        <f t="shared" si="167"/>
        <v>0</v>
      </c>
      <c r="AL299" s="16">
        <f t="shared" si="168"/>
        <v>10</v>
      </c>
      <c r="AM299" s="16">
        <f t="shared" si="169"/>
        <v>30</v>
      </c>
      <c r="AN299" s="5">
        <f t="shared" si="170"/>
        <v>9254625</v>
      </c>
      <c r="AO299" s="5">
        <f t="shared" si="171"/>
        <v>9802125</v>
      </c>
    </row>
    <row r="300" spans="1:41" x14ac:dyDescent="0.2">
      <c r="A300" s="1" t="s">
        <v>1048</v>
      </c>
      <c r="B300" s="8">
        <v>11560</v>
      </c>
      <c r="C300" s="8">
        <v>2193.6083333333331</v>
      </c>
      <c r="D300" s="8">
        <v>2210</v>
      </c>
      <c r="E300" s="8">
        <v>2168</v>
      </c>
      <c r="F300" s="8">
        <v>2193.4708333333333</v>
      </c>
      <c r="G300" s="8">
        <f t="shared" si="139"/>
        <v>-23.419854925776235</v>
      </c>
      <c r="H300" s="8">
        <f t="shared" si="140"/>
        <v>0</v>
      </c>
      <c r="I300" s="8">
        <f t="shared" si="141"/>
        <v>23.419854925776235</v>
      </c>
      <c r="J300" s="25">
        <f t="shared" si="164"/>
        <v>16.844530463087569</v>
      </c>
      <c r="K300" s="25">
        <f t="shared" si="164"/>
        <v>12.833745775403154</v>
      </c>
      <c r="L300" s="26">
        <f t="shared" si="143"/>
        <v>1.3125186331313643</v>
      </c>
      <c r="M300" s="25">
        <f t="shared" si="144"/>
        <v>56.757105189422518</v>
      </c>
      <c r="N300" s="25">
        <v>30</v>
      </c>
      <c r="O300" s="25">
        <v>70</v>
      </c>
      <c r="P300" s="25">
        <f t="shared" si="147"/>
        <v>0</v>
      </c>
      <c r="Q300" s="25">
        <f t="shared" si="148"/>
        <v>0</v>
      </c>
      <c r="R300" s="25">
        <f t="shared" si="149"/>
        <v>39</v>
      </c>
      <c r="S300" s="25">
        <f t="shared" si="150"/>
        <v>0</v>
      </c>
      <c r="T300" s="25">
        <f t="shared" si="151"/>
        <v>7927400</v>
      </c>
      <c r="U300" s="25">
        <f t="shared" si="152"/>
        <v>10041200</v>
      </c>
      <c r="V300" s="9">
        <f t="shared" si="153"/>
        <v>2156.8732510467648</v>
      </c>
      <c r="W300" s="9">
        <f t="shared" si="154"/>
        <v>2119.5248731918537</v>
      </c>
      <c r="X300" s="9">
        <f t="shared" si="155"/>
        <v>-37.348377854911178</v>
      </c>
      <c r="Y300" s="3">
        <f t="shared" si="156"/>
        <v>0</v>
      </c>
      <c r="Z300" s="3">
        <f t="shared" si="157"/>
        <v>1</v>
      </c>
      <c r="AA300" s="55">
        <f t="shared" si="158"/>
        <v>23</v>
      </c>
      <c r="AB300" s="3">
        <f t="shared" si="159"/>
        <v>30</v>
      </c>
      <c r="AC300" s="2">
        <f t="shared" si="160"/>
        <v>8561375</v>
      </c>
      <c r="AD300" s="2">
        <f t="shared" si="161"/>
        <v>9807975</v>
      </c>
      <c r="AE300" s="14">
        <f t="shared" si="162"/>
        <v>2142.2610653360421</v>
      </c>
      <c r="AF300" s="14">
        <f t="shared" si="163"/>
        <v>2157.665719371289</v>
      </c>
      <c r="AG300" s="14">
        <f t="shared" si="146"/>
        <v>15.404654035246949</v>
      </c>
      <c r="AH300" s="14">
        <f t="shared" si="172"/>
        <v>6.5365229494514248</v>
      </c>
      <c r="AI300" s="14">
        <f t="shared" si="165"/>
        <v>8.8681310857955253</v>
      </c>
      <c r="AJ300" s="16">
        <f t="shared" si="166"/>
        <v>1</v>
      </c>
      <c r="AK300" s="16">
        <f t="shared" si="167"/>
        <v>0</v>
      </c>
      <c r="AL300" s="16">
        <f t="shared" si="168"/>
        <v>11</v>
      </c>
      <c r="AM300" s="16">
        <f t="shared" si="169"/>
        <v>30</v>
      </c>
      <c r="AN300" s="5">
        <f t="shared" si="170"/>
        <v>9198645</v>
      </c>
      <c r="AO300" s="5">
        <f t="shared" si="171"/>
        <v>9794845</v>
      </c>
    </row>
    <row r="301" spans="1:41" x14ac:dyDescent="0.2">
      <c r="A301" s="1" t="s">
        <v>1049</v>
      </c>
      <c r="B301" s="8">
        <v>8542</v>
      </c>
      <c r="C301" s="8">
        <v>2185.2244094488187</v>
      </c>
      <c r="D301" s="8">
        <v>2203</v>
      </c>
      <c r="E301" s="8">
        <v>2170</v>
      </c>
      <c r="F301" s="8">
        <v>2185.2559055118109</v>
      </c>
      <c r="G301" s="8">
        <f t="shared" si="139"/>
        <v>-8.2149278215224513</v>
      </c>
      <c r="H301" s="8">
        <f t="shared" si="140"/>
        <v>0</v>
      </c>
      <c r="I301" s="8">
        <f t="shared" si="141"/>
        <v>8.2149278215224513</v>
      </c>
      <c r="J301" s="25">
        <f t="shared" si="164"/>
        <v>15.641349715724171</v>
      </c>
      <c r="K301" s="25">
        <f t="shared" si="164"/>
        <v>12.503830207268818</v>
      </c>
      <c r="L301" s="26">
        <f t="shared" si="143"/>
        <v>1.2509246731958523</v>
      </c>
      <c r="M301" s="25">
        <f t="shared" si="144"/>
        <v>55.573813201833865</v>
      </c>
      <c r="N301" s="25">
        <v>30</v>
      </c>
      <c r="O301" s="25">
        <v>70</v>
      </c>
      <c r="P301" s="25">
        <f t="shared" si="147"/>
        <v>0</v>
      </c>
      <c r="Q301" s="25">
        <f t="shared" si="148"/>
        <v>0</v>
      </c>
      <c r="R301" s="25">
        <f t="shared" si="149"/>
        <v>39</v>
      </c>
      <c r="S301" s="25">
        <f t="shared" si="150"/>
        <v>0</v>
      </c>
      <c r="T301" s="25">
        <f t="shared" si="151"/>
        <v>7927400</v>
      </c>
      <c r="U301" s="25">
        <f t="shared" si="152"/>
        <v>10043150</v>
      </c>
      <c r="V301" s="9">
        <f t="shared" si="153"/>
        <v>2160.1228040157257</v>
      </c>
      <c r="W301" s="9">
        <f t="shared" si="154"/>
        <v>2123.3302504441058</v>
      </c>
      <c r="X301" s="9">
        <f t="shared" si="155"/>
        <v>-36.792553571619919</v>
      </c>
      <c r="Y301" s="3">
        <f t="shared" si="156"/>
        <v>0</v>
      </c>
      <c r="Z301" s="3">
        <f t="shared" si="157"/>
        <v>1</v>
      </c>
      <c r="AA301" s="55">
        <f t="shared" si="158"/>
        <v>22</v>
      </c>
      <c r="AB301" s="3">
        <f t="shared" si="159"/>
        <v>30</v>
      </c>
      <c r="AC301" s="2">
        <f t="shared" si="160"/>
        <v>8615545</v>
      </c>
      <c r="AD301" s="2">
        <f t="shared" si="161"/>
        <v>9809045</v>
      </c>
      <c r="AE301" s="14">
        <f t="shared" si="162"/>
        <v>2145.4458683120251</v>
      </c>
      <c r="AF301" s="14">
        <f t="shared" si="163"/>
        <v>2161.9103633929076</v>
      </c>
      <c r="AG301" s="14">
        <f t="shared" si="146"/>
        <v>16.464495080882443</v>
      </c>
      <c r="AH301" s="14">
        <f t="shared" si="172"/>
        <v>8.5221173757376292</v>
      </c>
      <c r="AI301" s="14">
        <f t="shared" si="165"/>
        <v>7.9423777051448141</v>
      </c>
      <c r="AJ301" s="16">
        <f t="shared" si="166"/>
        <v>1</v>
      </c>
      <c r="AK301" s="16">
        <f t="shared" si="167"/>
        <v>0</v>
      </c>
      <c r="AL301" s="16">
        <f t="shared" si="168"/>
        <v>12</v>
      </c>
      <c r="AM301" s="16">
        <f t="shared" si="169"/>
        <v>30</v>
      </c>
      <c r="AN301" s="5">
        <f t="shared" si="170"/>
        <v>9143365</v>
      </c>
      <c r="AO301" s="5">
        <f t="shared" si="171"/>
        <v>9794365</v>
      </c>
    </row>
    <row r="302" spans="1:41" x14ac:dyDescent="0.2">
      <c r="A302" s="1" t="s">
        <v>1050</v>
      </c>
      <c r="B302" s="8">
        <v>9653</v>
      </c>
      <c r="C302" s="8">
        <v>2196.3490196078433</v>
      </c>
      <c r="D302" s="8">
        <v>2212</v>
      </c>
      <c r="E302" s="8">
        <v>2179</v>
      </c>
      <c r="F302" s="8">
        <v>2196.2156862745096</v>
      </c>
      <c r="G302" s="8">
        <f t="shared" si="139"/>
        <v>10.959780762698756</v>
      </c>
      <c r="H302" s="8">
        <f t="shared" si="140"/>
        <v>10.959780762698756</v>
      </c>
      <c r="I302" s="8">
        <f t="shared" si="141"/>
        <v>0</v>
      </c>
      <c r="J302" s="25">
        <f t="shared" si="164"/>
        <v>15.306951933365212</v>
      </c>
      <c r="K302" s="25">
        <f t="shared" si="164"/>
        <v>11.610699478178189</v>
      </c>
      <c r="L302" s="26">
        <f t="shared" si="143"/>
        <v>1.3183488180134169</v>
      </c>
      <c r="M302" s="25">
        <f t="shared" si="144"/>
        <v>56.865852445064945</v>
      </c>
      <c r="N302" s="25">
        <v>30</v>
      </c>
      <c r="O302" s="25">
        <v>70</v>
      </c>
      <c r="P302" s="25">
        <f t="shared" si="147"/>
        <v>0</v>
      </c>
      <c r="Q302" s="25">
        <f t="shared" si="148"/>
        <v>0</v>
      </c>
      <c r="R302" s="25">
        <f t="shared" si="149"/>
        <v>39</v>
      </c>
      <c r="S302" s="25">
        <f t="shared" si="150"/>
        <v>0</v>
      </c>
      <c r="T302" s="25">
        <f t="shared" si="151"/>
        <v>7927400</v>
      </c>
      <c r="U302" s="25">
        <f t="shared" si="152"/>
        <v>10051925</v>
      </c>
      <c r="V302" s="9">
        <f t="shared" si="153"/>
        <v>2161.6881148765938</v>
      </c>
      <c r="W302" s="9">
        <f t="shared" si="154"/>
        <v>2128.8259062605662</v>
      </c>
      <c r="X302" s="9">
        <f t="shared" si="155"/>
        <v>-32.862208616027601</v>
      </c>
      <c r="Y302" s="3">
        <f t="shared" si="156"/>
        <v>0</v>
      </c>
      <c r="Z302" s="3">
        <f t="shared" si="157"/>
        <v>1</v>
      </c>
      <c r="AA302" s="55">
        <f t="shared" si="158"/>
        <v>21</v>
      </c>
      <c r="AB302" s="3">
        <f t="shared" si="159"/>
        <v>30</v>
      </c>
      <c r="AC302" s="2">
        <f t="shared" si="160"/>
        <v>8669765</v>
      </c>
      <c r="AD302" s="2">
        <f t="shared" si="161"/>
        <v>9813740</v>
      </c>
      <c r="AE302" s="14">
        <f t="shared" si="162"/>
        <v>2149.2065955685057</v>
      </c>
      <c r="AF302" s="14">
        <f t="shared" si="163"/>
        <v>2167.1881053746924</v>
      </c>
      <c r="AG302" s="14">
        <f t="shared" si="146"/>
        <v>17.98150980618675</v>
      </c>
      <c r="AH302" s="14">
        <f t="shared" si="172"/>
        <v>10.413995861827454</v>
      </c>
      <c r="AI302" s="14">
        <f t="shared" si="165"/>
        <v>7.5675139443592965</v>
      </c>
      <c r="AJ302" s="16">
        <f t="shared" si="166"/>
        <v>1</v>
      </c>
      <c r="AK302" s="16">
        <f t="shared" si="167"/>
        <v>0</v>
      </c>
      <c r="AL302" s="16">
        <f t="shared" si="168"/>
        <v>13</v>
      </c>
      <c r="AM302" s="16">
        <f t="shared" si="169"/>
        <v>30</v>
      </c>
      <c r="AN302" s="5">
        <f t="shared" si="170"/>
        <v>9088260</v>
      </c>
      <c r="AO302" s="5">
        <f t="shared" si="171"/>
        <v>9796435</v>
      </c>
    </row>
    <row r="303" spans="1:41" x14ac:dyDescent="0.2">
      <c r="A303" s="1" t="s">
        <v>1051</v>
      </c>
      <c r="B303" s="8">
        <v>15334</v>
      </c>
      <c r="C303" s="8">
        <v>2213.0531914893618</v>
      </c>
      <c r="D303" s="8">
        <v>2224</v>
      </c>
      <c r="E303" s="8">
        <v>2202</v>
      </c>
      <c r="F303" s="8">
        <v>2213.0957446808511</v>
      </c>
      <c r="G303" s="8">
        <f t="shared" si="139"/>
        <v>16.880058406341504</v>
      </c>
      <c r="H303" s="8">
        <f t="shared" si="140"/>
        <v>16.880058406341504</v>
      </c>
      <c r="I303" s="8">
        <f t="shared" si="141"/>
        <v>0</v>
      </c>
      <c r="J303" s="25">
        <f t="shared" si="164"/>
        <v>15.419316681434948</v>
      </c>
      <c r="K303" s="25">
        <f t="shared" si="164"/>
        <v>10.78136380116546</v>
      </c>
      <c r="L303" s="26">
        <f t="shared" si="143"/>
        <v>1.4301823930445727</v>
      </c>
      <c r="M303" s="25">
        <f t="shared" si="144"/>
        <v>58.850825235912296</v>
      </c>
      <c r="N303" s="25">
        <v>30</v>
      </c>
      <c r="O303" s="25">
        <v>70</v>
      </c>
      <c r="P303" s="25">
        <f t="shared" si="147"/>
        <v>0</v>
      </c>
      <c r="Q303" s="25">
        <f t="shared" si="148"/>
        <v>0</v>
      </c>
      <c r="R303" s="25">
        <f t="shared" si="149"/>
        <v>39</v>
      </c>
      <c r="S303" s="25">
        <f t="shared" si="150"/>
        <v>0</v>
      </c>
      <c r="T303" s="25">
        <f t="shared" si="151"/>
        <v>7927400</v>
      </c>
      <c r="U303" s="25">
        <f t="shared" si="152"/>
        <v>10074350</v>
      </c>
      <c r="V303" s="9">
        <f t="shared" si="153"/>
        <v>2163.3786510807495</v>
      </c>
      <c r="W303" s="9">
        <f t="shared" si="154"/>
        <v>2138.1624351249852</v>
      </c>
      <c r="X303" s="9">
        <f t="shared" si="155"/>
        <v>-25.216215955764255</v>
      </c>
      <c r="Y303" s="3">
        <f t="shared" si="156"/>
        <v>0</v>
      </c>
      <c r="Z303" s="3">
        <f t="shared" si="157"/>
        <v>1</v>
      </c>
      <c r="AA303" s="55">
        <f t="shared" si="158"/>
        <v>20</v>
      </c>
      <c r="AB303" s="3">
        <f t="shared" si="159"/>
        <v>30</v>
      </c>
      <c r="AC303" s="2">
        <f t="shared" si="160"/>
        <v>8724210</v>
      </c>
      <c r="AD303" s="2">
        <f t="shared" si="161"/>
        <v>9825210</v>
      </c>
      <c r="AE303" s="14">
        <f t="shared" si="162"/>
        <v>2153.9391251323832</v>
      </c>
      <c r="AF303" s="14">
        <f t="shared" si="163"/>
        <v>2174.2508191141014</v>
      </c>
      <c r="AG303" s="14">
        <f t="shared" si="146"/>
        <v>20.311693981718236</v>
      </c>
      <c r="AH303" s="14">
        <f t="shared" si="172"/>
        <v>12.393535485805611</v>
      </c>
      <c r="AI303" s="14">
        <f t="shared" si="165"/>
        <v>7.9181584959126248</v>
      </c>
      <c r="AJ303" s="16">
        <f t="shared" si="166"/>
        <v>1</v>
      </c>
      <c r="AK303" s="16">
        <f t="shared" si="167"/>
        <v>0</v>
      </c>
      <c r="AL303" s="16">
        <f t="shared" si="168"/>
        <v>14</v>
      </c>
      <c r="AM303" s="16">
        <f t="shared" si="169"/>
        <v>30</v>
      </c>
      <c r="AN303" s="5">
        <f t="shared" si="170"/>
        <v>9032930</v>
      </c>
      <c r="AO303" s="5">
        <f t="shared" si="171"/>
        <v>9803630</v>
      </c>
    </row>
    <row r="304" spans="1:41" x14ac:dyDescent="0.2">
      <c r="A304" s="1" t="s">
        <v>1052</v>
      </c>
      <c r="B304" s="8">
        <v>13212</v>
      </c>
      <c r="C304" s="8">
        <v>2201.7586206896553</v>
      </c>
      <c r="D304" s="8">
        <v>2218</v>
      </c>
      <c r="E304" s="8">
        <v>2187</v>
      </c>
      <c r="F304" s="8">
        <v>2201.7068965517242</v>
      </c>
      <c r="G304" s="8">
        <f t="shared" si="139"/>
        <v>-11.388848129126927</v>
      </c>
      <c r="H304" s="8">
        <f t="shared" si="140"/>
        <v>0</v>
      </c>
      <c r="I304" s="8">
        <f t="shared" si="141"/>
        <v>11.388848129126927</v>
      </c>
      <c r="J304" s="25">
        <f t="shared" si="164"/>
        <v>14.31793691847531</v>
      </c>
      <c r="K304" s="25">
        <f t="shared" si="164"/>
        <v>10.824755538876994</v>
      </c>
      <c r="L304" s="26">
        <f t="shared" si="143"/>
        <v>1.322703027061682</v>
      </c>
      <c r="M304" s="25">
        <f t="shared" si="144"/>
        <v>56.946713017159041</v>
      </c>
      <c r="N304" s="25">
        <v>30</v>
      </c>
      <c r="O304" s="25">
        <v>70</v>
      </c>
      <c r="P304" s="25">
        <f t="shared" si="147"/>
        <v>0</v>
      </c>
      <c r="Q304" s="25">
        <f t="shared" si="148"/>
        <v>0</v>
      </c>
      <c r="R304" s="25">
        <f t="shared" si="149"/>
        <v>39</v>
      </c>
      <c r="S304" s="25">
        <f t="shared" si="150"/>
        <v>0</v>
      </c>
      <c r="T304" s="25">
        <f t="shared" si="151"/>
        <v>7927400</v>
      </c>
      <c r="U304" s="25">
        <f t="shared" si="152"/>
        <v>10059725</v>
      </c>
      <c r="V304" s="9">
        <f t="shared" si="153"/>
        <v>2164.8638720300132</v>
      </c>
      <c r="W304" s="9">
        <f t="shared" si="154"/>
        <v>2151.566343187867</v>
      </c>
      <c r="X304" s="9">
        <f t="shared" si="155"/>
        <v>-13.297528842146221</v>
      </c>
      <c r="Y304" s="3">
        <f t="shared" si="156"/>
        <v>0</v>
      </c>
      <c r="Z304" s="3">
        <f t="shared" si="157"/>
        <v>1</v>
      </c>
      <c r="AA304" s="55">
        <f t="shared" si="158"/>
        <v>19</v>
      </c>
      <c r="AB304" s="3">
        <f t="shared" si="159"/>
        <v>30</v>
      </c>
      <c r="AC304" s="2">
        <f t="shared" si="160"/>
        <v>8779230</v>
      </c>
      <c r="AD304" s="2">
        <f t="shared" si="161"/>
        <v>9818055</v>
      </c>
      <c r="AE304" s="14">
        <f t="shared" si="162"/>
        <v>2157.4774785708528</v>
      </c>
      <c r="AF304" s="14">
        <f t="shared" si="163"/>
        <v>2178.4748310275818</v>
      </c>
      <c r="AG304" s="14">
        <f t="shared" si="146"/>
        <v>20.997352456729004</v>
      </c>
      <c r="AH304" s="14">
        <f t="shared" si="172"/>
        <v>14.11429887999029</v>
      </c>
      <c r="AI304" s="14">
        <f t="shared" si="165"/>
        <v>6.883053576738714</v>
      </c>
      <c r="AJ304" s="16">
        <f t="shared" si="166"/>
        <v>1</v>
      </c>
      <c r="AK304" s="16">
        <f t="shared" si="167"/>
        <v>0</v>
      </c>
      <c r="AL304" s="16">
        <f t="shared" si="168"/>
        <v>15</v>
      </c>
      <c r="AM304" s="16">
        <f t="shared" si="169"/>
        <v>30</v>
      </c>
      <c r="AN304" s="5">
        <f t="shared" si="170"/>
        <v>8977300</v>
      </c>
      <c r="AO304" s="5">
        <f t="shared" si="171"/>
        <v>9797425</v>
      </c>
    </row>
    <row r="305" spans="1:41" x14ac:dyDescent="0.2">
      <c r="A305" s="1" t="s">
        <v>1053</v>
      </c>
      <c r="B305" s="8">
        <v>5182</v>
      </c>
      <c r="C305" s="8">
        <v>2205.8644067796608</v>
      </c>
      <c r="D305" s="8">
        <v>2215</v>
      </c>
      <c r="E305" s="8">
        <v>2192</v>
      </c>
      <c r="F305" s="8">
        <v>2205.8898305084745</v>
      </c>
      <c r="G305" s="8">
        <f t="shared" si="139"/>
        <v>4.1829339567502757</v>
      </c>
      <c r="H305" s="8">
        <f t="shared" si="140"/>
        <v>4.1829339567502757</v>
      </c>
      <c r="I305" s="8">
        <f t="shared" si="141"/>
        <v>0</v>
      </c>
      <c r="J305" s="25">
        <f t="shared" si="164"/>
        <v>13.594008135494949</v>
      </c>
      <c r="K305" s="25">
        <f t="shared" si="164"/>
        <v>10.051558714671495</v>
      </c>
      <c r="L305" s="26">
        <f t="shared" si="143"/>
        <v>1.352427869286861</v>
      </c>
      <c r="M305" s="25">
        <f t="shared" si="144"/>
        <v>57.49072636589915</v>
      </c>
      <c r="N305" s="25">
        <v>30</v>
      </c>
      <c r="O305" s="25">
        <v>70</v>
      </c>
      <c r="P305" s="25">
        <f t="shared" si="147"/>
        <v>0</v>
      </c>
      <c r="Q305" s="25">
        <f t="shared" si="148"/>
        <v>0</v>
      </c>
      <c r="R305" s="25">
        <f t="shared" si="149"/>
        <v>39</v>
      </c>
      <c r="S305" s="25">
        <f t="shared" si="150"/>
        <v>0</v>
      </c>
      <c r="T305" s="25">
        <f t="shared" si="151"/>
        <v>7927400</v>
      </c>
      <c r="U305" s="25">
        <f t="shared" si="152"/>
        <v>10064600</v>
      </c>
      <c r="V305" s="9">
        <f t="shared" si="153"/>
        <v>2164.0674619234628</v>
      </c>
      <c r="W305" s="9">
        <f t="shared" si="154"/>
        <v>2161.3790548299717</v>
      </c>
      <c r="X305" s="9">
        <f t="shared" si="155"/>
        <v>-2.6884070934911506</v>
      </c>
      <c r="Y305" s="3">
        <f t="shared" si="156"/>
        <v>0</v>
      </c>
      <c r="Z305" s="3">
        <f t="shared" si="157"/>
        <v>1</v>
      </c>
      <c r="AA305" s="55">
        <f t="shared" si="158"/>
        <v>18</v>
      </c>
      <c r="AB305" s="3">
        <f t="shared" si="159"/>
        <v>30</v>
      </c>
      <c r="AC305" s="2">
        <f t="shared" si="160"/>
        <v>8833875</v>
      </c>
      <c r="AD305" s="2">
        <f t="shared" si="161"/>
        <v>9820275</v>
      </c>
      <c r="AE305" s="14">
        <f t="shared" si="162"/>
        <v>2161.0635787143801</v>
      </c>
      <c r="AF305" s="14">
        <f t="shared" si="163"/>
        <v>2182.6925232554113</v>
      </c>
      <c r="AG305" s="14">
        <f t="shared" si="146"/>
        <v>21.62894454103116</v>
      </c>
      <c r="AH305" s="14">
        <f t="shared" si="172"/>
        <v>15.617228012198463</v>
      </c>
      <c r="AI305" s="14">
        <f t="shared" si="165"/>
        <v>6.0117165288326966</v>
      </c>
      <c r="AJ305" s="16">
        <f t="shared" si="166"/>
        <v>1</v>
      </c>
      <c r="AK305" s="16">
        <f t="shared" si="167"/>
        <v>0</v>
      </c>
      <c r="AL305" s="16">
        <f t="shared" si="168"/>
        <v>16</v>
      </c>
      <c r="AM305" s="16">
        <f t="shared" si="169"/>
        <v>30</v>
      </c>
      <c r="AN305" s="5">
        <f t="shared" si="170"/>
        <v>8921820</v>
      </c>
      <c r="AO305" s="5">
        <f t="shared" si="171"/>
        <v>9798620</v>
      </c>
    </row>
    <row r="306" spans="1:41" x14ac:dyDescent="0.2">
      <c r="A306" s="1" t="s">
        <v>1054</v>
      </c>
      <c r="B306" s="8">
        <v>20521</v>
      </c>
      <c r="C306" s="8">
        <v>2155.7953020134228</v>
      </c>
      <c r="D306" s="8">
        <v>2194</v>
      </c>
      <c r="E306" s="8">
        <v>2140</v>
      </c>
      <c r="F306" s="8">
        <v>2155.6912751677851</v>
      </c>
      <c r="G306" s="8">
        <f t="shared" si="139"/>
        <v>-50.198555340689381</v>
      </c>
      <c r="H306" s="8">
        <f t="shared" si="140"/>
        <v>0</v>
      </c>
      <c r="I306" s="8">
        <f t="shared" si="141"/>
        <v>50.198555340689381</v>
      </c>
      <c r="J306" s="25">
        <f t="shared" ref="J306:K321" si="173">((J305*($L$4-1)+H306)/$L$4)</f>
        <v>12.623007554388167</v>
      </c>
      <c r="K306" s="25">
        <f t="shared" si="173"/>
        <v>12.91920133081563</v>
      </c>
      <c r="L306" s="26">
        <f t="shared" si="143"/>
        <v>0.97707336786207022</v>
      </c>
      <c r="M306" s="25">
        <f t="shared" si="144"/>
        <v>49.42018762402526</v>
      </c>
      <c r="N306" s="25">
        <v>30</v>
      </c>
      <c r="O306" s="25">
        <v>70</v>
      </c>
      <c r="P306" s="25">
        <f t="shared" si="147"/>
        <v>0</v>
      </c>
      <c r="Q306" s="25">
        <f t="shared" si="148"/>
        <v>0</v>
      </c>
      <c r="R306" s="25">
        <f t="shared" si="149"/>
        <v>39</v>
      </c>
      <c r="S306" s="25">
        <f t="shared" si="150"/>
        <v>0</v>
      </c>
      <c r="T306" s="25">
        <f t="shared" si="151"/>
        <v>7927400</v>
      </c>
      <c r="U306" s="25">
        <f t="shared" si="152"/>
        <v>10013900</v>
      </c>
      <c r="V306" s="9">
        <f t="shared" si="153"/>
        <v>2163.652052474155</v>
      </c>
      <c r="W306" s="9">
        <f t="shared" si="154"/>
        <v>2173.876253624338</v>
      </c>
      <c r="X306" s="9">
        <f t="shared" si="155"/>
        <v>10.224201150183035</v>
      </c>
      <c r="Y306" s="3">
        <f t="shared" si="156"/>
        <v>1</v>
      </c>
      <c r="Z306" s="3">
        <f t="shared" si="157"/>
        <v>0</v>
      </c>
      <c r="AA306" s="55">
        <f t="shared" si="158"/>
        <v>19</v>
      </c>
      <c r="AB306" s="3">
        <f t="shared" si="159"/>
        <v>30</v>
      </c>
      <c r="AC306" s="2">
        <f t="shared" si="160"/>
        <v>8778470</v>
      </c>
      <c r="AD306" s="2">
        <f t="shared" si="161"/>
        <v>9794970</v>
      </c>
      <c r="AE306" s="14">
        <f t="shared" si="162"/>
        <v>2160.6656303035211</v>
      </c>
      <c r="AF306" s="14">
        <f t="shared" si="163"/>
        <v>2178.5384850880841</v>
      </c>
      <c r="AG306" s="14">
        <f t="shared" si="146"/>
        <v>17.87285478456306</v>
      </c>
      <c r="AH306" s="14">
        <f t="shared" si="172"/>
        <v>16.068353366671381</v>
      </c>
      <c r="AI306" s="14">
        <f t="shared" si="165"/>
        <v>1.8045014178916787</v>
      </c>
      <c r="AJ306" s="16">
        <f t="shared" si="166"/>
        <v>1</v>
      </c>
      <c r="AK306" s="16">
        <f t="shared" si="167"/>
        <v>0</v>
      </c>
      <c r="AL306" s="16">
        <f t="shared" si="168"/>
        <v>17</v>
      </c>
      <c r="AM306" s="16">
        <f t="shared" si="169"/>
        <v>30</v>
      </c>
      <c r="AN306" s="5">
        <f t="shared" si="170"/>
        <v>8866415</v>
      </c>
      <c r="AO306" s="5">
        <f t="shared" si="171"/>
        <v>9775915</v>
      </c>
    </row>
    <row r="307" spans="1:41" x14ac:dyDescent="0.2">
      <c r="A307" s="1" t="s">
        <v>1055</v>
      </c>
      <c r="B307" s="8">
        <v>21741</v>
      </c>
      <c r="C307" s="8">
        <v>2133.658620689655</v>
      </c>
      <c r="D307" s="8">
        <v>2162</v>
      </c>
      <c r="E307" s="8">
        <v>2119</v>
      </c>
      <c r="F307" s="8">
        <v>2133.7172413793105</v>
      </c>
      <c r="G307" s="8">
        <f t="shared" si="139"/>
        <v>-21.974033788474571</v>
      </c>
      <c r="H307" s="8">
        <f t="shared" si="140"/>
        <v>0</v>
      </c>
      <c r="I307" s="8">
        <f t="shared" si="141"/>
        <v>21.974033788474571</v>
      </c>
      <c r="J307" s="25">
        <f t="shared" si="173"/>
        <v>11.721364157646153</v>
      </c>
      <c r="K307" s="25">
        <f t="shared" si="173"/>
        <v>13.565975077791268</v>
      </c>
      <c r="L307" s="26">
        <f t="shared" si="143"/>
        <v>0.86402666158771657</v>
      </c>
      <c r="M307" s="25">
        <f t="shared" si="144"/>
        <v>46.35269867072433</v>
      </c>
      <c r="N307" s="25">
        <v>30</v>
      </c>
      <c r="O307" s="25">
        <v>70</v>
      </c>
      <c r="P307" s="25">
        <f t="shared" si="147"/>
        <v>0</v>
      </c>
      <c r="Q307" s="25">
        <f t="shared" si="148"/>
        <v>0</v>
      </c>
      <c r="R307" s="25">
        <f t="shared" si="149"/>
        <v>39</v>
      </c>
      <c r="S307" s="25">
        <f t="shared" si="150"/>
        <v>0</v>
      </c>
      <c r="T307" s="25">
        <f t="shared" si="151"/>
        <v>7927400</v>
      </c>
      <c r="U307" s="25">
        <f t="shared" si="152"/>
        <v>9993425</v>
      </c>
      <c r="V307" s="9">
        <f t="shared" si="153"/>
        <v>2161.6376410489847</v>
      </c>
      <c r="W307" s="9">
        <f t="shared" si="154"/>
        <v>2185.6972213510485</v>
      </c>
      <c r="X307" s="9">
        <f t="shared" si="155"/>
        <v>24.05958030206375</v>
      </c>
      <c r="Y307" s="3">
        <f t="shared" si="156"/>
        <v>1</v>
      </c>
      <c r="Z307" s="3">
        <f t="shared" si="157"/>
        <v>0</v>
      </c>
      <c r="AA307" s="55">
        <f t="shared" si="158"/>
        <v>20</v>
      </c>
      <c r="AB307" s="3">
        <f t="shared" si="159"/>
        <v>30</v>
      </c>
      <c r="AC307" s="2">
        <f t="shared" si="160"/>
        <v>8723590</v>
      </c>
      <c r="AD307" s="2">
        <f t="shared" si="161"/>
        <v>9783090</v>
      </c>
      <c r="AE307" s="14">
        <f t="shared" si="162"/>
        <v>2158.6694533461723</v>
      </c>
      <c r="AF307" s="14">
        <f t="shared" si="163"/>
        <v>2171.6429091328882</v>
      </c>
      <c r="AG307" s="14">
        <f t="shared" si="146"/>
        <v>12.973455786715931</v>
      </c>
      <c r="AH307" s="14">
        <f t="shared" si="172"/>
        <v>15.449373850680292</v>
      </c>
      <c r="AI307" s="14">
        <f t="shared" si="165"/>
        <v>-2.475918063964361</v>
      </c>
      <c r="AJ307" s="16">
        <f t="shared" si="166"/>
        <v>0</v>
      </c>
      <c r="AK307" s="16">
        <f t="shared" si="167"/>
        <v>1</v>
      </c>
      <c r="AL307" s="16">
        <f t="shared" si="168"/>
        <v>16</v>
      </c>
      <c r="AM307" s="16">
        <f t="shared" si="169"/>
        <v>30</v>
      </c>
      <c r="AN307" s="5">
        <f t="shared" si="170"/>
        <v>8919885</v>
      </c>
      <c r="AO307" s="5">
        <f t="shared" si="171"/>
        <v>9767485</v>
      </c>
    </row>
    <row r="308" spans="1:41" x14ac:dyDescent="0.2">
      <c r="A308" s="1" t="s">
        <v>1056</v>
      </c>
      <c r="B308" s="8">
        <v>28288</v>
      </c>
      <c r="C308" s="8">
        <v>2164.0802675585282</v>
      </c>
      <c r="D308" s="8">
        <v>2179</v>
      </c>
      <c r="E308" s="8">
        <v>2145</v>
      </c>
      <c r="F308" s="8">
        <v>2164.0200668896323</v>
      </c>
      <c r="G308" s="8">
        <f t="shared" si="139"/>
        <v>30.302825510321782</v>
      </c>
      <c r="H308" s="8">
        <f t="shared" si="140"/>
        <v>30.302825510321782</v>
      </c>
      <c r="I308" s="8">
        <f t="shared" si="141"/>
        <v>0</v>
      </c>
      <c r="J308" s="25">
        <f t="shared" si="173"/>
        <v>13.048611397122984</v>
      </c>
      <c r="K308" s="25">
        <f t="shared" si="173"/>
        <v>12.596976857949034</v>
      </c>
      <c r="L308" s="26">
        <f t="shared" si="143"/>
        <v>1.03585261323148</v>
      </c>
      <c r="M308" s="25">
        <f t="shared" si="144"/>
        <v>50.88053066804703</v>
      </c>
      <c r="N308" s="25">
        <v>30</v>
      </c>
      <c r="O308" s="25">
        <v>70</v>
      </c>
      <c r="P308" s="25">
        <f t="shared" si="147"/>
        <v>0</v>
      </c>
      <c r="Q308" s="25">
        <f t="shared" si="148"/>
        <v>0</v>
      </c>
      <c r="R308" s="25">
        <f t="shared" si="149"/>
        <v>39</v>
      </c>
      <c r="S308" s="25">
        <f t="shared" si="150"/>
        <v>0</v>
      </c>
      <c r="T308" s="25">
        <f t="shared" si="151"/>
        <v>7927400</v>
      </c>
      <c r="U308" s="25">
        <f t="shared" si="152"/>
        <v>10018775</v>
      </c>
      <c r="V308" s="9">
        <f t="shared" si="153"/>
        <v>2158.797256990852</v>
      </c>
      <c r="W308" s="9">
        <f t="shared" si="154"/>
        <v>2191.3471912163027</v>
      </c>
      <c r="X308" s="9">
        <f t="shared" si="155"/>
        <v>32.54993422545067</v>
      </c>
      <c r="Y308" s="3">
        <f t="shared" si="156"/>
        <v>1</v>
      </c>
      <c r="Z308" s="3">
        <f t="shared" si="157"/>
        <v>0</v>
      </c>
      <c r="AA308" s="55">
        <f t="shared" si="158"/>
        <v>21</v>
      </c>
      <c r="AB308" s="3">
        <f t="shared" si="159"/>
        <v>30</v>
      </c>
      <c r="AC308" s="2">
        <f t="shared" si="160"/>
        <v>8669510</v>
      </c>
      <c r="AD308" s="2">
        <f t="shared" si="161"/>
        <v>9795635</v>
      </c>
      <c r="AE308" s="14">
        <f t="shared" si="162"/>
        <v>2159.0657950901323</v>
      </c>
      <c r="AF308" s="14">
        <f t="shared" si="163"/>
        <v>2170.4701641723873</v>
      </c>
      <c r="AG308" s="14">
        <f t="shared" si="146"/>
        <v>11.404369082255016</v>
      </c>
      <c r="AH308" s="14">
        <f t="shared" si="172"/>
        <v>14.640372896995236</v>
      </c>
      <c r="AI308" s="14">
        <f t="shared" si="165"/>
        <v>-3.2360038147402204</v>
      </c>
      <c r="AJ308" s="16">
        <f t="shared" si="166"/>
        <v>0</v>
      </c>
      <c r="AK308" s="16">
        <f t="shared" si="167"/>
        <v>1</v>
      </c>
      <c r="AL308" s="16">
        <f t="shared" si="168"/>
        <v>15</v>
      </c>
      <c r="AM308" s="16">
        <f t="shared" si="169"/>
        <v>30</v>
      </c>
      <c r="AN308" s="5">
        <f t="shared" si="170"/>
        <v>8972830</v>
      </c>
      <c r="AO308" s="5">
        <f t="shared" si="171"/>
        <v>9777205</v>
      </c>
    </row>
    <row r="309" spans="1:41" x14ac:dyDescent="0.2">
      <c r="A309" s="1" t="s">
        <v>1057</v>
      </c>
      <c r="B309" s="8">
        <v>22112</v>
      </c>
      <c r="C309" s="8">
        <v>2172.6283783783783</v>
      </c>
      <c r="D309" s="8">
        <v>2187</v>
      </c>
      <c r="E309" s="8">
        <v>2159</v>
      </c>
      <c r="F309" s="8">
        <v>2172.6418918918921</v>
      </c>
      <c r="G309" s="8">
        <f t="shared" si="139"/>
        <v>8.6218250022598113</v>
      </c>
      <c r="H309" s="8">
        <f t="shared" si="140"/>
        <v>8.6218250022598113</v>
      </c>
      <c r="I309" s="8">
        <f t="shared" si="141"/>
        <v>0</v>
      </c>
      <c r="J309" s="25">
        <f t="shared" si="173"/>
        <v>12.732412368918473</v>
      </c>
      <c r="K309" s="25">
        <f t="shared" si="173"/>
        <v>11.697192796666959</v>
      </c>
      <c r="L309" s="26">
        <f t="shared" si="143"/>
        <v>1.0885015396639861</v>
      </c>
      <c r="M309" s="25">
        <f t="shared" si="144"/>
        <v>52.118780809666653</v>
      </c>
      <c r="N309" s="25">
        <v>30</v>
      </c>
      <c r="O309" s="25">
        <v>70</v>
      </c>
      <c r="P309" s="25">
        <f t="shared" si="147"/>
        <v>0</v>
      </c>
      <c r="Q309" s="25">
        <f t="shared" si="148"/>
        <v>0</v>
      </c>
      <c r="R309" s="25">
        <f t="shared" si="149"/>
        <v>39</v>
      </c>
      <c r="S309" s="25">
        <f t="shared" si="150"/>
        <v>0</v>
      </c>
      <c r="T309" s="25">
        <f t="shared" si="151"/>
        <v>7927400</v>
      </c>
      <c r="U309" s="25">
        <f t="shared" si="152"/>
        <v>10032425</v>
      </c>
      <c r="V309" s="9">
        <f t="shared" si="153"/>
        <v>2157.585770464394</v>
      </c>
      <c r="W309" s="9">
        <f t="shared" si="154"/>
        <v>2192.1448511114272</v>
      </c>
      <c r="X309" s="9">
        <f t="shared" si="155"/>
        <v>34.55908064703317</v>
      </c>
      <c r="Y309" s="3">
        <f t="shared" si="156"/>
        <v>1</v>
      </c>
      <c r="Z309" s="3">
        <f t="shared" si="157"/>
        <v>0</v>
      </c>
      <c r="AA309" s="55">
        <f t="shared" si="158"/>
        <v>22</v>
      </c>
      <c r="AB309" s="3">
        <f t="shared" si="159"/>
        <v>30</v>
      </c>
      <c r="AC309" s="2">
        <f t="shared" si="160"/>
        <v>8615005</v>
      </c>
      <c r="AD309" s="2">
        <f t="shared" si="161"/>
        <v>9802455</v>
      </c>
      <c r="AE309" s="14">
        <f t="shared" si="162"/>
        <v>2160.0714318902628</v>
      </c>
      <c r="AF309" s="14">
        <f t="shared" si="163"/>
        <v>2170.804276129234</v>
      </c>
      <c r="AG309" s="14">
        <f t="shared" si="146"/>
        <v>10.732844238971211</v>
      </c>
      <c r="AH309" s="14">
        <f t="shared" si="172"/>
        <v>13.858867165390432</v>
      </c>
      <c r="AI309" s="14">
        <f t="shared" si="165"/>
        <v>-3.1260229264192212</v>
      </c>
      <c r="AJ309" s="16">
        <f t="shared" si="166"/>
        <v>0</v>
      </c>
      <c r="AK309" s="16">
        <f t="shared" si="167"/>
        <v>1</v>
      </c>
      <c r="AL309" s="16">
        <f t="shared" si="168"/>
        <v>14</v>
      </c>
      <c r="AM309" s="16">
        <f t="shared" si="169"/>
        <v>30</v>
      </c>
      <c r="AN309" s="5">
        <f t="shared" si="170"/>
        <v>9026425</v>
      </c>
      <c r="AO309" s="5">
        <f t="shared" si="171"/>
        <v>9782075</v>
      </c>
    </row>
    <row r="310" spans="1:41" x14ac:dyDescent="0.2">
      <c r="A310" s="1" t="s">
        <v>1058</v>
      </c>
      <c r="B310" s="8">
        <v>25032</v>
      </c>
      <c r="C310" s="8">
        <v>2209.0574324324325</v>
      </c>
      <c r="D310" s="8">
        <v>2224</v>
      </c>
      <c r="E310" s="8">
        <v>2180</v>
      </c>
      <c r="F310" s="8">
        <v>2209.1385135135133</v>
      </c>
      <c r="G310" s="8">
        <f t="shared" si="139"/>
        <v>36.496621621621216</v>
      </c>
      <c r="H310" s="8">
        <f t="shared" si="140"/>
        <v>36.496621621621216</v>
      </c>
      <c r="I310" s="8">
        <f t="shared" si="141"/>
        <v>0</v>
      </c>
      <c r="J310" s="25">
        <f t="shared" si="173"/>
        <v>14.429855886968669</v>
      </c>
      <c r="K310" s="25">
        <f t="shared" si="173"/>
        <v>10.861679025476462</v>
      </c>
      <c r="L310" s="26">
        <f t="shared" si="143"/>
        <v>1.3285106154511579</v>
      </c>
      <c r="M310" s="25">
        <f t="shared" si="144"/>
        <v>57.054093145877886</v>
      </c>
      <c r="N310" s="25">
        <v>30</v>
      </c>
      <c r="O310" s="25">
        <v>70</v>
      </c>
      <c r="P310" s="25">
        <f t="shared" si="147"/>
        <v>0</v>
      </c>
      <c r="Q310" s="25">
        <f t="shared" si="148"/>
        <v>0</v>
      </c>
      <c r="R310" s="25">
        <f t="shared" si="149"/>
        <v>39</v>
      </c>
      <c r="S310" s="25">
        <f t="shared" si="150"/>
        <v>0</v>
      </c>
      <c r="T310" s="25">
        <f t="shared" si="151"/>
        <v>7927400</v>
      </c>
      <c r="U310" s="25">
        <f t="shared" si="152"/>
        <v>10052900</v>
      </c>
      <c r="V310" s="9">
        <f t="shared" si="153"/>
        <v>2155.5341039342793</v>
      </c>
      <c r="W310" s="9">
        <f t="shared" si="154"/>
        <v>2188.715380516297</v>
      </c>
      <c r="X310" s="9">
        <f t="shared" si="155"/>
        <v>33.181276582017745</v>
      </c>
      <c r="Y310" s="3">
        <f t="shared" si="156"/>
        <v>1</v>
      </c>
      <c r="Z310" s="3">
        <f t="shared" si="157"/>
        <v>0</v>
      </c>
      <c r="AA310" s="55">
        <f t="shared" si="158"/>
        <v>23</v>
      </c>
      <c r="AB310" s="3">
        <f t="shared" si="159"/>
        <v>30</v>
      </c>
      <c r="AC310" s="2">
        <f t="shared" si="160"/>
        <v>8560300</v>
      </c>
      <c r="AD310" s="2">
        <f t="shared" si="161"/>
        <v>9813800</v>
      </c>
      <c r="AE310" s="14">
        <f t="shared" si="162"/>
        <v>2163.706030529022</v>
      </c>
      <c r="AF310" s="14">
        <f t="shared" si="163"/>
        <v>2176.7018511114306</v>
      </c>
      <c r="AG310" s="14">
        <f t="shared" si="146"/>
        <v>12.995820582408669</v>
      </c>
      <c r="AH310" s="14">
        <f t="shared" si="172"/>
        <v>13.68625784879408</v>
      </c>
      <c r="AI310" s="14">
        <f t="shared" si="165"/>
        <v>-0.69043726638541081</v>
      </c>
      <c r="AJ310" s="16">
        <f t="shared" si="166"/>
        <v>0</v>
      </c>
      <c r="AK310" s="16">
        <f t="shared" si="167"/>
        <v>1</v>
      </c>
      <c r="AL310" s="16">
        <f t="shared" si="168"/>
        <v>13</v>
      </c>
      <c r="AM310" s="16">
        <f t="shared" si="169"/>
        <v>30</v>
      </c>
      <c r="AN310" s="5">
        <f t="shared" si="170"/>
        <v>9080370</v>
      </c>
      <c r="AO310" s="5">
        <f t="shared" si="171"/>
        <v>9788870</v>
      </c>
    </row>
    <row r="311" spans="1:41" x14ac:dyDescent="0.2">
      <c r="A311" s="1" t="s">
        <v>1059</v>
      </c>
      <c r="B311" s="8">
        <v>25707</v>
      </c>
      <c r="C311" s="8">
        <v>2263.7692307692309</v>
      </c>
      <c r="D311" s="8">
        <v>2282</v>
      </c>
      <c r="E311" s="8">
        <v>2238</v>
      </c>
      <c r="F311" s="8">
        <v>2263.8093645484951</v>
      </c>
      <c r="G311" s="8">
        <f t="shared" si="139"/>
        <v>54.670851034981752</v>
      </c>
      <c r="H311" s="8">
        <f t="shared" si="140"/>
        <v>54.670851034981752</v>
      </c>
      <c r="I311" s="8">
        <f t="shared" si="141"/>
        <v>0</v>
      </c>
      <c r="J311" s="25">
        <f t="shared" si="173"/>
        <v>17.304212683255319</v>
      </c>
      <c r="K311" s="25">
        <f t="shared" si="173"/>
        <v>10.085844809371</v>
      </c>
      <c r="L311" s="26">
        <f t="shared" si="143"/>
        <v>1.7156929350308423</v>
      </c>
      <c r="M311" s="25">
        <f t="shared" si="144"/>
        <v>63.176985619375891</v>
      </c>
      <c r="N311" s="25">
        <v>30</v>
      </c>
      <c r="O311" s="25">
        <v>70</v>
      </c>
      <c r="P311" s="25">
        <f t="shared" si="147"/>
        <v>0</v>
      </c>
      <c r="Q311" s="25">
        <f t="shared" si="148"/>
        <v>0</v>
      </c>
      <c r="R311" s="25">
        <f t="shared" si="149"/>
        <v>39</v>
      </c>
      <c r="S311" s="25">
        <f t="shared" si="150"/>
        <v>0</v>
      </c>
      <c r="T311" s="25">
        <f t="shared" si="151"/>
        <v>7927400</v>
      </c>
      <c r="U311" s="25">
        <f t="shared" si="152"/>
        <v>10109450</v>
      </c>
      <c r="V311" s="9">
        <f t="shared" si="153"/>
        <v>2155.7456430058537</v>
      </c>
      <c r="W311" s="9">
        <f t="shared" si="154"/>
        <v>2187.3112144968295</v>
      </c>
      <c r="X311" s="9">
        <f t="shared" si="155"/>
        <v>31.565571490975799</v>
      </c>
      <c r="Y311" s="3">
        <f t="shared" si="156"/>
        <v>1</v>
      </c>
      <c r="Z311" s="3">
        <f t="shared" si="157"/>
        <v>0</v>
      </c>
      <c r="AA311" s="55">
        <f t="shared" si="158"/>
        <v>24</v>
      </c>
      <c r="AB311" s="3">
        <f t="shared" si="159"/>
        <v>30</v>
      </c>
      <c r="AC311" s="2">
        <f t="shared" si="160"/>
        <v>8504670</v>
      </c>
      <c r="AD311" s="2">
        <f t="shared" si="161"/>
        <v>9847470</v>
      </c>
      <c r="AE311" s="14">
        <f t="shared" si="162"/>
        <v>2171.1210923082422</v>
      </c>
      <c r="AF311" s="14">
        <f t="shared" si="163"/>
        <v>2190.1030070248253</v>
      </c>
      <c r="AG311" s="14">
        <f t="shared" si="146"/>
        <v>18.981914716583105</v>
      </c>
      <c r="AH311" s="14">
        <f t="shared" si="172"/>
        <v>14.745389222351886</v>
      </c>
      <c r="AI311" s="14">
        <f t="shared" si="165"/>
        <v>4.2365254942312198</v>
      </c>
      <c r="AJ311" s="16">
        <f t="shared" si="166"/>
        <v>1</v>
      </c>
      <c r="AK311" s="16">
        <f t="shared" si="167"/>
        <v>0</v>
      </c>
      <c r="AL311" s="16">
        <f t="shared" si="168"/>
        <v>14</v>
      </c>
      <c r="AM311" s="16">
        <f t="shared" si="169"/>
        <v>30</v>
      </c>
      <c r="AN311" s="5">
        <f t="shared" si="170"/>
        <v>9024740</v>
      </c>
      <c r="AO311" s="5">
        <f t="shared" si="171"/>
        <v>9808040</v>
      </c>
    </row>
    <row r="312" spans="1:41" x14ac:dyDescent="0.2">
      <c r="A312" s="1" t="s">
        <v>1060</v>
      </c>
      <c r="B312" s="8">
        <v>27170</v>
      </c>
      <c r="C312" s="8">
        <v>2260.7859531772574</v>
      </c>
      <c r="D312" s="8">
        <v>2285</v>
      </c>
      <c r="E312" s="8">
        <v>2231</v>
      </c>
      <c r="F312" s="8">
        <v>2260.8996655518395</v>
      </c>
      <c r="G312" s="8">
        <f t="shared" si="139"/>
        <v>-2.9096989966556066</v>
      </c>
      <c r="H312" s="8">
        <f t="shared" si="140"/>
        <v>0</v>
      </c>
      <c r="I312" s="8">
        <f t="shared" si="141"/>
        <v>2.9096989966556066</v>
      </c>
      <c r="J312" s="25">
        <f t="shared" si="173"/>
        <v>16.068197491594226</v>
      </c>
      <c r="K312" s="25">
        <f t="shared" si="173"/>
        <v>9.5732629656056165</v>
      </c>
      <c r="L312" s="26">
        <f t="shared" si="143"/>
        <v>1.6784452228381603</v>
      </c>
      <c r="M312" s="25">
        <f t="shared" si="144"/>
        <v>62.664907556318433</v>
      </c>
      <c r="N312" s="25">
        <v>30</v>
      </c>
      <c r="O312" s="25">
        <v>70</v>
      </c>
      <c r="P312" s="25">
        <f t="shared" si="147"/>
        <v>0</v>
      </c>
      <c r="Q312" s="25">
        <f t="shared" si="148"/>
        <v>0</v>
      </c>
      <c r="R312" s="25">
        <f t="shared" si="149"/>
        <v>39</v>
      </c>
      <c r="S312" s="25">
        <f t="shared" si="150"/>
        <v>0</v>
      </c>
      <c r="T312" s="25">
        <f t="shared" si="151"/>
        <v>7927400</v>
      </c>
      <c r="U312" s="25">
        <f t="shared" si="152"/>
        <v>10102625</v>
      </c>
      <c r="V312" s="9">
        <f t="shared" si="153"/>
        <v>2158.4056567722373</v>
      </c>
      <c r="W312" s="9">
        <f t="shared" si="154"/>
        <v>2191.2211041876112</v>
      </c>
      <c r="X312" s="9">
        <f t="shared" si="155"/>
        <v>32.81544741537391</v>
      </c>
      <c r="Y312" s="3">
        <f t="shared" si="156"/>
        <v>1</v>
      </c>
      <c r="Z312" s="3">
        <f t="shared" si="157"/>
        <v>0</v>
      </c>
      <c r="AA312" s="55">
        <f t="shared" si="158"/>
        <v>25</v>
      </c>
      <c r="AB312" s="3">
        <f t="shared" si="159"/>
        <v>30</v>
      </c>
      <c r="AC312" s="2">
        <f t="shared" si="160"/>
        <v>8447590</v>
      </c>
      <c r="AD312" s="2">
        <f t="shared" si="161"/>
        <v>9841965</v>
      </c>
      <c r="AE312" s="14">
        <f t="shared" si="162"/>
        <v>2177.7713569929529</v>
      </c>
      <c r="AF312" s="14">
        <f t="shared" si="163"/>
        <v>2200.994800644366</v>
      </c>
      <c r="AG312" s="14">
        <f t="shared" si="146"/>
        <v>23.223443651413163</v>
      </c>
      <c r="AH312" s="14">
        <f t="shared" si="172"/>
        <v>16.44100010816414</v>
      </c>
      <c r="AI312" s="14">
        <f t="shared" si="165"/>
        <v>6.7824435432490233</v>
      </c>
      <c r="AJ312" s="16">
        <f t="shared" si="166"/>
        <v>1</v>
      </c>
      <c r="AK312" s="16">
        <f t="shared" si="167"/>
        <v>0</v>
      </c>
      <c r="AL312" s="16">
        <f t="shared" si="168"/>
        <v>15</v>
      </c>
      <c r="AM312" s="16">
        <f t="shared" si="169"/>
        <v>30</v>
      </c>
      <c r="AN312" s="5">
        <f t="shared" si="170"/>
        <v>8967660</v>
      </c>
      <c r="AO312" s="5">
        <f t="shared" si="171"/>
        <v>9804285</v>
      </c>
    </row>
    <row r="313" spans="1:41" x14ac:dyDescent="0.2">
      <c r="A313" s="1" t="s">
        <v>1061</v>
      </c>
      <c r="B313" s="8">
        <v>23359</v>
      </c>
      <c r="C313" s="8">
        <v>2278.3254237288133</v>
      </c>
      <c r="D313" s="8">
        <v>2303</v>
      </c>
      <c r="E313" s="8">
        <v>2257</v>
      </c>
      <c r="F313" s="8">
        <v>2278.1999999999998</v>
      </c>
      <c r="G313" s="8">
        <f t="shared" si="139"/>
        <v>17.300334448160356</v>
      </c>
      <c r="H313" s="8">
        <f t="shared" si="140"/>
        <v>17.300334448160356</v>
      </c>
      <c r="I313" s="8">
        <f t="shared" si="141"/>
        <v>0</v>
      </c>
      <c r="J313" s="25">
        <f t="shared" si="173"/>
        <v>16.156207274206093</v>
      </c>
      <c r="K313" s="25">
        <f t="shared" si="173"/>
        <v>8.8894584680623581</v>
      </c>
      <c r="L313" s="26">
        <f t="shared" si="143"/>
        <v>1.8174568599708723</v>
      </c>
      <c r="M313" s="25">
        <f t="shared" si="144"/>
        <v>64.506998697742674</v>
      </c>
      <c r="N313" s="25">
        <v>30</v>
      </c>
      <c r="O313" s="25">
        <v>70</v>
      </c>
      <c r="P313" s="25">
        <f t="shared" si="147"/>
        <v>0</v>
      </c>
      <c r="Q313" s="25">
        <f t="shared" si="148"/>
        <v>0</v>
      </c>
      <c r="R313" s="25">
        <f t="shared" si="149"/>
        <v>39</v>
      </c>
      <c r="S313" s="25">
        <f t="shared" si="150"/>
        <v>0</v>
      </c>
      <c r="T313" s="25">
        <f t="shared" si="151"/>
        <v>7927400</v>
      </c>
      <c r="U313" s="25">
        <f t="shared" si="152"/>
        <v>10127975</v>
      </c>
      <c r="V313" s="9">
        <f t="shared" si="153"/>
        <v>2160.708945795639</v>
      </c>
      <c r="W313" s="9">
        <f t="shared" si="154"/>
        <v>2196.8401735391531</v>
      </c>
      <c r="X313" s="9">
        <f t="shared" si="155"/>
        <v>36.131227743514046</v>
      </c>
      <c r="Y313" s="3">
        <f t="shared" si="156"/>
        <v>1</v>
      </c>
      <c r="Z313" s="3">
        <f t="shared" si="157"/>
        <v>0</v>
      </c>
      <c r="AA313" s="55">
        <f t="shared" si="158"/>
        <v>26</v>
      </c>
      <c r="AB313" s="3">
        <f t="shared" si="159"/>
        <v>30</v>
      </c>
      <c r="AC313" s="2">
        <f t="shared" si="160"/>
        <v>8390435</v>
      </c>
      <c r="AD313" s="2">
        <f t="shared" si="161"/>
        <v>9857485</v>
      </c>
      <c r="AE313" s="14">
        <f t="shared" si="162"/>
        <v>2185.2105157342157</v>
      </c>
      <c r="AF313" s="14">
        <f t="shared" si="163"/>
        <v>2212.8725236221558</v>
      </c>
      <c r="AG313" s="14">
        <f t="shared" si="146"/>
        <v>27.662007887940035</v>
      </c>
      <c r="AH313" s="14">
        <f t="shared" si="172"/>
        <v>18.685201664119319</v>
      </c>
      <c r="AI313" s="14">
        <f t="shared" si="165"/>
        <v>8.9768062238207165</v>
      </c>
      <c r="AJ313" s="16">
        <f t="shared" si="166"/>
        <v>1</v>
      </c>
      <c r="AK313" s="16">
        <f t="shared" si="167"/>
        <v>0</v>
      </c>
      <c r="AL313" s="16">
        <f t="shared" si="168"/>
        <v>16</v>
      </c>
      <c r="AM313" s="16">
        <f t="shared" si="169"/>
        <v>30</v>
      </c>
      <c r="AN313" s="5">
        <f t="shared" si="170"/>
        <v>8910505</v>
      </c>
      <c r="AO313" s="5">
        <f t="shared" si="171"/>
        <v>9813305</v>
      </c>
    </row>
    <row r="314" spans="1:41" x14ac:dyDescent="0.2">
      <c r="A314" s="1" t="s">
        <v>1062</v>
      </c>
      <c r="B314" s="8">
        <v>26126</v>
      </c>
      <c r="C314" s="8">
        <v>2250.2356902356901</v>
      </c>
      <c r="D314" s="8">
        <v>2267</v>
      </c>
      <c r="E314" s="8">
        <v>2223</v>
      </c>
      <c r="F314" s="8">
        <v>2250.1784511784513</v>
      </c>
      <c r="G314" s="8">
        <f t="shared" si="139"/>
        <v>-28.021548821548549</v>
      </c>
      <c r="H314" s="8">
        <f t="shared" si="140"/>
        <v>0</v>
      </c>
      <c r="I314" s="8">
        <f t="shared" si="141"/>
        <v>28.021548821548549</v>
      </c>
      <c r="J314" s="25">
        <f t="shared" si="173"/>
        <v>15.002192468905658</v>
      </c>
      <c r="K314" s="25">
        <f t="shared" si="173"/>
        <v>10.256036350454227</v>
      </c>
      <c r="L314" s="26">
        <f t="shared" si="143"/>
        <v>1.4627670921077838</v>
      </c>
      <c r="M314" s="25">
        <f t="shared" si="144"/>
        <v>59.395267087796761</v>
      </c>
      <c r="N314" s="25">
        <v>30</v>
      </c>
      <c r="O314" s="25">
        <v>70</v>
      </c>
      <c r="P314" s="25">
        <f t="shared" si="147"/>
        <v>0</v>
      </c>
      <c r="Q314" s="25">
        <f t="shared" si="148"/>
        <v>0</v>
      </c>
      <c r="R314" s="25">
        <f t="shared" si="149"/>
        <v>39</v>
      </c>
      <c r="S314" s="25">
        <f t="shared" si="150"/>
        <v>0</v>
      </c>
      <c r="T314" s="25">
        <f t="shared" si="151"/>
        <v>7927400</v>
      </c>
      <c r="U314" s="25">
        <f t="shared" si="152"/>
        <v>10094825</v>
      </c>
      <c r="V314" s="9">
        <f t="shared" si="153"/>
        <v>2164.1558228502086</v>
      </c>
      <c r="W314" s="9">
        <f t="shared" si="154"/>
        <v>2204.5855147465022</v>
      </c>
      <c r="X314" s="9">
        <f t="shared" si="155"/>
        <v>40.429691896293662</v>
      </c>
      <c r="Y314" s="3">
        <f t="shared" si="156"/>
        <v>1</v>
      </c>
      <c r="Z314" s="3">
        <f t="shared" si="157"/>
        <v>0</v>
      </c>
      <c r="AA314" s="55">
        <f t="shared" si="158"/>
        <v>27</v>
      </c>
      <c r="AB314" s="3">
        <f t="shared" si="159"/>
        <v>30</v>
      </c>
      <c r="AC314" s="2">
        <f t="shared" si="160"/>
        <v>8332830</v>
      </c>
      <c r="AD314" s="2">
        <f t="shared" si="161"/>
        <v>9833355</v>
      </c>
      <c r="AE314" s="14">
        <f t="shared" si="162"/>
        <v>2190.0229553967515</v>
      </c>
      <c r="AF314" s="14">
        <f t="shared" si="163"/>
        <v>2218.6118970923549</v>
      </c>
      <c r="AG314" s="14">
        <f t="shared" si="146"/>
        <v>28.588941695603353</v>
      </c>
      <c r="AH314" s="14">
        <f t="shared" si="172"/>
        <v>20.665949670416126</v>
      </c>
      <c r="AI314" s="14">
        <f t="shared" si="165"/>
        <v>7.9229920251872272</v>
      </c>
      <c r="AJ314" s="16">
        <f t="shared" si="166"/>
        <v>1</v>
      </c>
      <c r="AK314" s="16">
        <f t="shared" si="167"/>
        <v>0</v>
      </c>
      <c r="AL314" s="16">
        <f t="shared" si="168"/>
        <v>17</v>
      </c>
      <c r="AM314" s="16">
        <f t="shared" si="169"/>
        <v>30</v>
      </c>
      <c r="AN314" s="5">
        <f t="shared" si="170"/>
        <v>8852900</v>
      </c>
      <c r="AO314" s="5">
        <f t="shared" si="171"/>
        <v>9797675</v>
      </c>
    </row>
    <row r="315" spans="1:41" x14ac:dyDescent="0.2">
      <c r="A315" s="1" t="s">
        <v>1063</v>
      </c>
      <c r="B315" s="8">
        <v>27753</v>
      </c>
      <c r="C315" s="8">
        <v>2188.2929292929293</v>
      </c>
      <c r="D315" s="8">
        <v>2210</v>
      </c>
      <c r="E315" s="8">
        <v>2160</v>
      </c>
      <c r="F315" s="8">
        <v>2188.3131313131312</v>
      </c>
      <c r="G315" s="8">
        <f t="shared" si="139"/>
        <v>-61.865319865320089</v>
      </c>
      <c r="H315" s="8">
        <f t="shared" si="140"/>
        <v>0</v>
      </c>
      <c r="I315" s="8">
        <f t="shared" si="141"/>
        <v>61.865319865320089</v>
      </c>
      <c r="J315" s="25">
        <f t="shared" si="173"/>
        <v>13.930607292555253</v>
      </c>
      <c r="K315" s="25">
        <f t="shared" si="173"/>
        <v>13.942413744373217</v>
      </c>
      <c r="L315" s="26">
        <f t="shared" si="143"/>
        <v>0.99915319886251908</v>
      </c>
      <c r="M315" s="25">
        <f t="shared" si="144"/>
        <v>49.978821004364178</v>
      </c>
      <c r="N315" s="25">
        <v>30</v>
      </c>
      <c r="O315" s="25">
        <v>70</v>
      </c>
      <c r="P315" s="25">
        <f t="shared" si="147"/>
        <v>0</v>
      </c>
      <c r="Q315" s="25">
        <f t="shared" si="148"/>
        <v>0</v>
      </c>
      <c r="R315" s="25">
        <f t="shared" si="149"/>
        <v>39</v>
      </c>
      <c r="S315" s="25">
        <f t="shared" si="150"/>
        <v>0</v>
      </c>
      <c r="T315" s="25">
        <f t="shared" si="151"/>
        <v>7927400</v>
      </c>
      <c r="U315" s="25">
        <f t="shared" si="152"/>
        <v>10033400</v>
      </c>
      <c r="V315" s="9">
        <f t="shared" si="153"/>
        <v>2168.0932130375982</v>
      </c>
      <c r="W315" s="9">
        <f t="shared" si="154"/>
        <v>2209.0824118218306</v>
      </c>
      <c r="X315" s="9">
        <f t="shared" si="155"/>
        <v>40.989198784232485</v>
      </c>
      <c r="Y315" s="3">
        <f t="shared" si="156"/>
        <v>1</v>
      </c>
      <c r="Z315" s="3">
        <f t="shared" si="157"/>
        <v>0</v>
      </c>
      <c r="AA315" s="55">
        <f t="shared" si="158"/>
        <v>28</v>
      </c>
      <c r="AB315" s="3">
        <f t="shared" si="159"/>
        <v>30</v>
      </c>
      <c r="AC315" s="2">
        <f t="shared" si="160"/>
        <v>8276125</v>
      </c>
      <c r="AD315" s="2">
        <f t="shared" si="161"/>
        <v>9788125</v>
      </c>
      <c r="AE315" s="14">
        <f t="shared" si="162"/>
        <v>2189.8963017609276</v>
      </c>
      <c r="AF315" s="14">
        <f t="shared" si="163"/>
        <v>2213.9505485109357</v>
      </c>
      <c r="AG315" s="14">
        <f t="shared" si="146"/>
        <v>24.054246750008133</v>
      </c>
      <c r="AH315" s="14">
        <f t="shared" si="172"/>
        <v>21.343609086334528</v>
      </c>
      <c r="AI315" s="14">
        <f t="shared" si="165"/>
        <v>2.7106376636736051</v>
      </c>
      <c r="AJ315" s="16">
        <f t="shared" si="166"/>
        <v>1</v>
      </c>
      <c r="AK315" s="16">
        <f t="shared" si="167"/>
        <v>0</v>
      </c>
      <c r="AL315" s="16">
        <f t="shared" si="168"/>
        <v>18</v>
      </c>
      <c r="AM315" s="16">
        <f t="shared" si="169"/>
        <v>30</v>
      </c>
      <c r="AN315" s="5">
        <f t="shared" si="170"/>
        <v>8796195</v>
      </c>
      <c r="AO315" s="5">
        <f t="shared" si="171"/>
        <v>9768195</v>
      </c>
    </row>
    <row r="316" spans="1:41" x14ac:dyDescent="0.2">
      <c r="A316" s="1" t="s">
        <v>1064</v>
      </c>
      <c r="B316" s="8">
        <v>32600</v>
      </c>
      <c r="C316" s="8">
        <v>2183.8193979933112</v>
      </c>
      <c r="D316" s="8">
        <v>2215</v>
      </c>
      <c r="E316" s="8">
        <v>2156</v>
      </c>
      <c r="F316" s="8">
        <v>2183.7224080267561</v>
      </c>
      <c r="G316" s="8">
        <f t="shared" si="139"/>
        <v>-4.5907232863751233</v>
      </c>
      <c r="H316" s="8">
        <f t="shared" si="140"/>
        <v>0</v>
      </c>
      <c r="I316" s="8">
        <f t="shared" si="141"/>
        <v>4.5907232863751233</v>
      </c>
      <c r="J316" s="25">
        <f t="shared" si="173"/>
        <v>12.935563914515592</v>
      </c>
      <c r="K316" s="25">
        <f t="shared" si="173"/>
        <v>13.274435854516211</v>
      </c>
      <c r="L316" s="26">
        <f t="shared" si="143"/>
        <v>0.97447183867438492</v>
      </c>
      <c r="M316" s="25">
        <f t="shared" si="144"/>
        <v>49.35354455744595</v>
      </c>
      <c r="N316" s="25">
        <v>30</v>
      </c>
      <c r="O316" s="25">
        <v>70</v>
      </c>
      <c r="P316" s="25">
        <f t="shared" si="147"/>
        <v>0</v>
      </c>
      <c r="Q316" s="25">
        <f t="shared" si="148"/>
        <v>0</v>
      </c>
      <c r="R316" s="25">
        <f t="shared" si="149"/>
        <v>39</v>
      </c>
      <c r="S316" s="25">
        <f t="shared" si="150"/>
        <v>0</v>
      </c>
      <c r="T316" s="25">
        <f t="shared" si="151"/>
        <v>7927400</v>
      </c>
      <c r="U316" s="25">
        <f t="shared" si="152"/>
        <v>10029500</v>
      </c>
      <c r="V316" s="9">
        <f t="shared" si="153"/>
        <v>2170.7472551760156</v>
      </c>
      <c r="W316" s="9">
        <f t="shared" si="154"/>
        <v>2207.0171940411874</v>
      </c>
      <c r="X316" s="9">
        <f t="shared" si="155"/>
        <v>36.269938865171753</v>
      </c>
      <c r="Y316" s="3">
        <f t="shared" si="156"/>
        <v>1</v>
      </c>
      <c r="Z316" s="3">
        <f t="shared" si="157"/>
        <v>0</v>
      </c>
      <c r="AA316" s="55">
        <f t="shared" si="158"/>
        <v>29</v>
      </c>
      <c r="AB316" s="3">
        <f t="shared" si="159"/>
        <v>30</v>
      </c>
      <c r="AC316" s="2">
        <f t="shared" si="160"/>
        <v>8220845</v>
      </c>
      <c r="AD316" s="2">
        <f t="shared" si="161"/>
        <v>9783945</v>
      </c>
      <c r="AE316" s="14">
        <f t="shared" si="162"/>
        <v>2189.4389762991373</v>
      </c>
      <c r="AF316" s="14">
        <f t="shared" si="163"/>
        <v>2209.3000653595236</v>
      </c>
      <c r="AG316" s="14">
        <f t="shared" si="146"/>
        <v>19.861089060386348</v>
      </c>
      <c r="AH316" s="14">
        <f t="shared" si="172"/>
        <v>21.047105081144892</v>
      </c>
      <c r="AI316" s="14">
        <f t="shared" si="165"/>
        <v>-1.1860160207585437</v>
      </c>
      <c r="AJ316" s="16">
        <f t="shared" si="166"/>
        <v>0</v>
      </c>
      <c r="AK316" s="16">
        <f t="shared" si="167"/>
        <v>1</v>
      </c>
      <c r="AL316" s="16">
        <f t="shared" si="168"/>
        <v>17</v>
      </c>
      <c r="AM316" s="16">
        <f t="shared" si="169"/>
        <v>30</v>
      </c>
      <c r="AN316" s="5">
        <f t="shared" si="170"/>
        <v>8850165</v>
      </c>
      <c r="AO316" s="5">
        <f t="shared" si="171"/>
        <v>9766465</v>
      </c>
    </row>
    <row r="317" spans="1:41" x14ac:dyDescent="0.2">
      <c r="A317" s="1" t="s">
        <v>1065</v>
      </c>
      <c r="B317" s="8">
        <v>26117</v>
      </c>
      <c r="C317" s="8">
        <v>2147.6734693877552</v>
      </c>
      <c r="D317" s="8">
        <v>2179</v>
      </c>
      <c r="E317" s="8">
        <v>2124</v>
      </c>
      <c r="F317" s="8">
        <v>2147.612244897959</v>
      </c>
      <c r="G317" s="8">
        <f t="shared" si="139"/>
        <v>-36.110163128797012</v>
      </c>
      <c r="H317" s="8">
        <f t="shared" si="140"/>
        <v>0</v>
      </c>
      <c r="I317" s="8">
        <f t="shared" si="141"/>
        <v>36.110163128797012</v>
      </c>
      <c r="J317" s="25">
        <f t="shared" si="173"/>
        <v>12.011595063478765</v>
      </c>
      <c r="K317" s="25">
        <f t="shared" si="173"/>
        <v>14.905559231250553</v>
      </c>
      <c r="L317" s="26">
        <f t="shared" si="143"/>
        <v>0.80584665607819739</v>
      </c>
      <c r="M317" s="25">
        <f t="shared" si="144"/>
        <v>44.624312555323762</v>
      </c>
      <c r="N317" s="25">
        <v>30</v>
      </c>
      <c r="O317" s="25">
        <v>70</v>
      </c>
      <c r="P317" s="25">
        <f t="shared" si="147"/>
        <v>0</v>
      </c>
      <c r="Q317" s="25">
        <f t="shared" si="148"/>
        <v>0</v>
      </c>
      <c r="R317" s="25">
        <f t="shared" si="149"/>
        <v>39</v>
      </c>
      <c r="S317" s="25">
        <f t="shared" si="150"/>
        <v>0</v>
      </c>
      <c r="T317" s="25">
        <f t="shared" si="151"/>
        <v>7927400</v>
      </c>
      <c r="U317" s="25">
        <f t="shared" si="152"/>
        <v>9998300</v>
      </c>
      <c r="V317" s="9">
        <f t="shared" si="153"/>
        <v>2174.5759116423719</v>
      </c>
      <c r="W317" s="9">
        <f t="shared" si="154"/>
        <v>2205.5184866641066</v>
      </c>
      <c r="X317" s="9">
        <f t="shared" si="155"/>
        <v>30.942575021734683</v>
      </c>
      <c r="Y317" s="3">
        <f t="shared" si="156"/>
        <v>1</v>
      </c>
      <c r="Z317" s="3">
        <f t="shared" si="157"/>
        <v>0</v>
      </c>
      <c r="AA317" s="55">
        <f t="shared" si="158"/>
        <v>30</v>
      </c>
      <c r="AB317" s="3">
        <f t="shared" si="159"/>
        <v>30</v>
      </c>
      <c r="AC317" s="2">
        <f t="shared" si="160"/>
        <v>8165440</v>
      </c>
      <c r="AD317" s="2">
        <f t="shared" si="161"/>
        <v>9758440</v>
      </c>
      <c r="AE317" s="14">
        <f t="shared" si="162"/>
        <v>2186.3406998990499</v>
      </c>
      <c r="AF317" s="14">
        <f t="shared" si="163"/>
        <v>2199.8096314423597</v>
      </c>
      <c r="AG317" s="14">
        <f t="shared" si="146"/>
        <v>13.468931543309736</v>
      </c>
      <c r="AH317" s="14">
        <f t="shared" si="172"/>
        <v>19.531470373577861</v>
      </c>
      <c r="AI317" s="14">
        <f t="shared" si="165"/>
        <v>-6.0625388302681245</v>
      </c>
      <c r="AJ317" s="16">
        <f t="shared" si="166"/>
        <v>0</v>
      </c>
      <c r="AK317" s="16">
        <f t="shared" si="167"/>
        <v>1</v>
      </c>
      <c r="AL317" s="16">
        <f t="shared" si="168"/>
        <v>16</v>
      </c>
      <c r="AM317" s="16">
        <f t="shared" si="169"/>
        <v>30</v>
      </c>
      <c r="AN317" s="5">
        <f t="shared" si="170"/>
        <v>8904035</v>
      </c>
      <c r="AO317" s="5">
        <f t="shared" si="171"/>
        <v>9753635</v>
      </c>
    </row>
    <row r="318" spans="1:41" x14ac:dyDescent="0.2">
      <c r="A318" s="1" t="s">
        <v>1066</v>
      </c>
      <c r="B318" s="8">
        <v>22655</v>
      </c>
      <c r="C318" s="8">
        <v>2157.0169491525426</v>
      </c>
      <c r="D318" s="8">
        <v>2183</v>
      </c>
      <c r="E318" s="8">
        <v>2140</v>
      </c>
      <c r="F318" s="8">
        <v>2157.1389830508474</v>
      </c>
      <c r="G318" s="8">
        <f t="shared" si="139"/>
        <v>9.5267381528883561</v>
      </c>
      <c r="H318" s="8">
        <f t="shared" si="140"/>
        <v>9.5267381528883561</v>
      </c>
      <c r="I318" s="8">
        <f t="shared" si="141"/>
        <v>0</v>
      </c>
      <c r="J318" s="25">
        <f t="shared" si="173"/>
        <v>11.834105284150878</v>
      </c>
      <c r="K318" s="25">
        <f t="shared" si="173"/>
        <v>13.840876429018371</v>
      </c>
      <c r="L318" s="26">
        <f t="shared" si="143"/>
        <v>0.85501126643540026</v>
      </c>
      <c r="M318" s="25">
        <f t="shared" si="144"/>
        <v>46.091971617961896</v>
      </c>
      <c r="N318" s="25">
        <v>30</v>
      </c>
      <c r="O318" s="25">
        <v>70</v>
      </c>
      <c r="P318" s="25">
        <f t="shared" si="147"/>
        <v>0</v>
      </c>
      <c r="Q318" s="25">
        <f t="shared" si="148"/>
        <v>0</v>
      </c>
      <c r="R318" s="25">
        <f t="shared" si="149"/>
        <v>39</v>
      </c>
      <c r="S318" s="25">
        <f t="shared" si="150"/>
        <v>0</v>
      </c>
      <c r="T318" s="25">
        <f t="shared" si="151"/>
        <v>7927400</v>
      </c>
      <c r="U318" s="25">
        <f t="shared" si="152"/>
        <v>10013900</v>
      </c>
      <c r="V318" s="9">
        <f t="shared" si="153"/>
        <v>2178.2437346028219</v>
      </c>
      <c r="W318" s="9">
        <f t="shared" si="154"/>
        <v>2200.6620211965633</v>
      </c>
      <c r="X318" s="9">
        <f t="shared" si="155"/>
        <v>22.418286593741414</v>
      </c>
      <c r="Y318" s="3">
        <f t="shared" si="156"/>
        <v>1</v>
      </c>
      <c r="Z318" s="3">
        <f t="shared" si="157"/>
        <v>0</v>
      </c>
      <c r="AA318" s="55">
        <f t="shared" si="158"/>
        <v>31</v>
      </c>
      <c r="AB318" s="3">
        <f t="shared" si="159"/>
        <v>30</v>
      </c>
      <c r="AC318" s="2">
        <f t="shared" si="160"/>
        <v>8110935</v>
      </c>
      <c r="AD318" s="2">
        <f t="shared" si="161"/>
        <v>9769435</v>
      </c>
      <c r="AE318" s="14">
        <f t="shared" si="162"/>
        <v>2184.1776097621459</v>
      </c>
      <c r="AF318" s="14">
        <f t="shared" si="163"/>
        <v>2193.2449163052038</v>
      </c>
      <c r="AG318" s="14">
        <f t="shared" si="146"/>
        <v>9.067306543057839</v>
      </c>
      <c r="AH318" s="14">
        <f t="shared" si="172"/>
        <v>17.438637607473858</v>
      </c>
      <c r="AI318" s="14">
        <f t="shared" si="165"/>
        <v>-8.3713310644160188</v>
      </c>
      <c r="AJ318" s="16">
        <f t="shared" si="166"/>
        <v>0</v>
      </c>
      <c r="AK318" s="16">
        <f t="shared" si="167"/>
        <v>1</v>
      </c>
      <c r="AL318" s="16">
        <f t="shared" si="168"/>
        <v>15</v>
      </c>
      <c r="AM318" s="16">
        <f t="shared" si="169"/>
        <v>30</v>
      </c>
      <c r="AN318" s="5">
        <f t="shared" si="170"/>
        <v>8957105</v>
      </c>
      <c r="AO318" s="5">
        <f t="shared" si="171"/>
        <v>9759605</v>
      </c>
    </row>
    <row r="319" spans="1:41" x14ac:dyDescent="0.2">
      <c r="A319" s="1" t="s">
        <v>1067</v>
      </c>
      <c r="B319" s="8">
        <v>20198</v>
      </c>
      <c r="C319" s="8">
        <v>2159.0237288135595</v>
      </c>
      <c r="D319" s="8">
        <v>2174</v>
      </c>
      <c r="E319" s="8">
        <v>2137</v>
      </c>
      <c r="F319" s="8">
        <v>2158.9491525423728</v>
      </c>
      <c r="G319" s="8">
        <f t="shared" si="139"/>
        <v>1.8101694915253574</v>
      </c>
      <c r="H319" s="8">
        <f t="shared" si="140"/>
        <v>1.8101694915253574</v>
      </c>
      <c r="I319" s="8">
        <f t="shared" si="141"/>
        <v>0</v>
      </c>
      <c r="J319" s="25">
        <f t="shared" si="173"/>
        <v>11.118109870391914</v>
      </c>
      <c r="K319" s="25">
        <f t="shared" si="173"/>
        <v>12.852242398374202</v>
      </c>
      <c r="L319" s="26">
        <f t="shared" si="143"/>
        <v>0.86507159807368295</v>
      </c>
      <c r="M319" s="25">
        <f t="shared" si="144"/>
        <v>46.382755437762384</v>
      </c>
      <c r="N319" s="25">
        <v>30</v>
      </c>
      <c r="O319" s="25">
        <v>70</v>
      </c>
      <c r="P319" s="25">
        <f t="shared" si="147"/>
        <v>0</v>
      </c>
      <c r="Q319" s="25">
        <f t="shared" si="148"/>
        <v>0</v>
      </c>
      <c r="R319" s="25">
        <f t="shared" si="149"/>
        <v>39</v>
      </c>
      <c r="S319" s="25">
        <f t="shared" si="150"/>
        <v>0</v>
      </c>
      <c r="T319" s="25">
        <f t="shared" si="151"/>
        <v>7927400</v>
      </c>
      <c r="U319" s="25">
        <f t="shared" si="152"/>
        <v>10010975</v>
      </c>
      <c r="V319" s="9">
        <f t="shared" si="153"/>
        <v>2181.0585279183747</v>
      </c>
      <c r="W319" s="9">
        <f t="shared" si="154"/>
        <v>2200.7826635201523</v>
      </c>
      <c r="X319" s="9">
        <f t="shared" si="155"/>
        <v>19.724135601777562</v>
      </c>
      <c r="Y319" s="3">
        <f t="shared" si="156"/>
        <v>1</v>
      </c>
      <c r="Z319" s="3">
        <f t="shared" si="157"/>
        <v>0</v>
      </c>
      <c r="AA319" s="55">
        <f t="shared" si="158"/>
        <v>32</v>
      </c>
      <c r="AB319" s="3">
        <f t="shared" si="159"/>
        <v>30</v>
      </c>
      <c r="AC319" s="2">
        <f t="shared" si="160"/>
        <v>8056330</v>
      </c>
      <c r="AD319" s="2">
        <f t="shared" si="161"/>
        <v>9765930</v>
      </c>
      <c r="AE319" s="14">
        <f t="shared" si="162"/>
        <v>2182.3088351532738</v>
      </c>
      <c r="AF319" s="14">
        <f t="shared" si="163"/>
        <v>2187.9686449570759</v>
      </c>
      <c r="AG319" s="14">
        <f t="shared" si="146"/>
        <v>5.6598098038020908</v>
      </c>
      <c r="AH319" s="14">
        <f t="shared" si="172"/>
        <v>15.082872046739505</v>
      </c>
      <c r="AI319" s="14">
        <f t="shared" si="165"/>
        <v>-9.423062242937414</v>
      </c>
      <c r="AJ319" s="16">
        <f t="shared" si="166"/>
        <v>0</v>
      </c>
      <c r="AK319" s="16">
        <f t="shared" si="167"/>
        <v>1</v>
      </c>
      <c r="AL319" s="16">
        <f t="shared" si="168"/>
        <v>14</v>
      </c>
      <c r="AM319" s="16">
        <f t="shared" si="169"/>
        <v>30</v>
      </c>
      <c r="AN319" s="5">
        <f t="shared" si="170"/>
        <v>9010575</v>
      </c>
      <c r="AO319" s="5">
        <f t="shared" si="171"/>
        <v>9758525</v>
      </c>
    </row>
    <row r="320" spans="1:41" x14ac:dyDescent="0.2">
      <c r="A320" s="1" t="s">
        <v>1068</v>
      </c>
      <c r="B320" s="8">
        <v>16469</v>
      </c>
      <c r="C320" s="8">
        <v>2144.1609589041095</v>
      </c>
      <c r="D320" s="8">
        <v>2154</v>
      </c>
      <c r="E320" s="8">
        <v>2130</v>
      </c>
      <c r="F320" s="8">
        <v>2144.1917808219177</v>
      </c>
      <c r="G320" s="8">
        <f t="shared" si="139"/>
        <v>-14.757371720455012</v>
      </c>
      <c r="H320" s="8">
        <f t="shared" si="140"/>
        <v>0</v>
      </c>
      <c r="I320" s="8">
        <f t="shared" si="141"/>
        <v>14.757371720455012</v>
      </c>
      <c r="J320" s="25">
        <f t="shared" si="173"/>
        <v>10.32395916536392</v>
      </c>
      <c r="K320" s="25">
        <f t="shared" si="173"/>
        <v>12.988323064237116</v>
      </c>
      <c r="L320" s="26">
        <f t="shared" si="143"/>
        <v>0.79486467300698527</v>
      </c>
      <c r="M320" s="25">
        <f t="shared" si="144"/>
        <v>44.285493216339646</v>
      </c>
      <c r="N320" s="25">
        <v>30</v>
      </c>
      <c r="O320" s="25">
        <v>70</v>
      </c>
      <c r="P320" s="25">
        <f t="shared" si="147"/>
        <v>0</v>
      </c>
      <c r="Q320" s="25">
        <f t="shared" si="148"/>
        <v>0</v>
      </c>
      <c r="R320" s="25">
        <f t="shared" si="149"/>
        <v>39</v>
      </c>
      <c r="S320" s="25">
        <f t="shared" si="150"/>
        <v>0</v>
      </c>
      <c r="T320" s="25">
        <f t="shared" si="151"/>
        <v>7927400</v>
      </c>
      <c r="U320" s="25">
        <f t="shared" si="152"/>
        <v>10004150</v>
      </c>
      <c r="V320" s="9">
        <f t="shared" si="153"/>
        <v>2185.0210551324626</v>
      </c>
      <c r="W320" s="9">
        <f t="shared" si="154"/>
        <v>2202.8853227837412</v>
      </c>
      <c r="X320" s="9">
        <f t="shared" si="155"/>
        <v>17.864267651278624</v>
      </c>
      <c r="Y320" s="3">
        <f t="shared" si="156"/>
        <v>1</v>
      </c>
      <c r="Z320" s="3">
        <f t="shared" si="157"/>
        <v>0</v>
      </c>
      <c r="AA320" s="55">
        <f t="shared" si="158"/>
        <v>33</v>
      </c>
      <c r="AB320" s="3">
        <f t="shared" si="159"/>
        <v>30</v>
      </c>
      <c r="AC320" s="2">
        <f t="shared" si="160"/>
        <v>8001950</v>
      </c>
      <c r="AD320" s="2">
        <f t="shared" si="161"/>
        <v>9759200</v>
      </c>
      <c r="AE320" s="14">
        <f t="shared" si="162"/>
        <v>2179.4853496472474</v>
      </c>
      <c r="AF320" s="14">
        <f t="shared" si="163"/>
        <v>2181.2337427824364</v>
      </c>
      <c r="AG320" s="14">
        <f t="shared" si="146"/>
        <v>1.7483931351889623</v>
      </c>
      <c r="AH320" s="14">
        <f t="shared" si="172"/>
        <v>12.415976264429396</v>
      </c>
      <c r="AI320" s="14">
        <f t="shared" si="165"/>
        <v>-10.667583129240434</v>
      </c>
      <c r="AJ320" s="16">
        <f t="shared" si="166"/>
        <v>0</v>
      </c>
      <c r="AK320" s="16">
        <f t="shared" si="167"/>
        <v>1</v>
      </c>
      <c r="AL320" s="16">
        <f t="shared" si="168"/>
        <v>13</v>
      </c>
      <c r="AM320" s="16">
        <f t="shared" si="169"/>
        <v>30</v>
      </c>
      <c r="AN320" s="5">
        <f t="shared" si="170"/>
        <v>9063970</v>
      </c>
      <c r="AO320" s="5">
        <f t="shared" si="171"/>
        <v>9756220</v>
      </c>
    </row>
    <row r="321" spans="1:41" x14ac:dyDescent="0.2">
      <c r="A321" s="1" t="s">
        <v>1069</v>
      </c>
      <c r="B321" s="8">
        <v>8906</v>
      </c>
      <c r="C321" s="8">
        <v>2106.9241877256318</v>
      </c>
      <c r="D321" s="8">
        <v>2131</v>
      </c>
      <c r="E321" s="8">
        <v>2083</v>
      </c>
      <c r="F321" s="8">
        <v>2106.7653429602888</v>
      </c>
      <c r="G321" s="8">
        <f t="shared" si="139"/>
        <v>-37.426437861628983</v>
      </c>
      <c r="H321" s="8">
        <f t="shared" si="140"/>
        <v>0</v>
      </c>
      <c r="I321" s="8">
        <f t="shared" si="141"/>
        <v>37.426437861628983</v>
      </c>
      <c r="J321" s="25">
        <f t="shared" si="173"/>
        <v>9.5865335106950678</v>
      </c>
      <c r="K321" s="25">
        <f t="shared" si="173"/>
        <v>14.73390269262225</v>
      </c>
      <c r="L321" s="26">
        <f t="shared" si="143"/>
        <v>0.65064455159564483</v>
      </c>
      <c r="M321" s="25">
        <f t="shared" si="144"/>
        <v>39.417605138954954</v>
      </c>
      <c r="N321" s="25">
        <v>30</v>
      </c>
      <c r="O321" s="25">
        <v>70</v>
      </c>
      <c r="P321" s="25">
        <f t="shared" si="147"/>
        <v>0</v>
      </c>
      <c r="Q321" s="25">
        <f t="shared" si="148"/>
        <v>0</v>
      </c>
      <c r="R321" s="25">
        <f t="shared" si="149"/>
        <v>39</v>
      </c>
      <c r="S321" s="25">
        <f t="shared" si="150"/>
        <v>0</v>
      </c>
      <c r="T321" s="25">
        <f t="shared" si="151"/>
        <v>7927400</v>
      </c>
      <c r="U321" s="25">
        <f t="shared" si="152"/>
        <v>9958325</v>
      </c>
      <c r="V321" s="9">
        <f t="shared" si="153"/>
        <v>2190.0345981468727</v>
      </c>
      <c r="W321" s="9">
        <f t="shared" si="154"/>
        <v>2201.2329656114316</v>
      </c>
      <c r="X321" s="9">
        <f t="shared" si="155"/>
        <v>11.198367464558942</v>
      </c>
      <c r="Y321" s="3">
        <f t="shared" si="156"/>
        <v>1</v>
      </c>
      <c r="Z321" s="3">
        <f t="shared" si="157"/>
        <v>0</v>
      </c>
      <c r="AA321" s="55">
        <f t="shared" si="158"/>
        <v>34</v>
      </c>
      <c r="AB321" s="3">
        <f t="shared" si="159"/>
        <v>30</v>
      </c>
      <c r="AC321" s="2">
        <f t="shared" si="160"/>
        <v>7948070</v>
      </c>
      <c r="AD321" s="2">
        <f t="shared" si="161"/>
        <v>9718620</v>
      </c>
      <c r="AE321" s="14">
        <f t="shared" si="162"/>
        <v>2174.0986824852503</v>
      </c>
      <c r="AF321" s="14">
        <f t="shared" si="163"/>
        <v>2169.7770658867212</v>
      </c>
      <c r="AG321" s="14">
        <f t="shared" si="146"/>
        <v>-4.32161659852909</v>
      </c>
      <c r="AH321" s="14">
        <f t="shared" si="172"/>
        <v>9.0684576918376987</v>
      </c>
      <c r="AI321" s="14">
        <f t="shared" si="165"/>
        <v>-13.390074290366789</v>
      </c>
      <c r="AJ321" s="16">
        <f t="shared" si="166"/>
        <v>0</v>
      </c>
      <c r="AK321" s="16">
        <f t="shared" si="167"/>
        <v>1</v>
      </c>
      <c r="AL321" s="16">
        <f t="shared" si="168"/>
        <v>12</v>
      </c>
      <c r="AM321" s="16">
        <f t="shared" si="169"/>
        <v>30</v>
      </c>
      <c r="AN321" s="5">
        <f t="shared" si="170"/>
        <v>9117190</v>
      </c>
      <c r="AO321" s="5">
        <f t="shared" si="171"/>
        <v>9742090</v>
      </c>
    </row>
    <row r="322" spans="1:41" x14ac:dyDescent="0.2">
      <c r="A322" s="1" t="s">
        <v>1070</v>
      </c>
      <c r="B322" s="8">
        <v>7917</v>
      </c>
      <c r="C322" s="8">
        <v>2089.7695167286247</v>
      </c>
      <c r="D322" s="8">
        <v>2124</v>
      </c>
      <c r="E322" s="8">
        <v>2049</v>
      </c>
      <c r="F322" s="8">
        <v>2089.6059479553905</v>
      </c>
      <c r="G322" s="8">
        <f t="shared" ref="G322:G385" si="174">F322-F321</f>
        <v>-17.159395004898215</v>
      </c>
      <c r="H322" s="8">
        <f t="shared" ref="H322:H385" si="175">IF(G322&gt;0, G322, 0)</f>
        <v>0</v>
      </c>
      <c r="I322" s="8">
        <f t="shared" ref="I322:I385" si="176">IF(G322&lt;0, -G322, 0)</f>
        <v>17.159395004898215</v>
      </c>
      <c r="J322" s="25">
        <f t="shared" ref="J322:K337" si="177">((J321*($L$4-1)+H322)/$L$4)</f>
        <v>8.9017811170739911</v>
      </c>
      <c r="K322" s="25">
        <f t="shared" si="177"/>
        <v>14.907152143499104</v>
      </c>
      <c r="L322" s="26">
        <f t="shared" ref="L322:L385" si="178">J322/K322</f>
        <v>0.59714833734731754</v>
      </c>
      <c r="M322" s="25">
        <f t="shared" ref="M322:M385" si="179">IF(K322=0, 100, 100-(100/(1+L322)))</f>
        <v>37.388408038486467</v>
      </c>
      <c r="N322" s="25">
        <v>30</v>
      </c>
      <c r="O322" s="25">
        <v>70</v>
      </c>
      <c r="P322" s="25">
        <f t="shared" si="147"/>
        <v>0</v>
      </c>
      <c r="Q322" s="25">
        <f t="shared" si="148"/>
        <v>0</v>
      </c>
      <c r="R322" s="25">
        <f t="shared" si="149"/>
        <v>39</v>
      </c>
      <c r="S322" s="25">
        <f t="shared" si="150"/>
        <v>0</v>
      </c>
      <c r="T322" s="25">
        <f t="shared" si="151"/>
        <v>7927400</v>
      </c>
      <c r="U322" s="25">
        <f t="shared" si="152"/>
        <v>9925175</v>
      </c>
      <c r="V322" s="9">
        <f t="shared" si="153"/>
        <v>2191.6056650685664</v>
      </c>
      <c r="W322" s="9">
        <f t="shared" si="154"/>
        <v>2195.7432532004646</v>
      </c>
      <c r="X322" s="9">
        <f t="shared" si="155"/>
        <v>4.1375881318981556</v>
      </c>
      <c r="Y322" s="3">
        <f t="shared" si="156"/>
        <v>1</v>
      </c>
      <c r="Z322" s="3">
        <f t="shared" si="157"/>
        <v>0</v>
      </c>
      <c r="AA322" s="55">
        <f t="shared" si="158"/>
        <v>35</v>
      </c>
      <c r="AB322" s="3">
        <f t="shared" si="159"/>
        <v>30</v>
      </c>
      <c r="AC322" s="2">
        <f t="shared" si="160"/>
        <v>7894765</v>
      </c>
      <c r="AD322" s="2">
        <f t="shared" si="161"/>
        <v>9687640</v>
      </c>
      <c r="AE322" s="14">
        <f t="shared" si="162"/>
        <v>2167.8399614089644</v>
      </c>
      <c r="AF322" s="14">
        <f t="shared" si="163"/>
        <v>2157.4430477434394</v>
      </c>
      <c r="AG322" s="14">
        <f t="shared" si="146"/>
        <v>-10.396913665525062</v>
      </c>
      <c r="AH322" s="14">
        <f t="shared" si="172"/>
        <v>5.1753834203651454</v>
      </c>
      <c r="AI322" s="14">
        <f t="shared" si="165"/>
        <v>-15.572297085890208</v>
      </c>
      <c r="AJ322" s="16">
        <f t="shared" si="166"/>
        <v>0</v>
      </c>
      <c r="AK322" s="16">
        <f t="shared" si="167"/>
        <v>1</v>
      </c>
      <c r="AL322" s="16">
        <f t="shared" si="168"/>
        <v>11</v>
      </c>
      <c r="AM322" s="16">
        <f t="shared" si="169"/>
        <v>30</v>
      </c>
      <c r="AN322" s="5">
        <f t="shared" si="170"/>
        <v>9169235</v>
      </c>
      <c r="AO322" s="5">
        <f t="shared" si="171"/>
        <v>9732710</v>
      </c>
    </row>
    <row r="323" spans="1:41" x14ac:dyDescent="0.2">
      <c r="A323" s="1" t="s">
        <v>1071</v>
      </c>
      <c r="B323" s="8">
        <v>5838</v>
      </c>
      <c r="C323" s="8">
        <v>2066.0607287449393</v>
      </c>
      <c r="D323" s="8">
        <v>2106</v>
      </c>
      <c r="E323" s="8">
        <v>2038</v>
      </c>
      <c r="F323" s="8">
        <v>2066.2105263157896</v>
      </c>
      <c r="G323" s="8">
        <f t="shared" si="174"/>
        <v>-23.395421639600954</v>
      </c>
      <c r="H323" s="8">
        <f t="shared" si="175"/>
        <v>0</v>
      </c>
      <c r="I323" s="8">
        <f t="shared" si="176"/>
        <v>23.395421639600954</v>
      </c>
      <c r="J323" s="25">
        <f t="shared" si="177"/>
        <v>8.2659396087115642</v>
      </c>
      <c r="K323" s="25">
        <f t="shared" si="177"/>
        <v>15.51345710750638</v>
      </c>
      <c r="L323" s="26">
        <f t="shared" si="178"/>
        <v>0.53282382846257947</v>
      </c>
      <c r="M323" s="25">
        <f t="shared" si="179"/>
        <v>34.760930680272708</v>
      </c>
      <c r="N323" s="25">
        <v>30</v>
      </c>
      <c r="O323" s="25">
        <v>70</v>
      </c>
      <c r="P323" s="25">
        <f t="shared" si="147"/>
        <v>0</v>
      </c>
      <c r="Q323" s="25">
        <f t="shared" si="148"/>
        <v>0</v>
      </c>
      <c r="R323" s="25">
        <f t="shared" si="149"/>
        <v>39</v>
      </c>
      <c r="S323" s="25">
        <f t="shared" si="150"/>
        <v>0</v>
      </c>
      <c r="T323" s="25">
        <f t="shared" si="151"/>
        <v>7927400</v>
      </c>
      <c r="U323" s="25">
        <f t="shared" si="152"/>
        <v>9914450</v>
      </c>
      <c r="V323" s="9">
        <f t="shared" si="153"/>
        <v>2189.1117342919219</v>
      </c>
      <c r="W323" s="9">
        <f t="shared" si="154"/>
        <v>2185.7822060706212</v>
      </c>
      <c r="X323" s="9">
        <f t="shared" si="155"/>
        <v>-3.329528221300734</v>
      </c>
      <c r="Y323" s="3">
        <f t="shared" si="156"/>
        <v>0</v>
      </c>
      <c r="Z323" s="3">
        <f t="shared" si="157"/>
        <v>1</v>
      </c>
      <c r="AA323" s="55">
        <f t="shared" si="158"/>
        <v>34</v>
      </c>
      <c r="AB323" s="3">
        <f t="shared" si="159"/>
        <v>30</v>
      </c>
      <c r="AC323" s="2">
        <f t="shared" si="160"/>
        <v>7945960</v>
      </c>
      <c r="AD323" s="2">
        <f t="shared" si="161"/>
        <v>9678260</v>
      </c>
      <c r="AE323" s="14">
        <f t="shared" si="162"/>
        <v>2160.3118551057664</v>
      </c>
      <c r="AF323" s="14">
        <f t="shared" si="163"/>
        <v>2143.4072752161087</v>
      </c>
      <c r="AG323" s="14">
        <f t="shared" si="146"/>
        <v>-16.904579889657725</v>
      </c>
      <c r="AH323" s="14">
        <f t="shared" si="172"/>
        <v>0.75939075836057146</v>
      </c>
      <c r="AI323" s="14">
        <f t="shared" si="165"/>
        <v>-17.663970648018296</v>
      </c>
      <c r="AJ323" s="16">
        <f t="shared" si="166"/>
        <v>0</v>
      </c>
      <c r="AK323" s="16">
        <f t="shared" si="167"/>
        <v>1</v>
      </c>
      <c r="AL323" s="16">
        <f t="shared" si="168"/>
        <v>10</v>
      </c>
      <c r="AM323" s="16">
        <f t="shared" si="169"/>
        <v>30</v>
      </c>
      <c r="AN323" s="5">
        <f t="shared" si="170"/>
        <v>9220430</v>
      </c>
      <c r="AO323" s="5">
        <f t="shared" si="171"/>
        <v>9729930</v>
      </c>
    </row>
    <row r="324" spans="1:41" x14ac:dyDescent="0.2">
      <c r="A324" s="1" t="s">
        <v>1072</v>
      </c>
      <c r="B324" s="8">
        <v>5499</v>
      </c>
      <c r="C324" s="8">
        <v>2104.9296875</v>
      </c>
      <c r="D324" s="8">
        <v>2133</v>
      </c>
      <c r="E324" s="8">
        <v>2079</v>
      </c>
      <c r="F324" s="8">
        <v>2104.8984375</v>
      </c>
      <c r="G324" s="8">
        <f t="shared" si="174"/>
        <v>38.687911184210407</v>
      </c>
      <c r="H324" s="8">
        <f t="shared" si="175"/>
        <v>38.687911184210407</v>
      </c>
      <c r="I324" s="8">
        <f t="shared" si="176"/>
        <v>0</v>
      </c>
      <c r="J324" s="25">
        <f t="shared" si="177"/>
        <v>10.438937578390053</v>
      </c>
      <c r="K324" s="25">
        <f t="shared" si="177"/>
        <v>14.40535302839878</v>
      </c>
      <c r="L324" s="26">
        <f t="shared" si="178"/>
        <v>0.72465683817749438</v>
      </c>
      <c r="M324" s="25">
        <f t="shared" si="179"/>
        <v>42.017450784195702</v>
      </c>
      <c r="N324" s="25">
        <v>30</v>
      </c>
      <c r="O324" s="25">
        <v>70</v>
      </c>
      <c r="P324" s="25">
        <f t="shared" si="147"/>
        <v>0</v>
      </c>
      <c r="Q324" s="25">
        <f t="shared" si="148"/>
        <v>0</v>
      </c>
      <c r="R324" s="25">
        <f t="shared" si="149"/>
        <v>39</v>
      </c>
      <c r="S324" s="25">
        <f t="shared" si="150"/>
        <v>0</v>
      </c>
      <c r="T324" s="25">
        <f t="shared" si="151"/>
        <v>7927400</v>
      </c>
      <c r="U324" s="25">
        <f t="shared" si="152"/>
        <v>9954425</v>
      </c>
      <c r="V324" s="9">
        <f t="shared" si="153"/>
        <v>2183.4353876489349</v>
      </c>
      <c r="W324" s="9">
        <f t="shared" si="154"/>
        <v>2169.3156362178956</v>
      </c>
      <c r="X324" s="9">
        <f t="shared" si="155"/>
        <v>-14.119751431039276</v>
      </c>
      <c r="Y324" s="3">
        <f t="shared" si="156"/>
        <v>0</v>
      </c>
      <c r="Z324" s="3">
        <f t="shared" si="157"/>
        <v>1</v>
      </c>
      <c r="AA324" s="55">
        <f t="shared" si="158"/>
        <v>33</v>
      </c>
      <c r="AB324" s="3">
        <f t="shared" si="159"/>
        <v>30</v>
      </c>
      <c r="AC324" s="2">
        <f t="shared" si="160"/>
        <v>7996880</v>
      </c>
      <c r="AD324" s="2">
        <f t="shared" si="161"/>
        <v>9712055</v>
      </c>
      <c r="AE324" s="14">
        <f t="shared" si="162"/>
        <v>2156.2071575053392</v>
      </c>
      <c r="AF324" s="14">
        <f t="shared" si="163"/>
        <v>2137.4828386443996</v>
      </c>
      <c r="AG324" s="14">
        <f t="shared" si="146"/>
        <v>-18.724318860939547</v>
      </c>
      <c r="AH324" s="14">
        <f t="shared" si="172"/>
        <v>-3.1373511654994521</v>
      </c>
      <c r="AI324" s="14">
        <f t="shared" si="165"/>
        <v>-15.586967695440094</v>
      </c>
      <c r="AJ324" s="16">
        <f t="shared" si="166"/>
        <v>0</v>
      </c>
      <c r="AK324" s="16">
        <f t="shared" si="167"/>
        <v>1</v>
      </c>
      <c r="AL324" s="16">
        <f t="shared" si="168"/>
        <v>9</v>
      </c>
      <c r="AM324" s="16">
        <f t="shared" si="169"/>
        <v>30</v>
      </c>
      <c r="AN324" s="5">
        <f t="shared" si="170"/>
        <v>9271350</v>
      </c>
      <c r="AO324" s="5">
        <f t="shared" si="171"/>
        <v>9739125</v>
      </c>
    </row>
    <row r="325" spans="1:41" x14ac:dyDescent="0.2">
      <c r="A325" s="1" t="s">
        <v>1073</v>
      </c>
      <c r="B325" s="8">
        <v>4881</v>
      </c>
      <c r="C325" s="8">
        <v>2102.1290322580644</v>
      </c>
      <c r="D325" s="8">
        <v>2121</v>
      </c>
      <c r="E325" s="8">
        <v>2069</v>
      </c>
      <c r="F325" s="8">
        <v>2101.9400921658985</v>
      </c>
      <c r="G325" s="8">
        <f t="shared" si="174"/>
        <v>-2.9583453341015229</v>
      </c>
      <c r="H325" s="8">
        <f t="shared" si="175"/>
        <v>0</v>
      </c>
      <c r="I325" s="8">
        <f t="shared" si="176"/>
        <v>2.9583453341015229</v>
      </c>
      <c r="J325" s="25">
        <f t="shared" si="177"/>
        <v>9.6932991799336197</v>
      </c>
      <c r="K325" s="25">
        <f t="shared" si="177"/>
        <v>13.587709621663262</v>
      </c>
      <c r="L325" s="26">
        <f t="shared" si="178"/>
        <v>0.71338727790291634</v>
      </c>
      <c r="M325" s="25">
        <f t="shared" si="179"/>
        <v>41.636078842377053</v>
      </c>
      <c r="N325" s="25">
        <v>30</v>
      </c>
      <c r="O325" s="25">
        <v>70</v>
      </c>
      <c r="P325" s="25">
        <f t="shared" si="147"/>
        <v>0</v>
      </c>
      <c r="Q325" s="25">
        <f t="shared" si="148"/>
        <v>0</v>
      </c>
      <c r="R325" s="25">
        <f t="shared" si="149"/>
        <v>39</v>
      </c>
      <c r="S325" s="25">
        <f t="shared" si="150"/>
        <v>0</v>
      </c>
      <c r="T325" s="25">
        <f t="shared" si="151"/>
        <v>7927400</v>
      </c>
      <c r="U325" s="25">
        <f t="shared" si="152"/>
        <v>9944675</v>
      </c>
      <c r="V325" s="9">
        <f t="shared" si="153"/>
        <v>2178.7780773317377</v>
      </c>
      <c r="W325" s="9">
        <f t="shared" si="154"/>
        <v>2156.3155338802421</v>
      </c>
      <c r="X325" s="9">
        <f t="shared" si="155"/>
        <v>-22.462543451495549</v>
      </c>
      <c r="Y325" s="3">
        <f t="shared" si="156"/>
        <v>0</v>
      </c>
      <c r="Z325" s="3">
        <f t="shared" si="157"/>
        <v>1</v>
      </c>
      <c r="AA325" s="55">
        <f t="shared" si="158"/>
        <v>32</v>
      </c>
      <c r="AB325" s="3">
        <f t="shared" si="159"/>
        <v>30</v>
      </c>
      <c r="AC325" s="2">
        <f t="shared" si="160"/>
        <v>8048825</v>
      </c>
      <c r="AD325" s="2">
        <f t="shared" si="161"/>
        <v>9704025</v>
      </c>
      <c r="AE325" s="14">
        <f t="shared" si="162"/>
        <v>2152.1873748876028</v>
      </c>
      <c r="AF325" s="14">
        <f t="shared" si="163"/>
        <v>2132.0147238015534</v>
      </c>
      <c r="AG325" s="14">
        <f t="shared" si="146"/>
        <v>-20.172651086049427</v>
      </c>
      <c r="AH325" s="14">
        <f t="shared" si="172"/>
        <v>-6.5444111496094468</v>
      </c>
      <c r="AI325" s="14">
        <f t="shared" si="165"/>
        <v>-13.62823993643998</v>
      </c>
      <c r="AJ325" s="16">
        <f t="shared" si="166"/>
        <v>0</v>
      </c>
      <c r="AK325" s="16">
        <f t="shared" si="167"/>
        <v>1</v>
      </c>
      <c r="AL325" s="16">
        <f t="shared" si="168"/>
        <v>8</v>
      </c>
      <c r="AM325" s="16">
        <f t="shared" si="169"/>
        <v>30</v>
      </c>
      <c r="AN325" s="5">
        <f t="shared" si="170"/>
        <v>9323295</v>
      </c>
      <c r="AO325" s="5">
        <f t="shared" si="171"/>
        <v>9737095</v>
      </c>
    </row>
    <row r="326" spans="1:41" x14ac:dyDescent="0.2">
      <c r="A326" s="1" t="s">
        <v>1074</v>
      </c>
      <c r="B326" s="8">
        <v>4264</v>
      </c>
      <c r="C326" s="8">
        <v>2108.3959390862942</v>
      </c>
      <c r="D326" s="8">
        <v>2121</v>
      </c>
      <c r="E326" s="8">
        <v>2089</v>
      </c>
      <c r="F326" s="8">
        <v>2108.3857868020305</v>
      </c>
      <c r="G326" s="8">
        <f t="shared" si="174"/>
        <v>6.4456946361319751</v>
      </c>
      <c r="H326" s="8">
        <f t="shared" si="175"/>
        <v>6.4456946361319751</v>
      </c>
      <c r="I326" s="8">
        <f t="shared" si="176"/>
        <v>0</v>
      </c>
      <c r="J326" s="25">
        <f t="shared" si="177"/>
        <v>9.4613274268049317</v>
      </c>
      <c r="K326" s="25">
        <f t="shared" si="177"/>
        <v>12.6171589344016</v>
      </c>
      <c r="L326" s="26">
        <f t="shared" si="178"/>
        <v>0.74987780339422816</v>
      </c>
      <c r="M326" s="25">
        <f t="shared" si="179"/>
        <v>42.853152485258938</v>
      </c>
      <c r="N326" s="25">
        <v>30</v>
      </c>
      <c r="O326" s="25">
        <v>70</v>
      </c>
      <c r="P326" s="25">
        <f t="shared" si="147"/>
        <v>0</v>
      </c>
      <c r="Q326" s="25">
        <f t="shared" si="148"/>
        <v>0</v>
      </c>
      <c r="R326" s="25">
        <f t="shared" si="149"/>
        <v>39</v>
      </c>
      <c r="S326" s="25">
        <f t="shared" si="150"/>
        <v>0</v>
      </c>
      <c r="T326" s="25">
        <f t="shared" si="151"/>
        <v>7927400</v>
      </c>
      <c r="U326" s="25">
        <f t="shared" si="152"/>
        <v>9964175</v>
      </c>
      <c r="V326" s="9">
        <f t="shared" si="153"/>
        <v>2174.3569005589216</v>
      </c>
      <c r="W326" s="9">
        <f t="shared" si="154"/>
        <v>2141.6272082274004</v>
      </c>
      <c r="X326" s="9">
        <f t="shared" si="155"/>
        <v>-32.729692331521164</v>
      </c>
      <c r="Y326" s="3">
        <f t="shared" si="156"/>
        <v>0</v>
      </c>
      <c r="Z326" s="3">
        <f t="shared" si="157"/>
        <v>1</v>
      </c>
      <c r="AA326" s="55">
        <f t="shared" si="158"/>
        <v>31</v>
      </c>
      <c r="AB326" s="3">
        <f t="shared" si="159"/>
        <v>30</v>
      </c>
      <c r="AC326" s="2">
        <f t="shared" si="160"/>
        <v>8100520</v>
      </c>
      <c r="AD326" s="2">
        <f t="shared" si="161"/>
        <v>9719495</v>
      </c>
      <c r="AE326" s="14">
        <f t="shared" si="162"/>
        <v>2148.94281280719</v>
      </c>
      <c r="AF326" s="14">
        <f t="shared" si="163"/>
        <v>2128.3795027247038</v>
      </c>
      <c r="AG326" s="14">
        <f t="shared" si="146"/>
        <v>-20.563310082486169</v>
      </c>
      <c r="AH326" s="14">
        <f t="shared" si="172"/>
        <v>-9.3481909361847908</v>
      </c>
      <c r="AI326" s="14">
        <f t="shared" si="165"/>
        <v>-11.215119146301378</v>
      </c>
      <c r="AJ326" s="16">
        <f t="shared" si="166"/>
        <v>0</v>
      </c>
      <c r="AK326" s="16">
        <f t="shared" si="167"/>
        <v>1</v>
      </c>
      <c r="AL326" s="16">
        <f t="shared" si="168"/>
        <v>7</v>
      </c>
      <c r="AM326" s="16">
        <f t="shared" si="169"/>
        <v>30</v>
      </c>
      <c r="AN326" s="5">
        <f t="shared" si="170"/>
        <v>9374990</v>
      </c>
      <c r="AO326" s="5">
        <f t="shared" si="171"/>
        <v>9740565</v>
      </c>
    </row>
    <row r="327" spans="1:41" x14ac:dyDescent="0.2">
      <c r="A327" s="1" t="s">
        <v>1075</v>
      </c>
      <c r="B327" s="8">
        <v>3549</v>
      </c>
      <c r="C327" s="8">
        <v>2080.1384615384613</v>
      </c>
      <c r="D327" s="8">
        <v>2105</v>
      </c>
      <c r="E327" s="8">
        <v>2065</v>
      </c>
      <c r="F327" s="8">
        <v>2079.9435897435897</v>
      </c>
      <c r="G327" s="8">
        <f t="shared" si="174"/>
        <v>-28.442197058440797</v>
      </c>
      <c r="H327" s="8">
        <f t="shared" si="175"/>
        <v>0</v>
      </c>
      <c r="I327" s="8">
        <f t="shared" si="176"/>
        <v>28.442197058440797</v>
      </c>
      <c r="J327" s="25">
        <f t="shared" si="177"/>
        <v>8.7855183248902939</v>
      </c>
      <c r="K327" s="25">
        <f t="shared" si="177"/>
        <v>13.747518800404398</v>
      </c>
      <c r="L327" s="26">
        <f t="shared" si="178"/>
        <v>0.63906210658405194</v>
      </c>
      <c r="M327" s="25">
        <f t="shared" si="179"/>
        <v>38.989499178643868</v>
      </c>
      <c r="N327" s="25">
        <v>30</v>
      </c>
      <c r="O327" s="25">
        <v>70</v>
      </c>
      <c r="P327" s="25">
        <f t="shared" si="147"/>
        <v>0</v>
      </c>
      <c r="Q327" s="25">
        <f t="shared" si="148"/>
        <v>0</v>
      </c>
      <c r="R327" s="25">
        <f t="shared" si="149"/>
        <v>39</v>
      </c>
      <c r="S327" s="25">
        <f t="shared" si="150"/>
        <v>0</v>
      </c>
      <c r="T327" s="25">
        <f t="shared" si="151"/>
        <v>7927400</v>
      </c>
      <c r="U327" s="25">
        <f t="shared" si="152"/>
        <v>9940775</v>
      </c>
      <c r="V327" s="9">
        <f t="shared" si="153"/>
        <v>2171.084398769256</v>
      </c>
      <c r="W327" s="9">
        <f t="shared" si="154"/>
        <v>2129.8111528626987</v>
      </c>
      <c r="X327" s="9">
        <f t="shared" si="155"/>
        <v>-41.273245906557349</v>
      </c>
      <c r="Y327" s="3">
        <f t="shared" si="156"/>
        <v>0</v>
      </c>
      <c r="Z327" s="3">
        <f t="shared" si="157"/>
        <v>1</v>
      </c>
      <c r="AA327" s="55">
        <f t="shared" si="158"/>
        <v>30</v>
      </c>
      <c r="AB327" s="3">
        <f t="shared" si="159"/>
        <v>30</v>
      </c>
      <c r="AC327" s="2">
        <f t="shared" si="160"/>
        <v>8152715</v>
      </c>
      <c r="AD327" s="2">
        <f t="shared" si="161"/>
        <v>9701465</v>
      </c>
      <c r="AE327" s="14">
        <f t="shared" si="162"/>
        <v>2143.8317592469234</v>
      </c>
      <c r="AF327" s="14">
        <f t="shared" si="163"/>
        <v>2120.9278238045322</v>
      </c>
      <c r="AG327" s="14">
        <f t="shared" si="146"/>
        <v>-22.90393544239123</v>
      </c>
      <c r="AH327" s="14">
        <f t="shared" si="172"/>
        <v>-12.059339837426078</v>
      </c>
      <c r="AI327" s="14">
        <f t="shared" si="165"/>
        <v>-10.844595604965152</v>
      </c>
      <c r="AJ327" s="16">
        <f t="shared" si="166"/>
        <v>0</v>
      </c>
      <c r="AK327" s="16">
        <f t="shared" si="167"/>
        <v>1</v>
      </c>
      <c r="AL327" s="16">
        <f t="shared" si="168"/>
        <v>6</v>
      </c>
      <c r="AM327" s="16">
        <f t="shared" si="169"/>
        <v>30</v>
      </c>
      <c r="AN327" s="5">
        <f t="shared" si="170"/>
        <v>9427185</v>
      </c>
      <c r="AO327" s="5">
        <f t="shared" si="171"/>
        <v>9736935</v>
      </c>
    </row>
    <row r="328" spans="1:41" x14ac:dyDescent="0.2">
      <c r="A328" s="1" t="s">
        <v>1076</v>
      </c>
      <c r="B328" s="8">
        <v>3009</v>
      </c>
      <c r="C328" s="8">
        <v>2073.5526315789475</v>
      </c>
      <c r="D328" s="8">
        <v>2085</v>
      </c>
      <c r="E328" s="8">
        <v>2061</v>
      </c>
      <c r="F328" s="8">
        <v>2073.5789473684213</v>
      </c>
      <c r="G328" s="8">
        <f t="shared" si="174"/>
        <v>-6.3646423751683869</v>
      </c>
      <c r="H328" s="8">
        <f t="shared" si="175"/>
        <v>0</v>
      </c>
      <c r="I328" s="8">
        <f t="shared" si="176"/>
        <v>6.3646423751683869</v>
      </c>
      <c r="J328" s="25">
        <f t="shared" si="177"/>
        <v>8.1579813016838436</v>
      </c>
      <c r="K328" s="25">
        <f t="shared" si="177"/>
        <v>13.220170484316112</v>
      </c>
      <c r="L328" s="26">
        <f t="shared" si="178"/>
        <v>0.61708593783734866</v>
      </c>
      <c r="M328" s="25">
        <f t="shared" si="179"/>
        <v>38.160367572216003</v>
      </c>
      <c r="N328" s="25">
        <v>30</v>
      </c>
      <c r="O328" s="25">
        <v>70</v>
      </c>
      <c r="P328" s="25">
        <f t="shared" si="147"/>
        <v>0</v>
      </c>
      <c r="Q328" s="25">
        <f t="shared" si="148"/>
        <v>0</v>
      </c>
      <c r="R328" s="25">
        <f t="shared" si="149"/>
        <v>39</v>
      </c>
      <c r="S328" s="25">
        <f t="shared" si="150"/>
        <v>0</v>
      </c>
      <c r="T328" s="25">
        <f t="shared" si="151"/>
        <v>7927400</v>
      </c>
      <c r="U328" s="25">
        <f t="shared" si="152"/>
        <v>9936875</v>
      </c>
      <c r="V328" s="9">
        <f t="shared" si="153"/>
        <v>2167.0339250858628</v>
      </c>
      <c r="W328" s="9">
        <f t="shared" si="154"/>
        <v>2120.7803577319037</v>
      </c>
      <c r="X328" s="9">
        <f t="shared" si="155"/>
        <v>-46.25356735395917</v>
      </c>
      <c r="Y328" s="3">
        <f t="shared" si="156"/>
        <v>0</v>
      </c>
      <c r="Z328" s="3">
        <f t="shared" si="157"/>
        <v>1</v>
      </c>
      <c r="AA328" s="55">
        <f t="shared" si="158"/>
        <v>29</v>
      </c>
      <c r="AB328" s="3">
        <f t="shared" si="159"/>
        <v>30</v>
      </c>
      <c r="AC328" s="2">
        <f t="shared" si="160"/>
        <v>8204310</v>
      </c>
      <c r="AD328" s="2">
        <f t="shared" si="161"/>
        <v>9698535</v>
      </c>
      <c r="AE328" s="14">
        <f t="shared" si="162"/>
        <v>2138.6278472559234</v>
      </c>
      <c r="AF328" s="14">
        <f t="shared" si="163"/>
        <v>2113.6433812758996</v>
      </c>
      <c r="AG328" s="14">
        <f t="shared" si="146"/>
        <v>-24.984465980023742</v>
      </c>
      <c r="AH328" s="14">
        <f t="shared" si="172"/>
        <v>-14.64436506594561</v>
      </c>
      <c r="AI328" s="14">
        <f t="shared" si="165"/>
        <v>-10.340100914078132</v>
      </c>
      <c r="AJ328" s="16">
        <f t="shared" si="166"/>
        <v>0</v>
      </c>
      <c r="AK328" s="16">
        <f t="shared" si="167"/>
        <v>1</v>
      </c>
      <c r="AL328" s="16">
        <f t="shared" si="168"/>
        <v>5</v>
      </c>
      <c r="AM328" s="16">
        <f t="shared" si="169"/>
        <v>30</v>
      </c>
      <c r="AN328" s="5">
        <f t="shared" si="170"/>
        <v>9478780</v>
      </c>
      <c r="AO328" s="5">
        <f t="shared" si="171"/>
        <v>9736405</v>
      </c>
    </row>
    <row r="329" spans="1:41" x14ac:dyDescent="0.2">
      <c r="A329" s="1" t="s">
        <v>1077</v>
      </c>
      <c r="B329" s="8">
        <v>3952</v>
      </c>
      <c r="C329" s="8">
        <v>2105.4945054945056</v>
      </c>
      <c r="D329" s="8">
        <v>2115</v>
      </c>
      <c r="E329" s="8">
        <v>2078</v>
      </c>
      <c r="F329" s="8">
        <v>2105.6428571428573</v>
      </c>
      <c r="G329" s="8">
        <f t="shared" si="174"/>
        <v>32.06390977443607</v>
      </c>
      <c r="H329" s="8">
        <f t="shared" si="175"/>
        <v>32.06390977443607</v>
      </c>
      <c r="I329" s="8">
        <f t="shared" si="176"/>
        <v>0</v>
      </c>
      <c r="J329" s="25">
        <f t="shared" si="177"/>
        <v>9.8655476211661455</v>
      </c>
      <c r="K329" s="25">
        <f t="shared" si="177"/>
        <v>12.275872592579248</v>
      </c>
      <c r="L329" s="26">
        <f t="shared" si="178"/>
        <v>0.80365347121066233</v>
      </c>
      <c r="M329" s="25">
        <f t="shared" si="179"/>
        <v>44.556977492535069</v>
      </c>
      <c r="N329" s="25">
        <v>30</v>
      </c>
      <c r="O329" s="25">
        <v>70</v>
      </c>
      <c r="P329" s="25">
        <f t="shared" si="147"/>
        <v>0</v>
      </c>
      <c r="Q329" s="25">
        <f t="shared" si="148"/>
        <v>0</v>
      </c>
      <c r="R329" s="25">
        <f t="shared" si="149"/>
        <v>39</v>
      </c>
      <c r="S329" s="25">
        <f t="shared" si="150"/>
        <v>0</v>
      </c>
      <c r="T329" s="25">
        <f t="shared" si="151"/>
        <v>7927400</v>
      </c>
      <c r="U329" s="25">
        <f t="shared" si="152"/>
        <v>9953450</v>
      </c>
      <c r="V329" s="9">
        <f t="shared" si="153"/>
        <v>2162.3171274356287</v>
      </c>
      <c r="W329" s="9">
        <f t="shared" si="154"/>
        <v>2111.6017360103756</v>
      </c>
      <c r="X329" s="9">
        <f t="shared" si="155"/>
        <v>-50.715391425253074</v>
      </c>
      <c r="Y329" s="3">
        <f t="shared" si="156"/>
        <v>0</v>
      </c>
      <c r="Z329" s="3">
        <f t="shared" si="157"/>
        <v>1</v>
      </c>
      <c r="AA329" s="55">
        <f t="shared" si="158"/>
        <v>28</v>
      </c>
      <c r="AB329" s="3">
        <f t="shared" si="159"/>
        <v>30</v>
      </c>
      <c r="AC329" s="2">
        <f t="shared" si="160"/>
        <v>8255805</v>
      </c>
      <c r="AD329" s="2">
        <f t="shared" si="161"/>
        <v>9710405</v>
      </c>
      <c r="AE329" s="14">
        <f t="shared" si="162"/>
        <v>2136.1845146549554</v>
      </c>
      <c r="AF329" s="14">
        <f t="shared" si="163"/>
        <v>2112.4125314092776</v>
      </c>
      <c r="AG329" s="14">
        <f t="shared" si="146"/>
        <v>-23.771983245677802</v>
      </c>
      <c r="AH329" s="14">
        <f t="shared" si="172"/>
        <v>-16.469888701892049</v>
      </c>
      <c r="AI329" s="14">
        <f t="shared" si="165"/>
        <v>-7.3020945437857527</v>
      </c>
      <c r="AJ329" s="16">
        <f t="shared" si="166"/>
        <v>0</v>
      </c>
      <c r="AK329" s="16">
        <f t="shared" si="167"/>
        <v>1</v>
      </c>
      <c r="AL329" s="16">
        <f t="shared" si="168"/>
        <v>4</v>
      </c>
      <c r="AM329" s="16">
        <f t="shared" si="169"/>
        <v>30</v>
      </c>
      <c r="AN329" s="5">
        <f t="shared" si="170"/>
        <v>9530275</v>
      </c>
      <c r="AO329" s="5">
        <f t="shared" si="171"/>
        <v>9738075</v>
      </c>
    </row>
    <row r="330" spans="1:41" x14ac:dyDescent="0.2">
      <c r="A330" s="1" t="s">
        <v>1078</v>
      </c>
      <c r="B330" s="8">
        <v>2976</v>
      </c>
      <c r="C330" s="8">
        <v>2077.8238341968913</v>
      </c>
      <c r="D330" s="8">
        <v>2094</v>
      </c>
      <c r="E330" s="8">
        <v>2063</v>
      </c>
      <c r="F330" s="8">
        <v>2077.7409326424872</v>
      </c>
      <c r="G330" s="8">
        <f t="shared" si="174"/>
        <v>-27.901924500370114</v>
      </c>
      <c r="H330" s="8">
        <f t="shared" si="175"/>
        <v>0</v>
      </c>
      <c r="I330" s="8">
        <f t="shared" si="176"/>
        <v>27.901924500370114</v>
      </c>
      <c r="J330" s="25">
        <f t="shared" si="177"/>
        <v>9.1608656482257071</v>
      </c>
      <c r="K330" s="25">
        <f t="shared" si="177"/>
        <v>13.392019157421453</v>
      </c>
      <c r="L330" s="26">
        <f t="shared" si="178"/>
        <v>0.68405410271154155</v>
      </c>
      <c r="M330" s="25">
        <f t="shared" si="179"/>
        <v>40.619484944701441</v>
      </c>
      <c r="N330" s="25">
        <v>30</v>
      </c>
      <c r="O330" s="25">
        <v>70</v>
      </c>
      <c r="P330" s="25">
        <f t="shared" si="147"/>
        <v>0</v>
      </c>
      <c r="Q330" s="25">
        <f t="shared" si="148"/>
        <v>0</v>
      </c>
      <c r="R330" s="25">
        <f t="shared" si="149"/>
        <v>39</v>
      </c>
      <c r="S330" s="25">
        <f t="shared" si="150"/>
        <v>0</v>
      </c>
      <c r="T330" s="25">
        <f t="shared" si="151"/>
        <v>7927400</v>
      </c>
      <c r="U330" s="25">
        <f t="shared" si="152"/>
        <v>9938825</v>
      </c>
      <c r="V330" s="9">
        <f t="shared" si="153"/>
        <v>2158.1843240687826</v>
      </c>
      <c r="W330" s="9">
        <f t="shared" si="154"/>
        <v>2108.1042870307842</v>
      </c>
      <c r="X330" s="9">
        <f t="shared" si="155"/>
        <v>-50.080037037998409</v>
      </c>
      <c r="Y330" s="3">
        <f t="shared" si="156"/>
        <v>0</v>
      </c>
      <c r="Z330" s="3">
        <f t="shared" si="157"/>
        <v>1</v>
      </c>
      <c r="AA330" s="55">
        <f t="shared" si="158"/>
        <v>27</v>
      </c>
      <c r="AB330" s="3">
        <f t="shared" si="159"/>
        <v>30</v>
      </c>
      <c r="AC330" s="2">
        <f t="shared" si="160"/>
        <v>8307725</v>
      </c>
      <c r="AD330" s="2">
        <f t="shared" si="161"/>
        <v>9700250</v>
      </c>
      <c r="AE330" s="14">
        <f t="shared" si="162"/>
        <v>2131.8553604318095</v>
      </c>
      <c r="AF330" s="14">
        <f t="shared" si="163"/>
        <v>2107.0784392913097</v>
      </c>
      <c r="AG330" s="14">
        <f t="shared" si="146"/>
        <v>-24.77692114049978</v>
      </c>
      <c r="AH330" s="14">
        <f t="shared" si="172"/>
        <v>-18.131295189613596</v>
      </c>
      <c r="AI330" s="14">
        <f t="shared" si="165"/>
        <v>-6.6456259508861848</v>
      </c>
      <c r="AJ330" s="16">
        <f t="shared" si="166"/>
        <v>0</v>
      </c>
      <c r="AK330" s="16">
        <f t="shared" si="167"/>
        <v>1</v>
      </c>
      <c r="AL330" s="16">
        <f t="shared" si="168"/>
        <v>3</v>
      </c>
      <c r="AM330" s="16">
        <f t="shared" si="169"/>
        <v>30</v>
      </c>
      <c r="AN330" s="5">
        <f t="shared" si="170"/>
        <v>9582195</v>
      </c>
      <c r="AO330" s="5">
        <f t="shared" si="171"/>
        <v>9736920</v>
      </c>
    </row>
    <row r="331" spans="1:41" x14ac:dyDescent="0.2">
      <c r="A331" s="1" t="s">
        <v>1079</v>
      </c>
      <c r="B331" s="8">
        <v>2751</v>
      </c>
      <c r="C331" s="8">
        <v>2089.1950000000002</v>
      </c>
      <c r="D331" s="8">
        <v>2108</v>
      </c>
      <c r="E331" s="8">
        <v>2057</v>
      </c>
      <c r="F331" s="8">
        <v>2089.25</v>
      </c>
      <c r="G331" s="8">
        <f t="shared" si="174"/>
        <v>11.509067357512777</v>
      </c>
      <c r="H331" s="8">
        <f t="shared" si="175"/>
        <v>11.509067357512777</v>
      </c>
      <c r="I331" s="8">
        <f t="shared" si="176"/>
        <v>0</v>
      </c>
      <c r="J331" s="25">
        <f t="shared" si="177"/>
        <v>9.3285943417462125</v>
      </c>
      <c r="K331" s="25">
        <f t="shared" si="177"/>
        <v>12.435446360462779</v>
      </c>
      <c r="L331" s="26">
        <f t="shared" si="178"/>
        <v>0.75016160026273904</v>
      </c>
      <c r="M331" s="25">
        <f t="shared" si="179"/>
        <v>42.862419113190612</v>
      </c>
      <c r="N331" s="25">
        <v>30</v>
      </c>
      <c r="O331" s="25">
        <v>70</v>
      </c>
      <c r="P331" s="25">
        <f t="shared" si="147"/>
        <v>0</v>
      </c>
      <c r="Q331" s="25">
        <f t="shared" si="148"/>
        <v>0</v>
      </c>
      <c r="R331" s="25">
        <f t="shared" si="149"/>
        <v>39</v>
      </c>
      <c r="S331" s="25">
        <f t="shared" si="150"/>
        <v>0</v>
      </c>
      <c r="T331" s="25">
        <f t="shared" si="151"/>
        <v>7927400</v>
      </c>
      <c r="U331" s="25">
        <f t="shared" si="152"/>
        <v>9932975</v>
      </c>
      <c r="V331" s="9">
        <f t="shared" si="153"/>
        <v>2153.4164023799658</v>
      </c>
      <c r="W331" s="9">
        <f t="shared" si="154"/>
        <v>2101.4877828300869</v>
      </c>
      <c r="X331" s="9">
        <f t="shared" si="155"/>
        <v>-51.928619549878931</v>
      </c>
      <c r="Y331" s="3">
        <f t="shared" si="156"/>
        <v>0</v>
      </c>
      <c r="Z331" s="3">
        <f t="shared" si="157"/>
        <v>1</v>
      </c>
      <c r="AA331" s="55">
        <f t="shared" si="158"/>
        <v>26</v>
      </c>
      <c r="AB331" s="3">
        <f t="shared" si="159"/>
        <v>30</v>
      </c>
      <c r="AC331" s="2">
        <f t="shared" si="160"/>
        <v>8359270</v>
      </c>
      <c r="AD331" s="2">
        <f t="shared" si="161"/>
        <v>9696320</v>
      </c>
      <c r="AE331" s="14">
        <f t="shared" si="162"/>
        <v>2128.6994078072312</v>
      </c>
      <c r="AF331" s="14">
        <f t="shared" si="163"/>
        <v>2104.335602477262</v>
      </c>
      <c r="AG331" s="14">
        <f t="shared" si="146"/>
        <v>-24.363805329969182</v>
      </c>
      <c r="AH331" s="14">
        <f t="shared" si="172"/>
        <v>-19.377797217684712</v>
      </c>
      <c r="AI331" s="14">
        <f t="shared" si="165"/>
        <v>-4.9860081122844697</v>
      </c>
      <c r="AJ331" s="16">
        <f t="shared" si="166"/>
        <v>0</v>
      </c>
      <c r="AK331" s="16">
        <f t="shared" si="167"/>
        <v>1</v>
      </c>
      <c r="AL331" s="16">
        <f t="shared" si="168"/>
        <v>2</v>
      </c>
      <c r="AM331" s="16">
        <f t="shared" si="169"/>
        <v>30</v>
      </c>
      <c r="AN331" s="5">
        <f t="shared" si="170"/>
        <v>9633740</v>
      </c>
      <c r="AO331" s="5">
        <f t="shared" si="171"/>
        <v>9736590</v>
      </c>
    </row>
    <row r="332" spans="1:41" x14ac:dyDescent="0.2">
      <c r="A332" s="1" t="s">
        <v>1080</v>
      </c>
      <c r="B332" s="8">
        <v>3239</v>
      </c>
      <c r="C332" s="8">
        <v>2082.9278350515465</v>
      </c>
      <c r="D332" s="8">
        <v>2097</v>
      </c>
      <c r="E332" s="8">
        <v>2072</v>
      </c>
      <c r="F332" s="8">
        <v>2082.8144329896909</v>
      </c>
      <c r="G332" s="8">
        <f t="shared" si="174"/>
        <v>-6.4355670103091143</v>
      </c>
      <c r="H332" s="8">
        <f t="shared" si="175"/>
        <v>0</v>
      </c>
      <c r="I332" s="8">
        <f t="shared" si="176"/>
        <v>6.4355670103091143</v>
      </c>
      <c r="J332" s="25">
        <f t="shared" si="177"/>
        <v>8.662266174478626</v>
      </c>
      <c r="K332" s="25">
        <f t="shared" si="177"/>
        <v>12.006883549737518</v>
      </c>
      <c r="L332" s="26">
        <f t="shared" si="178"/>
        <v>0.72144167456908426</v>
      </c>
      <c r="M332" s="25">
        <f t="shared" si="179"/>
        <v>41.909155867838351</v>
      </c>
      <c r="N332" s="25">
        <v>30</v>
      </c>
      <c r="O332" s="25">
        <v>70</v>
      </c>
      <c r="P332" s="25">
        <f t="shared" si="147"/>
        <v>0</v>
      </c>
      <c r="Q332" s="25">
        <f t="shared" si="148"/>
        <v>0</v>
      </c>
      <c r="R332" s="25">
        <f t="shared" si="149"/>
        <v>39</v>
      </c>
      <c r="S332" s="25">
        <f t="shared" si="150"/>
        <v>0</v>
      </c>
      <c r="T332" s="25">
        <f t="shared" si="151"/>
        <v>7927400</v>
      </c>
      <c r="U332" s="25">
        <f t="shared" si="152"/>
        <v>9947600</v>
      </c>
      <c r="V332" s="9">
        <f t="shared" si="153"/>
        <v>2148.9302550527168</v>
      </c>
      <c r="W332" s="9">
        <f t="shared" si="154"/>
        <v>2095.6795201182226</v>
      </c>
      <c r="X332" s="9">
        <f t="shared" si="155"/>
        <v>-53.250734934494176</v>
      </c>
      <c r="Y332" s="3">
        <f t="shared" si="156"/>
        <v>0</v>
      </c>
      <c r="Z332" s="3">
        <f t="shared" si="157"/>
        <v>1</v>
      </c>
      <c r="AA332" s="55">
        <f t="shared" si="158"/>
        <v>25</v>
      </c>
      <c r="AB332" s="3">
        <f t="shared" si="159"/>
        <v>30</v>
      </c>
      <c r="AC332" s="2">
        <f t="shared" si="160"/>
        <v>8410665</v>
      </c>
      <c r="AD332" s="2">
        <f t="shared" si="161"/>
        <v>9705665</v>
      </c>
      <c r="AE332" s="14">
        <f t="shared" si="162"/>
        <v>2125.3005207837095</v>
      </c>
      <c r="AF332" s="14">
        <f t="shared" si="163"/>
        <v>2101.024653325328</v>
      </c>
      <c r="AG332" s="14">
        <f t="shared" si="146"/>
        <v>-24.275867458381526</v>
      </c>
      <c r="AH332" s="14">
        <f t="shared" si="172"/>
        <v>-20.357411265824076</v>
      </c>
      <c r="AI332" s="14">
        <f t="shared" si="165"/>
        <v>-3.9184561925574499</v>
      </c>
      <c r="AJ332" s="16">
        <f t="shared" si="166"/>
        <v>0</v>
      </c>
      <c r="AK332" s="16">
        <f t="shared" si="167"/>
        <v>1</v>
      </c>
      <c r="AL332" s="16">
        <f t="shared" si="168"/>
        <v>1</v>
      </c>
      <c r="AM332" s="16">
        <f t="shared" si="169"/>
        <v>30</v>
      </c>
      <c r="AN332" s="5">
        <f t="shared" si="170"/>
        <v>9685135</v>
      </c>
      <c r="AO332" s="5">
        <f t="shared" si="171"/>
        <v>9736935</v>
      </c>
    </row>
    <row r="333" spans="1:41" x14ac:dyDescent="0.2">
      <c r="A333" s="1" t="s">
        <v>1081</v>
      </c>
      <c r="B333" s="8">
        <v>3848</v>
      </c>
      <c r="C333" s="8">
        <v>2075.5260115606939</v>
      </c>
      <c r="D333" s="8">
        <v>2093</v>
      </c>
      <c r="E333" s="8">
        <v>2063</v>
      </c>
      <c r="F333" s="8">
        <v>2075.4161849710981</v>
      </c>
      <c r="G333" s="8">
        <f t="shared" si="174"/>
        <v>-7.398248018592767</v>
      </c>
      <c r="H333" s="8">
        <f t="shared" si="175"/>
        <v>0</v>
      </c>
      <c r="I333" s="8">
        <f t="shared" si="176"/>
        <v>7.398248018592767</v>
      </c>
      <c r="J333" s="25">
        <f t="shared" si="177"/>
        <v>8.0435328763015814</v>
      </c>
      <c r="K333" s="25">
        <f t="shared" si="177"/>
        <v>11.677695297512894</v>
      </c>
      <c r="L333" s="26">
        <f t="shared" si="178"/>
        <v>0.68879454989844502</v>
      </c>
      <c r="M333" s="25">
        <f t="shared" si="179"/>
        <v>40.786166081591482</v>
      </c>
      <c r="N333" s="25">
        <v>30</v>
      </c>
      <c r="O333" s="25">
        <v>70</v>
      </c>
      <c r="P333" s="25">
        <f t="shared" si="147"/>
        <v>0</v>
      </c>
      <c r="Q333" s="25">
        <f t="shared" si="148"/>
        <v>0</v>
      </c>
      <c r="R333" s="25">
        <f t="shared" si="149"/>
        <v>39</v>
      </c>
      <c r="S333" s="25">
        <f t="shared" si="150"/>
        <v>0</v>
      </c>
      <c r="T333" s="25">
        <f t="shared" si="151"/>
        <v>7927400</v>
      </c>
      <c r="U333" s="25">
        <f t="shared" si="152"/>
        <v>9938825</v>
      </c>
      <c r="V333" s="9">
        <f t="shared" si="153"/>
        <v>2146.1272995843287</v>
      </c>
      <c r="W333" s="9">
        <f t="shared" si="154"/>
        <v>2090.5647411322034</v>
      </c>
      <c r="X333" s="9">
        <f t="shared" si="155"/>
        <v>-55.562558452125359</v>
      </c>
      <c r="Y333" s="3">
        <f t="shared" si="156"/>
        <v>0</v>
      </c>
      <c r="Z333" s="3">
        <f t="shared" si="157"/>
        <v>1</v>
      </c>
      <c r="AA333" s="55">
        <f t="shared" si="158"/>
        <v>24</v>
      </c>
      <c r="AB333" s="3">
        <f t="shared" si="159"/>
        <v>30</v>
      </c>
      <c r="AC333" s="2">
        <f t="shared" si="160"/>
        <v>8462435</v>
      </c>
      <c r="AD333" s="2">
        <f t="shared" si="161"/>
        <v>9700235</v>
      </c>
      <c r="AE333" s="14">
        <f t="shared" si="162"/>
        <v>2121.60538479759</v>
      </c>
      <c r="AF333" s="14">
        <f t="shared" si="163"/>
        <v>2097.0848889631388</v>
      </c>
      <c r="AG333" s="14">
        <f t="shared" si="146"/>
        <v>-24.52049583445114</v>
      </c>
      <c r="AH333" s="14">
        <f t="shared" si="172"/>
        <v>-21.19002817954949</v>
      </c>
      <c r="AI333" s="14">
        <f t="shared" si="165"/>
        <v>-3.3304676549016499</v>
      </c>
      <c r="AJ333" s="16">
        <f t="shared" si="166"/>
        <v>0</v>
      </c>
      <c r="AK333" s="16">
        <f t="shared" si="167"/>
        <v>1</v>
      </c>
      <c r="AL333" s="16">
        <f t="shared" si="168"/>
        <v>0</v>
      </c>
      <c r="AM333" s="16">
        <f t="shared" si="169"/>
        <v>30</v>
      </c>
      <c r="AN333" s="5">
        <f t="shared" si="170"/>
        <v>9736905</v>
      </c>
      <c r="AO333" s="5">
        <f t="shared" si="171"/>
        <v>9736905</v>
      </c>
    </row>
    <row r="334" spans="1:41" x14ac:dyDescent="0.2">
      <c r="A334" s="1" t="s">
        <v>1082</v>
      </c>
      <c r="B334" s="8">
        <v>3473</v>
      </c>
      <c r="C334" s="8">
        <v>2077.065934065934</v>
      </c>
      <c r="D334" s="8">
        <v>2087</v>
      </c>
      <c r="E334" s="8">
        <v>2066</v>
      </c>
      <c r="F334" s="8">
        <v>2077</v>
      </c>
      <c r="G334" s="8">
        <f t="shared" si="174"/>
        <v>1.5838150289018813</v>
      </c>
      <c r="H334" s="8">
        <f t="shared" si="175"/>
        <v>1.5838150289018813</v>
      </c>
      <c r="I334" s="8">
        <f t="shared" si="176"/>
        <v>0</v>
      </c>
      <c r="J334" s="25">
        <f t="shared" si="177"/>
        <v>7.5821244586301741</v>
      </c>
      <c r="K334" s="25">
        <f t="shared" si="177"/>
        <v>10.843574204833402</v>
      </c>
      <c r="L334" s="26">
        <f t="shared" si="178"/>
        <v>0.69922742403980842</v>
      </c>
      <c r="M334" s="25">
        <f t="shared" si="179"/>
        <v>41.149725701662604</v>
      </c>
      <c r="N334" s="25">
        <v>30</v>
      </c>
      <c r="O334" s="25">
        <v>70</v>
      </c>
      <c r="P334" s="25">
        <f t="shared" si="147"/>
        <v>0</v>
      </c>
      <c r="Q334" s="25">
        <f t="shared" si="148"/>
        <v>0</v>
      </c>
      <c r="R334" s="25">
        <f t="shared" si="149"/>
        <v>39</v>
      </c>
      <c r="S334" s="25">
        <f t="shared" si="150"/>
        <v>0</v>
      </c>
      <c r="T334" s="25">
        <f t="shared" si="151"/>
        <v>7927400</v>
      </c>
      <c r="U334" s="25">
        <f t="shared" si="152"/>
        <v>9941750</v>
      </c>
      <c r="V334" s="9">
        <f t="shared" si="153"/>
        <v>2143.8849512609358</v>
      </c>
      <c r="W334" s="9">
        <f t="shared" si="154"/>
        <v>2087.9523112997708</v>
      </c>
      <c r="X334" s="9">
        <f t="shared" si="155"/>
        <v>-55.932639961165023</v>
      </c>
      <c r="Y334" s="3">
        <f t="shared" si="156"/>
        <v>0</v>
      </c>
      <c r="Z334" s="3">
        <f t="shared" si="157"/>
        <v>1</v>
      </c>
      <c r="AA334" s="55">
        <f t="shared" si="158"/>
        <v>23</v>
      </c>
      <c r="AB334" s="3">
        <f t="shared" si="159"/>
        <v>30</v>
      </c>
      <c r="AC334" s="2">
        <f t="shared" si="160"/>
        <v>8513980</v>
      </c>
      <c r="AD334" s="2">
        <f t="shared" si="161"/>
        <v>9701930</v>
      </c>
      <c r="AE334" s="14">
        <f t="shared" si="162"/>
        <v>2118.3012822199908</v>
      </c>
      <c r="AF334" s="14">
        <f t="shared" si="163"/>
        <v>2093.9949060457329</v>
      </c>
      <c r="AG334" s="14">
        <f t="shared" si="146"/>
        <v>-24.306376174257821</v>
      </c>
      <c r="AH334" s="14">
        <f t="shared" si="172"/>
        <v>-21.813297778491155</v>
      </c>
      <c r="AI334" s="14">
        <f t="shared" si="165"/>
        <v>-2.4930783957666662</v>
      </c>
      <c r="AJ334" s="16">
        <f t="shared" si="166"/>
        <v>0</v>
      </c>
      <c r="AK334" s="16">
        <f t="shared" si="167"/>
        <v>0</v>
      </c>
      <c r="AL334" s="16">
        <f t="shared" si="168"/>
        <v>0</v>
      </c>
      <c r="AM334" s="16">
        <f t="shared" si="169"/>
        <v>0</v>
      </c>
      <c r="AN334" s="5">
        <f t="shared" si="170"/>
        <v>9736905</v>
      </c>
      <c r="AO334" s="5">
        <f t="shared" si="171"/>
        <v>9736905</v>
      </c>
    </row>
    <row r="335" spans="1:41" x14ac:dyDescent="0.2">
      <c r="A335" s="1" t="s">
        <v>1083</v>
      </c>
      <c r="B335" s="8">
        <v>1144</v>
      </c>
      <c r="C335" s="8">
        <v>2094.8942307692309</v>
      </c>
      <c r="D335" s="8">
        <v>2104</v>
      </c>
      <c r="E335" s="8">
        <v>2085</v>
      </c>
      <c r="F335" s="8">
        <v>2094.9615384615386</v>
      </c>
      <c r="G335" s="8">
        <f t="shared" si="174"/>
        <v>17.961538461538566</v>
      </c>
      <c r="H335" s="8">
        <f t="shared" si="175"/>
        <v>17.961538461538566</v>
      </c>
      <c r="I335" s="8">
        <f t="shared" si="176"/>
        <v>0</v>
      </c>
      <c r="J335" s="25">
        <f t="shared" si="177"/>
        <v>8.3235111731236309</v>
      </c>
      <c r="K335" s="25">
        <f t="shared" si="177"/>
        <v>10.069033190202445</v>
      </c>
      <c r="L335" s="26">
        <f t="shared" si="178"/>
        <v>0.82664452643007735</v>
      </c>
      <c r="M335" s="25">
        <f t="shared" si="179"/>
        <v>45.25481090979639</v>
      </c>
      <c r="N335" s="25">
        <v>30</v>
      </c>
      <c r="O335" s="25">
        <v>70</v>
      </c>
      <c r="P335" s="25">
        <f t="shared" si="147"/>
        <v>0</v>
      </c>
      <c r="Q335" s="25">
        <f t="shared" si="148"/>
        <v>0</v>
      </c>
      <c r="R335" s="25">
        <f t="shared" si="149"/>
        <v>39</v>
      </c>
      <c r="S335" s="25">
        <f t="shared" si="150"/>
        <v>0</v>
      </c>
      <c r="T335" s="25">
        <f t="shared" si="151"/>
        <v>7927400</v>
      </c>
      <c r="U335" s="25">
        <f t="shared" si="152"/>
        <v>9960275</v>
      </c>
      <c r="V335" s="9">
        <f t="shared" si="153"/>
        <v>2140.5380256113353</v>
      </c>
      <c r="W335" s="9">
        <f t="shared" si="154"/>
        <v>2086.9018156368215</v>
      </c>
      <c r="X335" s="9">
        <f t="shared" si="155"/>
        <v>-53.636209974513804</v>
      </c>
      <c r="Y335" s="3">
        <f t="shared" si="156"/>
        <v>0</v>
      </c>
      <c r="Z335" s="3">
        <f t="shared" si="157"/>
        <v>1</v>
      </c>
      <c r="AA335" s="55">
        <f t="shared" si="158"/>
        <v>22</v>
      </c>
      <c r="AB335" s="3">
        <f t="shared" si="159"/>
        <v>30</v>
      </c>
      <c r="AC335" s="2">
        <f t="shared" si="160"/>
        <v>8565600</v>
      </c>
      <c r="AD335" s="2">
        <f t="shared" si="161"/>
        <v>9712350</v>
      </c>
      <c r="AE335" s="14">
        <f t="shared" si="162"/>
        <v>2116.5724123119571</v>
      </c>
      <c r="AF335" s="14">
        <f t="shared" si="163"/>
        <v>2094.1436187250874</v>
      </c>
      <c r="AG335" s="14">
        <f t="shared" si="146"/>
        <v>-22.428793586869688</v>
      </c>
      <c r="AH335" s="14">
        <f t="shared" si="172"/>
        <v>-21.936396940166862</v>
      </c>
      <c r="AI335" s="14">
        <f t="shared" si="165"/>
        <v>-0.49239664670282579</v>
      </c>
      <c r="AJ335" s="16">
        <f t="shared" si="166"/>
        <v>0</v>
      </c>
      <c r="AK335" s="16">
        <f t="shared" si="167"/>
        <v>0</v>
      </c>
      <c r="AL335" s="16">
        <f t="shared" si="168"/>
        <v>0</v>
      </c>
      <c r="AM335" s="16">
        <f t="shared" si="169"/>
        <v>0</v>
      </c>
      <c r="AN335" s="5">
        <f t="shared" si="170"/>
        <v>9736905</v>
      </c>
      <c r="AO335" s="5">
        <f t="shared" si="171"/>
        <v>9736905</v>
      </c>
    </row>
    <row r="336" spans="1:41" x14ac:dyDescent="0.2">
      <c r="A336" s="1" t="s">
        <v>1084</v>
      </c>
      <c r="B336" s="8">
        <v>6269</v>
      </c>
      <c r="C336" s="8">
        <v>2133.457142857143</v>
      </c>
      <c r="D336" s="8">
        <v>2158</v>
      </c>
      <c r="E336" s="8">
        <v>2110</v>
      </c>
      <c r="F336" s="8">
        <v>2133.6285714285714</v>
      </c>
      <c r="G336" s="8">
        <f t="shared" si="174"/>
        <v>38.66703296703281</v>
      </c>
      <c r="H336" s="8">
        <f t="shared" si="175"/>
        <v>38.66703296703281</v>
      </c>
      <c r="I336" s="8">
        <f t="shared" si="176"/>
        <v>0</v>
      </c>
      <c r="J336" s="25">
        <f t="shared" si="177"/>
        <v>10.490905586974288</v>
      </c>
      <c r="K336" s="25">
        <f t="shared" si="177"/>
        <v>9.3498165337594124</v>
      </c>
      <c r="L336" s="26">
        <f t="shared" si="178"/>
        <v>1.1220440047240223</v>
      </c>
      <c r="M336" s="25">
        <f t="shared" si="179"/>
        <v>52.875623796027135</v>
      </c>
      <c r="N336" s="25">
        <v>30</v>
      </c>
      <c r="O336" s="25">
        <v>70</v>
      </c>
      <c r="P336" s="25">
        <f t="shared" si="147"/>
        <v>0</v>
      </c>
      <c r="Q336" s="25">
        <f t="shared" si="148"/>
        <v>0</v>
      </c>
      <c r="R336" s="25">
        <f t="shared" si="149"/>
        <v>39</v>
      </c>
      <c r="S336" s="25">
        <f t="shared" si="150"/>
        <v>0</v>
      </c>
      <c r="T336" s="25">
        <f t="shared" si="151"/>
        <v>7927400</v>
      </c>
      <c r="U336" s="25">
        <f t="shared" si="152"/>
        <v>9984650</v>
      </c>
      <c r="V336" s="9">
        <f t="shared" si="153"/>
        <v>2137.550319710168</v>
      </c>
      <c r="W336" s="9">
        <f t="shared" si="154"/>
        <v>2089.2977333156346</v>
      </c>
      <c r="X336" s="9">
        <f t="shared" si="155"/>
        <v>-48.252586394533409</v>
      </c>
      <c r="Y336" s="3">
        <f t="shared" si="156"/>
        <v>0</v>
      </c>
      <c r="Z336" s="3">
        <f t="shared" si="157"/>
        <v>1</v>
      </c>
      <c r="AA336" s="55">
        <f t="shared" si="158"/>
        <v>21</v>
      </c>
      <c r="AB336" s="3">
        <f t="shared" si="159"/>
        <v>30</v>
      </c>
      <c r="AC336" s="2">
        <f t="shared" si="160"/>
        <v>8617695</v>
      </c>
      <c r="AD336" s="2">
        <f t="shared" si="161"/>
        <v>9725445</v>
      </c>
      <c r="AE336" s="14">
        <f t="shared" si="162"/>
        <v>2117.8358315057803</v>
      </c>
      <c r="AF336" s="14">
        <f t="shared" si="163"/>
        <v>2100.2182268333158</v>
      </c>
      <c r="AG336" s="14">
        <f t="shared" si="146"/>
        <v>-17.617604672464495</v>
      </c>
      <c r="AH336" s="14">
        <f t="shared" si="172"/>
        <v>-21.072638486626388</v>
      </c>
      <c r="AI336" s="14">
        <f t="shared" si="165"/>
        <v>3.4550338141618937</v>
      </c>
      <c r="AJ336" s="16">
        <f t="shared" si="166"/>
        <v>1</v>
      </c>
      <c r="AK336" s="16">
        <f t="shared" si="167"/>
        <v>0</v>
      </c>
      <c r="AL336" s="16">
        <f t="shared" si="168"/>
        <v>1</v>
      </c>
      <c r="AM336" s="16">
        <f t="shared" si="169"/>
        <v>30</v>
      </c>
      <c r="AN336" s="5">
        <f t="shared" si="170"/>
        <v>9684275</v>
      </c>
      <c r="AO336" s="5">
        <f t="shared" si="171"/>
        <v>9737025</v>
      </c>
    </row>
    <row r="337" spans="1:41" x14ac:dyDescent="0.2">
      <c r="A337" s="1" t="s">
        <v>1085</v>
      </c>
      <c r="B337" s="8">
        <v>5492</v>
      </c>
      <c r="C337" s="8">
        <v>2127.0443349753696</v>
      </c>
      <c r="D337" s="8">
        <v>2141</v>
      </c>
      <c r="E337" s="8">
        <v>2113</v>
      </c>
      <c r="F337" s="8">
        <v>2127.0541871921182</v>
      </c>
      <c r="G337" s="8">
        <f t="shared" si="174"/>
        <v>-6.5743842364531702</v>
      </c>
      <c r="H337" s="8">
        <f t="shared" si="175"/>
        <v>0</v>
      </c>
      <c r="I337" s="8">
        <f t="shared" si="176"/>
        <v>6.5743842364531702</v>
      </c>
      <c r="J337" s="25">
        <f t="shared" si="177"/>
        <v>9.7415551879046962</v>
      </c>
      <c r="K337" s="25">
        <f t="shared" si="177"/>
        <v>9.1515713696661098</v>
      </c>
      <c r="L337" s="26">
        <f t="shared" si="178"/>
        <v>1.0644680344398725</v>
      </c>
      <c r="M337" s="25">
        <f t="shared" si="179"/>
        <v>51.561371582519172</v>
      </c>
      <c r="N337" s="25">
        <v>30</v>
      </c>
      <c r="O337" s="25">
        <v>70</v>
      </c>
      <c r="P337" s="25">
        <f t="shared" si="147"/>
        <v>0</v>
      </c>
      <c r="Q337" s="25">
        <f t="shared" si="148"/>
        <v>0</v>
      </c>
      <c r="R337" s="25">
        <f t="shared" si="149"/>
        <v>39</v>
      </c>
      <c r="S337" s="25">
        <f t="shared" si="150"/>
        <v>0</v>
      </c>
      <c r="T337" s="25">
        <f t="shared" si="151"/>
        <v>7927400</v>
      </c>
      <c r="U337" s="25">
        <f t="shared" si="152"/>
        <v>9987575</v>
      </c>
      <c r="V337" s="9">
        <f t="shared" si="153"/>
        <v>2134.6460911684399</v>
      </c>
      <c r="W337" s="9">
        <f t="shared" si="154"/>
        <v>2091.6919111430157</v>
      </c>
      <c r="X337" s="9">
        <f t="shared" si="155"/>
        <v>-42.954180025424193</v>
      </c>
      <c r="Y337" s="3">
        <f t="shared" si="156"/>
        <v>0</v>
      </c>
      <c r="Z337" s="3">
        <f t="shared" si="157"/>
        <v>1</v>
      </c>
      <c r="AA337" s="55">
        <f t="shared" si="158"/>
        <v>20</v>
      </c>
      <c r="AB337" s="3">
        <f t="shared" si="159"/>
        <v>30</v>
      </c>
      <c r="AC337" s="2">
        <f t="shared" si="160"/>
        <v>8670415</v>
      </c>
      <c r="AD337" s="2">
        <f t="shared" si="161"/>
        <v>9726915</v>
      </c>
      <c r="AE337" s="14">
        <f t="shared" si="162"/>
        <v>2118.5186726677312</v>
      </c>
      <c r="AF337" s="14">
        <f t="shared" si="163"/>
        <v>2104.3468361192854</v>
      </c>
      <c r="AG337" s="14">
        <f t="shared" si="146"/>
        <v>-14.171836548445754</v>
      </c>
      <c r="AH337" s="14">
        <f t="shared" si="172"/>
        <v>-19.692478098990261</v>
      </c>
      <c r="AI337" s="14">
        <f t="shared" si="165"/>
        <v>5.5206415505445072</v>
      </c>
      <c r="AJ337" s="16">
        <f t="shared" si="166"/>
        <v>1</v>
      </c>
      <c r="AK337" s="16">
        <f t="shared" si="167"/>
        <v>0</v>
      </c>
      <c r="AL337" s="16">
        <f t="shared" si="168"/>
        <v>2</v>
      </c>
      <c r="AM337" s="16">
        <f t="shared" si="169"/>
        <v>30</v>
      </c>
      <c r="AN337" s="5">
        <f t="shared" si="170"/>
        <v>9630295</v>
      </c>
      <c r="AO337" s="5">
        <f t="shared" si="171"/>
        <v>9735945</v>
      </c>
    </row>
    <row r="338" spans="1:41" x14ac:dyDescent="0.2">
      <c r="A338" s="1" t="s">
        <v>1086</v>
      </c>
      <c r="B338" s="8">
        <v>5880</v>
      </c>
      <c r="C338" s="8">
        <v>2096.1941747572814</v>
      </c>
      <c r="D338" s="8">
        <v>2115</v>
      </c>
      <c r="E338" s="8">
        <v>2080</v>
      </c>
      <c r="F338" s="8">
        <v>2096.0582524271845</v>
      </c>
      <c r="G338" s="8">
        <f t="shared" si="174"/>
        <v>-30.995934764933736</v>
      </c>
      <c r="H338" s="8">
        <f t="shared" si="175"/>
        <v>0</v>
      </c>
      <c r="I338" s="8">
        <f t="shared" si="176"/>
        <v>30.995934764933736</v>
      </c>
      <c r="J338" s="25">
        <f t="shared" ref="J338:K353" si="180">((J337*($L$4-1)+H338)/$L$4)</f>
        <v>9.0457298173400762</v>
      </c>
      <c r="K338" s="25">
        <f t="shared" si="180"/>
        <v>10.711883040756655</v>
      </c>
      <c r="L338" s="26">
        <f t="shared" si="178"/>
        <v>0.84445748547877286</v>
      </c>
      <c r="M338" s="25">
        <f t="shared" si="179"/>
        <v>45.783515864534763</v>
      </c>
      <c r="N338" s="25">
        <v>30</v>
      </c>
      <c r="O338" s="25">
        <v>70</v>
      </c>
      <c r="P338" s="25">
        <f t="shared" si="147"/>
        <v>0</v>
      </c>
      <c r="Q338" s="25">
        <f t="shared" si="148"/>
        <v>0</v>
      </c>
      <c r="R338" s="25">
        <f t="shared" si="149"/>
        <v>39</v>
      </c>
      <c r="S338" s="25">
        <f t="shared" si="150"/>
        <v>0</v>
      </c>
      <c r="T338" s="25">
        <f t="shared" si="151"/>
        <v>7927400</v>
      </c>
      <c r="U338" s="25">
        <f t="shared" si="152"/>
        <v>9955400</v>
      </c>
      <c r="V338" s="9">
        <f t="shared" si="153"/>
        <v>2129.3862766547322</v>
      </c>
      <c r="W338" s="9">
        <f t="shared" si="154"/>
        <v>2093.7847523952</v>
      </c>
      <c r="X338" s="9">
        <f t="shared" si="155"/>
        <v>-35.601524259532198</v>
      </c>
      <c r="Y338" s="3">
        <f t="shared" si="156"/>
        <v>0</v>
      </c>
      <c r="Z338" s="3">
        <f t="shared" si="157"/>
        <v>1</v>
      </c>
      <c r="AA338" s="55">
        <f t="shared" si="158"/>
        <v>19</v>
      </c>
      <c r="AB338" s="3">
        <f t="shared" si="159"/>
        <v>30</v>
      </c>
      <c r="AC338" s="2">
        <f t="shared" si="160"/>
        <v>8723210</v>
      </c>
      <c r="AD338" s="2">
        <f t="shared" si="161"/>
        <v>9711210</v>
      </c>
      <c r="AE338" s="14">
        <f t="shared" si="162"/>
        <v>2116.8549378350981</v>
      </c>
      <c r="AF338" s="14">
        <f t="shared" si="163"/>
        <v>2103.0716693974236</v>
      </c>
      <c r="AG338" s="14">
        <f t="shared" si="146"/>
        <v>-13.783268437674451</v>
      </c>
      <c r="AH338" s="14">
        <f t="shared" si="172"/>
        <v>-18.5106361667271</v>
      </c>
      <c r="AI338" s="14">
        <f t="shared" si="165"/>
        <v>4.7273677290526486</v>
      </c>
      <c r="AJ338" s="16">
        <f t="shared" si="166"/>
        <v>1</v>
      </c>
      <c r="AK338" s="16">
        <f t="shared" si="167"/>
        <v>0</v>
      </c>
      <c r="AL338" s="16">
        <f t="shared" si="168"/>
        <v>3</v>
      </c>
      <c r="AM338" s="16">
        <f t="shared" si="169"/>
        <v>30</v>
      </c>
      <c r="AN338" s="5">
        <f t="shared" si="170"/>
        <v>9576740</v>
      </c>
      <c r="AO338" s="5">
        <f t="shared" si="171"/>
        <v>9732740</v>
      </c>
    </row>
    <row r="339" spans="1:41" x14ac:dyDescent="0.2">
      <c r="A339" s="1" t="s">
        <v>1087</v>
      </c>
      <c r="B339" s="8">
        <v>7456</v>
      </c>
      <c r="C339" s="8">
        <v>2053.0090090090089</v>
      </c>
      <c r="D339" s="8">
        <v>2074</v>
      </c>
      <c r="E339" s="8">
        <v>2033</v>
      </c>
      <c r="F339" s="8">
        <v>2052.8558558558557</v>
      </c>
      <c r="G339" s="8">
        <f t="shared" si="174"/>
        <v>-43.202396571328791</v>
      </c>
      <c r="H339" s="8">
        <f t="shared" si="175"/>
        <v>0</v>
      </c>
      <c r="I339" s="8">
        <f t="shared" si="176"/>
        <v>43.202396571328791</v>
      </c>
      <c r="J339" s="25">
        <f t="shared" si="180"/>
        <v>8.3996062589586433</v>
      </c>
      <c r="K339" s="25">
        <f t="shared" si="180"/>
        <v>13.032634007226093</v>
      </c>
      <c r="L339" s="26">
        <f t="shared" si="178"/>
        <v>0.6445056505309199</v>
      </c>
      <c r="M339" s="25">
        <f t="shared" si="179"/>
        <v>39.191452478308278</v>
      </c>
      <c r="N339" s="25">
        <v>30</v>
      </c>
      <c r="O339" s="25">
        <v>70</v>
      </c>
      <c r="P339" s="25">
        <f t="shared" si="147"/>
        <v>0</v>
      </c>
      <c r="Q339" s="25">
        <f t="shared" si="148"/>
        <v>0</v>
      </c>
      <c r="R339" s="25">
        <f t="shared" si="149"/>
        <v>39</v>
      </c>
      <c r="S339" s="25">
        <f t="shared" si="150"/>
        <v>0</v>
      </c>
      <c r="T339" s="25">
        <f t="shared" si="151"/>
        <v>7927400</v>
      </c>
      <c r="U339" s="25">
        <f t="shared" si="152"/>
        <v>9909575</v>
      </c>
      <c r="V339" s="9">
        <f t="shared" si="153"/>
        <v>2123.0462223037839</v>
      </c>
      <c r="W339" s="9">
        <f t="shared" si="154"/>
        <v>2092.7574578639633</v>
      </c>
      <c r="X339" s="9">
        <f t="shared" si="155"/>
        <v>-30.288764439820625</v>
      </c>
      <c r="Y339" s="3">
        <f t="shared" si="156"/>
        <v>0</v>
      </c>
      <c r="Z339" s="3">
        <f t="shared" si="157"/>
        <v>1</v>
      </c>
      <c r="AA339" s="55">
        <f t="shared" si="158"/>
        <v>18</v>
      </c>
      <c r="AB339" s="3">
        <f t="shared" si="159"/>
        <v>30</v>
      </c>
      <c r="AC339" s="2">
        <f t="shared" si="160"/>
        <v>8775180</v>
      </c>
      <c r="AD339" s="2">
        <f t="shared" si="161"/>
        <v>9690030</v>
      </c>
      <c r="AE339" s="14">
        <f t="shared" si="162"/>
        <v>2112.114265095895</v>
      </c>
      <c r="AF339" s="14">
        <f t="shared" si="163"/>
        <v>2095.3461596217976</v>
      </c>
      <c r="AG339" s="14">
        <f t="shared" si="146"/>
        <v>-16.76810547409741</v>
      </c>
      <c r="AH339" s="14">
        <f t="shared" si="172"/>
        <v>-18.162130028201162</v>
      </c>
      <c r="AI339" s="14">
        <f t="shared" si="165"/>
        <v>1.3940245541037513</v>
      </c>
      <c r="AJ339" s="16">
        <f t="shared" si="166"/>
        <v>1</v>
      </c>
      <c r="AK339" s="16">
        <f t="shared" si="167"/>
        <v>0</v>
      </c>
      <c r="AL339" s="16">
        <f t="shared" si="168"/>
        <v>4</v>
      </c>
      <c r="AM339" s="16">
        <f t="shared" si="169"/>
        <v>30</v>
      </c>
      <c r="AN339" s="5">
        <f t="shared" si="170"/>
        <v>9523835</v>
      </c>
      <c r="AO339" s="5">
        <f t="shared" si="171"/>
        <v>9727135</v>
      </c>
    </row>
    <row r="340" spans="1:41" x14ac:dyDescent="0.2">
      <c r="A340" s="1" t="s">
        <v>1088</v>
      </c>
      <c r="B340" s="8">
        <v>5879</v>
      </c>
      <c r="C340" s="8">
        <v>2033.706611570248</v>
      </c>
      <c r="D340" s="8">
        <v>2052</v>
      </c>
      <c r="E340" s="8">
        <v>2006</v>
      </c>
      <c r="F340" s="8">
        <v>2033.7685950413222</v>
      </c>
      <c r="G340" s="8">
        <f t="shared" si="174"/>
        <v>-19.087260814533465</v>
      </c>
      <c r="H340" s="8">
        <f t="shared" si="175"/>
        <v>0</v>
      </c>
      <c r="I340" s="8">
        <f t="shared" si="176"/>
        <v>19.087260814533465</v>
      </c>
      <c r="J340" s="25">
        <f t="shared" si="180"/>
        <v>7.7996343833187405</v>
      </c>
      <c r="K340" s="25">
        <f t="shared" si="180"/>
        <v>13.465107350605191</v>
      </c>
      <c r="L340" s="26">
        <f t="shared" si="178"/>
        <v>0.57924784260767037</v>
      </c>
      <c r="M340" s="25">
        <f t="shared" si="179"/>
        <v>36.678716727021794</v>
      </c>
      <c r="N340" s="25">
        <v>30</v>
      </c>
      <c r="O340" s="25">
        <v>70</v>
      </c>
      <c r="P340" s="25">
        <f t="shared" si="147"/>
        <v>0</v>
      </c>
      <c r="Q340" s="25">
        <f t="shared" si="148"/>
        <v>0</v>
      </c>
      <c r="R340" s="25">
        <f t="shared" si="149"/>
        <v>39</v>
      </c>
      <c r="S340" s="25">
        <f t="shared" si="150"/>
        <v>0</v>
      </c>
      <c r="T340" s="25">
        <f t="shared" si="151"/>
        <v>7927400</v>
      </c>
      <c r="U340" s="25">
        <f t="shared" si="152"/>
        <v>9883250</v>
      </c>
      <c r="V340" s="9">
        <f t="shared" si="153"/>
        <v>2114.3791398367016</v>
      </c>
      <c r="W340" s="9">
        <f t="shared" si="154"/>
        <v>2090.5001467066518</v>
      </c>
      <c r="X340" s="9">
        <f t="shared" si="155"/>
        <v>-23.878993130049821</v>
      </c>
      <c r="Y340" s="3">
        <f t="shared" si="156"/>
        <v>0</v>
      </c>
      <c r="Z340" s="3">
        <f t="shared" si="157"/>
        <v>1</v>
      </c>
      <c r="AA340" s="55">
        <f t="shared" si="158"/>
        <v>17</v>
      </c>
      <c r="AB340" s="3">
        <f t="shared" si="159"/>
        <v>30</v>
      </c>
      <c r="AC340" s="2">
        <f t="shared" si="160"/>
        <v>8825975</v>
      </c>
      <c r="AD340" s="2">
        <f t="shared" si="161"/>
        <v>9678525</v>
      </c>
      <c r="AE340" s="14">
        <f t="shared" si="162"/>
        <v>2106.3108821288897</v>
      </c>
      <c r="AF340" s="14">
        <f t="shared" si="163"/>
        <v>2085.8726881478783</v>
      </c>
      <c r="AG340" s="14">
        <f t="shared" si="146"/>
        <v>-20.438193981011409</v>
      </c>
      <c r="AH340" s="14">
        <f t="shared" si="172"/>
        <v>-18.617342818763213</v>
      </c>
      <c r="AI340" s="14">
        <f t="shared" si="165"/>
        <v>-1.8208511622481964</v>
      </c>
      <c r="AJ340" s="16">
        <f t="shared" si="166"/>
        <v>0</v>
      </c>
      <c r="AK340" s="16">
        <f t="shared" si="167"/>
        <v>1</v>
      </c>
      <c r="AL340" s="16">
        <f t="shared" si="168"/>
        <v>3</v>
      </c>
      <c r="AM340" s="16">
        <f t="shared" si="169"/>
        <v>30</v>
      </c>
      <c r="AN340" s="5">
        <f t="shared" si="170"/>
        <v>9574630</v>
      </c>
      <c r="AO340" s="5">
        <f t="shared" si="171"/>
        <v>9725080</v>
      </c>
    </row>
    <row r="341" spans="1:41" x14ac:dyDescent="0.2">
      <c r="A341" s="1" t="s">
        <v>1089</v>
      </c>
      <c r="B341" s="8">
        <v>6707</v>
      </c>
      <c r="C341" s="8">
        <v>2059.6810344827586</v>
      </c>
      <c r="D341" s="8">
        <v>2074</v>
      </c>
      <c r="E341" s="8">
        <v>2042</v>
      </c>
      <c r="F341" s="8">
        <v>2059.7155172413795</v>
      </c>
      <c r="G341" s="8">
        <f t="shared" si="174"/>
        <v>25.946922200057315</v>
      </c>
      <c r="H341" s="8">
        <f t="shared" si="175"/>
        <v>25.946922200057315</v>
      </c>
      <c r="I341" s="8">
        <f t="shared" si="176"/>
        <v>0</v>
      </c>
      <c r="J341" s="25">
        <f t="shared" si="180"/>
        <v>9.0958692273714963</v>
      </c>
      <c r="K341" s="25">
        <f t="shared" si="180"/>
        <v>12.503313968419105</v>
      </c>
      <c r="L341" s="26">
        <f t="shared" si="178"/>
        <v>0.72747667141254391</v>
      </c>
      <c r="M341" s="25">
        <f t="shared" si="179"/>
        <v>42.112098151675305</v>
      </c>
      <c r="N341" s="25">
        <v>30</v>
      </c>
      <c r="O341" s="25">
        <v>70</v>
      </c>
      <c r="P341" s="25">
        <f t="shared" si="147"/>
        <v>0</v>
      </c>
      <c r="Q341" s="25">
        <f t="shared" si="148"/>
        <v>0</v>
      </c>
      <c r="R341" s="25">
        <f t="shared" si="149"/>
        <v>39</v>
      </c>
      <c r="S341" s="25">
        <f t="shared" si="150"/>
        <v>0</v>
      </c>
      <c r="T341" s="25">
        <f t="shared" si="151"/>
        <v>7927400</v>
      </c>
      <c r="U341" s="25">
        <f t="shared" si="152"/>
        <v>9918350</v>
      </c>
      <c r="V341" s="9">
        <f t="shared" si="153"/>
        <v>2106.0556838314274</v>
      </c>
      <c r="W341" s="9">
        <f t="shared" si="154"/>
        <v>2087.1826173460604</v>
      </c>
      <c r="X341" s="9">
        <f t="shared" si="155"/>
        <v>-18.873066485366962</v>
      </c>
      <c r="Y341" s="3">
        <f t="shared" si="156"/>
        <v>0</v>
      </c>
      <c r="Z341" s="3">
        <f t="shared" si="157"/>
        <v>1</v>
      </c>
      <c r="AA341" s="55">
        <f t="shared" si="158"/>
        <v>16</v>
      </c>
      <c r="AB341" s="3">
        <f t="shared" si="159"/>
        <v>30</v>
      </c>
      <c r="AC341" s="2">
        <f t="shared" si="160"/>
        <v>8876095</v>
      </c>
      <c r="AD341" s="2">
        <f t="shared" si="161"/>
        <v>9692895</v>
      </c>
      <c r="AE341" s="14">
        <f t="shared" si="162"/>
        <v>2102.8593736187036</v>
      </c>
      <c r="AF341" s="14">
        <f t="shared" si="163"/>
        <v>2081.848508008417</v>
      </c>
      <c r="AG341" s="14">
        <f t="shared" si="146"/>
        <v>-21.010865610286601</v>
      </c>
      <c r="AH341" s="14">
        <f t="shared" si="172"/>
        <v>-19.09604737706789</v>
      </c>
      <c r="AI341" s="14">
        <f t="shared" si="165"/>
        <v>-1.9148182332187105</v>
      </c>
      <c r="AJ341" s="16">
        <f t="shared" si="166"/>
        <v>0</v>
      </c>
      <c r="AK341" s="16">
        <f t="shared" si="167"/>
        <v>1</v>
      </c>
      <c r="AL341" s="16">
        <f t="shared" si="168"/>
        <v>2</v>
      </c>
      <c r="AM341" s="16">
        <f t="shared" si="169"/>
        <v>30</v>
      </c>
      <c r="AN341" s="5">
        <f t="shared" si="170"/>
        <v>9624750</v>
      </c>
      <c r="AO341" s="5">
        <f t="shared" si="171"/>
        <v>9726850</v>
      </c>
    </row>
    <row r="342" spans="1:41" x14ac:dyDescent="0.2">
      <c r="A342" s="1" t="s">
        <v>1090</v>
      </c>
      <c r="B342" s="8">
        <v>12658</v>
      </c>
      <c r="C342" s="8">
        <v>2035.4464944649446</v>
      </c>
      <c r="D342" s="8">
        <v>2069</v>
      </c>
      <c r="E342" s="8">
        <v>2014</v>
      </c>
      <c r="F342" s="8">
        <v>2035.5018450184502</v>
      </c>
      <c r="G342" s="8">
        <f t="shared" si="174"/>
        <v>-24.21367222292929</v>
      </c>
      <c r="H342" s="8">
        <f t="shared" si="175"/>
        <v>0</v>
      </c>
      <c r="I342" s="8">
        <f t="shared" si="176"/>
        <v>24.21367222292929</v>
      </c>
      <c r="J342" s="25">
        <f t="shared" si="180"/>
        <v>8.4461642825592467</v>
      </c>
      <c r="K342" s="25">
        <f t="shared" si="180"/>
        <v>13.339768129455548</v>
      </c>
      <c r="L342" s="26">
        <f t="shared" si="178"/>
        <v>0.63315675359523438</v>
      </c>
      <c r="M342" s="25">
        <f t="shared" si="179"/>
        <v>38.768890506156367</v>
      </c>
      <c r="N342" s="25">
        <v>30</v>
      </c>
      <c r="O342" s="25">
        <v>70</v>
      </c>
      <c r="P342" s="25">
        <f t="shared" si="147"/>
        <v>0</v>
      </c>
      <c r="Q342" s="25">
        <f t="shared" si="148"/>
        <v>0</v>
      </c>
      <c r="R342" s="25">
        <f t="shared" si="149"/>
        <v>39</v>
      </c>
      <c r="S342" s="25">
        <f t="shared" si="150"/>
        <v>0</v>
      </c>
      <c r="T342" s="25">
        <f t="shared" si="151"/>
        <v>7927400</v>
      </c>
      <c r="U342" s="25">
        <f t="shared" si="152"/>
        <v>9891050</v>
      </c>
      <c r="V342" s="9">
        <f t="shared" si="153"/>
        <v>2101.1096217517447</v>
      </c>
      <c r="W342" s="9">
        <f t="shared" si="154"/>
        <v>2083.3553390209372</v>
      </c>
      <c r="X342" s="9">
        <f t="shared" si="155"/>
        <v>-17.754282730807518</v>
      </c>
      <c r="Y342" s="3">
        <f t="shared" si="156"/>
        <v>0</v>
      </c>
      <c r="Z342" s="3">
        <f t="shared" si="157"/>
        <v>1</v>
      </c>
      <c r="AA342" s="55">
        <f t="shared" si="158"/>
        <v>15</v>
      </c>
      <c r="AB342" s="3">
        <f t="shared" si="159"/>
        <v>30</v>
      </c>
      <c r="AC342" s="2">
        <f t="shared" si="160"/>
        <v>8927115</v>
      </c>
      <c r="AD342" s="2">
        <f t="shared" si="161"/>
        <v>9682365</v>
      </c>
      <c r="AE342" s="14">
        <f t="shared" si="162"/>
        <v>2097.8699270557217</v>
      </c>
      <c r="AF342" s="14">
        <f t="shared" si="163"/>
        <v>2074.7182521638065</v>
      </c>
      <c r="AG342" s="14">
        <f t="shared" si="146"/>
        <v>-23.151674891915263</v>
      </c>
      <c r="AH342" s="14">
        <f t="shared" si="172"/>
        <v>-19.907172880037365</v>
      </c>
      <c r="AI342" s="14">
        <f t="shared" si="165"/>
        <v>-3.2445020118778984</v>
      </c>
      <c r="AJ342" s="16">
        <f t="shared" si="166"/>
        <v>0</v>
      </c>
      <c r="AK342" s="16">
        <f t="shared" si="167"/>
        <v>1</v>
      </c>
      <c r="AL342" s="16">
        <f t="shared" si="168"/>
        <v>1</v>
      </c>
      <c r="AM342" s="16">
        <f t="shared" si="169"/>
        <v>30</v>
      </c>
      <c r="AN342" s="5">
        <f t="shared" si="170"/>
        <v>9675770</v>
      </c>
      <c r="AO342" s="5">
        <f t="shared" si="171"/>
        <v>9726120</v>
      </c>
    </row>
    <row r="343" spans="1:41" x14ac:dyDescent="0.2">
      <c r="A343" s="1" t="s">
        <v>1091</v>
      </c>
      <c r="B343" s="8">
        <v>10149</v>
      </c>
      <c r="C343" s="8">
        <v>2081.6299212598424</v>
      </c>
      <c r="D343" s="8">
        <v>2093</v>
      </c>
      <c r="E343" s="8">
        <v>2066</v>
      </c>
      <c r="F343" s="8">
        <v>2081.5944881889764</v>
      </c>
      <c r="G343" s="8">
        <f t="shared" si="174"/>
        <v>46.092643170526117</v>
      </c>
      <c r="H343" s="8">
        <f t="shared" si="175"/>
        <v>46.092643170526117</v>
      </c>
      <c r="I343" s="8">
        <f t="shared" si="176"/>
        <v>0</v>
      </c>
      <c r="J343" s="25">
        <f t="shared" si="180"/>
        <v>11.135198488842594</v>
      </c>
      <c r="K343" s="25">
        <f t="shared" si="180"/>
        <v>12.386927548780152</v>
      </c>
      <c r="L343" s="26">
        <f t="shared" si="178"/>
        <v>0.89894757557851168</v>
      </c>
      <c r="M343" s="25">
        <f t="shared" si="179"/>
        <v>47.339251864530731</v>
      </c>
      <c r="N343" s="25">
        <v>30</v>
      </c>
      <c r="O343" s="25">
        <v>70</v>
      </c>
      <c r="P343" s="25">
        <f t="shared" si="147"/>
        <v>0</v>
      </c>
      <c r="Q343" s="25">
        <f t="shared" si="148"/>
        <v>0</v>
      </c>
      <c r="R343" s="25">
        <f t="shared" si="149"/>
        <v>39</v>
      </c>
      <c r="S343" s="25">
        <f t="shared" si="150"/>
        <v>0</v>
      </c>
      <c r="T343" s="25">
        <f t="shared" si="151"/>
        <v>7927400</v>
      </c>
      <c r="U343" s="25">
        <f t="shared" si="152"/>
        <v>9941750</v>
      </c>
      <c r="V343" s="9">
        <f t="shared" si="153"/>
        <v>2095.4088308668101</v>
      </c>
      <c r="W343" s="9">
        <f t="shared" si="154"/>
        <v>2079.8354150522673</v>
      </c>
      <c r="X343" s="9">
        <f t="shared" si="155"/>
        <v>-15.573415814542841</v>
      </c>
      <c r="Y343" s="3">
        <f t="shared" si="156"/>
        <v>0</v>
      </c>
      <c r="Z343" s="3">
        <f t="shared" si="157"/>
        <v>1</v>
      </c>
      <c r="AA343" s="55">
        <f t="shared" si="158"/>
        <v>14</v>
      </c>
      <c r="AB343" s="3">
        <f t="shared" si="159"/>
        <v>30</v>
      </c>
      <c r="AC343" s="2">
        <f t="shared" si="160"/>
        <v>8977435</v>
      </c>
      <c r="AD343" s="2">
        <f t="shared" si="161"/>
        <v>9700535</v>
      </c>
      <c r="AE343" s="14">
        <f t="shared" si="162"/>
        <v>2096.6643389915184</v>
      </c>
      <c r="AF343" s="14">
        <f t="shared" si="163"/>
        <v>2075.7761346292173</v>
      </c>
      <c r="AG343" s="14">
        <f t="shared" si="146"/>
        <v>-20.888204362301167</v>
      </c>
      <c r="AH343" s="14">
        <f t="shared" si="172"/>
        <v>-20.103379176490126</v>
      </c>
      <c r="AI343" s="14">
        <f t="shared" si="165"/>
        <v>-0.78482518581104088</v>
      </c>
      <c r="AJ343" s="16">
        <f t="shared" si="166"/>
        <v>0</v>
      </c>
      <c r="AK343" s="16">
        <f t="shared" si="167"/>
        <v>1</v>
      </c>
      <c r="AL343" s="16">
        <f t="shared" si="168"/>
        <v>0</v>
      </c>
      <c r="AM343" s="16">
        <f t="shared" si="169"/>
        <v>30</v>
      </c>
      <c r="AN343" s="5">
        <f t="shared" si="170"/>
        <v>9726090</v>
      </c>
      <c r="AO343" s="5">
        <f t="shared" si="171"/>
        <v>9726090</v>
      </c>
    </row>
    <row r="344" spans="1:41" x14ac:dyDescent="0.2">
      <c r="A344" s="1" t="s">
        <v>1092</v>
      </c>
      <c r="B344" s="8">
        <v>16606</v>
      </c>
      <c r="C344" s="8">
        <v>2078.0758620689653</v>
      </c>
      <c r="D344" s="8">
        <v>2100</v>
      </c>
      <c r="E344" s="8">
        <v>2060</v>
      </c>
      <c r="F344" s="8">
        <v>2077.9758620689654</v>
      </c>
      <c r="G344" s="8">
        <f t="shared" si="174"/>
        <v>-3.6186261200109584</v>
      </c>
      <c r="H344" s="8">
        <f t="shared" si="175"/>
        <v>0</v>
      </c>
      <c r="I344" s="8">
        <f t="shared" si="176"/>
        <v>3.6186261200109584</v>
      </c>
      <c r="J344" s="25">
        <f t="shared" si="180"/>
        <v>10.339827168210979</v>
      </c>
      <c r="K344" s="25">
        <f t="shared" si="180"/>
        <v>11.760620303868066</v>
      </c>
      <c r="L344" s="26">
        <f t="shared" si="178"/>
        <v>0.8791906294951306</v>
      </c>
      <c r="M344" s="25">
        <f t="shared" si="179"/>
        <v>46.785600976061531</v>
      </c>
      <c r="N344" s="25">
        <v>30</v>
      </c>
      <c r="O344" s="25">
        <v>70</v>
      </c>
      <c r="P344" s="25">
        <f t="shared" si="147"/>
        <v>0</v>
      </c>
      <c r="Q344" s="25">
        <f t="shared" si="148"/>
        <v>0</v>
      </c>
      <c r="R344" s="25">
        <f t="shared" si="149"/>
        <v>39</v>
      </c>
      <c r="S344" s="25">
        <f t="shared" si="150"/>
        <v>0</v>
      </c>
      <c r="T344" s="25">
        <f t="shared" si="151"/>
        <v>7927400</v>
      </c>
      <c r="U344" s="25">
        <f t="shared" si="152"/>
        <v>9935900</v>
      </c>
      <c r="V344" s="9">
        <f t="shared" si="153"/>
        <v>2092.8696863780028</v>
      </c>
      <c r="W344" s="9">
        <f t="shared" si="154"/>
        <v>2079.1974557346825</v>
      </c>
      <c r="X344" s="9">
        <f t="shared" si="155"/>
        <v>-13.67223064332029</v>
      </c>
      <c r="Y344" s="3">
        <f t="shared" si="156"/>
        <v>0</v>
      </c>
      <c r="Z344" s="3">
        <f t="shared" si="157"/>
        <v>1</v>
      </c>
      <c r="AA344" s="55">
        <f t="shared" si="158"/>
        <v>13</v>
      </c>
      <c r="AB344" s="3">
        <f t="shared" si="159"/>
        <v>30</v>
      </c>
      <c r="AC344" s="2">
        <f t="shared" si="160"/>
        <v>9029055</v>
      </c>
      <c r="AD344" s="2">
        <f t="shared" si="161"/>
        <v>9698555</v>
      </c>
      <c r="AE344" s="14">
        <f t="shared" si="162"/>
        <v>2095.2800073676258</v>
      </c>
      <c r="AF344" s="14">
        <f t="shared" si="163"/>
        <v>2076.1145542353324</v>
      </c>
      <c r="AG344" s="14">
        <f t="shared" si="146"/>
        <v>-19.165453132293351</v>
      </c>
      <c r="AH344" s="14">
        <f t="shared" si="172"/>
        <v>-19.915793967650771</v>
      </c>
      <c r="AI344" s="14">
        <f t="shared" si="165"/>
        <v>0.75034083535742013</v>
      </c>
      <c r="AJ344" s="16">
        <f t="shared" si="166"/>
        <v>1</v>
      </c>
      <c r="AK344" s="16">
        <f t="shared" si="167"/>
        <v>0</v>
      </c>
      <c r="AL344" s="16">
        <f t="shared" si="168"/>
        <v>1</v>
      </c>
      <c r="AM344" s="16">
        <f t="shared" si="169"/>
        <v>30</v>
      </c>
      <c r="AN344" s="5">
        <f t="shared" si="170"/>
        <v>9673735</v>
      </c>
      <c r="AO344" s="5">
        <f t="shared" si="171"/>
        <v>9725235</v>
      </c>
    </row>
    <row r="345" spans="1:41" x14ac:dyDescent="0.2">
      <c r="A345" s="1" t="s">
        <v>1093</v>
      </c>
      <c r="B345" s="8">
        <v>17610</v>
      </c>
      <c r="C345" s="8">
        <v>2062.2147651006712</v>
      </c>
      <c r="D345" s="8">
        <v>2082</v>
      </c>
      <c r="E345" s="8">
        <v>2051</v>
      </c>
      <c r="F345" s="8">
        <v>2062.2214765100671</v>
      </c>
      <c r="G345" s="8">
        <f t="shared" si="174"/>
        <v>-15.754385558898321</v>
      </c>
      <c r="H345" s="8">
        <f t="shared" si="175"/>
        <v>0</v>
      </c>
      <c r="I345" s="8">
        <f t="shared" si="176"/>
        <v>15.754385558898321</v>
      </c>
      <c r="J345" s="25">
        <f t="shared" si="180"/>
        <v>9.6012680847673373</v>
      </c>
      <c r="K345" s="25">
        <f t="shared" si="180"/>
        <v>12.045889250655941</v>
      </c>
      <c r="L345" s="26">
        <f t="shared" si="178"/>
        <v>0.7970576422362935</v>
      </c>
      <c r="M345" s="25">
        <f t="shared" si="179"/>
        <v>44.353482242473845</v>
      </c>
      <c r="N345" s="25">
        <v>30</v>
      </c>
      <c r="O345" s="25">
        <v>70</v>
      </c>
      <c r="P345" s="25">
        <f t="shared" si="147"/>
        <v>0</v>
      </c>
      <c r="Q345" s="25">
        <f t="shared" si="148"/>
        <v>0</v>
      </c>
      <c r="R345" s="25">
        <f t="shared" si="149"/>
        <v>39</v>
      </c>
      <c r="S345" s="25">
        <f t="shared" si="150"/>
        <v>0</v>
      </c>
      <c r="T345" s="25">
        <f t="shared" si="151"/>
        <v>7927400</v>
      </c>
      <c r="U345" s="25">
        <f t="shared" si="152"/>
        <v>9927125</v>
      </c>
      <c r="V345" s="9">
        <f t="shared" si="153"/>
        <v>2089.8249509556226</v>
      </c>
      <c r="W345" s="9">
        <f t="shared" si="154"/>
        <v>2078.7942414912886</v>
      </c>
      <c r="X345" s="9">
        <f t="shared" si="155"/>
        <v>-11.030709464333995</v>
      </c>
      <c r="Y345" s="3">
        <f t="shared" si="156"/>
        <v>0</v>
      </c>
      <c r="Z345" s="3">
        <f t="shared" si="157"/>
        <v>1</v>
      </c>
      <c r="AA345" s="55">
        <f t="shared" si="158"/>
        <v>12</v>
      </c>
      <c r="AB345" s="3">
        <f t="shared" si="159"/>
        <v>30</v>
      </c>
      <c r="AC345" s="2">
        <f t="shared" si="160"/>
        <v>9080525</v>
      </c>
      <c r="AD345" s="2">
        <f t="shared" si="161"/>
        <v>9695825</v>
      </c>
      <c r="AE345" s="14">
        <f t="shared" si="162"/>
        <v>2092.8312273041029</v>
      </c>
      <c r="AF345" s="14">
        <f t="shared" si="163"/>
        <v>2073.9771576622147</v>
      </c>
      <c r="AG345" s="14">
        <f t="shared" si="146"/>
        <v>-18.854069641888145</v>
      </c>
      <c r="AH345" s="14">
        <f t="shared" si="172"/>
        <v>-19.703449102498247</v>
      </c>
      <c r="AI345" s="14">
        <f t="shared" si="165"/>
        <v>0.84937946061010194</v>
      </c>
      <c r="AJ345" s="16">
        <f t="shared" si="166"/>
        <v>1</v>
      </c>
      <c r="AK345" s="16">
        <f t="shared" si="167"/>
        <v>0</v>
      </c>
      <c r="AL345" s="16">
        <f t="shared" si="168"/>
        <v>2</v>
      </c>
      <c r="AM345" s="16">
        <f t="shared" si="169"/>
        <v>30</v>
      </c>
      <c r="AN345" s="5">
        <f t="shared" si="170"/>
        <v>9621205</v>
      </c>
      <c r="AO345" s="5">
        <f t="shared" si="171"/>
        <v>9723755</v>
      </c>
    </row>
    <row r="346" spans="1:41" x14ac:dyDescent="0.2">
      <c r="A346" s="1" t="s">
        <v>1094</v>
      </c>
      <c r="B346" s="8">
        <v>17786</v>
      </c>
      <c r="C346" s="8">
        <v>2082.2718120805371</v>
      </c>
      <c r="D346" s="8">
        <v>2097</v>
      </c>
      <c r="E346" s="8">
        <v>2070</v>
      </c>
      <c r="F346" s="8">
        <v>2082.2315436241611</v>
      </c>
      <c r="G346" s="8">
        <f t="shared" si="174"/>
        <v>20.010067114093999</v>
      </c>
      <c r="H346" s="8">
        <f t="shared" si="175"/>
        <v>20.010067114093999</v>
      </c>
      <c r="I346" s="8">
        <f t="shared" si="176"/>
        <v>0</v>
      </c>
      <c r="J346" s="25">
        <f t="shared" si="180"/>
        <v>10.344753729719242</v>
      </c>
      <c r="K346" s="25">
        <f t="shared" si="180"/>
        <v>11.185468589894802</v>
      </c>
      <c r="L346" s="26">
        <f t="shared" si="178"/>
        <v>0.92483865531256515</v>
      </c>
      <c r="M346" s="25">
        <f t="shared" si="179"/>
        <v>48.047593639082706</v>
      </c>
      <c r="N346" s="25">
        <v>30</v>
      </c>
      <c r="O346" s="25">
        <v>70</v>
      </c>
      <c r="P346" s="25">
        <f t="shared" si="147"/>
        <v>0</v>
      </c>
      <c r="Q346" s="25">
        <f t="shared" si="148"/>
        <v>0</v>
      </c>
      <c r="R346" s="25">
        <f t="shared" si="149"/>
        <v>39</v>
      </c>
      <c r="S346" s="25">
        <f t="shared" si="150"/>
        <v>0</v>
      </c>
      <c r="T346" s="25">
        <f t="shared" si="151"/>
        <v>7927400</v>
      </c>
      <c r="U346" s="25">
        <f t="shared" si="152"/>
        <v>9945650</v>
      </c>
      <c r="V346" s="9">
        <f t="shared" si="153"/>
        <v>2086.1046557236104</v>
      </c>
      <c r="W346" s="9">
        <f t="shared" si="154"/>
        <v>2077.6946824528691</v>
      </c>
      <c r="X346" s="9">
        <f t="shared" si="155"/>
        <v>-8.409973270741375</v>
      </c>
      <c r="Y346" s="3">
        <f t="shared" si="156"/>
        <v>0</v>
      </c>
      <c r="Z346" s="3">
        <f t="shared" si="157"/>
        <v>1</v>
      </c>
      <c r="AA346" s="55">
        <f t="shared" si="158"/>
        <v>11</v>
      </c>
      <c r="AB346" s="3">
        <f t="shared" si="159"/>
        <v>30</v>
      </c>
      <c r="AC346" s="2">
        <f t="shared" si="160"/>
        <v>9131770</v>
      </c>
      <c r="AD346" s="2">
        <f t="shared" si="161"/>
        <v>9701020</v>
      </c>
      <c r="AE346" s="14">
        <f t="shared" si="162"/>
        <v>2092.0460655500333</v>
      </c>
      <c r="AF346" s="14">
        <f t="shared" si="163"/>
        <v>2075.2470631948217</v>
      </c>
      <c r="AG346" s="14">
        <f t="shared" si="146"/>
        <v>-16.799002355211542</v>
      </c>
      <c r="AH346" s="14">
        <f t="shared" si="172"/>
        <v>-19.122559753040907</v>
      </c>
      <c r="AI346" s="14">
        <f t="shared" si="165"/>
        <v>2.3235573978293651</v>
      </c>
      <c r="AJ346" s="16">
        <f t="shared" si="166"/>
        <v>1</v>
      </c>
      <c r="AK346" s="16">
        <f t="shared" si="167"/>
        <v>0</v>
      </c>
      <c r="AL346" s="16">
        <f t="shared" si="168"/>
        <v>3</v>
      </c>
      <c r="AM346" s="16">
        <f t="shared" si="169"/>
        <v>30</v>
      </c>
      <c r="AN346" s="5">
        <f t="shared" si="170"/>
        <v>9569125</v>
      </c>
      <c r="AO346" s="5">
        <f t="shared" si="171"/>
        <v>9724375</v>
      </c>
    </row>
    <row r="347" spans="1:41" x14ac:dyDescent="0.2">
      <c r="A347" s="1" t="s">
        <v>1095</v>
      </c>
      <c r="B347" s="8">
        <v>21885</v>
      </c>
      <c r="C347" s="8">
        <v>2106.1799307958477</v>
      </c>
      <c r="D347" s="8">
        <v>2120</v>
      </c>
      <c r="E347" s="8">
        <v>2084</v>
      </c>
      <c r="F347" s="8">
        <v>2106.2214532871972</v>
      </c>
      <c r="G347" s="8">
        <f t="shared" si="174"/>
        <v>23.989909663036087</v>
      </c>
      <c r="H347" s="8">
        <f t="shared" si="175"/>
        <v>23.989909663036087</v>
      </c>
      <c r="I347" s="8">
        <f t="shared" si="176"/>
        <v>0</v>
      </c>
      <c r="J347" s="25">
        <f t="shared" si="180"/>
        <v>11.319407724956161</v>
      </c>
      <c r="K347" s="25">
        <f t="shared" si="180"/>
        <v>10.386506547759458</v>
      </c>
      <c r="L347" s="26">
        <f t="shared" si="178"/>
        <v>1.08981857113429</v>
      </c>
      <c r="M347" s="25">
        <f t="shared" si="179"/>
        <v>52.14895619109987</v>
      </c>
      <c r="N347" s="25">
        <v>30</v>
      </c>
      <c r="O347" s="25">
        <v>70</v>
      </c>
      <c r="P347" s="25">
        <f t="shared" si="147"/>
        <v>0</v>
      </c>
      <c r="Q347" s="25">
        <f t="shared" si="148"/>
        <v>0</v>
      </c>
      <c r="R347" s="25">
        <f t="shared" si="149"/>
        <v>39</v>
      </c>
      <c r="S347" s="25">
        <f t="shared" si="150"/>
        <v>0</v>
      </c>
      <c r="T347" s="25">
        <f t="shared" si="151"/>
        <v>7927400</v>
      </c>
      <c r="U347" s="25">
        <f t="shared" si="152"/>
        <v>9959300</v>
      </c>
      <c r="V347" s="9">
        <f t="shared" si="153"/>
        <v>2083.7215696775429</v>
      </c>
      <c r="W347" s="9">
        <f t="shared" si="154"/>
        <v>2078.1306444215493</v>
      </c>
      <c r="X347" s="9">
        <f t="shared" si="155"/>
        <v>-5.5909252559936249</v>
      </c>
      <c r="Y347" s="3">
        <f t="shared" si="156"/>
        <v>0</v>
      </c>
      <c r="Z347" s="3">
        <f t="shared" si="157"/>
        <v>1</v>
      </c>
      <c r="AA347" s="55">
        <f t="shared" si="158"/>
        <v>10</v>
      </c>
      <c r="AB347" s="3">
        <f t="shared" si="159"/>
        <v>30</v>
      </c>
      <c r="AC347" s="2">
        <f t="shared" si="160"/>
        <v>9183490</v>
      </c>
      <c r="AD347" s="2">
        <f t="shared" si="161"/>
        <v>9704490</v>
      </c>
      <c r="AE347" s="14">
        <f t="shared" si="162"/>
        <v>2093.0960942713045</v>
      </c>
      <c r="AF347" s="14">
        <f t="shared" si="163"/>
        <v>2080.0123539782639</v>
      </c>
      <c r="AG347" s="14">
        <f t="shared" si="146"/>
        <v>-13.083740293040591</v>
      </c>
      <c r="AH347" s="14">
        <f t="shared" si="172"/>
        <v>-17.914795861040844</v>
      </c>
      <c r="AI347" s="14">
        <f t="shared" si="165"/>
        <v>4.8310555680002523</v>
      </c>
      <c r="AJ347" s="16">
        <f t="shared" si="166"/>
        <v>1</v>
      </c>
      <c r="AK347" s="16">
        <f t="shared" si="167"/>
        <v>0</v>
      </c>
      <c r="AL347" s="16">
        <f t="shared" si="168"/>
        <v>4</v>
      </c>
      <c r="AM347" s="16">
        <f t="shared" si="169"/>
        <v>30</v>
      </c>
      <c r="AN347" s="5">
        <f t="shared" si="170"/>
        <v>9516670</v>
      </c>
      <c r="AO347" s="5">
        <f t="shared" si="171"/>
        <v>9725070</v>
      </c>
    </row>
    <row r="348" spans="1:41" x14ac:dyDescent="0.2">
      <c r="A348" s="1" t="s">
        <v>1096</v>
      </c>
      <c r="B348" s="8">
        <v>26047</v>
      </c>
      <c r="C348" s="8">
        <v>2074.6564625850342</v>
      </c>
      <c r="D348" s="8">
        <v>2089</v>
      </c>
      <c r="E348" s="8">
        <v>2062</v>
      </c>
      <c r="F348" s="8">
        <v>2074.6428571428573</v>
      </c>
      <c r="G348" s="8">
        <f t="shared" si="174"/>
        <v>-31.578596144339826</v>
      </c>
      <c r="H348" s="8">
        <f t="shared" si="175"/>
        <v>0</v>
      </c>
      <c r="I348" s="8">
        <f t="shared" si="176"/>
        <v>31.578596144339826</v>
      </c>
      <c r="J348" s="25">
        <f t="shared" si="180"/>
        <v>10.510878601745006</v>
      </c>
      <c r="K348" s="25">
        <f t="shared" si="180"/>
        <v>11.900227233229485</v>
      </c>
      <c r="L348" s="26">
        <f t="shared" si="178"/>
        <v>0.88325024352434678</v>
      </c>
      <c r="M348" s="25">
        <f t="shared" si="179"/>
        <v>46.900312189601372</v>
      </c>
      <c r="N348" s="25">
        <v>30</v>
      </c>
      <c r="O348" s="25">
        <v>70</v>
      </c>
      <c r="P348" s="25">
        <f t="shared" si="147"/>
        <v>0</v>
      </c>
      <c r="Q348" s="25">
        <f t="shared" si="148"/>
        <v>0</v>
      </c>
      <c r="R348" s="25">
        <f t="shared" si="149"/>
        <v>39</v>
      </c>
      <c r="S348" s="25">
        <f t="shared" si="150"/>
        <v>0</v>
      </c>
      <c r="T348" s="25">
        <f t="shared" si="151"/>
        <v>7927400</v>
      </c>
      <c r="U348" s="25">
        <f t="shared" si="152"/>
        <v>9937850</v>
      </c>
      <c r="V348" s="9">
        <f t="shared" si="153"/>
        <v>2083.7006508439626</v>
      </c>
      <c r="W348" s="9">
        <f t="shared" si="154"/>
        <v>2079.0689706570206</v>
      </c>
      <c r="X348" s="9">
        <f t="shared" si="155"/>
        <v>-4.6316801869420487</v>
      </c>
      <c r="Y348" s="3">
        <f t="shared" si="156"/>
        <v>0</v>
      </c>
      <c r="Z348" s="3">
        <f t="shared" si="157"/>
        <v>1</v>
      </c>
      <c r="AA348" s="55">
        <f t="shared" si="158"/>
        <v>9</v>
      </c>
      <c r="AB348" s="3">
        <f t="shared" si="159"/>
        <v>30</v>
      </c>
      <c r="AC348" s="2">
        <f t="shared" si="160"/>
        <v>9235560</v>
      </c>
      <c r="AD348" s="2">
        <f t="shared" si="161"/>
        <v>9699510</v>
      </c>
      <c r="AE348" s="14">
        <f t="shared" si="162"/>
        <v>2091.7291878173455</v>
      </c>
      <c r="AF348" s="14">
        <f t="shared" si="163"/>
        <v>2079.1862775420477</v>
      </c>
      <c r="AG348" s="14">
        <f t="shared" ref="AG348:AG411" si="181">AF348-AE348</f>
        <v>-12.5429102752978</v>
      </c>
      <c r="AH348" s="14">
        <f t="shared" si="172"/>
        <v>-16.840418743892236</v>
      </c>
      <c r="AI348" s="14">
        <f t="shared" si="165"/>
        <v>4.2975084685944367</v>
      </c>
      <c r="AJ348" s="16">
        <f t="shared" si="166"/>
        <v>1</v>
      </c>
      <c r="AK348" s="16">
        <f t="shared" si="167"/>
        <v>0</v>
      </c>
      <c r="AL348" s="16">
        <f t="shared" si="168"/>
        <v>5</v>
      </c>
      <c r="AM348" s="16">
        <f t="shared" si="169"/>
        <v>30</v>
      </c>
      <c r="AN348" s="5">
        <f t="shared" si="170"/>
        <v>9463640</v>
      </c>
      <c r="AO348" s="5">
        <f t="shared" si="171"/>
        <v>9721390</v>
      </c>
    </row>
    <row r="349" spans="1:41" x14ac:dyDescent="0.2">
      <c r="A349" s="1" t="s">
        <v>1097</v>
      </c>
      <c r="B349" s="8">
        <v>20157</v>
      </c>
      <c r="C349" s="8">
        <v>2075.1979166666665</v>
      </c>
      <c r="D349" s="8">
        <v>2087</v>
      </c>
      <c r="E349" s="8">
        <v>2059</v>
      </c>
      <c r="F349" s="8">
        <v>2075.1909722222222</v>
      </c>
      <c r="G349" s="8">
        <f t="shared" si="174"/>
        <v>0.54811507936483395</v>
      </c>
      <c r="H349" s="8">
        <f t="shared" si="175"/>
        <v>0.54811507936483395</v>
      </c>
      <c r="I349" s="8">
        <f t="shared" si="176"/>
        <v>0</v>
      </c>
      <c r="J349" s="25">
        <f t="shared" si="180"/>
        <v>9.7992526358607073</v>
      </c>
      <c r="K349" s="25">
        <f t="shared" si="180"/>
        <v>11.050211002284522</v>
      </c>
      <c r="L349" s="26">
        <f t="shared" si="178"/>
        <v>0.88679325976986401</v>
      </c>
      <c r="M349" s="25">
        <f t="shared" si="179"/>
        <v>47.000022666925787</v>
      </c>
      <c r="N349" s="25">
        <v>30</v>
      </c>
      <c r="O349" s="25">
        <v>70</v>
      </c>
      <c r="P349" s="25">
        <f t="shared" ref="P349:P412" si="182">IF(AND(M349&lt;$R$4, T348-30&gt;=D349*25),1,0)</f>
        <v>0</v>
      </c>
      <c r="Q349" s="25">
        <f t="shared" ref="Q349:Q412" si="183">IF(AND(M349&gt;$R$5,R348&gt;=1),1,0)</f>
        <v>0</v>
      </c>
      <c r="R349" s="25">
        <f t="shared" ref="R349:R412" si="184">R348+P349-Q349</f>
        <v>39</v>
      </c>
      <c r="S349" s="25">
        <f t="shared" ref="S349:S412" si="185">IF(P349&gt;0, MAX(30, 0.002*P349*D349), IF(Q349&gt;0, MAX(30, 0.002*Q349*E349), 0))</f>
        <v>0</v>
      </c>
      <c r="T349" s="25">
        <f t="shared" ref="T349:T412" si="186">T348-(P349*D348*25) + (Q349*E348*25) - S349</f>
        <v>7927400</v>
      </c>
      <c r="U349" s="25">
        <f t="shared" ref="U349:U412" si="187">R349*E349*25 + T349</f>
        <v>9934925</v>
      </c>
      <c r="V349" s="9">
        <f t="shared" ref="V349:V412" si="188">AVERAGE(F323:F348)</f>
        <v>2083.1251473511734</v>
      </c>
      <c r="W349" s="9">
        <f t="shared" ref="W349:W412" si="189">AVERAGE(F337:F348)</f>
        <v>2074.153494466545</v>
      </c>
      <c r="X349" s="9">
        <f t="shared" ref="X349:X412" si="190">W349-V349</f>
        <v>-8.9716528846283836</v>
      </c>
      <c r="Y349" s="3">
        <f t="shared" ref="Y349:Y412" si="191">IF(AND(X349&gt;$Z$4,AC348-30&gt;=D349*25),1,0)</f>
        <v>0</v>
      </c>
      <c r="Z349" s="3">
        <f t="shared" ref="Z349:Z412" si="192">IF(AND(X349&lt;$Z$5,AA348&gt;=1),1,0)</f>
        <v>1</v>
      </c>
      <c r="AA349" s="55">
        <f t="shared" ref="AA349:AA412" si="193">AA348+Y349-Z349</f>
        <v>8</v>
      </c>
      <c r="AB349" s="3">
        <f t="shared" ref="AB349:AB412" si="194">IF(Y349&gt;0, MAX(30, 0.002*Y349*D349), IF(Z349&gt;0, MAX(30, 0.002*Z349*E349), 0))</f>
        <v>30</v>
      </c>
      <c r="AC349" s="2">
        <f t="shared" ref="AC349:AC412" si="195">AC348-  (Y349*D348*25) + (Z349*E348*25) - AB349</f>
        <v>9287080</v>
      </c>
      <c r="AD349" s="2">
        <f t="shared" ref="AD349:AD412" si="196">AA349*E349*25 + AC349</f>
        <v>9698880</v>
      </c>
      <c r="AE349" s="14">
        <f t="shared" ref="AE349:AE412" si="197">(F349-AE348)*$AF$6+AE348</f>
        <v>2090.5041348102995</v>
      </c>
      <c r="AF349" s="14">
        <f t="shared" ref="AF349:AF412" si="198">(F349-AF348)*$AF$5+AF348</f>
        <v>2078.5716151851516</v>
      </c>
      <c r="AG349" s="14">
        <f t="shared" si="181"/>
        <v>-11.932519625147961</v>
      </c>
      <c r="AH349" s="14">
        <f t="shared" si="172"/>
        <v>-15.858838920143381</v>
      </c>
      <c r="AI349" s="14">
        <f t="shared" si="165"/>
        <v>3.9263192949954195</v>
      </c>
      <c r="AJ349" s="16">
        <f t="shared" si="166"/>
        <v>1</v>
      </c>
      <c r="AK349" s="16">
        <f t="shared" si="167"/>
        <v>0</v>
      </c>
      <c r="AL349" s="16">
        <f t="shared" si="168"/>
        <v>6</v>
      </c>
      <c r="AM349" s="16">
        <f t="shared" si="169"/>
        <v>30</v>
      </c>
      <c r="AN349" s="5">
        <f t="shared" si="170"/>
        <v>9411385</v>
      </c>
      <c r="AO349" s="5">
        <f t="shared" si="171"/>
        <v>9720235</v>
      </c>
    </row>
    <row r="350" spans="1:41" x14ac:dyDescent="0.2">
      <c r="A350" s="1" t="s">
        <v>1098</v>
      </c>
      <c r="B350" s="8">
        <v>21123</v>
      </c>
      <c r="C350" s="8">
        <v>2080.8989547038327</v>
      </c>
      <c r="D350" s="8">
        <v>2099</v>
      </c>
      <c r="E350" s="8">
        <v>2067</v>
      </c>
      <c r="F350" s="8">
        <v>2080.8710801393727</v>
      </c>
      <c r="G350" s="8">
        <f t="shared" si="174"/>
        <v>5.680107917150508</v>
      </c>
      <c r="H350" s="8">
        <f t="shared" si="175"/>
        <v>5.680107917150508</v>
      </c>
      <c r="I350" s="8">
        <f t="shared" si="176"/>
        <v>0</v>
      </c>
      <c r="J350" s="25">
        <f t="shared" si="180"/>
        <v>9.5050280130956946</v>
      </c>
      <c r="K350" s="25">
        <f t="shared" si="180"/>
        <v>10.260910216407057</v>
      </c>
      <c r="L350" s="26">
        <f t="shared" si="178"/>
        <v>0.92633380593246817</v>
      </c>
      <c r="M350" s="25">
        <f t="shared" si="179"/>
        <v>48.087917217652922</v>
      </c>
      <c r="N350" s="25">
        <v>30</v>
      </c>
      <c r="O350" s="25">
        <v>70</v>
      </c>
      <c r="P350" s="25">
        <f t="shared" si="182"/>
        <v>0</v>
      </c>
      <c r="Q350" s="25">
        <f t="shared" si="183"/>
        <v>0</v>
      </c>
      <c r="R350" s="25">
        <f t="shared" si="184"/>
        <v>39</v>
      </c>
      <c r="S350" s="25">
        <f t="shared" si="185"/>
        <v>0</v>
      </c>
      <c r="T350" s="25">
        <f t="shared" si="186"/>
        <v>7927400</v>
      </c>
      <c r="U350" s="25">
        <f t="shared" si="187"/>
        <v>9942725</v>
      </c>
      <c r="V350" s="9">
        <f t="shared" si="188"/>
        <v>2083.4705491168052</v>
      </c>
      <c r="W350" s="9">
        <f t="shared" si="189"/>
        <v>2069.8315598857203</v>
      </c>
      <c r="X350" s="9">
        <f t="shared" si="190"/>
        <v>-13.638989231084906</v>
      </c>
      <c r="Y350" s="3">
        <f t="shared" si="191"/>
        <v>0</v>
      </c>
      <c r="Z350" s="3">
        <f t="shared" si="192"/>
        <v>1</v>
      </c>
      <c r="AA350" s="55">
        <f t="shared" si="193"/>
        <v>7</v>
      </c>
      <c r="AB350" s="3">
        <f t="shared" si="194"/>
        <v>30</v>
      </c>
      <c r="AC350" s="2">
        <f t="shared" si="195"/>
        <v>9338525</v>
      </c>
      <c r="AD350" s="2">
        <f t="shared" si="196"/>
        <v>9700250</v>
      </c>
      <c r="AE350" s="14">
        <f t="shared" si="197"/>
        <v>2089.7905752050456</v>
      </c>
      <c r="AF350" s="14">
        <f t="shared" si="198"/>
        <v>2078.9253790242624</v>
      </c>
      <c r="AG350" s="14">
        <f t="shared" si="181"/>
        <v>-10.865196180783187</v>
      </c>
      <c r="AH350" s="14">
        <f t="shared" si="172"/>
        <v>-14.860110372271341</v>
      </c>
      <c r="AI350" s="14">
        <f t="shared" si="165"/>
        <v>3.9949141914881547</v>
      </c>
      <c r="AJ350" s="16">
        <f t="shared" si="166"/>
        <v>1</v>
      </c>
      <c r="AK350" s="16">
        <f t="shared" si="167"/>
        <v>0</v>
      </c>
      <c r="AL350" s="16">
        <f t="shared" si="168"/>
        <v>7</v>
      </c>
      <c r="AM350" s="16">
        <f t="shared" si="169"/>
        <v>30</v>
      </c>
      <c r="AN350" s="5">
        <f t="shared" si="170"/>
        <v>9359180</v>
      </c>
      <c r="AO350" s="5">
        <f t="shared" si="171"/>
        <v>9720905</v>
      </c>
    </row>
    <row r="351" spans="1:41" x14ac:dyDescent="0.2">
      <c r="A351" s="1" t="s">
        <v>1099</v>
      </c>
      <c r="B351" s="8">
        <v>25067</v>
      </c>
      <c r="C351" s="8">
        <v>2048.2053872053871</v>
      </c>
      <c r="D351" s="8">
        <v>2070</v>
      </c>
      <c r="E351" s="8">
        <v>2030</v>
      </c>
      <c r="F351" s="8">
        <v>2048.037037037037</v>
      </c>
      <c r="G351" s="8">
        <f t="shared" si="174"/>
        <v>-32.834043102335727</v>
      </c>
      <c r="H351" s="8">
        <f t="shared" si="175"/>
        <v>0</v>
      </c>
      <c r="I351" s="8">
        <f t="shared" si="176"/>
        <v>32.834043102335727</v>
      </c>
      <c r="J351" s="25">
        <f t="shared" si="180"/>
        <v>8.8260974407317168</v>
      </c>
      <c r="K351" s="25">
        <f t="shared" si="180"/>
        <v>11.873276851116247</v>
      </c>
      <c r="L351" s="26">
        <f t="shared" si="178"/>
        <v>0.74335817747751298</v>
      </c>
      <c r="M351" s="25">
        <f t="shared" si="179"/>
        <v>42.639440769027011</v>
      </c>
      <c r="N351" s="25">
        <v>30</v>
      </c>
      <c r="O351" s="25">
        <v>70</v>
      </c>
      <c r="P351" s="25">
        <f t="shared" si="182"/>
        <v>0</v>
      </c>
      <c r="Q351" s="25">
        <f t="shared" si="183"/>
        <v>0</v>
      </c>
      <c r="R351" s="25">
        <f t="shared" si="184"/>
        <v>39</v>
      </c>
      <c r="S351" s="25">
        <f t="shared" si="185"/>
        <v>0</v>
      </c>
      <c r="T351" s="25">
        <f t="shared" si="186"/>
        <v>7927400</v>
      </c>
      <c r="U351" s="25">
        <f t="shared" si="187"/>
        <v>9906650</v>
      </c>
      <c r="V351" s="9">
        <f t="shared" si="188"/>
        <v>2082.5464199875505</v>
      </c>
      <c r="W351" s="9">
        <f t="shared" si="189"/>
        <v>2068.565962195069</v>
      </c>
      <c r="X351" s="9">
        <f t="shared" si="190"/>
        <v>-13.980457792481502</v>
      </c>
      <c r="Y351" s="3">
        <f t="shared" si="191"/>
        <v>0</v>
      </c>
      <c r="Z351" s="3">
        <f t="shared" si="192"/>
        <v>1</v>
      </c>
      <c r="AA351" s="55">
        <f t="shared" si="193"/>
        <v>6</v>
      </c>
      <c r="AB351" s="3">
        <f t="shared" si="194"/>
        <v>30</v>
      </c>
      <c r="AC351" s="2">
        <f t="shared" si="195"/>
        <v>9390170</v>
      </c>
      <c r="AD351" s="2">
        <f t="shared" si="196"/>
        <v>9694670</v>
      </c>
      <c r="AE351" s="14">
        <f t="shared" si="197"/>
        <v>2086.6977205259336</v>
      </c>
      <c r="AF351" s="14">
        <f t="shared" si="198"/>
        <v>2074.1733264108429</v>
      </c>
      <c r="AG351" s="14">
        <f t="shared" si="181"/>
        <v>-12.524394115090672</v>
      </c>
      <c r="AH351" s="14">
        <f t="shared" si="172"/>
        <v>-14.392967120835207</v>
      </c>
      <c r="AI351" s="14">
        <f t="shared" si="165"/>
        <v>1.8685730057445351</v>
      </c>
      <c r="AJ351" s="16">
        <f t="shared" si="166"/>
        <v>1</v>
      </c>
      <c r="AK351" s="16">
        <f t="shared" si="167"/>
        <v>0</v>
      </c>
      <c r="AL351" s="16">
        <f t="shared" si="168"/>
        <v>8</v>
      </c>
      <c r="AM351" s="16">
        <f t="shared" si="169"/>
        <v>30</v>
      </c>
      <c r="AN351" s="5">
        <f t="shared" si="170"/>
        <v>9306675</v>
      </c>
      <c r="AO351" s="5">
        <f t="shared" si="171"/>
        <v>9712675</v>
      </c>
    </row>
    <row r="352" spans="1:41" x14ac:dyDescent="0.2">
      <c r="A352" s="1" t="s">
        <v>1100</v>
      </c>
      <c r="B352" s="8">
        <v>29708</v>
      </c>
      <c r="C352" s="8">
        <v>2015.7946127946127</v>
      </c>
      <c r="D352" s="8">
        <v>2038</v>
      </c>
      <c r="E352" s="8">
        <v>1998</v>
      </c>
      <c r="F352" s="8">
        <v>2015.7508417508418</v>
      </c>
      <c r="G352" s="8">
        <f t="shared" si="174"/>
        <v>-32.286195286195152</v>
      </c>
      <c r="H352" s="8">
        <f t="shared" si="175"/>
        <v>0</v>
      </c>
      <c r="I352" s="8">
        <f t="shared" si="176"/>
        <v>32.286195286195152</v>
      </c>
      <c r="J352" s="25">
        <f t="shared" si="180"/>
        <v>8.1956619092508802</v>
      </c>
      <c r="K352" s="25">
        <f t="shared" si="180"/>
        <v>13.331342453621883</v>
      </c>
      <c r="L352" s="26">
        <f t="shared" si="178"/>
        <v>0.61476643764591532</v>
      </c>
      <c r="M352" s="25">
        <f t="shared" si="179"/>
        <v>38.071539221619673</v>
      </c>
      <c r="N352" s="25">
        <v>30</v>
      </c>
      <c r="O352" s="25">
        <v>70</v>
      </c>
      <c r="P352" s="25">
        <f t="shared" si="182"/>
        <v>0</v>
      </c>
      <c r="Q352" s="25">
        <f t="shared" si="183"/>
        <v>0</v>
      </c>
      <c r="R352" s="25">
        <f t="shared" si="184"/>
        <v>39</v>
      </c>
      <c r="S352" s="25">
        <f t="shared" si="185"/>
        <v>0</v>
      </c>
      <c r="T352" s="25">
        <f t="shared" si="186"/>
        <v>7927400</v>
      </c>
      <c r="U352" s="25">
        <f t="shared" si="187"/>
        <v>9875450</v>
      </c>
      <c r="V352" s="9">
        <f t="shared" si="188"/>
        <v>2080.4732255595172</v>
      </c>
      <c r="W352" s="9">
        <f t="shared" si="189"/>
        <v>2068.1643939601677</v>
      </c>
      <c r="X352" s="9">
        <f t="shared" si="190"/>
        <v>-12.30883159934956</v>
      </c>
      <c r="Y352" s="3">
        <f t="shared" si="191"/>
        <v>0</v>
      </c>
      <c r="Z352" s="3">
        <f t="shared" si="192"/>
        <v>1</v>
      </c>
      <c r="AA352" s="55">
        <f t="shared" si="193"/>
        <v>5</v>
      </c>
      <c r="AB352" s="3">
        <f t="shared" si="194"/>
        <v>30</v>
      </c>
      <c r="AC352" s="2">
        <f t="shared" si="195"/>
        <v>9440890</v>
      </c>
      <c r="AD352" s="2">
        <f t="shared" si="196"/>
        <v>9690640</v>
      </c>
      <c r="AE352" s="14">
        <f t="shared" si="197"/>
        <v>2081.4423961722232</v>
      </c>
      <c r="AF352" s="14">
        <f t="shared" si="198"/>
        <v>2065.1852518477658</v>
      </c>
      <c r="AG352" s="14">
        <f t="shared" si="181"/>
        <v>-16.257144324457386</v>
      </c>
      <c r="AH352" s="14">
        <f t="shared" si="172"/>
        <v>-14.765802561559642</v>
      </c>
      <c r="AI352" s="14">
        <f t="shared" si="165"/>
        <v>-1.4913417628977435</v>
      </c>
      <c r="AJ352" s="16">
        <f t="shared" si="166"/>
        <v>0</v>
      </c>
      <c r="AK352" s="16">
        <f t="shared" si="167"/>
        <v>1</v>
      </c>
      <c r="AL352" s="16">
        <f t="shared" si="168"/>
        <v>7</v>
      </c>
      <c r="AM352" s="16">
        <f t="shared" si="169"/>
        <v>30</v>
      </c>
      <c r="AN352" s="5">
        <f t="shared" si="170"/>
        <v>9357395</v>
      </c>
      <c r="AO352" s="5">
        <f t="shared" si="171"/>
        <v>9707045</v>
      </c>
    </row>
    <row r="353" spans="1:41" x14ac:dyDescent="0.2">
      <c r="A353" s="1" t="s">
        <v>1101</v>
      </c>
      <c r="B353" s="8">
        <v>19227</v>
      </c>
      <c r="C353" s="8">
        <v>2004.6700680272108</v>
      </c>
      <c r="D353" s="8">
        <v>2016</v>
      </c>
      <c r="E353" s="8">
        <v>1993</v>
      </c>
      <c r="F353" s="8">
        <v>2004.639455782313</v>
      </c>
      <c r="G353" s="8">
        <f t="shared" si="174"/>
        <v>-11.111385968528793</v>
      </c>
      <c r="H353" s="8">
        <f t="shared" si="175"/>
        <v>0</v>
      </c>
      <c r="I353" s="8">
        <f t="shared" si="176"/>
        <v>11.111385968528793</v>
      </c>
      <c r="J353" s="25">
        <f t="shared" si="180"/>
        <v>7.6102574871615314</v>
      </c>
      <c r="K353" s="25">
        <f t="shared" si="180"/>
        <v>13.172774133258089</v>
      </c>
      <c r="L353" s="26">
        <f t="shared" si="178"/>
        <v>0.57772625645705555</v>
      </c>
      <c r="M353" s="25">
        <f t="shared" si="179"/>
        <v>36.617648599852707</v>
      </c>
      <c r="N353" s="25">
        <v>30</v>
      </c>
      <c r="O353" s="25">
        <v>70</v>
      </c>
      <c r="P353" s="25">
        <f t="shared" si="182"/>
        <v>0</v>
      </c>
      <c r="Q353" s="25">
        <f t="shared" si="183"/>
        <v>0</v>
      </c>
      <c r="R353" s="25">
        <f t="shared" si="184"/>
        <v>39</v>
      </c>
      <c r="S353" s="25">
        <f t="shared" si="185"/>
        <v>0</v>
      </c>
      <c r="T353" s="25">
        <f t="shared" si="186"/>
        <v>7927400</v>
      </c>
      <c r="U353" s="25">
        <f t="shared" si="187"/>
        <v>9870575</v>
      </c>
      <c r="V353" s="9">
        <f t="shared" si="188"/>
        <v>2076.9103430575483</v>
      </c>
      <c r="W353" s="9">
        <f t="shared" si="189"/>
        <v>2066.6629145192942</v>
      </c>
      <c r="X353" s="9">
        <f t="shared" si="190"/>
        <v>-10.247428538254098</v>
      </c>
      <c r="Y353" s="3">
        <f t="shared" si="191"/>
        <v>0</v>
      </c>
      <c r="Z353" s="3">
        <f t="shared" si="192"/>
        <v>1</v>
      </c>
      <c r="AA353" s="55">
        <f t="shared" si="193"/>
        <v>4</v>
      </c>
      <c r="AB353" s="3">
        <f t="shared" si="194"/>
        <v>30</v>
      </c>
      <c r="AC353" s="2">
        <f t="shared" si="195"/>
        <v>9490810</v>
      </c>
      <c r="AD353" s="2">
        <f t="shared" si="196"/>
        <v>9690110</v>
      </c>
      <c r="AE353" s="14">
        <f t="shared" si="197"/>
        <v>2075.7532894766741</v>
      </c>
      <c r="AF353" s="14">
        <f t="shared" si="198"/>
        <v>2055.8705139915423</v>
      </c>
      <c r="AG353" s="14">
        <f t="shared" si="181"/>
        <v>-19.882775485131788</v>
      </c>
      <c r="AH353" s="14">
        <f t="shared" si="172"/>
        <v>-15.789197146274072</v>
      </c>
      <c r="AI353" s="14">
        <f t="shared" si="165"/>
        <v>-4.093578338857716</v>
      </c>
      <c r="AJ353" s="16">
        <f t="shared" si="166"/>
        <v>0</v>
      </c>
      <c r="AK353" s="16">
        <f t="shared" si="167"/>
        <v>1</v>
      </c>
      <c r="AL353" s="16">
        <f t="shared" si="168"/>
        <v>6</v>
      </c>
      <c r="AM353" s="16">
        <f t="shared" si="169"/>
        <v>30</v>
      </c>
      <c r="AN353" s="5">
        <f t="shared" si="170"/>
        <v>9407315</v>
      </c>
      <c r="AO353" s="5">
        <f t="shared" si="171"/>
        <v>9706265</v>
      </c>
    </row>
    <row r="354" spans="1:41" x14ac:dyDescent="0.2">
      <c r="A354" s="1" t="s">
        <v>1102</v>
      </c>
      <c r="B354" s="8">
        <v>12777</v>
      </c>
      <c r="C354" s="8">
        <v>2021.6245614035088</v>
      </c>
      <c r="D354" s="8">
        <v>2031</v>
      </c>
      <c r="E354" s="8">
        <v>2015</v>
      </c>
      <c r="F354" s="8">
        <v>2021.6491228070176</v>
      </c>
      <c r="G354" s="8">
        <f t="shared" si="174"/>
        <v>17.00966702470464</v>
      </c>
      <c r="H354" s="8">
        <f t="shared" si="175"/>
        <v>17.00966702470464</v>
      </c>
      <c r="I354" s="8">
        <f t="shared" si="176"/>
        <v>0</v>
      </c>
      <c r="J354" s="25">
        <f t="shared" ref="J354:K369" si="199">((J353*($L$4-1)+H354)/$L$4)</f>
        <v>8.2816438827003243</v>
      </c>
      <c r="K354" s="25">
        <f t="shared" si="199"/>
        <v>12.231861695168226</v>
      </c>
      <c r="L354" s="26">
        <f t="shared" si="178"/>
        <v>0.67705506235176793</v>
      </c>
      <c r="M354" s="25">
        <f t="shared" si="179"/>
        <v>40.371665638832397</v>
      </c>
      <c r="N354" s="25">
        <v>30</v>
      </c>
      <c r="O354" s="25">
        <v>70</v>
      </c>
      <c r="P354" s="25">
        <f t="shared" si="182"/>
        <v>0</v>
      </c>
      <c r="Q354" s="25">
        <f t="shared" si="183"/>
        <v>0</v>
      </c>
      <c r="R354" s="25">
        <f t="shared" si="184"/>
        <v>39</v>
      </c>
      <c r="S354" s="25">
        <f t="shared" si="185"/>
        <v>0</v>
      </c>
      <c r="T354" s="25">
        <f t="shared" si="186"/>
        <v>7927400</v>
      </c>
      <c r="U354" s="25">
        <f t="shared" si="187"/>
        <v>9892025</v>
      </c>
      <c r="V354" s="9">
        <f t="shared" si="188"/>
        <v>2074.0140302128839</v>
      </c>
      <c r="W354" s="9">
        <f t="shared" si="189"/>
        <v>2062.0732427310381</v>
      </c>
      <c r="X354" s="9">
        <f t="shared" si="190"/>
        <v>-11.940787481845746</v>
      </c>
      <c r="Y354" s="3">
        <f t="shared" si="191"/>
        <v>0</v>
      </c>
      <c r="Z354" s="3">
        <f t="shared" si="192"/>
        <v>1</v>
      </c>
      <c r="AA354" s="55">
        <f t="shared" si="193"/>
        <v>3</v>
      </c>
      <c r="AB354" s="3">
        <f t="shared" si="194"/>
        <v>30</v>
      </c>
      <c r="AC354" s="2">
        <f t="shared" si="195"/>
        <v>9540605</v>
      </c>
      <c r="AD354" s="2">
        <f t="shared" si="196"/>
        <v>9691730</v>
      </c>
      <c r="AE354" s="14">
        <f t="shared" si="197"/>
        <v>2071.7455734270698</v>
      </c>
      <c r="AF354" s="14">
        <f t="shared" si="198"/>
        <v>2050.6056845785383</v>
      </c>
      <c r="AG354" s="14">
        <f t="shared" si="181"/>
        <v>-21.139888848531427</v>
      </c>
      <c r="AH354" s="14">
        <f t="shared" si="172"/>
        <v>-16.859335486725541</v>
      </c>
      <c r="AI354" s="14">
        <f t="shared" si="165"/>
        <v>-4.280553361805886</v>
      </c>
      <c r="AJ354" s="16">
        <f t="shared" si="166"/>
        <v>0</v>
      </c>
      <c r="AK354" s="16">
        <f t="shared" si="167"/>
        <v>1</v>
      </c>
      <c r="AL354" s="16">
        <f t="shared" si="168"/>
        <v>5</v>
      </c>
      <c r="AM354" s="16">
        <f t="shared" si="169"/>
        <v>30</v>
      </c>
      <c r="AN354" s="5">
        <f t="shared" si="170"/>
        <v>9457110</v>
      </c>
      <c r="AO354" s="5">
        <f t="shared" si="171"/>
        <v>9708985</v>
      </c>
    </row>
    <row r="355" spans="1:41" x14ac:dyDescent="0.2">
      <c r="A355" s="1" t="s">
        <v>1103</v>
      </c>
      <c r="B355" s="8">
        <v>25737</v>
      </c>
      <c r="C355" s="8">
        <v>2074.3959044368603</v>
      </c>
      <c r="D355" s="8">
        <v>2091</v>
      </c>
      <c r="E355" s="8">
        <v>2062</v>
      </c>
      <c r="F355" s="8">
        <v>2074.358361774744</v>
      </c>
      <c r="G355" s="8">
        <f t="shared" si="174"/>
        <v>52.709238967726378</v>
      </c>
      <c r="H355" s="8">
        <f t="shared" si="175"/>
        <v>52.709238967726378</v>
      </c>
      <c r="I355" s="8">
        <f t="shared" si="176"/>
        <v>0</v>
      </c>
      <c r="J355" s="25">
        <f t="shared" si="199"/>
        <v>11.455043531630755</v>
      </c>
      <c r="K355" s="25">
        <f t="shared" si="199"/>
        <v>11.358157288370494</v>
      </c>
      <c r="L355" s="26">
        <f t="shared" si="178"/>
        <v>1.0085301022692705</v>
      </c>
      <c r="M355" s="25">
        <f t="shared" si="179"/>
        <v>50.212346886402976</v>
      </c>
      <c r="N355" s="25">
        <v>30</v>
      </c>
      <c r="O355" s="25">
        <v>70</v>
      </c>
      <c r="P355" s="25">
        <f t="shared" si="182"/>
        <v>0</v>
      </c>
      <c r="Q355" s="25">
        <f t="shared" si="183"/>
        <v>0</v>
      </c>
      <c r="R355" s="25">
        <f t="shared" si="184"/>
        <v>39</v>
      </c>
      <c r="S355" s="25">
        <f t="shared" si="185"/>
        <v>0</v>
      </c>
      <c r="T355" s="25">
        <f t="shared" si="186"/>
        <v>7927400</v>
      </c>
      <c r="U355" s="25">
        <f t="shared" si="187"/>
        <v>9937850</v>
      </c>
      <c r="V355" s="9">
        <f t="shared" si="188"/>
        <v>2072.0167292682145</v>
      </c>
      <c r="W355" s="9">
        <f t="shared" si="189"/>
        <v>2060.918849213419</v>
      </c>
      <c r="X355" s="9">
        <f t="shared" si="190"/>
        <v>-11.097880054795496</v>
      </c>
      <c r="Y355" s="3">
        <f t="shared" si="191"/>
        <v>0</v>
      </c>
      <c r="Z355" s="3">
        <f t="shared" si="192"/>
        <v>1</v>
      </c>
      <c r="AA355" s="55">
        <f t="shared" si="193"/>
        <v>2</v>
      </c>
      <c r="AB355" s="3">
        <f t="shared" si="194"/>
        <v>30</v>
      </c>
      <c r="AC355" s="2">
        <f t="shared" si="195"/>
        <v>9590950</v>
      </c>
      <c r="AD355" s="2">
        <f t="shared" si="196"/>
        <v>9694050</v>
      </c>
      <c r="AE355" s="14">
        <f t="shared" si="197"/>
        <v>2071.9391133046752</v>
      </c>
      <c r="AF355" s="14">
        <f t="shared" si="198"/>
        <v>2054.259942608724</v>
      </c>
      <c r="AG355" s="14">
        <f t="shared" si="181"/>
        <v>-17.679170695951143</v>
      </c>
      <c r="AH355" s="14">
        <f t="shared" si="172"/>
        <v>-17.02330252857066</v>
      </c>
      <c r="AI355" s="14">
        <f t="shared" si="165"/>
        <v>-0.6558681673804827</v>
      </c>
      <c r="AJ355" s="16">
        <f t="shared" si="166"/>
        <v>0</v>
      </c>
      <c r="AK355" s="16">
        <f t="shared" si="167"/>
        <v>1</v>
      </c>
      <c r="AL355" s="16">
        <f t="shared" si="168"/>
        <v>4</v>
      </c>
      <c r="AM355" s="16">
        <f t="shared" si="169"/>
        <v>30</v>
      </c>
      <c r="AN355" s="5">
        <f t="shared" si="170"/>
        <v>9507455</v>
      </c>
      <c r="AO355" s="5">
        <f t="shared" si="171"/>
        <v>9713655</v>
      </c>
    </row>
    <row r="356" spans="1:41" x14ac:dyDescent="0.2">
      <c r="A356" s="1" t="s">
        <v>1104</v>
      </c>
      <c r="B356" s="8">
        <v>22359</v>
      </c>
      <c r="C356" s="8">
        <v>2107.4731543624162</v>
      </c>
      <c r="D356" s="8">
        <v>2123</v>
      </c>
      <c r="E356" s="8">
        <v>2092</v>
      </c>
      <c r="F356" s="8">
        <v>2107.4932885906042</v>
      </c>
      <c r="G356" s="8">
        <f t="shared" si="174"/>
        <v>33.134926815860126</v>
      </c>
      <c r="H356" s="8">
        <f t="shared" si="175"/>
        <v>33.134926815860126</v>
      </c>
      <c r="I356" s="8">
        <f t="shared" si="176"/>
        <v>0</v>
      </c>
      <c r="J356" s="25">
        <f t="shared" si="199"/>
        <v>13.003606623361424</v>
      </c>
      <c r="K356" s="25">
        <f t="shared" si="199"/>
        <v>10.546860339201173</v>
      </c>
      <c r="L356" s="26">
        <f t="shared" si="178"/>
        <v>1.2329362677752427</v>
      </c>
      <c r="M356" s="25">
        <f t="shared" si="179"/>
        <v>55.215918410589602</v>
      </c>
      <c r="N356" s="25">
        <v>30</v>
      </c>
      <c r="O356" s="25">
        <v>70</v>
      </c>
      <c r="P356" s="25">
        <f t="shared" si="182"/>
        <v>0</v>
      </c>
      <c r="Q356" s="25">
        <f t="shared" si="183"/>
        <v>0</v>
      </c>
      <c r="R356" s="25">
        <f t="shared" si="184"/>
        <v>39</v>
      </c>
      <c r="S356" s="25">
        <f t="shared" si="185"/>
        <v>0</v>
      </c>
      <c r="T356" s="25">
        <f t="shared" si="186"/>
        <v>7927400</v>
      </c>
      <c r="U356" s="25">
        <f t="shared" si="187"/>
        <v>9967100</v>
      </c>
      <c r="V356" s="9">
        <f t="shared" si="188"/>
        <v>2070.813479446364</v>
      </c>
      <c r="W356" s="9">
        <f t="shared" si="189"/>
        <v>2060.3158386788996</v>
      </c>
      <c r="X356" s="9">
        <f t="shared" si="190"/>
        <v>-10.497640767464418</v>
      </c>
      <c r="Y356" s="3">
        <f t="shared" si="191"/>
        <v>0</v>
      </c>
      <c r="Z356" s="3">
        <f t="shared" si="192"/>
        <v>1</v>
      </c>
      <c r="AA356" s="55">
        <f t="shared" si="193"/>
        <v>1</v>
      </c>
      <c r="AB356" s="3">
        <f t="shared" si="194"/>
        <v>30</v>
      </c>
      <c r="AC356" s="2">
        <f t="shared" si="195"/>
        <v>9642470</v>
      </c>
      <c r="AD356" s="2">
        <f t="shared" si="196"/>
        <v>9694770</v>
      </c>
      <c r="AE356" s="14">
        <f t="shared" si="197"/>
        <v>2074.5727559184479</v>
      </c>
      <c r="AF356" s="14">
        <f t="shared" si="198"/>
        <v>2062.4496881443979</v>
      </c>
      <c r="AG356" s="14">
        <f t="shared" si="181"/>
        <v>-12.123067774050014</v>
      </c>
      <c r="AH356" s="14">
        <f t="shared" si="172"/>
        <v>-16.043255577666532</v>
      </c>
      <c r="AI356" s="14">
        <f t="shared" ref="AI356:AI419" si="200">AG356-AH356</f>
        <v>3.9201878036165176</v>
      </c>
      <c r="AJ356" s="16">
        <f t="shared" ref="AJ356:AJ419" si="201">IF(AND(AI356&gt;0,AN355-30&gt;=D356*25),1,0)</f>
        <v>1</v>
      </c>
      <c r="AK356" s="16">
        <f t="shared" ref="AK356:AK419" si="202">IF(AND(AI356&lt;=0,AL355&gt;=1),1,0)</f>
        <v>0</v>
      </c>
      <c r="AL356" s="16">
        <f t="shared" ref="AL356:AL419" si="203">AL355+AJ356-AK356</f>
        <v>5</v>
      </c>
      <c r="AM356" s="16">
        <f t="shared" ref="AM356:AM419" si="204">IF(AJ356&gt;0, MAX(30, 0.002*AJ356*D356), IF(AK356&gt;0, MAX(30, 0.002*AK356*E356), 0))</f>
        <v>30</v>
      </c>
      <c r="AN356" s="5">
        <f t="shared" ref="AN356:AN419" si="205">AN355-  (AJ356*D355*25) + (AK356*E355*25) - AM356</f>
        <v>9455150</v>
      </c>
      <c r="AO356" s="5">
        <f t="shared" ref="AO356:AO419" si="206">AL356*E356*25 + AN356</f>
        <v>9716650</v>
      </c>
    </row>
    <row r="357" spans="1:41" x14ac:dyDescent="0.2">
      <c r="A357" s="1" t="s">
        <v>1105</v>
      </c>
      <c r="B357" s="8">
        <v>12230</v>
      </c>
      <c r="C357" s="8">
        <v>2091.4444444444443</v>
      </c>
      <c r="D357" s="8">
        <v>2102</v>
      </c>
      <c r="E357" s="8">
        <v>2084</v>
      </c>
      <c r="F357" s="8">
        <v>2091.4551971326164</v>
      </c>
      <c r="G357" s="8">
        <f t="shared" si="174"/>
        <v>-16.038091457987775</v>
      </c>
      <c r="H357" s="8">
        <f t="shared" si="175"/>
        <v>0</v>
      </c>
      <c r="I357" s="8">
        <f t="shared" si="176"/>
        <v>16.038091457987775</v>
      </c>
      <c r="J357" s="25">
        <f t="shared" si="199"/>
        <v>12.074777578835608</v>
      </c>
      <c r="K357" s="25">
        <f t="shared" si="199"/>
        <v>10.939091133400215</v>
      </c>
      <c r="L357" s="26">
        <f t="shared" si="178"/>
        <v>1.1038190862098052</v>
      </c>
      <c r="M357" s="25">
        <f t="shared" si="179"/>
        <v>52.46739576825599</v>
      </c>
      <c r="N357" s="25">
        <v>30</v>
      </c>
      <c r="O357" s="25">
        <v>70</v>
      </c>
      <c r="P357" s="25">
        <f t="shared" si="182"/>
        <v>0</v>
      </c>
      <c r="Q357" s="25">
        <f t="shared" si="183"/>
        <v>0</v>
      </c>
      <c r="R357" s="25">
        <f t="shared" si="184"/>
        <v>39</v>
      </c>
      <c r="S357" s="25">
        <f t="shared" si="185"/>
        <v>0</v>
      </c>
      <c r="T357" s="25">
        <f t="shared" si="186"/>
        <v>7927400</v>
      </c>
      <c r="U357" s="25">
        <f t="shared" si="187"/>
        <v>9959300</v>
      </c>
      <c r="V357" s="9">
        <f t="shared" si="188"/>
        <v>2071.9578008289836</v>
      </c>
      <c r="W357" s="9">
        <f t="shared" si="189"/>
        <v>2062.7756242223695</v>
      </c>
      <c r="X357" s="9">
        <f t="shared" si="190"/>
        <v>-9.1821766066141208</v>
      </c>
      <c r="Y357" s="3">
        <f t="shared" si="191"/>
        <v>0</v>
      </c>
      <c r="Z357" s="3">
        <f t="shared" si="192"/>
        <v>1</v>
      </c>
      <c r="AA357" s="55">
        <f t="shared" si="193"/>
        <v>0</v>
      </c>
      <c r="AB357" s="3">
        <f t="shared" si="194"/>
        <v>30</v>
      </c>
      <c r="AC357" s="2">
        <f t="shared" si="195"/>
        <v>9694740</v>
      </c>
      <c r="AD357" s="2">
        <f t="shared" si="196"/>
        <v>9694740</v>
      </c>
      <c r="AE357" s="14">
        <f t="shared" si="197"/>
        <v>2075.8233071194973</v>
      </c>
      <c r="AF357" s="14">
        <f t="shared" si="198"/>
        <v>2066.9120741425854</v>
      </c>
      <c r="AG357" s="14">
        <f t="shared" si="181"/>
        <v>-8.9112329769118332</v>
      </c>
      <c r="AH357" s="14">
        <f t="shared" ref="AH357:AH420" si="207">(AG357-AH356)*$AF$4+AH356</f>
        <v>-14.616851057515593</v>
      </c>
      <c r="AI357" s="14">
        <f t="shared" si="200"/>
        <v>5.7056180806037595</v>
      </c>
      <c r="AJ357" s="16">
        <f t="shared" si="201"/>
        <v>1</v>
      </c>
      <c r="AK357" s="16">
        <f t="shared" si="202"/>
        <v>0</v>
      </c>
      <c r="AL357" s="16">
        <f t="shared" si="203"/>
        <v>6</v>
      </c>
      <c r="AM357" s="16">
        <f t="shared" si="204"/>
        <v>30</v>
      </c>
      <c r="AN357" s="5">
        <f t="shared" si="205"/>
        <v>9402045</v>
      </c>
      <c r="AO357" s="5">
        <f t="shared" si="206"/>
        <v>9714645</v>
      </c>
    </row>
    <row r="358" spans="1:41" x14ac:dyDescent="0.2">
      <c r="A358" s="1" t="s">
        <v>1106</v>
      </c>
      <c r="B358" s="8">
        <v>15651</v>
      </c>
      <c r="C358" s="8">
        <v>2076.3724137931035</v>
      </c>
      <c r="D358" s="8">
        <v>2086</v>
      </c>
      <c r="E358" s="8">
        <v>2064</v>
      </c>
      <c r="F358" s="8">
        <v>2076.3620689655172</v>
      </c>
      <c r="G358" s="8">
        <f t="shared" si="174"/>
        <v>-15.093128167099167</v>
      </c>
      <c r="H358" s="8">
        <f t="shared" si="175"/>
        <v>0</v>
      </c>
      <c r="I358" s="8">
        <f t="shared" si="176"/>
        <v>15.093128167099167</v>
      </c>
      <c r="J358" s="25">
        <f t="shared" si="199"/>
        <v>11.212293466061636</v>
      </c>
      <c r="K358" s="25">
        <f t="shared" si="199"/>
        <v>11.235808064378713</v>
      </c>
      <c r="L358" s="26">
        <f t="shared" si="178"/>
        <v>0.99790717337085655</v>
      </c>
      <c r="M358" s="25">
        <f t="shared" si="179"/>
        <v>49.947624527880031</v>
      </c>
      <c r="N358" s="25">
        <v>30</v>
      </c>
      <c r="O358" s="25">
        <v>70</v>
      </c>
      <c r="P358" s="25">
        <f t="shared" si="182"/>
        <v>0</v>
      </c>
      <c r="Q358" s="25">
        <f t="shared" si="183"/>
        <v>0</v>
      </c>
      <c r="R358" s="25">
        <f t="shared" si="184"/>
        <v>39</v>
      </c>
      <c r="S358" s="25">
        <f t="shared" si="185"/>
        <v>0</v>
      </c>
      <c r="T358" s="25">
        <f t="shared" si="186"/>
        <v>7927400</v>
      </c>
      <c r="U358" s="25">
        <f t="shared" si="187"/>
        <v>9939800</v>
      </c>
      <c r="V358" s="9">
        <f t="shared" si="188"/>
        <v>2072.0426161033151</v>
      </c>
      <c r="W358" s="9">
        <f t="shared" si="189"/>
        <v>2065.2117676075818</v>
      </c>
      <c r="X358" s="9">
        <f t="shared" si="190"/>
        <v>-6.8308484957333349</v>
      </c>
      <c r="Y358" s="3">
        <f t="shared" si="191"/>
        <v>0</v>
      </c>
      <c r="Z358" s="3">
        <f t="shared" si="192"/>
        <v>0</v>
      </c>
      <c r="AA358" s="55">
        <f t="shared" si="193"/>
        <v>0</v>
      </c>
      <c r="AB358" s="3">
        <f t="shared" si="194"/>
        <v>0</v>
      </c>
      <c r="AC358" s="2">
        <f t="shared" si="195"/>
        <v>9694740</v>
      </c>
      <c r="AD358" s="2">
        <f t="shared" si="196"/>
        <v>9694740</v>
      </c>
      <c r="AE358" s="14">
        <f t="shared" si="197"/>
        <v>2075.8632154043876</v>
      </c>
      <c r="AF358" s="14">
        <f t="shared" si="198"/>
        <v>2068.3659194999595</v>
      </c>
      <c r="AG358" s="14">
        <f t="shared" si="181"/>
        <v>-7.4972959044280287</v>
      </c>
      <c r="AH358" s="14">
        <f t="shared" si="207"/>
        <v>-13.19294002689808</v>
      </c>
      <c r="AI358" s="14">
        <f t="shared" si="200"/>
        <v>5.6956441224700516</v>
      </c>
      <c r="AJ358" s="16">
        <f t="shared" si="201"/>
        <v>1</v>
      </c>
      <c r="AK358" s="16">
        <f t="shared" si="202"/>
        <v>0</v>
      </c>
      <c r="AL358" s="16">
        <f t="shared" si="203"/>
        <v>7</v>
      </c>
      <c r="AM358" s="16">
        <f t="shared" si="204"/>
        <v>30</v>
      </c>
      <c r="AN358" s="5">
        <f t="shared" si="205"/>
        <v>9349465</v>
      </c>
      <c r="AO358" s="5">
        <f t="shared" si="206"/>
        <v>9710665</v>
      </c>
    </row>
    <row r="359" spans="1:41" x14ac:dyDescent="0.2">
      <c r="A359" s="1" t="s">
        <v>1107</v>
      </c>
      <c r="B359" s="8">
        <v>16202</v>
      </c>
      <c r="C359" s="8">
        <v>2103.030100334448</v>
      </c>
      <c r="D359" s="8">
        <v>2119</v>
      </c>
      <c r="E359" s="8">
        <v>2093</v>
      </c>
      <c r="F359" s="8">
        <v>2103.0334448160534</v>
      </c>
      <c r="G359" s="8">
        <f t="shared" si="174"/>
        <v>26.671375850536151</v>
      </c>
      <c r="H359" s="8">
        <f t="shared" si="175"/>
        <v>26.671375850536151</v>
      </c>
      <c r="I359" s="8">
        <f t="shared" si="176"/>
        <v>0</v>
      </c>
      <c r="J359" s="25">
        <f t="shared" si="199"/>
        <v>12.316513636381245</v>
      </c>
      <c r="K359" s="25">
        <f t="shared" si="199"/>
        <v>10.433250345494518</v>
      </c>
      <c r="L359" s="26">
        <f t="shared" si="178"/>
        <v>1.1805059045381763</v>
      </c>
      <c r="M359" s="25">
        <f t="shared" si="179"/>
        <v>54.139083140350557</v>
      </c>
      <c r="N359" s="25">
        <v>30</v>
      </c>
      <c r="O359" s="25">
        <v>70</v>
      </c>
      <c r="P359" s="25">
        <f t="shared" si="182"/>
        <v>0</v>
      </c>
      <c r="Q359" s="25">
        <f t="shared" si="183"/>
        <v>0</v>
      </c>
      <c r="R359" s="25">
        <f t="shared" si="184"/>
        <v>39</v>
      </c>
      <c r="S359" s="25">
        <f t="shared" si="185"/>
        <v>0</v>
      </c>
      <c r="T359" s="25">
        <f t="shared" si="186"/>
        <v>7927400</v>
      </c>
      <c r="U359" s="25">
        <f t="shared" si="187"/>
        <v>9968075</v>
      </c>
      <c r="V359" s="9">
        <f t="shared" si="188"/>
        <v>2071.7944482562316</v>
      </c>
      <c r="W359" s="9">
        <f t="shared" si="189"/>
        <v>2064.7226447193616</v>
      </c>
      <c r="X359" s="9">
        <f t="shared" si="190"/>
        <v>-7.071803536869993</v>
      </c>
      <c r="Y359" s="3">
        <f t="shared" si="191"/>
        <v>0</v>
      </c>
      <c r="Z359" s="3">
        <f t="shared" si="192"/>
        <v>0</v>
      </c>
      <c r="AA359" s="55">
        <f t="shared" si="193"/>
        <v>0</v>
      </c>
      <c r="AB359" s="3">
        <f t="shared" si="194"/>
        <v>0</v>
      </c>
      <c r="AC359" s="2">
        <f t="shared" si="195"/>
        <v>9694740</v>
      </c>
      <c r="AD359" s="2">
        <f t="shared" si="196"/>
        <v>9694740</v>
      </c>
      <c r="AE359" s="14">
        <f t="shared" si="197"/>
        <v>2077.8758249904367</v>
      </c>
      <c r="AF359" s="14">
        <f t="shared" si="198"/>
        <v>2073.6993849332048</v>
      </c>
      <c r="AG359" s="14">
        <f t="shared" si="181"/>
        <v>-4.1764400572319573</v>
      </c>
      <c r="AH359" s="14">
        <f t="shared" si="207"/>
        <v>-11.389640032964856</v>
      </c>
      <c r="AI359" s="14">
        <f t="shared" si="200"/>
        <v>7.2131999757328984</v>
      </c>
      <c r="AJ359" s="16">
        <f t="shared" si="201"/>
        <v>1</v>
      </c>
      <c r="AK359" s="16">
        <f t="shared" si="202"/>
        <v>0</v>
      </c>
      <c r="AL359" s="16">
        <f t="shared" si="203"/>
        <v>8</v>
      </c>
      <c r="AM359" s="16">
        <f t="shared" si="204"/>
        <v>30</v>
      </c>
      <c r="AN359" s="5">
        <f t="shared" si="205"/>
        <v>9297285</v>
      </c>
      <c r="AO359" s="5">
        <f t="shared" si="206"/>
        <v>9715885</v>
      </c>
    </row>
    <row r="360" spans="1:41" x14ac:dyDescent="0.2">
      <c r="A360" s="1" t="s">
        <v>1108</v>
      </c>
      <c r="B360" s="8">
        <v>21913</v>
      </c>
      <c r="C360" s="8">
        <v>2135.8724832214766</v>
      </c>
      <c r="D360" s="8">
        <v>2153</v>
      </c>
      <c r="E360" s="8">
        <v>2118</v>
      </c>
      <c r="F360" s="8">
        <v>2135.9429530201342</v>
      </c>
      <c r="G360" s="8">
        <f t="shared" si="174"/>
        <v>32.909508204080794</v>
      </c>
      <c r="H360" s="8">
        <f t="shared" si="175"/>
        <v>32.909508204080794</v>
      </c>
      <c r="I360" s="8">
        <f t="shared" si="176"/>
        <v>0</v>
      </c>
      <c r="J360" s="25">
        <f t="shared" si="199"/>
        <v>13.787441819788356</v>
      </c>
      <c r="K360" s="25">
        <f t="shared" si="199"/>
        <v>9.6880181779591954</v>
      </c>
      <c r="L360" s="26">
        <f t="shared" si="178"/>
        <v>1.4231436777395388</v>
      </c>
      <c r="M360" s="25">
        <f t="shared" si="179"/>
        <v>58.731295664115834</v>
      </c>
      <c r="N360" s="25">
        <v>30</v>
      </c>
      <c r="O360" s="25">
        <v>70</v>
      </c>
      <c r="P360" s="25">
        <f t="shared" si="182"/>
        <v>0</v>
      </c>
      <c r="Q360" s="25">
        <f t="shared" si="183"/>
        <v>0</v>
      </c>
      <c r="R360" s="25">
        <f t="shared" si="184"/>
        <v>39</v>
      </c>
      <c r="S360" s="25">
        <f t="shared" si="185"/>
        <v>0</v>
      </c>
      <c r="T360" s="25">
        <f t="shared" si="186"/>
        <v>7927400</v>
      </c>
      <c r="U360" s="25">
        <f t="shared" si="187"/>
        <v>9992450</v>
      </c>
      <c r="V360" s="9">
        <f t="shared" si="188"/>
        <v>2072.8566505579606</v>
      </c>
      <c r="W360" s="9">
        <f t="shared" si="189"/>
        <v>2064.4569773467665</v>
      </c>
      <c r="X360" s="9">
        <f t="shared" si="190"/>
        <v>-8.3996732111941128</v>
      </c>
      <c r="Y360" s="3">
        <f t="shared" si="191"/>
        <v>0</v>
      </c>
      <c r="Z360" s="3">
        <f t="shared" si="192"/>
        <v>0</v>
      </c>
      <c r="AA360" s="55">
        <f t="shared" si="193"/>
        <v>0</v>
      </c>
      <c r="AB360" s="3">
        <f t="shared" si="194"/>
        <v>0</v>
      </c>
      <c r="AC360" s="2">
        <f t="shared" si="195"/>
        <v>9694740</v>
      </c>
      <c r="AD360" s="2">
        <f t="shared" si="196"/>
        <v>9694740</v>
      </c>
      <c r="AE360" s="14">
        <f t="shared" si="197"/>
        <v>2082.1770937333772</v>
      </c>
      <c r="AF360" s="14">
        <f t="shared" si="198"/>
        <v>2083.2753184850399</v>
      </c>
      <c r="AG360" s="14">
        <f t="shared" si="181"/>
        <v>1.0982247516626558</v>
      </c>
      <c r="AH360" s="14">
        <f t="shared" si="207"/>
        <v>-8.8920670760393534</v>
      </c>
      <c r="AI360" s="14">
        <f t="shared" si="200"/>
        <v>9.9902918277020092</v>
      </c>
      <c r="AJ360" s="16">
        <f t="shared" si="201"/>
        <v>1</v>
      </c>
      <c r="AK360" s="16">
        <f t="shared" si="202"/>
        <v>0</v>
      </c>
      <c r="AL360" s="16">
        <f t="shared" si="203"/>
        <v>9</v>
      </c>
      <c r="AM360" s="16">
        <f t="shared" si="204"/>
        <v>30</v>
      </c>
      <c r="AN360" s="5">
        <f t="shared" si="205"/>
        <v>9244280</v>
      </c>
      <c r="AO360" s="5">
        <f t="shared" si="206"/>
        <v>9720830</v>
      </c>
    </row>
    <row r="361" spans="1:41" x14ac:dyDescent="0.2">
      <c r="A361" s="1" t="s">
        <v>1109</v>
      </c>
      <c r="B361" s="8">
        <v>17265</v>
      </c>
      <c r="C361" s="8">
        <v>2134.7818791946311</v>
      </c>
      <c r="D361" s="8">
        <v>2156</v>
      </c>
      <c r="E361" s="8">
        <v>2116</v>
      </c>
      <c r="F361" s="8">
        <v>2134.7852348993288</v>
      </c>
      <c r="G361" s="8">
        <f t="shared" si="174"/>
        <v>-1.1577181208053844</v>
      </c>
      <c r="H361" s="8">
        <f t="shared" si="175"/>
        <v>0</v>
      </c>
      <c r="I361" s="8">
        <f t="shared" si="176"/>
        <v>1.1577181208053844</v>
      </c>
      <c r="J361" s="25">
        <f t="shared" si="199"/>
        <v>12.80262454694633</v>
      </c>
      <c r="K361" s="25">
        <f t="shared" si="199"/>
        <v>9.0787110310196386</v>
      </c>
      <c r="L361" s="26">
        <f t="shared" si="178"/>
        <v>1.4101808619310636</v>
      </c>
      <c r="M361" s="25">
        <f t="shared" si="179"/>
        <v>58.509337793065505</v>
      </c>
      <c r="N361" s="25">
        <v>30</v>
      </c>
      <c r="O361" s="25">
        <v>70</v>
      </c>
      <c r="P361" s="25">
        <f t="shared" si="182"/>
        <v>0</v>
      </c>
      <c r="Q361" s="25">
        <f t="shared" si="183"/>
        <v>0</v>
      </c>
      <c r="R361" s="25">
        <f t="shared" si="184"/>
        <v>39</v>
      </c>
      <c r="S361" s="25">
        <f t="shared" si="185"/>
        <v>0</v>
      </c>
      <c r="T361" s="25">
        <f t="shared" si="186"/>
        <v>7927400</v>
      </c>
      <c r="U361" s="25">
        <f t="shared" si="187"/>
        <v>9990500</v>
      </c>
      <c r="V361" s="9">
        <f t="shared" si="188"/>
        <v>2075.123687212581</v>
      </c>
      <c r="W361" s="9">
        <f t="shared" si="189"/>
        <v>2069.5653186698732</v>
      </c>
      <c r="X361" s="9">
        <f t="shared" si="190"/>
        <v>-5.5583685427077398</v>
      </c>
      <c r="Y361" s="3">
        <f t="shared" si="191"/>
        <v>0</v>
      </c>
      <c r="Z361" s="3">
        <f t="shared" si="192"/>
        <v>0</v>
      </c>
      <c r="AA361" s="55">
        <f t="shared" si="193"/>
        <v>0</v>
      </c>
      <c r="AB361" s="3">
        <f t="shared" si="194"/>
        <v>0</v>
      </c>
      <c r="AC361" s="2">
        <f t="shared" si="195"/>
        <v>9694740</v>
      </c>
      <c r="AD361" s="2">
        <f t="shared" si="196"/>
        <v>9694740</v>
      </c>
      <c r="AE361" s="14">
        <f t="shared" si="197"/>
        <v>2086.0739930790032</v>
      </c>
      <c r="AF361" s="14">
        <f t="shared" si="198"/>
        <v>2091.1999210103149</v>
      </c>
      <c r="AG361" s="14">
        <f t="shared" si="181"/>
        <v>5.1259279313117077</v>
      </c>
      <c r="AH361" s="14">
        <f t="shared" si="207"/>
        <v>-6.0884680745691409</v>
      </c>
      <c r="AI361" s="14">
        <f t="shared" si="200"/>
        <v>11.214396005880849</v>
      </c>
      <c r="AJ361" s="16">
        <f t="shared" si="201"/>
        <v>1</v>
      </c>
      <c r="AK361" s="16">
        <f t="shared" si="202"/>
        <v>0</v>
      </c>
      <c r="AL361" s="16">
        <f t="shared" si="203"/>
        <v>10</v>
      </c>
      <c r="AM361" s="16">
        <f t="shared" si="204"/>
        <v>30</v>
      </c>
      <c r="AN361" s="5">
        <f t="shared" si="205"/>
        <v>9190425</v>
      </c>
      <c r="AO361" s="5">
        <f t="shared" si="206"/>
        <v>9719425</v>
      </c>
    </row>
    <row r="362" spans="1:41" x14ac:dyDescent="0.2">
      <c r="A362" s="1" t="s">
        <v>1110</v>
      </c>
      <c r="B362" s="8">
        <v>18026</v>
      </c>
      <c r="C362" s="8">
        <v>2109.5335570469797</v>
      </c>
      <c r="D362" s="8">
        <v>2131</v>
      </c>
      <c r="E362" s="8">
        <v>2094</v>
      </c>
      <c r="F362" s="8">
        <v>2109.5167785234898</v>
      </c>
      <c r="G362" s="8">
        <f t="shared" si="174"/>
        <v>-25.268456375838923</v>
      </c>
      <c r="H362" s="8">
        <f t="shared" si="175"/>
        <v>0</v>
      </c>
      <c r="I362" s="8">
        <f t="shared" si="176"/>
        <v>25.268456375838923</v>
      </c>
      <c r="J362" s="25">
        <f t="shared" si="199"/>
        <v>11.88815136502159</v>
      </c>
      <c r="K362" s="25">
        <f t="shared" si="199"/>
        <v>10.235121412792447</v>
      </c>
      <c r="L362" s="26">
        <f t="shared" si="178"/>
        <v>1.1615056515268194</v>
      </c>
      <c r="M362" s="25">
        <f t="shared" si="179"/>
        <v>53.735952561880573</v>
      </c>
      <c r="N362" s="25">
        <v>30</v>
      </c>
      <c r="O362" s="25">
        <v>70</v>
      </c>
      <c r="P362" s="25">
        <f t="shared" si="182"/>
        <v>0</v>
      </c>
      <c r="Q362" s="25">
        <f t="shared" si="183"/>
        <v>0</v>
      </c>
      <c r="R362" s="25">
        <f t="shared" si="184"/>
        <v>39</v>
      </c>
      <c r="S362" s="25">
        <f t="shared" si="185"/>
        <v>0</v>
      </c>
      <c r="T362" s="25">
        <f t="shared" si="186"/>
        <v>7927400</v>
      </c>
      <c r="U362" s="25">
        <f t="shared" si="187"/>
        <v>9969050</v>
      </c>
      <c r="V362" s="9">
        <f t="shared" si="188"/>
        <v>2076.655367844804</v>
      </c>
      <c r="W362" s="9">
        <f t="shared" si="189"/>
        <v>2074.5315072262983</v>
      </c>
      <c r="X362" s="9">
        <f t="shared" si="190"/>
        <v>-2.1238606185056597</v>
      </c>
      <c r="Y362" s="3">
        <f t="shared" si="191"/>
        <v>0</v>
      </c>
      <c r="Z362" s="3">
        <f t="shared" si="192"/>
        <v>0</v>
      </c>
      <c r="AA362" s="55">
        <f t="shared" si="193"/>
        <v>0</v>
      </c>
      <c r="AB362" s="3">
        <f t="shared" si="194"/>
        <v>0</v>
      </c>
      <c r="AC362" s="2">
        <f t="shared" si="195"/>
        <v>9694740</v>
      </c>
      <c r="AD362" s="2">
        <f t="shared" si="196"/>
        <v>9694740</v>
      </c>
      <c r="AE362" s="14">
        <f t="shared" si="197"/>
        <v>2087.8104957045207</v>
      </c>
      <c r="AF362" s="14">
        <f t="shared" si="198"/>
        <v>2094.017899089265</v>
      </c>
      <c r="AG362" s="14">
        <f t="shared" si="181"/>
        <v>6.2074033847443388</v>
      </c>
      <c r="AH362" s="14">
        <f t="shared" si="207"/>
        <v>-3.6292937827064446</v>
      </c>
      <c r="AI362" s="14">
        <f t="shared" si="200"/>
        <v>9.836697167450783</v>
      </c>
      <c r="AJ362" s="16">
        <f t="shared" si="201"/>
        <v>1</v>
      </c>
      <c r="AK362" s="16">
        <f t="shared" si="202"/>
        <v>0</v>
      </c>
      <c r="AL362" s="16">
        <f t="shared" si="203"/>
        <v>11</v>
      </c>
      <c r="AM362" s="16">
        <f t="shared" si="204"/>
        <v>30</v>
      </c>
      <c r="AN362" s="5">
        <f t="shared" si="205"/>
        <v>9136495</v>
      </c>
      <c r="AO362" s="5">
        <f t="shared" si="206"/>
        <v>9712345</v>
      </c>
    </row>
    <row r="363" spans="1:41" x14ac:dyDescent="0.2">
      <c r="A363" s="1" t="s">
        <v>1111</v>
      </c>
      <c r="B363" s="8">
        <v>14515</v>
      </c>
      <c r="C363" s="8">
        <v>2123.0034246575342</v>
      </c>
      <c r="D363" s="8">
        <v>2141</v>
      </c>
      <c r="E363" s="8">
        <v>2105</v>
      </c>
      <c r="F363" s="8">
        <v>2122.9143835616437</v>
      </c>
      <c r="G363" s="8">
        <f t="shared" si="174"/>
        <v>13.39760503815387</v>
      </c>
      <c r="H363" s="8">
        <f t="shared" si="175"/>
        <v>13.39760503815387</v>
      </c>
      <c r="I363" s="8">
        <f t="shared" si="176"/>
        <v>0</v>
      </c>
      <c r="J363" s="25">
        <f t="shared" si="199"/>
        <v>11.99596948453104</v>
      </c>
      <c r="K363" s="25">
        <f t="shared" si="199"/>
        <v>9.5040413118786997</v>
      </c>
      <c r="L363" s="26">
        <f t="shared" si="178"/>
        <v>1.2621966899005146</v>
      </c>
      <c r="M363" s="25">
        <f t="shared" si="179"/>
        <v>55.795178886767033</v>
      </c>
      <c r="N363" s="25">
        <v>30</v>
      </c>
      <c r="O363" s="25">
        <v>70</v>
      </c>
      <c r="P363" s="25">
        <f t="shared" si="182"/>
        <v>0</v>
      </c>
      <c r="Q363" s="25">
        <f t="shared" si="183"/>
        <v>0</v>
      </c>
      <c r="R363" s="25">
        <f t="shared" si="184"/>
        <v>39</v>
      </c>
      <c r="S363" s="25">
        <f t="shared" si="185"/>
        <v>0</v>
      </c>
      <c r="T363" s="25">
        <f t="shared" si="186"/>
        <v>7927400</v>
      </c>
      <c r="U363" s="25">
        <f t="shared" si="187"/>
        <v>9979775</v>
      </c>
      <c r="V363" s="9">
        <f t="shared" si="188"/>
        <v>2075.727991194608</v>
      </c>
      <c r="W363" s="9">
        <f t="shared" si="189"/>
        <v>2076.9186487583083</v>
      </c>
      <c r="X363" s="9">
        <f t="shared" si="190"/>
        <v>1.1906575637003698</v>
      </c>
      <c r="Y363" s="3">
        <f t="shared" si="191"/>
        <v>1</v>
      </c>
      <c r="Z363" s="3">
        <f t="shared" si="192"/>
        <v>0</v>
      </c>
      <c r="AA363" s="55">
        <f t="shared" si="193"/>
        <v>1</v>
      </c>
      <c r="AB363" s="3">
        <f t="shared" si="194"/>
        <v>30</v>
      </c>
      <c r="AC363" s="2">
        <f t="shared" si="195"/>
        <v>9641435</v>
      </c>
      <c r="AD363" s="2">
        <f t="shared" si="196"/>
        <v>9694060</v>
      </c>
      <c r="AE363" s="14">
        <f t="shared" si="197"/>
        <v>2090.410783693937</v>
      </c>
      <c r="AF363" s="14">
        <f t="shared" si="198"/>
        <v>2098.4635120850157</v>
      </c>
      <c r="AG363" s="14">
        <f t="shared" si="181"/>
        <v>8.0527283910787446</v>
      </c>
      <c r="AH363" s="14">
        <f t="shared" si="207"/>
        <v>-1.2928893479494068</v>
      </c>
      <c r="AI363" s="14">
        <f t="shared" si="200"/>
        <v>9.3456177390281514</v>
      </c>
      <c r="AJ363" s="16">
        <f t="shared" si="201"/>
        <v>1</v>
      </c>
      <c r="AK363" s="16">
        <f t="shared" si="202"/>
        <v>0</v>
      </c>
      <c r="AL363" s="16">
        <f t="shared" si="203"/>
        <v>12</v>
      </c>
      <c r="AM363" s="16">
        <f t="shared" si="204"/>
        <v>30</v>
      </c>
      <c r="AN363" s="5">
        <f t="shared" si="205"/>
        <v>9083190</v>
      </c>
      <c r="AO363" s="5">
        <f t="shared" si="206"/>
        <v>9714690</v>
      </c>
    </row>
    <row r="364" spans="1:41" x14ac:dyDescent="0.2">
      <c r="A364" s="1" t="s">
        <v>1112</v>
      </c>
      <c r="B364" s="8">
        <v>3537</v>
      </c>
      <c r="C364" s="8">
        <v>2107.1310043668122</v>
      </c>
      <c r="D364" s="8">
        <v>2116</v>
      </c>
      <c r="E364" s="8">
        <v>2095</v>
      </c>
      <c r="F364" s="8">
        <v>2107.1441048034935</v>
      </c>
      <c r="G364" s="8">
        <f t="shared" si="174"/>
        <v>-15.770278758150198</v>
      </c>
      <c r="H364" s="8">
        <f t="shared" si="175"/>
        <v>0</v>
      </c>
      <c r="I364" s="8">
        <f t="shared" si="176"/>
        <v>15.770278758150198</v>
      </c>
      <c r="J364" s="25">
        <f t="shared" si="199"/>
        <v>11.139114521350251</v>
      </c>
      <c r="K364" s="25">
        <f t="shared" si="199"/>
        <v>9.9516297008980938</v>
      </c>
      <c r="L364" s="26">
        <f t="shared" si="178"/>
        <v>1.1193256638503131</v>
      </c>
      <c r="M364" s="25">
        <f t="shared" si="179"/>
        <v>52.815179985918888</v>
      </c>
      <c r="N364" s="25">
        <v>30</v>
      </c>
      <c r="O364" s="25">
        <v>70</v>
      </c>
      <c r="P364" s="25">
        <f t="shared" si="182"/>
        <v>0</v>
      </c>
      <c r="Q364" s="25">
        <f t="shared" si="183"/>
        <v>0</v>
      </c>
      <c r="R364" s="25">
        <f t="shared" si="184"/>
        <v>39</v>
      </c>
      <c r="S364" s="25">
        <f t="shared" si="185"/>
        <v>0</v>
      </c>
      <c r="T364" s="25">
        <f t="shared" si="186"/>
        <v>7927400</v>
      </c>
      <c r="U364" s="25">
        <f t="shared" si="187"/>
        <v>9970025</v>
      </c>
      <c r="V364" s="9">
        <f t="shared" si="188"/>
        <v>2075.5687679780513</v>
      </c>
      <c r="W364" s="9">
        <f t="shared" si="189"/>
        <v>2083.1584276353592</v>
      </c>
      <c r="X364" s="9">
        <f t="shared" si="190"/>
        <v>7.5896596573079478</v>
      </c>
      <c r="Y364" s="3">
        <f t="shared" si="191"/>
        <v>1</v>
      </c>
      <c r="Z364" s="3">
        <f t="shared" si="192"/>
        <v>0</v>
      </c>
      <c r="AA364" s="55">
        <f t="shared" si="193"/>
        <v>2</v>
      </c>
      <c r="AB364" s="3">
        <f t="shared" si="194"/>
        <v>30</v>
      </c>
      <c r="AC364" s="2">
        <f t="shared" si="195"/>
        <v>9587880</v>
      </c>
      <c r="AD364" s="2">
        <f t="shared" si="196"/>
        <v>9692630</v>
      </c>
      <c r="AE364" s="14">
        <f t="shared" si="197"/>
        <v>2091.6502889613116</v>
      </c>
      <c r="AF364" s="14">
        <f t="shared" si="198"/>
        <v>2099.7989878878584</v>
      </c>
      <c r="AG364" s="14">
        <f t="shared" si="181"/>
        <v>8.1486989265467855</v>
      </c>
      <c r="AH364" s="14">
        <f t="shared" si="207"/>
        <v>0.59542830694983184</v>
      </c>
      <c r="AI364" s="14">
        <f t="shared" si="200"/>
        <v>7.5532706195969537</v>
      </c>
      <c r="AJ364" s="16">
        <f t="shared" si="201"/>
        <v>1</v>
      </c>
      <c r="AK364" s="16">
        <f t="shared" si="202"/>
        <v>0</v>
      </c>
      <c r="AL364" s="16">
        <f t="shared" si="203"/>
        <v>13</v>
      </c>
      <c r="AM364" s="16">
        <f t="shared" si="204"/>
        <v>30</v>
      </c>
      <c r="AN364" s="5">
        <f t="shared" si="205"/>
        <v>9029635</v>
      </c>
      <c r="AO364" s="5">
        <f t="shared" si="206"/>
        <v>9710510</v>
      </c>
    </row>
    <row r="365" spans="1:41" x14ac:dyDescent="0.2">
      <c r="A365" s="1" t="s">
        <v>1113</v>
      </c>
      <c r="B365" s="8">
        <v>3153</v>
      </c>
      <c r="C365" s="8">
        <v>2094.4926108374384</v>
      </c>
      <c r="D365" s="8">
        <v>2103</v>
      </c>
      <c r="E365" s="8">
        <v>2084</v>
      </c>
      <c r="F365" s="8">
        <v>2094.4729064039407</v>
      </c>
      <c r="G365" s="8">
        <f t="shared" si="174"/>
        <v>-12.67119839955285</v>
      </c>
      <c r="H365" s="8">
        <f t="shared" si="175"/>
        <v>0</v>
      </c>
      <c r="I365" s="8">
        <f t="shared" si="176"/>
        <v>12.67119839955285</v>
      </c>
      <c r="J365" s="25">
        <f t="shared" si="199"/>
        <v>10.343463484110947</v>
      </c>
      <c r="K365" s="25">
        <f t="shared" si="199"/>
        <v>10.145884607944863</v>
      </c>
      <c r="L365" s="26">
        <f t="shared" si="178"/>
        <v>1.0194737949228565</v>
      </c>
      <c r="M365" s="25">
        <f t="shared" si="179"/>
        <v>50.482150225762162</v>
      </c>
      <c r="N365" s="25">
        <v>30</v>
      </c>
      <c r="O365" s="25">
        <v>70</v>
      </c>
      <c r="P365" s="25">
        <f t="shared" si="182"/>
        <v>0</v>
      </c>
      <c r="Q365" s="25">
        <f t="shared" si="183"/>
        <v>0</v>
      </c>
      <c r="R365" s="25">
        <f t="shared" si="184"/>
        <v>39</v>
      </c>
      <c r="S365" s="25">
        <f t="shared" si="185"/>
        <v>0</v>
      </c>
      <c r="T365" s="25">
        <f t="shared" si="186"/>
        <v>7927400</v>
      </c>
      <c r="U365" s="25">
        <f t="shared" si="187"/>
        <v>9959300</v>
      </c>
      <c r="V365" s="9">
        <f t="shared" si="188"/>
        <v>2075.9951469156013</v>
      </c>
      <c r="W365" s="9">
        <f t="shared" si="189"/>
        <v>2090.7745328897468</v>
      </c>
      <c r="X365" s="9">
        <f t="shared" si="190"/>
        <v>14.779385974145498</v>
      </c>
      <c r="Y365" s="3">
        <f t="shared" si="191"/>
        <v>1</v>
      </c>
      <c r="Z365" s="3">
        <f t="shared" si="192"/>
        <v>0</v>
      </c>
      <c r="AA365" s="55">
        <f t="shared" si="193"/>
        <v>3</v>
      </c>
      <c r="AB365" s="3">
        <f t="shared" si="194"/>
        <v>30</v>
      </c>
      <c r="AC365" s="2">
        <f t="shared" si="195"/>
        <v>9534950</v>
      </c>
      <c r="AD365" s="2">
        <f t="shared" si="196"/>
        <v>9691250</v>
      </c>
      <c r="AE365" s="14">
        <f t="shared" si="197"/>
        <v>2091.8593717348399</v>
      </c>
      <c r="AF365" s="14">
        <f t="shared" si="198"/>
        <v>2098.9795907364864</v>
      </c>
      <c r="AG365" s="14">
        <f t="shared" si="181"/>
        <v>7.1202190016465465</v>
      </c>
      <c r="AH365" s="14">
        <f t="shared" si="207"/>
        <v>1.9003864458891748</v>
      </c>
      <c r="AI365" s="14">
        <f t="shared" si="200"/>
        <v>5.2198325557573719</v>
      </c>
      <c r="AJ365" s="16">
        <f t="shared" si="201"/>
        <v>1</v>
      </c>
      <c r="AK365" s="16">
        <f t="shared" si="202"/>
        <v>0</v>
      </c>
      <c r="AL365" s="16">
        <f t="shared" si="203"/>
        <v>14</v>
      </c>
      <c r="AM365" s="16">
        <f t="shared" si="204"/>
        <v>30</v>
      </c>
      <c r="AN365" s="5">
        <f t="shared" si="205"/>
        <v>8976705</v>
      </c>
      <c r="AO365" s="5">
        <f t="shared" si="206"/>
        <v>9706105</v>
      </c>
    </row>
    <row r="366" spans="1:41" x14ac:dyDescent="0.2">
      <c r="A366" s="1" t="s">
        <v>1114</v>
      </c>
      <c r="B366" s="8">
        <v>3176</v>
      </c>
      <c r="C366" s="8">
        <v>2074.6397515527951</v>
      </c>
      <c r="D366" s="8">
        <v>2081</v>
      </c>
      <c r="E366" s="8">
        <v>2061</v>
      </c>
      <c r="F366" s="8">
        <v>2074.5838509316768</v>
      </c>
      <c r="G366" s="8">
        <f t="shared" si="174"/>
        <v>-19.889055472263863</v>
      </c>
      <c r="H366" s="8">
        <f t="shared" si="175"/>
        <v>0</v>
      </c>
      <c r="I366" s="8">
        <f t="shared" si="176"/>
        <v>19.889055472263863</v>
      </c>
      <c r="J366" s="25">
        <f t="shared" si="199"/>
        <v>9.6046446638173073</v>
      </c>
      <c r="K366" s="25">
        <f t="shared" si="199"/>
        <v>10.841825383967649</v>
      </c>
      <c r="L366" s="26">
        <f t="shared" si="178"/>
        <v>0.88588815293227074</v>
      </c>
      <c r="M366" s="25">
        <f t="shared" si="179"/>
        <v>46.974586035489367</v>
      </c>
      <c r="N366" s="25">
        <v>30</v>
      </c>
      <c r="O366" s="25">
        <v>70</v>
      </c>
      <c r="P366" s="25">
        <f t="shared" si="182"/>
        <v>0</v>
      </c>
      <c r="Q366" s="25">
        <f t="shared" si="183"/>
        <v>0</v>
      </c>
      <c r="R366" s="25">
        <f t="shared" si="184"/>
        <v>39</v>
      </c>
      <c r="S366" s="25">
        <f t="shared" si="185"/>
        <v>0</v>
      </c>
      <c r="T366" s="25">
        <f t="shared" si="186"/>
        <v>7927400</v>
      </c>
      <c r="U366" s="25">
        <f t="shared" si="187"/>
        <v>9936875</v>
      </c>
      <c r="V366" s="9">
        <f t="shared" si="188"/>
        <v>2077.5958027059128</v>
      </c>
      <c r="W366" s="9">
        <f t="shared" si="189"/>
        <v>2098.260653774882</v>
      </c>
      <c r="X366" s="9">
        <f t="shared" si="190"/>
        <v>20.664851068969256</v>
      </c>
      <c r="Y366" s="3">
        <f t="shared" si="191"/>
        <v>1</v>
      </c>
      <c r="Z366" s="3">
        <f t="shared" si="192"/>
        <v>0</v>
      </c>
      <c r="AA366" s="55">
        <f t="shared" si="193"/>
        <v>4</v>
      </c>
      <c r="AB366" s="3">
        <f t="shared" si="194"/>
        <v>30</v>
      </c>
      <c r="AC366" s="2">
        <f t="shared" si="195"/>
        <v>9482345</v>
      </c>
      <c r="AD366" s="2">
        <f t="shared" si="196"/>
        <v>9688445</v>
      </c>
      <c r="AE366" s="14">
        <f t="shared" si="197"/>
        <v>2090.579703527198</v>
      </c>
      <c r="AF366" s="14">
        <f t="shared" si="198"/>
        <v>2095.2263999972852</v>
      </c>
      <c r="AG366" s="14">
        <f t="shared" si="181"/>
        <v>4.6466964700871358</v>
      </c>
      <c r="AH366" s="14">
        <f t="shared" si="207"/>
        <v>2.449648450728767</v>
      </c>
      <c r="AI366" s="14">
        <f t="shared" si="200"/>
        <v>2.1970480193583688</v>
      </c>
      <c r="AJ366" s="16">
        <f t="shared" si="201"/>
        <v>1</v>
      </c>
      <c r="AK366" s="16">
        <f t="shared" si="202"/>
        <v>0</v>
      </c>
      <c r="AL366" s="16">
        <f t="shared" si="203"/>
        <v>15</v>
      </c>
      <c r="AM366" s="16">
        <f t="shared" si="204"/>
        <v>30</v>
      </c>
      <c r="AN366" s="5">
        <f t="shared" si="205"/>
        <v>8924100</v>
      </c>
      <c r="AO366" s="5">
        <f t="shared" si="206"/>
        <v>9696975</v>
      </c>
    </row>
    <row r="367" spans="1:41" x14ac:dyDescent="0.2">
      <c r="A367" s="1" t="s">
        <v>1115</v>
      </c>
      <c r="B367" s="8">
        <v>2831</v>
      </c>
      <c r="C367" s="8">
        <v>2078.151515151515</v>
      </c>
      <c r="D367" s="8">
        <v>2097</v>
      </c>
      <c r="E367" s="8">
        <v>2065</v>
      </c>
      <c r="F367" s="8">
        <v>2078.181818181818</v>
      </c>
      <c r="G367" s="8">
        <f t="shared" si="174"/>
        <v>3.5979672501412097</v>
      </c>
      <c r="H367" s="8">
        <f t="shared" si="175"/>
        <v>3.5979672501412097</v>
      </c>
      <c r="I367" s="8">
        <f t="shared" si="176"/>
        <v>0</v>
      </c>
      <c r="J367" s="25">
        <f t="shared" si="199"/>
        <v>9.175596277126159</v>
      </c>
      <c r="K367" s="25">
        <f t="shared" si="199"/>
        <v>10.067409285112817</v>
      </c>
      <c r="L367" s="26">
        <f t="shared" si="178"/>
        <v>0.91141583869989018</v>
      </c>
      <c r="M367" s="25">
        <f t="shared" si="179"/>
        <v>47.682760613714414</v>
      </c>
      <c r="N367" s="25">
        <v>30</v>
      </c>
      <c r="O367" s="25">
        <v>70</v>
      </c>
      <c r="P367" s="25">
        <f t="shared" si="182"/>
        <v>0</v>
      </c>
      <c r="Q367" s="25">
        <f t="shared" si="183"/>
        <v>0</v>
      </c>
      <c r="R367" s="25">
        <f t="shared" si="184"/>
        <v>39</v>
      </c>
      <c r="S367" s="25">
        <f t="shared" si="185"/>
        <v>0</v>
      </c>
      <c r="T367" s="25">
        <f t="shared" si="186"/>
        <v>7927400</v>
      </c>
      <c r="U367" s="25">
        <f t="shared" si="187"/>
        <v>9940775</v>
      </c>
      <c r="V367" s="9">
        <f t="shared" si="188"/>
        <v>2079.1656202401568</v>
      </c>
      <c r="W367" s="9">
        <f t="shared" si="189"/>
        <v>2102.6718811186042</v>
      </c>
      <c r="X367" s="9">
        <f t="shared" si="190"/>
        <v>23.506260878447392</v>
      </c>
      <c r="Y367" s="3">
        <f t="shared" si="191"/>
        <v>1</v>
      </c>
      <c r="Z367" s="3">
        <f t="shared" si="192"/>
        <v>0</v>
      </c>
      <c r="AA367" s="55">
        <f t="shared" si="193"/>
        <v>5</v>
      </c>
      <c r="AB367" s="3">
        <f t="shared" si="194"/>
        <v>30</v>
      </c>
      <c r="AC367" s="2">
        <f t="shared" si="195"/>
        <v>9430290</v>
      </c>
      <c r="AD367" s="2">
        <f t="shared" si="196"/>
        <v>9688415</v>
      </c>
      <c r="AE367" s="14">
        <f t="shared" si="197"/>
        <v>2089.6613416497626</v>
      </c>
      <c r="AF367" s="14">
        <f t="shared" si="198"/>
        <v>2092.6041566410595</v>
      </c>
      <c r="AG367" s="14">
        <f t="shared" si="181"/>
        <v>2.9428149912969275</v>
      </c>
      <c r="AH367" s="14">
        <f t="shared" si="207"/>
        <v>2.5482817588423989</v>
      </c>
      <c r="AI367" s="14">
        <f t="shared" si="200"/>
        <v>0.39453323245452854</v>
      </c>
      <c r="AJ367" s="16">
        <f t="shared" si="201"/>
        <v>1</v>
      </c>
      <c r="AK367" s="16">
        <f t="shared" si="202"/>
        <v>0</v>
      </c>
      <c r="AL367" s="16">
        <f t="shared" si="203"/>
        <v>16</v>
      </c>
      <c r="AM367" s="16">
        <f t="shared" si="204"/>
        <v>30</v>
      </c>
      <c r="AN367" s="5">
        <f t="shared" si="205"/>
        <v>8872045</v>
      </c>
      <c r="AO367" s="5">
        <f t="shared" si="206"/>
        <v>9698045</v>
      </c>
    </row>
    <row r="368" spans="1:41" x14ac:dyDescent="0.2">
      <c r="A368" s="1" t="s">
        <v>1116</v>
      </c>
      <c r="B368" s="8">
        <v>2640</v>
      </c>
      <c r="C368" s="8">
        <v>2071.3953488372094</v>
      </c>
      <c r="D368" s="8">
        <v>2086</v>
      </c>
      <c r="E368" s="8">
        <v>2061</v>
      </c>
      <c r="F368" s="8">
        <v>2071.3798449612405</v>
      </c>
      <c r="G368" s="8">
        <f t="shared" si="174"/>
        <v>-6.8019732205775654</v>
      </c>
      <c r="H368" s="8">
        <f t="shared" si="175"/>
        <v>0</v>
      </c>
      <c r="I368" s="8">
        <f t="shared" si="176"/>
        <v>6.8019732205775654</v>
      </c>
      <c r="J368" s="25">
        <f t="shared" si="199"/>
        <v>8.5201965430457189</v>
      </c>
      <c r="K368" s="25">
        <f t="shared" si="199"/>
        <v>9.8341638519317289</v>
      </c>
      <c r="L368" s="26">
        <f t="shared" si="178"/>
        <v>0.86638749072419541</v>
      </c>
      <c r="M368" s="25">
        <f t="shared" si="179"/>
        <v>46.420558165443978</v>
      </c>
      <c r="N368" s="25">
        <v>30</v>
      </c>
      <c r="O368" s="25">
        <v>70</v>
      </c>
      <c r="P368" s="25">
        <f t="shared" si="182"/>
        <v>0</v>
      </c>
      <c r="Q368" s="25">
        <f t="shared" si="183"/>
        <v>0</v>
      </c>
      <c r="R368" s="25">
        <f t="shared" si="184"/>
        <v>39</v>
      </c>
      <c r="S368" s="25">
        <f t="shared" si="185"/>
        <v>0</v>
      </c>
      <c r="T368" s="25">
        <f t="shared" si="186"/>
        <v>7927400</v>
      </c>
      <c r="U368" s="25">
        <f t="shared" si="187"/>
        <v>9936875</v>
      </c>
      <c r="V368" s="9">
        <f t="shared" si="188"/>
        <v>2079.8758625840201</v>
      </c>
      <c r="W368" s="9">
        <f t="shared" si="189"/>
        <v>2102.9905024858599</v>
      </c>
      <c r="X368" s="9">
        <f t="shared" si="190"/>
        <v>23.114639901839837</v>
      </c>
      <c r="Y368" s="3">
        <f t="shared" si="191"/>
        <v>1</v>
      </c>
      <c r="Z368" s="3">
        <f t="shared" si="192"/>
        <v>0</v>
      </c>
      <c r="AA368" s="55">
        <f t="shared" si="193"/>
        <v>6</v>
      </c>
      <c r="AB368" s="3">
        <f t="shared" si="194"/>
        <v>30</v>
      </c>
      <c r="AC368" s="2">
        <f t="shared" si="195"/>
        <v>9377835</v>
      </c>
      <c r="AD368" s="2">
        <f t="shared" si="196"/>
        <v>9686985</v>
      </c>
      <c r="AE368" s="14">
        <f t="shared" si="197"/>
        <v>2088.3071567098718</v>
      </c>
      <c r="AF368" s="14">
        <f t="shared" si="198"/>
        <v>2089.3388779210873</v>
      </c>
      <c r="AG368" s="14">
        <f t="shared" si="181"/>
        <v>1.0317212112154266</v>
      </c>
      <c r="AH368" s="14">
        <f t="shared" si="207"/>
        <v>2.2449696493170044</v>
      </c>
      <c r="AI368" s="14">
        <f t="shared" si="200"/>
        <v>-1.2132484381015778</v>
      </c>
      <c r="AJ368" s="16">
        <f t="shared" si="201"/>
        <v>0</v>
      </c>
      <c r="AK368" s="16">
        <f t="shared" si="202"/>
        <v>1</v>
      </c>
      <c r="AL368" s="16">
        <f t="shared" si="203"/>
        <v>15</v>
      </c>
      <c r="AM368" s="16">
        <f t="shared" si="204"/>
        <v>30</v>
      </c>
      <c r="AN368" s="5">
        <f t="shared" si="205"/>
        <v>8923640</v>
      </c>
      <c r="AO368" s="5">
        <f t="shared" si="206"/>
        <v>9696515</v>
      </c>
    </row>
    <row r="369" spans="1:41" x14ac:dyDescent="0.2">
      <c r="A369" s="1" t="s">
        <v>1117</v>
      </c>
      <c r="B369" s="8">
        <v>2020</v>
      </c>
      <c r="C369" s="8">
        <v>2069.8032786885246</v>
      </c>
      <c r="D369" s="8">
        <v>2081</v>
      </c>
      <c r="E369" s="8">
        <v>2055</v>
      </c>
      <c r="F369" s="8">
        <v>2069.811475409836</v>
      </c>
      <c r="G369" s="8">
        <f t="shared" si="174"/>
        <v>-1.5683695514044302</v>
      </c>
      <c r="H369" s="8">
        <f t="shared" si="175"/>
        <v>0</v>
      </c>
      <c r="I369" s="8">
        <f t="shared" si="176"/>
        <v>1.5683695514044302</v>
      </c>
      <c r="J369" s="25">
        <f t="shared" si="199"/>
        <v>7.9116110756853102</v>
      </c>
      <c r="K369" s="25">
        <f t="shared" si="199"/>
        <v>9.243749973322636</v>
      </c>
      <c r="L369" s="26">
        <f t="shared" si="178"/>
        <v>0.8558876103873575</v>
      </c>
      <c r="M369" s="25">
        <f t="shared" si="179"/>
        <v>46.117426809520985</v>
      </c>
      <c r="N369" s="25">
        <v>30</v>
      </c>
      <c r="O369" s="25">
        <v>70</v>
      </c>
      <c r="P369" s="25">
        <f t="shared" si="182"/>
        <v>0</v>
      </c>
      <c r="Q369" s="25">
        <f t="shared" si="183"/>
        <v>0</v>
      </c>
      <c r="R369" s="25">
        <f t="shared" si="184"/>
        <v>39</v>
      </c>
      <c r="S369" s="25">
        <f t="shared" si="185"/>
        <v>0</v>
      </c>
      <c r="T369" s="25">
        <f t="shared" si="186"/>
        <v>7927400</v>
      </c>
      <c r="U369" s="25">
        <f t="shared" si="187"/>
        <v>9931025</v>
      </c>
      <c r="V369" s="9">
        <f t="shared" si="188"/>
        <v>2081.2557856587423</v>
      </c>
      <c r="W369" s="9">
        <f t="shared" si="189"/>
        <v>2099.9810488500798</v>
      </c>
      <c r="X369" s="9">
        <f t="shared" si="190"/>
        <v>18.72526319133749</v>
      </c>
      <c r="Y369" s="3">
        <f t="shared" si="191"/>
        <v>1</v>
      </c>
      <c r="Z369" s="3">
        <f t="shared" si="192"/>
        <v>0</v>
      </c>
      <c r="AA369" s="55">
        <f t="shared" si="193"/>
        <v>7</v>
      </c>
      <c r="AB369" s="3">
        <f t="shared" si="194"/>
        <v>30</v>
      </c>
      <c r="AC369" s="2">
        <f t="shared" si="195"/>
        <v>9325655</v>
      </c>
      <c r="AD369" s="2">
        <f t="shared" si="196"/>
        <v>9685280</v>
      </c>
      <c r="AE369" s="14">
        <f t="shared" si="197"/>
        <v>2086.9371062432024</v>
      </c>
      <c r="AF369" s="14">
        <f t="shared" si="198"/>
        <v>2086.3346621501255</v>
      </c>
      <c r="AG369" s="14">
        <f t="shared" si="181"/>
        <v>-0.60244409307688329</v>
      </c>
      <c r="AH369" s="14">
        <f t="shared" si="207"/>
        <v>1.6754869008382269</v>
      </c>
      <c r="AI369" s="14">
        <f t="shared" si="200"/>
        <v>-2.2779309939151102</v>
      </c>
      <c r="AJ369" s="16">
        <f t="shared" si="201"/>
        <v>0</v>
      </c>
      <c r="AK369" s="16">
        <f t="shared" si="202"/>
        <v>1</v>
      </c>
      <c r="AL369" s="16">
        <f t="shared" si="203"/>
        <v>14</v>
      </c>
      <c r="AM369" s="16">
        <f t="shared" si="204"/>
        <v>30</v>
      </c>
      <c r="AN369" s="5">
        <f t="shared" si="205"/>
        <v>8975135</v>
      </c>
      <c r="AO369" s="5">
        <f t="shared" si="206"/>
        <v>9694385</v>
      </c>
    </row>
    <row r="370" spans="1:41" x14ac:dyDescent="0.2">
      <c r="A370" s="1" t="s">
        <v>1118</v>
      </c>
      <c r="B370" s="8">
        <v>5593</v>
      </c>
      <c r="C370" s="8">
        <v>2114.9795918367345</v>
      </c>
      <c r="D370" s="8">
        <v>2125</v>
      </c>
      <c r="E370" s="8">
        <v>2087</v>
      </c>
      <c r="F370" s="8">
        <v>2115.112244897959</v>
      </c>
      <c r="G370" s="8">
        <f t="shared" si="174"/>
        <v>45.300769488123024</v>
      </c>
      <c r="H370" s="8">
        <f t="shared" si="175"/>
        <v>45.300769488123024</v>
      </c>
      <c r="I370" s="8">
        <f t="shared" si="176"/>
        <v>0</v>
      </c>
      <c r="J370" s="25">
        <f t="shared" ref="J370:K385" si="208">((J369*($L$4-1)+H370)/$L$4)</f>
        <v>10.582265248002289</v>
      </c>
      <c r="K370" s="25">
        <f t="shared" si="208"/>
        <v>8.5834821180853051</v>
      </c>
      <c r="L370" s="26">
        <f t="shared" si="178"/>
        <v>1.2328639009692313</v>
      </c>
      <c r="M370" s="25">
        <f t="shared" si="179"/>
        <v>55.214466964783448</v>
      </c>
      <c r="N370" s="25">
        <v>30</v>
      </c>
      <c r="O370" s="25">
        <v>70</v>
      </c>
      <c r="P370" s="25">
        <f t="shared" si="182"/>
        <v>0</v>
      </c>
      <c r="Q370" s="25">
        <f t="shared" si="183"/>
        <v>0</v>
      </c>
      <c r="R370" s="25">
        <f t="shared" si="184"/>
        <v>39</v>
      </c>
      <c r="S370" s="25">
        <f t="shared" si="185"/>
        <v>0</v>
      </c>
      <c r="T370" s="25">
        <f t="shared" si="186"/>
        <v>7927400</v>
      </c>
      <c r="U370" s="25">
        <f t="shared" si="187"/>
        <v>9962225</v>
      </c>
      <c r="V370" s="9">
        <f t="shared" si="188"/>
        <v>2080.8025928595453</v>
      </c>
      <c r="W370" s="9">
        <f t="shared" si="189"/>
        <v>2098.177405373181</v>
      </c>
      <c r="X370" s="9">
        <f t="shared" si="190"/>
        <v>17.374812513635788</v>
      </c>
      <c r="Y370" s="3">
        <f t="shared" si="191"/>
        <v>1</v>
      </c>
      <c r="Z370" s="3">
        <f t="shared" si="192"/>
        <v>0</v>
      </c>
      <c r="AA370" s="55">
        <f t="shared" si="193"/>
        <v>8</v>
      </c>
      <c r="AB370" s="3">
        <f t="shared" si="194"/>
        <v>30</v>
      </c>
      <c r="AC370" s="2">
        <f t="shared" si="195"/>
        <v>9273600</v>
      </c>
      <c r="AD370" s="2">
        <f t="shared" si="196"/>
        <v>9691000</v>
      </c>
      <c r="AE370" s="14">
        <f t="shared" si="197"/>
        <v>2089.0241535509622</v>
      </c>
      <c r="AF370" s="14">
        <f t="shared" si="198"/>
        <v>2090.7619825728693</v>
      </c>
      <c r="AG370" s="14">
        <f t="shared" si="181"/>
        <v>1.7378290219071459</v>
      </c>
      <c r="AH370" s="14">
        <f t="shared" si="207"/>
        <v>1.6879553250520107</v>
      </c>
      <c r="AI370" s="14">
        <f t="shared" si="200"/>
        <v>4.9873696855135208E-2</v>
      </c>
      <c r="AJ370" s="16">
        <f t="shared" si="201"/>
        <v>1</v>
      </c>
      <c r="AK370" s="16">
        <f t="shared" si="202"/>
        <v>0</v>
      </c>
      <c r="AL370" s="16">
        <f t="shared" si="203"/>
        <v>15</v>
      </c>
      <c r="AM370" s="16">
        <f t="shared" si="204"/>
        <v>30</v>
      </c>
      <c r="AN370" s="5">
        <f t="shared" si="205"/>
        <v>8923080</v>
      </c>
      <c r="AO370" s="5">
        <f t="shared" si="206"/>
        <v>9705705</v>
      </c>
    </row>
    <row r="371" spans="1:41" x14ac:dyDescent="0.2">
      <c r="A371" s="1" t="s">
        <v>1119</v>
      </c>
      <c r="B371" s="8">
        <v>2993</v>
      </c>
      <c r="C371" s="8">
        <v>2114.7692307692309</v>
      </c>
      <c r="D371" s="8">
        <v>2129</v>
      </c>
      <c r="E371" s="8">
        <v>2101</v>
      </c>
      <c r="F371" s="8">
        <v>2114.7396449704142</v>
      </c>
      <c r="G371" s="8">
        <f t="shared" si="174"/>
        <v>-0.37259992754479754</v>
      </c>
      <c r="H371" s="8">
        <f t="shared" si="175"/>
        <v>0</v>
      </c>
      <c r="I371" s="8">
        <f t="shared" si="176"/>
        <v>0.37259992754479754</v>
      </c>
      <c r="J371" s="25">
        <f t="shared" si="208"/>
        <v>9.8263891588592678</v>
      </c>
      <c r="K371" s="25">
        <f t="shared" si="208"/>
        <v>7.9969905330466977</v>
      </c>
      <c r="L371" s="26">
        <f t="shared" si="178"/>
        <v>1.2287608842667475</v>
      </c>
      <c r="M371" s="25">
        <f t="shared" si="179"/>
        <v>55.132019452638779</v>
      </c>
      <c r="N371" s="25">
        <v>30</v>
      </c>
      <c r="O371" s="25">
        <v>70</v>
      </c>
      <c r="P371" s="25">
        <f t="shared" si="182"/>
        <v>0</v>
      </c>
      <c r="Q371" s="25">
        <f t="shared" si="183"/>
        <v>0</v>
      </c>
      <c r="R371" s="25">
        <f t="shared" si="184"/>
        <v>39</v>
      </c>
      <c r="S371" s="25">
        <f t="shared" si="185"/>
        <v>0</v>
      </c>
      <c r="T371" s="25">
        <f t="shared" si="186"/>
        <v>7927400</v>
      </c>
      <c r="U371" s="25">
        <f t="shared" si="187"/>
        <v>9975875</v>
      </c>
      <c r="V371" s="9">
        <f t="shared" si="188"/>
        <v>2082.2309152760449</v>
      </c>
      <c r="W371" s="9">
        <f t="shared" si="189"/>
        <v>2101.4065867008844</v>
      </c>
      <c r="X371" s="9">
        <f t="shared" si="190"/>
        <v>19.175671424839493</v>
      </c>
      <c r="Y371" s="3">
        <f t="shared" si="191"/>
        <v>1</v>
      </c>
      <c r="Z371" s="3">
        <f t="shared" si="192"/>
        <v>0</v>
      </c>
      <c r="AA371" s="55">
        <f t="shared" si="193"/>
        <v>9</v>
      </c>
      <c r="AB371" s="3">
        <f t="shared" si="194"/>
        <v>30</v>
      </c>
      <c r="AC371" s="2">
        <f t="shared" si="195"/>
        <v>9220445</v>
      </c>
      <c r="AD371" s="2">
        <f t="shared" si="196"/>
        <v>9693170</v>
      </c>
      <c r="AE371" s="14">
        <f t="shared" si="197"/>
        <v>2090.929004767218</v>
      </c>
      <c r="AF371" s="14">
        <f t="shared" si="198"/>
        <v>2094.4508537109532</v>
      </c>
      <c r="AG371" s="14">
        <f t="shared" si="181"/>
        <v>3.5218489437352218</v>
      </c>
      <c r="AH371" s="14">
        <f t="shared" si="207"/>
        <v>2.054734048788653</v>
      </c>
      <c r="AI371" s="14">
        <f t="shared" si="200"/>
        <v>1.4671148949465689</v>
      </c>
      <c r="AJ371" s="16">
        <f t="shared" si="201"/>
        <v>1</v>
      </c>
      <c r="AK371" s="16">
        <f t="shared" si="202"/>
        <v>0</v>
      </c>
      <c r="AL371" s="16">
        <f t="shared" si="203"/>
        <v>16</v>
      </c>
      <c r="AM371" s="16">
        <f t="shared" si="204"/>
        <v>30</v>
      </c>
      <c r="AN371" s="5">
        <f t="shared" si="205"/>
        <v>8869925</v>
      </c>
      <c r="AO371" s="5">
        <f t="shared" si="206"/>
        <v>9710325</v>
      </c>
    </row>
    <row r="372" spans="1:41" x14ac:dyDescent="0.2">
      <c r="A372" s="1" t="s">
        <v>1120</v>
      </c>
      <c r="B372" s="8">
        <v>6996</v>
      </c>
      <c r="C372" s="8">
        <v>2142.772277227723</v>
      </c>
      <c r="D372" s="8">
        <v>2151</v>
      </c>
      <c r="E372" s="8">
        <v>2125</v>
      </c>
      <c r="F372" s="8">
        <v>2142.8019801980199</v>
      </c>
      <c r="G372" s="8">
        <f t="shared" si="174"/>
        <v>28.062335227605672</v>
      </c>
      <c r="H372" s="8">
        <f t="shared" si="175"/>
        <v>28.062335227605672</v>
      </c>
      <c r="I372" s="8">
        <f t="shared" si="176"/>
        <v>0</v>
      </c>
      <c r="J372" s="25">
        <f t="shared" si="208"/>
        <v>11.128956735198297</v>
      </c>
      <c r="K372" s="25">
        <f t="shared" si="208"/>
        <v>7.4257769235433617</v>
      </c>
      <c r="L372" s="26">
        <f t="shared" si="178"/>
        <v>1.4986925744987081</v>
      </c>
      <c r="M372" s="25">
        <f t="shared" si="179"/>
        <v>59.979070246341863</v>
      </c>
      <c r="N372" s="25">
        <v>30</v>
      </c>
      <c r="O372" s="25">
        <v>70</v>
      </c>
      <c r="P372" s="25">
        <f t="shared" si="182"/>
        <v>0</v>
      </c>
      <c r="Q372" s="25">
        <f t="shared" si="183"/>
        <v>0</v>
      </c>
      <c r="R372" s="25">
        <f t="shared" si="184"/>
        <v>39</v>
      </c>
      <c r="S372" s="25">
        <f t="shared" si="185"/>
        <v>0</v>
      </c>
      <c r="T372" s="25">
        <f t="shared" si="186"/>
        <v>7927400</v>
      </c>
      <c r="U372" s="25">
        <f t="shared" si="187"/>
        <v>9999275</v>
      </c>
      <c r="V372" s="9">
        <f t="shared" si="188"/>
        <v>2084.2508448322124</v>
      </c>
      <c r="W372" s="9">
        <f t="shared" si="189"/>
        <v>2102.3821033804143</v>
      </c>
      <c r="X372" s="9">
        <f t="shared" si="190"/>
        <v>18.131258548201913</v>
      </c>
      <c r="Y372" s="3">
        <f t="shared" si="191"/>
        <v>1</v>
      </c>
      <c r="Z372" s="3">
        <f t="shared" si="192"/>
        <v>0</v>
      </c>
      <c r="AA372" s="55">
        <f t="shared" si="193"/>
        <v>10</v>
      </c>
      <c r="AB372" s="3">
        <f t="shared" si="194"/>
        <v>30</v>
      </c>
      <c r="AC372" s="2">
        <f t="shared" si="195"/>
        <v>9167190</v>
      </c>
      <c r="AD372" s="2">
        <f t="shared" si="196"/>
        <v>9698440</v>
      </c>
      <c r="AE372" s="14">
        <f t="shared" si="197"/>
        <v>2094.7714473917217</v>
      </c>
      <c r="AF372" s="14">
        <f t="shared" si="198"/>
        <v>2101.8894885551172</v>
      </c>
      <c r="AG372" s="14">
        <f t="shared" si="181"/>
        <v>7.1180411633954463</v>
      </c>
      <c r="AH372" s="14">
        <f t="shared" si="207"/>
        <v>3.0673954717100118</v>
      </c>
      <c r="AI372" s="14">
        <f t="shared" si="200"/>
        <v>4.0506456916854345</v>
      </c>
      <c r="AJ372" s="16">
        <f t="shared" si="201"/>
        <v>1</v>
      </c>
      <c r="AK372" s="16">
        <f t="shared" si="202"/>
        <v>0</v>
      </c>
      <c r="AL372" s="16">
        <f t="shared" si="203"/>
        <v>17</v>
      </c>
      <c r="AM372" s="16">
        <f t="shared" si="204"/>
        <v>30</v>
      </c>
      <c r="AN372" s="5">
        <f t="shared" si="205"/>
        <v>8816670</v>
      </c>
      <c r="AO372" s="5">
        <f t="shared" si="206"/>
        <v>9719795</v>
      </c>
    </row>
    <row r="373" spans="1:41" x14ac:dyDescent="0.2">
      <c r="A373" s="1" t="s">
        <v>1121</v>
      </c>
      <c r="B373" s="8">
        <v>4094</v>
      </c>
      <c r="C373" s="8">
        <v>2146.9375</v>
      </c>
      <c r="D373" s="8">
        <v>2153</v>
      </c>
      <c r="E373" s="8">
        <v>2134</v>
      </c>
      <c r="F373" s="8">
        <v>2146.9791666666665</v>
      </c>
      <c r="G373" s="8">
        <f t="shared" si="174"/>
        <v>4.177186468646596</v>
      </c>
      <c r="H373" s="8">
        <f t="shared" si="175"/>
        <v>4.177186468646596</v>
      </c>
      <c r="I373" s="8">
        <f t="shared" si="176"/>
        <v>0</v>
      </c>
      <c r="J373" s="25">
        <f t="shared" si="208"/>
        <v>10.63240171615889</v>
      </c>
      <c r="K373" s="25">
        <f t="shared" si="208"/>
        <v>6.8953642861474069</v>
      </c>
      <c r="L373" s="26">
        <f t="shared" si="178"/>
        <v>1.5419637418604679</v>
      </c>
      <c r="M373" s="25">
        <f t="shared" si="179"/>
        <v>60.660335805258256</v>
      </c>
      <c r="N373" s="25">
        <v>30</v>
      </c>
      <c r="O373" s="25">
        <v>70</v>
      </c>
      <c r="P373" s="25">
        <f t="shared" si="182"/>
        <v>0</v>
      </c>
      <c r="Q373" s="25">
        <f t="shared" si="183"/>
        <v>0</v>
      </c>
      <c r="R373" s="25">
        <f t="shared" si="184"/>
        <v>39</v>
      </c>
      <c r="S373" s="25">
        <f t="shared" si="185"/>
        <v>0</v>
      </c>
      <c r="T373" s="25">
        <f t="shared" si="186"/>
        <v>7927400</v>
      </c>
      <c r="U373" s="25">
        <f t="shared" si="187"/>
        <v>10008050</v>
      </c>
      <c r="V373" s="9">
        <f t="shared" si="188"/>
        <v>2086.5804770081299</v>
      </c>
      <c r="W373" s="9">
        <f t="shared" si="189"/>
        <v>2102.9536889785713</v>
      </c>
      <c r="X373" s="9">
        <f t="shared" si="190"/>
        <v>16.373211970441389</v>
      </c>
      <c r="Y373" s="3">
        <f t="shared" si="191"/>
        <v>1</v>
      </c>
      <c r="Z373" s="3">
        <f t="shared" si="192"/>
        <v>0</v>
      </c>
      <c r="AA373" s="55">
        <f t="shared" si="193"/>
        <v>11</v>
      </c>
      <c r="AB373" s="3">
        <f t="shared" si="194"/>
        <v>30</v>
      </c>
      <c r="AC373" s="2">
        <f t="shared" si="195"/>
        <v>9113385</v>
      </c>
      <c r="AD373" s="2">
        <f t="shared" si="196"/>
        <v>9700235</v>
      </c>
      <c r="AE373" s="14">
        <f t="shared" si="197"/>
        <v>2098.6386858565324</v>
      </c>
      <c r="AF373" s="14">
        <f t="shared" si="198"/>
        <v>2108.8263621107403</v>
      </c>
      <c r="AG373" s="14">
        <f t="shared" si="181"/>
        <v>10.187676254207872</v>
      </c>
      <c r="AH373" s="14">
        <f t="shared" si="207"/>
        <v>4.4914516282095835</v>
      </c>
      <c r="AI373" s="14">
        <f t="shared" si="200"/>
        <v>5.6962246259982887</v>
      </c>
      <c r="AJ373" s="16">
        <f t="shared" si="201"/>
        <v>1</v>
      </c>
      <c r="AK373" s="16">
        <f t="shared" si="202"/>
        <v>0</v>
      </c>
      <c r="AL373" s="16">
        <f t="shared" si="203"/>
        <v>18</v>
      </c>
      <c r="AM373" s="16">
        <f t="shared" si="204"/>
        <v>30</v>
      </c>
      <c r="AN373" s="5">
        <f t="shared" si="205"/>
        <v>8762865</v>
      </c>
      <c r="AO373" s="5">
        <f t="shared" si="206"/>
        <v>9723165</v>
      </c>
    </row>
    <row r="374" spans="1:41" x14ac:dyDescent="0.2">
      <c r="A374" s="1" t="s">
        <v>1122</v>
      </c>
      <c r="B374" s="8">
        <v>4358</v>
      </c>
      <c r="C374" s="8">
        <v>2203.8918918918921</v>
      </c>
      <c r="D374" s="8">
        <v>2227</v>
      </c>
      <c r="E374" s="8">
        <v>2187</v>
      </c>
      <c r="F374" s="8">
        <v>2204.0324324324324</v>
      </c>
      <c r="G374" s="8">
        <f t="shared" si="174"/>
        <v>57.0532657657659</v>
      </c>
      <c r="H374" s="8">
        <f t="shared" si="175"/>
        <v>57.0532657657659</v>
      </c>
      <c r="I374" s="8">
        <f t="shared" si="176"/>
        <v>0</v>
      </c>
      <c r="J374" s="25">
        <f t="shared" si="208"/>
        <v>13.948177719702247</v>
      </c>
      <c r="K374" s="25">
        <f t="shared" si="208"/>
        <v>6.4028382657083061</v>
      </c>
      <c r="L374" s="26">
        <f t="shared" si="178"/>
        <v>2.1784366777472002</v>
      </c>
      <c r="M374" s="25">
        <f t="shared" si="179"/>
        <v>68.537992057504951</v>
      </c>
      <c r="N374" s="25">
        <v>30</v>
      </c>
      <c r="O374" s="25">
        <v>70</v>
      </c>
      <c r="P374" s="25">
        <f t="shared" si="182"/>
        <v>0</v>
      </c>
      <c r="Q374" s="25">
        <f t="shared" si="183"/>
        <v>0</v>
      </c>
      <c r="R374" s="25">
        <f t="shared" si="184"/>
        <v>39</v>
      </c>
      <c r="S374" s="25">
        <f t="shared" si="185"/>
        <v>0</v>
      </c>
      <c r="T374" s="25">
        <f t="shared" si="186"/>
        <v>7927400</v>
      </c>
      <c r="U374" s="25">
        <f t="shared" si="187"/>
        <v>10059725</v>
      </c>
      <c r="V374" s="9">
        <f t="shared" si="188"/>
        <v>2088.148081368879</v>
      </c>
      <c r="W374" s="9">
        <f t="shared" si="189"/>
        <v>2103.9698499591832</v>
      </c>
      <c r="X374" s="9">
        <f t="shared" si="190"/>
        <v>15.821768590304146</v>
      </c>
      <c r="Y374" s="3">
        <f t="shared" si="191"/>
        <v>1</v>
      </c>
      <c r="Z374" s="3">
        <f t="shared" si="192"/>
        <v>0</v>
      </c>
      <c r="AA374" s="55">
        <f t="shared" si="193"/>
        <v>12</v>
      </c>
      <c r="AB374" s="3">
        <f t="shared" si="194"/>
        <v>30</v>
      </c>
      <c r="AC374" s="2">
        <f t="shared" si="195"/>
        <v>9059530</v>
      </c>
      <c r="AD374" s="2">
        <f t="shared" si="196"/>
        <v>9715630</v>
      </c>
      <c r="AE374" s="14">
        <f t="shared" si="197"/>
        <v>2106.4456300473398</v>
      </c>
      <c r="AF374" s="14">
        <f t="shared" si="198"/>
        <v>2123.473449852539</v>
      </c>
      <c r="AG374" s="14">
        <f t="shared" si="181"/>
        <v>17.027819805199215</v>
      </c>
      <c r="AH374" s="14">
        <f t="shared" si="207"/>
        <v>6.9987252636075095</v>
      </c>
      <c r="AI374" s="14">
        <f t="shared" si="200"/>
        <v>10.029094541591705</v>
      </c>
      <c r="AJ374" s="16">
        <f t="shared" si="201"/>
        <v>1</v>
      </c>
      <c r="AK374" s="16">
        <f t="shared" si="202"/>
        <v>0</v>
      </c>
      <c r="AL374" s="16">
        <f t="shared" si="203"/>
        <v>19</v>
      </c>
      <c r="AM374" s="16">
        <f t="shared" si="204"/>
        <v>30</v>
      </c>
      <c r="AN374" s="5">
        <f t="shared" si="205"/>
        <v>8709010</v>
      </c>
      <c r="AO374" s="5">
        <f t="shared" si="206"/>
        <v>9747835</v>
      </c>
    </row>
    <row r="375" spans="1:41" x14ac:dyDescent="0.2">
      <c r="A375" s="1" t="s">
        <v>1123</v>
      </c>
      <c r="B375" s="8">
        <v>4783</v>
      </c>
      <c r="C375" s="8">
        <v>2266.2125603864733</v>
      </c>
      <c r="D375" s="8">
        <v>2279</v>
      </c>
      <c r="E375" s="8">
        <v>2243</v>
      </c>
      <c r="F375" s="8">
        <v>2266.2946859903382</v>
      </c>
      <c r="G375" s="8">
        <f t="shared" si="174"/>
        <v>62.262253557905751</v>
      </c>
      <c r="H375" s="8">
        <f t="shared" si="175"/>
        <v>62.262253557905751</v>
      </c>
      <c r="I375" s="8">
        <f t="shared" si="176"/>
        <v>0</v>
      </c>
      <c r="J375" s="25">
        <f t="shared" si="208"/>
        <v>17.399183136716783</v>
      </c>
      <c r="K375" s="25">
        <f t="shared" si="208"/>
        <v>5.9454926753005699</v>
      </c>
      <c r="L375" s="26">
        <f t="shared" si="178"/>
        <v>2.9264493435503525</v>
      </c>
      <c r="M375" s="25">
        <f t="shared" si="179"/>
        <v>74.531697406395537</v>
      </c>
      <c r="N375" s="25">
        <v>30</v>
      </c>
      <c r="O375" s="25">
        <v>70</v>
      </c>
      <c r="P375" s="25">
        <f t="shared" si="182"/>
        <v>0</v>
      </c>
      <c r="Q375" s="25">
        <f t="shared" si="183"/>
        <v>1</v>
      </c>
      <c r="R375" s="25">
        <f t="shared" si="184"/>
        <v>38</v>
      </c>
      <c r="S375" s="25">
        <f t="shared" si="185"/>
        <v>30</v>
      </c>
      <c r="T375" s="25">
        <f t="shared" si="186"/>
        <v>7982045</v>
      </c>
      <c r="U375" s="25">
        <f t="shared" si="187"/>
        <v>10112895</v>
      </c>
      <c r="V375" s="9">
        <f t="shared" si="188"/>
        <v>2093.1246034954011</v>
      </c>
      <c r="W375" s="9">
        <f t="shared" si="189"/>
        <v>2111.8461544515949</v>
      </c>
      <c r="X375" s="9">
        <f t="shared" si="190"/>
        <v>18.721550956193823</v>
      </c>
      <c r="Y375" s="3">
        <f t="shared" si="191"/>
        <v>1</v>
      </c>
      <c r="Z375" s="3">
        <f t="shared" si="192"/>
        <v>0</v>
      </c>
      <c r="AA375" s="55">
        <f t="shared" si="193"/>
        <v>13</v>
      </c>
      <c r="AB375" s="3">
        <f t="shared" si="194"/>
        <v>30</v>
      </c>
      <c r="AC375" s="2">
        <f t="shared" si="195"/>
        <v>9003825</v>
      </c>
      <c r="AD375" s="2">
        <f t="shared" si="196"/>
        <v>9732800</v>
      </c>
      <c r="AE375" s="14">
        <f t="shared" si="197"/>
        <v>2118.2863008579325</v>
      </c>
      <c r="AF375" s="14">
        <f t="shared" si="198"/>
        <v>2145.445947719893</v>
      </c>
      <c r="AG375" s="14">
        <f t="shared" si="181"/>
        <v>27.159646861960482</v>
      </c>
      <c r="AH375" s="14">
        <f t="shared" si="207"/>
        <v>11.030909583278103</v>
      </c>
      <c r="AI375" s="14">
        <f t="shared" si="200"/>
        <v>16.128737278682379</v>
      </c>
      <c r="AJ375" s="16">
        <f t="shared" si="201"/>
        <v>1</v>
      </c>
      <c r="AK375" s="16">
        <f t="shared" si="202"/>
        <v>0</v>
      </c>
      <c r="AL375" s="16">
        <f t="shared" si="203"/>
        <v>20</v>
      </c>
      <c r="AM375" s="16">
        <f t="shared" si="204"/>
        <v>30</v>
      </c>
      <c r="AN375" s="5">
        <f t="shared" si="205"/>
        <v>8653305</v>
      </c>
      <c r="AO375" s="5">
        <f t="shared" si="206"/>
        <v>9774805</v>
      </c>
    </row>
    <row r="376" spans="1:41" x14ac:dyDescent="0.2">
      <c r="A376" s="1" t="s">
        <v>1124</v>
      </c>
      <c r="B376" s="8">
        <v>4603</v>
      </c>
      <c r="C376" s="8">
        <v>2225.3558558558557</v>
      </c>
      <c r="D376" s="8">
        <v>2240</v>
      </c>
      <c r="E376" s="8">
        <v>2207</v>
      </c>
      <c r="F376" s="8">
        <v>2225.3108108108108</v>
      </c>
      <c r="G376" s="8">
        <f t="shared" si="174"/>
        <v>-40.983875179527331</v>
      </c>
      <c r="H376" s="8">
        <f t="shared" si="175"/>
        <v>0</v>
      </c>
      <c r="I376" s="8">
        <f t="shared" si="176"/>
        <v>40.983875179527331</v>
      </c>
      <c r="J376" s="25">
        <f t="shared" si="208"/>
        <v>16.156384341237011</v>
      </c>
      <c r="K376" s="25">
        <f t="shared" si="208"/>
        <v>8.4482342827453376</v>
      </c>
      <c r="L376" s="26">
        <f t="shared" si="178"/>
        <v>1.9123977627176827</v>
      </c>
      <c r="M376" s="25">
        <f t="shared" si="179"/>
        <v>65.664030758392784</v>
      </c>
      <c r="N376" s="25">
        <v>30</v>
      </c>
      <c r="O376" s="25">
        <v>70</v>
      </c>
      <c r="P376" s="25">
        <f t="shared" si="182"/>
        <v>0</v>
      </c>
      <c r="Q376" s="25">
        <f t="shared" si="183"/>
        <v>0</v>
      </c>
      <c r="R376" s="25">
        <f t="shared" si="184"/>
        <v>38</v>
      </c>
      <c r="S376" s="25">
        <f t="shared" si="185"/>
        <v>0</v>
      </c>
      <c r="T376" s="25">
        <f t="shared" si="186"/>
        <v>7982045</v>
      </c>
      <c r="U376" s="25">
        <f t="shared" si="187"/>
        <v>10078695</v>
      </c>
      <c r="V376" s="9">
        <f t="shared" si="188"/>
        <v>2100.4747463326366</v>
      </c>
      <c r="W376" s="9">
        <f t="shared" si="189"/>
        <v>2123.7945129873196</v>
      </c>
      <c r="X376" s="9">
        <f t="shared" si="190"/>
        <v>23.319766654683008</v>
      </c>
      <c r="Y376" s="3">
        <f t="shared" si="191"/>
        <v>1</v>
      </c>
      <c r="Z376" s="3">
        <f t="shared" si="192"/>
        <v>0</v>
      </c>
      <c r="AA376" s="55">
        <f t="shared" si="193"/>
        <v>14</v>
      </c>
      <c r="AB376" s="3">
        <f t="shared" si="194"/>
        <v>30</v>
      </c>
      <c r="AC376" s="2">
        <f t="shared" si="195"/>
        <v>8946820</v>
      </c>
      <c r="AD376" s="2">
        <f t="shared" si="196"/>
        <v>9719270</v>
      </c>
      <c r="AE376" s="14">
        <f t="shared" si="197"/>
        <v>2126.2140423359233</v>
      </c>
      <c r="AF376" s="14">
        <f t="shared" si="198"/>
        <v>2157.7328497338804</v>
      </c>
      <c r="AG376" s="14">
        <f t="shared" si="181"/>
        <v>31.518807397957062</v>
      </c>
      <c r="AH376" s="14">
        <f t="shared" si="207"/>
        <v>15.128489146213894</v>
      </c>
      <c r="AI376" s="14">
        <f t="shared" si="200"/>
        <v>16.390318251743167</v>
      </c>
      <c r="AJ376" s="16">
        <f t="shared" si="201"/>
        <v>1</v>
      </c>
      <c r="AK376" s="16">
        <f t="shared" si="202"/>
        <v>0</v>
      </c>
      <c r="AL376" s="16">
        <f t="shared" si="203"/>
        <v>21</v>
      </c>
      <c r="AM376" s="16">
        <f t="shared" si="204"/>
        <v>30</v>
      </c>
      <c r="AN376" s="5">
        <f t="shared" si="205"/>
        <v>8596300</v>
      </c>
      <c r="AO376" s="5">
        <f t="shared" si="206"/>
        <v>9754975</v>
      </c>
    </row>
    <row r="377" spans="1:41" x14ac:dyDescent="0.2">
      <c r="A377" s="1" t="s">
        <v>1125</v>
      </c>
      <c r="B377" s="8">
        <v>4535</v>
      </c>
      <c r="C377" s="8">
        <v>2230.5858585858587</v>
      </c>
      <c r="D377" s="8">
        <v>2255</v>
      </c>
      <c r="E377" s="8">
        <v>2211</v>
      </c>
      <c r="F377" s="8">
        <v>2230.6717171717173</v>
      </c>
      <c r="G377" s="8">
        <f t="shared" si="174"/>
        <v>5.3609063609064833</v>
      </c>
      <c r="H377" s="8">
        <f t="shared" si="175"/>
        <v>5.3609063609064833</v>
      </c>
      <c r="I377" s="8">
        <f t="shared" si="176"/>
        <v>0</v>
      </c>
      <c r="J377" s="25">
        <f t="shared" si="208"/>
        <v>15.385278771213402</v>
      </c>
      <c r="K377" s="25">
        <f t="shared" si="208"/>
        <v>7.8447889768349564</v>
      </c>
      <c r="L377" s="26">
        <f t="shared" si="178"/>
        <v>1.9612100231943674</v>
      </c>
      <c r="M377" s="25">
        <f t="shared" si="179"/>
        <v>66.230021100588374</v>
      </c>
      <c r="N377" s="25">
        <v>30</v>
      </c>
      <c r="O377" s="25">
        <v>70</v>
      </c>
      <c r="P377" s="25">
        <f t="shared" si="182"/>
        <v>0</v>
      </c>
      <c r="Q377" s="25">
        <f t="shared" si="183"/>
        <v>0</v>
      </c>
      <c r="R377" s="25">
        <f t="shared" si="184"/>
        <v>38</v>
      </c>
      <c r="S377" s="25">
        <f t="shared" si="185"/>
        <v>0</v>
      </c>
      <c r="T377" s="25">
        <f t="shared" si="186"/>
        <v>7982045</v>
      </c>
      <c r="U377" s="25">
        <f t="shared" si="187"/>
        <v>10082495</v>
      </c>
      <c r="V377" s="9">
        <f t="shared" si="188"/>
        <v>2106.0301205892301</v>
      </c>
      <c r="W377" s="9">
        <f t="shared" si="189"/>
        <v>2133.6417384879292</v>
      </c>
      <c r="X377" s="9">
        <f t="shared" si="190"/>
        <v>27.611617898699023</v>
      </c>
      <c r="Y377" s="3">
        <f t="shared" si="191"/>
        <v>1</v>
      </c>
      <c r="Z377" s="3">
        <f t="shared" si="192"/>
        <v>0</v>
      </c>
      <c r="AA377" s="55">
        <f t="shared" si="193"/>
        <v>15</v>
      </c>
      <c r="AB377" s="3">
        <f t="shared" si="194"/>
        <v>30</v>
      </c>
      <c r="AC377" s="2">
        <f t="shared" si="195"/>
        <v>8890790</v>
      </c>
      <c r="AD377" s="2">
        <f t="shared" si="196"/>
        <v>9719915</v>
      </c>
      <c r="AE377" s="14">
        <f t="shared" si="197"/>
        <v>2133.9516478793153</v>
      </c>
      <c r="AF377" s="14">
        <f t="shared" si="198"/>
        <v>2168.9542139550858</v>
      </c>
      <c r="AG377" s="14">
        <f t="shared" si="181"/>
        <v>35.002566075770574</v>
      </c>
      <c r="AH377" s="14">
        <f t="shared" si="207"/>
        <v>19.103304532125229</v>
      </c>
      <c r="AI377" s="14">
        <f t="shared" si="200"/>
        <v>15.899261543645345</v>
      </c>
      <c r="AJ377" s="16">
        <f t="shared" si="201"/>
        <v>1</v>
      </c>
      <c r="AK377" s="16">
        <f t="shared" si="202"/>
        <v>0</v>
      </c>
      <c r="AL377" s="16">
        <f t="shared" si="203"/>
        <v>22</v>
      </c>
      <c r="AM377" s="16">
        <f t="shared" si="204"/>
        <v>30</v>
      </c>
      <c r="AN377" s="5">
        <f t="shared" si="205"/>
        <v>8540270</v>
      </c>
      <c r="AO377" s="5">
        <f t="shared" si="206"/>
        <v>9756320</v>
      </c>
    </row>
    <row r="378" spans="1:41" x14ac:dyDescent="0.2">
      <c r="A378" s="1" t="s">
        <v>1126</v>
      </c>
      <c r="B378" s="8">
        <v>8249</v>
      </c>
      <c r="C378" s="8">
        <v>2256.6113744075828</v>
      </c>
      <c r="D378" s="8">
        <v>2275</v>
      </c>
      <c r="E378" s="8">
        <v>2226</v>
      </c>
      <c r="F378" s="8">
        <v>2256.5402843601896</v>
      </c>
      <c r="G378" s="8">
        <f t="shared" si="174"/>
        <v>25.868567188472298</v>
      </c>
      <c r="H378" s="8">
        <f t="shared" si="175"/>
        <v>25.868567188472298</v>
      </c>
      <c r="I378" s="8">
        <f t="shared" si="176"/>
        <v>0</v>
      </c>
      <c r="J378" s="25">
        <f t="shared" si="208"/>
        <v>16.134085086731893</v>
      </c>
      <c r="K378" s="25">
        <f t="shared" si="208"/>
        <v>7.2844469070610307</v>
      </c>
      <c r="L378" s="26">
        <f t="shared" si="178"/>
        <v>2.214867551727592</v>
      </c>
      <c r="M378" s="25">
        <f t="shared" si="179"/>
        <v>68.894519481444135</v>
      </c>
      <c r="N378" s="25">
        <v>30</v>
      </c>
      <c r="O378" s="25">
        <v>70</v>
      </c>
      <c r="P378" s="25">
        <f t="shared" si="182"/>
        <v>0</v>
      </c>
      <c r="Q378" s="25">
        <f t="shared" si="183"/>
        <v>0</v>
      </c>
      <c r="R378" s="25">
        <f t="shared" si="184"/>
        <v>38</v>
      </c>
      <c r="S378" s="25">
        <f t="shared" si="185"/>
        <v>0</v>
      </c>
      <c r="T378" s="25">
        <f t="shared" si="186"/>
        <v>7982045</v>
      </c>
      <c r="U378" s="25">
        <f t="shared" si="187"/>
        <v>10096745</v>
      </c>
      <c r="V378" s="9">
        <f t="shared" si="188"/>
        <v>2113.0545313636417</v>
      </c>
      <c r="W378" s="9">
        <f t="shared" si="189"/>
        <v>2144.9916393852441</v>
      </c>
      <c r="X378" s="9">
        <f t="shared" si="190"/>
        <v>31.937108021602398</v>
      </c>
      <c r="Y378" s="3">
        <f t="shared" si="191"/>
        <v>1</v>
      </c>
      <c r="Z378" s="3">
        <f t="shared" si="192"/>
        <v>0</v>
      </c>
      <c r="AA378" s="55">
        <f t="shared" si="193"/>
        <v>16</v>
      </c>
      <c r="AB378" s="3">
        <f t="shared" si="194"/>
        <v>30</v>
      </c>
      <c r="AC378" s="2">
        <f t="shared" si="195"/>
        <v>8834385</v>
      </c>
      <c r="AD378" s="2">
        <f t="shared" si="196"/>
        <v>9724785</v>
      </c>
      <c r="AE378" s="14">
        <f t="shared" si="197"/>
        <v>2143.0322876186392</v>
      </c>
      <c r="AF378" s="14">
        <f t="shared" si="198"/>
        <v>2182.4289940174094</v>
      </c>
      <c r="AG378" s="14">
        <f t="shared" si="181"/>
        <v>39.39670639877022</v>
      </c>
      <c r="AH378" s="14">
        <f t="shared" si="207"/>
        <v>23.161984905454226</v>
      </c>
      <c r="AI378" s="14">
        <f t="shared" si="200"/>
        <v>16.234721493315995</v>
      </c>
      <c r="AJ378" s="16">
        <f t="shared" si="201"/>
        <v>1</v>
      </c>
      <c r="AK378" s="16">
        <f t="shared" si="202"/>
        <v>0</v>
      </c>
      <c r="AL378" s="16">
        <f t="shared" si="203"/>
        <v>23</v>
      </c>
      <c r="AM378" s="16">
        <f t="shared" si="204"/>
        <v>30</v>
      </c>
      <c r="AN378" s="5">
        <f t="shared" si="205"/>
        <v>8483865</v>
      </c>
      <c r="AO378" s="5">
        <f t="shared" si="206"/>
        <v>9763815</v>
      </c>
    </row>
    <row r="379" spans="1:41" x14ac:dyDescent="0.2">
      <c r="A379" s="1" t="s">
        <v>1127</v>
      </c>
      <c r="B379" s="8">
        <v>7431</v>
      </c>
      <c r="C379" s="8">
        <v>2273.1772727272728</v>
      </c>
      <c r="D379" s="8">
        <v>2290</v>
      </c>
      <c r="E379" s="8">
        <v>2258</v>
      </c>
      <c r="F379" s="8">
        <v>2273.0136363636366</v>
      </c>
      <c r="G379" s="8">
        <f t="shared" si="174"/>
        <v>16.473352003446962</v>
      </c>
      <c r="H379" s="8">
        <f t="shared" si="175"/>
        <v>16.473352003446962</v>
      </c>
      <c r="I379" s="8">
        <f t="shared" si="176"/>
        <v>0</v>
      </c>
      <c r="J379" s="25">
        <f t="shared" si="208"/>
        <v>16.158318437925825</v>
      </c>
      <c r="K379" s="25">
        <f t="shared" si="208"/>
        <v>6.7641292708423864</v>
      </c>
      <c r="L379" s="26">
        <f t="shared" si="178"/>
        <v>2.3888246056411502</v>
      </c>
      <c r="M379" s="25">
        <f t="shared" si="179"/>
        <v>70.491243532186161</v>
      </c>
      <c r="N379" s="25">
        <v>30</v>
      </c>
      <c r="O379" s="25">
        <v>70</v>
      </c>
      <c r="P379" s="25">
        <f t="shared" si="182"/>
        <v>0</v>
      </c>
      <c r="Q379" s="25">
        <f t="shared" si="183"/>
        <v>1</v>
      </c>
      <c r="R379" s="25">
        <f t="shared" si="184"/>
        <v>37</v>
      </c>
      <c r="S379" s="25">
        <f t="shared" si="185"/>
        <v>30</v>
      </c>
      <c r="T379" s="25">
        <f t="shared" si="186"/>
        <v>8037665</v>
      </c>
      <c r="U379" s="25">
        <f t="shared" si="187"/>
        <v>10126315</v>
      </c>
      <c r="V379" s="9">
        <f t="shared" si="188"/>
        <v>2122.3156637716934</v>
      </c>
      <c r="W379" s="9">
        <f t="shared" si="189"/>
        <v>2160.1546755042868</v>
      </c>
      <c r="X379" s="9">
        <f t="shared" si="190"/>
        <v>37.839011732593463</v>
      </c>
      <c r="Y379" s="3">
        <f t="shared" si="191"/>
        <v>1</v>
      </c>
      <c r="Z379" s="3">
        <f t="shared" si="192"/>
        <v>0</v>
      </c>
      <c r="AA379" s="55">
        <f t="shared" si="193"/>
        <v>17</v>
      </c>
      <c r="AB379" s="3">
        <f t="shared" si="194"/>
        <v>30</v>
      </c>
      <c r="AC379" s="2">
        <f t="shared" si="195"/>
        <v>8777480</v>
      </c>
      <c r="AD379" s="2">
        <f t="shared" si="196"/>
        <v>9737130</v>
      </c>
      <c r="AE379" s="14">
        <f t="shared" si="197"/>
        <v>2152.6605356738241</v>
      </c>
      <c r="AF379" s="14">
        <f t="shared" si="198"/>
        <v>2196.3650928399061</v>
      </c>
      <c r="AG379" s="14">
        <f t="shared" si="181"/>
        <v>43.704557166081941</v>
      </c>
      <c r="AH379" s="14">
        <f t="shared" si="207"/>
        <v>27.270499357579769</v>
      </c>
      <c r="AI379" s="14">
        <f t="shared" si="200"/>
        <v>16.434057808502171</v>
      </c>
      <c r="AJ379" s="16">
        <f t="shared" si="201"/>
        <v>1</v>
      </c>
      <c r="AK379" s="16">
        <f t="shared" si="202"/>
        <v>0</v>
      </c>
      <c r="AL379" s="16">
        <f t="shared" si="203"/>
        <v>24</v>
      </c>
      <c r="AM379" s="16">
        <f t="shared" si="204"/>
        <v>30</v>
      </c>
      <c r="AN379" s="5">
        <f t="shared" si="205"/>
        <v>8426960</v>
      </c>
      <c r="AO379" s="5">
        <f t="shared" si="206"/>
        <v>9781760</v>
      </c>
    </row>
    <row r="380" spans="1:41" x14ac:dyDescent="0.2">
      <c r="A380" s="1" t="s">
        <v>1128</v>
      </c>
      <c r="B380" s="8">
        <v>7552</v>
      </c>
      <c r="C380" s="8">
        <v>2233.7511520737326</v>
      </c>
      <c r="D380" s="8">
        <v>2247</v>
      </c>
      <c r="E380" s="8">
        <v>2219</v>
      </c>
      <c r="F380" s="8">
        <v>2233.7649769585255</v>
      </c>
      <c r="G380" s="8">
        <f t="shared" si="174"/>
        <v>-39.248659405111084</v>
      </c>
      <c r="H380" s="8">
        <f t="shared" si="175"/>
        <v>0</v>
      </c>
      <c r="I380" s="8">
        <f t="shared" si="176"/>
        <v>39.248659405111084</v>
      </c>
      <c r="J380" s="25">
        <f t="shared" si="208"/>
        <v>15.004152835216837</v>
      </c>
      <c r="K380" s="25">
        <f t="shared" si="208"/>
        <v>9.0844528518615792</v>
      </c>
      <c r="L380" s="26">
        <f t="shared" si="178"/>
        <v>1.6516297767060564</v>
      </c>
      <c r="M380" s="25">
        <f t="shared" si="179"/>
        <v>62.287344606522197</v>
      </c>
      <c r="N380" s="25">
        <v>30</v>
      </c>
      <c r="O380" s="25">
        <v>70</v>
      </c>
      <c r="P380" s="25">
        <f t="shared" si="182"/>
        <v>0</v>
      </c>
      <c r="Q380" s="25">
        <f t="shared" si="183"/>
        <v>0</v>
      </c>
      <c r="R380" s="25">
        <f t="shared" si="184"/>
        <v>37</v>
      </c>
      <c r="S380" s="25">
        <f t="shared" si="185"/>
        <v>0</v>
      </c>
      <c r="T380" s="25">
        <f t="shared" si="186"/>
        <v>8037665</v>
      </c>
      <c r="U380" s="25">
        <f t="shared" si="187"/>
        <v>10090240</v>
      </c>
      <c r="V380" s="9">
        <f t="shared" si="188"/>
        <v>2132.6377476402058</v>
      </c>
      <c r="W380" s="9">
        <f t="shared" si="189"/>
        <v>2176.3906603527716</v>
      </c>
      <c r="X380" s="9">
        <f t="shared" si="190"/>
        <v>43.752912712565831</v>
      </c>
      <c r="Y380" s="3">
        <f t="shared" si="191"/>
        <v>1</v>
      </c>
      <c r="Z380" s="3">
        <f t="shared" si="192"/>
        <v>0</v>
      </c>
      <c r="AA380" s="55">
        <f t="shared" si="193"/>
        <v>18</v>
      </c>
      <c r="AB380" s="3">
        <f t="shared" si="194"/>
        <v>30</v>
      </c>
      <c r="AC380" s="2">
        <f t="shared" si="195"/>
        <v>8720200</v>
      </c>
      <c r="AD380" s="2">
        <f t="shared" si="196"/>
        <v>9718750</v>
      </c>
      <c r="AE380" s="14">
        <f t="shared" si="197"/>
        <v>2158.6682720652834</v>
      </c>
      <c r="AF380" s="14">
        <f t="shared" si="198"/>
        <v>2202.1189211658475</v>
      </c>
      <c r="AG380" s="14">
        <f t="shared" si="181"/>
        <v>43.450649100564078</v>
      </c>
      <c r="AH380" s="14">
        <f t="shared" si="207"/>
        <v>30.506529306176631</v>
      </c>
      <c r="AI380" s="14">
        <f t="shared" si="200"/>
        <v>12.944119794387447</v>
      </c>
      <c r="AJ380" s="16">
        <f t="shared" si="201"/>
        <v>1</v>
      </c>
      <c r="AK380" s="16">
        <f t="shared" si="202"/>
        <v>0</v>
      </c>
      <c r="AL380" s="16">
        <f t="shared" si="203"/>
        <v>25</v>
      </c>
      <c r="AM380" s="16">
        <f t="shared" si="204"/>
        <v>30</v>
      </c>
      <c r="AN380" s="5">
        <f t="shared" si="205"/>
        <v>8369680</v>
      </c>
      <c r="AO380" s="5">
        <f t="shared" si="206"/>
        <v>9756555</v>
      </c>
    </row>
    <row r="381" spans="1:41" x14ac:dyDescent="0.2">
      <c r="A381" s="1" t="s">
        <v>1129</v>
      </c>
      <c r="B381" s="8">
        <v>4197</v>
      </c>
      <c r="C381" s="8">
        <v>2225.3689320388348</v>
      </c>
      <c r="D381" s="8">
        <v>2243</v>
      </c>
      <c r="E381" s="8">
        <v>2212</v>
      </c>
      <c r="F381" s="8">
        <v>2225.2281553398057</v>
      </c>
      <c r="G381" s="8">
        <f t="shared" si="174"/>
        <v>-8.5368216187198414</v>
      </c>
      <c r="H381" s="8">
        <f t="shared" si="175"/>
        <v>0</v>
      </c>
      <c r="I381" s="8">
        <f t="shared" si="176"/>
        <v>8.5368216187198414</v>
      </c>
      <c r="J381" s="25">
        <f t="shared" si="208"/>
        <v>13.93242763270135</v>
      </c>
      <c r="K381" s="25">
        <f t="shared" si="208"/>
        <v>9.0453363352085976</v>
      </c>
      <c r="L381" s="26">
        <f t="shared" si="178"/>
        <v>1.5402885107179434</v>
      </c>
      <c r="M381" s="25">
        <f t="shared" si="179"/>
        <v>60.634392677020088</v>
      </c>
      <c r="N381" s="25">
        <v>30</v>
      </c>
      <c r="O381" s="25">
        <v>70</v>
      </c>
      <c r="P381" s="25">
        <f t="shared" si="182"/>
        <v>0</v>
      </c>
      <c r="Q381" s="25">
        <f t="shared" si="183"/>
        <v>0</v>
      </c>
      <c r="R381" s="25">
        <f t="shared" si="184"/>
        <v>37</v>
      </c>
      <c r="S381" s="25">
        <f t="shared" si="185"/>
        <v>0</v>
      </c>
      <c r="T381" s="25">
        <f t="shared" si="186"/>
        <v>8037665</v>
      </c>
      <c r="U381" s="25">
        <f t="shared" si="187"/>
        <v>10083765</v>
      </c>
      <c r="V381" s="9">
        <f t="shared" si="188"/>
        <v>2140.796049722956</v>
      </c>
      <c r="W381" s="9">
        <f t="shared" si="189"/>
        <v>2189.9227546858792</v>
      </c>
      <c r="X381" s="9">
        <f t="shared" si="190"/>
        <v>49.126704962923213</v>
      </c>
      <c r="Y381" s="3">
        <f t="shared" si="191"/>
        <v>1</v>
      </c>
      <c r="Z381" s="3">
        <f t="shared" si="192"/>
        <v>0</v>
      </c>
      <c r="AA381" s="55">
        <f t="shared" si="193"/>
        <v>19</v>
      </c>
      <c r="AB381" s="3">
        <f t="shared" si="194"/>
        <v>30</v>
      </c>
      <c r="AC381" s="2">
        <f t="shared" si="195"/>
        <v>8663995</v>
      </c>
      <c r="AD381" s="2">
        <f t="shared" si="196"/>
        <v>9714695</v>
      </c>
      <c r="AE381" s="14">
        <f t="shared" si="197"/>
        <v>2163.5986337893223</v>
      </c>
      <c r="AF381" s="14">
        <f t="shared" si="198"/>
        <v>2205.6741879618412</v>
      </c>
      <c r="AG381" s="14">
        <f t="shared" si="181"/>
        <v>42.075554172518878</v>
      </c>
      <c r="AH381" s="14">
        <f t="shared" si="207"/>
        <v>32.820334279445078</v>
      </c>
      <c r="AI381" s="14">
        <f t="shared" si="200"/>
        <v>9.2552198930738001</v>
      </c>
      <c r="AJ381" s="16">
        <f t="shared" si="201"/>
        <v>1</v>
      </c>
      <c r="AK381" s="16">
        <f t="shared" si="202"/>
        <v>0</v>
      </c>
      <c r="AL381" s="16">
        <f t="shared" si="203"/>
        <v>26</v>
      </c>
      <c r="AM381" s="16">
        <f t="shared" si="204"/>
        <v>30</v>
      </c>
      <c r="AN381" s="5">
        <f t="shared" si="205"/>
        <v>8313475</v>
      </c>
      <c r="AO381" s="5">
        <f t="shared" si="206"/>
        <v>9751275</v>
      </c>
    </row>
    <row r="382" spans="1:41" x14ac:dyDescent="0.2">
      <c r="A382" s="1" t="s">
        <v>1130</v>
      </c>
      <c r="B382" s="8">
        <v>3540</v>
      </c>
      <c r="C382" s="8">
        <v>2222.401098901099</v>
      </c>
      <c r="D382" s="8">
        <v>2233</v>
      </c>
      <c r="E382" s="8">
        <v>2212</v>
      </c>
      <c r="F382" s="8">
        <v>2222.3736263736264</v>
      </c>
      <c r="G382" s="8">
        <f t="shared" si="174"/>
        <v>-2.8545289661792594</v>
      </c>
      <c r="H382" s="8">
        <f t="shared" si="175"/>
        <v>0</v>
      </c>
      <c r="I382" s="8">
        <f t="shared" si="176"/>
        <v>2.8545289661792594</v>
      </c>
      <c r="J382" s="25">
        <f t="shared" si="208"/>
        <v>12.937254230365539</v>
      </c>
      <c r="K382" s="25">
        <f t="shared" si="208"/>
        <v>8.603135808849359</v>
      </c>
      <c r="L382" s="26">
        <f t="shared" si="178"/>
        <v>1.5037835642508419</v>
      </c>
      <c r="M382" s="25">
        <f t="shared" si="179"/>
        <v>60.060445548167401</v>
      </c>
      <c r="N382" s="25">
        <v>30</v>
      </c>
      <c r="O382" s="25">
        <v>70</v>
      </c>
      <c r="P382" s="25">
        <f t="shared" si="182"/>
        <v>0</v>
      </c>
      <c r="Q382" s="25">
        <f t="shared" si="183"/>
        <v>0</v>
      </c>
      <c r="R382" s="25">
        <f t="shared" si="184"/>
        <v>37</v>
      </c>
      <c r="S382" s="25">
        <f t="shared" si="185"/>
        <v>0</v>
      </c>
      <c r="T382" s="25">
        <f t="shared" si="186"/>
        <v>8037665</v>
      </c>
      <c r="U382" s="25">
        <f t="shared" si="187"/>
        <v>10083765</v>
      </c>
      <c r="V382" s="9">
        <f t="shared" si="188"/>
        <v>2146.5987340908428</v>
      </c>
      <c r="W382" s="9">
        <f t="shared" si="189"/>
        <v>2202.8741446800427</v>
      </c>
      <c r="X382" s="9">
        <f t="shared" si="190"/>
        <v>56.275410589199964</v>
      </c>
      <c r="Y382" s="3">
        <f t="shared" si="191"/>
        <v>1</v>
      </c>
      <c r="Z382" s="3">
        <f t="shared" si="192"/>
        <v>0</v>
      </c>
      <c r="AA382" s="55">
        <f t="shared" si="193"/>
        <v>20</v>
      </c>
      <c r="AB382" s="3">
        <f t="shared" si="194"/>
        <v>30</v>
      </c>
      <c r="AC382" s="2">
        <f t="shared" si="195"/>
        <v>8607890</v>
      </c>
      <c r="AD382" s="2">
        <f t="shared" si="196"/>
        <v>9713890</v>
      </c>
      <c r="AE382" s="14">
        <f t="shared" si="197"/>
        <v>2167.9523369437152</v>
      </c>
      <c r="AF382" s="14">
        <f t="shared" si="198"/>
        <v>2208.2433323328851</v>
      </c>
      <c r="AG382" s="14">
        <f t="shared" si="181"/>
        <v>40.290995389169893</v>
      </c>
      <c r="AH382" s="14">
        <f t="shared" si="207"/>
        <v>34.314466501390044</v>
      </c>
      <c r="AI382" s="14">
        <f t="shared" si="200"/>
        <v>5.9765288877798497</v>
      </c>
      <c r="AJ382" s="16">
        <f t="shared" si="201"/>
        <v>1</v>
      </c>
      <c r="AK382" s="16">
        <f t="shared" si="202"/>
        <v>0</v>
      </c>
      <c r="AL382" s="16">
        <f t="shared" si="203"/>
        <v>27</v>
      </c>
      <c r="AM382" s="16">
        <f t="shared" si="204"/>
        <v>30</v>
      </c>
      <c r="AN382" s="5">
        <f t="shared" si="205"/>
        <v>8257370</v>
      </c>
      <c r="AO382" s="5">
        <f t="shared" si="206"/>
        <v>9750470</v>
      </c>
    </row>
    <row r="383" spans="1:41" x14ac:dyDescent="0.2">
      <c r="A383" s="1" t="s">
        <v>1131</v>
      </c>
      <c r="B383" s="8">
        <v>5139</v>
      </c>
      <c r="C383" s="8">
        <v>2194.6831683168316</v>
      </c>
      <c r="D383" s="8">
        <v>2214</v>
      </c>
      <c r="E383" s="8">
        <v>2184</v>
      </c>
      <c r="F383" s="8">
        <v>2194.6534653465346</v>
      </c>
      <c r="G383" s="8">
        <f t="shared" si="174"/>
        <v>-27.720161027091763</v>
      </c>
      <c r="H383" s="8">
        <f t="shared" si="175"/>
        <v>0</v>
      </c>
      <c r="I383" s="8">
        <f t="shared" si="176"/>
        <v>27.720161027091763</v>
      </c>
      <c r="J383" s="25">
        <f t="shared" si="208"/>
        <v>12.013164642482286</v>
      </c>
      <c r="K383" s="25">
        <f t="shared" si="208"/>
        <v>9.9686376101523866</v>
      </c>
      <c r="L383" s="26">
        <f t="shared" si="178"/>
        <v>1.2050959330939752</v>
      </c>
      <c r="M383" s="25">
        <f t="shared" si="179"/>
        <v>54.65049910110271</v>
      </c>
      <c r="N383" s="25">
        <v>30</v>
      </c>
      <c r="O383" s="25">
        <v>70</v>
      </c>
      <c r="P383" s="25">
        <f t="shared" si="182"/>
        <v>0</v>
      </c>
      <c r="Q383" s="25">
        <f t="shared" si="183"/>
        <v>0</v>
      </c>
      <c r="R383" s="25">
        <f t="shared" si="184"/>
        <v>37</v>
      </c>
      <c r="S383" s="25">
        <f t="shared" si="185"/>
        <v>0</v>
      </c>
      <c r="T383" s="25">
        <f t="shared" si="186"/>
        <v>8037665</v>
      </c>
      <c r="U383" s="25">
        <f t="shared" si="187"/>
        <v>10057865</v>
      </c>
      <c r="V383" s="9">
        <f t="shared" si="188"/>
        <v>2151.0172086209591</v>
      </c>
      <c r="W383" s="9">
        <f t="shared" si="189"/>
        <v>2211.8125931363484</v>
      </c>
      <c r="X383" s="9">
        <f t="shared" si="190"/>
        <v>60.795384515389287</v>
      </c>
      <c r="Y383" s="3">
        <f t="shared" si="191"/>
        <v>1</v>
      </c>
      <c r="Z383" s="3">
        <f t="shared" si="192"/>
        <v>0</v>
      </c>
      <c r="AA383" s="55">
        <f t="shared" si="193"/>
        <v>21</v>
      </c>
      <c r="AB383" s="3">
        <f t="shared" si="194"/>
        <v>30</v>
      </c>
      <c r="AC383" s="2">
        <f t="shared" si="195"/>
        <v>8552035</v>
      </c>
      <c r="AD383" s="2">
        <f t="shared" si="196"/>
        <v>9698635</v>
      </c>
      <c r="AE383" s="14">
        <f t="shared" si="197"/>
        <v>2169.9301983068872</v>
      </c>
      <c r="AF383" s="14">
        <f t="shared" si="198"/>
        <v>2206.1525835657544</v>
      </c>
      <c r="AG383" s="14">
        <f t="shared" si="181"/>
        <v>36.222385258867234</v>
      </c>
      <c r="AH383" s="14">
        <f t="shared" si="207"/>
        <v>34.696050252885485</v>
      </c>
      <c r="AI383" s="14">
        <f t="shared" si="200"/>
        <v>1.5263350059817498</v>
      </c>
      <c r="AJ383" s="16">
        <f t="shared" si="201"/>
        <v>1</v>
      </c>
      <c r="AK383" s="16">
        <f t="shared" si="202"/>
        <v>0</v>
      </c>
      <c r="AL383" s="16">
        <f t="shared" si="203"/>
        <v>28</v>
      </c>
      <c r="AM383" s="16">
        <f t="shared" si="204"/>
        <v>30</v>
      </c>
      <c r="AN383" s="5">
        <f t="shared" si="205"/>
        <v>8201515</v>
      </c>
      <c r="AO383" s="5">
        <f t="shared" si="206"/>
        <v>9730315</v>
      </c>
    </row>
    <row r="384" spans="1:41" x14ac:dyDescent="0.2">
      <c r="A384" s="1" t="s">
        <v>1132</v>
      </c>
      <c r="B384" s="8">
        <v>3913</v>
      </c>
      <c r="C384" s="8">
        <v>2201.0833333333335</v>
      </c>
      <c r="D384" s="8">
        <v>2214</v>
      </c>
      <c r="E384" s="8">
        <v>2191</v>
      </c>
      <c r="F384" s="8">
        <v>2201.0740740740739</v>
      </c>
      <c r="G384" s="8">
        <f t="shared" si="174"/>
        <v>6.4206087275392747</v>
      </c>
      <c r="H384" s="8">
        <f t="shared" si="175"/>
        <v>6.4206087275392747</v>
      </c>
      <c r="I384" s="8">
        <f t="shared" si="176"/>
        <v>0</v>
      </c>
      <c r="J384" s="25">
        <f t="shared" si="208"/>
        <v>11.613696362843498</v>
      </c>
      <c r="K384" s="25">
        <f t="shared" si="208"/>
        <v>9.2565920665700734</v>
      </c>
      <c r="L384" s="26">
        <f t="shared" si="178"/>
        <v>1.254640614960882</v>
      </c>
      <c r="M384" s="25">
        <f t="shared" si="179"/>
        <v>55.64703335137294</v>
      </c>
      <c r="N384" s="25">
        <v>30</v>
      </c>
      <c r="O384" s="25">
        <v>70</v>
      </c>
      <c r="P384" s="25">
        <f t="shared" si="182"/>
        <v>0</v>
      </c>
      <c r="Q384" s="25">
        <f t="shared" si="183"/>
        <v>0</v>
      </c>
      <c r="R384" s="25">
        <f t="shared" si="184"/>
        <v>37</v>
      </c>
      <c r="S384" s="25">
        <f t="shared" si="185"/>
        <v>0</v>
      </c>
      <c r="T384" s="25">
        <f t="shared" si="186"/>
        <v>8037665</v>
      </c>
      <c r="U384" s="25">
        <f t="shared" si="187"/>
        <v>10064340</v>
      </c>
      <c r="V384" s="9">
        <f t="shared" si="188"/>
        <v>2154.9863727830325</v>
      </c>
      <c r="W384" s="9">
        <f t="shared" si="189"/>
        <v>2218.472078167692</v>
      </c>
      <c r="X384" s="9">
        <f t="shared" si="190"/>
        <v>63.485705384659468</v>
      </c>
      <c r="Y384" s="3">
        <f t="shared" si="191"/>
        <v>1</v>
      </c>
      <c r="Z384" s="3">
        <f t="shared" si="192"/>
        <v>0</v>
      </c>
      <c r="AA384" s="55">
        <f t="shared" si="193"/>
        <v>22</v>
      </c>
      <c r="AB384" s="3">
        <f t="shared" si="194"/>
        <v>30</v>
      </c>
      <c r="AC384" s="2">
        <f t="shared" si="195"/>
        <v>8496655</v>
      </c>
      <c r="AD384" s="2">
        <f t="shared" si="196"/>
        <v>9701705</v>
      </c>
      <c r="AE384" s="14">
        <f t="shared" si="197"/>
        <v>2172.2371520674196</v>
      </c>
      <c r="AF384" s="14">
        <f t="shared" si="198"/>
        <v>2205.3712744131881</v>
      </c>
      <c r="AG384" s="14">
        <f t="shared" si="181"/>
        <v>33.134122345768446</v>
      </c>
      <c r="AH384" s="14">
        <f t="shared" si="207"/>
        <v>34.383664671462078</v>
      </c>
      <c r="AI384" s="14">
        <f t="shared" si="200"/>
        <v>-1.249542325693632</v>
      </c>
      <c r="AJ384" s="16">
        <f t="shared" si="201"/>
        <v>0</v>
      </c>
      <c r="AK384" s="16">
        <f t="shared" si="202"/>
        <v>1</v>
      </c>
      <c r="AL384" s="16">
        <f t="shared" si="203"/>
        <v>27</v>
      </c>
      <c r="AM384" s="16">
        <f t="shared" si="204"/>
        <v>30</v>
      </c>
      <c r="AN384" s="5">
        <f t="shared" si="205"/>
        <v>8256085</v>
      </c>
      <c r="AO384" s="5">
        <f t="shared" si="206"/>
        <v>9735010</v>
      </c>
    </row>
    <row r="385" spans="1:41" x14ac:dyDescent="0.2">
      <c r="A385" s="1" t="s">
        <v>1133</v>
      </c>
      <c r="B385" s="8">
        <v>12783</v>
      </c>
      <c r="C385" s="8">
        <v>2211.9453924914674</v>
      </c>
      <c r="D385" s="8">
        <v>2227</v>
      </c>
      <c r="E385" s="8">
        <v>2191</v>
      </c>
      <c r="F385" s="8">
        <v>2212.0034129692831</v>
      </c>
      <c r="G385" s="8">
        <f t="shared" si="174"/>
        <v>10.929338895209185</v>
      </c>
      <c r="H385" s="8">
        <f t="shared" si="175"/>
        <v>10.929338895209185</v>
      </c>
      <c r="I385" s="8">
        <f t="shared" si="176"/>
        <v>0</v>
      </c>
      <c r="J385" s="25">
        <f t="shared" si="208"/>
        <v>11.564813686583904</v>
      </c>
      <c r="K385" s="25">
        <f t="shared" si="208"/>
        <v>8.5954069189579254</v>
      </c>
      <c r="L385" s="26">
        <f t="shared" si="178"/>
        <v>1.3454643620276652</v>
      </c>
      <c r="M385" s="25">
        <f t="shared" si="179"/>
        <v>57.364519530132824</v>
      </c>
      <c r="N385" s="25">
        <v>30</v>
      </c>
      <c r="O385" s="25">
        <v>70</v>
      </c>
      <c r="P385" s="25">
        <f t="shared" si="182"/>
        <v>0</v>
      </c>
      <c r="Q385" s="25">
        <f t="shared" si="183"/>
        <v>0</v>
      </c>
      <c r="R385" s="25">
        <f t="shared" si="184"/>
        <v>37</v>
      </c>
      <c r="S385" s="25">
        <f t="shared" si="185"/>
        <v>0</v>
      </c>
      <c r="T385" s="25">
        <f t="shared" si="186"/>
        <v>8037665</v>
      </c>
      <c r="U385" s="25">
        <f t="shared" si="187"/>
        <v>10064340</v>
      </c>
      <c r="V385" s="9">
        <f t="shared" si="188"/>
        <v>2159.7829883641311</v>
      </c>
      <c r="W385" s="9">
        <f t="shared" si="189"/>
        <v>2223.3280859906968</v>
      </c>
      <c r="X385" s="9">
        <f t="shared" si="190"/>
        <v>63.545097626565621</v>
      </c>
      <c r="Y385" s="3">
        <f t="shared" si="191"/>
        <v>1</v>
      </c>
      <c r="Z385" s="3">
        <f t="shared" si="192"/>
        <v>0</v>
      </c>
      <c r="AA385" s="55">
        <f t="shared" si="193"/>
        <v>23</v>
      </c>
      <c r="AB385" s="3">
        <f t="shared" si="194"/>
        <v>30</v>
      </c>
      <c r="AC385" s="2">
        <f t="shared" si="195"/>
        <v>8441275</v>
      </c>
      <c r="AD385" s="2">
        <f t="shared" si="196"/>
        <v>9701100</v>
      </c>
      <c r="AE385" s="14">
        <f t="shared" si="197"/>
        <v>2175.1828010231134</v>
      </c>
      <c r="AF385" s="14">
        <f t="shared" si="198"/>
        <v>2206.3916034218182</v>
      </c>
      <c r="AG385" s="14">
        <f t="shared" si="181"/>
        <v>31.208802398704847</v>
      </c>
      <c r="AH385" s="14">
        <f t="shared" si="207"/>
        <v>33.748692216910634</v>
      </c>
      <c r="AI385" s="14">
        <f t="shared" si="200"/>
        <v>-2.5398898182057863</v>
      </c>
      <c r="AJ385" s="16">
        <f t="shared" si="201"/>
        <v>0</v>
      </c>
      <c r="AK385" s="16">
        <f t="shared" si="202"/>
        <v>1</v>
      </c>
      <c r="AL385" s="16">
        <f t="shared" si="203"/>
        <v>26</v>
      </c>
      <c r="AM385" s="16">
        <f t="shared" si="204"/>
        <v>30</v>
      </c>
      <c r="AN385" s="5">
        <f t="shared" si="205"/>
        <v>8310830</v>
      </c>
      <c r="AO385" s="5">
        <f t="shared" si="206"/>
        <v>9734980</v>
      </c>
    </row>
    <row r="386" spans="1:41" x14ac:dyDescent="0.2">
      <c r="A386" s="1" t="s">
        <v>1134</v>
      </c>
      <c r="B386" s="8">
        <v>16594</v>
      </c>
      <c r="C386" s="8">
        <v>2220.3511705685619</v>
      </c>
      <c r="D386" s="8">
        <v>2233</v>
      </c>
      <c r="E386" s="8">
        <v>2210</v>
      </c>
      <c r="F386" s="8">
        <v>2220.3377926421404</v>
      </c>
      <c r="G386" s="8">
        <f t="shared" ref="G386:G449" si="209">F386-F385</f>
        <v>8.334379672857267</v>
      </c>
      <c r="H386" s="8">
        <f t="shared" ref="H386:H449" si="210">IF(G386&gt;0, G386, 0)</f>
        <v>8.334379672857267</v>
      </c>
      <c r="I386" s="8">
        <f t="shared" ref="I386:I449" si="211">IF(G386&lt;0, -G386, 0)</f>
        <v>0</v>
      </c>
      <c r="J386" s="25">
        <f t="shared" ref="J386:K401" si="212">((J385*($L$4-1)+H386)/$L$4)</f>
        <v>11.334068399889144</v>
      </c>
      <c r="K386" s="25">
        <f t="shared" si="212"/>
        <v>7.9814492818895024</v>
      </c>
      <c r="L386" s="26">
        <f t="shared" ref="L386:L449" si="213">J386/K386</f>
        <v>1.4200514216894145</v>
      </c>
      <c r="M386" s="25">
        <f t="shared" ref="M386:M449" si="214">IF(K386=0, 100, 100-(100/(1+L386)))</f>
        <v>58.678563974400603</v>
      </c>
      <c r="N386" s="25">
        <v>30</v>
      </c>
      <c r="O386" s="25">
        <v>70</v>
      </c>
      <c r="P386" s="25">
        <f t="shared" si="182"/>
        <v>0</v>
      </c>
      <c r="Q386" s="25">
        <f t="shared" si="183"/>
        <v>0</v>
      </c>
      <c r="R386" s="25">
        <f t="shared" si="184"/>
        <v>37</v>
      </c>
      <c r="S386" s="25">
        <f t="shared" si="185"/>
        <v>0</v>
      </c>
      <c r="T386" s="25">
        <f t="shared" si="186"/>
        <v>8037665</v>
      </c>
      <c r="U386" s="25">
        <f t="shared" si="187"/>
        <v>10081915</v>
      </c>
      <c r="V386" s="9">
        <f t="shared" si="188"/>
        <v>2163.9741409854087</v>
      </c>
      <c r="W386" s="9">
        <f t="shared" si="189"/>
        <v>2228.7467731825809</v>
      </c>
      <c r="X386" s="9">
        <f t="shared" si="190"/>
        <v>64.772632197172243</v>
      </c>
      <c r="Y386" s="3">
        <f t="shared" si="191"/>
        <v>1</v>
      </c>
      <c r="Z386" s="3">
        <f t="shared" si="192"/>
        <v>0</v>
      </c>
      <c r="AA386" s="55">
        <f t="shared" si="193"/>
        <v>24</v>
      </c>
      <c r="AB386" s="3">
        <f t="shared" si="194"/>
        <v>30</v>
      </c>
      <c r="AC386" s="2">
        <f t="shared" si="195"/>
        <v>8385570</v>
      </c>
      <c r="AD386" s="2">
        <f t="shared" si="196"/>
        <v>9711570</v>
      </c>
      <c r="AE386" s="14">
        <f t="shared" si="197"/>
        <v>2178.5276152171155</v>
      </c>
      <c r="AF386" s="14">
        <f t="shared" si="198"/>
        <v>2208.5371709941755</v>
      </c>
      <c r="AG386" s="14">
        <f t="shared" si="181"/>
        <v>30.009555777060086</v>
      </c>
      <c r="AH386" s="14">
        <f t="shared" si="207"/>
        <v>33.000864928940523</v>
      </c>
      <c r="AI386" s="14">
        <f t="shared" si="200"/>
        <v>-2.9913091518804364</v>
      </c>
      <c r="AJ386" s="16">
        <f t="shared" si="201"/>
        <v>0</v>
      </c>
      <c r="AK386" s="16">
        <f t="shared" si="202"/>
        <v>1</v>
      </c>
      <c r="AL386" s="16">
        <f t="shared" si="203"/>
        <v>25</v>
      </c>
      <c r="AM386" s="16">
        <f t="shared" si="204"/>
        <v>30</v>
      </c>
      <c r="AN386" s="5">
        <f t="shared" si="205"/>
        <v>8365575</v>
      </c>
      <c r="AO386" s="5">
        <f t="shared" si="206"/>
        <v>9746825</v>
      </c>
    </row>
    <row r="387" spans="1:41" x14ac:dyDescent="0.2">
      <c r="A387" s="1" t="s">
        <v>1135</v>
      </c>
      <c r="B387" s="8">
        <v>24153</v>
      </c>
      <c r="C387" s="8">
        <v>2181.6172413793101</v>
      </c>
      <c r="D387" s="8">
        <v>2200</v>
      </c>
      <c r="E387" s="8">
        <v>2165</v>
      </c>
      <c r="F387" s="8">
        <v>2181.6206896551726</v>
      </c>
      <c r="G387" s="8">
        <f t="shared" si="209"/>
        <v>-38.717102986967802</v>
      </c>
      <c r="H387" s="8">
        <f t="shared" si="210"/>
        <v>0</v>
      </c>
      <c r="I387" s="8">
        <f t="shared" si="211"/>
        <v>38.717102986967802</v>
      </c>
      <c r="J387" s="25">
        <f t="shared" si="212"/>
        <v>10.524492085611348</v>
      </c>
      <c r="K387" s="25">
        <f t="shared" si="212"/>
        <v>10.176853117966525</v>
      </c>
      <c r="L387" s="26">
        <f t="shared" si="213"/>
        <v>1.0341597705710315</v>
      </c>
      <c r="M387" s="25">
        <f t="shared" si="214"/>
        <v>50.839653085889175</v>
      </c>
      <c r="N387" s="25">
        <v>30</v>
      </c>
      <c r="O387" s="25">
        <v>70</v>
      </c>
      <c r="P387" s="25">
        <f t="shared" si="182"/>
        <v>0</v>
      </c>
      <c r="Q387" s="25">
        <f t="shared" si="183"/>
        <v>0</v>
      </c>
      <c r="R387" s="25">
        <f t="shared" si="184"/>
        <v>37</v>
      </c>
      <c r="S387" s="25">
        <f t="shared" si="185"/>
        <v>0</v>
      </c>
      <c r="T387" s="25">
        <f t="shared" si="186"/>
        <v>8037665</v>
      </c>
      <c r="U387" s="25">
        <f t="shared" si="187"/>
        <v>10040290</v>
      </c>
      <c r="V387" s="9">
        <f t="shared" si="188"/>
        <v>2167.220096355486</v>
      </c>
      <c r="W387" s="9">
        <f t="shared" si="189"/>
        <v>2230.1055532000569</v>
      </c>
      <c r="X387" s="9">
        <f t="shared" si="190"/>
        <v>62.885456844570854</v>
      </c>
      <c r="Y387" s="3">
        <f t="shared" si="191"/>
        <v>1</v>
      </c>
      <c r="Z387" s="3">
        <f t="shared" si="192"/>
        <v>0</v>
      </c>
      <c r="AA387" s="55">
        <f t="shared" si="193"/>
        <v>25</v>
      </c>
      <c r="AB387" s="3">
        <f t="shared" si="194"/>
        <v>30</v>
      </c>
      <c r="AC387" s="2">
        <f t="shared" si="195"/>
        <v>8329715</v>
      </c>
      <c r="AD387" s="2">
        <f t="shared" si="196"/>
        <v>9682840</v>
      </c>
      <c r="AE387" s="14">
        <f t="shared" si="197"/>
        <v>2178.7567318421566</v>
      </c>
      <c r="AF387" s="14">
        <f t="shared" si="198"/>
        <v>2204.3961738650983</v>
      </c>
      <c r="AG387" s="14">
        <f t="shared" si="181"/>
        <v>25.639442022941694</v>
      </c>
      <c r="AH387" s="14">
        <f t="shared" si="207"/>
        <v>31.528580347740757</v>
      </c>
      <c r="AI387" s="14">
        <f t="shared" si="200"/>
        <v>-5.8891383247990632</v>
      </c>
      <c r="AJ387" s="16">
        <f t="shared" si="201"/>
        <v>0</v>
      </c>
      <c r="AK387" s="16">
        <f t="shared" si="202"/>
        <v>1</v>
      </c>
      <c r="AL387" s="16">
        <f t="shared" si="203"/>
        <v>24</v>
      </c>
      <c r="AM387" s="16">
        <f t="shared" si="204"/>
        <v>30</v>
      </c>
      <c r="AN387" s="5">
        <f t="shared" si="205"/>
        <v>8420795</v>
      </c>
      <c r="AO387" s="5">
        <f t="shared" si="206"/>
        <v>9719795</v>
      </c>
    </row>
    <row r="388" spans="1:41" x14ac:dyDescent="0.2">
      <c r="A388" s="1" t="s">
        <v>1136</v>
      </c>
      <c r="B388" s="8">
        <v>17753</v>
      </c>
      <c r="C388" s="8">
        <v>2177.673835125448</v>
      </c>
      <c r="D388" s="8">
        <v>2190</v>
      </c>
      <c r="E388" s="8">
        <v>2157</v>
      </c>
      <c r="F388" s="8">
        <v>2177.6881720430106</v>
      </c>
      <c r="G388" s="8">
        <f t="shared" si="209"/>
        <v>-3.9325176121619734</v>
      </c>
      <c r="H388" s="8">
        <f t="shared" si="210"/>
        <v>0</v>
      </c>
      <c r="I388" s="8">
        <f t="shared" si="211"/>
        <v>3.9325176121619734</v>
      </c>
      <c r="J388" s="25">
        <f t="shared" si="212"/>
        <v>9.7727426509248225</v>
      </c>
      <c r="K388" s="25">
        <f t="shared" si="212"/>
        <v>9.7308291532661997</v>
      </c>
      <c r="L388" s="26">
        <f t="shared" si="213"/>
        <v>1.0043072894404435</v>
      </c>
      <c r="M388" s="25">
        <f t="shared" si="214"/>
        <v>50.107450825108906</v>
      </c>
      <c r="N388" s="25">
        <v>30</v>
      </c>
      <c r="O388" s="25">
        <v>70</v>
      </c>
      <c r="P388" s="25">
        <f t="shared" si="182"/>
        <v>0</v>
      </c>
      <c r="Q388" s="25">
        <f t="shared" si="183"/>
        <v>0</v>
      </c>
      <c r="R388" s="25">
        <f t="shared" si="184"/>
        <v>37</v>
      </c>
      <c r="S388" s="25">
        <f t="shared" si="185"/>
        <v>0</v>
      </c>
      <c r="T388" s="25">
        <f t="shared" si="186"/>
        <v>8037665</v>
      </c>
      <c r="U388" s="25">
        <f t="shared" si="187"/>
        <v>10032890</v>
      </c>
      <c r="V388" s="9">
        <f t="shared" si="188"/>
        <v>2169.0214599999413</v>
      </c>
      <c r="W388" s="9">
        <f t="shared" si="189"/>
        <v>2223.0493868387935</v>
      </c>
      <c r="X388" s="9">
        <f t="shared" si="190"/>
        <v>54.027926838852181</v>
      </c>
      <c r="Y388" s="3">
        <f t="shared" si="191"/>
        <v>1</v>
      </c>
      <c r="Z388" s="3">
        <f t="shared" si="192"/>
        <v>0</v>
      </c>
      <c r="AA388" s="55">
        <f t="shared" si="193"/>
        <v>26</v>
      </c>
      <c r="AB388" s="3">
        <f t="shared" si="194"/>
        <v>30</v>
      </c>
      <c r="AC388" s="2">
        <f t="shared" si="195"/>
        <v>8274685</v>
      </c>
      <c r="AD388" s="2">
        <f t="shared" si="196"/>
        <v>9676735</v>
      </c>
      <c r="AE388" s="14">
        <f t="shared" si="197"/>
        <v>2178.6775792644421</v>
      </c>
      <c r="AF388" s="14">
        <f t="shared" si="198"/>
        <v>2200.287250507854</v>
      </c>
      <c r="AG388" s="14">
        <f t="shared" si="181"/>
        <v>21.609671243411867</v>
      </c>
      <c r="AH388" s="14">
        <f t="shared" si="207"/>
        <v>29.544798526874978</v>
      </c>
      <c r="AI388" s="14">
        <f t="shared" si="200"/>
        <v>-7.9351272834631104</v>
      </c>
      <c r="AJ388" s="16">
        <f t="shared" si="201"/>
        <v>0</v>
      </c>
      <c r="AK388" s="16">
        <f t="shared" si="202"/>
        <v>1</v>
      </c>
      <c r="AL388" s="16">
        <f t="shared" si="203"/>
        <v>23</v>
      </c>
      <c r="AM388" s="16">
        <f t="shared" si="204"/>
        <v>30</v>
      </c>
      <c r="AN388" s="5">
        <f t="shared" si="205"/>
        <v>8474890</v>
      </c>
      <c r="AO388" s="5">
        <f t="shared" si="206"/>
        <v>9715165</v>
      </c>
    </row>
    <row r="389" spans="1:41" x14ac:dyDescent="0.2">
      <c r="A389" s="1" t="s">
        <v>1137</v>
      </c>
      <c r="B389" s="8">
        <v>10269</v>
      </c>
      <c r="C389" s="8">
        <v>2160.6754716981131</v>
      </c>
      <c r="D389" s="8">
        <v>2175</v>
      </c>
      <c r="E389" s="8">
        <v>2148</v>
      </c>
      <c r="F389" s="8">
        <v>2160.6301886792453</v>
      </c>
      <c r="G389" s="8">
        <f t="shared" si="209"/>
        <v>-17.057983363765288</v>
      </c>
      <c r="H389" s="8">
        <f t="shared" si="210"/>
        <v>0</v>
      </c>
      <c r="I389" s="8">
        <f t="shared" si="211"/>
        <v>17.057983363765288</v>
      </c>
      <c r="J389" s="25">
        <f t="shared" si="212"/>
        <v>9.0746896044301923</v>
      </c>
      <c r="K389" s="25">
        <f t="shared" si="212"/>
        <v>10.254197311158991</v>
      </c>
      <c r="L389" s="26">
        <f t="shared" si="213"/>
        <v>0.88497318015860527</v>
      </c>
      <c r="M389" s="25">
        <f t="shared" si="214"/>
        <v>46.948847308487537</v>
      </c>
      <c r="N389" s="25">
        <v>30</v>
      </c>
      <c r="O389" s="25">
        <v>70</v>
      </c>
      <c r="P389" s="25">
        <f t="shared" si="182"/>
        <v>0</v>
      </c>
      <c r="Q389" s="25">
        <f t="shared" si="183"/>
        <v>0</v>
      </c>
      <c r="R389" s="25">
        <f t="shared" si="184"/>
        <v>37</v>
      </c>
      <c r="S389" s="25">
        <f t="shared" si="185"/>
        <v>0</v>
      </c>
      <c r="T389" s="25">
        <f t="shared" si="186"/>
        <v>8037665</v>
      </c>
      <c r="U389" s="25">
        <f t="shared" si="187"/>
        <v>10024565</v>
      </c>
      <c r="V389" s="9">
        <f t="shared" si="188"/>
        <v>2171.6434366737694</v>
      </c>
      <c r="W389" s="9">
        <f t="shared" si="189"/>
        <v>2219.0808336081432</v>
      </c>
      <c r="X389" s="9">
        <f t="shared" si="190"/>
        <v>47.437396934373737</v>
      </c>
      <c r="Y389" s="3">
        <f t="shared" si="191"/>
        <v>1</v>
      </c>
      <c r="Z389" s="3">
        <f t="shared" si="192"/>
        <v>0</v>
      </c>
      <c r="AA389" s="55">
        <f t="shared" si="193"/>
        <v>27</v>
      </c>
      <c r="AB389" s="3">
        <f t="shared" si="194"/>
        <v>30</v>
      </c>
      <c r="AC389" s="2">
        <f t="shared" si="195"/>
        <v>8219905</v>
      </c>
      <c r="AD389" s="2">
        <f t="shared" si="196"/>
        <v>9669805</v>
      </c>
      <c r="AE389" s="14">
        <f t="shared" si="197"/>
        <v>2177.3407355173904</v>
      </c>
      <c r="AF389" s="14">
        <f t="shared" si="198"/>
        <v>2194.1861640726834</v>
      </c>
      <c r="AG389" s="14">
        <f t="shared" si="181"/>
        <v>16.845428555292983</v>
      </c>
      <c r="AH389" s="14">
        <f t="shared" si="207"/>
        <v>27.004924532558579</v>
      </c>
      <c r="AI389" s="14">
        <f t="shared" si="200"/>
        <v>-10.159495977265596</v>
      </c>
      <c r="AJ389" s="16">
        <f t="shared" si="201"/>
        <v>0</v>
      </c>
      <c r="AK389" s="16">
        <f t="shared" si="202"/>
        <v>1</v>
      </c>
      <c r="AL389" s="16">
        <f t="shared" si="203"/>
        <v>22</v>
      </c>
      <c r="AM389" s="16">
        <f t="shared" si="204"/>
        <v>30</v>
      </c>
      <c r="AN389" s="5">
        <f t="shared" si="205"/>
        <v>8528785</v>
      </c>
      <c r="AO389" s="5">
        <f t="shared" si="206"/>
        <v>9710185</v>
      </c>
    </row>
    <row r="390" spans="1:41" x14ac:dyDescent="0.2">
      <c r="A390" s="1" t="s">
        <v>1138</v>
      </c>
      <c r="B390" s="8">
        <v>13728</v>
      </c>
      <c r="C390" s="8">
        <v>2159.5795053003535</v>
      </c>
      <c r="D390" s="8">
        <v>2176</v>
      </c>
      <c r="E390" s="8">
        <v>2149</v>
      </c>
      <c r="F390" s="8">
        <v>2159.4416961130742</v>
      </c>
      <c r="G390" s="8">
        <f t="shared" si="209"/>
        <v>-1.188492566171135</v>
      </c>
      <c r="H390" s="8">
        <f t="shared" si="210"/>
        <v>0</v>
      </c>
      <c r="I390" s="8">
        <f t="shared" si="211"/>
        <v>1.188492566171135</v>
      </c>
      <c r="J390" s="25">
        <f t="shared" si="212"/>
        <v>8.4264974898280354</v>
      </c>
      <c r="K390" s="25">
        <f t="shared" si="212"/>
        <v>9.6066469722312871</v>
      </c>
      <c r="L390" s="26">
        <f t="shared" si="213"/>
        <v>0.87715282076935275</v>
      </c>
      <c r="M390" s="25">
        <f t="shared" si="214"/>
        <v>46.72783222890989</v>
      </c>
      <c r="N390" s="25">
        <v>30</v>
      </c>
      <c r="O390" s="25">
        <v>70</v>
      </c>
      <c r="P390" s="25">
        <f t="shared" si="182"/>
        <v>0</v>
      </c>
      <c r="Q390" s="25">
        <f t="shared" si="183"/>
        <v>0</v>
      </c>
      <c r="R390" s="25">
        <f t="shared" si="184"/>
        <v>37</v>
      </c>
      <c r="S390" s="25">
        <f t="shared" si="185"/>
        <v>0</v>
      </c>
      <c r="T390" s="25">
        <f t="shared" si="186"/>
        <v>8037665</v>
      </c>
      <c r="U390" s="25">
        <f t="shared" si="187"/>
        <v>10025490</v>
      </c>
      <c r="V390" s="9">
        <f t="shared" si="188"/>
        <v>2173.094044562908</v>
      </c>
      <c r="W390" s="9">
        <f t="shared" si="189"/>
        <v>2213.2440395671042</v>
      </c>
      <c r="X390" s="9">
        <f t="shared" si="190"/>
        <v>40.149995004196171</v>
      </c>
      <c r="Y390" s="3">
        <f t="shared" si="191"/>
        <v>1</v>
      </c>
      <c r="Z390" s="3">
        <f t="shared" si="192"/>
        <v>0</v>
      </c>
      <c r="AA390" s="55">
        <f t="shared" si="193"/>
        <v>28</v>
      </c>
      <c r="AB390" s="3">
        <f t="shared" si="194"/>
        <v>30</v>
      </c>
      <c r="AC390" s="2">
        <f t="shared" si="195"/>
        <v>8165500</v>
      </c>
      <c r="AD390" s="2">
        <f t="shared" si="196"/>
        <v>9669800</v>
      </c>
      <c r="AE390" s="14">
        <f t="shared" si="197"/>
        <v>2176.0148807467003</v>
      </c>
      <c r="AF390" s="14">
        <f t="shared" si="198"/>
        <v>2188.8408613096667</v>
      </c>
      <c r="AG390" s="14">
        <f t="shared" si="181"/>
        <v>12.825980562966379</v>
      </c>
      <c r="AH390" s="14">
        <f t="shared" si="207"/>
        <v>24.16913573864014</v>
      </c>
      <c r="AI390" s="14">
        <f t="shared" si="200"/>
        <v>-11.343155175673761</v>
      </c>
      <c r="AJ390" s="16">
        <f t="shared" si="201"/>
        <v>0</v>
      </c>
      <c r="AK390" s="16">
        <f t="shared" si="202"/>
        <v>1</v>
      </c>
      <c r="AL390" s="16">
        <f t="shared" si="203"/>
        <v>21</v>
      </c>
      <c r="AM390" s="16">
        <f t="shared" si="204"/>
        <v>30</v>
      </c>
      <c r="AN390" s="5">
        <f t="shared" si="205"/>
        <v>8582455</v>
      </c>
      <c r="AO390" s="5">
        <f t="shared" si="206"/>
        <v>9710680</v>
      </c>
    </row>
    <row r="391" spans="1:41" x14ac:dyDescent="0.2">
      <c r="A391" s="1" t="s">
        <v>1139</v>
      </c>
      <c r="B391" s="8">
        <v>20204</v>
      </c>
      <c r="C391" s="8">
        <v>2183.3255033557048</v>
      </c>
      <c r="D391" s="8">
        <v>2204</v>
      </c>
      <c r="E391" s="8">
        <v>2157</v>
      </c>
      <c r="F391" s="8">
        <v>2183.3255033557048</v>
      </c>
      <c r="G391" s="8">
        <f t="shared" si="209"/>
        <v>23.88380724263061</v>
      </c>
      <c r="H391" s="8">
        <f t="shared" si="210"/>
        <v>23.88380724263061</v>
      </c>
      <c r="I391" s="8">
        <f t="shared" si="211"/>
        <v>0</v>
      </c>
      <c r="J391" s="25">
        <f t="shared" si="212"/>
        <v>9.5305910435996477</v>
      </c>
      <c r="K391" s="25">
        <f t="shared" si="212"/>
        <v>8.920457902786195</v>
      </c>
      <c r="L391" s="26">
        <f t="shared" si="213"/>
        <v>1.0683970652025481</v>
      </c>
      <c r="M391" s="25">
        <f t="shared" si="214"/>
        <v>51.65338334580963</v>
      </c>
      <c r="N391" s="25">
        <v>30</v>
      </c>
      <c r="O391" s="25">
        <v>70</v>
      </c>
      <c r="P391" s="25">
        <f t="shared" si="182"/>
        <v>0</v>
      </c>
      <c r="Q391" s="25">
        <f t="shared" si="183"/>
        <v>0</v>
      </c>
      <c r="R391" s="25">
        <f t="shared" si="184"/>
        <v>37</v>
      </c>
      <c r="S391" s="25">
        <f t="shared" si="185"/>
        <v>0</v>
      </c>
      <c r="T391" s="25">
        <f t="shared" si="186"/>
        <v>8037665</v>
      </c>
      <c r="U391" s="25">
        <f t="shared" si="187"/>
        <v>10032890</v>
      </c>
      <c r="V391" s="9">
        <f t="shared" si="188"/>
        <v>2175.105490382507</v>
      </c>
      <c r="W391" s="9">
        <f t="shared" si="189"/>
        <v>2205.1524905465108</v>
      </c>
      <c r="X391" s="9">
        <f t="shared" si="190"/>
        <v>30.047000164003748</v>
      </c>
      <c r="Y391" s="3">
        <f t="shared" si="191"/>
        <v>1</v>
      </c>
      <c r="Z391" s="3">
        <f t="shared" si="192"/>
        <v>0</v>
      </c>
      <c r="AA391" s="55">
        <f t="shared" si="193"/>
        <v>29</v>
      </c>
      <c r="AB391" s="3">
        <f t="shared" si="194"/>
        <v>30</v>
      </c>
      <c r="AC391" s="2">
        <f t="shared" si="195"/>
        <v>8111070</v>
      </c>
      <c r="AD391" s="2">
        <f t="shared" si="196"/>
        <v>9674895</v>
      </c>
      <c r="AE391" s="14">
        <f t="shared" si="197"/>
        <v>2176.5564083473673</v>
      </c>
      <c r="AF391" s="14">
        <f t="shared" si="198"/>
        <v>2187.9923447013648</v>
      </c>
      <c r="AG391" s="14">
        <f t="shared" si="181"/>
        <v>11.435936353997477</v>
      </c>
      <c r="AH391" s="14">
        <f t="shared" si="207"/>
        <v>21.622495861711606</v>
      </c>
      <c r="AI391" s="14">
        <f t="shared" si="200"/>
        <v>-10.186559507714129</v>
      </c>
      <c r="AJ391" s="16">
        <f t="shared" si="201"/>
        <v>0</v>
      </c>
      <c r="AK391" s="16">
        <f t="shared" si="202"/>
        <v>1</v>
      </c>
      <c r="AL391" s="16">
        <f t="shared" si="203"/>
        <v>20</v>
      </c>
      <c r="AM391" s="16">
        <f t="shared" si="204"/>
        <v>30</v>
      </c>
      <c r="AN391" s="5">
        <f t="shared" si="205"/>
        <v>8636150</v>
      </c>
      <c r="AO391" s="5">
        <f t="shared" si="206"/>
        <v>9714650</v>
      </c>
    </row>
    <row r="392" spans="1:41" x14ac:dyDescent="0.2">
      <c r="A392" s="1" t="s">
        <v>1140</v>
      </c>
      <c r="B392" s="8">
        <v>15304</v>
      </c>
      <c r="C392" s="8">
        <v>2206.3491525423728</v>
      </c>
      <c r="D392" s="8">
        <v>2215</v>
      </c>
      <c r="E392" s="8">
        <v>2193</v>
      </c>
      <c r="F392" s="8">
        <v>2206.3728813559323</v>
      </c>
      <c r="G392" s="8">
        <f t="shared" si="209"/>
        <v>23.047378000227582</v>
      </c>
      <c r="H392" s="8">
        <f t="shared" si="210"/>
        <v>23.047378000227582</v>
      </c>
      <c r="I392" s="8">
        <f t="shared" si="211"/>
        <v>0</v>
      </c>
      <c r="J392" s="25">
        <f t="shared" si="212"/>
        <v>10.496075826215929</v>
      </c>
      <c r="K392" s="25">
        <f t="shared" si="212"/>
        <v>8.2832823383014667</v>
      </c>
      <c r="L392" s="26">
        <f t="shared" si="213"/>
        <v>1.2671396914339887</v>
      </c>
      <c r="M392" s="25">
        <f t="shared" si="214"/>
        <v>55.891557817176675</v>
      </c>
      <c r="N392" s="25">
        <v>30</v>
      </c>
      <c r="O392" s="25">
        <v>70</v>
      </c>
      <c r="P392" s="25">
        <f t="shared" si="182"/>
        <v>0</v>
      </c>
      <c r="Q392" s="25">
        <f t="shared" si="183"/>
        <v>0</v>
      </c>
      <c r="R392" s="25">
        <f t="shared" si="184"/>
        <v>37</v>
      </c>
      <c r="S392" s="25">
        <f t="shared" si="185"/>
        <v>0</v>
      </c>
      <c r="T392" s="25">
        <f t="shared" si="186"/>
        <v>8037665</v>
      </c>
      <c r="U392" s="25">
        <f t="shared" si="187"/>
        <v>10066190</v>
      </c>
      <c r="V392" s="9">
        <f t="shared" si="188"/>
        <v>2178.522897957575</v>
      </c>
      <c r="W392" s="9">
        <f t="shared" si="189"/>
        <v>2197.678479462516</v>
      </c>
      <c r="X392" s="9">
        <f t="shared" si="190"/>
        <v>19.155581504940983</v>
      </c>
      <c r="Y392" s="3">
        <f t="shared" si="191"/>
        <v>1</v>
      </c>
      <c r="Z392" s="3">
        <f t="shared" si="192"/>
        <v>0</v>
      </c>
      <c r="AA392" s="55">
        <f t="shared" si="193"/>
        <v>30</v>
      </c>
      <c r="AB392" s="3">
        <f t="shared" si="194"/>
        <v>30</v>
      </c>
      <c r="AC392" s="2">
        <f t="shared" si="195"/>
        <v>8055940</v>
      </c>
      <c r="AD392" s="2">
        <f t="shared" si="196"/>
        <v>9700690</v>
      </c>
      <c r="AE392" s="14">
        <f t="shared" si="197"/>
        <v>2178.7650359776312</v>
      </c>
      <c r="AF392" s="14">
        <f t="shared" si="198"/>
        <v>2190.8201195712982</v>
      </c>
      <c r="AG392" s="14">
        <f t="shared" si="181"/>
        <v>12.05508359366695</v>
      </c>
      <c r="AH392" s="14">
        <f t="shared" si="207"/>
        <v>19.709013408102674</v>
      </c>
      <c r="AI392" s="14">
        <f t="shared" si="200"/>
        <v>-7.653929814435724</v>
      </c>
      <c r="AJ392" s="16">
        <f t="shared" si="201"/>
        <v>0</v>
      </c>
      <c r="AK392" s="16">
        <f t="shared" si="202"/>
        <v>1</v>
      </c>
      <c r="AL392" s="16">
        <f t="shared" si="203"/>
        <v>19</v>
      </c>
      <c r="AM392" s="16">
        <f t="shared" si="204"/>
        <v>30</v>
      </c>
      <c r="AN392" s="5">
        <f t="shared" si="205"/>
        <v>8690045</v>
      </c>
      <c r="AO392" s="5">
        <f t="shared" si="206"/>
        <v>9731720</v>
      </c>
    </row>
    <row r="393" spans="1:41" x14ac:dyDescent="0.2">
      <c r="A393" s="1" t="s">
        <v>1141</v>
      </c>
      <c r="B393" s="8">
        <v>10552</v>
      </c>
      <c r="C393" s="8">
        <v>2196.4555555555557</v>
      </c>
      <c r="D393" s="8">
        <v>2210</v>
      </c>
      <c r="E393" s="8">
        <v>2184</v>
      </c>
      <c r="F393" s="8">
        <v>2196.537037037037</v>
      </c>
      <c r="G393" s="8">
        <f t="shared" si="209"/>
        <v>-9.835844318895397</v>
      </c>
      <c r="H393" s="8">
        <f t="shared" si="210"/>
        <v>0</v>
      </c>
      <c r="I393" s="8">
        <f t="shared" si="211"/>
        <v>9.835844318895397</v>
      </c>
      <c r="J393" s="25">
        <f t="shared" si="212"/>
        <v>9.7463561243433627</v>
      </c>
      <c r="K393" s="25">
        <f t="shared" si="212"/>
        <v>8.3941796226296042</v>
      </c>
      <c r="L393" s="26">
        <f t="shared" si="213"/>
        <v>1.1610850091971427</v>
      </c>
      <c r="M393" s="25">
        <f t="shared" si="214"/>
        <v>53.726947540508519</v>
      </c>
      <c r="N393" s="25">
        <v>30</v>
      </c>
      <c r="O393" s="25">
        <v>70</v>
      </c>
      <c r="P393" s="25">
        <f t="shared" si="182"/>
        <v>0</v>
      </c>
      <c r="Q393" s="25">
        <f t="shared" si="183"/>
        <v>0</v>
      </c>
      <c r="R393" s="25">
        <f t="shared" si="184"/>
        <v>37</v>
      </c>
      <c r="S393" s="25">
        <f t="shared" si="185"/>
        <v>0</v>
      </c>
      <c r="T393" s="25">
        <f t="shared" si="186"/>
        <v>8037665</v>
      </c>
      <c r="U393" s="25">
        <f t="shared" si="187"/>
        <v>10057865</v>
      </c>
      <c r="V393" s="9">
        <f t="shared" si="188"/>
        <v>2183.5917068200465</v>
      </c>
      <c r="W393" s="9">
        <f t="shared" si="189"/>
        <v>2195.3958048289669</v>
      </c>
      <c r="X393" s="9">
        <f t="shared" si="190"/>
        <v>11.804098008920391</v>
      </c>
      <c r="Y393" s="3">
        <f t="shared" si="191"/>
        <v>1</v>
      </c>
      <c r="Z393" s="3">
        <f t="shared" si="192"/>
        <v>0</v>
      </c>
      <c r="AA393" s="55">
        <f t="shared" si="193"/>
        <v>31</v>
      </c>
      <c r="AB393" s="3">
        <f t="shared" si="194"/>
        <v>30</v>
      </c>
      <c r="AC393" s="2">
        <f t="shared" si="195"/>
        <v>8000535</v>
      </c>
      <c r="AD393" s="2">
        <f t="shared" si="196"/>
        <v>9693135</v>
      </c>
      <c r="AE393" s="14">
        <f t="shared" si="197"/>
        <v>2180.0814805005502</v>
      </c>
      <c r="AF393" s="14">
        <f t="shared" si="198"/>
        <v>2191.6996453352581</v>
      </c>
      <c r="AG393" s="14">
        <f t="shared" si="181"/>
        <v>11.618164834707841</v>
      </c>
      <c r="AH393" s="14">
        <f t="shared" si="207"/>
        <v>18.090843693423707</v>
      </c>
      <c r="AI393" s="14">
        <f t="shared" si="200"/>
        <v>-6.4726788587158666</v>
      </c>
      <c r="AJ393" s="16">
        <f t="shared" si="201"/>
        <v>0</v>
      </c>
      <c r="AK393" s="16">
        <f t="shared" si="202"/>
        <v>1</v>
      </c>
      <c r="AL393" s="16">
        <f t="shared" si="203"/>
        <v>18</v>
      </c>
      <c r="AM393" s="16">
        <f t="shared" si="204"/>
        <v>30</v>
      </c>
      <c r="AN393" s="5">
        <f t="shared" si="205"/>
        <v>8744840</v>
      </c>
      <c r="AO393" s="5">
        <f t="shared" si="206"/>
        <v>9727640</v>
      </c>
    </row>
    <row r="394" spans="1:41" x14ac:dyDescent="0.2">
      <c r="A394" s="1" t="s">
        <v>1142</v>
      </c>
      <c r="B394" s="8">
        <v>9838</v>
      </c>
      <c r="C394" s="8">
        <v>2195.7993197278911</v>
      </c>
      <c r="D394" s="8">
        <v>2207</v>
      </c>
      <c r="E394" s="8">
        <v>2190</v>
      </c>
      <c r="F394" s="8">
        <v>2195.7993197278911</v>
      </c>
      <c r="G394" s="8">
        <f t="shared" si="209"/>
        <v>-0.73771730914586442</v>
      </c>
      <c r="H394" s="8">
        <f t="shared" si="210"/>
        <v>0</v>
      </c>
      <c r="I394" s="8">
        <f t="shared" si="211"/>
        <v>0.73771730914586442</v>
      </c>
      <c r="J394" s="25">
        <f t="shared" si="212"/>
        <v>9.0501878297474079</v>
      </c>
      <c r="K394" s="25">
        <f t="shared" si="212"/>
        <v>7.8472894573807661</v>
      </c>
      <c r="L394" s="26">
        <f t="shared" si="213"/>
        <v>1.1532883907111717</v>
      </c>
      <c r="M394" s="25">
        <f t="shared" si="214"/>
        <v>53.559402246638797</v>
      </c>
      <c r="N394" s="25">
        <v>30</v>
      </c>
      <c r="O394" s="25">
        <v>70</v>
      </c>
      <c r="P394" s="25">
        <f t="shared" si="182"/>
        <v>0</v>
      </c>
      <c r="Q394" s="25">
        <f t="shared" si="183"/>
        <v>0</v>
      </c>
      <c r="R394" s="25">
        <f t="shared" si="184"/>
        <v>37</v>
      </c>
      <c r="S394" s="25">
        <f t="shared" si="185"/>
        <v>0</v>
      </c>
      <c r="T394" s="25">
        <f t="shared" si="186"/>
        <v>8037665</v>
      </c>
      <c r="U394" s="25">
        <f t="shared" si="187"/>
        <v>10063415</v>
      </c>
      <c r="V394" s="9">
        <f t="shared" si="188"/>
        <v>2188.1438306221703</v>
      </c>
      <c r="W394" s="9">
        <f t="shared" si="189"/>
        <v>2193.0048783037359</v>
      </c>
      <c r="X394" s="9">
        <f t="shared" si="190"/>
        <v>4.8610476815656511</v>
      </c>
      <c r="Y394" s="3">
        <f t="shared" si="191"/>
        <v>1</v>
      </c>
      <c r="Z394" s="3">
        <f t="shared" si="192"/>
        <v>0</v>
      </c>
      <c r="AA394" s="55">
        <f t="shared" si="193"/>
        <v>32</v>
      </c>
      <c r="AB394" s="3">
        <f t="shared" si="194"/>
        <v>30</v>
      </c>
      <c r="AC394" s="2">
        <f t="shared" si="195"/>
        <v>7945255</v>
      </c>
      <c r="AD394" s="2">
        <f t="shared" si="196"/>
        <v>9697255</v>
      </c>
      <c r="AE394" s="14">
        <f t="shared" si="197"/>
        <v>2181.2457648877607</v>
      </c>
      <c r="AF394" s="14">
        <f t="shared" si="198"/>
        <v>2192.3303644725861</v>
      </c>
      <c r="AG394" s="14">
        <f t="shared" si="181"/>
        <v>11.084599584825355</v>
      </c>
      <c r="AH394" s="14">
        <f t="shared" si="207"/>
        <v>16.689594871704038</v>
      </c>
      <c r="AI394" s="14">
        <f t="shared" si="200"/>
        <v>-5.6049952868786832</v>
      </c>
      <c r="AJ394" s="16">
        <f t="shared" si="201"/>
        <v>0</v>
      </c>
      <c r="AK394" s="16">
        <f t="shared" si="202"/>
        <v>1</v>
      </c>
      <c r="AL394" s="16">
        <f t="shared" si="203"/>
        <v>17</v>
      </c>
      <c r="AM394" s="16">
        <f t="shared" si="204"/>
        <v>30</v>
      </c>
      <c r="AN394" s="5">
        <f t="shared" si="205"/>
        <v>8799410</v>
      </c>
      <c r="AO394" s="5">
        <f t="shared" si="206"/>
        <v>9730160</v>
      </c>
    </row>
    <row r="395" spans="1:41" x14ac:dyDescent="0.2">
      <c r="A395" s="1" t="s">
        <v>1143</v>
      </c>
      <c r="B395" s="8">
        <v>23104</v>
      </c>
      <c r="C395" s="8">
        <v>2161.8528428093646</v>
      </c>
      <c r="D395" s="8">
        <v>2177</v>
      </c>
      <c r="E395" s="8">
        <v>2151</v>
      </c>
      <c r="F395" s="8">
        <v>2161.8060200668897</v>
      </c>
      <c r="G395" s="8">
        <f t="shared" si="209"/>
        <v>-33.993299661001402</v>
      </c>
      <c r="H395" s="8">
        <f t="shared" si="210"/>
        <v>0</v>
      </c>
      <c r="I395" s="8">
        <f t="shared" si="211"/>
        <v>33.993299661001402</v>
      </c>
      <c r="J395" s="25">
        <f t="shared" si="212"/>
        <v>8.4037458419083073</v>
      </c>
      <c r="K395" s="25">
        <f t="shared" si="212"/>
        <v>9.7148616147822384</v>
      </c>
      <c r="L395" s="26">
        <f t="shared" si="213"/>
        <v>0.86504020079103106</v>
      </c>
      <c r="M395" s="25">
        <f t="shared" si="214"/>
        <v>46.381852810686659</v>
      </c>
      <c r="N395" s="25">
        <v>30</v>
      </c>
      <c r="O395" s="25">
        <v>70</v>
      </c>
      <c r="P395" s="25">
        <f t="shared" si="182"/>
        <v>0</v>
      </c>
      <c r="Q395" s="25">
        <f t="shared" si="183"/>
        <v>0</v>
      </c>
      <c r="R395" s="25">
        <f t="shared" si="184"/>
        <v>37</v>
      </c>
      <c r="S395" s="25">
        <f t="shared" si="185"/>
        <v>0</v>
      </c>
      <c r="T395" s="25">
        <f t="shared" si="186"/>
        <v>8037665</v>
      </c>
      <c r="U395" s="25">
        <f t="shared" si="187"/>
        <v>10027340</v>
      </c>
      <c r="V395" s="9">
        <f t="shared" si="188"/>
        <v>2192.9291950362722</v>
      </c>
      <c r="W395" s="9">
        <f t="shared" si="189"/>
        <v>2190.7903527499248</v>
      </c>
      <c r="X395" s="9">
        <f t="shared" si="190"/>
        <v>-2.1388422863474261</v>
      </c>
      <c r="Y395" s="3">
        <f t="shared" si="191"/>
        <v>0</v>
      </c>
      <c r="Z395" s="3">
        <f t="shared" si="192"/>
        <v>1</v>
      </c>
      <c r="AA395" s="55">
        <f t="shared" si="193"/>
        <v>31</v>
      </c>
      <c r="AB395" s="3">
        <f t="shared" si="194"/>
        <v>30</v>
      </c>
      <c r="AC395" s="2">
        <f t="shared" si="195"/>
        <v>7999975</v>
      </c>
      <c r="AD395" s="2">
        <f t="shared" si="196"/>
        <v>9667000</v>
      </c>
      <c r="AE395" s="14">
        <f t="shared" si="197"/>
        <v>2179.8057837899182</v>
      </c>
      <c r="AF395" s="14">
        <f t="shared" si="198"/>
        <v>2187.6343114870942</v>
      </c>
      <c r="AG395" s="14">
        <f t="shared" si="181"/>
        <v>7.828527697176014</v>
      </c>
      <c r="AH395" s="14">
        <f t="shared" si="207"/>
        <v>14.917381436798433</v>
      </c>
      <c r="AI395" s="14">
        <f t="shared" si="200"/>
        <v>-7.0888537396224187</v>
      </c>
      <c r="AJ395" s="16">
        <f t="shared" si="201"/>
        <v>0</v>
      </c>
      <c r="AK395" s="16">
        <f t="shared" si="202"/>
        <v>1</v>
      </c>
      <c r="AL395" s="16">
        <f t="shared" si="203"/>
        <v>16</v>
      </c>
      <c r="AM395" s="16">
        <f t="shared" si="204"/>
        <v>30</v>
      </c>
      <c r="AN395" s="5">
        <f t="shared" si="205"/>
        <v>8854130</v>
      </c>
      <c r="AO395" s="5">
        <f t="shared" si="206"/>
        <v>9714530</v>
      </c>
    </row>
    <row r="396" spans="1:41" x14ac:dyDescent="0.2">
      <c r="A396" s="1" t="s">
        <v>1144</v>
      </c>
      <c r="B396" s="8">
        <v>18084</v>
      </c>
      <c r="C396" s="8">
        <v>2176.1740614334472</v>
      </c>
      <c r="D396" s="8">
        <v>2198</v>
      </c>
      <c r="E396" s="8">
        <v>2164</v>
      </c>
      <c r="F396" s="8">
        <v>2176.2184300341296</v>
      </c>
      <c r="G396" s="8">
        <f t="shared" si="209"/>
        <v>14.41240996723991</v>
      </c>
      <c r="H396" s="8">
        <f t="shared" si="210"/>
        <v>14.41240996723991</v>
      </c>
      <c r="I396" s="8">
        <f t="shared" si="211"/>
        <v>0</v>
      </c>
      <c r="J396" s="25">
        <f t="shared" si="212"/>
        <v>8.8329361365748493</v>
      </c>
      <c r="K396" s="25">
        <f t="shared" si="212"/>
        <v>9.0209429280120794</v>
      </c>
      <c r="L396" s="26">
        <f t="shared" si="213"/>
        <v>0.97915885368774191</v>
      </c>
      <c r="M396" s="25">
        <f t="shared" si="214"/>
        <v>49.473484751529035</v>
      </c>
      <c r="N396" s="25">
        <v>30</v>
      </c>
      <c r="O396" s="25">
        <v>70</v>
      </c>
      <c r="P396" s="25">
        <f t="shared" si="182"/>
        <v>0</v>
      </c>
      <c r="Q396" s="25">
        <f t="shared" si="183"/>
        <v>0</v>
      </c>
      <c r="R396" s="25">
        <f t="shared" si="184"/>
        <v>37</v>
      </c>
      <c r="S396" s="25">
        <f t="shared" si="185"/>
        <v>0</v>
      </c>
      <c r="T396" s="25">
        <f t="shared" si="186"/>
        <v>8037665</v>
      </c>
      <c r="U396" s="25">
        <f t="shared" si="187"/>
        <v>10039365</v>
      </c>
      <c r="V396" s="9">
        <f t="shared" si="188"/>
        <v>2196.4674467538516</v>
      </c>
      <c r="W396" s="9">
        <f t="shared" si="189"/>
        <v>2188.0530656432875</v>
      </c>
      <c r="X396" s="9">
        <f t="shared" si="190"/>
        <v>-8.4143811105641362</v>
      </c>
      <c r="Y396" s="3">
        <f t="shared" si="191"/>
        <v>0</v>
      </c>
      <c r="Z396" s="3">
        <f t="shared" si="192"/>
        <v>1</v>
      </c>
      <c r="AA396" s="55">
        <f t="shared" si="193"/>
        <v>30</v>
      </c>
      <c r="AB396" s="3">
        <f t="shared" si="194"/>
        <v>30</v>
      </c>
      <c r="AC396" s="2">
        <f t="shared" si="195"/>
        <v>8053720</v>
      </c>
      <c r="AD396" s="2">
        <f t="shared" si="196"/>
        <v>9676720</v>
      </c>
      <c r="AE396" s="14">
        <f t="shared" si="197"/>
        <v>2179.5400538820822</v>
      </c>
      <c r="AF396" s="14">
        <f t="shared" si="198"/>
        <v>2185.8780220327922</v>
      </c>
      <c r="AG396" s="14">
        <f t="shared" si="181"/>
        <v>6.3379681507099122</v>
      </c>
      <c r="AH396" s="14">
        <f t="shared" si="207"/>
        <v>13.201498779580728</v>
      </c>
      <c r="AI396" s="14">
        <f t="shared" si="200"/>
        <v>-6.8635306288708158</v>
      </c>
      <c r="AJ396" s="16">
        <f t="shared" si="201"/>
        <v>0</v>
      </c>
      <c r="AK396" s="16">
        <f t="shared" si="202"/>
        <v>1</v>
      </c>
      <c r="AL396" s="16">
        <f t="shared" si="203"/>
        <v>15</v>
      </c>
      <c r="AM396" s="16">
        <f t="shared" si="204"/>
        <v>30</v>
      </c>
      <c r="AN396" s="5">
        <f t="shared" si="205"/>
        <v>8907875</v>
      </c>
      <c r="AO396" s="5">
        <f t="shared" si="206"/>
        <v>9719375</v>
      </c>
    </row>
    <row r="397" spans="1:41" x14ac:dyDescent="0.2">
      <c r="A397" s="1" t="s">
        <v>1145</v>
      </c>
      <c r="B397" s="8">
        <v>19706</v>
      </c>
      <c r="C397" s="8">
        <v>2192.7066666666665</v>
      </c>
      <c r="D397" s="8">
        <v>2208</v>
      </c>
      <c r="E397" s="8">
        <v>2175</v>
      </c>
      <c r="F397" s="8">
        <v>2192.6533333333332</v>
      </c>
      <c r="G397" s="8">
        <f t="shared" si="209"/>
        <v>16.434903299203597</v>
      </c>
      <c r="H397" s="8">
        <f t="shared" si="210"/>
        <v>16.434903299203597</v>
      </c>
      <c r="I397" s="8">
        <f t="shared" si="211"/>
        <v>0</v>
      </c>
      <c r="J397" s="25">
        <f t="shared" si="212"/>
        <v>9.3759337910483307</v>
      </c>
      <c r="K397" s="25">
        <f t="shared" si="212"/>
        <v>8.3765898617255026</v>
      </c>
      <c r="L397" s="26">
        <f t="shared" si="213"/>
        <v>1.1193020006732157</v>
      </c>
      <c r="M397" s="25">
        <f t="shared" si="214"/>
        <v>52.81465314134838</v>
      </c>
      <c r="N397" s="25">
        <v>30</v>
      </c>
      <c r="O397" s="25">
        <v>70</v>
      </c>
      <c r="P397" s="25">
        <f t="shared" si="182"/>
        <v>0</v>
      </c>
      <c r="Q397" s="25">
        <f t="shared" si="183"/>
        <v>0</v>
      </c>
      <c r="R397" s="25">
        <f t="shared" si="184"/>
        <v>37</v>
      </c>
      <c r="S397" s="25">
        <f t="shared" si="185"/>
        <v>0</v>
      </c>
      <c r="T397" s="25">
        <f t="shared" si="186"/>
        <v>8037665</v>
      </c>
      <c r="U397" s="25">
        <f t="shared" si="187"/>
        <v>10049540</v>
      </c>
      <c r="V397" s="9">
        <f t="shared" si="188"/>
        <v>2198.8176846437045</v>
      </c>
      <c r="W397" s="9">
        <f t="shared" si="189"/>
        <v>2185.9817619732926</v>
      </c>
      <c r="X397" s="9">
        <f t="shared" si="190"/>
        <v>-12.835922670411946</v>
      </c>
      <c r="Y397" s="3">
        <f t="shared" si="191"/>
        <v>0</v>
      </c>
      <c r="Z397" s="3">
        <f t="shared" si="192"/>
        <v>1</v>
      </c>
      <c r="AA397" s="55">
        <f t="shared" si="193"/>
        <v>29</v>
      </c>
      <c r="AB397" s="3">
        <f t="shared" si="194"/>
        <v>30</v>
      </c>
      <c r="AC397" s="2">
        <f t="shared" si="195"/>
        <v>8107790</v>
      </c>
      <c r="AD397" s="2">
        <f t="shared" si="196"/>
        <v>9684665</v>
      </c>
      <c r="AE397" s="14">
        <f t="shared" si="197"/>
        <v>2180.5114079155082</v>
      </c>
      <c r="AF397" s="14">
        <f t="shared" si="198"/>
        <v>2186.9203776174909</v>
      </c>
      <c r="AG397" s="14">
        <f t="shared" si="181"/>
        <v>6.4089697019826417</v>
      </c>
      <c r="AH397" s="14">
        <f t="shared" si="207"/>
        <v>11.842992964061111</v>
      </c>
      <c r="AI397" s="14">
        <f t="shared" si="200"/>
        <v>-5.434023262078469</v>
      </c>
      <c r="AJ397" s="16">
        <f t="shared" si="201"/>
        <v>0</v>
      </c>
      <c r="AK397" s="16">
        <f t="shared" si="202"/>
        <v>1</v>
      </c>
      <c r="AL397" s="16">
        <f t="shared" si="203"/>
        <v>14</v>
      </c>
      <c r="AM397" s="16">
        <f t="shared" si="204"/>
        <v>30</v>
      </c>
      <c r="AN397" s="5">
        <f t="shared" si="205"/>
        <v>8961945</v>
      </c>
      <c r="AO397" s="5">
        <f t="shared" si="206"/>
        <v>9723195</v>
      </c>
    </row>
    <row r="398" spans="1:41" x14ac:dyDescent="0.2">
      <c r="A398" s="1" t="s">
        <v>1146</v>
      </c>
      <c r="B398" s="8">
        <v>13792</v>
      </c>
      <c r="C398" s="8">
        <v>2202.7186440677965</v>
      </c>
      <c r="D398" s="8">
        <v>2215</v>
      </c>
      <c r="E398" s="8">
        <v>2194</v>
      </c>
      <c r="F398" s="8">
        <v>2202.7966101694915</v>
      </c>
      <c r="G398" s="8">
        <f t="shared" si="209"/>
        <v>10.143276836158293</v>
      </c>
      <c r="H398" s="8">
        <f t="shared" si="210"/>
        <v>10.143276836158293</v>
      </c>
      <c r="I398" s="8">
        <f t="shared" si="211"/>
        <v>0</v>
      </c>
      <c r="J398" s="25">
        <f t="shared" si="212"/>
        <v>9.4307440085561858</v>
      </c>
      <c r="K398" s="25">
        <f t="shared" si="212"/>
        <v>7.7782620144593952</v>
      </c>
      <c r="L398" s="26">
        <f t="shared" si="213"/>
        <v>1.2124487438228373</v>
      </c>
      <c r="M398" s="25">
        <f t="shared" si="214"/>
        <v>54.801212783256446</v>
      </c>
      <c r="N398" s="25">
        <v>30</v>
      </c>
      <c r="O398" s="25">
        <v>70</v>
      </c>
      <c r="P398" s="25">
        <f t="shared" si="182"/>
        <v>0</v>
      </c>
      <c r="Q398" s="25">
        <f t="shared" si="183"/>
        <v>0</v>
      </c>
      <c r="R398" s="25">
        <f t="shared" si="184"/>
        <v>37</v>
      </c>
      <c r="S398" s="25">
        <f t="shared" si="185"/>
        <v>0</v>
      </c>
      <c r="T398" s="25">
        <f t="shared" si="186"/>
        <v>8037665</v>
      </c>
      <c r="U398" s="25">
        <f t="shared" si="187"/>
        <v>10067115</v>
      </c>
      <c r="V398" s="9">
        <f t="shared" si="188"/>
        <v>2201.8143649653553</v>
      </c>
      <c r="W398" s="9">
        <f t="shared" si="189"/>
        <v>2184.3692553369633</v>
      </c>
      <c r="X398" s="9">
        <f t="shared" si="190"/>
        <v>-17.445109628391947</v>
      </c>
      <c r="Y398" s="3">
        <f t="shared" si="191"/>
        <v>0</v>
      </c>
      <c r="Z398" s="3">
        <f t="shared" si="192"/>
        <v>1</v>
      </c>
      <c r="AA398" s="55">
        <f t="shared" si="193"/>
        <v>28</v>
      </c>
      <c r="AB398" s="3">
        <f t="shared" si="194"/>
        <v>30</v>
      </c>
      <c r="AC398" s="2">
        <f t="shared" si="195"/>
        <v>8162135</v>
      </c>
      <c r="AD398" s="2">
        <f t="shared" si="196"/>
        <v>9697935</v>
      </c>
      <c r="AE398" s="14">
        <f t="shared" si="197"/>
        <v>2182.1621636380255</v>
      </c>
      <c r="AF398" s="14">
        <f t="shared" si="198"/>
        <v>2189.3628749331833</v>
      </c>
      <c r="AG398" s="14">
        <f t="shared" si="181"/>
        <v>7.2007112951578165</v>
      </c>
      <c r="AH398" s="14">
        <f t="shared" si="207"/>
        <v>10.914536630280452</v>
      </c>
      <c r="AI398" s="14">
        <f t="shared" si="200"/>
        <v>-3.7138253351226354</v>
      </c>
      <c r="AJ398" s="16">
        <f t="shared" si="201"/>
        <v>0</v>
      </c>
      <c r="AK398" s="16">
        <f t="shared" si="202"/>
        <v>1</v>
      </c>
      <c r="AL398" s="16">
        <f t="shared" si="203"/>
        <v>13</v>
      </c>
      <c r="AM398" s="16">
        <f t="shared" si="204"/>
        <v>30</v>
      </c>
      <c r="AN398" s="5">
        <f t="shared" si="205"/>
        <v>9016290</v>
      </c>
      <c r="AO398" s="5">
        <f t="shared" si="206"/>
        <v>9729340</v>
      </c>
    </row>
    <row r="399" spans="1:41" x14ac:dyDescent="0.2">
      <c r="A399" s="1" t="s">
        <v>1147</v>
      </c>
      <c r="B399" s="8">
        <v>18437</v>
      </c>
      <c r="C399" s="8">
        <v>2167.8758389261743</v>
      </c>
      <c r="D399" s="8">
        <v>2181</v>
      </c>
      <c r="E399" s="8">
        <v>2157</v>
      </c>
      <c r="F399" s="8">
        <v>2167.8557046979868</v>
      </c>
      <c r="G399" s="8">
        <f t="shared" si="209"/>
        <v>-34.94090547150472</v>
      </c>
      <c r="H399" s="8">
        <f t="shared" si="210"/>
        <v>0</v>
      </c>
      <c r="I399" s="8">
        <f t="shared" si="211"/>
        <v>34.94090547150472</v>
      </c>
      <c r="J399" s="25">
        <f t="shared" si="212"/>
        <v>8.757119436516458</v>
      </c>
      <c r="K399" s="25">
        <f t="shared" si="212"/>
        <v>9.7184508328197747</v>
      </c>
      <c r="L399" s="26">
        <f t="shared" si="213"/>
        <v>0.90108182745990295</v>
      </c>
      <c r="M399" s="25">
        <f t="shared" si="214"/>
        <v>47.398371519013864</v>
      </c>
      <c r="N399" s="25">
        <v>30</v>
      </c>
      <c r="O399" s="25">
        <v>70</v>
      </c>
      <c r="P399" s="25">
        <f t="shared" si="182"/>
        <v>0</v>
      </c>
      <c r="Q399" s="25">
        <f t="shared" si="183"/>
        <v>0</v>
      </c>
      <c r="R399" s="25">
        <f t="shared" si="184"/>
        <v>37</v>
      </c>
      <c r="S399" s="25">
        <f t="shared" si="185"/>
        <v>0</v>
      </c>
      <c r="T399" s="25">
        <f t="shared" si="186"/>
        <v>8037665</v>
      </c>
      <c r="U399" s="25">
        <f t="shared" si="187"/>
        <v>10032890</v>
      </c>
      <c r="V399" s="9">
        <f t="shared" si="188"/>
        <v>2204.1218507334888</v>
      </c>
      <c r="W399" s="9">
        <f t="shared" si="189"/>
        <v>2182.9074901309091</v>
      </c>
      <c r="X399" s="9">
        <f t="shared" si="190"/>
        <v>-21.214360602579745</v>
      </c>
      <c r="Y399" s="3">
        <f t="shared" si="191"/>
        <v>0</v>
      </c>
      <c r="Z399" s="3">
        <f t="shared" si="192"/>
        <v>1</v>
      </c>
      <c r="AA399" s="55">
        <f t="shared" si="193"/>
        <v>27</v>
      </c>
      <c r="AB399" s="3">
        <f t="shared" si="194"/>
        <v>30</v>
      </c>
      <c r="AC399" s="2">
        <f t="shared" si="195"/>
        <v>8216955</v>
      </c>
      <c r="AD399" s="2">
        <f t="shared" si="196"/>
        <v>9672930</v>
      </c>
      <c r="AE399" s="14">
        <f t="shared" si="197"/>
        <v>2181.1024259387632</v>
      </c>
      <c r="AF399" s="14">
        <f t="shared" si="198"/>
        <v>2186.0540795123839</v>
      </c>
      <c r="AG399" s="14">
        <f t="shared" si="181"/>
        <v>4.9516535736206606</v>
      </c>
      <c r="AH399" s="14">
        <f t="shared" si="207"/>
        <v>9.7219600189484936</v>
      </c>
      <c r="AI399" s="14">
        <f t="shared" si="200"/>
        <v>-4.770306445327833</v>
      </c>
      <c r="AJ399" s="16">
        <f t="shared" si="201"/>
        <v>0</v>
      </c>
      <c r="AK399" s="16">
        <f t="shared" si="202"/>
        <v>1</v>
      </c>
      <c r="AL399" s="16">
        <f t="shared" si="203"/>
        <v>12</v>
      </c>
      <c r="AM399" s="16">
        <f t="shared" si="204"/>
        <v>30</v>
      </c>
      <c r="AN399" s="5">
        <f t="shared" si="205"/>
        <v>9071110</v>
      </c>
      <c r="AO399" s="5">
        <f t="shared" si="206"/>
        <v>9718210</v>
      </c>
    </row>
    <row r="400" spans="1:41" x14ac:dyDescent="0.2">
      <c r="A400" s="1" t="s">
        <v>1148</v>
      </c>
      <c r="B400" s="8">
        <v>18234</v>
      </c>
      <c r="C400" s="8">
        <v>2157.7263513513512</v>
      </c>
      <c r="D400" s="8">
        <v>2177</v>
      </c>
      <c r="E400" s="8">
        <v>2135</v>
      </c>
      <c r="F400" s="8">
        <v>2157.6891891891892</v>
      </c>
      <c r="G400" s="8">
        <f t="shared" si="209"/>
        <v>-10.166515508797602</v>
      </c>
      <c r="H400" s="8">
        <f t="shared" si="210"/>
        <v>0</v>
      </c>
      <c r="I400" s="8">
        <f t="shared" si="211"/>
        <v>10.166515508797602</v>
      </c>
      <c r="J400" s="25">
        <f t="shared" si="212"/>
        <v>8.1316109053367107</v>
      </c>
      <c r="K400" s="25">
        <f t="shared" si="212"/>
        <v>9.750455452532476</v>
      </c>
      <c r="L400" s="26">
        <f t="shared" si="213"/>
        <v>0.83397241748586171</v>
      </c>
      <c r="M400" s="25">
        <f t="shared" si="214"/>
        <v>45.473552902672857</v>
      </c>
      <c r="N400" s="25">
        <v>30</v>
      </c>
      <c r="O400" s="25">
        <v>70</v>
      </c>
      <c r="P400" s="25">
        <f t="shared" si="182"/>
        <v>0</v>
      </c>
      <c r="Q400" s="25">
        <f t="shared" si="183"/>
        <v>0</v>
      </c>
      <c r="R400" s="25">
        <f t="shared" si="184"/>
        <v>37</v>
      </c>
      <c r="S400" s="25">
        <f t="shared" si="185"/>
        <v>0</v>
      </c>
      <c r="T400" s="25">
        <f t="shared" si="186"/>
        <v>8037665</v>
      </c>
      <c r="U400" s="25">
        <f t="shared" si="187"/>
        <v>10012540</v>
      </c>
      <c r="V400" s="9">
        <f t="shared" si="188"/>
        <v>2204.9247945039237</v>
      </c>
      <c r="W400" s="9">
        <f t="shared" si="189"/>
        <v>2181.7604080511437</v>
      </c>
      <c r="X400" s="9">
        <f t="shared" si="190"/>
        <v>-23.164386452780036</v>
      </c>
      <c r="Y400" s="3">
        <f t="shared" si="191"/>
        <v>0</v>
      </c>
      <c r="Z400" s="3">
        <f t="shared" si="192"/>
        <v>1</v>
      </c>
      <c r="AA400" s="55">
        <f t="shared" si="193"/>
        <v>26</v>
      </c>
      <c r="AB400" s="3">
        <f t="shared" si="194"/>
        <v>30</v>
      </c>
      <c r="AC400" s="2">
        <f t="shared" si="195"/>
        <v>8270850</v>
      </c>
      <c r="AD400" s="2">
        <f t="shared" si="196"/>
        <v>9658600</v>
      </c>
      <c r="AE400" s="14">
        <f t="shared" si="197"/>
        <v>2179.3681121054615</v>
      </c>
      <c r="AF400" s="14">
        <f t="shared" si="198"/>
        <v>2181.6902502318922</v>
      </c>
      <c r="AG400" s="14">
        <f t="shared" si="181"/>
        <v>2.3221381264306729</v>
      </c>
      <c r="AH400" s="14">
        <f t="shared" si="207"/>
        <v>8.2419956404449302</v>
      </c>
      <c r="AI400" s="14">
        <f t="shared" si="200"/>
        <v>-5.9198575140142573</v>
      </c>
      <c r="AJ400" s="16">
        <f t="shared" si="201"/>
        <v>0</v>
      </c>
      <c r="AK400" s="16">
        <f t="shared" si="202"/>
        <v>1</v>
      </c>
      <c r="AL400" s="16">
        <f t="shared" si="203"/>
        <v>11</v>
      </c>
      <c r="AM400" s="16">
        <f t="shared" si="204"/>
        <v>30</v>
      </c>
      <c r="AN400" s="5">
        <f t="shared" si="205"/>
        <v>9125005</v>
      </c>
      <c r="AO400" s="5">
        <f t="shared" si="206"/>
        <v>9712130</v>
      </c>
    </row>
    <row r="401" spans="1:41" x14ac:dyDescent="0.2">
      <c r="A401" s="1" t="s">
        <v>1149</v>
      </c>
      <c r="B401" s="8">
        <v>26195</v>
      </c>
      <c r="C401" s="8">
        <v>2076.7892976588628</v>
      </c>
      <c r="D401" s="8">
        <v>2086</v>
      </c>
      <c r="E401" s="8">
        <v>2062</v>
      </c>
      <c r="F401" s="8">
        <v>2076.7625418060202</v>
      </c>
      <c r="G401" s="8">
        <f t="shared" si="209"/>
        <v>-80.926647383168984</v>
      </c>
      <c r="H401" s="8">
        <f t="shared" si="210"/>
        <v>0</v>
      </c>
      <c r="I401" s="8">
        <f t="shared" si="211"/>
        <v>80.926647383168984</v>
      </c>
      <c r="J401" s="25">
        <f t="shared" si="212"/>
        <v>7.5507815549555177</v>
      </c>
      <c r="K401" s="25">
        <f t="shared" si="212"/>
        <v>14.834469161863653</v>
      </c>
      <c r="L401" s="26">
        <f t="shared" si="213"/>
        <v>0.50900247744402016</v>
      </c>
      <c r="M401" s="25">
        <f t="shared" si="214"/>
        <v>33.731056446386958</v>
      </c>
      <c r="N401" s="25">
        <v>30</v>
      </c>
      <c r="O401" s="25">
        <v>70</v>
      </c>
      <c r="P401" s="25">
        <f t="shared" si="182"/>
        <v>0</v>
      </c>
      <c r="Q401" s="25">
        <f t="shared" si="183"/>
        <v>0</v>
      </c>
      <c r="R401" s="25">
        <f t="shared" si="184"/>
        <v>37</v>
      </c>
      <c r="S401" s="25">
        <f t="shared" si="185"/>
        <v>0</v>
      </c>
      <c r="T401" s="25">
        <f t="shared" si="186"/>
        <v>8037665</v>
      </c>
      <c r="U401" s="25">
        <f t="shared" si="187"/>
        <v>9945015</v>
      </c>
      <c r="V401" s="9">
        <f t="shared" si="188"/>
        <v>2203.1423620714913</v>
      </c>
      <c r="W401" s="9">
        <f t="shared" si="189"/>
        <v>2180.0938261466586</v>
      </c>
      <c r="X401" s="9">
        <f t="shared" si="190"/>
        <v>-23.048535924832777</v>
      </c>
      <c r="Y401" s="3">
        <f t="shared" si="191"/>
        <v>0</v>
      </c>
      <c r="Z401" s="3">
        <f t="shared" si="192"/>
        <v>1</v>
      </c>
      <c r="AA401" s="55">
        <f t="shared" si="193"/>
        <v>25</v>
      </c>
      <c r="AB401" s="3">
        <f t="shared" si="194"/>
        <v>30</v>
      </c>
      <c r="AC401" s="2">
        <f t="shared" si="195"/>
        <v>8324195</v>
      </c>
      <c r="AD401" s="2">
        <f t="shared" si="196"/>
        <v>9612945</v>
      </c>
      <c r="AE401" s="14">
        <f t="shared" si="197"/>
        <v>2171.7676994906878</v>
      </c>
      <c r="AF401" s="14">
        <f t="shared" si="198"/>
        <v>2165.5475258586812</v>
      </c>
      <c r="AG401" s="14">
        <f t="shared" si="181"/>
        <v>-6.220173632006663</v>
      </c>
      <c r="AH401" s="14">
        <f t="shared" si="207"/>
        <v>5.3495617859546112</v>
      </c>
      <c r="AI401" s="14">
        <f t="shared" si="200"/>
        <v>-11.569735417961274</v>
      </c>
      <c r="AJ401" s="16">
        <f t="shared" si="201"/>
        <v>0</v>
      </c>
      <c r="AK401" s="16">
        <f t="shared" si="202"/>
        <v>1</v>
      </c>
      <c r="AL401" s="16">
        <f t="shared" si="203"/>
        <v>10</v>
      </c>
      <c r="AM401" s="16">
        <f t="shared" si="204"/>
        <v>30</v>
      </c>
      <c r="AN401" s="5">
        <f t="shared" si="205"/>
        <v>9178350</v>
      </c>
      <c r="AO401" s="5">
        <f t="shared" si="206"/>
        <v>9693850</v>
      </c>
    </row>
    <row r="402" spans="1:41" x14ac:dyDescent="0.2">
      <c r="A402" s="1" t="s">
        <v>1150</v>
      </c>
      <c r="B402" s="8">
        <v>19781</v>
      </c>
      <c r="C402" s="8">
        <v>2103.3898305084745</v>
      </c>
      <c r="D402" s="8">
        <v>2122</v>
      </c>
      <c r="E402" s="8">
        <v>2087</v>
      </c>
      <c r="F402" s="8">
        <v>2103.3728813559323</v>
      </c>
      <c r="G402" s="8">
        <f t="shared" si="209"/>
        <v>26.610339549912169</v>
      </c>
      <c r="H402" s="8">
        <f t="shared" si="210"/>
        <v>26.610339549912169</v>
      </c>
      <c r="I402" s="8">
        <f t="shared" si="211"/>
        <v>0</v>
      </c>
      <c r="J402" s="25">
        <f t="shared" ref="J402:K417" si="215">((J401*($L$4-1)+H402)/$L$4)</f>
        <v>8.912178554595279</v>
      </c>
      <c r="K402" s="25">
        <f t="shared" si="215"/>
        <v>13.774864221730535</v>
      </c>
      <c r="L402" s="26">
        <f t="shared" si="213"/>
        <v>0.64698848650252916</v>
      </c>
      <c r="M402" s="25">
        <f t="shared" si="214"/>
        <v>39.283121394275497</v>
      </c>
      <c r="N402" s="25">
        <v>30</v>
      </c>
      <c r="O402" s="25">
        <v>70</v>
      </c>
      <c r="P402" s="25">
        <f t="shared" si="182"/>
        <v>0</v>
      </c>
      <c r="Q402" s="25">
        <f t="shared" si="183"/>
        <v>0</v>
      </c>
      <c r="R402" s="25">
        <f t="shared" si="184"/>
        <v>37</v>
      </c>
      <c r="S402" s="25">
        <f t="shared" si="185"/>
        <v>0</v>
      </c>
      <c r="T402" s="25">
        <f t="shared" si="186"/>
        <v>8037665</v>
      </c>
      <c r="U402" s="25">
        <f t="shared" si="187"/>
        <v>9968140</v>
      </c>
      <c r="V402" s="9">
        <f t="shared" si="188"/>
        <v>2195.8526642182487</v>
      </c>
      <c r="W402" s="9">
        <f t="shared" si="189"/>
        <v>2173.1048555738898</v>
      </c>
      <c r="X402" s="9">
        <f t="shared" si="190"/>
        <v>-22.747808644358884</v>
      </c>
      <c r="Y402" s="3">
        <f t="shared" si="191"/>
        <v>0</v>
      </c>
      <c r="Z402" s="3">
        <f t="shared" si="192"/>
        <v>1</v>
      </c>
      <c r="AA402" s="55">
        <f t="shared" si="193"/>
        <v>24</v>
      </c>
      <c r="AB402" s="3">
        <f t="shared" si="194"/>
        <v>30</v>
      </c>
      <c r="AC402" s="2">
        <f t="shared" si="195"/>
        <v>8375715</v>
      </c>
      <c r="AD402" s="2">
        <f t="shared" si="196"/>
        <v>9627915</v>
      </c>
      <c r="AE402" s="14">
        <f t="shared" si="197"/>
        <v>2166.701416665891</v>
      </c>
      <c r="AF402" s="14">
        <f t="shared" si="198"/>
        <v>2155.9821959351812</v>
      </c>
      <c r="AG402" s="14">
        <f t="shared" si="181"/>
        <v>-10.719220730709822</v>
      </c>
      <c r="AH402" s="14">
        <f t="shared" si="207"/>
        <v>2.1358052826217242</v>
      </c>
      <c r="AI402" s="14">
        <f t="shared" si="200"/>
        <v>-12.855026013331546</v>
      </c>
      <c r="AJ402" s="16">
        <f t="shared" si="201"/>
        <v>0</v>
      </c>
      <c r="AK402" s="16">
        <f t="shared" si="202"/>
        <v>1</v>
      </c>
      <c r="AL402" s="16">
        <f t="shared" si="203"/>
        <v>9</v>
      </c>
      <c r="AM402" s="16">
        <f t="shared" si="204"/>
        <v>30</v>
      </c>
      <c r="AN402" s="5">
        <f t="shared" si="205"/>
        <v>9229870</v>
      </c>
      <c r="AO402" s="5">
        <f t="shared" si="206"/>
        <v>9699445</v>
      </c>
    </row>
    <row r="403" spans="1:41" x14ac:dyDescent="0.2">
      <c r="A403" s="1" t="s">
        <v>1151</v>
      </c>
      <c r="B403" s="8">
        <v>16848</v>
      </c>
      <c r="C403" s="8">
        <v>2122.5337837837837</v>
      </c>
      <c r="D403" s="8">
        <v>2139</v>
      </c>
      <c r="E403" s="8">
        <v>2109</v>
      </c>
      <c r="F403" s="8">
        <v>2122.4527027027025</v>
      </c>
      <c r="G403" s="8">
        <f t="shared" si="209"/>
        <v>19.079821346770132</v>
      </c>
      <c r="H403" s="8">
        <f t="shared" si="210"/>
        <v>19.079821346770132</v>
      </c>
      <c r="I403" s="8">
        <f t="shared" si="211"/>
        <v>0</v>
      </c>
      <c r="J403" s="25">
        <f t="shared" si="215"/>
        <v>9.6384387540363399</v>
      </c>
      <c r="K403" s="25">
        <f t="shared" si="215"/>
        <v>12.790945348749784</v>
      </c>
      <c r="L403" s="26">
        <f t="shared" si="213"/>
        <v>0.75353607503126596</v>
      </c>
      <c r="M403" s="25">
        <f t="shared" si="214"/>
        <v>42.972373694554889</v>
      </c>
      <c r="N403" s="25">
        <v>30</v>
      </c>
      <c r="O403" s="25">
        <v>70</v>
      </c>
      <c r="P403" s="25">
        <f t="shared" si="182"/>
        <v>0</v>
      </c>
      <c r="Q403" s="25">
        <f t="shared" si="183"/>
        <v>0</v>
      </c>
      <c r="R403" s="25">
        <f t="shared" si="184"/>
        <v>37</v>
      </c>
      <c r="S403" s="25">
        <f t="shared" si="185"/>
        <v>0</v>
      </c>
      <c r="T403" s="25">
        <f t="shared" si="186"/>
        <v>8037665</v>
      </c>
      <c r="U403" s="25">
        <f t="shared" si="187"/>
        <v>9988490</v>
      </c>
      <c r="V403" s="9">
        <f t="shared" si="188"/>
        <v>2191.1627438545993</v>
      </c>
      <c r="W403" s="9">
        <f t="shared" si="189"/>
        <v>2168.4324543441285</v>
      </c>
      <c r="X403" s="9">
        <f t="shared" si="190"/>
        <v>-22.730289510470811</v>
      </c>
      <c r="Y403" s="3">
        <f t="shared" si="191"/>
        <v>0</v>
      </c>
      <c r="Z403" s="3">
        <f t="shared" si="192"/>
        <v>1</v>
      </c>
      <c r="AA403" s="55">
        <f t="shared" si="193"/>
        <v>23</v>
      </c>
      <c r="AB403" s="3">
        <f t="shared" si="194"/>
        <v>30</v>
      </c>
      <c r="AC403" s="2">
        <f t="shared" si="195"/>
        <v>8427860</v>
      </c>
      <c r="AD403" s="2">
        <f t="shared" si="196"/>
        <v>9640535</v>
      </c>
      <c r="AE403" s="14">
        <f t="shared" si="197"/>
        <v>2163.4237341500993</v>
      </c>
      <c r="AF403" s="14">
        <f t="shared" si="198"/>
        <v>2150.8238123609535</v>
      </c>
      <c r="AG403" s="14">
        <f t="shared" si="181"/>
        <v>-12.59992178914581</v>
      </c>
      <c r="AH403" s="14">
        <f t="shared" si="207"/>
        <v>-0.81134013173178277</v>
      </c>
      <c r="AI403" s="14">
        <f t="shared" si="200"/>
        <v>-11.788581657414028</v>
      </c>
      <c r="AJ403" s="16">
        <f t="shared" si="201"/>
        <v>0</v>
      </c>
      <c r="AK403" s="16">
        <f t="shared" si="202"/>
        <v>1</v>
      </c>
      <c r="AL403" s="16">
        <f t="shared" si="203"/>
        <v>8</v>
      </c>
      <c r="AM403" s="16">
        <f t="shared" si="204"/>
        <v>30</v>
      </c>
      <c r="AN403" s="5">
        <f t="shared" si="205"/>
        <v>9282015</v>
      </c>
      <c r="AO403" s="5">
        <f t="shared" si="206"/>
        <v>9703815</v>
      </c>
    </row>
    <row r="404" spans="1:41" x14ac:dyDescent="0.2">
      <c r="A404" s="1" t="s">
        <v>1152</v>
      </c>
      <c r="B404" s="8">
        <v>14807</v>
      </c>
      <c r="C404" s="8">
        <v>2120.4072727272728</v>
      </c>
      <c r="D404" s="8">
        <v>2133</v>
      </c>
      <c r="E404" s="8">
        <v>2104</v>
      </c>
      <c r="F404" s="8">
        <v>2120.4654545454546</v>
      </c>
      <c r="G404" s="8">
        <f t="shared" si="209"/>
        <v>-1.9872481572479046</v>
      </c>
      <c r="H404" s="8">
        <f t="shared" si="210"/>
        <v>0</v>
      </c>
      <c r="I404" s="8">
        <f t="shared" si="211"/>
        <v>1.9872481572479046</v>
      </c>
      <c r="J404" s="25">
        <f t="shared" si="215"/>
        <v>8.9499788430337439</v>
      </c>
      <c r="K404" s="25">
        <f t="shared" si="215"/>
        <v>12.019252692213936</v>
      </c>
      <c r="L404" s="26">
        <f t="shared" si="213"/>
        <v>0.74463688152854413</v>
      </c>
      <c r="M404" s="25">
        <f t="shared" si="214"/>
        <v>42.681482285078076</v>
      </c>
      <c r="N404" s="25">
        <v>30</v>
      </c>
      <c r="O404" s="25">
        <v>70</v>
      </c>
      <c r="P404" s="25">
        <f t="shared" si="182"/>
        <v>0</v>
      </c>
      <c r="Q404" s="25">
        <f t="shared" si="183"/>
        <v>0</v>
      </c>
      <c r="R404" s="25">
        <f t="shared" si="184"/>
        <v>37</v>
      </c>
      <c r="S404" s="25">
        <f t="shared" si="185"/>
        <v>0</v>
      </c>
      <c r="T404" s="25">
        <f t="shared" si="186"/>
        <v>8037665</v>
      </c>
      <c r="U404" s="25">
        <f t="shared" si="187"/>
        <v>9983865</v>
      </c>
      <c r="V404" s="9">
        <f t="shared" si="188"/>
        <v>2187.0004740673294</v>
      </c>
      <c r="W404" s="9">
        <f t="shared" si="189"/>
        <v>2163.3597209563782</v>
      </c>
      <c r="X404" s="9">
        <f t="shared" si="190"/>
        <v>-23.640753110951209</v>
      </c>
      <c r="Y404" s="3">
        <f t="shared" si="191"/>
        <v>0</v>
      </c>
      <c r="Z404" s="3">
        <f t="shared" si="192"/>
        <v>1</v>
      </c>
      <c r="AA404" s="55">
        <f t="shared" si="193"/>
        <v>22</v>
      </c>
      <c r="AB404" s="3">
        <f t="shared" si="194"/>
        <v>30</v>
      </c>
      <c r="AC404" s="2">
        <f t="shared" si="195"/>
        <v>8480555</v>
      </c>
      <c r="AD404" s="2">
        <f t="shared" si="196"/>
        <v>9637755</v>
      </c>
      <c r="AE404" s="14">
        <f t="shared" si="197"/>
        <v>2160.2416393645699</v>
      </c>
      <c r="AF404" s="14">
        <f t="shared" si="198"/>
        <v>2146.1532957739537</v>
      </c>
      <c r="AG404" s="14">
        <f t="shared" si="181"/>
        <v>-14.088343590616205</v>
      </c>
      <c r="AH404" s="14">
        <f t="shared" si="207"/>
        <v>-3.4667408235086676</v>
      </c>
      <c r="AI404" s="14">
        <f t="shared" si="200"/>
        <v>-10.621602767107538</v>
      </c>
      <c r="AJ404" s="16">
        <f t="shared" si="201"/>
        <v>0</v>
      </c>
      <c r="AK404" s="16">
        <f t="shared" si="202"/>
        <v>1</v>
      </c>
      <c r="AL404" s="16">
        <f t="shared" si="203"/>
        <v>7</v>
      </c>
      <c r="AM404" s="16">
        <f t="shared" si="204"/>
        <v>30</v>
      </c>
      <c r="AN404" s="5">
        <f t="shared" si="205"/>
        <v>9334710</v>
      </c>
      <c r="AO404" s="5">
        <f t="shared" si="206"/>
        <v>9702910</v>
      </c>
    </row>
    <row r="405" spans="1:41" x14ac:dyDescent="0.2">
      <c r="A405" s="1" t="s">
        <v>1153</v>
      </c>
      <c r="B405" s="8">
        <v>14359</v>
      </c>
      <c r="C405" s="8">
        <v>2149.3838028169016</v>
      </c>
      <c r="D405" s="8">
        <v>2160</v>
      </c>
      <c r="E405" s="8">
        <v>2130</v>
      </c>
      <c r="F405" s="8">
        <v>2149.3380281690143</v>
      </c>
      <c r="G405" s="8">
        <f t="shared" si="209"/>
        <v>28.872573623559674</v>
      </c>
      <c r="H405" s="8">
        <f t="shared" si="210"/>
        <v>28.872573623559674</v>
      </c>
      <c r="I405" s="8">
        <f t="shared" si="211"/>
        <v>0</v>
      </c>
      <c r="J405" s="25">
        <f t="shared" si="215"/>
        <v>10.373021327357025</v>
      </c>
      <c r="K405" s="25">
        <f t="shared" si="215"/>
        <v>11.160734642770082</v>
      </c>
      <c r="L405" s="26">
        <f t="shared" si="213"/>
        <v>0.92942101567450686</v>
      </c>
      <c r="M405" s="25">
        <f t="shared" si="214"/>
        <v>48.170980212402753</v>
      </c>
      <c r="N405" s="25">
        <v>30</v>
      </c>
      <c r="O405" s="25">
        <v>70</v>
      </c>
      <c r="P405" s="25">
        <f t="shared" si="182"/>
        <v>0</v>
      </c>
      <c r="Q405" s="25">
        <f t="shared" si="183"/>
        <v>0</v>
      </c>
      <c r="R405" s="25">
        <f t="shared" si="184"/>
        <v>37</v>
      </c>
      <c r="S405" s="25">
        <f t="shared" si="185"/>
        <v>0</v>
      </c>
      <c r="T405" s="25">
        <f t="shared" si="186"/>
        <v>8037665</v>
      </c>
      <c r="U405" s="25">
        <f t="shared" si="187"/>
        <v>10007915</v>
      </c>
      <c r="V405" s="9">
        <f t="shared" si="188"/>
        <v>2181.7668267667623</v>
      </c>
      <c r="W405" s="9">
        <f t="shared" si="189"/>
        <v>2156.2007687221717</v>
      </c>
      <c r="X405" s="9">
        <f t="shared" si="190"/>
        <v>-25.566058044590591</v>
      </c>
      <c r="Y405" s="3">
        <f t="shared" si="191"/>
        <v>0</v>
      </c>
      <c r="Z405" s="3">
        <f t="shared" si="192"/>
        <v>1</v>
      </c>
      <c r="AA405" s="55">
        <f t="shared" si="193"/>
        <v>21</v>
      </c>
      <c r="AB405" s="3">
        <f t="shared" si="194"/>
        <v>30</v>
      </c>
      <c r="AC405" s="2">
        <f t="shared" si="195"/>
        <v>8533125</v>
      </c>
      <c r="AD405" s="2">
        <f t="shared" si="196"/>
        <v>9651375</v>
      </c>
      <c r="AE405" s="14">
        <f t="shared" si="197"/>
        <v>2159.4339644611955</v>
      </c>
      <c r="AF405" s="14">
        <f t="shared" si="198"/>
        <v>2146.6432546039632</v>
      </c>
      <c r="AG405" s="14">
        <f t="shared" si="181"/>
        <v>-12.790709857232287</v>
      </c>
      <c r="AH405" s="14">
        <f t="shared" si="207"/>
        <v>-5.3315346302533921</v>
      </c>
      <c r="AI405" s="14">
        <f t="shared" si="200"/>
        <v>-7.4591752269788945</v>
      </c>
      <c r="AJ405" s="16">
        <f t="shared" si="201"/>
        <v>0</v>
      </c>
      <c r="AK405" s="16">
        <f t="shared" si="202"/>
        <v>1</v>
      </c>
      <c r="AL405" s="16">
        <f t="shared" si="203"/>
        <v>6</v>
      </c>
      <c r="AM405" s="16">
        <f t="shared" si="204"/>
        <v>30</v>
      </c>
      <c r="AN405" s="5">
        <f t="shared" si="205"/>
        <v>9387280</v>
      </c>
      <c r="AO405" s="5">
        <f t="shared" si="206"/>
        <v>9706780</v>
      </c>
    </row>
    <row r="406" spans="1:41" x14ac:dyDescent="0.2">
      <c r="A406" s="1" t="s">
        <v>1154</v>
      </c>
      <c r="B406" s="8">
        <v>11968</v>
      </c>
      <c r="C406" s="8">
        <v>2116.7802197802198</v>
      </c>
      <c r="D406" s="8">
        <v>2137</v>
      </c>
      <c r="E406" s="8">
        <v>2106</v>
      </c>
      <c r="F406" s="8">
        <v>2116.7728937728939</v>
      </c>
      <c r="G406" s="8">
        <f t="shared" si="209"/>
        <v>-32.565134396120357</v>
      </c>
      <c r="H406" s="8">
        <f t="shared" si="210"/>
        <v>0</v>
      </c>
      <c r="I406" s="8">
        <f t="shared" si="211"/>
        <v>32.565134396120357</v>
      </c>
      <c r="J406" s="25">
        <f t="shared" si="215"/>
        <v>9.6320912325458075</v>
      </c>
      <c r="K406" s="25">
        <f t="shared" si="215"/>
        <v>12.68962033943796</v>
      </c>
      <c r="L406" s="26">
        <f t="shared" si="213"/>
        <v>0.75905275137431139</v>
      </c>
      <c r="M406" s="25">
        <f t="shared" si="214"/>
        <v>43.15122163228358</v>
      </c>
      <c r="N406" s="25">
        <v>30</v>
      </c>
      <c r="O406" s="25">
        <v>70</v>
      </c>
      <c r="P406" s="25">
        <f t="shared" si="182"/>
        <v>0</v>
      </c>
      <c r="Q406" s="25">
        <f t="shared" si="183"/>
        <v>0</v>
      </c>
      <c r="R406" s="25">
        <f t="shared" si="184"/>
        <v>37</v>
      </c>
      <c r="S406" s="25">
        <f t="shared" si="185"/>
        <v>0</v>
      </c>
      <c r="T406" s="25">
        <f t="shared" si="186"/>
        <v>8037665</v>
      </c>
      <c r="U406" s="25">
        <f t="shared" si="187"/>
        <v>9985715</v>
      </c>
      <c r="V406" s="9">
        <f t="shared" si="188"/>
        <v>2177.0100726054307</v>
      </c>
      <c r="W406" s="9">
        <f t="shared" si="189"/>
        <v>2152.2675179831699</v>
      </c>
      <c r="X406" s="9">
        <f t="shared" si="190"/>
        <v>-24.742554622260741</v>
      </c>
      <c r="Y406" s="3">
        <f t="shared" si="191"/>
        <v>0</v>
      </c>
      <c r="Z406" s="3">
        <f t="shared" si="192"/>
        <v>1</v>
      </c>
      <c r="AA406" s="55">
        <f t="shared" si="193"/>
        <v>20</v>
      </c>
      <c r="AB406" s="3">
        <f t="shared" si="194"/>
        <v>30</v>
      </c>
      <c r="AC406" s="2">
        <f t="shared" si="195"/>
        <v>8586345</v>
      </c>
      <c r="AD406" s="2">
        <f t="shared" si="196"/>
        <v>9639345</v>
      </c>
      <c r="AE406" s="14">
        <f t="shared" si="197"/>
        <v>2156.2738851509507</v>
      </c>
      <c r="AF406" s="14">
        <f t="shared" si="198"/>
        <v>2142.0478144761064</v>
      </c>
      <c r="AG406" s="14">
        <f t="shared" si="181"/>
        <v>-14.226070674844323</v>
      </c>
      <c r="AH406" s="14">
        <f t="shared" si="207"/>
        <v>-7.1104418391715782</v>
      </c>
      <c r="AI406" s="14">
        <f t="shared" si="200"/>
        <v>-7.1156288356727444</v>
      </c>
      <c r="AJ406" s="16">
        <f t="shared" si="201"/>
        <v>0</v>
      </c>
      <c r="AK406" s="16">
        <f t="shared" si="202"/>
        <v>1</v>
      </c>
      <c r="AL406" s="16">
        <f t="shared" si="203"/>
        <v>5</v>
      </c>
      <c r="AM406" s="16">
        <f t="shared" si="204"/>
        <v>30</v>
      </c>
      <c r="AN406" s="5">
        <f t="shared" si="205"/>
        <v>9440500</v>
      </c>
      <c r="AO406" s="5">
        <f t="shared" si="206"/>
        <v>9703750</v>
      </c>
    </row>
    <row r="407" spans="1:41" x14ac:dyDescent="0.2">
      <c r="A407" s="1" t="s">
        <v>1155</v>
      </c>
      <c r="B407" s="8">
        <v>2188</v>
      </c>
      <c r="C407" s="8">
        <v>2114.56</v>
      </c>
      <c r="D407" s="8">
        <v>2128</v>
      </c>
      <c r="E407" s="8">
        <v>2102</v>
      </c>
      <c r="F407" s="8">
        <v>2114.58</v>
      </c>
      <c r="G407" s="8">
        <f t="shared" si="209"/>
        <v>-2.1928937728939673</v>
      </c>
      <c r="H407" s="8">
        <f t="shared" si="210"/>
        <v>0</v>
      </c>
      <c r="I407" s="8">
        <f t="shared" si="211"/>
        <v>2.1928937728939673</v>
      </c>
      <c r="J407" s="25">
        <f t="shared" si="215"/>
        <v>8.9440847159353929</v>
      </c>
      <c r="K407" s="25">
        <f t="shared" si="215"/>
        <v>11.939854156113389</v>
      </c>
      <c r="L407" s="26">
        <f t="shared" si="213"/>
        <v>0.74909497209862352</v>
      </c>
      <c r="M407" s="25">
        <f t="shared" si="214"/>
        <v>42.827575634720048</v>
      </c>
      <c r="N407" s="25">
        <v>30</v>
      </c>
      <c r="O407" s="25">
        <v>70</v>
      </c>
      <c r="P407" s="25">
        <f t="shared" si="182"/>
        <v>0</v>
      </c>
      <c r="Q407" s="25">
        <f t="shared" si="183"/>
        <v>0</v>
      </c>
      <c r="R407" s="25">
        <f t="shared" si="184"/>
        <v>37</v>
      </c>
      <c r="S407" s="25">
        <f t="shared" si="185"/>
        <v>0</v>
      </c>
      <c r="T407" s="25">
        <f t="shared" si="186"/>
        <v>8037665</v>
      </c>
      <c r="U407" s="25">
        <f t="shared" si="187"/>
        <v>9982015</v>
      </c>
      <c r="V407" s="9">
        <f t="shared" si="188"/>
        <v>2172.510377098291</v>
      </c>
      <c r="W407" s="9">
        <f t="shared" si="189"/>
        <v>2145.6819824869199</v>
      </c>
      <c r="X407" s="9">
        <f t="shared" si="190"/>
        <v>-26.828394611371095</v>
      </c>
      <c r="Y407" s="3">
        <f t="shared" si="191"/>
        <v>0</v>
      </c>
      <c r="Z407" s="3">
        <f t="shared" si="192"/>
        <v>1</v>
      </c>
      <c r="AA407" s="55">
        <f t="shared" si="193"/>
        <v>19</v>
      </c>
      <c r="AB407" s="3">
        <f t="shared" si="194"/>
        <v>30</v>
      </c>
      <c r="AC407" s="2">
        <f t="shared" si="195"/>
        <v>8638965</v>
      </c>
      <c r="AD407" s="2">
        <f t="shared" si="196"/>
        <v>9637415</v>
      </c>
      <c r="AE407" s="14">
        <f t="shared" si="197"/>
        <v>2153.1854492138432</v>
      </c>
      <c r="AF407" s="14">
        <f t="shared" si="198"/>
        <v>2137.8219968643975</v>
      </c>
      <c r="AG407" s="14">
        <f t="shared" si="181"/>
        <v>-15.363452349445652</v>
      </c>
      <c r="AH407" s="14">
        <f t="shared" si="207"/>
        <v>-8.7610439412263936</v>
      </c>
      <c r="AI407" s="14">
        <f t="shared" si="200"/>
        <v>-6.602408408219258</v>
      </c>
      <c r="AJ407" s="16">
        <f t="shared" si="201"/>
        <v>0</v>
      </c>
      <c r="AK407" s="16">
        <f t="shared" si="202"/>
        <v>1</v>
      </c>
      <c r="AL407" s="16">
        <f t="shared" si="203"/>
        <v>4</v>
      </c>
      <c r="AM407" s="16">
        <f t="shared" si="204"/>
        <v>30</v>
      </c>
      <c r="AN407" s="5">
        <f t="shared" si="205"/>
        <v>9493120</v>
      </c>
      <c r="AO407" s="5">
        <f t="shared" si="206"/>
        <v>9703320</v>
      </c>
    </row>
    <row r="408" spans="1:41" x14ac:dyDescent="0.2">
      <c r="A408" s="1" t="s">
        <v>1156</v>
      </c>
      <c r="B408" s="8">
        <v>3494</v>
      </c>
      <c r="C408" s="8">
        <v>2107.6564102564103</v>
      </c>
      <c r="D408" s="8">
        <v>2122</v>
      </c>
      <c r="E408" s="8">
        <v>2095</v>
      </c>
      <c r="F408" s="8">
        <v>2107.6615384615384</v>
      </c>
      <c r="G408" s="8">
        <f t="shared" si="209"/>
        <v>-6.9184615384615427</v>
      </c>
      <c r="H408" s="8">
        <f t="shared" si="210"/>
        <v>0</v>
      </c>
      <c r="I408" s="8">
        <f t="shared" si="211"/>
        <v>6.9184615384615427</v>
      </c>
      <c r="J408" s="25">
        <f t="shared" si="215"/>
        <v>8.3052215219400072</v>
      </c>
      <c r="K408" s="25">
        <f t="shared" si="215"/>
        <v>11.581183254852544</v>
      </c>
      <c r="L408" s="26">
        <f t="shared" si="213"/>
        <v>0.7171306540253648</v>
      </c>
      <c r="M408" s="25">
        <f t="shared" si="214"/>
        <v>41.763313254249994</v>
      </c>
      <c r="N408" s="25">
        <v>30</v>
      </c>
      <c r="O408" s="25">
        <v>70</v>
      </c>
      <c r="P408" s="25">
        <f t="shared" si="182"/>
        <v>0</v>
      </c>
      <c r="Q408" s="25">
        <f t="shared" si="183"/>
        <v>0</v>
      </c>
      <c r="R408" s="25">
        <f t="shared" si="184"/>
        <v>37</v>
      </c>
      <c r="S408" s="25">
        <f t="shared" si="185"/>
        <v>0</v>
      </c>
      <c r="T408" s="25">
        <f t="shared" si="186"/>
        <v>8037665</v>
      </c>
      <c r="U408" s="25">
        <f t="shared" si="187"/>
        <v>9975540</v>
      </c>
      <c r="V408" s="9">
        <f t="shared" si="188"/>
        <v>2168.2546788159907</v>
      </c>
      <c r="W408" s="9">
        <f t="shared" si="189"/>
        <v>2141.7464808146792</v>
      </c>
      <c r="X408" s="9">
        <f t="shared" si="190"/>
        <v>-26.508198001311484</v>
      </c>
      <c r="Y408" s="3">
        <f t="shared" si="191"/>
        <v>0</v>
      </c>
      <c r="Z408" s="3">
        <f t="shared" si="192"/>
        <v>1</v>
      </c>
      <c r="AA408" s="55">
        <f t="shared" si="193"/>
        <v>18</v>
      </c>
      <c r="AB408" s="3">
        <f t="shared" si="194"/>
        <v>30</v>
      </c>
      <c r="AC408" s="2">
        <f t="shared" si="195"/>
        <v>8691485</v>
      </c>
      <c r="AD408" s="2">
        <f t="shared" si="196"/>
        <v>9634235</v>
      </c>
      <c r="AE408" s="14">
        <f t="shared" si="197"/>
        <v>2149.8133076766353</v>
      </c>
      <c r="AF408" s="14">
        <f t="shared" si="198"/>
        <v>2133.1819263408806</v>
      </c>
      <c r="AG408" s="14">
        <f t="shared" si="181"/>
        <v>-16.631381335754668</v>
      </c>
      <c r="AH408" s="14">
        <f t="shared" si="207"/>
        <v>-10.335111420132048</v>
      </c>
      <c r="AI408" s="14">
        <f t="shared" si="200"/>
        <v>-6.2962699156226201</v>
      </c>
      <c r="AJ408" s="16">
        <f t="shared" si="201"/>
        <v>0</v>
      </c>
      <c r="AK408" s="16">
        <f t="shared" si="202"/>
        <v>1</v>
      </c>
      <c r="AL408" s="16">
        <f t="shared" si="203"/>
        <v>3</v>
      </c>
      <c r="AM408" s="16">
        <f t="shared" si="204"/>
        <v>30</v>
      </c>
      <c r="AN408" s="5">
        <f t="shared" si="205"/>
        <v>9545640</v>
      </c>
      <c r="AO408" s="5">
        <f t="shared" si="206"/>
        <v>9702765</v>
      </c>
    </row>
    <row r="409" spans="1:41" x14ac:dyDescent="0.2">
      <c r="A409" s="1" t="s">
        <v>1157</v>
      </c>
      <c r="B409" s="8">
        <v>5150</v>
      </c>
      <c r="C409" s="8">
        <v>2131.2722222222224</v>
      </c>
      <c r="D409" s="8">
        <v>2152</v>
      </c>
      <c r="E409" s="8">
        <v>2114</v>
      </c>
      <c r="F409" s="8">
        <v>2131.3055555555557</v>
      </c>
      <c r="G409" s="8">
        <f t="shared" si="209"/>
        <v>23.644017094017272</v>
      </c>
      <c r="H409" s="8">
        <f t="shared" si="210"/>
        <v>23.644017094017272</v>
      </c>
      <c r="I409" s="8">
        <f t="shared" si="211"/>
        <v>0</v>
      </c>
      <c r="J409" s="25">
        <f t="shared" si="215"/>
        <v>9.4008497770883821</v>
      </c>
      <c r="K409" s="25">
        <f t="shared" si="215"/>
        <v>10.753955879505934</v>
      </c>
      <c r="L409" s="26">
        <f t="shared" si="213"/>
        <v>0.8741759667253054</v>
      </c>
      <c r="M409" s="25">
        <f t="shared" si="214"/>
        <v>46.643217192285753</v>
      </c>
      <c r="N409" s="25">
        <v>30</v>
      </c>
      <c r="O409" s="25">
        <v>70</v>
      </c>
      <c r="P409" s="25">
        <f t="shared" si="182"/>
        <v>0</v>
      </c>
      <c r="Q409" s="25">
        <f t="shared" si="183"/>
        <v>0</v>
      </c>
      <c r="R409" s="25">
        <f t="shared" si="184"/>
        <v>37</v>
      </c>
      <c r="S409" s="25">
        <f t="shared" si="185"/>
        <v>0</v>
      </c>
      <c r="T409" s="25">
        <f t="shared" si="186"/>
        <v>8037665</v>
      </c>
      <c r="U409" s="25">
        <f t="shared" si="187"/>
        <v>9993115</v>
      </c>
      <c r="V409" s="9">
        <f t="shared" si="188"/>
        <v>2163.8426754347561</v>
      </c>
      <c r="W409" s="9">
        <f t="shared" si="189"/>
        <v>2136.0334065169632</v>
      </c>
      <c r="X409" s="9">
        <f t="shared" si="190"/>
        <v>-27.809268917792906</v>
      </c>
      <c r="Y409" s="3">
        <f t="shared" si="191"/>
        <v>0</v>
      </c>
      <c r="Z409" s="3">
        <f t="shared" si="192"/>
        <v>1</v>
      </c>
      <c r="AA409" s="55">
        <f t="shared" si="193"/>
        <v>17</v>
      </c>
      <c r="AB409" s="3">
        <f t="shared" si="194"/>
        <v>30</v>
      </c>
      <c r="AC409" s="2">
        <f t="shared" si="195"/>
        <v>8743830</v>
      </c>
      <c r="AD409" s="2">
        <f t="shared" si="196"/>
        <v>9642280</v>
      </c>
      <c r="AE409" s="14">
        <f t="shared" si="197"/>
        <v>2148.4423630750739</v>
      </c>
      <c r="AF409" s="14">
        <f t="shared" si="198"/>
        <v>2132.8932539123689</v>
      </c>
      <c r="AG409" s="14">
        <f t="shared" si="181"/>
        <v>-15.549109162705008</v>
      </c>
      <c r="AH409" s="14">
        <f t="shared" si="207"/>
        <v>-11.37791096864664</v>
      </c>
      <c r="AI409" s="14">
        <f t="shared" si="200"/>
        <v>-4.171198194058368</v>
      </c>
      <c r="AJ409" s="16">
        <f t="shared" si="201"/>
        <v>0</v>
      </c>
      <c r="AK409" s="16">
        <f t="shared" si="202"/>
        <v>1</v>
      </c>
      <c r="AL409" s="16">
        <f t="shared" si="203"/>
        <v>2</v>
      </c>
      <c r="AM409" s="16">
        <f t="shared" si="204"/>
        <v>30</v>
      </c>
      <c r="AN409" s="5">
        <f t="shared" si="205"/>
        <v>9597985</v>
      </c>
      <c r="AO409" s="5">
        <f t="shared" si="206"/>
        <v>9703685</v>
      </c>
    </row>
    <row r="410" spans="1:41" x14ac:dyDescent="0.2">
      <c r="A410" s="1" t="s">
        <v>1158</v>
      </c>
      <c r="B410" s="8">
        <v>4242</v>
      </c>
      <c r="C410" s="8">
        <v>2138.6805555555557</v>
      </c>
      <c r="D410" s="8">
        <v>2150</v>
      </c>
      <c r="E410" s="8">
        <v>2127</v>
      </c>
      <c r="F410" s="8">
        <v>2138.6736111111113</v>
      </c>
      <c r="G410" s="8">
        <f t="shared" si="209"/>
        <v>7.3680555555556566</v>
      </c>
      <c r="H410" s="8">
        <f t="shared" si="210"/>
        <v>7.3680555555556566</v>
      </c>
      <c r="I410" s="8">
        <f t="shared" si="211"/>
        <v>0</v>
      </c>
      <c r="J410" s="25">
        <f t="shared" si="215"/>
        <v>9.2556501898360448</v>
      </c>
      <c r="K410" s="25">
        <f t="shared" si="215"/>
        <v>9.9858161738269384</v>
      </c>
      <c r="L410" s="26">
        <f t="shared" si="213"/>
        <v>0.92687968902284867</v>
      </c>
      <c r="M410" s="25">
        <f t="shared" si="214"/>
        <v>48.102623858829716</v>
      </c>
      <c r="N410" s="25">
        <v>30</v>
      </c>
      <c r="O410" s="25">
        <v>70</v>
      </c>
      <c r="P410" s="25">
        <f t="shared" si="182"/>
        <v>0</v>
      </c>
      <c r="Q410" s="25">
        <f t="shared" si="183"/>
        <v>0</v>
      </c>
      <c r="R410" s="25">
        <f t="shared" si="184"/>
        <v>37</v>
      </c>
      <c r="S410" s="25">
        <f t="shared" si="185"/>
        <v>0</v>
      </c>
      <c r="T410" s="25">
        <f t="shared" si="186"/>
        <v>8037665</v>
      </c>
      <c r="U410" s="25">
        <f t="shared" si="187"/>
        <v>10005140</v>
      </c>
      <c r="V410" s="9">
        <f t="shared" si="188"/>
        <v>2161.4062173658722</v>
      </c>
      <c r="W410" s="9">
        <f t="shared" si="189"/>
        <v>2130.9210917021487</v>
      </c>
      <c r="X410" s="9">
        <f t="shared" si="190"/>
        <v>-30.485125663723466</v>
      </c>
      <c r="Y410" s="3">
        <f t="shared" si="191"/>
        <v>0</v>
      </c>
      <c r="Z410" s="3">
        <f t="shared" si="192"/>
        <v>1</v>
      </c>
      <c r="AA410" s="55">
        <f t="shared" si="193"/>
        <v>16</v>
      </c>
      <c r="AB410" s="3">
        <f t="shared" si="194"/>
        <v>30</v>
      </c>
      <c r="AC410" s="2">
        <f t="shared" si="195"/>
        <v>8796650</v>
      </c>
      <c r="AD410" s="2">
        <f t="shared" si="196"/>
        <v>9647450</v>
      </c>
      <c r="AE410" s="14">
        <f t="shared" si="197"/>
        <v>2147.7187518184842</v>
      </c>
      <c r="AF410" s="14">
        <f t="shared" si="198"/>
        <v>2133.7825396352523</v>
      </c>
      <c r="AG410" s="14">
        <f t="shared" si="181"/>
        <v>-13.936212183231873</v>
      </c>
      <c r="AH410" s="14">
        <f t="shared" si="207"/>
        <v>-11.889571211563688</v>
      </c>
      <c r="AI410" s="14">
        <f t="shared" si="200"/>
        <v>-2.0466409716681859</v>
      </c>
      <c r="AJ410" s="16">
        <f t="shared" si="201"/>
        <v>0</v>
      </c>
      <c r="AK410" s="16">
        <f t="shared" si="202"/>
        <v>1</v>
      </c>
      <c r="AL410" s="16">
        <f t="shared" si="203"/>
        <v>1</v>
      </c>
      <c r="AM410" s="16">
        <f t="shared" si="204"/>
        <v>30</v>
      </c>
      <c r="AN410" s="5">
        <f t="shared" si="205"/>
        <v>9650805</v>
      </c>
      <c r="AO410" s="5">
        <f t="shared" si="206"/>
        <v>9703980</v>
      </c>
    </row>
    <row r="411" spans="1:41" x14ac:dyDescent="0.2">
      <c r="A411" s="1" t="s">
        <v>1159</v>
      </c>
      <c r="B411" s="8">
        <v>3220</v>
      </c>
      <c r="C411" s="8">
        <v>2119.8992805755397</v>
      </c>
      <c r="D411" s="8">
        <v>2128</v>
      </c>
      <c r="E411" s="8">
        <v>2114</v>
      </c>
      <c r="F411" s="8">
        <v>2119.8705035971225</v>
      </c>
      <c r="G411" s="8">
        <f t="shared" si="209"/>
        <v>-18.803107513988834</v>
      </c>
      <c r="H411" s="8">
        <f t="shared" si="210"/>
        <v>0</v>
      </c>
      <c r="I411" s="8">
        <f t="shared" si="211"/>
        <v>18.803107513988834</v>
      </c>
      <c r="J411" s="25">
        <f t="shared" si="215"/>
        <v>8.594532319133469</v>
      </c>
      <c r="K411" s="25">
        <f t="shared" si="215"/>
        <v>10.615622698124216</v>
      </c>
      <c r="L411" s="26">
        <f t="shared" si="213"/>
        <v>0.80961169811094791</v>
      </c>
      <c r="M411" s="25">
        <f t="shared" si="214"/>
        <v>44.7395261069599</v>
      </c>
      <c r="N411" s="25">
        <v>30</v>
      </c>
      <c r="O411" s="25">
        <v>70</v>
      </c>
      <c r="P411" s="25">
        <f t="shared" si="182"/>
        <v>0</v>
      </c>
      <c r="Q411" s="25">
        <f t="shared" si="183"/>
        <v>0</v>
      </c>
      <c r="R411" s="25">
        <f t="shared" si="184"/>
        <v>37</v>
      </c>
      <c r="S411" s="25">
        <f t="shared" si="185"/>
        <v>0</v>
      </c>
      <c r="T411" s="25">
        <f t="shared" si="186"/>
        <v>8037665</v>
      </c>
      <c r="U411" s="25">
        <f t="shared" si="187"/>
        <v>9993115</v>
      </c>
      <c r="V411" s="9">
        <f t="shared" si="188"/>
        <v>2159.0061995596047</v>
      </c>
      <c r="W411" s="9">
        <f t="shared" si="189"/>
        <v>2125.577508447283</v>
      </c>
      <c r="X411" s="9">
        <f t="shared" si="190"/>
        <v>-33.428691112321758</v>
      </c>
      <c r="Y411" s="3">
        <f t="shared" si="191"/>
        <v>0</v>
      </c>
      <c r="Z411" s="3">
        <f t="shared" si="192"/>
        <v>1</v>
      </c>
      <c r="AA411" s="55">
        <f t="shared" si="193"/>
        <v>15</v>
      </c>
      <c r="AB411" s="3">
        <f t="shared" si="194"/>
        <v>30</v>
      </c>
      <c r="AC411" s="2">
        <f t="shared" si="195"/>
        <v>8849795</v>
      </c>
      <c r="AD411" s="2">
        <f t="shared" si="196"/>
        <v>9642545</v>
      </c>
      <c r="AE411" s="14">
        <f t="shared" si="197"/>
        <v>2145.655918616902</v>
      </c>
      <c r="AF411" s="14">
        <f t="shared" si="198"/>
        <v>2131.6422263986169</v>
      </c>
      <c r="AG411" s="14">
        <f t="shared" si="181"/>
        <v>-14.013692218285087</v>
      </c>
      <c r="AH411" s="14">
        <f t="shared" si="207"/>
        <v>-12.314395412907967</v>
      </c>
      <c r="AI411" s="14">
        <f t="shared" si="200"/>
        <v>-1.69929680537712</v>
      </c>
      <c r="AJ411" s="16">
        <f t="shared" si="201"/>
        <v>0</v>
      </c>
      <c r="AK411" s="16">
        <f t="shared" si="202"/>
        <v>1</v>
      </c>
      <c r="AL411" s="16">
        <f t="shared" si="203"/>
        <v>0</v>
      </c>
      <c r="AM411" s="16">
        <f t="shared" si="204"/>
        <v>30</v>
      </c>
      <c r="AN411" s="5">
        <f t="shared" si="205"/>
        <v>9703950</v>
      </c>
      <c r="AO411" s="5">
        <f t="shared" si="206"/>
        <v>9703950</v>
      </c>
    </row>
    <row r="412" spans="1:41" x14ac:dyDescent="0.2">
      <c r="A412" s="1" t="s">
        <v>1160</v>
      </c>
      <c r="B412" s="8">
        <v>2009</v>
      </c>
      <c r="C412" s="8">
        <v>2105.8719999999998</v>
      </c>
      <c r="D412" s="8">
        <v>2111</v>
      </c>
      <c r="E412" s="8">
        <v>2101</v>
      </c>
      <c r="F412" s="8">
        <v>2105.864</v>
      </c>
      <c r="G412" s="8">
        <f t="shared" si="209"/>
        <v>-14.006503597122446</v>
      </c>
      <c r="H412" s="8">
        <f t="shared" si="210"/>
        <v>0</v>
      </c>
      <c r="I412" s="8">
        <f t="shared" si="211"/>
        <v>14.006503597122446</v>
      </c>
      <c r="J412" s="25">
        <f t="shared" si="215"/>
        <v>7.9806371534810783</v>
      </c>
      <c r="K412" s="25">
        <f t="shared" si="215"/>
        <v>10.857828476624091</v>
      </c>
      <c r="L412" s="26">
        <f t="shared" si="213"/>
        <v>0.73501226977960266</v>
      </c>
      <c r="M412" s="25">
        <f t="shared" si="214"/>
        <v>42.363519992453469</v>
      </c>
      <c r="N412" s="25">
        <v>30</v>
      </c>
      <c r="O412" s="25">
        <v>70</v>
      </c>
      <c r="P412" s="25">
        <f t="shared" si="182"/>
        <v>0</v>
      </c>
      <c r="Q412" s="25">
        <f t="shared" si="183"/>
        <v>0</v>
      </c>
      <c r="R412" s="25">
        <f t="shared" si="184"/>
        <v>37</v>
      </c>
      <c r="S412" s="25">
        <f t="shared" si="185"/>
        <v>0</v>
      </c>
      <c r="T412" s="25">
        <f t="shared" si="186"/>
        <v>8037665</v>
      </c>
      <c r="U412" s="25">
        <f t="shared" si="187"/>
        <v>9981090</v>
      </c>
      <c r="V412" s="9">
        <f t="shared" si="188"/>
        <v>2155.4626261222143</v>
      </c>
      <c r="W412" s="9">
        <f t="shared" si="189"/>
        <v>2121.5787416888779</v>
      </c>
      <c r="X412" s="9">
        <f t="shared" si="190"/>
        <v>-33.883884433336334</v>
      </c>
      <c r="Y412" s="3">
        <f t="shared" si="191"/>
        <v>0</v>
      </c>
      <c r="Z412" s="3">
        <f t="shared" si="192"/>
        <v>1</v>
      </c>
      <c r="AA412" s="55">
        <f t="shared" si="193"/>
        <v>14</v>
      </c>
      <c r="AB412" s="3">
        <f t="shared" si="194"/>
        <v>30</v>
      </c>
      <c r="AC412" s="2">
        <f t="shared" si="195"/>
        <v>8902615</v>
      </c>
      <c r="AD412" s="2">
        <f t="shared" si="196"/>
        <v>9637965</v>
      </c>
      <c r="AE412" s="14">
        <f t="shared" si="197"/>
        <v>2142.7083690897239</v>
      </c>
      <c r="AF412" s="14">
        <f t="shared" si="198"/>
        <v>2127.6763454142142</v>
      </c>
      <c r="AG412" s="14">
        <f t="shared" ref="AG412:AG475" si="216">AF412-AE412</f>
        <v>-15.032023675509663</v>
      </c>
      <c r="AH412" s="14">
        <f t="shared" si="207"/>
        <v>-12.857921065428306</v>
      </c>
      <c r="AI412" s="14">
        <f t="shared" si="200"/>
        <v>-2.1741026100813574</v>
      </c>
      <c r="AJ412" s="16">
        <f t="shared" si="201"/>
        <v>0</v>
      </c>
      <c r="AK412" s="16">
        <f t="shared" si="202"/>
        <v>0</v>
      </c>
      <c r="AL412" s="16">
        <f t="shared" si="203"/>
        <v>0</v>
      </c>
      <c r="AM412" s="16">
        <f t="shared" si="204"/>
        <v>0</v>
      </c>
      <c r="AN412" s="5">
        <f t="shared" si="205"/>
        <v>9703950</v>
      </c>
      <c r="AO412" s="5">
        <f t="shared" si="206"/>
        <v>9703950</v>
      </c>
    </row>
    <row r="413" spans="1:41" x14ac:dyDescent="0.2">
      <c r="A413" s="1" t="s">
        <v>1161</v>
      </c>
      <c r="B413" s="8">
        <v>5299</v>
      </c>
      <c r="C413" s="8">
        <v>2072.7134831460676</v>
      </c>
      <c r="D413" s="8">
        <v>2084</v>
      </c>
      <c r="E413" s="8">
        <v>2065</v>
      </c>
      <c r="F413" s="8">
        <v>2072.7022471910113</v>
      </c>
      <c r="G413" s="8">
        <f t="shared" si="209"/>
        <v>-33.161752808988695</v>
      </c>
      <c r="H413" s="8">
        <f t="shared" si="210"/>
        <v>0</v>
      </c>
      <c r="I413" s="8">
        <f t="shared" si="211"/>
        <v>33.161752808988695</v>
      </c>
      <c r="J413" s="25">
        <f t="shared" si="215"/>
        <v>7.4105916425181437</v>
      </c>
      <c r="K413" s="25">
        <f t="shared" si="215"/>
        <v>12.450965928935847</v>
      </c>
      <c r="L413" s="26">
        <f t="shared" si="213"/>
        <v>0.59518206738451085</v>
      </c>
      <c r="M413" s="25">
        <f t="shared" si="214"/>
        <v>37.311231084761502</v>
      </c>
      <c r="N413" s="25">
        <v>30</v>
      </c>
      <c r="O413" s="25">
        <v>70</v>
      </c>
      <c r="P413" s="25">
        <f t="shared" ref="P413:P476" si="217">IF(AND(M413&lt;$R$4, T412-30&gt;=D413*25),1,0)</f>
        <v>0</v>
      </c>
      <c r="Q413" s="25">
        <f t="shared" ref="Q413:Q476" si="218">IF(AND(M413&gt;$R$5,R412&gt;=1),1,0)</f>
        <v>0</v>
      </c>
      <c r="R413" s="25">
        <f t="shared" ref="R413:R476" si="219">R412+P413-Q413</f>
        <v>37</v>
      </c>
      <c r="S413" s="25">
        <f t="shared" ref="S413:S476" si="220">IF(P413&gt;0, MAX(30, 0.002*P413*D413), IF(Q413&gt;0, MAX(30, 0.002*Q413*E413), 0))</f>
        <v>0</v>
      </c>
      <c r="T413" s="25">
        <f t="shared" ref="T413:T476" si="221">T412-(P413*D412*25) + (Q413*E412*25) - S413</f>
        <v>8037665</v>
      </c>
      <c r="U413" s="25">
        <f t="shared" ref="U413:U476" si="222">R413*E413*25 + T413</f>
        <v>9947790</v>
      </c>
      <c r="V413" s="9">
        <f t="shared" ref="V413:V476" si="223">AVERAGE(F387:F412)</f>
        <v>2151.0597879436705</v>
      </c>
      <c r="W413" s="9">
        <f t="shared" ref="W413:W476" si="224">AVERAGE(F401:F412)</f>
        <v>2117.2599759231121</v>
      </c>
      <c r="X413" s="9">
        <f t="shared" ref="X413:X476" si="225">W413-V413</f>
        <v>-33.79981202055842</v>
      </c>
      <c r="Y413" s="3">
        <f t="shared" ref="Y413:Y476" si="226">IF(AND(X413&gt;$Z$4,AC412-30&gt;=D413*25),1,0)</f>
        <v>0</v>
      </c>
      <c r="Z413" s="3">
        <f t="shared" ref="Z413:Z476" si="227">IF(AND(X413&lt;$Z$5,AA412&gt;=1),1,0)</f>
        <v>1</v>
      </c>
      <c r="AA413" s="55">
        <f t="shared" ref="AA413:AA476" si="228">AA412+Y413-Z413</f>
        <v>13</v>
      </c>
      <c r="AB413" s="3">
        <f t="shared" ref="AB413:AB476" si="229">IF(Y413&gt;0, MAX(30, 0.002*Y413*D413), IF(Z413&gt;0, MAX(30, 0.002*Z413*E413), 0))</f>
        <v>30</v>
      </c>
      <c r="AC413" s="2">
        <f t="shared" ref="AC413:AC476" si="230">AC412-  (Y413*D412*25) + (Z413*E412*25) - AB413</f>
        <v>8955110</v>
      </c>
      <c r="AD413" s="2">
        <f t="shared" ref="AD413:AD476" si="231">AA413*E413*25 + AC413</f>
        <v>9626235</v>
      </c>
      <c r="AE413" s="14">
        <f t="shared" ref="AE413:AE476" si="232">(F413-AE412)*$AF$6+AE412</f>
        <v>2137.5227304305599</v>
      </c>
      <c r="AF413" s="14">
        <f t="shared" ref="AF413:AF476" si="233">(F413-AF412)*$AF$5+AF412</f>
        <v>2119.2187918414138</v>
      </c>
      <c r="AG413" s="14">
        <f t="shared" si="216"/>
        <v>-18.303938589146128</v>
      </c>
      <c r="AH413" s="14">
        <f t="shared" si="207"/>
        <v>-13.947124570171869</v>
      </c>
      <c r="AI413" s="14">
        <f t="shared" si="200"/>
        <v>-4.3568140189742586</v>
      </c>
      <c r="AJ413" s="16">
        <f t="shared" si="201"/>
        <v>0</v>
      </c>
      <c r="AK413" s="16">
        <f t="shared" si="202"/>
        <v>0</v>
      </c>
      <c r="AL413" s="16">
        <f t="shared" si="203"/>
        <v>0</v>
      </c>
      <c r="AM413" s="16">
        <f t="shared" si="204"/>
        <v>0</v>
      </c>
      <c r="AN413" s="5">
        <f t="shared" si="205"/>
        <v>9703950</v>
      </c>
      <c r="AO413" s="5">
        <f t="shared" si="206"/>
        <v>9703950</v>
      </c>
    </row>
    <row r="414" spans="1:41" x14ac:dyDescent="0.2">
      <c r="A414" s="1" t="s">
        <v>1162</v>
      </c>
      <c r="B414" s="8">
        <v>5393</v>
      </c>
      <c r="C414" s="8">
        <v>2055.5111111111109</v>
      </c>
      <c r="D414" s="8">
        <v>2072</v>
      </c>
      <c r="E414" s="8">
        <v>2040</v>
      </c>
      <c r="F414" s="8">
        <v>2055.411111111111</v>
      </c>
      <c r="G414" s="8">
        <f t="shared" si="209"/>
        <v>-17.291136079900298</v>
      </c>
      <c r="H414" s="8">
        <f t="shared" si="210"/>
        <v>0</v>
      </c>
      <c r="I414" s="8">
        <f t="shared" si="211"/>
        <v>17.291136079900298</v>
      </c>
      <c r="J414" s="25">
        <f t="shared" si="215"/>
        <v>6.8812636680525623</v>
      </c>
      <c r="K414" s="25">
        <f t="shared" si="215"/>
        <v>12.796692368290451</v>
      </c>
      <c r="L414" s="26">
        <f t="shared" si="213"/>
        <v>0.53773768017616663</v>
      </c>
      <c r="M414" s="25">
        <f t="shared" si="214"/>
        <v>34.969402591120883</v>
      </c>
      <c r="N414" s="25">
        <v>30</v>
      </c>
      <c r="O414" s="25">
        <v>70</v>
      </c>
      <c r="P414" s="25">
        <f t="shared" si="217"/>
        <v>0</v>
      </c>
      <c r="Q414" s="25">
        <f t="shared" si="218"/>
        <v>0</v>
      </c>
      <c r="R414" s="25">
        <f t="shared" si="219"/>
        <v>37</v>
      </c>
      <c r="S414" s="25">
        <f t="shared" si="220"/>
        <v>0</v>
      </c>
      <c r="T414" s="25">
        <f t="shared" si="221"/>
        <v>8037665</v>
      </c>
      <c r="U414" s="25">
        <f t="shared" si="222"/>
        <v>9924665</v>
      </c>
      <c r="V414" s="9">
        <f t="shared" si="223"/>
        <v>2146.870617079664</v>
      </c>
      <c r="W414" s="9">
        <f t="shared" si="224"/>
        <v>2116.9216180385279</v>
      </c>
      <c r="X414" s="9">
        <f t="shared" si="225"/>
        <v>-29.948999041136176</v>
      </c>
      <c r="Y414" s="3">
        <f t="shared" si="226"/>
        <v>0</v>
      </c>
      <c r="Z414" s="3">
        <f t="shared" si="227"/>
        <v>1</v>
      </c>
      <c r="AA414" s="55">
        <f t="shared" si="228"/>
        <v>12</v>
      </c>
      <c r="AB414" s="3">
        <f t="shared" si="229"/>
        <v>30</v>
      </c>
      <c r="AC414" s="2">
        <f t="shared" si="230"/>
        <v>9006705</v>
      </c>
      <c r="AD414" s="2">
        <f t="shared" si="231"/>
        <v>9618705</v>
      </c>
      <c r="AE414" s="14">
        <f t="shared" si="232"/>
        <v>2131.440388258749</v>
      </c>
      <c r="AF414" s="14">
        <f t="shared" si="233"/>
        <v>2109.4022255752134</v>
      </c>
      <c r="AG414" s="14">
        <f t="shared" si="216"/>
        <v>-22.038162683535575</v>
      </c>
      <c r="AH414" s="14">
        <f t="shared" si="207"/>
        <v>-15.565332192844611</v>
      </c>
      <c r="AI414" s="14">
        <f t="shared" si="200"/>
        <v>-6.4728304906909635</v>
      </c>
      <c r="AJ414" s="16">
        <f t="shared" si="201"/>
        <v>0</v>
      </c>
      <c r="AK414" s="16">
        <f t="shared" si="202"/>
        <v>0</v>
      </c>
      <c r="AL414" s="16">
        <f t="shared" si="203"/>
        <v>0</v>
      </c>
      <c r="AM414" s="16">
        <f t="shared" si="204"/>
        <v>0</v>
      </c>
      <c r="AN414" s="5">
        <f t="shared" si="205"/>
        <v>9703950</v>
      </c>
      <c r="AO414" s="5">
        <f t="shared" si="206"/>
        <v>9703950</v>
      </c>
    </row>
    <row r="415" spans="1:41" x14ac:dyDescent="0.2">
      <c r="A415" s="1" t="s">
        <v>1163</v>
      </c>
      <c r="B415" s="8">
        <v>7714</v>
      </c>
      <c r="C415" s="8">
        <v>2050.6363636363635</v>
      </c>
      <c r="D415" s="8">
        <v>2073</v>
      </c>
      <c r="E415" s="8">
        <v>2032</v>
      </c>
      <c r="F415" s="8">
        <v>2050.3818181818183</v>
      </c>
      <c r="G415" s="8">
        <f t="shared" si="209"/>
        <v>-5.0292929292927511</v>
      </c>
      <c r="H415" s="8">
        <f t="shared" si="210"/>
        <v>0</v>
      </c>
      <c r="I415" s="8">
        <f t="shared" si="211"/>
        <v>5.0292929292927511</v>
      </c>
      <c r="J415" s="25">
        <f t="shared" si="215"/>
        <v>6.3897448346202363</v>
      </c>
      <c r="K415" s="25">
        <f t="shared" si="215"/>
        <v>12.241878122647758</v>
      </c>
      <c r="L415" s="26">
        <f t="shared" si="213"/>
        <v>0.52195788673954047</v>
      </c>
      <c r="M415" s="25">
        <f t="shared" si="214"/>
        <v>34.295159628741132</v>
      </c>
      <c r="N415" s="25">
        <v>30</v>
      </c>
      <c r="O415" s="25">
        <v>70</v>
      </c>
      <c r="P415" s="25">
        <f t="shared" si="217"/>
        <v>0</v>
      </c>
      <c r="Q415" s="25">
        <f t="shared" si="218"/>
        <v>0</v>
      </c>
      <c r="R415" s="25">
        <f t="shared" si="219"/>
        <v>37</v>
      </c>
      <c r="S415" s="25">
        <f t="shared" si="220"/>
        <v>0</v>
      </c>
      <c r="T415" s="25">
        <f t="shared" si="221"/>
        <v>8037665</v>
      </c>
      <c r="U415" s="25">
        <f t="shared" si="222"/>
        <v>9917265</v>
      </c>
      <c r="V415" s="9">
        <f t="shared" si="223"/>
        <v>2142.1676531976682</v>
      </c>
      <c r="W415" s="9">
        <f t="shared" si="224"/>
        <v>2112.9248038514597</v>
      </c>
      <c r="X415" s="9">
        <f t="shared" si="225"/>
        <v>-29.242849346208459</v>
      </c>
      <c r="Y415" s="3">
        <f t="shared" si="226"/>
        <v>0</v>
      </c>
      <c r="Z415" s="3">
        <f t="shared" si="227"/>
        <v>1</v>
      </c>
      <c r="AA415" s="55">
        <f t="shared" si="228"/>
        <v>11</v>
      </c>
      <c r="AB415" s="3">
        <f t="shared" si="229"/>
        <v>30</v>
      </c>
      <c r="AC415" s="2">
        <f t="shared" si="230"/>
        <v>9057675</v>
      </c>
      <c r="AD415" s="2">
        <f t="shared" si="231"/>
        <v>9616475</v>
      </c>
      <c r="AE415" s="14">
        <f t="shared" si="232"/>
        <v>2125.4360497345319</v>
      </c>
      <c r="AF415" s="14">
        <f t="shared" si="233"/>
        <v>2100.3221628993065</v>
      </c>
      <c r="AG415" s="14">
        <f t="shared" si="216"/>
        <v>-25.113886835225458</v>
      </c>
      <c r="AH415" s="14">
        <f t="shared" si="207"/>
        <v>-17.47504312132078</v>
      </c>
      <c r="AI415" s="14">
        <f t="shared" si="200"/>
        <v>-7.6388437139046772</v>
      </c>
      <c r="AJ415" s="16">
        <f t="shared" si="201"/>
        <v>0</v>
      </c>
      <c r="AK415" s="16">
        <f t="shared" si="202"/>
        <v>0</v>
      </c>
      <c r="AL415" s="16">
        <f t="shared" si="203"/>
        <v>0</v>
      </c>
      <c r="AM415" s="16">
        <f t="shared" si="204"/>
        <v>0</v>
      </c>
      <c r="AN415" s="5">
        <f t="shared" si="205"/>
        <v>9703950</v>
      </c>
      <c r="AO415" s="5">
        <f t="shared" si="206"/>
        <v>9703950</v>
      </c>
    </row>
    <row r="416" spans="1:41" x14ac:dyDescent="0.2">
      <c r="A416" s="1" t="s">
        <v>1164</v>
      </c>
      <c r="B416" s="8">
        <v>5035</v>
      </c>
      <c r="C416" s="8">
        <v>2039.8977272727273</v>
      </c>
      <c r="D416" s="8">
        <v>2053</v>
      </c>
      <c r="E416" s="8">
        <v>2028</v>
      </c>
      <c r="F416" s="8">
        <v>2039.875</v>
      </c>
      <c r="G416" s="8">
        <f t="shared" si="209"/>
        <v>-10.506818181818289</v>
      </c>
      <c r="H416" s="8">
        <f t="shared" si="210"/>
        <v>0</v>
      </c>
      <c r="I416" s="8">
        <f t="shared" si="211"/>
        <v>10.506818181818289</v>
      </c>
      <c r="J416" s="25">
        <f t="shared" si="215"/>
        <v>5.9333344892902193</v>
      </c>
      <c r="K416" s="25">
        <f t="shared" si="215"/>
        <v>12.117945269731367</v>
      </c>
      <c r="L416" s="26">
        <f t="shared" si="213"/>
        <v>0.48963205867175458</v>
      </c>
      <c r="M416" s="25">
        <f t="shared" si="214"/>
        <v>32.869328759501855</v>
      </c>
      <c r="N416" s="25">
        <v>30</v>
      </c>
      <c r="O416" s="25">
        <v>70</v>
      </c>
      <c r="P416" s="25">
        <f t="shared" si="217"/>
        <v>0</v>
      </c>
      <c r="Q416" s="25">
        <f t="shared" si="218"/>
        <v>0</v>
      </c>
      <c r="R416" s="25">
        <f t="shared" si="219"/>
        <v>37</v>
      </c>
      <c r="S416" s="25">
        <f t="shared" si="220"/>
        <v>0</v>
      </c>
      <c r="T416" s="25">
        <f t="shared" si="221"/>
        <v>8037665</v>
      </c>
      <c r="U416" s="25">
        <f t="shared" si="222"/>
        <v>9913565</v>
      </c>
      <c r="V416" s="9">
        <f t="shared" si="223"/>
        <v>2137.9273312554596</v>
      </c>
      <c r="W416" s="9">
        <f t="shared" si="224"/>
        <v>2106.918896808053</v>
      </c>
      <c r="X416" s="9">
        <f t="shared" si="225"/>
        <v>-31.008434447406671</v>
      </c>
      <c r="Y416" s="3">
        <f t="shared" si="226"/>
        <v>0</v>
      </c>
      <c r="Z416" s="3">
        <f t="shared" si="227"/>
        <v>1</v>
      </c>
      <c r="AA416" s="55">
        <f t="shared" si="228"/>
        <v>10</v>
      </c>
      <c r="AB416" s="3">
        <f t="shared" si="229"/>
        <v>30</v>
      </c>
      <c r="AC416" s="2">
        <f t="shared" si="230"/>
        <v>9108445</v>
      </c>
      <c r="AD416" s="2">
        <f t="shared" si="231"/>
        <v>9615445</v>
      </c>
      <c r="AE416" s="14">
        <f t="shared" si="232"/>
        <v>2119.0981941986406</v>
      </c>
      <c r="AF416" s="14">
        <f t="shared" si="233"/>
        <v>2091.0225993763361</v>
      </c>
      <c r="AG416" s="14">
        <f t="shared" si="216"/>
        <v>-28.075594822304538</v>
      </c>
      <c r="AH416" s="14">
        <f t="shared" si="207"/>
        <v>-19.595153461517533</v>
      </c>
      <c r="AI416" s="14">
        <f t="shared" si="200"/>
        <v>-8.4804413607870046</v>
      </c>
      <c r="AJ416" s="16">
        <f t="shared" si="201"/>
        <v>0</v>
      </c>
      <c r="AK416" s="16">
        <f t="shared" si="202"/>
        <v>0</v>
      </c>
      <c r="AL416" s="16">
        <f t="shared" si="203"/>
        <v>0</v>
      </c>
      <c r="AM416" s="16">
        <f t="shared" si="204"/>
        <v>0</v>
      </c>
      <c r="AN416" s="5">
        <f t="shared" si="205"/>
        <v>9703950</v>
      </c>
      <c r="AO416" s="5">
        <f t="shared" si="206"/>
        <v>9703950</v>
      </c>
    </row>
    <row r="417" spans="1:41" x14ac:dyDescent="0.2">
      <c r="A417" s="1" t="s">
        <v>1165</v>
      </c>
      <c r="B417" s="8">
        <v>5722</v>
      </c>
      <c r="C417" s="8">
        <v>2051.9839572192514</v>
      </c>
      <c r="D417" s="8">
        <v>2060</v>
      </c>
      <c r="E417" s="8">
        <v>2042</v>
      </c>
      <c r="F417" s="8">
        <v>2051.9251336898396</v>
      </c>
      <c r="G417" s="8">
        <f t="shared" si="209"/>
        <v>12.05013368983964</v>
      </c>
      <c r="H417" s="8">
        <f t="shared" si="210"/>
        <v>12.05013368983964</v>
      </c>
      <c r="I417" s="8">
        <f t="shared" si="211"/>
        <v>0</v>
      </c>
      <c r="J417" s="25">
        <f t="shared" si="215"/>
        <v>6.3702487179008926</v>
      </c>
      <c r="K417" s="25">
        <f t="shared" si="215"/>
        <v>11.252377750464841</v>
      </c>
      <c r="L417" s="26">
        <f t="shared" si="213"/>
        <v>0.5661246768610958</v>
      </c>
      <c r="M417" s="25">
        <f t="shared" si="214"/>
        <v>36.148123149157627</v>
      </c>
      <c r="N417" s="25">
        <v>30</v>
      </c>
      <c r="O417" s="25">
        <v>70</v>
      </c>
      <c r="P417" s="25">
        <f t="shared" si="217"/>
        <v>0</v>
      </c>
      <c r="Q417" s="25">
        <f t="shared" si="218"/>
        <v>0</v>
      </c>
      <c r="R417" s="25">
        <f t="shared" si="219"/>
        <v>37</v>
      </c>
      <c r="S417" s="25">
        <f t="shared" si="220"/>
        <v>0</v>
      </c>
      <c r="T417" s="25">
        <f t="shared" si="221"/>
        <v>8037665</v>
      </c>
      <c r="U417" s="25">
        <f t="shared" si="222"/>
        <v>9926515</v>
      </c>
      <c r="V417" s="9">
        <f t="shared" si="223"/>
        <v>2133.3286121741876</v>
      </c>
      <c r="W417" s="9">
        <f t="shared" si="224"/>
        <v>2100.2030255959316</v>
      </c>
      <c r="X417" s="9">
        <f t="shared" si="225"/>
        <v>-33.125586578255934</v>
      </c>
      <c r="Y417" s="3">
        <f t="shared" si="226"/>
        <v>0</v>
      </c>
      <c r="Z417" s="3">
        <f t="shared" si="227"/>
        <v>1</v>
      </c>
      <c r="AA417" s="55">
        <f t="shared" si="228"/>
        <v>9</v>
      </c>
      <c r="AB417" s="3">
        <f t="shared" si="229"/>
        <v>30</v>
      </c>
      <c r="AC417" s="2">
        <f t="shared" si="230"/>
        <v>9159115</v>
      </c>
      <c r="AD417" s="2">
        <f t="shared" si="231"/>
        <v>9618565</v>
      </c>
      <c r="AE417" s="14">
        <f t="shared" si="232"/>
        <v>2114.1224119387293</v>
      </c>
      <c r="AF417" s="14">
        <f t="shared" si="233"/>
        <v>2085.0076046553368</v>
      </c>
      <c r="AG417" s="14">
        <f t="shared" si="216"/>
        <v>-29.114807283392565</v>
      </c>
      <c r="AH417" s="14">
        <f t="shared" si="207"/>
        <v>-21.499084225892538</v>
      </c>
      <c r="AI417" s="14">
        <f t="shared" si="200"/>
        <v>-7.615723057500027</v>
      </c>
      <c r="AJ417" s="16">
        <f t="shared" si="201"/>
        <v>0</v>
      </c>
      <c r="AK417" s="16">
        <f t="shared" si="202"/>
        <v>0</v>
      </c>
      <c r="AL417" s="16">
        <f t="shared" si="203"/>
        <v>0</v>
      </c>
      <c r="AM417" s="16">
        <f t="shared" si="204"/>
        <v>0</v>
      </c>
      <c r="AN417" s="5">
        <f t="shared" si="205"/>
        <v>9703950</v>
      </c>
      <c r="AO417" s="5">
        <f t="shared" si="206"/>
        <v>9703950</v>
      </c>
    </row>
    <row r="418" spans="1:41" x14ac:dyDescent="0.2">
      <c r="A418" s="1" t="s">
        <v>1166</v>
      </c>
      <c r="B418" s="8">
        <v>6122</v>
      </c>
      <c r="C418" s="8">
        <v>2008.0676328502416</v>
      </c>
      <c r="D418" s="8">
        <v>2042</v>
      </c>
      <c r="E418" s="8">
        <v>1977</v>
      </c>
      <c r="F418" s="8">
        <v>2007.9710144927535</v>
      </c>
      <c r="G418" s="8">
        <f t="shared" si="209"/>
        <v>-43.954119197086129</v>
      </c>
      <c r="H418" s="8">
        <f t="shared" si="210"/>
        <v>0</v>
      </c>
      <c r="I418" s="8">
        <f t="shared" si="211"/>
        <v>43.954119197086129</v>
      </c>
      <c r="J418" s="25">
        <f t="shared" ref="J418:K433" si="234">((J417*($L$4-1)+H418)/$L$4)</f>
        <v>5.9152309523365432</v>
      </c>
      <c r="K418" s="25">
        <f t="shared" si="234"/>
        <v>13.588216425223505</v>
      </c>
      <c r="L418" s="26">
        <f t="shared" si="213"/>
        <v>0.43532063129022813</v>
      </c>
      <c r="M418" s="25">
        <f t="shared" si="214"/>
        <v>30.329155855504752</v>
      </c>
      <c r="N418" s="25">
        <v>30</v>
      </c>
      <c r="O418" s="25">
        <v>70</v>
      </c>
      <c r="P418" s="25">
        <f t="shared" si="217"/>
        <v>0</v>
      </c>
      <c r="Q418" s="25">
        <f t="shared" si="218"/>
        <v>0</v>
      </c>
      <c r="R418" s="25">
        <f t="shared" si="219"/>
        <v>37</v>
      </c>
      <c r="S418" s="25">
        <f t="shared" si="220"/>
        <v>0</v>
      </c>
      <c r="T418" s="25">
        <f t="shared" si="221"/>
        <v>8037665</v>
      </c>
      <c r="U418" s="25">
        <f t="shared" si="222"/>
        <v>9866390</v>
      </c>
      <c r="V418" s="9">
        <f t="shared" si="223"/>
        <v>2128.274751802423</v>
      </c>
      <c r="W418" s="9">
        <f t="shared" si="224"/>
        <v>2092.0852843893335</v>
      </c>
      <c r="X418" s="9">
        <f t="shared" si="225"/>
        <v>-36.18946741308946</v>
      </c>
      <c r="Y418" s="3">
        <f t="shared" si="226"/>
        <v>0</v>
      </c>
      <c r="Z418" s="3">
        <f t="shared" si="227"/>
        <v>1</v>
      </c>
      <c r="AA418" s="55">
        <f t="shared" si="228"/>
        <v>8</v>
      </c>
      <c r="AB418" s="3">
        <f t="shared" si="229"/>
        <v>30</v>
      </c>
      <c r="AC418" s="2">
        <f t="shared" si="230"/>
        <v>9210135</v>
      </c>
      <c r="AD418" s="2">
        <f t="shared" si="231"/>
        <v>9605535</v>
      </c>
      <c r="AE418" s="14">
        <f t="shared" si="232"/>
        <v>2106.2593454612497</v>
      </c>
      <c r="AF418" s="14">
        <f t="shared" si="233"/>
        <v>2073.155821553401</v>
      </c>
      <c r="AG418" s="14">
        <f t="shared" si="216"/>
        <v>-33.103523907848739</v>
      </c>
      <c r="AH418" s="14">
        <f t="shared" si="207"/>
        <v>-23.819972162283779</v>
      </c>
      <c r="AI418" s="14">
        <f t="shared" si="200"/>
        <v>-9.2835517455649601</v>
      </c>
      <c r="AJ418" s="16">
        <f t="shared" si="201"/>
        <v>0</v>
      </c>
      <c r="AK418" s="16">
        <f t="shared" si="202"/>
        <v>0</v>
      </c>
      <c r="AL418" s="16">
        <f t="shared" si="203"/>
        <v>0</v>
      </c>
      <c r="AM418" s="16">
        <f t="shared" si="204"/>
        <v>0</v>
      </c>
      <c r="AN418" s="5">
        <f t="shared" si="205"/>
        <v>9703950</v>
      </c>
      <c r="AO418" s="5">
        <f t="shared" si="206"/>
        <v>9703950</v>
      </c>
    </row>
    <row r="419" spans="1:41" x14ac:dyDescent="0.2">
      <c r="A419" s="1" t="s">
        <v>1167</v>
      </c>
      <c r="B419" s="8">
        <v>11646</v>
      </c>
      <c r="C419" s="8">
        <v>1985.9616858237548</v>
      </c>
      <c r="D419" s="8">
        <v>2000</v>
      </c>
      <c r="E419" s="8">
        <v>1953</v>
      </c>
      <c r="F419" s="8">
        <v>1985.9233716475096</v>
      </c>
      <c r="G419" s="8">
        <f t="shared" si="209"/>
        <v>-22.0476428452439</v>
      </c>
      <c r="H419" s="8">
        <f t="shared" si="210"/>
        <v>0</v>
      </c>
      <c r="I419" s="8">
        <f t="shared" si="211"/>
        <v>22.0476428452439</v>
      </c>
      <c r="J419" s="25">
        <f t="shared" si="234"/>
        <v>5.4927144557410754</v>
      </c>
      <c r="K419" s="25">
        <f t="shared" si="234"/>
        <v>14.192461169510677</v>
      </c>
      <c r="L419" s="26">
        <f t="shared" si="213"/>
        <v>0.38701634551877034</v>
      </c>
      <c r="M419" s="25">
        <f t="shared" si="214"/>
        <v>27.902796298627536</v>
      </c>
      <c r="N419" s="25">
        <v>30</v>
      </c>
      <c r="O419" s="25">
        <v>70</v>
      </c>
      <c r="P419" s="25">
        <f t="shared" si="217"/>
        <v>1</v>
      </c>
      <c r="Q419" s="25">
        <f t="shared" si="218"/>
        <v>0</v>
      </c>
      <c r="R419" s="25">
        <f t="shared" si="219"/>
        <v>38</v>
      </c>
      <c r="S419" s="25">
        <f t="shared" si="220"/>
        <v>30</v>
      </c>
      <c r="T419" s="25">
        <f t="shared" si="221"/>
        <v>7986585</v>
      </c>
      <c r="U419" s="25">
        <f t="shared" si="222"/>
        <v>9841935</v>
      </c>
      <c r="V419" s="9">
        <f t="shared" si="223"/>
        <v>2120.643910769224</v>
      </c>
      <c r="W419" s="9">
        <f t="shared" si="224"/>
        <v>2083.018461115988</v>
      </c>
      <c r="X419" s="9">
        <f t="shared" si="225"/>
        <v>-37.625449653236046</v>
      </c>
      <c r="Y419" s="3">
        <f t="shared" si="226"/>
        <v>0</v>
      </c>
      <c r="Z419" s="3">
        <f t="shared" si="227"/>
        <v>1</v>
      </c>
      <c r="AA419" s="55">
        <f t="shared" si="228"/>
        <v>7</v>
      </c>
      <c r="AB419" s="3">
        <f t="shared" si="229"/>
        <v>30</v>
      </c>
      <c r="AC419" s="2">
        <f t="shared" si="230"/>
        <v>9259530</v>
      </c>
      <c r="AD419" s="2">
        <f t="shared" si="231"/>
        <v>9601305</v>
      </c>
      <c r="AE419" s="14">
        <f t="shared" si="232"/>
        <v>2097.3455696231949</v>
      </c>
      <c r="AF419" s="14">
        <f t="shared" si="233"/>
        <v>2059.7354446448021</v>
      </c>
      <c r="AG419" s="14">
        <f t="shared" si="216"/>
        <v>-37.610124978392832</v>
      </c>
      <c r="AH419" s="14">
        <f t="shared" si="207"/>
        <v>-26.578002725505591</v>
      </c>
      <c r="AI419" s="14">
        <f t="shared" si="200"/>
        <v>-11.032122252887241</v>
      </c>
      <c r="AJ419" s="16">
        <f t="shared" si="201"/>
        <v>0</v>
      </c>
      <c r="AK419" s="16">
        <f t="shared" si="202"/>
        <v>0</v>
      </c>
      <c r="AL419" s="16">
        <f t="shared" si="203"/>
        <v>0</v>
      </c>
      <c r="AM419" s="16">
        <f t="shared" si="204"/>
        <v>0</v>
      </c>
      <c r="AN419" s="5">
        <f t="shared" si="205"/>
        <v>9703950</v>
      </c>
      <c r="AO419" s="5">
        <f t="shared" si="206"/>
        <v>9703950</v>
      </c>
    </row>
    <row r="420" spans="1:41" x14ac:dyDescent="0.2">
      <c r="A420" s="1" t="s">
        <v>1168</v>
      </c>
      <c r="B420" s="8">
        <v>5450</v>
      </c>
      <c r="C420" s="8">
        <v>1988.3891402714933</v>
      </c>
      <c r="D420" s="8">
        <v>2011</v>
      </c>
      <c r="E420" s="8">
        <v>1953</v>
      </c>
      <c r="F420" s="8">
        <v>1988.3484162895927</v>
      </c>
      <c r="G420" s="8">
        <f t="shared" si="209"/>
        <v>2.425044642083094</v>
      </c>
      <c r="H420" s="8">
        <f t="shared" si="210"/>
        <v>2.425044642083094</v>
      </c>
      <c r="I420" s="8">
        <f t="shared" si="211"/>
        <v>0</v>
      </c>
      <c r="J420" s="25">
        <f t="shared" si="234"/>
        <v>5.2735951833369343</v>
      </c>
      <c r="K420" s="25">
        <f t="shared" si="234"/>
        <v>13.178713943117058</v>
      </c>
      <c r="L420" s="26">
        <f t="shared" si="213"/>
        <v>0.40016007677981452</v>
      </c>
      <c r="M420" s="25">
        <f t="shared" si="214"/>
        <v>28.579594820338727</v>
      </c>
      <c r="N420" s="25">
        <v>30</v>
      </c>
      <c r="O420" s="25">
        <v>70</v>
      </c>
      <c r="P420" s="25">
        <f t="shared" si="217"/>
        <v>1</v>
      </c>
      <c r="Q420" s="25">
        <f t="shared" si="218"/>
        <v>0</v>
      </c>
      <c r="R420" s="25">
        <f t="shared" si="219"/>
        <v>39</v>
      </c>
      <c r="S420" s="25">
        <f t="shared" si="220"/>
        <v>30</v>
      </c>
      <c r="T420" s="25">
        <f t="shared" si="221"/>
        <v>7936555</v>
      </c>
      <c r="U420" s="25">
        <f t="shared" si="222"/>
        <v>9840730</v>
      </c>
      <c r="V420" s="9">
        <f t="shared" si="223"/>
        <v>2112.5433851773191</v>
      </c>
      <c r="W420" s="9">
        <f t="shared" si="224"/>
        <v>2072.2970754199478</v>
      </c>
      <c r="X420" s="9">
        <f t="shared" si="225"/>
        <v>-40.246309757371364</v>
      </c>
      <c r="Y420" s="3">
        <f t="shared" si="226"/>
        <v>0</v>
      </c>
      <c r="Z420" s="3">
        <f t="shared" si="227"/>
        <v>1</v>
      </c>
      <c r="AA420" s="55">
        <f t="shared" si="228"/>
        <v>6</v>
      </c>
      <c r="AB420" s="3">
        <f t="shared" si="229"/>
        <v>30</v>
      </c>
      <c r="AC420" s="2">
        <f t="shared" si="230"/>
        <v>9308325</v>
      </c>
      <c r="AD420" s="2">
        <f t="shared" si="231"/>
        <v>9601275</v>
      </c>
      <c r="AE420" s="14">
        <f t="shared" si="232"/>
        <v>2089.2717064132985</v>
      </c>
      <c r="AF420" s="14">
        <f t="shared" si="233"/>
        <v>2048.7528248978469</v>
      </c>
      <c r="AG420" s="14">
        <f t="shared" si="216"/>
        <v>-40.51888151545154</v>
      </c>
      <c r="AH420" s="14">
        <f t="shared" si="207"/>
        <v>-29.366178483494782</v>
      </c>
      <c r="AI420" s="14">
        <f t="shared" ref="AI420:AI483" si="235">AG420-AH420</f>
        <v>-11.152703031956758</v>
      </c>
      <c r="AJ420" s="16">
        <f t="shared" ref="AJ420:AJ483" si="236">IF(AND(AI420&gt;0,AN419-30&gt;=D420*25),1,0)</f>
        <v>0</v>
      </c>
      <c r="AK420" s="16">
        <f t="shared" ref="AK420:AK483" si="237">IF(AND(AI420&lt;=0,AL419&gt;=1),1,0)</f>
        <v>0</v>
      </c>
      <c r="AL420" s="16">
        <f t="shared" ref="AL420:AL483" si="238">AL419+AJ420-AK420</f>
        <v>0</v>
      </c>
      <c r="AM420" s="16">
        <f t="shared" ref="AM420:AM483" si="239">IF(AJ420&gt;0, MAX(30, 0.002*AJ420*D420), IF(AK420&gt;0, MAX(30, 0.002*AK420*E420), 0))</f>
        <v>0</v>
      </c>
      <c r="AN420" s="5">
        <f t="shared" ref="AN420:AN483" si="240">AN419-  (AJ420*D419*25) + (AK420*E419*25) - AM420</f>
        <v>9703950</v>
      </c>
      <c r="AO420" s="5">
        <f t="shared" ref="AO420:AO483" si="241">AL420*E420*25 + AN420</f>
        <v>9703950</v>
      </c>
    </row>
    <row r="421" spans="1:41" x14ac:dyDescent="0.2">
      <c r="A421" s="1" t="s">
        <v>1169</v>
      </c>
      <c r="B421" s="8">
        <v>7666</v>
      </c>
      <c r="C421" s="8">
        <v>1957.6860986547085</v>
      </c>
      <c r="D421" s="8">
        <v>1978</v>
      </c>
      <c r="E421" s="8">
        <v>1938</v>
      </c>
      <c r="F421" s="8">
        <v>1957.7578475336322</v>
      </c>
      <c r="G421" s="8">
        <f t="shared" si="209"/>
        <v>-30.590568755960476</v>
      </c>
      <c r="H421" s="8">
        <f t="shared" si="210"/>
        <v>0</v>
      </c>
      <c r="I421" s="8">
        <f t="shared" si="211"/>
        <v>30.590568755960476</v>
      </c>
      <c r="J421" s="25">
        <f t="shared" si="234"/>
        <v>4.8969098130985822</v>
      </c>
      <c r="K421" s="25">
        <f t="shared" si="234"/>
        <v>14.422417858320159</v>
      </c>
      <c r="L421" s="26">
        <f t="shared" si="213"/>
        <v>0.33953459546130127</v>
      </c>
      <c r="M421" s="25">
        <f t="shared" si="214"/>
        <v>25.347206157402312</v>
      </c>
      <c r="N421" s="25">
        <v>30</v>
      </c>
      <c r="O421" s="25">
        <v>70</v>
      </c>
      <c r="P421" s="25">
        <f t="shared" si="217"/>
        <v>1</v>
      </c>
      <c r="Q421" s="25">
        <f t="shared" si="218"/>
        <v>0</v>
      </c>
      <c r="R421" s="25">
        <f t="shared" si="219"/>
        <v>40</v>
      </c>
      <c r="S421" s="25">
        <f t="shared" si="220"/>
        <v>30</v>
      </c>
      <c r="T421" s="25">
        <f t="shared" si="221"/>
        <v>7886250</v>
      </c>
      <c r="U421" s="25">
        <f t="shared" si="222"/>
        <v>9824250</v>
      </c>
      <c r="V421" s="9">
        <f t="shared" si="223"/>
        <v>2104.564504275846</v>
      </c>
      <c r="W421" s="9">
        <f t="shared" si="224"/>
        <v>2062.3543152389516</v>
      </c>
      <c r="X421" s="9">
        <f t="shared" si="225"/>
        <v>-42.210189036894462</v>
      </c>
      <c r="Y421" s="3">
        <f t="shared" si="226"/>
        <v>0</v>
      </c>
      <c r="Z421" s="3">
        <f t="shared" si="227"/>
        <v>1</v>
      </c>
      <c r="AA421" s="55">
        <f t="shared" si="228"/>
        <v>5</v>
      </c>
      <c r="AB421" s="3">
        <f t="shared" si="229"/>
        <v>30</v>
      </c>
      <c r="AC421" s="2">
        <f t="shared" si="230"/>
        <v>9357120</v>
      </c>
      <c r="AD421" s="2">
        <f t="shared" si="231"/>
        <v>9599370</v>
      </c>
      <c r="AE421" s="14">
        <f t="shared" si="232"/>
        <v>2079.5299390888786</v>
      </c>
      <c r="AF421" s="14">
        <f t="shared" si="233"/>
        <v>2034.7535976110446</v>
      </c>
      <c r="AG421" s="14">
        <f t="shared" si="216"/>
        <v>-44.776341477833967</v>
      </c>
      <c r="AH421" s="14">
        <f t="shared" ref="AH421:AH484" si="242">(AG421-AH420)*$AF$4+AH420</f>
        <v>-32.448211082362619</v>
      </c>
      <c r="AI421" s="14">
        <f t="shared" si="235"/>
        <v>-12.328130395471348</v>
      </c>
      <c r="AJ421" s="16">
        <f t="shared" si="236"/>
        <v>0</v>
      </c>
      <c r="AK421" s="16">
        <f t="shared" si="237"/>
        <v>0</v>
      </c>
      <c r="AL421" s="16">
        <f t="shared" si="238"/>
        <v>0</v>
      </c>
      <c r="AM421" s="16">
        <f t="shared" si="239"/>
        <v>0</v>
      </c>
      <c r="AN421" s="5">
        <f t="shared" si="240"/>
        <v>9703950</v>
      </c>
      <c r="AO421" s="5">
        <f t="shared" si="241"/>
        <v>9703950</v>
      </c>
    </row>
    <row r="422" spans="1:41" x14ac:dyDescent="0.2">
      <c r="A422" s="1" t="s">
        <v>1170</v>
      </c>
      <c r="B422" s="8">
        <v>4149</v>
      </c>
      <c r="C422" s="8">
        <v>1966.4887640449438</v>
      </c>
      <c r="D422" s="8">
        <v>1980</v>
      </c>
      <c r="E422" s="8">
        <v>1956</v>
      </c>
      <c r="F422" s="8">
        <v>1966.5</v>
      </c>
      <c r="G422" s="8">
        <f t="shared" si="209"/>
        <v>8.7421524663677701</v>
      </c>
      <c r="H422" s="8">
        <f t="shared" si="210"/>
        <v>8.7421524663677701</v>
      </c>
      <c r="I422" s="8">
        <f t="shared" si="211"/>
        <v>0</v>
      </c>
      <c r="J422" s="25">
        <f t="shared" si="234"/>
        <v>5.1715700026178109</v>
      </c>
      <c r="K422" s="25">
        <f t="shared" si="234"/>
        <v>13.392245154154434</v>
      </c>
      <c r="L422" s="26">
        <f t="shared" si="213"/>
        <v>0.38616153924075441</v>
      </c>
      <c r="M422" s="25">
        <f t="shared" si="214"/>
        <v>27.858336009832428</v>
      </c>
      <c r="N422" s="25">
        <v>30</v>
      </c>
      <c r="O422" s="25">
        <v>70</v>
      </c>
      <c r="P422" s="25">
        <f t="shared" si="217"/>
        <v>1</v>
      </c>
      <c r="Q422" s="25">
        <f t="shared" si="218"/>
        <v>0</v>
      </c>
      <c r="R422" s="25">
        <f t="shared" si="219"/>
        <v>41</v>
      </c>
      <c r="S422" s="25">
        <f t="shared" si="220"/>
        <v>30</v>
      </c>
      <c r="T422" s="25">
        <f t="shared" si="221"/>
        <v>7836770</v>
      </c>
      <c r="U422" s="25">
        <f t="shared" si="222"/>
        <v>9841670</v>
      </c>
      <c r="V422" s="9">
        <f t="shared" si="223"/>
        <v>2096.7164976399517</v>
      </c>
      <c r="W422" s="9">
        <f t="shared" si="224"/>
        <v>2047.8920062371246</v>
      </c>
      <c r="X422" s="9">
        <f t="shared" si="225"/>
        <v>-48.824491402827107</v>
      </c>
      <c r="Y422" s="3">
        <f t="shared" si="226"/>
        <v>0</v>
      </c>
      <c r="Z422" s="3">
        <f t="shared" si="227"/>
        <v>1</v>
      </c>
      <c r="AA422" s="55">
        <f t="shared" si="228"/>
        <v>4</v>
      </c>
      <c r="AB422" s="3">
        <f t="shared" si="229"/>
        <v>30</v>
      </c>
      <c r="AC422" s="2">
        <f t="shared" si="230"/>
        <v>9405540</v>
      </c>
      <c r="AD422" s="2">
        <f t="shared" si="231"/>
        <v>9601140</v>
      </c>
      <c r="AE422" s="14">
        <f t="shared" si="232"/>
        <v>2071.1573510082208</v>
      </c>
      <c r="AF422" s="14">
        <f t="shared" si="233"/>
        <v>2024.2530441324222</v>
      </c>
      <c r="AG422" s="14">
        <f t="shared" si="216"/>
        <v>-46.904306875798511</v>
      </c>
      <c r="AH422" s="14">
        <f t="shared" si="242"/>
        <v>-35.339430241049797</v>
      </c>
      <c r="AI422" s="14">
        <f t="shared" si="235"/>
        <v>-11.564876634748714</v>
      </c>
      <c r="AJ422" s="16">
        <f t="shared" si="236"/>
        <v>0</v>
      </c>
      <c r="AK422" s="16">
        <f t="shared" si="237"/>
        <v>0</v>
      </c>
      <c r="AL422" s="16">
        <f t="shared" si="238"/>
        <v>0</v>
      </c>
      <c r="AM422" s="16">
        <f t="shared" si="239"/>
        <v>0</v>
      </c>
      <c r="AN422" s="5">
        <f t="shared" si="240"/>
        <v>9703950</v>
      </c>
      <c r="AO422" s="5">
        <f t="shared" si="241"/>
        <v>9703950</v>
      </c>
    </row>
    <row r="423" spans="1:41" x14ac:dyDescent="0.2">
      <c r="A423" s="1" t="s">
        <v>1171</v>
      </c>
      <c r="B423" s="8">
        <v>6374</v>
      </c>
      <c r="C423" s="8">
        <v>1970.782786885246</v>
      </c>
      <c r="D423" s="8">
        <v>1991</v>
      </c>
      <c r="E423" s="8">
        <v>1950</v>
      </c>
      <c r="F423" s="8">
        <v>1970.799180327869</v>
      </c>
      <c r="G423" s="8">
        <f t="shared" si="209"/>
        <v>4.2991803278689531</v>
      </c>
      <c r="H423" s="8">
        <f t="shared" si="210"/>
        <v>4.2991803278689531</v>
      </c>
      <c r="I423" s="8">
        <f t="shared" si="211"/>
        <v>0</v>
      </c>
      <c r="J423" s="25">
        <f t="shared" si="234"/>
        <v>5.1092564544214634</v>
      </c>
      <c r="K423" s="25">
        <f t="shared" si="234"/>
        <v>12.435656214571974</v>
      </c>
      <c r="L423" s="26">
        <f t="shared" si="213"/>
        <v>0.41085539566737855</v>
      </c>
      <c r="M423" s="25">
        <f t="shared" si="214"/>
        <v>29.121013884844743</v>
      </c>
      <c r="N423" s="25">
        <v>30</v>
      </c>
      <c r="O423" s="25">
        <v>70</v>
      </c>
      <c r="P423" s="25">
        <f t="shared" si="217"/>
        <v>1</v>
      </c>
      <c r="Q423" s="25">
        <f t="shared" si="218"/>
        <v>0</v>
      </c>
      <c r="R423" s="25">
        <f t="shared" si="219"/>
        <v>42</v>
      </c>
      <c r="S423" s="25">
        <f t="shared" si="220"/>
        <v>30</v>
      </c>
      <c r="T423" s="25">
        <f t="shared" si="221"/>
        <v>7787240</v>
      </c>
      <c r="U423" s="25">
        <f t="shared" si="222"/>
        <v>9834740</v>
      </c>
      <c r="V423" s="9">
        <f t="shared" si="223"/>
        <v>2088.6504041771004</v>
      </c>
      <c r="W423" s="9">
        <f t="shared" si="224"/>
        <v>2033.544205311199</v>
      </c>
      <c r="X423" s="9">
        <f t="shared" si="225"/>
        <v>-55.106198865901433</v>
      </c>
      <c r="Y423" s="3">
        <f t="shared" si="226"/>
        <v>0</v>
      </c>
      <c r="Z423" s="3">
        <f t="shared" si="227"/>
        <v>1</v>
      </c>
      <c r="AA423" s="55">
        <f t="shared" si="228"/>
        <v>3</v>
      </c>
      <c r="AB423" s="3">
        <f t="shared" si="229"/>
        <v>30</v>
      </c>
      <c r="AC423" s="2">
        <f t="shared" si="230"/>
        <v>9454410</v>
      </c>
      <c r="AD423" s="2">
        <f t="shared" si="231"/>
        <v>9600660</v>
      </c>
      <c r="AE423" s="14">
        <f t="shared" si="232"/>
        <v>2063.7234124393058</v>
      </c>
      <c r="AF423" s="14">
        <f t="shared" si="233"/>
        <v>2016.0293727778756</v>
      </c>
      <c r="AG423" s="14">
        <f t="shared" si="216"/>
        <v>-47.694039661430224</v>
      </c>
      <c r="AH423" s="14">
        <f t="shared" si="242"/>
        <v>-37.810352125125881</v>
      </c>
      <c r="AI423" s="14">
        <f t="shared" si="235"/>
        <v>-9.8836875363043433</v>
      </c>
      <c r="AJ423" s="16">
        <f t="shared" si="236"/>
        <v>0</v>
      </c>
      <c r="AK423" s="16">
        <f t="shared" si="237"/>
        <v>0</v>
      </c>
      <c r="AL423" s="16">
        <f t="shared" si="238"/>
        <v>0</v>
      </c>
      <c r="AM423" s="16">
        <f t="shared" si="239"/>
        <v>0</v>
      </c>
      <c r="AN423" s="5">
        <f t="shared" si="240"/>
        <v>9703950</v>
      </c>
      <c r="AO423" s="5">
        <f t="shared" si="241"/>
        <v>9703950</v>
      </c>
    </row>
    <row r="424" spans="1:41" x14ac:dyDescent="0.2">
      <c r="A424" s="1" t="s">
        <v>1172</v>
      </c>
      <c r="B424" s="8">
        <v>6735</v>
      </c>
      <c r="C424" s="8">
        <v>1971.5</v>
      </c>
      <c r="D424" s="8">
        <v>1990</v>
      </c>
      <c r="E424" s="8">
        <v>1963</v>
      </c>
      <c r="F424" s="8">
        <v>1971.5087719298247</v>
      </c>
      <c r="G424" s="8">
        <f t="shared" si="209"/>
        <v>0.70959160195570803</v>
      </c>
      <c r="H424" s="8">
        <f t="shared" si="210"/>
        <v>0.70959160195570803</v>
      </c>
      <c r="I424" s="8">
        <f t="shared" si="211"/>
        <v>0</v>
      </c>
      <c r="J424" s="25">
        <f t="shared" si="234"/>
        <v>4.7949946792453373</v>
      </c>
      <c r="K424" s="25">
        <f t="shared" si="234"/>
        <v>11.547395056388263</v>
      </c>
      <c r="L424" s="26">
        <f t="shared" si="213"/>
        <v>0.41524470721148882</v>
      </c>
      <c r="M424" s="25">
        <f t="shared" si="214"/>
        <v>29.340841558747925</v>
      </c>
      <c r="N424" s="25">
        <v>30</v>
      </c>
      <c r="O424" s="25">
        <v>70</v>
      </c>
      <c r="P424" s="25">
        <f t="shared" si="217"/>
        <v>1</v>
      </c>
      <c r="Q424" s="25">
        <f t="shared" si="218"/>
        <v>0</v>
      </c>
      <c r="R424" s="25">
        <f t="shared" si="219"/>
        <v>43</v>
      </c>
      <c r="S424" s="25">
        <f t="shared" si="220"/>
        <v>30</v>
      </c>
      <c r="T424" s="25">
        <f t="shared" si="221"/>
        <v>7737435</v>
      </c>
      <c r="U424" s="25">
        <f t="shared" si="222"/>
        <v>9847660</v>
      </c>
      <c r="V424" s="9">
        <f t="shared" si="223"/>
        <v>2080.1175521384289</v>
      </c>
      <c r="W424" s="9">
        <f t="shared" si="224"/>
        <v>2021.1215950387611</v>
      </c>
      <c r="X424" s="9">
        <f t="shared" si="225"/>
        <v>-58.995957099667748</v>
      </c>
      <c r="Y424" s="3">
        <f t="shared" si="226"/>
        <v>0</v>
      </c>
      <c r="Z424" s="3">
        <f t="shared" si="227"/>
        <v>1</v>
      </c>
      <c r="AA424" s="55">
        <f t="shared" si="228"/>
        <v>2</v>
      </c>
      <c r="AB424" s="3">
        <f t="shared" si="229"/>
        <v>30</v>
      </c>
      <c r="AC424" s="2">
        <f t="shared" si="230"/>
        <v>9503130</v>
      </c>
      <c r="AD424" s="2">
        <f t="shared" si="231"/>
        <v>9601280</v>
      </c>
      <c r="AE424" s="14">
        <f t="shared" si="232"/>
        <v>2056.8926983274923</v>
      </c>
      <c r="AF424" s="14">
        <f t="shared" si="233"/>
        <v>2009.1800495704831</v>
      </c>
      <c r="AG424" s="14">
        <f t="shared" si="216"/>
        <v>-47.712648757009219</v>
      </c>
      <c r="AH424" s="14">
        <f t="shared" si="242"/>
        <v>-39.790811451502549</v>
      </c>
      <c r="AI424" s="14">
        <f t="shared" si="235"/>
        <v>-7.9218373055066706</v>
      </c>
      <c r="AJ424" s="16">
        <f t="shared" si="236"/>
        <v>0</v>
      </c>
      <c r="AK424" s="16">
        <f t="shared" si="237"/>
        <v>0</v>
      </c>
      <c r="AL424" s="16">
        <f t="shared" si="238"/>
        <v>0</v>
      </c>
      <c r="AM424" s="16">
        <f t="shared" si="239"/>
        <v>0</v>
      </c>
      <c r="AN424" s="5">
        <f t="shared" si="240"/>
        <v>9703950</v>
      </c>
      <c r="AO424" s="5">
        <f t="shared" si="241"/>
        <v>9703950</v>
      </c>
    </row>
    <row r="425" spans="1:41" x14ac:dyDescent="0.2">
      <c r="A425" s="1" t="s">
        <v>1173</v>
      </c>
      <c r="B425" s="8">
        <v>8350</v>
      </c>
      <c r="C425" s="8">
        <v>1952.0081967213114</v>
      </c>
      <c r="D425" s="8">
        <v>1968</v>
      </c>
      <c r="E425" s="8">
        <v>1929</v>
      </c>
      <c r="F425" s="8">
        <v>1951.9139344262296</v>
      </c>
      <c r="G425" s="8">
        <f t="shared" si="209"/>
        <v>-19.594837503595045</v>
      </c>
      <c r="H425" s="8">
        <f t="shared" si="210"/>
        <v>0</v>
      </c>
      <c r="I425" s="8">
        <f t="shared" si="211"/>
        <v>19.594837503595045</v>
      </c>
      <c r="J425" s="25">
        <f t="shared" si="234"/>
        <v>4.4524950592992418</v>
      </c>
      <c r="K425" s="25">
        <f t="shared" si="234"/>
        <v>12.12221237404589</v>
      </c>
      <c r="L425" s="26">
        <f t="shared" si="213"/>
        <v>0.36730053243681821</v>
      </c>
      <c r="M425" s="25">
        <f t="shared" si="214"/>
        <v>26.863189454202214</v>
      </c>
      <c r="N425" s="25">
        <v>30</v>
      </c>
      <c r="O425" s="25">
        <v>70</v>
      </c>
      <c r="P425" s="25">
        <f t="shared" si="217"/>
        <v>1</v>
      </c>
      <c r="Q425" s="25">
        <f t="shared" si="218"/>
        <v>0</v>
      </c>
      <c r="R425" s="25">
        <f t="shared" si="219"/>
        <v>44</v>
      </c>
      <c r="S425" s="25">
        <f t="shared" si="220"/>
        <v>30</v>
      </c>
      <c r="T425" s="25">
        <f t="shared" si="221"/>
        <v>7687655</v>
      </c>
      <c r="U425" s="25">
        <f t="shared" si="222"/>
        <v>9809555</v>
      </c>
      <c r="V425" s="9">
        <f t="shared" si="223"/>
        <v>2071.2218660522876</v>
      </c>
      <c r="W425" s="9">
        <f t="shared" si="224"/>
        <v>2009.9253260329135</v>
      </c>
      <c r="X425" s="9">
        <f t="shared" si="225"/>
        <v>-61.296540019374106</v>
      </c>
      <c r="Y425" s="3">
        <f t="shared" si="226"/>
        <v>0</v>
      </c>
      <c r="Z425" s="3">
        <f t="shared" si="227"/>
        <v>1</v>
      </c>
      <c r="AA425" s="55">
        <f t="shared" si="228"/>
        <v>1</v>
      </c>
      <c r="AB425" s="3">
        <f t="shared" si="229"/>
        <v>30</v>
      </c>
      <c r="AC425" s="2">
        <f t="shared" si="230"/>
        <v>9552175</v>
      </c>
      <c r="AD425" s="2">
        <f t="shared" si="231"/>
        <v>9600400</v>
      </c>
      <c r="AE425" s="14">
        <f t="shared" si="232"/>
        <v>2049.1164935940656</v>
      </c>
      <c r="AF425" s="14">
        <f t="shared" si="233"/>
        <v>2000.3698780098287</v>
      </c>
      <c r="AG425" s="14">
        <f t="shared" si="216"/>
        <v>-48.746615584236906</v>
      </c>
      <c r="AH425" s="14">
        <f t="shared" si="242"/>
        <v>-41.58197227804942</v>
      </c>
      <c r="AI425" s="14">
        <f t="shared" si="235"/>
        <v>-7.1646433061874859</v>
      </c>
      <c r="AJ425" s="16">
        <f t="shared" si="236"/>
        <v>0</v>
      </c>
      <c r="AK425" s="16">
        <f t="shared" si="237"/>
        <v>0</v>
      </c>
      <c r="AL425" s="16">
        <f t="shared" si="238"/>
        <v>0</v>
      </c>
      <c r="AM425" s="16">
        <f t="shared" si="239"/>
        <v>0</v>
      </c>
      <c r="AN425" s="5">
        <f t="shared" si="240"/>
        <v>9703950</v>
      </c>
      <c r="AO425" s="5">
        <f t="shared" si="241"/>
        <v>9703950</v>
      </c>
    </row>
    <row r="426" spans="1:41" x14ac:dyDescent="0.2">
      <c r="A426" s="1" t="s">
        <v>1174</v>
      </c>
      <c r="B426" s="8">
        <v>8516</v>
      </c>
      <c r="C426" s="8">
        <v>1931.939024390244</v>
      </c>
      <c r="D426" s="8">
        <v>1958</v>
      </c>
      <c r="E426" s="8">
        <v>1896</v>
      </c>
      <c r="F426" s="8">
        <v>1932.040650406504</v>
      </c>
      <c r="G426" s="8">
        <f t="shared" si="209"/>
        <v>-19.873284019725588</v>
      </c>
      <c r="H426" s="8">
        <f t="shared" si="210"/>
        <v>0</v>
      </c>
      <c r="I426" s="8">
        <f t="shared" si="211"/>
        <v>19.873284019725588</v>
      </c>
      <c r="J426" s="25">
        <f t="shared" si="234"/>
        <v>4.1344596979207244</v>
      </c>
      <c r="K426" s="25">
        <f t="shared" si="234"/>
        <v>12.675860348737299</v>
      </c>
      <c r="L426" s="26">
        <f t="shared" si="213"/>
        <v>0.32616797473100728</v>
      </c>
      <c r="M426" s="25">
        <f t="shared" si="214"/>
        <v>24.594770869592551</v>
      </c>
      <c r="N426" s="25">
        <v>30</v>
      </c>
      <c r="O426" s="25">
        <v>70</v>
      </c>
      <c r="P426" s="25">
        <f t="shared" si="217"/>
        <v>1</v>
      </c>
      <c r="Q426" s="25">
        <f t="shared" si="218"/>
        <v>0</v>
      </c>
      <c r="R426" s="25">
        <f t="shared" si="219"/>
        <v>45</v>
      </c>
      <c r="S426" s="25">
        <f t="shared" si="220"/>
        <v>30</v>
      </c>
      <c r="T426" s="25">
        <f t="shared" si="221"/>
        <v>7638425</v>
      </c>
      <c r="U426" s="25">
        <f t="shared" si="222"/>
        <v>9771425</v>
      </c>
      <c r="V426" s="9">
        <f t="shared" si="223"/>
        <v>2062.9164133495278</v>
      </c>
      <c r="W426" s="9">
        <f t="shared" si="224"/>
        <v>1999.859633302515</v>
      </c>
      <c r="X426" s="9">
        <f t="shared" si="225"/>
        <v>-63.056780047012808</v>
      </c>
      <c r="Y426" s="3">
        <f t="shared" si="226"/>
        <v>0</v>
      </c>
      <c r="Z426" s="3">
        <f t="shared" si="227"/>
        <v>1</v>
      </c>
      <c r="AA426" s="55">
        <f t="shared" si="228"/>
        <v>0</v>
      </c>
      <c r="AB426" s="3">
        <f t="shared" si="229"/>
        <v>30</v>
      </c>
      <c r="AC426" s="2">
        <f t="shared" si="230"/>
        <v>9600370</v>
      </c>
      <c r="AD426" s="2">
        <f t="shared" si="231"/>
        <v>9600370</v>
      </c>
      <c r="AE426" s="14">
        <f t="shared" si="232"/>
        <v>2040.4442089135055</v>
      </c>
      <c r="AF426" s="14">
        <f t="shared" si="233"/>
        <v>1989.8576891477787</v>
      </c>
      <c r="AG426" s="14">
        <f t="shared" si="216"/>
        <v>-50.586519765726734</v>
      </c>
      <c r="AH426" s="14">
        <f t="shared" si="242"/>
        <v>-43.382881775584885</v>
      </c>
      <c r="AI426" s="14">
        <f t="shared" si="235"/>
        <v>-7.2036379901418499</v>
      </c>
      <c r="AJ426" s="16">
        <f t="shared" si="236"/>
        <v>0</v>
      </c>
      <c r="AK426" s="16">
        <f t="shared" si="237"/>
        <v>0</v>
      </c>
      <c r="AL426" s="16">
        <f t="shared" si="238"/>
        <v>0</v>
      </c>
      <c r="AM426" s="16">
        <f t="shared" si="239"/>
        <v>0</v>
      </c>
      <c r="AN426" s="5">
        <f t="shared" si="240"/>
        <v>9703950</v>
      </c>
      <c r="AO426" s="5">
        <f t="shared" si="241"/>
        <v>9703950</v>
      </c>
    </row>
    <row r="427" spans="1:41" x14ac:dyDescent="0.2">
      <c r="A427" s="1" t="s">
        <v>1175</v>
      </c>
      <c r="B427" s="8">
        <v>9629</v>
      </c>
      <c r="C427" s="8">
        <v>1969.0945945945946</v>
      </c>
      <c r="D427" s="8">
        <v>1986</v>
      </c>
      <c r="E427" s="8">
        <v>1947</v>
      </c>
      <c r="F427" s="8">
        <v>1969.2117117117118</v>
      </c>
      <c r="G427" s="8">
        <f t="shared" si="209"/>
        <v>37.171061305207786</v>
      </c>
      <c r="H427" s="8">
        <f t="shared" si="210"/>
        <v>37.171061305207786</v>
      </c>
      <c r="I427" s="8">
        <f t="shared" si="211"/>
        <v>0</v>
      </c>
      <c r="J427" s="25">
        <f t="shared" si="234"/>
        <v>6.4942169555840854</v>
      </c>
      <c r="K427" s="25">
        <f t="shared" si="234"/>
        <v>11.77044175239892</v>
      </c>
      <c r="L427" s="26">
        <f t="shared" si="213"/>
        <v>0.55173944123724217</v>
      </c>
      <c r="M427" s="25">
        <f t="shared" si="214"/>
        <v>35.556191108819533</v>
      </c>
      <c r="N427" s="25">
        <v>30</v>
      </c>
      <c r="O427" s="25">
        <v>70</v>
      </c>
      <c r="P427" s="25">
        <f t="shared" si="217"/>
        <v>0</v>
      </c>
      <c r="Q427" s="25">
        <f t="shared" si="218"/>
        <v>0</v>
      </c>
      <c r="R427" s="25">
        <f t="shared" si="219"/>
        <v>45</v>
      </c>
      <c r="S427" s="25">
        <f t="shared" si="220"/>
        <v>0</v>
      </c>
      <c r="T427" s="25">
        <f t="shared" si="221"/>
        <v>7638425</v>
      </c>
      <c r="U427" s="25">
        <f t="shared" si="222"/>
        <v>9828800</v>
      </c>
      <c r="V427" s="9">
        <f t="shared" si="223"/>
        <v>2054.2376233963473</v>
      </c>
      <c r="W427" s="9">
        <f t="shared" si="224"/>
        <v>1989.5787615771312</v>
      </c>
      <c r="X427" s="9">
        <f t="shared" si="225"/>
        <v>-64.658861819216099</v>
      </c>
      <c r="Y427" s="3">
        <f t="shared" si="226"/>
        <v>0</v>
      </c>
      <c r="Z427" s="3">
        <f t="shared" si="227"/>
        <v>0</v>
      </c>
      <c r="AA427" s="55">
        <f t="shared" si="228"/>
        <v>0</v>
      </c>
      <c r="AB427" s="3">
        <f t="shared" si="229"/>
        <v>0</v>
      </c>
      <c r="AC427" s="2">
        <f t="shared" si="230"/>
        <v>9600370</v>
      </c>
      <c r="AD427" s="2">
        <f t="shared" si="231"/>
        <v>9600370</v>
      </c>
      <c r="AE427" s="14">
        <f t="shared" si="232"/>
        <v>2035.1677276392986</v>
      </c>
      <c r="AF427" s="14">
        <f t="shared" si="233"/>
        <v>1986.6813849268453</v>
      </c>
      <c r="AG427" s="14">
        <f t="shared" si="216"/>
        <v>-48.486342712453279</v>
      </c>
      <c r="AH427" s="14">
        <f t="shared" si="242"/>
        <v>-44.403573962958561</v>
      </c>
      <c r="AI427" s="14">
        <f t="shared" si="235"/>
        <v>-4.0827687494947185</v>
      </c>
      <c r="AJ427" s="16">
        <f t="shared" si="236"/>
        <v>0</v>
      </c>
      <c r="AK427" s="16">
        <f t="shared" si="237"/>
        <v>0</v>
      </c>
      <c r="AL427" s="16">
        <f t="shared" si="238"/>
        <v>0</v>
      </c>
      <c r="AM427" s="16">
        <f t="shared" si="239"/>
        <v>0</v>
      </c>
      <c r="AN427" s="5">
        <f t="shared" si="240"/>
        <v>9703950</v>
      </c>
      <c r="AO427" s="5">
        <f t="shared" si="241"/>
        <v>9703950</v>
      </c>
    </row>
    <row r="428" spans="1:41" x14ac:dyDescent="0.2">
      <c r="A428" s="1" t="s">
        <v>1176</v>
      </c>
      <c r="B428" s="8">
        <v>14435</v>
      </c>
      <c r="C428" s="8">
        <v>1954.7312925170068</v>
      </c>
      <c r="D428" s="8">
        <v>1971</v>
      </c>
      <c r="E428" s="8">
        <v>1941</v>
      </c>
      <c r="F428" s="8">
        <v>1954.7857142857142</v>
      </c>
      <c r="G428" s="8">
        <f t="shared" si="209"/>
        <v>-14.425997425997593</v>
      </c>
      <c r="H428" s="8">
        <f t="shared" si="210"/>
        <v>0</v>
      </c>
      <c r="I428" s="8">
        <f t="shared" si="211"/>
        <v>14.425997425997593</v>
      </c>
      <c r="J428" s="25">
        <f t="shared" si="234"/>
        <v>6.0303443158995078</v>
      </c>
      <c r="K428" s="25">
        <f t="shared" si="234"/>
        <v>11.960124300513112</v>
      </c>
      <c r="L428" s="26">
        <f t="shared" si="213"/>
        <v>0.50420415075793101</v>
      </c>
      <c r="M428" s="25">
        <f t="shared" si="214"/>
        <v>33.519662241583049</v>
      </c>
      <c r="N428" s="25">
        <v>30</v>
      </c>
      <c r="O428" s="25">
        <v>70</v>
      </c>
      <c r="P428" s="25">
        <f t="shared" si="217"/>
        <v>0</v>
      </c>
      <c r="Q428" s="25">
        <f t="shared" si="218"/>
        <v>0</v>
      </c>
      <c r="R428" s="25">
        <f t="shared" si="219"/>
        <v>45</v>
      </c>
      <c r="S428" s="25">
        <f t="shared" si="220"/>
        <v>0</v>
      </c>
      <c r="T428" s="25">
        <f t="shared" si="221"/>
        <v>7638425</v>
      </c>
      <c r="U428" s="25">
        <f t="shared" si="222"/>
        <v>9822050</v>
      </c>
      <c r="V428" s="9">
        <f t="shared" si="223"/>
        <v>2050.1010530081048</v>
      </c>
      <c r="W428" s="9">
        <f t="shared" si="224"/>
        <v>1982.8145860379557</v>
      </c>
      <c r="X428" s="9">
        <f t="shared" si="225"/>
        <v>-67.286466970149149</v>
      </c>
      <c r="Y428" s="3">
        <f t="shared" si="226"/>
        <v>0</v>
      </c>
      <c r="Z428" s="3">
        <f t="shared" si="227"/>
        <v>0</v>
      </c>
      <c r="AA428" s="55">
        <f t="shared" si="228"/>
        <v>0</v>
      </c>
      <c r="AB428" s="3">
        <f t="shared" si="229"/>
        <v>0</v>
      </c>
      <c r="AC428" s="2">
        <f t="shared" si="230"/>
        <v>9600370</v>
      </c>
      <c r="AD428" s="2">
        <f t="shared" si="231"/>
        <v>9600370</v>
      </c>
      <c r="AE428" s="14">
        <f t="shared" si="232"/>
        <v>2029.2135044279221</v>
      </c>
      <c r="AF428" s="14">
        <f t="shared" si="233"/>
        <v>1981.7743586743636</v>
      </c>
      <c r="AG428" s="14">
        <f t="shared" si="216"/>
        <v>-47.439145753558478</v>
      </c>
      <c r="AH428" s="14">
        <f t="shared" si="242"/>
        <v>-45.010688321078547</v>
      </c>
      <c r="AI428" s="14">
        <f t="shared" si="235"/>
        <v>-2.4284574324799308</v>
      </c>
      <c r="AJ428" s="16">
        <f t="shared" si="236"/>
        <v>0</v>
      </c>
      <c r="AK428" s="16">
        <f t="shared" si="237"/>
        <v>0</v>
      </c>
      <c r="AL428" s="16">
        <f t="shared" si="238"/>
        <v>0</v>
      </c>
      <c r="AM428" s="16">
        <f t="shared" si="239"/>
        <v>0</v>
      </c>
      <c r="AN428" s="5">
        <f t="shared" si="240"/>
        <v>9703950</v>
      </c>
      <c r="AO428" s="5">
        <f t="shared" si="241"/>
        <v>9703950</v>
      </c>
    </row>
    <row r="429" spans="1:41" x14ac:dyDescent="0.2">
      <c r="A429" s="1" t="s">
        <v>1177</v>
      </c>
      <c r="B429" s="8">
        <v>18158</v>
      </c>
      <c r="C429" s="8">
        <v>1971.0484429065743</v>
      </c>
      <c r="D429" s="8">
        <v>1987</v>
      </c>
      <c r="E429" s="8">
        <v>1957</v>
      </c>
      <c r="F429" s="8">
        <v>1971.0899653979238</v>
      </c>
      <c r="G429" s="8">
        <f t="shared" si="209"/>
        <v>16.304251112209613</v>
      </c>
      <c r="H429" s="8">
        <f t="shared" si="210"/>
        <v>16.304251112209613</v>
      </c>
      <c r="I429" s="8">
        <f t="shared" si="211"/>
        <v>0</v>
      </c>
      <c r="J429" s="25">
        <f t="shared" si="234"/>
        <v>6.7641948013502295</v>
      </c>
      <c r="K429" s="25">
        <f t="shared" si="234"/>
        <v>11.105829707619318</v>
      </c>
      <c r="L429" s="26">
        <f t="shared" si="213"/>
        <v>0.60906703771169424</v>
      </c>
      <c r="M429" s="25">
        <f t="shared" si="214"/>
        <v>37.852185361889454</v>
      </c>
      <c r="N429" s="25">
        <v>30</v>
      </c>
      <c r="O429" s="25">
        <v>70</v>
      </c>
      <c r="P429" s="25">
        <f t="shared" si="217"/>
        <v>0</v>
      </c>
      <c r="Q429" s="25">
        <f t="shared" si="218"/>
        <v>0</v>
      </c>
      <c r="R429" s="25">
        <f t="shared" si="219"/>
        <v>45</v>
      </c>
      <c r="S429" s="25">
        <f t="shared" si="220"/>
        <v>0</v>
      </c>
      <c r="T429" s="25">
        <f t="shared" si="221"/>
        <v>7638425</v>
      </c>
      <c r="U429" s="25">
        <f t="shared" si="222"/>
        <v>9840050</v>
      </c>
      <c r="V429" s="9">
        <f t="shared" si="223"/>
        <v>2044.3861619669428</v>
      </c>
      <c r="W429" s="9">
        <f t="shared" si="224"/>
        <v>1975.7238122284318</v>
      </c>
      <c r="X429" s="9">
        <f t="shared" si="225"/>
        <v>-68.662349738511011</v>
      </c>
      <c r="Y429" s="3">
        <f t="shared" si="226"/>
        <v>0</v>
      </c>
      <c r="Z429" s="3">
        <f t="shared" si="227"/>
        <v>0</v>
      </c>
      <c r="AA429" s="55">
        <f t="shared" si="228"/>
        <v>0</v>
      </c>
      <c r="AB429" s="3">
        <f t="shared" si="229"/>
        <v>0</v>
      </c>
      <c r="AC429" s="2">
        <f t="shared" si="230"/>
        <v>9600370</v>
      </c>
      <c r="AD429" s="2">
        <f t="shared" si="231"/>
        <v>9600370</v>
      </c>
      <c r="AE429" s="14">
        <f t="shared" si="232"/>
        <v>2024.9080570923666</v>
      </c>
      <c r="AF429" s="14">
        <f t="shared" si="233"/>
        <v>1980.1306058626037</v>
      </c>
      <c r="AG429" s="14">
        <f t="shared" si="216"/>
        <v>-44.777451229762846</v>
      </c>
      <c r="AH429" s="14">
        <f t="shared" si="242"/>
        <v>-44.964040902815405</v>
      </c>
      <c r="AI429" s="14">
        <f t="shared" si="235"/>
        <v>0.18658967305255914</v>
      </c>
      <c r="AJ429" s="16">
        <f t="shared" si="236"/>
        <v>1</v>
      </c>
      <c r="AK429" s="16">
        <f t="shared" si="237"/>
        <v>0</v>
      </c>
      <c r="AL429" s="16">
        <f t="shared" si="238"/>
        <v>1</v>
      </c>
      <c r="AM429" s="16">
        <f t="shared" si="239"/>
        <v>30</v>
      </c>
      <c r="AN429" s="5">
        <f t="shared" si="240"/>
        <v>9654645</v>
      </c>
      <c r="AO429" s="5">
        <f t="shared" si="241"/>
        <v>9703570</v>
      </c>
    </row>
    <row r="430" spans="1:41" x14ac:dyDescent="0.2">
      <c r="A430" s="1" t="s">
        <v>1178</v>
      </c>
      <c r="B430" s="8">
        <v>15877</v>
      </c>
      <c r="C430" s="8">
        <v>1952.2979452054794</v>
      </c>
      <c r="D430" s="8">
        <v>1964</v>
      </c>
      <c r="E430" s="8">
        <v>1942</v>
      </c>
      <c r="F430" s="8">
        <v>1952.2808219178082</v>
      </c>
      <c r="G430" s="8">
        <f t="shared" si="209"/>
        <v>-18.809143480115608</v>
      </c>
      <c r="H430" s="8">
        <f t="shared" si="210"/>
        <v>0</v>
      </c>
      <c r="I430" s="8">
        <f t="shared" si="211"/>
        <v>18.809143480115608</v>
      </c>
      <c r="J430" s="25">
        <f t="shared" si="234"/>
        <v>6.2810380298252131</v>
      </c>
      <c r="K430" s="25">
        <f t="shared" si="234"/>
        <v>11.656066405654768</v>
      </c>
      <c r="L430" s="26">
        <f t="shared" si="213"/>
        <v>0.53886429703060557</v>
      </c>
      <c r="M430" s="25">
        <f t="shared" si="214"/>
        <v>35.017012095894287</v>
      </c>
      <c r="N430" s="25">
        <v>30</v>
      </c>
      <c r="O430" s="25">
        <v>70</v>
      </c>
      <c r="P430" s="25">
        <f t="shared" si="217"/>
        <v>0</v>
      </c>
      <c r="Q430" s="25">
        <f t="shared" si="218"/>
        <v>0</v>
      </c>
      <c r="R430" s="25">
        <f t="shared" si="219"/>
        <v>45</v>
      </c>
      <c r="S430" s="25">
        <f t="shared" si="220"/>
        <v>0</v>
      </c>
      <c r="T430" s="25">
        <f t="shared" si="221"/>
        <v>7638425</v>
      </c>
      <c r="U430" s="25">
        <f t="shared" si="222"/>
        <v>9823175</v>
      </c>
      <c r="V430" s="9">
        <f t="shared" si="223"/>
        <v>2038.5645182244514</v>
      </c>
      <c r="W430" s="9">
        <f t="shared" si="224"/>
        <v>1968.9875482041055</v>
      </c>
      <c r="X430" s="9">
        <f t="shared" si="225"/>
        <v>-69.576970020345925</v>
      </c>
      <c r="Y430" s="3">
        <f t="shared" si="226"/>
        <v>0</v>
      </c>
      <c r="Z430" s="3">
        <f t="shared" si="227"/>
        <v>0</v>
      </c>
      <c r="AA430" s="55">
        <f t="shared" si="228"/>
        <v>0</v>
      </c>
      <c r="AB430" s="3">
        <f t="shared" si="229"/>
        <v>0</v>
      </c>
      <c r="AC430" s="2">
        <f t="shared" si="230"/>
        <v>9600370</v>
      </c>
      <c r="AD430" s="2">
        <f t="shared" si="231"/>
        <v>9600370</v>
      </c>
      <c r="AE430" s="14">
        <f t="shared" si="232"/>
        <v>2019.528261894251</v>
      </c>
      <c r="AF430" s="14">
        <f t="shared" si="233"/>
        <v>1975.8460237172505</v>
      </c>
      <c r="AG430" s="14">
        <f t="shared" si="216"/>
        <v>-43.682238177000499</v>
      </c>
      <c r="AH430" s="14">
        <f t="shared" si="242"/>
        <v>-44.707680357652421</v>
      </c>
      <c r="AI430" s="14">
        <f t="shared" si="235"/>
        <v>1.0254421806519218</v>
      </c>
      <c r="AJ430" s="16">
        <f t="shared" si="236"/>
        <v>1</v>
      </c>
      <c r="AK430" s="16">
        <f t="shared" si="237"/>
        <v>0</v>
      </c>
      <c r="AL430" s="16">
        <f t="shared" si="238"/>
        <v>2</v>
      </c>
      <c r="AM430" s="16">
        <f t="shared" si="239"/>
        <v>30</v>
      </c>
      <c r="AN430" s="5">
        <f t="shared" si="240"/>
        <v>9604940</v>
      </c>
      <c r="AO430" s="5">
        <f t="shared" si="241"/>
        <v>9702040</v>
      </c>
    </row>
    <row r="431" spans="1:41" x14ac:dyDescent="0.2">
      <c r="A431" s="1" t="s">
        <v>1179</v>
      </c>
      <c r="B431" s="8">
        <v>28651</v>
      </c>
      <c r="C431" s="8">
        <v>1922.7826086956522</v>
      </c>
      <c r="D431" s="8">
        <v>1941</v>
      </c>
      <c r="E431" s="8">
        <v>1901</v>
      </c>
      <c r="F431" s="8">
        <v>1922.7759197324415</v>
      </c>
      <c r="G431" s="8">
        <f t="shared" si="209"/>
        <v>-29.504902185366745</v>
      </c>
      <c r="H431" s="8">
        <f t="shared" si="210"/>
        <v>0</v>
      </c>
      <c r="I431" s="8">
        <f t="shared" si="211"/>
        <v>29.504902185366745</v>
      </c>
      <c r="J431" s="25">
        <f t="shared" si="234"/>
        <v>5.8323924562662697</v>
      </c>
      <c r="K431" s="25">
        <f t="shared" si="234"/>
        <v>12.930983247062766</v>
      </c>
      <c r="L431" s="26">
        <f t="shared" si="213"/>
        <v>0.45104013707473328</v>
      </c>
      <c r="M431" s="25">
        <f t="shared" si="214"/>
        <v>31.083918738734596</v>
      </c>
      <c r="N431" s="25">
        <v>30</v>
      </c>
      <c r="O431" s="25">
        <v>70</v>
      </c>
      <c r="P431" s="25">
        <f t="shared" si="217"/>
        <v>0</v>
      </c>
      <c r="Q431" s="25">
        <f t="shared" si="218"/>
        <v>0</v>
      </c>
      <c r="R431" s="25">
        <f t="shared" si="219"/>
        <v>45</v>
      </c>
      <c r="S431" s="25">
        <f t="shared" si="220"/>
        <v>0</v>
      </c>
      <c r="T431" s="25">
        <f t="shared" si="221"/>
        <v>7638425</v>
      </c>
      <c r="U431" s="25">
        <f t="shared" si="222"/>
        <v>9777050</v>
      </c>
      <c r="V431" s="9">
        <f t="shared" si="223"/>
        <v>2032.0958785080038</v>
      </c>
      <c r="W431" s="9">
        <f t="shared" si="224"/>
        <v>1964.3466988228599</v>
      </c>
      <c r="X431" s="9">
        <f t="shared" si="225"/>
        <v>-67.749179685143872</v>
      </c>
      <c r="Y431" s="3">
        <f t="shared" si="226"/>
        <v>0</v>
      </c>
      <c r="Z431" s="3">
        <f t="shared" si="227"/>
        <v>0</v>
      </c>
      <c r="AA431" s="55">
        <f t="shared" si="228"/>
        <v>0</v>
      </c>
      <c r="AB431" s="3">
        <f t="shared" si="229"/>
        <v>0</v>
      </c>
      <c r="AC431" s="2">
        <f t="shared" si="230"/>
        <v>9600370</v>
      </c>
      <c r="AD431" s="2">
        <f t="shared" si="231"/>
        <v>9600370</v>
      </c>
      <c r="AE431" s="14">
        <f t="shared" si="232"/>
        <v>2012.3614217341169</v>
      </c>
      <c r="AF431" s="14">
        <f t="shared" si="233"/>
        <v>1967.6813923349723</v>
      </c>
      <c r="AG431" s="14">
        <f t="shared" si="216"/>
        <v>-44.680029399144587</v>
      </c>
      <c r="AH431" s="14">
        <f t="shared" si="242"/>
        <v>-44.702150165950854</v>
      </c>
      <c r="AI431" s="14">
        <f t="shared" si="235"/>
        <v>2.2120766806267511E-2</v>
      </c>
      <c r="AJ431" s="16">
        <f t="shared" si="236"/>
        <v>1</v>
      </c>
      <c r="AK431" s="16">
        <f t="shared" si="237"/>
        <v>0</v>
      </c>
      <c r="AL431" s="16">
        <f t="shared" si="238"/>
        <v>3</v>
      </c>
      <c r="AM431" s="16">
        <f t="shared" si="239"/>
        <v>30</v>
      </c>
      <c r="AN431" s="5">
        <f t="shared" si="240"/>
        <v>9555810</v>
      </c>
      <c r="AO431" s="5">
        <f t="shared" si="241"/>
        <v>9698385</v>
      </c>
    </row>
    <row r="432" spans="1:41" x14ac:dyDescent="0.2">
      <c r="A432" s="1" t="s">
        <v>1180</v>
      </c>
      <c r="B432" s="8">
        <v>23659</v>
      </c>
      <c r="C432" s="8">
        <v>1911.9595959595961</v>
      </c>
      <c r="D432" s="8">
        <v>1944</v>
      </c>
      <c r="E432" s="8">
        <v>1892</v>
      </c>
      <c r="F432" s="8">
        <v>1911.8888888888889</v>
      </c>
      <c r="G432" s="8">
        <f t="shared" si="209"/>
        <v>-10.887030843552566</v>
      </c>
      <c r="H432" s="8">
        <f t="shared" si="210"/>
        <v>0</v>
      </c>
      <c r="I432" s="8">
        <f t="shared" si="211"/>
        <v>10.887030843552566</v>
      </c>
      <c r="J432" s="25">
        <f t="shared" si="234"/>
        <v>5.4157929951043924</v>
      </c>
      <c r="K432" s="25">
        <f t="shared" si="234"/>
        <v>12.784986646812039</v>
      </c>
      <c r="L432" s="26">
        <f t="shared" si="213"/>
        <v>0.42360568256477849</v>
      </c>
      <c r="M432" s="25">
        <f t="shared" si="214"/>
        <v>29.755829704304588</v>
      </c>
      <c r="N432" s="25">
        <v>30</v>
      </c>
      <c r="O432" s="25">
        <v>70</v>
      </c>
      <c r="P432" s="25">
        <f t="shared" si="217"/>
        <v>1</v>
      </c>
      <c r="Q432" s="25">
        <f t="shared" si="218"/>
        <v>0</v>
      </c>
      <c r="R432" s="25">
        <f t="shared" si="219"/>
        <v>46</v>
      </c>
      <c r="S432" s="25">
        <f t="shared" si="220"/>
        <v>30</v>
      </c>
      <c r="T432" s="25">
        <f t="shared" si="221"/>
        <v>7589870</v>
      </c>
      <c r="U432" s="25">
        <f t="shared" si="222"/>
        <v>9765670</v>
      </c>
      <c r="V432" s="9">
        <f t="shared" si="223"/>
        <v>2023.3819512604427</v>
      </c>
      <c r="W432" s="9">
        <f t="shared" si="224"/>
        <v>1959.0844111632712</v>
      </c>
      <c r="X432" s="9">
        <f t="shared" si="225"/>
        <v>-64.297540097171577</v>
      </c>
      <c r="Y432" s="3">
        <f t="shared" si="226"/>
        <v>0</v>
      </c>
      <c r="Z432" s="3">
        <f t="shared" si="227"/>
        <v>0</v>
      </c>
      <c r="AA432" s="55">
        <f t="shared" si="228"/>
        <v>0</v>
      </c>
      <c r="AB432" s="3">
        <f t="shared" si="229"/>
        <v>0</v>
      </c>
      <c r="AC432" s="2">
        <f t="shared" si="230"/>
        <v>9600370</v>
      </c>
      <c r="AD432" s="2">
        <f t="shared" si="231"/>
        <v>9600370</v>
      </c>
      <c r="AE432" s="14">
        <f t="shared" si="232"/>
        <v>2004.9190118937297</v>
      </c>
      <c r="AF432" s="14">
        <f t="shared" si="233"/>
        <v>1959.0979302663441</v>
      </c>
      <c r="AG432" s="14">
        <f t="shared" si="216"/>
        <v>-45.821081627385638</v>
      </c>
      <c r="AH432" s="14">
        <f t="shared" si="242"/>
        <v>-44.925936458237814</v>
      </c>
      <c r="AI432" s="14">
        <f t="shared" si="235"/>
        <v>-0.89514516914782405</v>
      </c>
      <c r="AJ432" s="16">
        <f t="shared" si="236"/>
        <v>0</v>
      </c>
      <c r="AK432" s="16">
        <f t="shared" si="237"/>
        <v>1</v>
      </c>
      <c r="AL432" s="16">
        <f t="shared" si="238"/>
        <v>2</v>
      </c>
      <c r="AM432" s="16">
        <f t="shared" si="239"/>
        <v>30</v>
      </c>
      <c r="AN432" s="5">
        <f t="shared" si="240"/>
        <v>9603305</v>
      </c>
      <c r="AO432" s="5">
        <f t="shared" si="241"/>
        <v>9697905</v>
      </c>
    </row>
    <row r="433" spans="1:41" x14ac:dyDescent="0.2">
      <c r="A433" s="1" t="s">
        <v>1181</v>
      </c>
      <c r="B433" s="8">
        <v>29251</v>
      </c>
      <c r="C433" s="8">
        <v>1843.5351170568563</v>
      </c>
      <c r="D433" s="8">
        <v>1876</v>
      </c>
      <c r="E433" s="8">
        <v>1822</v>
      </c>
      <c r="F433" s="8">
        <v>1843.4715719063545</v>
      </c>
      <c r="G433" s="8">
        <f t="shared" si="209"/>
        <v>-68.41731698253443</v>
      </c>
      <c r="H433" s="8">
        <f t="shared" si="210"/>
        <v>0</v>
      </c>
      <c r="I433" s="8">
        <f t="shared" si="211"/>
        <v>68.41731698253443</v>
      </c>
      <c r="J433" s="25">
        <f t="shared" si="234"/>
        <v>5.0289506383112217</v>
      </c>
      <c r="K433" s="25">
        <f t="shared" si="234"/>
        <v>16.758724527935065</v>
      </c>
      <c r="L433" s="26">
        <f t="shared" si="213"/>
        <v>0.30007955736300096</v>
      </c>
      <c r="M433" s="25">
        <f t="shared" si="214"/>
        <v>23.081630325121282</v>
      </c>
      <c r="N433" s="25">
        <v>30</v>
      </c>
      <c r="O433" s="25">
        <v>70</v>
      </c>
      <c r="P433" s="25">
        <f t="shared" si="217"/>
        <v>1</v>
      </c>
      <c r="Q433" s="25">
        <f t="shared" si="218"/>
        <v>0</v>
      </c>
      <c r="R433" s="25">
        <f t="shared" si="219"/>
        <v>47</v>
      </c>
      <c r="S433" s="25">
        <f t="shared" si="220"/>
        <v>30</v>
      </c>
      <c r="T433" s="25">
        <f t="shared" si="221"/>
        <v>7541240</v>
      </c>
      <c r="U433" s="25">
        <f t="shared" si="222"/>
        <v>9682090</v>
      </c>
      <c r="V433" s="9">
        <f t="shared" si="223"/>
        <v>2015.5017972264427</v>
      </c>
      <c r="W433" s="9">
        <f t="shared" si="224"/>
        <v>1952.712783879879</v>
      </c>
      <c r="X433" s="9">
        <f t="shared" si="225"/>
        <v>-62.789013346563706</v>
      </c>
      <c r="Y433" s="3">
        <f t="shared" si="226"/>
        <v>0</v>
      </c>
      <c r="Z433" s="3">
        <f t="shared" si="227"/>
        <v>0</v>
      </c>
      <c r="AA433" s="55">
        <f t="shared" si="228"/>
        <v>0</v>
      </c>
      <c r="AB433" s="3">
        <f t="shared" si="229"/>
        <v>0</v>
      </c>
      <c r="AC433" s="2">
        <f t="shared" si="230"/>
        <v>9600370</v>
      </c>
      <c r="AD433" s="2">
        <f t="shared" si="231"/>
        <v>9600370</v>
      </c>
      <c r="AE433" s="14">
        <f t="shared" si="232"/>
        <v>1992.9599422650354</v>
      </c>
      <c r="AF433" s="14">
        <f t="shared" si="233"/>
        <v>1941.3092597494226</v>
      </c>
      <c r="AG433" s="14">
        <f t="shared" si="216"/>
        <v>-51.650682515612743</v>
      </c>
      <c r="AH433" s="14">
        <f t="shared" si="242"/>
        <v>-46.270885669712797</v>
      </c>
      <c r="AI433" s="14">
        <f t="shared" si="235"/>
        <v>-5.3797968458999463</v>
      </c>
      <c r="AJ433" s="16">
        <f t="shared" si="236"/>
        <v>0</v>
      </c>
      <c r="AK433" s="16">
        <f t="shared" si="237"/>
        <v>1</v>
      </c>
      <c r="AL433" s="16">
        <f t="shared" si="238"/>
        <v>1</v>
      </c>
      <c r="AM433" s="16">
        <f t="shared" si="239"/>
        <v>30</v>
      </c>
      <c r="AN433" s="5">
        <f t="shared" si="240"/>
        <v>9650575</v>
      </c>
      <c r="AO433" s="5">
        <f t="shared" si="241"/>
        <v>9696125</v>
      </c>
    </row>
    <row r="434" spans="1:41" x14ac:dyDescent="0.2">
      <c r="A434" s="1" t="s">
        <v>1182</v>
      </c>
      <c r="B434" s="8">
        <v>35560</v>
      </c>
      <c r="C434" s="8">
        <v>1824.8963210702341</v>
      </c>
      <c r="D434" s="8">
        <v>1853</v>
      </c>
      <c r="E434" s="8">
        <v>1781</v>
      </c>
      <c r="F434" s="8">
        <v>1824.9197324414715</v>
      </c>
      <c r="G434" s="8">
        <f t="shared" si="209"/>
        <v>-18.55183946488296</v>
      </c>
      <c r="H434" s="8">
        <f t="shared" si="210"/>
        <v>0</v>
      </c>
      <c r="I434" s="8">
        <f t="shared" si="211"/>
        <v>18.55183946488296</v>
      </c>
      <c r="J434" s="25">
        <f t="shared" ref="J434:K449" si="243">((J433*($L$4-1)+H434)/$L$4)</f>
        <v>4.6697398784318489</v>
      </c>
      <c r="K434" s="25">
        <f t="shared" si="243"/>
        <v>16.886804166288488</v>
      </c>
      <c r="L434" s="26">
        <f t="shared" si="213"/>
        <v>0.27653189037119036</v>
      </c>
      <c r="M434" s="25">
        <f t="shared" si="214"/>
        <v>21.662748299283024</v>
      </c>
      <c r="N434" s="25">
        <v>30</v>
      </c>
      <c r="O434" s="25">
        <v>70</v>
      </c>
      <c r="P434" s="25">
        <f t="shared" si="217"/>
        <v>1</v>
      </c>
      <c r="Q434" s="25">
        <f t="shared" si="218"/>
        <v>0</v>
      </c>
      <c r="R434" s="25">
        <f t="shared" si="219"/>
        <v>48</v>
      </c>
      <c r="S434" s="25">
        <f t="shared" si="220"/>
        <v>30</v>
      </c>
      <c r="T434" s="25">
        <f t="shared" si="221"/>
        <v>7494310</v>
      </c>
      <c r="U434" s="25">
        <f t="shared" si="222"/>
        <v>9631510</v>
      </c>
      <c r="V434" s="9">
        <f t="shared" si="223"/>
        <v>2005.0745499920718</v>
      </c>
      <c r="W434" s="9">
        <f t="shared" si="224"/>
        <v>1943.1889275776059</v>
      </c>
      <c r="X434" s="9">
        <f t="shared" si="225"/>
        <v>-61.885622414465843</v>
      </c>
      <c r="Y434" s="3">
        <f t="shared" si="226"/>
        <v>0</v>
      </c>
      <c r="Z434" s="3">
        <f t="shared" si="227"/>
        <v>0</v>
      </c>
      <c r="AA434" s="55">
        <f t="shared" si="228"/>
        <v>0</v>
      </c>
      <c r="AB434" s="3">
        <f t="shared" si="229"/>
        <v>0</v>
      </c>
      <c r="AC434" s="2">
        <f t="shared" si="230"/>
        <v>9600370</v>
      </c>
      <c r="AD434" s="2">
        <f t="shared" si="231"/>
        <v>9600370</v>
      </c>
      <c r="AE434" s="14">
        <f t="shared" si="232"/>
        <v>1980.5125193151418</v>
      </c>
      <c r="AF434" s="14">
        <f t="shared" si="233"/>
        <v>1923.4031786251223</v>
      </c>
      <c r="AG434" s="14">
        <f t="shared" si="216"/>
        <v>-57.109340690019508</v>
      </c>
      <c r="AH434" s="14">
        <f t="shared" si="242"/>
        <v>-48.438576673774136</v>
      </c>
      <c r="AI434" s="14">
        <f t="shared" si="235"/>
        <v>-8.6707640162453714</v>
      </c>
      <c r="AJ434" s="16">
        <f t="shared" si="236"/>
        <v>0</v>
      </c>
      <c r="AK434" s="16">
        <f t="shared" si="237"/>
        <v>1</v>
      </c>
      <c r="AL434" s="16">
        <f t="shared" si="238"/>
        <v>0</v>
      </c>
      <c r="AM434" s="16">
        <f t="shared" si="239"/>
        <v>30</v>
      </c>
      <c r="AN434" s="5">
        <f t="shared" si="240"/>
        <v>9696095</v>
      </c>
      <c r="AO434" s="5">
        <f t="shared" si="241"/>
        <v>9696095</v>
      </c>
    </row>
    <row r="435" spans="1:41" x14ac:dyDescent="0.2">
      <c r="A435" s="1" t="s">
        <v>1183</v>
      </c>
      <c r="B435" s="8">
        <v>24020</v>
      </c>
      <c r="C435" s="8">
        <v>1806.3959044368601</v>
      </c>
      <c r="D435" s="8">
        <v>1822</v>
      </c>
      <c r="E435" s="8">
        <v>1784</v>
      </c>
      <c r="F435" s="8">
        <v>1806.3378839590443</v>
      </c>
      <c r="G435" s="8">
        <f t="shared" si="209"/>
        <v>-18.581848482427176</v>
      </c>
      <c r="H435" s="8">
        <f t="shared" si="210"/>
        <v>0</v>
      </c>
      <c r="I435" s="8">
        <f t="shared" si="211"/>
        <v>18.581848482427176</v>
      </c>
      <c r="J435" s="25">
        <f t="shared" si="243"/>
        <v>4.3361870299724314</v>
      </c>
      <c r="K435" s="25">
        <f t="shared" si="243"/>
        <v>17.007878760298393</v>
      </c>
      <c r="L435" s="26">
        <f t="shared" si="213"/>
        <v>0.25495166628859223</v>
      </c>
      <c r="M435" s="25">
        <f t="shared" si="214"/>
        <v>20.315656223047142</v>
      </c>
      <c r="N435" s="25">
        <v>30</v>
      </c>
      <c r="O435" s="25">
        <v>70</v>
      </c>
      <c r="P435" s="25">
        <f t="shared" si="217"/>
        <v>1</v>
      </c>
      <c r="Q435" s="25">
        <f t="shared" si="218"/>
        <v>0</v>
      </c>
      <c r="R435" s="25">
        <f t="shared" si="219"/>
        <v>49</v>
      </c>
      <c r="S435" s="25">
        <f t="shared" si="220"/>
        <v>30</v>
      </c>
      <c r="T435" s="25">
        <f t="shared" si="221"/>
        <v>7447955</v>
      </c>
      <c r="U435" s="25">
        <f t="shared" si="222"/>
        <v>9633355</v>
      </c>
      <c r="V435" s="9">
        <f t="shared" si="223"/>
        <v>1994.1998651451458</v>
      </c>
      <c r="W435" s="9">
        <f t="shared" si="224"/>
        <v>1931.3905719477282</v>
      </c>
      <c r="X435" s="9">
        <f t="shared" si="225"/>
        <v>-62.809293197417674</v>
      </c>
      <c r="Y435" s="3">
        <f t="shared" si="226"/>
        <v>0</v>
      </c>
      <c r="Z435" s="3">
        <f t="shared" si="227"/>
        <v>0</v>
      </c>
      <c r="AA435" s="55">
        <f t="shared" si="228"/>
        <v>0</v>
      </c>
      <c r="AB435" s="3">
        <f t="shared" si="229"/>
        <v>0</v>
      </c>
      <c r="AC435" s="2">
        <f t="shared" si="230"/>
        <v>9600370</v>
      </c>
      <c r="AD435" s="2">
        <f t="shared" si="231"/>
        <v>9600370</v>
      </c>
      <c r="AE435" s="14">
        <f t="shared" si="232"/>
        <v>1967.6106944739495</v>
      </c>
      <c r="AF435" s="14">
        <f t="shared" si="233"/>
        <v>1905.3931332918796</v>
      </c>
      <c r="AG435" s="14">
        <f t="shared" si="216"/>
        <v>-62.217561182069858</v>
      </c>
      <c r="AH435" s="14">
        <f t="shared" si="242"/>
        <v>-51.194373575433282</v>
      </c>
      <c r="AI435" s="14">
        <f t="shared" si="235"/>
        <v>-11.023187606636576</v>
      </c>
      <c r="AJ435" s="16">
        <f t="shared" si="236"/>
        <v>0</v>
      </c>
      <c r="AK435" s="16">
        <f t="shared" si="237"/>
        <v>0</v>
      </c>
      <c r="AL435" s="16">
        <f t="shared" si="238"/>
        <v>0</v>
      </c>
      <c r="AM435" s="16">
        <f t="shared" si="239"/>
        <v>0</v>
      </c>
      <c r="AN435" s="5">
        <f t="shared" si="240"/>
        <v>9696095</v>
      </c>
      <c r="AO435" s="5">
        <f t="shared" si="241"/>
        <v>9696095</v>
      </c>
    </row>
    <row r="436" spans="1:41" x14ac:dyDescent="0.2">
      <c r="A436" s="1" t="s">
        <v>1184</v>
      </c>
      <c r="B436" s="8">
        <v>28975</v>
      </c>
      <c r="C436" s="8">
        <v>1818.7315436241611</v>
      </c>
      <c r="D436" s="8">
        <v>1846</v>
      </c>
      <c r="E436" s="8">
        <v>1791</v>
      </c>
      <c r="F436" s="8">
        <v>1818.7986577181207</v>
      </c>
      <c r="G436" s="8">
        <f t="shared" si="209"/>
        <v>12.460773759076346</v>
      </c>
      <c r="H436" s="8">
        <f t="shared" si="210"/>
        <v>12.460773759076346</v>
      </c>
      <c r="I436" s="8">
        <f t="shared" si="211"/>
        <v>0</v>
      </c>
      <c r="J436" s="25">
        <f t="shared" si="243"/>
        <v>4.9165146534798536</v>
      </c>
      <c r="K436" s="25">
        <f t="shared" si="243"/>
        <v>15.793030277419936</v>
      </c>
      <c r="L436" s="26">
        <f t="shared" si="213"/>
        <v>0.31130913872236626</v>
      </c>
      <c r="M436" s="25">
        <f t="shared" si="214"/>
        <v>23.740331667762248</v>
      </c>
      <c r="N436" s="25">
        <v>30</v>
      </c>
      <c r="O436" s="25">
        <v>70</v>
      </c>
      <c r="P436" s="25">
        <f t="shared" si="217"/>
        <v>1</v>
      </c>
      <c r="Q436" s="25">
        <f t="shared" si="218"/>
        <v>0</v>
      </c>
      <c r="R436" s="25">
        <f t="shared" si="219"/>
        <v>50</v>
      </c>
      <c r="S436" s="25">
        <f t="shared" si="220"/>
        <v>30</v>
      </c>
      <c r="T436" s="25">
        <f t="shared" si="221"/>
        <v>7402375</v>
      </c>
      <c r="U436" s="25">
        <f t="shared" si="222"/>
        <v>9641125</v>
      </c>
      <c r="V436" s="9">
        <f t="shared" si="223"/>
        <v>1981.70110854528</v>
      </c>
      <c r="W436" s="9">
        <f t="shared" si="224"/>
        <v>1917.6854639169931</v>
      </c>
      <c r="X436" s="9">
        <f t="shared" si="225"/>
        <v>-64.015644628286964</v>
      </c>
      <c r="Y436" s="3">
        <f t="shared" si="226"/>
        <v>0</v>
      </c>
      <c r="Z436" s="3">
        <f t="shared" si="227"/>
        <v>0</v>
      </c>
      <c r="AA436" s="55">
        <f t="shared" si="228"/>
        <v>0</v>
      </c>
      <c r="AB436" s="3">
        <f t="shared" si="229"/>
        <v>0</v>
      </c>
      <c r="AC436" s="2">
        <f t="shared" si="230"/>
        <v>9600370</v>
      </c>
      <c r="AD436" s="2">
        <f t="shared" si="231"/>
        <v>9600370</v>
      </c>
      <c r="AE436" s="14">
        <f t="shared" si="232"/>
        <v>1956.5875806401843</v>
      </c>
      <c r="AF436" s="14">
        <f t="shared" si="233"/>
        <v>1892.0709062805322</v>
      </c>
      <c r="AG436" s="14">
        <f t="shared" si="216"/>
        <v>-64.516674359652143</v>
      </c>
      <c r="AH436" s="14">
        <f t="shared" si="242"/>
        <v>-53.858833732277056</v>
      </c>
      <c r="AI436" s="14">
        <f t="shared" si="235"/>
        <v>-10.657840627375087</v>
      </c>
      <c r="AJ436" s="16">
        <f t="shared" si="236"/>
        <v>0</v>
      </c>
      <c r="AK436" s="16">
        <f t="shared" si="237"/>
        <v>0</v>
      </c>
      <c r="AL436" s="16">
        <f t="shared" si="238"/>
        <v>0</v>
      </c>
      <c r="AM436" s="16">
        <f t="shared" si="239"/>
        <v>0</v>
      </c>
      <c r="AN436" s="5">
        <f t="shared" si="240"/>
        <v>9696095</v>
      </c>
      <c r="AO436" s="5">
        <f t="shared" si="241"/>
        <v>9696095</v>
      </c>
    </row>
    <row r="437" spans="1:41" x14ac:dyDescent="0.2">
      <c r="A437" s="1" t="s">
        <v>1185</v>
      </c>
      <c r="B437" s="8">
        <v>22382</v>
      </c>
      <c r="C437" s="8">
        <v>1880.6838487972509</v>
      </c>
      <c r="D437" s="8">
        <v>1913</v>
      </c>
      <c r="E437" s="8">
        <v>1856</v>
      </c>
      <c r="F437" s="8">
        <v>1880.7319587628865</v>
      </c>
      <c r="G437" s="8">
        <f t="shared" si="209"/>
        <v>61.933301044765813</v>
      </c>
      <c r="H437" s="8">
        <f t="shared" si="210"/>
        <v>61.933301044765813</v>
      </c>
      <c r="I437" s="8">
        <f t="shared" si="211"/>
        <v>0</v>
      </c>
      <c r="J437" s="25">
        <f t="shared" si="243"/>
        <v>8.9891422528574214</v>
      </c>
      <c r="K437" s="25">
        <f t="shared" si="243"/>
        <v>14.664956686175655</v>
      </c>
      <c r="L437" s="26">
        <f t="shared" si="213"/>
        <v>0.61296752832085044</v>
      </c>
      <c r="M437" s="25">
        <f t="shared" si="214"/>
        <v>38.002471690113239</v>
      </c>
      <c r="N437" s="25">
        <v>30</v>
      </c>
      <c r="O437" s="25">
        <v>70</v>
      </c>
      <c r="P437" s="25">
        <f t="shared" si="217"/>
        <v>0</v>
      </c>
      <c r="Q437" s="25">
        <f t="shared" si="218"/>
        <v>0</v>
      </c>
      <c r="R437" s="25">
        <f t="shared" si="219"/>
        <v>50</v>
      </c>
      <c r="S437" s="25">
        <f t="shared" si="220"/>
        <v>0</v>
      </c>
      <c r="T437" s="25">
        <f t="shared" si="221"/>
        <v>7402375</v>
      </c>
      <c r="U437" s="25">
        <f t="shared" si="222"/>
        <v>9722375</v>
      </c>
      <c r="V437" s="9">
        <f t="shared" si="223"/>
        <v>1969.3982257224729</v>
      </c>
      <c r="W437" s="9">
        <f t="shared" si="224"/>
        <v>1904.9596210660175</v>
      </c>
      <c r="X437" s="9">
        <f t="shared" si="225"/>
        <v>-64.438604656455482</v>
      </c>
      <c r="Y437" s="3">
        <f t="shared" si="226"/>
        <v>0</v>
      </c>
      <c r="Z437" s="3">
        <f t="shared" si="227"/>
        <v>0</v>
      </c>
      <c r="AA437" s="55">
        <f t="shared" si="228"/>
        <v>0</v>
      </c>
      <c r="AB437" s="3">
        <f t="shared" si="229"/>
        <v>0</v>
      </c>
      <c r="AC437" s="2">
        <f t="shared" si="230"/>
        <v>9600370</v>
      </c>
      <c r="AD437" s="2">
        <f t="shared" si="231"/>
        <v>9600370</v>
      </c>
      <c r="AE437" s="14">
        <f t="shared" si="232"/>
        <v>1950.9686456863105</v>
      </c>
      <c r="AF437" s="14">
        <f t="shared" si="233"/>
        <v>1890.326452816279</v>
      </c>
      <c r="AG437" s="14">
        <f t="shared" si="216"/>
        <v>-60.642192870031522</v>
      </c>
      <c r="AH437" s="14">
        <f t="shared" si="242"/>
        <v>-55.215505559827946</v>
      </c>
      <c r="AI437" s="14">
        <f t="shared" si="235"/>
        <v>-5.426687310203576</v>
      </c>
      <c r="AJ437" s="16">
        <f t="shared" si="236"/>
        <v>0</v>
      </c>
      <c r="AK437" s="16">
        <f t="shared" si="237"/>
        <v>0</v>
      </c>
      <c r="AL437" s="16">
        <f t="shared" si="238"/>
        <v>0</v>
      </c>
      <c r="AM437" s="16">
        <f t="shared" si="239"/>
        <v>0</v>
      </c>
      <c r="AN437" s="5">
        <f t="shared" si="240"/>
        <v>9696095</v>
      </c>
      <c r="AO437" s="5">
        <f t="shared" si="241"/>
        <v>9696095</v>
      </c>
    </row>
    <row r="438" spans="1:41" x14ac:dyDescent="0.2">
      <c r="A438" s="1" t="s">
        <v>1186</v>
      </c>
      <c r="B438" s="8">
        <v>28018</v>
      </c>
      <c r="C438" s="8">
        <v>1915.6979865771812</v>
      </c>
      <c r="D438" s="8">
        <v>1937</v>
      </c>
      <c r="E438" s="8">
        <v>1891</v>
      </c>
      <c r="F438" s="8">
        <v>1915.8557046979865</v>
      </c>
      <c r="G438" s="8">
        <f t="shared" si="209"/>
        <v>35.123745935100033</v>
      </c>
      <c r="H438" s="8">
        <f t="shared" si="210"/>
        <v>35.123745935100033</v>
      </c>
      <c r="I438" s="8">
        <f t="shared" si="211"/>
        <v>0</v>
      </c>
      <c r="J438" s="25">
        <f t="shared" si="243"/>
        <v>10.855899658731895</v>
      </c>
      <c r="K438" s="25">
        <f t="shared" si="243"/>
        <v>13.617459780020251</v>
      </c>
      <c r="L438" s="26">
        <f t="shared" si="213"/>
        <v>0.79720445913560467</v>
      </c>
      <c r="M438" s="25">
        <f t="shared" si="214"/>
        <v>44.358028107666357</v>
      </c>
      <c r="N438" s="25">
        <v>30</v>
      </c>
      <c r="O438" s="25">
        <v>70</v>
      </c>
      <c r="P438" s="25">
        <f t="shared" si="217"/>
        <v>0</v>
      </c>
      <c r="Q438" s="25">
        <f t="shared" si="218"/>
        <v>0</v>
      </c>
      <c r="R438" s="25">
        <f t="shared" si="219"/>
        <v>50</v>
      </c>
      <c r="S438" s="25">
        <f t="shared" si="220"/>
        <v>0</v>
      </c>
      <c r="T438" s="25">
        <f t="shared" si="221"/>
        <v>7402375</v>
      </c>
      <c r="U438" s="25">
        <f t="shared" si="222"/>
        <v>9766125</v>
      </c>
      <c r="V438" s="9">
        <f t="shared" si="223"/>
        <v>1960.2005893826947</v>
      </c>
      <c r="W438" s="9">
        <f t="shared" si="224"/>
        <v>1899.0277897607393</v>
      </c>
      <c r="X438" s="9">
        <f t="shared" si="225"/>
        <v>-61.172799621955392</v>
      </c>
      <c r="Y438" s="3">
        <f t="shared" si="226"/>
        <v>0</v>
      </c>
      <c r="Z438" s="3">
        <f t="shared" si="227"/>
        <v>0</v>
      </c>
      <c r="AA438" s="55">
        <f t="shared" si="228"/>
        <v>0</v>
      </c>
      <c r="AB438" s="3">
        <f t="shared" si="229"/>
        <v>0</v>
      </c>
      <c r="AC438" s="2">
        <f t="shared" si="230"/>
        <v>9600370</v>
      </c>
      <c r="AD438" s="2">
        <f t="shared" si="231"/>
        <v>9600370</v>
      </c>
      <c r="AE438" s="14">
        <f t="shared" si="232"/>
        <v>1948.3676870945828</v>
      </c>
      <c r="AF438" s="14">
        <f t="shared" si="233"/>
        <v>1894.2540300288495</v>
      </c>
      <c r="AG438" s="14">
        <f t="shared" si="216"/>
        <v>-54.113657065733378</v>
      </c>
      <c r="AH438" s="14">
        <f t="shared" si="242"/>
        <v>-54.995135861009032</v>
      </c>
      <c r="AI438" s="14">
        <f t="shared" si="235"/>
        <v>0.88147879527565465</v>
      </c>
      <c r="AJ438" s="16">
        <f t="shared" si="236"/>
        <v>1</v>
      </c>
      <c r="AK438" s="16">
        <f t="shared" si="237"/>
        <v>0</v>
      </c>
      <c r="AL438" s="16">
        <f t="shared" si="238"/>
        <v>1</v>
      </c>
      <c r="AM438" s="16">
        <f t="shared" si="239"/>
        <v>30</v>
      </c>
      <c r="AN438" s="5">
        <f t="shared" si="240"/>
        <v>9648240</v>
      </c>
      <c r="AO438" s="5">
        <f t="shared" si="241"/>
        <v>9695515</v>
      </c>
    </row>
    <row r="439" spans="1:41" x14ac:dyDescent="0.2">
      <c r="A439" s="1" t="s">
        <v>1187</v>
      </c>
      <c r="B439" s="8">
        <v>25411</v>
      </c>
      <c r="C439" s="8">
        <v>1908.2789115646258</v>
      </c>
      <c r="D439" s="8">
        <v>1921</v>
      </c>
      <c r="E439" s="8">
        <v>1899</v>
      </c>
      <c r="F439" s="8">
        <v>1908.2585034013605</v>
      </c>
      <c r="G439" s="8">
        <f t="shared" si="209"/>
        <v>-7.5972012966260536</v>
      </c>
      <c r="H439" s="8">
        <f t="shared" si="210"/>
        <v>0</v>
      </c>
      <c r="I439" s="8">
        <f t="shared" si="211"/>
        <v>7.5972012966260536</v>
      </c>
      <c r="J439" s="25">
        <f t="shared" si="243"/>
        <v>10.080478254536759</v>
      </c>
      <c r="K439" s="25">
        <f t="shared" si="243"/>
        <v>13.187441316920665</v>
      </c>
      <c r="L439" s="26">
        <f t="shared" si="213"/>
        <v>0.76439985682458389</v>
      </c>
      <c r="M439" s="25">
        <f t="shared" si="214"/>
        <v>43.323504809181145</v>
      </c>
      <c r="N439" s="25">
        <v>30</v>
      </c>
      <c r="O439" s="25">
        <v>70</v>
      </c>
      <c r="P439" s="25">
        <f t="shared" si="217"/>
        <v>0</v>
      </c>
      <c r="Q439" s="25">
        <f t="shared" si="218"/>
        <v>0</v>
      </c>
      <c r="R439" s="25">
        <f t="shared" si="219"/>
        <v>50</v>
      </c>
      <c r="S439" s="25">
        <f t="shared" si="220"/>
        <v>0</v>
      </c>
      <c r="T439" s="25">
        <f t="shared" si="221"/>
        <v>7402375</v>
      </c>
      <c r="U439" s="25">
        <f t="shared" si="222"/>
        <v>9776125</v>
      </c>
      <c r="V439" s="9">
        <f t="shared" si="223"/>
        <v>1952.8925780249251</v>
      </c>
      <c r="W439" s="9">
        <f t="shared" si="224"/>
        <v>1897.6790442850297</v>
      </c>
      <c r="X439" s="9">
        <f t="shared" si="225"/>
        <v>-55.213533739895411</v>
      </c>
      <c r="Y439" s="3">
        <f t="shared" si="226"/>
        <v>0</v>
      </c>
      <c r="Z439" s="3">
        <f t="shared" si="227"/>
        <v>0</v>
      </c>
      <c r="AA439" s="55">
        <f t="shared" si="228"/>
        <v>0</v>
      </c>
      <c r="AB439" s="3">
        <f t="shared" si="229"/>
        <v>0</v>
      </c>
      <c r="AC439" s="2">
        <f t="shared" si="230"/>
        <v>9600370</v>
      </c>
      <c r="AD439" s="2">
        <f t="shared" si="231"/>
        <v>9600370</v>
      </c>
      <c r="AE439" s="14">
        <f t="shared" si="232"/>
        <v>1945.3966364506405</v>
      </c>
      <c r="AF439" s="14">
        <f t="shared" si="233"/>
        <v>1896.4085643938511</v>
      </c>
      <c r="AG439" s="14">
        <f t="shared" si="216"/>
        <v>-48.988072056789406</v>
      </c>
      <c r="AH439" s="14">
        <f t="shared" si="242"/>
        <v>-53.79372310016511</v>
      </c>
      <c r="AI439" s="14">
        <f t="shared" si="235"/>
        <v>4.805651043375704</v>
      </c>
      <c r="AJ439" s="16">
        <f t="shared" si="236"/>
        <v>1</v>
      </c>
      <c r="AK439" s="16">
        <f t="shared" si="237"/>
        <v>0</v>
      </c>
      <c r="AL439" s="16">
        <f t="shared" si="238"/>
        <v>2</v>
      </c>
      <c r="AM439" s="16">
        <f t="shared" si="239"/>
        <v>30</v>
      </c>
      <c r="AN439" s="5">
        <f t="shared" si="240"/>
        <v>9599785</v>
      </c>
      <c r="AO439" s="5">
        <f t="shared" si="241"/>
        <v>9694735</v>
      </c>
    </row>
    <row r="440" spans="1:41" x14ac:dyDescent="0.2">
      <c r="A440" s="1" t="s">
        <v>1188</v>
      </c>
      <c r="B440" s="8">
        <v>19243</v>
      </c>
      <c r="C440" s="8">
        <v>1923.2440677966101</v>
      </c>
      <c r="D440" s="8">
        <v>1966</v>
      </c>
      <c r="E440" s="8">
        <v>1895</v>
      </c>
      <c r="F440" s="8">
        <v>1923.4101694915255</v>
      </c>
      <c r="G440" s="8">
        <f t="shared" si="209"/>
        <v>15.151666090165008</v>
      </c>
      <c r="H440" s="8">
        <f t="shared" si="210"/>
        <v>15.151666090165008</v>
      </c>
      <c r="I440" s="8">
        <f t="shared" si="211"/>
        <v>0</v>
      </c>
      <c r="J440" s="25">
        <f t="shared" si="243"/>
        <v>10.442705957081634</v>
      </c>
      <c r="K440" s="25">
        <f t="shared" si="243"/>
        <v>12.245481222854904</v>
      </c>
      <c r="L440" s="26">
        <f t="shared" si="213"/>
        <v>0.852780365837434</v>
      </c>
      <c r="M440" s="25">
        <f t="shared" si="214"/>
        <v>46.027061899049635</v>
      </c>
      <c r="N440" s="25">
        <v>30</v>
      </c>
      <c r="O440" s="25">
        <v>70</v>
      </c>
      <c r="P440" s="25">
        <f t="shared" si="217"/>
        <v>0</v>
      </c>
      <c r="Q440" s="25">
        <f t="shared" si="218"/>
        <v>0</v>
      </c>
      <c r="R440" s="25">
        <f t="shared" si="219"/>
        <v>50</v>
      </c>
      <c r="S440" s="25">
        <f t="shared" si="220"/>
        <v>0</v>
      </c>
      <c r="T440" s="25">
        <f t="shared" si="221"/>
        <v>7402375</v>
      </c>
      <c r="U440" s="25">
        <f t="shared" si="222"/>
        <v>9771125</v>
      </c>
      <c r="V440" s="9">
        <f t="shared" si="223"/>
        <v>1946.5678186483999</v>
      </c>
      <c r="W440" s="9">
        <f t="shared" si="224"/>
        <v>1892.5996102591671</v>
      </c>
      <c r="X440" s="9">
        <f t="shared" si="225"/>
        <v>-53.968208389232814</v>
      </c>
      <c r="Y440" s="3">
        <f t="shared" si="226"/>
        <v>0</v>
      </c>
      <c r="Z440" s="3">
        <f t="shared" si="227"/>
        <v>0</v>
      </c>
      <c r="AA440" s="55">
        <f t="shared" si="228"/>
        <v>0</v>
      </c>
      <c r="AB440" s="3">
        <f t="shared" si="229"/>
        <v>0</v>
      </c>
      <c r="AC440" s="2">
        <f t="shared" si="230"/>
        <v>9600370</v>
      </c>
      <c r="AD440" s="2">
        <f t="shared" si="231"/>
        <v>9600370</v>
      </c>
      <c r="AE440" s="14">
        <f t="shared" si="232"/>
        <v>1943.7680092684839</v>
      </c>
      <c r="AF440" s="14">
        <f t="shared" si="233"/>
        <v>1900.5626574858011</v>
      </c>
      <c r="AG440" s="14">
        <f t="shared" si="216"/>
        <v>-43.205351782682783</v>
      </c>
      <c r="AH440" s="14">
        <f t="shared" si="242"/>
        <v>-51.676048836668642</v>
      </c>
      <c r="AI440" s="14">
        <f t="shared" si="235"/>
        <v>8.4706970539858588</v>
      </c>
      <c r="AJ440" s="16">
        <f t="shared" si="236"/>
        <v>1</v>
      </c>
      <c r="AK440" s="16">
        <f t="shared" si="237"/>
        <v>0</v>
      </c>
      <c r="AL440" s="16">
        <f t="shared" si="238"/>
        <v>3</v>
      </c>
      <c r="AM440" s="16">
        <f t="shared" si="239"/>
        <v>30</v>
      </c>
      <c r="AN440" s="5">
        <f t="shared" si="240"/>
        <v>9551730</v>
      </c>
      <c r="AO440" s="5">
        <f t="shared" si="241"/>
        <v>9693855</v>
      </c>
    </row>
    <row r="441" spans="1:41" x14ac:dyDescent="0.2">
      <c r="A441" s="1" t="s">
        <v>1189</v>
      </c>
      <c r="B441" s="8">
        <v>18772</v>
      </c>
      <c r="C441" s="8">
        <v>1943.0104529616724</v>
      </c>
      <c r="D441" s="8">
        <v>1960</v>
      </c>
      <c r="E441" s="8">
        <v>1927</v>
      </c>
      <c r="F441" s="8">
        <v>1943.0940766550523</v>
      </c>
      <c r="G441" s="8">
        <f t="shared" si="209"/>
        <v>19.683907163526783</v>
      </c>
      <c r="H441" s="8">
        <f t="shared" si="210"/>
        <v>19.683907163526783</v>
      </c>
      <c r="I441" s="8">
        <f t="shared" si="211"/>
        <v>0</v>
      </c>
      <c r="J441" s="25">
        <f t="shared" si="243"/>
        <v>11.102791757542002</v>
      </c>
      <c r="K441" s="25">
        <f t="shared" si="243"/>
        <v>11.370803992650982</v>
      </c>
      <c r="L441" s="26">
        <f t="shared" si="213"/>
        <v>0.97642979025210552</v>
      </c>
      <c r="M441" s="25">
        <f t="shared" si="214"/>
        <v>49.403717504559374</v>
      </c>
      <c r="N441" s="25">
        <v>30</v>
      </c>
      <c r="O441" s="25">
        <v>70</v>
      </c>
      <c r="P441" s="25">
        <f t="shared" si="217"/>
        <v>0</v>
      </c>
      <c r="Q441" s="25">
        <f t="shared" si="218"/>
        <v>0</v>
      </c>
      <c r="R441" s="25">
        <f t="shared" si="219"/>
        <v>50</v>
      </c>
      <c r="S441" s="25">
        <f t="shared" si="220"/>
        <v>0</v>
      </c>
      <c r="T441" s="25">
        <f t="shared" si="221"/>
        <v>7402375</v>
      </c>
      <c r="U441" s="25">
        <f t="shared" si="222"/>
        <v>9811125</v>
      </c>
      <c r="V441" s="9">
        <f t="shared" si="223"/>
        <v>1941.4908593553389</v>
      </c>
      <c r="W441" s="9">
        <f t="shared" si="224"/>
        <v>1889.9849815263178</v>
      </c>
      <c r="X441" s="9">
        <f t="shared" si="225"/>
        <v>-51.505877829021074</v>
      </c>
      <c r="Y441" s="3">
        <f t="shared" si="226"/>
        <v>0</v>
      </c>
      <c r="Z441" s="3">
        <f t="shared" si="227"/>
        <v>0</v>
      </c>
      <c r="AA441" s="55">
        <f t="shared" si="228"/>
        <v>0</v>
      </c>
      <c r="AB441" s="3">
        <f t="shared" si="229"/>
        <v>0</v>
      </c>
      <c r="AC441" s="2">
        <f t="shared" si="230"/>
        <v>9600370</v>
      </c>
      <c r="AD441" s="2">
        <f t="shared" si="231"/>
        <v>9600370</v>
      </c>
      <c r="AE441" s="14">
        <f t="shared" si="232"/>
        <v>1943.7180883341557</v>
      </c>
      <c r="AF441" s="14">
        <f t="shared" si="233"/>
        <v>1907.1059527426089</v>
      </c>
      <c r="AG441" s="14">
        <f t="shared" si="216"/>
        <v>-36.612135591546803</v>
      </c>
      <c r="AH441" s="14">
        <f t="shared" si="242"/>
        <v>-48.663266187644275</v>
      </c>
      <c r="AI441" s="14">
        <f t="shared" si="235"/>
        <v>12.051130596097472</v>
      </c>
      <c r="AJ441" s="16">
        <f t="shared" si="236"/>
        <v>1</v>
      </c>
      <c r="AK441" s="16">
        <f t="shared" si="237"/>
        <v>0</v>
      </c>
      <c r="AL441" s="16">
        <f t="shared" si="238"/>
        <v>4</v>
      </c>
      <c r="AM441" s="16">
        <f t="shared" si="239"/>
        <v>30</v>
      </c>
      <c r="AN441" s="5">
        <f t="shared" si="240"/>
        <v>9502550</v>
      </c>
      <c r="AO441" s="5">
        <f t="shared" si="241"/>
        <v>9695250</v>
      </c>
    </row>
    <row r="442" spans="1:41" x14ac:dyDescent="0.2">
      <c r="A442" s="1" t="s">
        <v>1190</v>
      </c>
      <c r="B442" s="8">
        <v>14787</v>
      </c>
      <c r="C442" s="8">
        <v>1943.236301369863</v>
      </c>
      <c r="D442" s="8">
        <v>1972</v>
      </c>
      <c r="E442" s="8">
        <v>1922</v>
      </c>
      <c r="F442" s="8">
        <v>1943.3013698630136</v>
      </c>
      <c r="G442" s="8">
        <f t="shared" si="209"/>
        <v>0.20729320796135653</v>
      </c>
      <c r="H442" s="8">
        <f t="shared" si="210"/>
        <v>0.20729320796135653</v>
      </c>
      <c r="I442" s="8">
        <f t="shared" si="211"/>
        <v>0</v>
      </c>
      <c r="J442" s="25">
        <f t="shared" si="243"/>
        <v>10.324541861143386</v>
      </c>
      <c r="K442" s="25">
        <f t="shared" si="243"/>
        <v>10.558603707461627</v>
      </c>
      <c r="L442" s="26">
        <f t="shared" si="213"/>
        <v>0.97783212129148933</v>
      </c>
      <c r="M442" s="25">
        <f t="shared" si="214"/>
        <v>49.439591498442361</v>
      </c>
      <c r="N442" s="25">
        <v>30</v>
      </c>
      <c r="O442" s="25">
        <v>70</v>
      </c>
      <c r="P442" s="25">
        <f t="shared" si="217"/>
        <v>0</v>
      </c>
      <c r="Q442" s="25">
        <f t="shared" si="218"/>
        <v>0</v>
      </c>
      <c r="R442" s="25">
        <f t="shared" si="219"/>
        <v>50</v>
      </c>
      <c r="S442" s="25">
        <f t="shared" si="220"/>
        <v>0</v>
      </c>
      <c r="T442" s="25">
        <f t="shared" si="221"/>
        <v>7402375</v>
      </c>
      <c r="U442" s="25">
        <f t="shared" si="222"/>
        <v>9804875</v>
      </c>
      <c r="V442" s="9">
        <f t="shared" si="223"/>
        <v>1937.3644077581557</v>
      </c>
      <c r="W442" s="9">
        <f t="shared" si="224"/>
        <v>1887.6519907977452</v>
      </c>
      <c r="X442" s="9">
        <f t="shared" si="225"/>
        <v>-49.712416960410565</v>
      </c>
      <c r="Y442" s="3">
        <f t="shared" si="226"/>
        <v>0</v>
      </c>
      <c r="Z442" s="3">
        <f t="shared" si="227"/>
        <v>0</v>
      </c>
      <c r="AA442" s="55">
        <f t="shared" si="228"/>
        <v>0</v>
      </c>
      <c r="AB442" s="3">
        <f t="shared" si="229"/>
        <v>0</v>
      </c>
      <c r="AC442" s="2">
        <f t="shared" si="230"/>
        <v>9600370</v>
      </c>
      <c r="AD442" s="2">
        <f t="shared" si="231"/>
        <v>9600370</v>
      </c>
      <c r="AE442" s="14">
        <f t="shared" si="232"/>
        <v>1943.6872202992563</v>
      </c>
      <c r="AF442" s="14">
        <f t="shared" si="233"/>
        <v>1912.6744784534403</v>
      </c>
      <c r="AG442" s="14">
        <f t="shared" si="216"/>
        <v>-31.012741845815981</v>
      </c>
      <c r="AH442" s="14">
        <f t="shared" si="242"/>
        <v>-45.133161319278614</v>
      </c>
      <c r="AI442" s="14">
        <f t="shared" si="235"/>
        <v>14.120419473462633</v>
      </c>
      <c r="AJ442" s="16">
        <f t="shared" si="236"/>
        <v>1</v>
      </c>
      <c r="AK442" s="16">
        <f t="shared" si="237"/>
        <v>0</v>
      </c>
      <c r="AL442" s="16">
        <f t="shared" si="238"/>
        <v>5</v>
      </c>
      <c r="AM442" s="16">
        <f t="shared" si="239"/>
        <v>30</v>
      </c>
      <c r="AN442" s="5">
        <f t="shared" si="240"/>
        <v>9453520</v>
      </c>
      <c r="AO442" s="5">
        <f t="shared" si="241"/>
        <v>9693770</v>
      </c>
    </row>
    <row r="443" spans="1:41" x14ac:dyDescent="0.2">
      <c r="A443" s="1" t="s">
        <v>1191</v>
      </c>
      <c r="B443" s="8">
        <v>17715</v>
      </c>
      <c r="C443" s="8">
        <v>1983.7483221476509</v>
      </c>
      <c r="D443" s="8">
        <v>2018</v>
      </c>
      <c r="E443" s="8">
        <v>1964</v>
      </c>
      <c r="F443" s="8">
        <v>1983.8120805369128</v>
      </c>
      <c r="G443" s="8">
        <f t="shared" si="209"/>
        <v>40.510710673899212</v>
      </c>
      <c r="H443" s="8">
        <f t="shared" si="210"/>
        <v>40.510710673899212</v>
      </c>
      <c r="I443" s="8">
        <f t="shared" si="211"/>
        <v>0</v>
      </c>
      <c r="J443" s="25">
        <f t="shared" si="243"/>
        <v>12.480696776340229</v>
      </c>
      <c r="K443" s="25">
        <f t="shared" si="243"/>
        <v>9.8044177283572242</v>
      </c>
      <c r="L443" s="26">
        <f t="shared" si="213"/>
        <v>1.2729666485182929</v>
      </c>
      <c r="M443" s="25">
        <f t="shared" si="214"/>
        <v>56.004633827254679</v>
      </c>
      <c r="N443" s="25">
        <v>30</v>
      </c>
      <c r="O443" s="25">
        <v>70</v>
      </c>
      <c r="P443" s="25">
        <f t="shared" si="217"/>
        <v>0</v>
      </c>
      <c r="Q443" s="25">
        <f t="shared" si="218"/>
        <v>0</v>
      </c>
      <c r="R443" s="25">
        <f t="shared" si="219"/>
        <v>50</v>
      </c>
      <c r="S443" s="25">
        <f t="shared" si="220"/>
        <v>0</v>
      </c>
      <c r="T443" s="25">
        <f t="shared" si="221"/>
        <v>7402375</v>
      </c>
      <c r="U443" s="25">
        <f t="shared" si="222"/>
        <v>9857375</v>
      </c>
      <c r="V443" s="9">
        <f t="shared" si="223"/>
        <v>1933.6500373682718</v>
      </c>
      <c r="W443" s="9">
        <f t="shared" si="224"/>
        <v>1886.9037031265123</v>
      </c>
      <c r="X443" s="9">
        <f t="shared" si="225"/>
        <v>-46.746334241759541</v>
      </c>
      <c r="Y443" s="3">
        <f t="shared" si="226"/>
        <v>0</v>
      </c>
      <c r="Z443" s="3">
        <f t="shared" si="227"/>
        <v>0</v>
      </c>
      <c r="AA443" s="55">
        <f t="shared" si="228"/>
        <v>0</v>
      </c>
      <c r="AB443" s="3">
        <f t="shared" si="229"/>
        <v>0</v>
      </c>
      <c r="AC443" s="2">
        <f t="shared" si="230"/>
        <v>9600370</v>
      </c>
      <c r="AD443" s="2">
        <f t="shared" si="231"/>
        <v>9600370</v>
      </c>
      <c r="AE443" s="14">
        <f t="shared" si="232"/>
        <v>1946.6594321687123</v>
      </c>
      <c r="AF443" s="14">
        <f t="shared" si="233"/>
        <v>1923.6187249278207</v>
      </c>
      <c r="AG443" s="14">
        <f t="shared" si="216"/>
        <v>-23.040707240891606</v>
      </c>
      <c r="AH443" s="14">
        <f t="shared" si="242"/>
        <v>-40.714670503601212</v>
      </c>
      <c r="AI443" s="14">
        <f t="shared" si="235"/>
        <v>17.673963262709606</v>
      </c>
      <c r="AJ443" s="16">
        <f t="shared" si="236"/>
        <v>1</v>
      </c>
      <c r="AK443" s="16">
        <f t="shared" si="237"/>
        <v>0</v>
      </c>
      <c r="AL443" s="16">
        <f t="shared" si="238"/>
        <v>6</v>
      </c>
      <c r="AM443" s="16">
        <f t="shared" si="239"/>
        <v>30</v>
      </c>
      <c r="AN443" s="5">
        <f t="shared" si="240"/>
        <v>9404190</v>
      </c>
      <c r="AO443" s="5">
        <f t="shared" si="241"/>
        <v>9698790</v>
      </c>
    </row>
    <row r="444" spans="1:41" x14ac:dyDescent="0.2">
      <c r="A444" s="1" t="s">
        <v>1192</v>
      </c>
      <c r="B444" s="8">
        <v>19966</v>
      </c>
      <c r="C444" s="8">
        <v>2027.0034364261169</v>
      </c>
      <c r="D444" s="8">
        <v>2050</v>
      </c>
      <c r="E444" s="8">
        <v>2004</v>
      </c>
      <c r="F444" s="8">
        <v>2027.1271477663231</v>
      </c>
      <c r="G444" s="8">
        <f t="shared" si="209"/>
        <v>43.315067229410261</v>
      </c>
      <c r="H444" s="8">
        <f t="shared" si="210"/>
        <v>43.315067229410261</v>
      </c>
      <c r="I444" s="8">
        <f t="shared" si="211"/>
        <v>0</v>
      </c>
      <c r="J444" s="25">
        <f t="shared" si="243"/>
        <v>14.683151808702375</v>
      </c>
      <c r="K444" s="25">
        <f t="shared" si="243"/>
        <v>9.1041021763317094</v>
      </c>
      <c r="L444" s="26">
        <f t="shared" si="213"/>
        <v>1.6128061311608233</v>
      </c>
      <c r="M444" s="25">
        <f t="shared" si="214"/>
        <v>61.726972848317772</v>
      </c>
      <c r="N444" s="25">
        <v>30</v>
      </c>
      <c r="O444" s="25">
        <v>70</v>
      </c>
      <c r="P444" s="25">
        <f t="shared" si="217"/>
        <v>0</v>
      </c>
      <c r="Q444" s="25">
        <f t="shared" si="218"/>
        <v>0</v>
      </c>
      <c r="R444" s="25">
        <f t="shared" si="219"/>
        <v>50</v>
      </c>
      <c r="S444" s="25">
        <f t="shared" si="220"/>
        <v>0</v>
      </c>
      <c r="T444" s="25">
        <f t="shared" si="221"/>
        <v>7402375</v>
      </c>
      <c r="U444" s="25">
        <f t="shared" si="222"/>
        <v>9907375</v>
      </c>
      <c r="V444" s="9">
        <f t="shared" si="223"/>
        <v>1931.0303045546975</v>
      </c>
      <c r="W444" s="9">
        <f t="shared" si="224"/>
        <v>1891.9900498602181</v>
      </c>
      <c r="X444" s="9">
        <f t="shared" si="225"/>
        <v>-39.040254694479472</v>
      </c>
      <c r="Y444" s="3">
        <f t="shared" si="226"/>
        <v>0</v>
      </c>
      <c r="Z444" s="3">
        <f t="shared" si="227"/>
        <v>0</v>
      </c>
      <c r="AA444" s="55">
        <f t="shared" si="228"/>
        <v>0</v>
      </c>
      <c r="AB444" s="3">
        <f t="shared" si="229"/>
        <v>0</v>
      </c>
      <c r="AC444" s="2">
        <f t="shared" si="230"/>
        <v>9600370</v>
      </c>
      <c r="AD444" s="2">
        <f t="shared" si="231"/>
        <v>9600370</v>
      </c>
      <c r="AE444" s="14">
        <f t="shared" si="232"/>
        <v>1952.6200036944613</v>
      </c>
      <c r="AF444" s="14">
        <f t="shared" si="233"/>
        <v>1939.5430976722057</v>
      </c>
      <c r="AG444" s="14">
        <f t="shared" si="216"/>
        <v>-13.076906022255571</v>
      </c>
      <c r="AH444" s="14">
        <f t="shared" si="242"/>
        <v>-35.187117607332084</v>
      </c>
      <c r="AI444" s="14">
        <f t="shared" si="235"/>
        <v>22.110211585076513</v>
      </c>
      <c r="AJ444" s="16">
        <f t="shared" si="236"/>
        <v>1</v>
      </c>
      <c r="AK444" s="16">
        <f t="shared" si="237"/>
        <v>0</v>
      </c>
      <c r="AL444" s="16">
        <f t="shared" si="238"/>
        <v>7</v>
      </c>
      <c r="AM444" s="16">
        <f t="shared" si="239"/>
        <v>30</v>
      </c>
      <c r="AN444" s="5">
        <f t="shared" si="240"/>
        <v>9353710</v>
      </c>
      <c r="AO444" s="5">
        <f t="shared" si="241"/>
        <v>9704410</v>
      </c>
    </row>
    <row r="445" spans="1:41" x14ac:dyDescent="0.2">
      <c r="A445" s="1" t="s">
        <v>1193</v>
      </c>
      <c r="B445" s="8">
        <v>22382</v>
      </c>
      <c r="C445" s="8">
        <v>2040.7793103448275</v>
      </c>
      <c r="D445" s="8">
        <v>2077</v>
      </c>
      <c r="E445" s="8">
        <v>2017</v>
      </c>
      <c r="F445" s="8">
        <v>2040.9689655172415</v>
      </c>
      <c r="G445" s="8">
        <f t="shared" si="209"/>
        <v>13.841817750918381</v>
      </c>
      <c r="H445" s="8">
        <f t="shared" si="210"/>
        <v>13.841817750918381</v>
      </c>
      <c r="I445" s="8">
        <f t="shared" si="211"/>
        <v>0</v>
      </c>
      <c r="J445" s="25">
        <f t="shared" si="243"/>
        <v>14.623056518860661</v>
      </c>
      <c r="K445" s="25">
        <f t="shared" si="243"/>
        <v>8.4538091637365884</v>
      </c>
      <c r="L445" s="26">
        <f t="shared" si="213"/>
        <v>1.7297594771345965</v>
      </c>
      <c r="M445" s="25">
        <f t="shared" si="214"/>
        <v>63.366735847009828</v>
      </c>
      <c r="N445" s="25">
        <v>30</v>
      </c>
      <c r="O445" s="25">
        <v>70</v>
      </c>
      <c r="P445" s="25">
        <f t="shared" si="217"/>
        <v>0</v>
      </c>
      <c r="Q445" s="25">
        <f t="shared" si="218"/>
        <v>0</v>
      </c>
      <c r="R445" s="25">
        <f t="shared" si="219"/>
        <v>50</v>
      </c>
      <c r="S445" s="25">
        <f t="shared" si="220"/>
        <v>0</v>
      </c>
      <c r="T445" s="25">
        <f t="shared" si="221"/>
        <v>7402375</v>
      </c>
      <c r="U445" s="25">
        <f t="shared" si="222"/>
        <v>9923625</v>
      </c>
      <c r="V445" s="9">
        <f t="shared" si="223"/>
        <v>1931.7670789113731</v>
      </c>
      <c r="W445" s="9">
        <f t="shared" si="224"/>
        <v>1901.5932381000046</v>
      </c>
      <c r="X445" s="9">
        <f t="shared" si="225"/>
        <v>-30.173840811368564</v>
      </c>
      <c r="Y445" s="3">
        <f t="shared" si="226"/>
        <v>0</v>
      </c>
      <c r="Z445" s="3">
        <f t="shared" si="227"/>
        <v>0</v>
      </c>
      <c r="AA445" s="55">
        <f t="shared" si="228"/>
        <v>0</v>
      </c>
      <c r="AB445" s="3">
        <f t="shared" si="229"/>
        <v>0</v>
      </c>
      <c r="AC445" s="2">
        <f t="shared" si="230"/>
        <v>9600370</v>
      </c>
      <c r="AD445" s="2">
        <f t="shared" si="231"/>
        <v>9600370</v>
      </c>
      <c r="AE445" s="14">
        <f t="shared" si="232"/>
        <v>1959.1643712368893</v>
      </c>
      <c r="AF445" s="14">
        <f t="shared" si="233"/>
        <v>1955.1470773406727</v>
      </c>
      <c r="AG445" s="14">
        <f t="shared" si="216"/>
        <v>-4.0172938962166427</v>
      </c>
      <c r="AH445" s="14">
        <f t="shared" si="242"/>
        <v>-28.953152865108997</v>
      </c>
      <c r="AI445" s="14">
        <f t="shared" si="235"/>
        <v>24.935858968892354</v>
      </c>
      <c r="AJ445" s="16">
        <f t="shared" si="236"/>
        <v>1</v>
      </c>
      <c r="AK445" s="16">
        <f t="shared" si="237"/>
        <v>0</v>
      </c>
      <c r="AL445" s="16">
        <f t="shared" si="238"/>
        <v>8</v>
      </c>
      <c r="AM445" s="16">
        <f t="shared" si="239"/>
        <v>30</v>
      </c>
      <c r="AN445" s="5">
        <f t="shared" si="240"/>
        <v>9302430</v>
      </c>
      <c r="AO445" s="5">
        <f t="shared" si="241"/>
        <v>9705830</v>
      </c>
    </row>
    <row r="446" spans="1:41" x14ac:dyDescent="0.2">
      <c r="A446" s="1" t="s">
        <v>1194</v>
      </c>
      <c r="B446" s="8">
        <v>19631</v>
      </c>
      <c r="C446" s="8">
        <v>2078.3673469387754</v>
      </c>
      <c r="D446" s="8">
        <v>2098</v>
      </c>
      <c r="E446" s="8">
        <v>2050</v>
      </c>
      <c r="F446" s="8">
        <v>2078.3401360544217</v>
      </c>
      <c r="G446" s="8">
        <f t="shared" si="209"/>
        <v>37.371170537180205</v>
      </c>
      <c r="H446" s="8">
        <f t="shared" si="210"/>
        <v>37.371170537180205</v>
      </c>
      <c r="I446" s="8">
        <f t="shared" si="211"/>
        <v>0</v>
      </c>
      <c r="J446" s="25">
        <f t="shared" si="243"/>
        <v>16.247921805883486</v>
      </c>
      <c r="K446" s="25">
        <f t="shared" si="243"/>
        <v>7.8499656520411181</v>
      </c>
      <c r="L446" s="26">
        <f t="shared" si="213"/>
        <v>2.0698080126833118</v>
      </c>
      <c r="M446" s="25">
        <f t="shared" si="214"/>
        <v>67.42467294800295</v>
      </c>
      <c r="N446" s="25">
        <v>30</v>
      </c>
      <c r="O446" s="25">
        <v>70</v>
      </c>
      <c r="P446" s="25">
        <f t="shared" si="217"/>
        <v>0</v>
      </c>
      <c r="Q446" s="25">
        <f t="shared" si="218"/>
        <v>0</v>
      </c>
      <c r="R446" s="25">
        <f t="shared" si="219"/>
        <v>50</v>
      </c>
      <c r="S446" s="25">
        <f t="shared" si="220"/>
        <v>0</v>
      </c>
      <c r="T446" s="25">
        <f t="shared" si="221"/>
        <v>7402375</v>
      </c>
      <c r="U446" s="25">
        <f t="shared" si="222"/>
        <v>9964875</v>
      </c>
      <c r="V446" s="9">
        <f t="shared" si="223"/>
        <v>1933.8842171371323</v>
      </c>
      <c r="W446" s="9">
        <f t="shared" si="224"/>
        <v>1918.0513542342451</v>
      </c>
      <c r="X446" s="9">
        <f t="shared" si="225"/>
        <v>-15.8328629028872</v>
      </c>
      <c r="Y446" s="3">
        <f t="shared" si="226"/>
        <v>0</v>
      </c>
      <c r="Z446" s="3">
        <f t="shared" si="227"/>
        <v>0</v>
      </c>
      <c r="AA446" s="55">
        <f t="shared" si="228"/>
        <v>0</v>
      </c>
      <c r="AB446" s="3">
        <f t="shared" si="229"/>
        <v>0</v>
      </c>
      <c r="AC446" s="2">
        <f t="shared" si="230"/>
        <v>9600370</v>
      </c>
      <c r="AD446" s="2">
        <f t="shared" si="231"/>
        <v>9600370</v>
      </c>
      <c r="AE446" s="14">
        <f t="shared" si="232"/>
        <v>1967.9922056678176</v>
      </c>
      <c r="AF446" s="14">
        <f t="shared" si="233"/>
        <v>1974.0998556043264</v>
      </c>
      <c r="AG446" s="14">
        <f t="shared" si="216"/>
        <v>6.1076499365087784</v>
      </c>
      <c r="AH446" s="14">
        <f t="shared" si="242"/>
        <v>-21.940992304785443</v>
      </c>
      <c r="AI446" s="14">
        <f t="shared" si="235"/>
        <v>28.048642241294221</v>
      </c>
      <c r="AJ446" s="16">
        <f t="shared" si="236"/>
        <v>1</v>
      </c>
      <c r="AK446" s="16">
        <f t="shared" si="237"/>
        <v>0</v>
      </c>
      <c r="AL446" s="16">
        <f t="shared" si="238"/>
        <v>9</v>
      </c>
      <c r="AM446" s="16">
        <f t="shared" si="239"/>
        <v>30</v>
      </c>
      <c r="AN446" s="5">
        <f t="shared" si="240"/>
        <v>9250475</v>
      </c>
      <c r="AO446" s="5">
        <f t="shared" si="241"/>
        <v>9711725</v>
      </c>
    </row>
    <row r="447" spans="1:41" x14ac:dyDescent="0.2">
      <c r="A447" s="1" t="s">
        <v>1195</v>
      </c>
      <c r="B447" s="8">
        <v>19900</v>
      </c>
      <c r="C447" s="8">
        <v>2095.9328859060402</v>
      </c>
      <c r="D447" s="8">
        <v>2114</v>
      </c>
      <c r="E447" s="8">
        <v>2053</v>
      </c>
      <c r="F447" s="8">
        <v>2096.1677852348994</v>
      </c>
      <c r="G447" s="8">
        <f t="shared" si="209"/>
        <v>17.827649180477692</v>
      </c>
      <c r="H447" s="8">
        <f t="shared" si="210"/>
        <v>17.827649180477692</v>
      </c>
      <c r="I447" s="8">
        <f t="shared" si="211"/>
        <v>0</v>
      </c>
      <c r="J447" s="25">
        <f t="shared" si="243"/>
        <v>16.360759475497357</v>
      </c>
      <c r="K447" s="25">
        <f t="shared" si="243"/>
        <v>7.2892538197524672</v>
      </c>
      <c r="L447" s="26">
        <f t="shared" si="213"/>
        <v>2.2445040164691297</v>
      </c>
      <c r="M447" s="25">
        <f t="shared" si="214"/>
        <v>69.178648110034956</v>
      </c>
      <c r="N447" s="25">
        <v>30</v>
      </c>
      <c r="O447" s="25">
        <v>70</v>
      </c>
      <c r="P447" s="25">
        <f t="shared" si="217"/>
        <v>0</v>
      </c>
      <c r="Q447" s="25">
        <f t="shared" si="218"/>
        <v>0</v>
      </c>
      <c r="R447" s="25">
        <f t="shared" si="219"/>
        <v>50</v>
      </c>
      <c r="S447" s="25">
        <f t="shared" si="220"/>
        <v>0</v>
      </c>
      <c r="T447" s="25">
        <f t="shared" si="221"/>
        <v>7402375</v>
      </c>
      <c r="U447" s="25">
        <f t="shared" si="222"/>
        <v>9968625</v>
      </c>
      <c r="V447" s="9">
        <f t="shared" si="223"/>
        <v>1937.3454371280873</v>
      </c>
      <c r="W447" s="9">
        <f t="shared" si="224"/>
        <v>1939.169721201991</v>
      </c>
      <c r="X447" s="9">
        <f t="shared" si="225"/>
        <v>1.8242840739037547</v>
      </c>
      <c r="Y447" s="3">
        <f t="shared" si="226"/>
        <v>1</v>
      </c>
      <c r="Z447" s="3">
        <f t="shared" si="227"/>
        <v>0</v>
      </c>
      <c r="AA447" s="55">
        <f t="shared" si="228"/>
        <v>1</v>
      </c>
      <c r="AB447" s="3">
        <f t="shared" si="229"/>
        <v>30</v>
      </c>
      <c r="AC447" s="2">
        <f t="shared" si="230"/>
        <v>9547890</v>
      </c>
      <c r="AD447" s="2">
        <f t="shared" si="231"/>
        <v>9599215</v>
      </c>
      <c r="AE447" s="14">
        <f t="shared" si="232"/>
        <v>1977.4866930431569</v>
      </c>
      <c r="AF447" s="14">
        <f t="shared" si="233"/>
        <v>1992.879537085953</v>
      </c>
      <c r="AG447" s="14">
        <f t="shared" si="216"/>
        <v>15.392844042796014</v>
      </c>
      <c r="AH447" s="14">
        <f t="shared" si="242"/>
        <v>-14.474225035269152</v>
      </c>
      <c r="AI447" s="14">
        <f t="shared" si="235"/>
        <v>29.867069078065164</v>
      </c>
      <c r="AJ447" s="16">
        <f t="shared" si="236"/>
        <v>1</v>
      </c>
      <c r="AK447" s="16">
        <f t="shared" si="237"/>
        <v>0</v>
      </c>
      <c r="AL447" s="16">
        <f t="shared" si="238"/>
        <v>10</v>
      </c>
      <c r="AM447" s="16">
        <f t="shared" si="239"/>
        <v>30</v>
      </c>
      <c r="AN447" s="5">
        <f t="shared" si="240"/>
        <v>9197995</v>
      </c>
      <c r="AO447" s="5">
        <f t="shared" si="241"/>
        <v>9711245</v>
      </c>
    </row>
    <row r="448" spans="1:41" x14ac:dyDescent="0.2">
      <c r="A448" s="1" t="s">
        <v>1196</v>
      </c>
      <c r="B448" s="8">
        <v>11375</v>
      </c>
      <c r="C448" s="8">
        <v>2083.8049792531119</v>
      </c>
      <c r="D448" s="8">
        <v>2125</v>
      </c>
      <c r="E448" s="8">
        <v>2060</v>
      </c>
      <c r="F448" s="8">
        <v>2083.6141078838173</v>
      </c>
      <c r="G448" s="8">
        <f t="shared" si="209"/>
        <v>-12.553677351082115</v>
      </c>
      <c r="H448" s="8">
        <f t="shared" si="210"/>
        <v>0</v>
      </c>
      <c r="I448" s="8">
        <f t="shared" si="211"/>
        <v>12.553677351082115</v>
      </c>
      <c r="J448" s="25">
        <f t="shared" si="243"/>
        <v>15.192133798676116</v>
      </c>
      <c r="K448" s="25">
        <f t="shared" si="243"/>
        <v>7.6652840719902997</v>
      </c>
      <c r="L448" s="26">
        <f t="shared" si="213"/>
        <v>1.9819400893685941</v>
      </c>
      <c r="M448" s="25">
        <f t="shared" si="214"/>
        <v>66.464785675431074</v>
      </c>
      <c r="N448" s="25">
        <v>30</v>
      </c>
      <c r="O448" s="25">
        <v>70</v>
      </c>
      <c r="P448" s="25">
        <f t="shared" si="217"/>
        <v>0</v>
      </c>
      <c r="Q448" s="25">
        <f t="shared" si="218"/>
        <v>0</v>
      </c>
      <c r="R448" s="25">
        <f t="shared" si="219"/>
        <v>50</v>
      </c>
      <c r="S448" s="25">
        <f t="shared" si="220"/>
        <v>0</v>
      </c>
      <c r="T448" s="25">
        <f t="shared" si="221"/>
        <v>7402375</v>
      </c>
      <c r="U448" s="25">
        <f t="shared" si="222"/>
        <v>9977375</v>
      </c>
      <c r="V448" s="9">
        <f t="shared" si="223"/>
        <v>1942.6688962704438</v>
      </c>
      <c r="W448" s="9">
        <f t="shared" si="224"/>
        <v>1963.3222129749786</v>
      </c>
      <c r="X448" s="9">
        <f t="shared" si="225"/>
        <v>20.653316704534745</v>
      </c>
      <c r="Y448" s="3">
        <f t="shared" si="226"/>
        <v>1</v>
      </c>
      <c r="Z448" s="3">
        <f t="shared" si="227"/>
        <v>0</v>
      </c>
      <c r="AA448" s="55">
        <f t="shared" si="228"/>
        <v>2</v>
      </c>
      <c r="AB448" s="3">
        <f t="shared" si="229"/>
        <v>30</v>
      </c>
      <c r="AC448" s="2">
        <f t="shared" si="230"/>
        <v>9495010</v>
      </c>
      <c r="AD448" s="2">
        <f t="shared" si="231"/>
        <v>9598010</v>
      </c>
      <c r="AE448" s="14">
        <f t="shared" si="232"/>
        <v>1985.347983031354</v>
      </c>
      <c r="AF448" s="14">
        <f t="shared" si="233"/>
        <v>2006.838701824086</v>
      </c>
      <c r="AG448" s="14">
        <f t="shared" si="216"/>
        <v>21.490718792731968</v>
      </c>
      <c r="AH448" s="14">
        <f t="shared" si="242"/>
        <v>-7.2812362696689279</v>
      </c>
      <c r="AI448" s="14">
        <f t="shared" si="235"/>
        <v>28.771955062400895</v>
      </c>
      <c r="AJ448" s="16">
        <f t="shared" si="236"/>
        <v>1</v>
      </c>
      <c r="AK448" s="16">
        <f t="shared" si="237"/>
        <v>0</v>
      </c>
      <c r="AL448" s="16">
        <f t="shared" si="238"/>
        <v>11</v>
      </c>
      <c r="AM448" s="16">
        <f t="shared" si="239"/>
        <v>30</v>
      </c>
      <c r="AN448" s="5">
        <f t="shared" si="240"/>
        <v>9145115</v>
      </c>
      <c r="AO448" s="5">
        <f t="shared" si="241"/>
        <v>9711615</v>
      </c>
    </row>
    <row r="449" spans="1:41" x14ac:dyDescent="0.2">
      <c r="A449" s="1" t="s">
        <v>1197</v>
      </c>
      <c r="B449" s="8">
        <v>6154</v>
      </c>
      <c r="C449" s="8">
        <v>2003.6910994764398</v>
      </c>
      <c r="D449" s="8">
        <v>2041</v>
      </c>
      <c r="E449" s="8">
        <v>1991</v>
      </c>
      <c r="F449" s="8">
        <v>2003.4921465968587</v>
      </c>
      <c r="G449" s="8">
        <f t="shared" si="209"/>
        <v>-80.121961286958594</v>
      </c>
      <c r="H449" s="8">
        <f t="shared" si="210"/>
        <v>0</v>
      </c>
      <c r="I449" s="8">
        <f t="shared" si="211"/>
        <v>80.121961286958594</v>
      </c>
      <c r="J449" s="25">
        <f t="shared" si="243"/>
        <v>14.106981384484964</v>
      </c>
      <c r="K449" s="25">
        <f t="shared" si="243"/>
        <v>12.840761015916607</v>
      </c>
      <c r="L449" s="26">
        <f t="shared" si="213"/>
        <v>1.098609449003749</v>
      </c>
      <c r="M449" s="25">
        <f t="shared" si="214"/>
        <v>52.349399719194082</v>
      </c>
      <c r="N449" s="25">
        <v>30</v>
      </c>
      <c r="O449" s="25">
        <v>70</v>
      </c>
      <c r="P449" s="25">
        <f t="shared" si="217"/>
        <v>0</v>
      </c>
      <c r="Q449" s="25">
        <f t="shared" si="218"/>
        <v>0</v>
      </c>
      <c r="R449" s="25">
        <f t="shared" si="219"/>
        <v>50</v>
      </c>
      <c r="S449" s="25">
        <f t="shared" si="220"/>
        <v>0</v>
      </c>
      <c r="T449" s="25">
        <f t="shared" si="221"/>
        <v>7402375</v>
      </c>
      <c r="U449" s="25">
        <f t="shared" si="222"/>
        <v>9891125</v>
      </c>
      <c r="V449" s="9">
        <f t="shared" si="223"/>
        <v>1947.1732850352059</v>
      </c>
      <c r="W449" s="9">
        <f t="shared" si="224"/>
        <v>1985.3901671554534</v>
      </c>
      <c r="X449" s="9">
        <f t="shared" si="225"/>
        <v>38.216882120247419</v>
      </c>
      <c r="Y449" s="3">
        <f t="shared" si="226"/>
        <v>1</v>
      </c>
      <c r="Z449" s="3">
        <f t="shared" si="227"/>
        <v>0</v>
      </c>
      <c r="AA449" s="55">
        <f t="shared" si="228"/>
        <v>3</v>
      </c>
      <c r="AB449" s="3">
        <f t="shared" si="229"/>
        <v>30</v>
      </c>
      <c r="AC449" s="2">
        <f t="shared" si="230"/>
        <v>9441855</v>
      </c>
      <c r="AD449" s="2">
        <f t="shared" si="231"/>
        <v>9591180</v>
      </c>
      <c r="AE449" s="14">
        <f t="shared" si="232"/>
        <v>1986.6919951473174</v>
      </c>
      <c r="AF449" s="14">
        <f t="shared" si="233"/>
        <v>2006.3238471737434</v>
      </c>
      <c r="AG449" s="14">
        <f t="shared" si="216"/>
        <v>19.631852026426031</v>
      </c>
      <c r="AH449" s="14">
        <f t="shared" si="242"/>
        <v>-1.8986186104499359</v>
      </c>
      <c r="AI449" s="14">
        <f t="shared" si="235"/>
        <v>21.530470636875968</v>
      </c>
      <c r="AJ449" s="16">
        <f t="shared" si="236"/>
        <v>1</v>
      </c>
      <c r="AK449" s="16">
        <f t="shared" si="237"/>
        <v>0</v>
      </c>
      <c r="AL449" s="16">
        <f t="shared" si="238"/>
        <v>12</v>
      </c>
      <c r="AM449" s="16">
        <f t="shared" si="239"/>
        <v>30</v>
      </c>
      <c r="AN449" s="5">
        <f t="shared" si="240"/>
        <v>9091960</v>
      </c>
      <c r="AO449" s="5">
        <f t="shared" si="241"/>
        <v>9689260</v>
      </c>
    </row>
    <row r="450" spans="1:41" x14ac:dyDescent="0.2">
      <c r="A450" s="1" t="s">
        <v>1198</v>
      </c>
      <c r="B450" s="8">
        <v>6773</v>
      </c>
      <c r="C450" s="8">
        <v>1987.3464912280701</v>
      </c>
      <c r="D450" s="8">
        <v>2017</v>
      </c>
      <c r="E450" s="8">
        <v>1962</v>
      </c>
      <c r="F450" s="8">
        <v>1987.2894736842106</v>
      </c>
      <c r="G450" s="8">
        <f t="shared" ref="G450:G513" si="244">F450-F449</f>
        <v>-16.20267291264804</v>
      </c>
      <c r="H450" s="8">
        <f t="shared" ref="H450:H513" si="245">IF(G450&gt;0, G450, 0)</f>
        <v>0</v>
      </c>
      <c r="I450" s="8">
        <f t="shared" ref="I450:I513" si="246">IF(G450&lt;0, -G450, 0)</f>
        <v>16.20267291264804</v>
      </c>
      <c r="J450" s="25">
        <f t="shared" ref="J450:K465" si="247">((J449*($L$4-1)+H450)/$L$4)</f>
        <v>13.099339857021752</v>
      </c>
      <c r="K450" s="25">
        <f t="shared" si="247"/>
        <v>13.080897579968852</v>
      </c>
      <c r="L450" s="26">
        <f t="shared" ref="L450:L513" si="248">J450/K450</f>
        <v>1.0014098632712438</v>
      </c>
      <c r="M450" s="25">
        <f t="shared" ref="M450:M513" si="249">IF(K450=0, 100, 100-(100/(1+L450)))</f>
        <v>50.035221752853239</v>
      </c>
      <c r="N450" s="25">
        <v>30</v>
      </c>
      <c r="O450" s="25">
        <v>70</v>
      </c>
      <c r="P450" s="25">
        <f t="shared" si="217"/>
        <v>0</v>
      </c>
      <c r="Q450" s="25">
        <f t="shared" si="218"/>
        <v>0</v>
      </c>
      <c r="R450" s="25">
        <f t="shared" si="219"/>
        <v>50</v>
      </c>
      <c r="S450" s="25">
        <f t="shared" si="220"/>
        <v>0</v>
      </c>
      <c r="T450" s="25">
        <f t="shared" si="221"/>
        <v>7402375</v>
      </c>
      <c r="U450" s="25">
        <f t="shared" si="222"/>
        <v>9854875</v>
      </c>
      <c r="V450" s="9">
        <f t="shared" si="223"/>
        <v>1948.4307068147828</v>
      </c>
      <c r="W450" s="9">
        <f t="shared" si="224"/>
        <v>1995.6201828082842</v>
      </c>
      <c r="X450" s="9">
        <f t="shared" si="225"/>
        <v>47.189475993501446</v>
      </c>
      <c r="Y450" s="3">
        <f t="shared" si="226"/>
        <v>1</v>
      </c>
      <c r="Z450" s="3">
        <f t="shared" si="227"/>
        <v>0</v>
      </c>
      <c r="AA450" s="55">
        <f t="shared" si="228"/>
        <v>4</v>
      </c>
      <c r="AB450" s="3">
        <f t="shared" si="229"/>
        <v>30</v>
      </c>
      <c r="AC450" s="2">
        <f t="shared" si="230"/>
        <v>9390800</v>
      </c>
      <c r="AD450" s="2">
        <f t="shared" si="231"/>
        <v>9587000</v>
      </c>
      <c r="AE450" s="14">
        <f t="shared" si="232"/>
        <v>1986.7362528167168</v>
      </c>
      <c r="AF450" s="14">
        <f t="shared" si="233"/>
        <v>2003.3954820215076</v>
      </c>
      <c r="AG450" s="14">
        <f t="shared" si="216"/>
        <v>16.65922920479079</v>
      </c>
      <c r="AH450" s="14">
        <f t="shared" si="242"/>
        <v>1.8129509525982099</v>
      </c>
      <c r="AI450" s="14">
        <f t="shared" si="235"/>
        <v>14.84627825219258</v>
      </c>
      <c r="AJ450" s="16">
        <f t="shared" si="236"/>
        <v>1</v>
      </c>
      <c r="AK450" s="16">
        <f t="shared" si="237"/>
        <v>0</v>
      </c>
      <c r="AL450" s="16">
        <f t="shared" si="238"/>
        <v>13</v>
      </c>
      <c r="AM450" s="16">
        <f t="shared" si="239"/>
        <v>30</v>
      </c>
      <c r="AN450" s="5">
        <f t="shared" si="240"/>
        <v>9040905</v>
      </c>
      <c r="AO450" s="5">
        <f t="shared" si="241"/>
        <v>9678555</v>
      </c>
    </row>
    <row r="451" spans="1:41" x14ac:dyDescent="0.2">
      <c r="A451" s="1" t="s">
        <v>1199</v>
      </c>
      <c r="B451" s="8">
        <v>6579</v>
      </c>
      <c r="C451" s="8">
        <v>1999.8115942028985</v>
      </c>
      <c r="D451" s="8">
        <v>2027</v>
      </c>
      <c r="E451" s="8">
        <v>1956</v>
      </c>
      <c r="F451" s="8">
        <v>1999.8792270531401</v>
      </c>
      <c r="G451" s="8">
        <f t="shared" si="244"/>
        <v>12.589753368929451</v>
      </c>
      <c r="H451" s="8">
        <f t="shared" si="245"/>
        <v>12.589753368929451</v>
      </c>
      <c r="I451" s="8">
        <f t="shared" si="246"/>
        <v>0</v>
      </c>
      <c r="J451" s="25">
        <f t="shared" si="247"/>
        <v>13.062940822158016</v>
      </c>
      <c r="K451" s="25">
        <f t="shared" si="247"/>
        <v>12.146547752828221</v>
      </c>
      <c r="L451" s="26">
        <f t="shared" si="248"/>
        <v>1.0754447344198206</v>
      </c>
      <c r="M451" s="25">
        <f t="shared" si="249"/>
        <v>51.817555851250134</v>
      </c>
      <c r="N451" s="25">
        <v>30</v>
      </c>
      <c r="O451" s="25">
        <v>70</v>
      </c>
      <c r="P451" s="25">
        <f t="shared" si="217"/>
        <v>0</v>
      </c>
      <c r="Q451" s="25">
        <f t="shared" si="218"/>
        <v>0</v>
      </c>
      <c r="R451" s="25">
        <f t="shared" si="219"/>
        <v>50</v>
      </c>
      <c r="S451" s="25">
        <f t="shared" si="220"/>
        <v>0</v>
      </c>
      <c r="T451" s="25">
        <f t="shared" si="221"/>
        <v>7402375</v>
      </c>
      <c r="U451" s="25">
        <f t="shared" si="222"/>
        <v>9847375</v>
      </c>
      <c r="V451" s="9">
        <f t="shared" si="223"/>
        <v>1949.0376568822589</v>
      </c>
      <c r="W451" s="9">
        <f t="shared" si="224"/>
        <v>2001.5729968904698</v>
      </c>
      <c r="X451" s="9">
        <f t="shared" si="225"/>
        <v>52.535340008210824</v>
      </c>
      <c r="Y451" s="3">
        <f t="shared" si="226"/>
        <v>1</v>
      </c>
      <c r="Z451" s="3">
        <f t="shared" si="227"/>
        <v>0</v>
      </c>
      <c r="AA451" s="55">
        <f t="shared" si="228"/>
        <v>5</v>
      </c>
      <c r="AB451" s="3">
        <f t="shared" si="229"/>
        <v>30</v>
      </c>
      <c r="AC451" s="2">
        <f t="shared" si="230"/>
        <v>9340345</v>
      </c>
      <c r="AD451" s="2">
        <f t="shared" si="231"/>
        <v>9584845</v>
      </c>
      <c r="AE451" s="14">
        <f t="shared" si="232"/>
        <v>1987.7098064638592</v>
      </c>
      <c r="AF451" s="14">
        <f t="shared" si="233"/>
        <v>2002.8545197186818</v>
      </c>
      <c r="AG451" s="14">
        <f t="shared" si="216"/>
        <v>15.144713254822591</v>
      </c>
      <c r="AH451" s="14">
        <f t="shared" si="242"/>
        <v>4.4793034130430858</v>
      </c>
      <c r="AI451" s="14">
        <f t="shared" si="235"/>
        <v>10.665409841779505</v>
      </c>
      <c r="AJ451" s="16">
        <f t="shared" si="236"/>
        <v>1</v>
      </c>
      <c r="AK451" s="16">
        <f t="shared" si="237"/>
        <v>0</v>
      </c>
      <c r="AL451" s="16">
        <f t="shared" si="238"/>
        <v>14</v>
      </c>
      <c r="AM451" s="16">
        <f t="shared" si="239"/>
        <v>30</v>
      </c>
      <c r="AN451" s="5">
        <f t="shared" si="240"/>
        <v>8990450</v>
      </c>
      <c r="AO451" s="5">
        <f t="shared" si="241"/>
        <v>9675050</v>
      </c>
    </row>
    <row r="452" spans="1:41" x14ac:dyDescent="0.2">
      <c r="A452" s="1" t="s">
        <v>1200</v>
      </c>
      <c r="B452" s="8">
        <v>9341</v>
      </c>
      <c r="C452" s="8">
        <v>2045.1528384279477</v>
      </c>
      <c r="D452" s="8">
        <v>2062</v>
      </c>
      <c r="E452" s="8">
        <v>2027</v>
      </c>
      <c r="F452" s="8">
        <v>2045.1834061135371</v>
      </c>
      <c r="G452" s="8">
        <f t="shared" si="244"/>
        <v>45.304179060397018</v>
      </c>
      <c r="H452" s="8">
        <f t="shared" si="245"/>
        <v>45.304179060397018</v>
      </c>
      <c r="I452" s="8">
        <f t="shared" si="246"/>
        <v>0</v>
      </c>
      <c r="J452" s="25">
        <f t="shared" si="247"/>
        <v>15.365886410603659</v>
      </c>
      <c r="K452" s="25">
        <f t="shared" si="247"/>
        <v>11.278937199054777</v>
      </c>
      <c r="L452" s="26">
        <f t="shared" si="248"/>
        <v>1.3623523333290113</v>
      </c>
      <c r="M452" s="25">
        <f t="shared" si="249"/>
        <v>57.669311817225555</v>
      </c>
      <c r="N452" s="25">
        <v>30</v>
      </c>
      <c r="O452" s="25">
        <v>70</v>
      </c>
      <c r="P452" s="25">
        <f t="shared" si="217"/>
        <v>0</v>
      </c>
      <c r="Q452" s="25">
        <f t="shared" si="218"/>
        <v>0</v>
      </c>
      <c r="R452" s="25">
        <f t="shared" si="219"/>
        <v>50</v>
      </c>
      <c r="S452" s="25">
        <f t="shared" si="220"/>
        <v>0</v>
      </c>
      <c r="T452" s="25">
        <f t="shared" si="221"/>
        <v>7402375</v>
      </c>
      <c r="U452" s="25">
        <f t="shared" si="222"/>
        <v>9936125</v>
      </c>
      <c r="V452" s="9">
        <f t="shared" si="223"/>
        <v>1950.8824758294479</v>
      </c>
      <c r="W452" s="9">
        <f t="shared" si="224"/>
        <v>2009.2080571947847</v>
      </c>
      <c r="X452" s="9">
        <f t="shared" si="225"/>
        <v>58.325581365336802</v>
      </c>
      <c r="Y452" s="3">
        <f t="shared" si="226"/>
        <v>1</v>
      </c>
      <c r="Z452" s="3">
        <f t="shared" si="227"/>
        <v>0</v>
      </c>
      <c r="AA452" s="55">
        <f t="shared" si="228"/>
        <v>6</v>
      </c>
      <c r="AB452" s="3">
        <f t="shared" si="229"/>
        <v>30</v>
      </c>
      <c r="AC452" s="2">
        <f t="shared" si="230"/>
        <v>9289640</v>
      </c>
      <c r="AD452" s="2">
        <f t="shared" si="231"/>
        <v>9593690</v>
      </c>
      <c r="AE452" s="14">
        <f t="shared" si="232"/>
        <v>1991.9671101416131</v>
      </c>
      <c r="AF452" s="14">
        <f t="shared" si="233"/>
        <v>2009.3666560871211</v>
      </c>
      <c r="AG452" s="14">
        <f t="shared" si="216"/>
        <v>17.399545945507953</v>
      </c>
      <c r="AH452" s="14">
        <f t="shared" si="242"/>
        <v>7.0633519195360588</v>
      </c>
      <c r="AI452" s="14">
        <f t="shared" si="235"/>
        <v>10.336194025971894</v>
      </c>
      <c r="AJ452" s="16">
        <f t="shared" si="236"/>
        <v>1</v>
      </c>
      <c r="AK452" s="16">
        <f t="shared" si="237"/>
        <v>0</v>
      </c>
      <c r="AL452" s="16">
        <f t="shared" si="238"/>
        <v>15</v>
      </c>
      <c r="AM452" s="16">
        <f t="shared" si="239"/>
        <v>30</v>
      </c>
      <c r="AN452" s="5">
        <f t="shared" si="240"/>
        <v>8939745</v>
      </c>
      <c r="AO452" s="5">
        <f t="shared" si="241"/>
        <v>9699870</v>
      </c>
    </row>
    <row r="453" spans="1:41" x14ac:dyDescent="0.2">
      <c r="A453" s="1" t="s">
        <v>1201</v>
      </c>
      <c r="B453" s="8">
        <v>4211</v>
      </c>
      <c r="C453" s="8">
        <v>2078.7166666666667</v>
      </c>
      <c r="D453" s="8">
        <v>2105</v>
      </c>
      <c r="E453" s="8">
        <v>2052</v>
      </c>
      <c r="F453" s="8">
        <v>2078.8611111111113</v>
      </c>
      <c r="G453" s="8">
        <f t="shared" si="244"/>
        <v>33.67770499757421</v>
      </c>
      <c r="H453" s="8">
        <f t="shared" si="245"/>
        <v>33.67770499757421</v>
      </c>
      <c r="I453" s="8">
        <f t="shared" si="246"/>
        <v>0</v>
      </c>
      <c r="J453" s="25">
        <f t="shared" si="247"/>
        <v>16.673873452530128</v>
      </c>
      <c r="K453" s="25">
        <f t="shared" si="247"/>
        <v>10.473298827693721</v>
      </c>
      <c r="L453" s="26">
        <f t="shared" si="248"/>
        <v>1.5920364468586263</v>
      </c>
      <c r="M453" s="25">
        <f t="shared" si="249"/>
        <v>61.420295566756685</v>
      </c>
      <c r="N453" s="25">
        <v>30</v>
      </c>
      <c r="O453" s="25">
        <v>70</v>
      </c>
      <c r="P453" s="25">
        <f t="shared" si="217"/>
        <v>0</v>
      </c>
      <c r="Q453" s="25">
        <f t="shared" si="218"/>
        <v>0</v>
      </c>
      <c r="R453" s="25">
        <f t="shared" si="219"/>
        <v>50</v>
      </c>
      <c r="S453" s="25">
        <f t="shared" si="220"/>
        <v>0</v>
      </c>
      <c r="T453" s="25">
        <f t="shared" si="221"/>
        <v>7402375</v>
      </c>
      <c r="U453" s="25">
        <f t="shared" si="222"/>
        <v>9967375</v>
      </c>
      <c r="V453" s="9">
        <f t="shared" si="223"/>
        <v>1955.2341202797184</v>
      </c>
      <c r="W453" s="9">
        <f t="shared" si="224"/>
        <v>2019.3558269132857</v>
      </c>
      <c r="X453" s="9">
        <f t="shared" si="225"/>
        <v>64.121706633567328</v>
      </c>
      <c r="Y453" s="3">
        <f t="shared" si="226"/>
        <v>1</v>
      </c>
      <c r="Z453" s="3">
        <f t="shared" si="227"/>
        <v>0</v>
      </c>
      <c r="AA453" s="55">
        <f t="shared" si="228"/>
        <v>7</v>
      </c>
      <c r="AB453" s="3">
        <f t="shared" si="229"/>
        <v>30</v>
      </c>
      <c r="AC453" s="2">
        <f t="shared" si="230"/>
        <v>9238060</v>
      </c>
      <c r="AD453" s="2">
        <f t="shared" si="231"/>
        <v>9597160</v>
      </c>
      <c r="AE453" s="14">
        <f t="shared" si="232"/>
        <v>1998.4037028060204</v>
      </c>
      <c r="AF453" s="14">
        <f t="shared" si="233"/>
        <v>2020.0581107061964</v>
      </c>
      <c r="AG453" s="14">
        <f t="shared" si="216"/>
        <v>21.654407900176011</v>
      </c>
      <c r="AH453" s="14">
        <f t="shared" si="242"/>
        <v>9.9815631156640485</v>
      </c>
      <c r="AI453" s="14">
        <f t="shared" si="235"/>
        <v>11.672844784511963</v>
      </c>
      <c r="AJ453" s="16">
        <f t="shared" si="236"/>
        <v>1</v>
      </c>
      <c r="AK453" s="16">
        <f t="shared" si="237"/>
        <v>0</v>
      </c>
      <c r="AL453" s="16">
        <f t="shared" si="238"/>
        <v>16</v>
      </c>
      <c r="AM453" s="16">
        <f t="shared" si="239"/>
        <v>30</v>
      </c>
      <c r="AN453" s="5">
        <f t="shared" si="240"/>
        <v>8888165</v>
      </c>
      <c r="AO453" s="5">
        <f t="shared" si="241"/>
        <v>9708965</v>
      </c>
    </row>
    <row r="454" spans="1:41" x14ac:dyDescent="0.2">
      <c r="A454" s="1" t="s">
        <v>1202</v>
      </c>
      <c r="B454" s="8">
        <v>5588</v>
      </c>
      <c r="C454" s="8">
        <v>2164.1082474226805</v>
      </c>
      <c r="D454" s="8">
        <v>2203</v>
      </c>
      <c r="E454" s="8">
        <v>2148</v>
      </c>
      <c r="F454" s="8">
        <v>2164.2474226804125</v>
      </c>
      <c r="G454" s="8">
        <f t="shared" si="244"/>
        <v>85.386311569301142</v>
      </c>
      <c r="H454" s="8">
        <f t="shared" si="245"/>
        <v>85.386311569301142</v>
      </c>
      <c r="I454" s="8">
        <f t="shared" si="246"/>
        <v>0</v>
      </c>
      <c r="J454" s="25">
        <f t="shared" si="247"/>
        <v>21.581904746585199</v>
      </c>
      <c r="K454" s="25">
        <f t="shared" si="247"/>
        <v>9.7252060542870264</v>
      </c>
      <c r="L454" s="26">
        <f t="shared" si="248"/>
        <v>2.2191719770370879</v>
      </c>
      <c r="M454" s="25">
        <f t="shared" si="249"/>
        <v>68.936111300260649</v>
      </c>
      <c r="N454" s="25">
        <v>30</v>
      </c>
      <c r="O454" s="25">
        <v>70</v>
      </c>
      <c r="P454" s="25">
        <f t="shared" si="217"/>
        <v>0</v>
      </c>
      <c r="Q454" s="25">
        <f t="shared" si="218"/>
        <v>0</v>
      </c>
      <c r="R454" s="25">
        <f t="shared" si="219"/>
        <v>50</v>
      </c>
      <c r="S454" s="25">
        <f t="shared" si="220"/>
        <v>0</v>
      </c>
      <c r="T454" s="25">
        <f t="shared" si="221"/>
        <v>7402375</v>
      </c>
      <c r="U454" s="25">
        <f t="shared" si="222"/>
        <v>10087375</v>
      </c>
      <c r="V454" s="9">
        <f t="shared" si="223"/>
        <v>1959.4514048720032</v>
      </c>
      <c r="W454" s="9">
        <f t="shared" si="224"/>
        <v>2030.6697464512908</v>
      </c>
      <c r="X454" s="9">
        <f t="shared" si="225"/>
        <v>71.218341579287653</v>
      </c>
      <c r="Y454" s="3">
        <f t="shared" si="226"/>
        <v>1</v>
      </c>
      <c r="Z454" s="3">
        <f t="shared" si="227"/>
        <v>0</v>
      </c>
      <c r="AA454" s="55">
        <f t="shared" si="228"/>
        <v>8</v>
      </c>
      <c r="AB454" s="3">
        <f t="shared" si="229"/>
        <v>30</v>
      </c>
      <c r="AC454" s="2">
        <f t="shared" si="230"/>
        <v>9185405</v>
      </c>
      <c r="AD454" s="2">
        <f t="shared" si="231"/>
        <v>9615005</v>
      </c>
      <c r="AE454" s="14">
        <f t="shared" si="232"/>
        <v>2010.6884227967162</v>
      </c>
      <c r="AF454" s="14">
        <f t="shared" si="233"/>
        <v>2042.2410817791526</v>
      </c>
      <c r="AG454" s="14">
        <f t="shared" si="216"/>
        <v>31.552658982436469</v>
      </c>
      <c r="AH454" s="14">
        <f t="shared" si="242"/>
        <v>14.295782289018533</v>
      </c>
      <c r="AI454" s="14">
        <f t="shared" si="235"/>
        <v>17.256876693417937</v>
      </c>
      <c r="AJ454" s="16">
        <f t="shared" si="236"/>
        <v>1</v>
      </c>
      <c r="AK454" s="16">
        <f t="shared" si="237"/>
        <v>0</v>
      </c>
      <c r="AL454" s="16">
        <f t="shared" si="238"/>
        <v>17</v>
      </c>
      <c r="AM454" s="16">
        <f t="shared" si="239"/>
        <v>30</v>
      </c>
      <c r="AN454" s="5">
        <f t="shared" si="240"/>
        <v>8835510</v>
      </c>
      <c r="AO454" s="5">
        <f t="shared" si="241"/>
        <v>9748410</v>
      </c>
    </row>
    <row r="455" spans="1:41" x14ac:dyDescent="0.2">
      <c r="A455" s="1" t="s">
        <v>1203</v>
      </c>
      <c r="B455" s="8">
        <v>5242</v>
      </c>
      <c r="C455" s="8">
        <v>2214.676056338028</v>
      </c>
      <c r="D455" s="8">
        <v>2264</v>
      </c>
      <c r="E455" s="8">
        <v>2163</v>
      </c>
      <c r="F455" s="8">
        <v>2214.8169014084506</v>
      </c>
      <c r="G455" s="8">
        <f t="shared" si="244"/>
        <v>50.569478728038121</v>
      </c>
      <c r="H455" s="8">
        <f t="shared" si="245"/>
        <v>50.569478728038121</v>
      </c>
      <c r="I455" s="8">
        <f t="shared" si="246"/>
        <v>0</v>
      </c>
      <c r="J455" s="25">
        <f t="shared" si="247"/>
        <v>23.652445745260405</v>
      </c>
      <c r="K455" s="25">
        <f t="shared" si="247"/>
        <v>9.0305484789808101</v>
      </c>
      <c r="L455" s="26">
        <f t="shared" si="248"/>
        <v>2.6191593788918817</v>
      </c>
      <c r="M455" s="25">
        <f t="shared" si="249"/>
        <v>72.369274317336604</v>
      </c>
      <c r="N455" s="25">
        <v>30</v>
      </c>
      <c r="O455" s="25">
        <v>70</v>
      </c>
      <c r="P455" s="25">
        <f t="shared" si="217"/>
        <v>0</v>
      </c>
      <c r="Q455" s="25">
        <f t="shared" si="218"/>
        <v>1</v>
      </c>
      <c r="R455" s="25">
        <f t="shared" si="219"/>
        <v>49</v>
      </c>
      <c r="S455" s="25">
        <f t="shared" si="220"/>
        <v>30</v>
      </c>
      <c r="T455" s="25">
        <f t="shared" si="221"/>
        <v>7456045</v>
      </c>
      <c r="U455" s="25">
        <f t="shared" si="222"/>
        <v>10105720</v>
      </c>
      <c r="V455" s="9">
        <f t="shared" si="223"/>
        <v>1967.5076244256452</v>
      </c>
      <c r="W455" s="9">
        <f t="shared" si="224"/>
        <v>2049.0819175194069</v>
      </c>
      <c r="X455" s="9">
        <f t="shared" si="225"/>
        <v>81.574293093761753</v>
      </c>
      <c r="Y455" s="3">
        <f t="shared" si="226"/>
        <v>1</v>
      </c>
      <c r="Z455" s="3">
        <f t="shared" si="227"/>
        <v>0</v>
      </c>
      <c r="AA455" s="55">
        <f t="shared" si="228"/>
        <v>9</v>
      </c>
      <c r="AB455" s="3">
        <f t="shared" si="229"/>
        <v>30</v>
      </c>
      <c r="AC455" s="2">
        <f t="shared" si="230"/>
        <v>9130300</v>
      </c>
      <c r="AD455" s="2">
        <f t="shared" si="231"/>
        <v>9616975</v>
      </c>
      <c r="AE455" s="14">
        <f t="shared" si="232"/>
        <v>2025.8090508420298</v>
      </c>
      <c r="AF455" s="14">
        <f t="shared" si="233"/>
        <v>2068.7912078759678</v>
      </c>
      <c r="AG455" s="14">
        <f t="shared" si="216"/>
        <v>42.982157033937938</v>
      </c>
      <c r="AH455" s="14">
        <f t="shared" si="242"/>
        <v>20.033057238002414</v>
      </c>
      <c r="AI455" s="14">
        <f t="shared" si="235"/>
        <v>22.949099795935524</v>
      </c>
      <c r="AJ455" s="16">
        <f t="shared" si="236"/>
        <v>1</v>
      </c>
      <c r="AK455" s="16">
        <f t="shared" si="237"/>
        <v>0</v>
      </c>
      <c r="AL455" s="16">
        <f t="shared" si="238"/>
        <v>18</v>
      </c>
      <c r="AM455" s="16">
        <f t="shared" si="239"/>
        <v>30</v>
      </c>
      <c r="AN455" s="5">
        <f t="shared" si="240"/>
        <v>8780405</v>
      </c>
      <c r="AO455" s="5">
        <f t="shared" si="241"/>
        <v>9753755</v>
      </c>
    </row>
    <row r="456" spans="1:41" x14ac:dyDescent="0.2">
      <c r="A456" s="1" t="s">
        <v>1204</v>
      </c>
      <c r="B456" s="8">
        <v>10703</v>
      </c>
      <c r="C456" s="8">
        <v>2258.3919999999998</v>
      </c>
      <c r="D456" s="8">
        <v>2319</v>
      </c>
      <c r="E456" s="8">
        <v>2212</v>
      </c>
      <c r="F456" s="8">
        <v>2258.6959999999999</v>
      </c>
      <c r="G456" s="8">
        <f t="shared" si="244"/>
        <v>43.879098591549337</v>
      </c>
      <c r="H456" s="8">
        <f t="shared" si="245"/>
        <v>43.879098591549337</v>
      </c>
      <c r="I456" s="8">
        <f t="shared" si="246"/>
        <v>0</v>
      </c>
      <c r="J456" s="25">
        <f t="shared" si="247"/>
        <v>25.097206662852471</v>
      </c>
      <c r="K456" s="25">
        <f t="shared" si="247"/>
        <v>8.3855093019107532</v>
      </c>
      <c r="L456" s="26">
        <f t="shared" si="248"/>
        <v>2.9929257435960066</v>
      </c>
      <c r="M456" s="25">
        <f t="shared" si="249"/>
        <v>74.955707563461829</v>
      </c>
      <c r="N456" s="25">
        <v>30</v>
      </c>
      <c r="O456" s="25">
        <v>70</v>
      </c>
      <c r="P456" s="25">
        <f t="shared" si="217"/>
        <v>0</v>
      </c>
      <c r="Q456" s="25">
        <f t="shared" si="218"/>
        <v>1</v>
      </c>
      <c r="R456" s="25">
        <f t="shared" si="219"/>
        <v>48</v>
      </c>
      <c r="S456" s="25">
        <f t="shared" si="220"/>
        <v>30</v>
      </c>
      <c r="T456" s="25">
        <f t="shared" si="221"/>
        <v>7510090</v>
      </c>
      <c r="U456" s="25">
        <f t="shared" si="222"/>
        <v>10164490</v>
      </c>
      <c r="V456" s="9">
        <f t="shared" si="223"/>
        <v>1976.8817373491268</v>
      </c>
      <c r="W456" s="9">
        <f t="shared" si="224"/>
        <v>2068.3323192587018</v>
      </c>
      <c r="X456" s="9">
        <f t="shared" si="225"/>
        <v>91.450581909575021</v>
      </c>
      <c r="Y456" s="3">
        <f t="shared" si="226"/>
        <v>1</v>
      </c>
      <c r="Z456" s="3">
        <f t="shared" si="227"/>
        <v>0</v>
      </c>
      <c r="AA456" s="55">
        <f t="shared" si="228"/>
        <v>10</v>
      </c>
      <c r="AB456" s="3">
        <f t="shared" si="229"/>
        <v>30</v>
      </c>
      <c r="AC456" s="2">
        <f t="shared" si="230"/>
        <v>9073670</v>
      </c>
      <c r="AD456" s="2">
        <f t="shared" si="231"/>
        <v>9626670</v>
      </c>
      <c r="AE456" s="14">
        <f t="shared" si="232"/>
        <v>2043.0599359648425</v>
      </c>
      <c r="AF456" s="14">
        <f t="shared" si="233"/>
        <v>2098.0073297412036</v>
      </c>
      <c r="AG456" s="14">
        <f t="shared" si="216"/>
        <v>54.947393776361196</v>
      </c>
      <c r="AH456" s="14">
        <f t="shared" si="242"/>
        <v>27.015924545674171</v>
      </c>
      <c r="AI456" s="14">
        <f t="shared" si="235"/>
        <v>27.931469230687025</v>
      </c>
      <c r="AJ456" s="16">
        <f t="shared" si="236"/>
        <v>1</v>
      </c>
      <c r="AK456" s="16">
        <f t="shared" si="237"/>
        <v>0</v>
      </c>
      <c r="AL456" s="16">
        <f t="shared" si="238"/>
        <v>19</v>
      </c>
      <c r="AM456" s="16">
        <f t="shared" si="239"/>
        <v>30</v>
      </c>
      <c r="AN456" s="5">
        <f t="shared" si="240"/>
        <v>8723775</v>
      </c>
      <c r="AO456" s="5">
        <f t="shared" si="241"/>
        <v>9774475</v>
      </c>
    </row>
    <row r="457" spans="1:41" x14ac:dyDescent="0.2">
      <c r="A457" s="1" t="s">
        <v>1205</v>
      </c>
      <c r="B457" s="8">
        <v>9332</v>
      </c>
      <c r="C457" s="8">
        <v>2265.8398268398269</v>
      </c>
      <c r="D457" s="8">
        <v>2302</v>
      </c>
      <c r="E457" s="8">
        <v>2221</v>
      </c>
      <c r="F457" s="8">
        <v>2265.7229437229439</v>
      </c>
      <c r="G457" s="8">
        <f t="shared" si="244"/>
        <v>7.0269437229439973</v>
      </c>
      <c r="H457" s="8">
        <f t="shared" si="245"/>
        <v>7.0269437229439973</v>
      </c>
      <c r="I457" s="8">
        <f t="shared" si="246"/>
        <v>0</v>
      </c>
      <c r="J457" s="25">
        <f t="shared" si="247"/>
        <v>23.806473595716152</v>
      </c>
      <c r="K457" s="25">
        <f t="shared" si="247"/>
        <v>7.7865443517742703</v>
      </c>
      <c r="L457" s="26">
        <f t="shared" si="248"/>
        <v>3.0573862448098073</v>
      </c>
      <c r="M457" s="25">
        <f t="shared" si="249"/>
        <v>75.353591212096305</v>
      </c>
      <c r="N457" s="25">
        <v>30</v>
      </c>
      <c r="O457" s="25">
        <v>70</v>
      </c>
      <c r="P457" s="25">
        <f t="shared" si="217"/>
        <v>0</v>
      </c>
      <c r="Q457" s="25">
        <f t="shared" si="218"/>
        <v>1</v>
      </c>
      <c r="R457" s="25">
        <f t="shared" si="219"/>
        <v>47</v>
      </c>
      <c r="S457" s="25">
        <f t="shared" si="220"/>
        <v>30</v>
      </c>
      <c r="T457" s="25">
        <f t="shared" si="221"/>
        <v>7565360</v>
      </c>
      <c r="U457" s="25">
        <f t="shared" si="222"/>
        <v>10175035</v>
      </c>
      <c r="V457" s="9">
        <f t="shared" si="223"/>
        <v>1988.6669365061343</v>
      </c>
      <c r="W457" s="9">
        <f t="shared" si="224"/>
        <v>2087.6297236115083</v>
      </c>
      <c r="X457" s="9">
        <f t="shared" si="225"/>
        <v>98.962787105373991</v>
      </c>
      <c r="Y457" s="3">
        <f t="shared" si="226"/>
        <v>1</v>
      </c>
      <c r="Z457" s="3">
        <f t="shared" si="227"/>
        <v>0</v>
      </c>
      <c r="AA457" s="55">
        <f t="shared" si="228"/>
        <v>11</v>
      </c>
      <c r="AB457" s="3">
        <f t="shared" si="229"/>
        <v>30</v>
      </c>
      <c r="AC457" s="2">
        <f t="shared" si="230"/>
        <v>9015665</v>
      </c>
      <c r="AD457" s="2">
        <f t="shared" si="231"/>
        <v>9626440</v>
      </c>
      <c r="AE457" s="14">
        <f t="shared" si="232"/>
        <v>2059.5534920950722</v>
      </c>
      <c r="AF457" s="14">
        <f t="shared" si="233"/>
        <v>2123.8097318922405</v>
      </c>
      <c r="AG457" s="14">
        <f t="shared" si="216"/>
        <v>64.256239797168291</v>
      </c>
      <c r="AH457" s="14">
        <f t="shared" si="242"/>
        <v>34.463987595972995</v>
      </c>
      <c r="AI457" s="14">
        <f t="shared" si="235"/>
        <v>29.792252201195296</v>
      </c>
      <c r="AJ457" s="16">
        <f t="shared" si="236"/>
        <v>1</v>
      </c>
      <c r="AK457" s="16">
        <f t="shared" si="237"/>
        <v>0</v>
      </c>
      <c r="AL457" s="16">
        <f t="shared" si="238"/>
        <v>20</v>
      </c>
      <c r="AM457" s="16">
        <f t="shared" si="239"/>
        <v>30</v>
      </c>
      <c r="AN457" s="5">
        <f t="shared" si="240"/>
        <v>8665770</v>
      </c>
      <c r="AO457" s="5">
        <f t="shared" si="241"/>
        <v>9776270</v>
      </c>
    </row>
    <row r="458" spans="1:41" x14ac:dyDescent="0.2">
      <c r="A458" s="1" t="s">
        <v>1206</v>
      </c>
      <c r="B458" s="8">
        <v>11745</v>
      </c>
      <c r="C458" s="8">
        <v>2268.9576923076925</v>
      </c>
      <c r="D458" s="8">
        <v>2300</v>
      </c>
      <c r="E458" s="8">
        <v>2217</v>
      </c>
      <c r="F458" s="8">
        <v>2269.1615384615384</v>
      </c>
      <c r="G458" s="8">
        <f t="shared" si="244"/>
        <v>3.4385947385944746</v>
      </c>
      <c r="H458" s="8">
        <f t="shared" si="245"/>
        <v>3.4385947385944746</v>
      </c>
      <c r="I458" s="8">
        <f t="shared" si="246"/>
        <v>0</v>
      </c>
      <c r="J458" s="25">
        <f t="shared" si="247"/>
        <v>22.351625105921748</v>
      </c>
      <c r="K458" s="25">
        <f t="shared" si="247"/>
        <v>7.2303626123618221</v>
      </c>
      <c r="L458" s="26">
        <f t="shared" si="248"/>
        <v>3.0913560362390338</v>
      </c>
      <c r="M458" s="25">
        <f t="shared" si="249"/>
        <v>75.558225900104091</v>
      </c>
      <c r="N458" s="25">
        <v>30</v>
      </c>
      <c r="O458" s="25">
        <v>70</v>
      </c>
      <c r="P458" s="25">
        <f t="shared" si="217"/>
        <v>0</v>
      </c>
      <c r="Q458" s="25">
        <f t="shared" si="218"/>
        <v>1</v>
      </c>
      <c r="R458" s="25">
        <f t="shared" si="219"/>
        <v>46</v>
      </c>
      <c r="S458" s="25">
        <f t="shared" si="220"/>
        <v>30</v>
      </c>
      <c r="T458" s="25">
        <f t="shared" si="221"/>
        <v>7620855</v>
      </c>
      <c r="U458" s="25">
        <f t="shared" si="222"/>
        <v>10170405</v>
      </c>
      <c r="V458" s="9">
        <f t="shared" si="223"/>
        <v>2001.8572066596146</v>
      </c>
      <c r="W458" s="9">
        <f t="shared" si="224"/>
        <v>2106.3592217953169</v>
      </c>
      <c r="X458" s="9">
        <f t="shared" si="225"/>
        <v>104.50201513570232</v>
      </c>
      <c r="Y458" s="3">
        <f t="shared" si="226"/>
        <v>1</v>
      </c>
      <c r="Z458" s="3">
        <f t="shared" si="227"/>
        <v>0</v>
      </c>
      <c r="AA458" s="55">
        <f t="shared" si="228"/>
        <v>12</v>
      </c>
      <c r="AB458" s="3">
        <f t="shared" si="229"/>
        <v>30</v>
      </c>
      <c r="AC458" s="2">
        <f t="shared" si="230"/>
        <v>8958085</v>
      </c>
      <c r="AD458" s="2">
        <f t="shared" si="231"/>
        <v>9623185</v>
      </c>
      <c r="AE458" s="14">
        <f t="shared" si="232"/>
        <v>2075.0800140481438</v>
      </c>
      <c r="AF458" s="14">
        <f t="shared" si="233"/>
        <v>2146.171548287517</v>
      </c>
      <c r="AG458" s="14">
        <f t="shared" si="216"/>
        <v>71.091534239373232</v>
      </c>
      <c r="AH458" s="14">
        <f t="shared" si="242"/>
        <v>41.789496924653044</v>
      </c>
      <c r="AI458" s="14">
        <f t="shared" si="235"/>
        <v>29.302037314720188</v>
      </c>
      <c r="AJ458" s="16">
        <f t="shared" si="236"/>
        <v>1</v>
      </c>
      <c r="AK458" s="16">
        <f t="shared" si="237"/>
        <v>0</v>
      </c>
      <c r="AL458" s="16">
        <f t="shared" si="238"/>
        <v>21</v>
      </c>
      <c r="AM458" s="16">
        <f t="shared" si="239"/>
        <v>30</v>
      </c>
      <c r="AN458" s="5">
        <f t="shared" si="240"/>
        <v>8608190</v>
      </c>
      <c r="AO458" s="5">
        <f t="shared" si="241"/>
        <v>9772115</v>
      </c>
    </row>
    <row r="459" spans="1:41" x14ac:dyDescent="0.2">
      <c r="A459" s="1" t="s">
        <v>1207</v>
      </c>
      <c r="B459" s="8">
        <v>7103</v>
      </c>
      <c r="C459" s="8">
        <v>2268.5936254980079</v>
      </c>
      <c r="D459" s="8">
        <v>2300</v>
      </c>
      <c r="E459" s="8">
        <v>2233</v>
      </c>
      <c r="F459" s="8">
        <v>2268.4422310756972</v>
      </c>
      <c r="G459" s="8">
        <f t="shared" si="244"/>
        <v>-0.71930738584114806</v>
      </c>
      <c r="H459" s="8">
        <f t="shared" si="245"/>
        <v>0</v>
      </c>
      <c r="I459" s="8">
        <f t="shared" si="246"/>
        <v>0.71930738584114806</v>
      </c>
      <c r="J459" s="25">
        <f t="shared" si="247"/>
        <v>20.755080455498764</v>
      </c>
      <c r="K459" s="25">
        <f t="shared" si="247"/>
        <v>6.7652872390389174</v>
      </c>
      <c r="L459" s="26">
        <f t="shared" si="248"/>
        <v>3.0678786756801841</v>
      </c>
      <c r="M459" s="25">
        <f t="shared" si="249"/>
        <v>75.417162611596538</v>
      </c>
      <c r="N459" s="25">
        <v>30</v>
      </c>
      <c r="O459" s="25">
        <v>70</v>
      </c>
      <c r="P459" s="25">
        <f t="shared" si="217"/>
        <v>0</v>
      </c>
      <c r="Q459" s="25">
        <f t="shared" si="218"/>
        <v>1</v>
      </c>
      <c r="R459" s="25">
        <f t="shared" si="219"/>
        <v>45</v>
      </c>
      <c r="S459" s="25">
        <f t="shared" si="220"/>
        <v>30</v>
      </c>
      <c r="T459" s="25">
        <f t="shared" si="221"/>
        <v>7676250</v>
      </c>
      <c r="U459" s="25">
        <f t="shared" si="222"/>
        <v>10188375</v>
      </c>
      <c r="V459" s="9">
        <f t="shared" si="223"/>
        <v>2015.5984624124092</v>
      </c>
      <c r="W459" s="9">
        <f t="shared" si="224"/>
        <v>2122.2610053292437</v>
      </c>
      <c r="X459" s="9">
        <f t="shared" si="225"/>
        <v>106.66254291683458</v>
      </c>
      <c r="Y459" s="3">
        <f t="shared" si="226"/>
        <v>1</v>
      </c>
      <c r="Z459" s="3">
        <f t="shared" si="227"/>
        <v>0</v>
      </c>
      <c r="AA459" s="55">
        <f t="shared" si="228"/>
        <v>13</v>
      </c>
      <c r="AB459" s="3">
        <f t="shared" si="229"/>
        <v>30</v>
      </c>
      <c r="AC459" s="2">
        <f t="shared" si="230"/>
        <v>8900555</v>
      </c>
      <c r="AD459" s="2">
        <f t="shared" si="231"/>
        <v>9626280</v>
      </c>
      <c r="AE459" s="14">
        <f t="shared" si="232"/>
        <v>2089.4031412353697</v>
      </c>
      <c r="AF459" s="14">
        <f t="shared" si="233"/>
        <v>2164.9824225626217</v>
      </c>
      <c r="AG459" s="14">
        <f t="shared" si="216"/>
        <v>75.57928132725192</v>
      </c>
      <c r="AH459" s="14">
        <f t="shared" si="242"/>
        <v>48.547453805172822</v>
      </c>
      <c r="AI459" s="14">
        <f t="shared" si="235"/>
        <v>27.031827522079098</v>
      </c>
      <c r="AJ459" s="16">
        <f t="shared" si="236"/>
        <v>1</v>
      </c>
      <c r="AK459" s="16">
        <f t="shared" si="237"/>
        <v>0</v>
      </c>
      <c r="AL459" s="16">
        <f t="shared" si="238"/>
        <v>22</v>
      </c>
      <c r="AM459" s="16">
        <f t="shared" si="239"/>
        <v>30</v>
      </c>
      <c r="AN459" s="5">
        <f t="shared" si="240"/>
        <v>8550660</v>
      </c>
      <c r="AO459" s="5">
        <f t="shared" si="241"/>
        <v>9778810</v>
      </c>
    </row>
    <row r="460" spans="1:41" x14ac:dyDescent="0.2">
      <c r="A460" s="1" t="s">
        <v>1208</v>
      </c>
      <c r="B460" s="8">
        <v>5863</v>
      </c>
      <c r="C460" s="8">
        <v>2275.8000000000002</v>
      </c>
      <c r="D460" s="8">
        <v>2294</v>
      </c>
      <c r="E460" s="8">
        <v>2261</v>
      </c>
      <c r="F460" s="8">
        <v>2275.8095238095239</v>
      </c>
      <c r="G460" s="8">
        <f t="shared" si="244"/>
        <v>7.3672927338266163</v>
      </c>
      <c r="H460" s="8">
        <f t="shared" si="245"/>
        <v>7.3672927338266163</v>
      </c>
      <c r="I460" s="8">
        <f t="shared" si="246"/>
        <v>0</v>
      </c>
      <c r="J460" s="25">
        <f t="shared" si="247"/>
        <v>19.798809903950751</v>
      </c>
      <c r="K460" s="25">
        <f t="shared" si="247"/>
        <v>6.2820524362504235</v>
      </c>
      <c r="L460" s="26">
        <f t="shared" si="248"/>
        <v>3.1516467117820004</v>
      </c>
      <c r="M460" s="25">
        <f t="shared" si="249"/>
        <v>75.913172063458816</v>
      </c>
      <c r="N460" s="25">
        <v>30</v>
      </c>
      <c r="O460" s="25">
        <v>70</v>
      </c>
      <c r="P460" s="25">
        <f t="shared" si="217"/>
        <v>0</v>
      </c>
      <c r="Q460" s="25">
        <f t="shared" si="218"/>
        <v>1</v>
      </c>
      <c r="R460" s="25">
        <f t="shared" si="219"/>
        <v>44</v>
      </c>
      <c r="S460" s="25">
        <f t="shared" si="220"/>
        <v>30</v>
      </c>
      <c r="T460" s="25">
        <f t="shared" si="221"/>
        <v>7732045</v>
      </c>
      <c r="U460" s="25">
        <f t="shared" si="222"/>
        <v>10219145</v>
      </c>
      <c r="V460" s="9">
        <f t="shared" si="223"/>
        <v>2031.9434877650763</v>
      </c>
      <c r="W460" s="9">
        <f t="shared" si="224"/>
        <v>2136.6172091493099</v>
      </c>
      <c r="X460" s="9">
        <f t="shared" si="225"/>
        <v>104.67372138423366</v>
      </c>
      <c r="Y460" s="3">
        <f t="shared" si="226"/>
        <v>1</v>
      </c>
      <c r="Z460" s="3">
        <f t="shared" si="227"/>
        <v>0</v>
      </c>
      <c r="AA460" s="55">
        <f t="shared" si="228"/>
        <v>14</v>
      </c>
      <c r="AB460" s="3">
        <f t="shared" si="229"/>
        <v>30</v>
      </c>
      <c r="AC460" s="2">
        <f t="shared" si="230"/>
        <v>8843025</v>
      </c>
      <c r="AD460" s="2">
        <f t="shared" si="231"/>
        <v>9634375</v>
      </c>
      <c r="AE460" s="14">
        <f t="shared" si="232"/>
        <v>2103.2110214260479</v>
      </c>
      <c r="AF460" s="14">
        <f t="shared" si="233"/>
        <v>2182.0327458313759</v>
      </c>
      <c r="AG460" s="14">
        <f t="shared" si="216"/>
        <v>78.821724405328041</v>
      </c>
      <c r="AH460" s="14">
        <f t="shared" si="242"/>
        <v>54.602307925203867</v>
      </c>
      <c r="AI460" s="14">
        <f t="shared" si="235"/>
        <v>24.219416480124174</v>
      </c>
      <c r="AJ460" s="16">
        <f t="shared" si="236"/>
        <v>1</v>
      </c>
      <c r="AK460" s="16">
        <f t="shared" si="237"/>
        <v>0</v>
      </c>
      <c r="AL460" s="16">
        <f t="shared" si="238"/>
        <v>23</v>
      </c>
      <c r="AM460" s="16">
        <f t="shared" si="239"/>
        <v>30</v>
      </c>
      <c r="AN460" s="5">
        <f t="shared" si="240"/>
        <v>8493130</v>
      </c>
      <c r="AO460" s="5">
        <f t="shared" si="241"/>
        <v>9793205</v>
      </c>
    </row>
    <row r="461" spans="1:41" x14ac:dyDescent="0.2">
      <c r="A461" s="1" t="s">
        <v>1209</v>
      </c>
      <c r="B461" s="8">
        <v>8144</v>
      </c>
      <c r="C461" s="8">
        <v>2249.9070796460178</v>
      </c>
      <c r="D461" s="8">
        <v>2298</v>
      </c>
      <c r="E461" s="8">
        <v>2214</v>
      </c>
      <c r="F461" s="8">
        <v>2249.7345132743362</v>
      </c>
      <c r="G461" s="8">
        <f t="shared" si="244"/>
        <v>-26.07501053518763</v>
      </c>
      <c r="H461" s="8">
        <f t="shared" si="245"/>
        <v>0</v>
      </c>
      <c r="I461" s="8">
        <f t="shared" si="246"/>
        <v>26.07501053518763</v>
      </c>
      <c r="J461" s="25">
        <f t="shared" si="247"/>
        <v>18.384609196525698</v>
      </c>
      <c r="K461" s="25">
        <f t="shared" si="247"/>
        <v>7.6958351576030806</v>
      </c>
      <c r="L461" s="26">
        <f t="shared" si="248"/>
        <v>2.3889037148051009</v>
      </c>
      <c r="M461" s="25">
        <f t="shared" si="249"/>
        <v>70.491932372368652</v>
      </c>
      <c r="N461" s="25">
        <v>30</v>
      </c>
      <c r="O461" s="25">
        <v>70</v>
      </c>
      <c r="P461" s="25">
        <f t="shared" si="217"/>
        <v>0</v>
      </c>
      <c r="Q461" s="25">
        <f t="shared" si="218"/>
        <v>1</v>
      </c>
      <c r="R461" s="25">
        <f t="shared" si="219"/>
        <v>43</v>
      </c>
      <c r="S461" s="25">
        <f t="shared" si="220"/>
        <v>30</v>
      </c>
      <c r="T461" s="25">
        <f t="shared" si="221"/>
        <v>7788540</v>
      </c>
      <c r="U461" s="25">
        <f t="shared" si="222"/>
        <v>10168590</v>
      </c>
      <c r="V461" s="9">
        <f t="shared" si="223"/>
        <v>2049.2854028176935</v>
      </c>
      <c r="W461" s="9">
        <f t="shared" si="224"/>
        <v>2152.6334938097848</v>
      </c>
      <c r="X461" s="9">
        <f t="shared" si="225"/>
        <v>103.34809099209133</v>
      </c>
      <c r="Y461" s="3">
        <f t="shared" si="226"/>
        <v>1</v>
      </c>
      <c r="Z461" s="3">
        <f t="shared" si="227"/>
        <v>0</v>
      </c>
      <c r="AA461" s="55">
        <f t="shared" si="228"/>
        <v>15</v>
      </c>
      <c r="AB461" s="3">
        <f t="shared" si="229"/>
        <v>30</v>
      </c>
      <c r="AC461" s="2">
        <f t="shared" si="230"/>
        <v>8785645</v>
      </c>
      <c r="AD461" s="2">
        <f t="shared" si="231"/>
        <v>9615895</v>
      </c>
      <c r="AE461" s="14">
        <f t="shared" si="232"/>
        <v>2114.0646134148101</v>
      </c>
      <c r="AF461" s="14">
        <f t="shared" si="233"/>
        <v>2192.4484023610621</v>
      </c>
      <c r="AG461" s="14">
        <f t="shared" si="216"/>
        <v>78.383788946252025</v>
      </c>
      <c r="AH461" s="14">
        <f t="shared" si="242"/>
        <v>59.3586041294135</v>
      </c>
      <c r="AI461" s="14">
        <f t="shared" si="235"/>
        <v>19.025184816838525</v>
      </c>
      <c r="AJ461" s="16">
        <f t="shared" si="236"/>
        <v>1</v>
      </c>
      <c r="AK461" s="16">
        <f t="shared" si="237"/>
        <v>0</v>
      </c>
      <c r="AL461" s="16">
        <f t="shared" si="238"/>
        <v>24</v>
      </c>
      <c r="AM461" s="16">
        <f t="shared" si="239"/>
        <v>30</v>
      </c>
      <c r="AN461" s="5">
        <f t="shared" si="240"/>
        <v>8435750</v>
      </c>
      <c r="AO461" s="5">
        <f t="shared" si="241"/>
        <v>9764150</v>
      </c>
    </row>
    <row r="462" spans="1:41" x14ac:dyDescent="0.2">
      <c r="A462" s="1" t="s">
        <v>1210</v>
      </c>
      <c r="B462" s="8">
        <v>9188</v>
      </c>
      <c r="C462" s="8">
        <v>2199.1068376068374</v>
      </c>
      <c r="D462" s="8">
        <v>2244</v>
      </c>
      <c r="E462" s="8">
        <v>2172</v>
      </c>
      <c r="F462" s="8">
        <v>2198.8547008547007</v>
      </c>
      <c r="G462" s="8">
        <f t="shared" si="244"/>
        <v>-50.879812419635527</v>
      </c>
      <c r="H462" s="8">
        <f t="shared" si="245"/>
        <v>0</v>
      </c>
      <c r="I462" s="8">
        <f t="shared" si="246"/>
        <v>50.879812419635527</v>
      </c>
      <c r="J462" s="25">
        <f t="shared" si="247"/>
        <v>17.071422825345291</v>
      </c>
      <c r="K462" s="25">
        <f t="shared" si="247"/>
        <v>10.78040496203397</v>
      </c>
      <c r="L462" s="26">
        <f t="shared" si="248"/>
        <v>1.5835604400267702</v>
      </c>
      <c r="M462" s="25">
        <f t="shared" si="249"/>
        <v>61.293725337053147</v>
      </c>
      <c r="N462" s="25">
        <v>30</v>
      </c>
      <c r="O462" s="25">
        <v>70</v>
      </c>
      <c r="P462" s="25">
        <f t="shared" si="217"/>
        <v>0</v>
      </c>
      <c r="Q462" s="25">
        <f t="shared" si="218"/>
        <v>0</v>
      </c>
      <c r="R462" s="25">
        <f t="shared" si="219"/>
        <v>43</v>
      </c>
      <c r="S462" s="25">
        <f t="shared" si="220"/>
        <v>0</v>
      </c>
      <c r="T462" s="25">
        <f t="shared" si="221"/>
        <v>7788540</v>
      </c>
      <c r="U462" s="25">
        <f t="shared" si="222"/>
        <v>10123440</v>
      </c>
      <c r="V462" s="9">
        <f t="shared" si="223"/>
        <v>2066.3391193298198</v>
      </c>
      <c r="W462" s="9">
        <f t="shared" si="224"/>
        <v>2173.1536910329082</v>
      </c>
      <c r="X462" s="9">
        <f t="shared" si="225"/>
        <v>106.8145717030884</v>
      </c>
      <c r="Y462" s="3">
        <f t="shared" si="226"/>
        <v>1</v>
      </c>
      <c r="Z462" s="3">
        <f t="shared" si="227"/>
        <v>0</v>
      </c>
      <c r="AA462" s="55">
        <f t="shared" si="228"/>
        <v>16</v>
      </c>
      <c r="AB462" s="3">
        <f t="shared" si="229"/>
        <v>30</v>
      </c>
      <c r="AC462" s="2">
        <f t="shared" si="230"/>
        <v>8728165</v>
      </c>
      <c r="AD462" s="2">
        <f t="shared" si="231"/>
        <v>9596965</v>
      </c>
      <c r="AE462" s="14">
        <f t="shared" si="232"/>
        <v>2120.3453606325797</v>
      </c>
      <c r="AF462" s="14">
        <f t="shared" si="233"/>
        <v>2193.4339867446988</v>
      </c>
      <c r="AG462" s="14">
        <f t="shared" si="216"/>
        <v>73.088626112119073</v>
      </c>
      <c r="AH462" s="14">
        <f t="shared" si="242"/>
        <v>62.104608525954617</v>
      </c>
      <c r="AI462" s="14">
        <f t="shared" si="235"/>
        <v>10.984017586164455</v>
      </c>
      <c r="AJ462" s="16">
        <f t="shared" si="236"/>
        <v>1</v>
      </c>
      <c r="AK462" s="16">
        <f t="shared" si="237"/>
        <v>0</v>
      </c>
      <c r="AL462" s="16">
        <f t="shared" si="238"/>
        <v>25</v>
      </c>
      <c r="AM462" s="16">
        <f t="shared" si="239"/>
        <v>30</v>
      </c>
      <c r="AN462" s="5">
        <f t="shared" si="240"/>
        <v>8378270</v>
      </c>
      <c r="AO462" s="5">
        <f t="shared" si="241"/>
        <v>9735770</v>
      </c>
    </row>
    <row r="463" spans="1:41" x14ac:dyDescent="0.2">
      <c r="A463" s="1" t="s">
        <v>1211</v>
      </c>
      <c r="B463" s="8">
        <v>10220</v>
      </c>
      <c r="C463" s="8">
        <v>2134.6982758620688</v>
      </c>
      <c r="D463" s="8">
        <v>2188</v>
      </c>
      <c r="E463" s="8">
        <v>2116</v>
      </c>
      <c r="F463" s="8">
        <v>2134.5129310344828</v>
      </c>
      <c r="G463" s="8">
        <f t="shared" si="244"/>
        <v>-64.341769820217905</v>
      </c>
      <c r="H463" s="8">
        <f t="shared" si="245"/>
        <v>0</v>
      </c>
      <c r="I463" s="8">
        <f t="shared" si="246"/>
        <v>64.341769820217905</v>
      </c>
      <c r="J463" s="25">
        <f t="shared" si="247"/>
        <v>15.85203548067777</v>
      </c>
      <c r="K463" s="25">
        <f t="shared" si="247"/>
        <v>14.606216737618537</v>
      </c>
      <c r="L463" s="26">
        <f t="shared" si="248"/>
        <v>1.0852937324865657</v>
      </c>
      <c r="M463" s="25">
        <f t="shared" si="249"/>
        <v>52.045125134118607</v>
      </c>
      <c r="N463" s="25">
        <v>30</v>
      </c>
      <c r="O463" s="25">
        <v>70</v>
      </c>
      <c r="P463" s="25">
        <f t="shared" si="217"/>
        <v>0</v>
      </c>
      <c r="Q463" s="25">
        <f t="shared" si="218"/>
        <v>0</v>
      </c>
      <c r="R463" s="25">
        <f t="shared" si="219"/>
        <v>43</v>
      </c>
      <c r="S463" s="25">
        <f t="shared" si="220"/>
        <v>0</v>
      </c>
      <c r="T463" s="25">
        <f t="shared" si="221"/>
        <v>7788540</v>
      </c>
      <c r="U463" s="25">
        <f t="shared" si="222"/>
        <v>10063240</v>
      </c>
      <c r="V463" s="9">
        <f t="shared" si="223"/>
        <v>2080.9566594504581</v>
      </c>
      <c r="W463" s="9">
        <f t="shared" si="224"/>
        <v>2190.784126630449</v>
      </c>
      <c r="X463" s="9">
        <f t="shared" si="225"/>
        <v>109.82746717999089</v>
      </c>
      <c r="Y463" s="3">
        <f t="shared" si="226"/>
        <v>1</v>
      </c>
      <c r="Z463" s="3">
        <f t="shared" si="227"/>
        <v>0</v>
      </c>
      <c r="AA463" s="55">
        <f t="shared" si="228"/>
        <v>17</v>
      </c>
      <c r="AB463" s="3">
        <f t="shared" si="229"/>
        <v>30</v>
      </c>
      <c r="AC463" s="2">
        <f t="shared" si="230"/>
        <v>8672035</v>
      </c>
      <c r="AD463" s="2">
        <f t="shared" si="231"/>
        <v>9571335</v>
      </c>
      <c r="AE463" s="14">
        <f t="shared" si="232"/>
        <v>2121.3948102919799</v>
      </c>
      <c r="AF463" s="14">
        <f t="shared" si="233"/>
        <v>2184.369208943127</v>
      </c>
      <c r="AG463" s="14">
        <f t="shared" si="216"/>
        <v>62.974398651147112</v>
      </c>
      <c r="AH463" s="14">
        <f t="shared" si="242"/>
        <v>62.278566550993119</v>
      </c>
      <c r="AI463" s="14">
        <f t="shared" si="235"/>
        <v>0.69583210015399288</v>
      </c>
      <c r="AJ463" s="16">
        <f t="shared" si="236"/>
        <v>1</v>
      </c>
      <c r="AK463" s="16">
        <f t="shared" si="237"/>
        <v>0</v>
      </c>
      <c r="AL463" s="16">
        <f t="shared" si="238"/>
        <v>26</v>
      </c>
      <c r="AM463" s="16">
        <f t="shared" si="239"/>
        <v>30</v>
      </c>
      <c r="AN463" s="5">
        <f t="shared" si="240"/>
        <v>8322140</v>
      </c>
      <c r="AO463" s="5">
        <f t="shared" si="241"/>
        <v>9697540</v>
      </c>
    </row>
    <row r="464" spans="1:41" x14ac:dyDescent="0.2">
      <c r="A464" s="1" t="s">
        <v>1212</v>
      </c>
      <c r="B464" s="8">
        <v>7417</v>
      </c>
      <c r="C464" s="8">
        <v>2098.8122448979593</v>
      </c>
      <c r="D464" s="8">
        <v>2119</v>
      </c>
      <c r="E464" s="8">
        <v>2080</v>
      </c>
      <c r="F464" s="8">
        <v>2098.6653061224488</v>
      </c>
      <c r="G464" s="8">
        <f t="shared" si="244"/>
        <v>-35.847624912034007</v>
      </c>
      <c r="H464" s="8">
        <f t="shared" si="245"/>
        <v>0</v>
      </c>
      <c r="I464" s="8">
        <f t="shared" si="246"/>
        <v>35.847624912034007</v>
      </c>
      <c r="J464" s="25">
        <f t="shared" si="247"/>
        <v>14.71974723205793</v>
      </c>
      <c r="K464" s="25">
        <f t="shared" si="247"/>
        <v>16.123460178648212</v>
      </c>
      <c r="L464" s="26">
        <f t="shared" si="248"/>
        <v>0.91293972069040275</v>
      </c>
      <c r="M464" s="25">
        <f t="shared" si="249"/>
        <v>47.724437462196242</v>
      </c>
      <c r="N464" s="25">
        <v>30</v>
      </c>
      <c r="O464" s="25">
        <v>70</v>
      </c>
      <c r="P464" s="25">
        <f t="shared" si="217"/>
        <v>0</v>
      </c>
      <c r="Q464" s="25">
        <f t="shared" si="218"/>
        <v>0</v>
      </c>
      <c r="R464" s="25">
        <f t="shared" si="219"/>
        <v>43</v>
      </c>
      <c r="S464" s="25">
        <f t="shared" si="220"/>
        <v>0</v>
      </c>
      <c r="T464" s="25">
        <f t="shared" si="221"/>
        <v>7788540</v>
      </c>
      <c r="U464" s="25">
        <f t="shared" si="222"/>
        <v>10024540</v>
      </c>
      <c r="V464" s="9">
        <f t="shared" si="223"/>
        <v>2090.7174660762885</v>
      </c>
      <c r="W464" s="9">
        <f t="shared" si="224"/>
        <v>2202.0036019622275</v>
      </c>
      <c r="X464" s="9">
        <f t="shared" si="225"/>
        <v>111.28613588593907</v>
      </c>
      <c r="Y464" s="3">
        <f t="shared" si="226"/>
        <v>1</v>
      </c>
      <c r="Z464" s="3">
        <f t="shared" si="227"/>
        <v>0</v>
      </c>
      <c r="AA464" s="55">
        <f t="shared" si="228"/>
        <v>18</v>
      </c>
      <c r="AB464" s="3">
        <f t="shared" si="229"/>
        <v>30</v>
      </c>
      <c r="AC464" s="2">
        <f t="shared" si="230"/>
        <v>8617305</v>
      </c>
      <c r="AD464" s="2">
        <f t="shared" si="231"/>
        <v>9553305</v>
      </c>
      <c r="AE464" s="14">
        <f t="shared" si="232"/>
        <v>2119.7111433164591</v>
      </c>
      <c r="AF464" s="14">
        <f t="shared" si="233"/>
        <v>2171.1839931245613</v>
      </c>
      <c r="AG464" s="14">
        <f t="shared" si="216"/>
        <v>51.472849808102183</v>
      </c>
      <c r="AH464" s="14">
        <f t="shared" si="242"/>
        <v>60.117423202414933</v>
      </c>
      <c r="AI464" s="14">
        <f t="shared" si="235"/>
        <v>-8.6445733943127507</v>
      </c>
      <c r="AJ464" s="16">
        <f t="shared" si="236"/>
        <v>0</v>
      </c>
      <c r="AK464" s="16">
        <f t="shared" si="237"/>
        <v>1</v>
      </c>
      <c r="AL464" s="16">
        <f t="shared" si="238"/>
        <v>25</v>
      </c>
      <c r="AM464" s="16">
        <f t="shared" si="239"/>
        <v>30</v>
      </c>
      <c r="AN464" s="5">
        <f t="shared" si="240"/>
        <v>8375010</v>
      </c>
      <c r="AO464" s="5">
        <f t="shared" si="241"/>
        <v>9675010</v>
      </c>
    </row>
    <row r="465" spans="1:41" x14ac:dyDescent="0.2">
      <c r="A465" s="1" t="s">
        <v>1213</v>
      </c>
      <c r="B465" s="8">
        <v>8309</v>
      </c>
      <c r="C465" s="8">
        <v>2124.2979797979797</v>
      </c>
      <c r="D465" s="8">
        <v>2145</v>
      </c>
      <c r="E465" s="8">
        <v>2115</v>
      </c>
      <c r="F465" s="8">
        <v>2124.3585858585857</v>
      </c>
      <c r="G465" s="8">
        <f t="shared" si="244"/>
        <v>25.693279736136901</v>
      </c>
      <c r="H465" s="8">
        <f t="shared" si="245"/>
        <v>25.693279736136901</v>
      </c>
      <c r="I465" s="8">
        <f t="shared" si="246"/>
        <v>0</v>
      </c>
      <c r="J465" s="25">
        <f t="shared" si="247"/>
        <v>15.503570982349286</v>
      </c>
      <c r="K465" s="25">
        <f t="shared" si="247"/>
        <v>14.971784451601911</v>
      </c>
      <c r="L465" s="26">
        <f t="shared" si="248"/>
        <v>1.0355192483879554</v>
      </c>
      <c r="M465" s="25">
        <f t="shared" si="249"/>
        <v>50.872486182974811</v>
      </c>
      <c r="N465" s="25">
        <v>30</v>
      </c>
      <c r="O465" s="25">
        <v>70</v>
      </c>
      <c r="P465" s="25">
        <f t="shared" si="217"/>
        <v>0</v>
      </c>
      <c r="Q465" s="25">
        <f t="shared" si="218"/>
        <v>0</v>
      </c>
      <c r="R465" s="25">
        <f t="shared" si="219"/>
        <v>43</v>
      </c>
      <c r="S465" s="25">
        <f t="shared" si="220"/>
        <v>0</v>
      </c>
      <c r="T465" s="25">
        <f t="shared" si="221"/>
        <v>7788540</v>
      </c>
      <c r="U465" s="25">
        <f t="shared" si="222"/>
        <v>10062165</v>
      </c>
      <c r="V465" s="9">
        <f t="shared" si="223"/>
        <v>2097.7486045926144</v>
      </c>
      <c r="W465" s="9">
        <f t="shared" si="224"/>
        <v>2206.4604269629704</v>
      </c>
      <c r="X465" s="9">
        <f t="shared" si="225"/>
        <v>108.711822370356</v>
      </c>
      <c r="Y465" s="3">
        <f t="shared" si="226"/>
        <v>1</v>
      </c>
      <c r="Z465" s="3">
        <f t="shared" si="227"/>
        <v>0</v>
      </c>
      <c r="AA465" s="55">
        <f t="shared" si="228"/>
        <v>19</v>
      </c>
      <c r="AB465" s="3">
        <f t="shared" si="229"/>
        <v>30</v>
      </c>
      <c r="AC465" s="2">
        <f t="shared" si="230"/>
        <v>8564300</v>
      </c>
      <c r="AD465" s="2">
        <f t="shared" si="231"/>
        <v>9568925</v>
      </c>
      <c r="AE465" s="14">
        <f t="shared" si="232"/>
        <v>2120.0553983195796</v>
      </c>
      <c r="AF465" s="14">
        <f t="shared" si="233"/>
        <v>2163.9800843144112</v>
      </c>
      <c r="AG465" s="14">
        <f t="shared" si="216"/>
        <v>43.924685994831634</v>
      </c>
      <c r="AH465" s="14">
        <f t="shared" si="242"/>
        <v>56.878875760898275</v>
      </c>
      <c r="AI465" s="14">
        <f t="shared" si="235"/>
        <v>-12.954189766066641</v>
      </c>
      <c r="AJ465" s="16">
        <f t="shared" si="236"/>
        <v>0</v>
      </c>
      <c r="AK465" s="16">
        <f t="shared" si="237"/>
        <v>1</v>
      </c>
      <c r="AL465" s="16">
        <f t="shared" si="238"/>
        <v>24</v>
      </c>
      <c r="AM465" s="16">
        <f t="shared" si="239"/>
        <v>30</v>
      </c>
      <c r="AN465" s="5">
        <f t="shared" si="240"/>
        <v>8426980</v>
      </c>
      <c r="AO465" s="5">
        <f t="shared" si="241"/>
        <v>9695980</v>
      </c>
    </row>
    <row r="466" spans="1:41" x14ac:dyDescent="0.2">
      <c r="A466" s="1" t="s">
        <v>1214</v>
      </c>
      <c r="B466" s="8">
        <v>7346</v>
      </c>
      <c r="C466" s="8">
        <v>2154.0920000000001</v>
      </c>
      <c r="D466" s="8">
        <v>2191</v>
      </c>
      <c r="E466" s="8">
        <v>2102</v>
      </c>
      <c r="F466" s="8">
        <v>2154.1759999999999</v>
      </c>
      <c r="G466" s="8">
        <f t="shared" si="244"/>
        <v>29.817414141414247</v>
      </c>
      <c r="H466" s="8">
        <f t="shared" si="245"/>
        <v>29.817414141414247</v>
      </c>
      <c r="I466" s="8">
        <f t="shared" si="246"/>
        <v>0</v>
      </c>
      <c r="J466" s="25">
        <f t="shared" ref="J466:K481" si="250">((J465*($L$4-1)+H466)/$L$4)</f>
        <v>16.525988350853925</v>
      </c>
      <c r="K466" s="25">
        <f t="shared" si="250"/>
        <v>13.902371276487488</v>
      </c>
      <c r="L466" s="26">
        <f t="shared" si="248"/>
        <v>1.188717235512452</v>
      </c>
      <c r="M466" s="25">
        <f t="shared" si="249"/>
        <v>54.31113787679994</v>
      </c>
      <c r="N466" s="25">
        <v>30</v>
      </c>
      <c r="O466" s="25">
        <v>70</v>
      </c>
      <c r="P466" s="25">
        <f t="shared" si="217"/>
        <v>0</v>
      </c>
      <c r="Q466" s="25">
        <f t="shared" si="218"/>
        <v>0</v>
      </c>
      <c r="R466" s="25">
        <f t="shared" si="219"/>
        <v>43</v>
      </c>
      <c r="S466" s="25">
        <f t="shared" si="220"/>
        <v>0</v>
      </c>
      <c r="T466" s="25">
        <f t="shared" si="221"/>
        <v>7788540</v>
      </c>
      <c r="U466" s="25">
        <f t="shared" si="222"/>
        <v>10048190</v>
      </c>
      <c r="V466" s="9">
        <f t="shared" si="223"/>
        <v>2106.0601462255845</v>
      </c>
      <c r="W466" s="9">
        <f t="shared" si="224"/>
        <v>2210.2518831919265</v>
      </c>
      <c r="X466" s="9">
        <f t="shared" si="225"/>
        <v>104.19173696634198</v>
      </c>
      <c r="Y466" s="3">
        <f t="shared" si="226"/>
        <v>1</v>
      </c>
      <c r="Z466" s="3">
        <f t="shared" si="227"/>
        <v>0</v>
      </c>
      <c r="AA466" s="55">
        <f t="shared" si="228"/>
        <v>20</v>
      </c>
      <c r="AB466" s="3">
        <f t="shared" si="229"/>
        <v>30</v>
      </c>
      <c r="AC466" s="2">
        <f t="shared" si="230"/>
        <v>8510645</v>
      </c>
      <c r="AD466" s="2">
        <f t="shared" si="231"/>
        <v>9561645</v>
      </c>
      <c r="AE466" s="14">
        <f t="shared" si="232"/>
        <v>2122.5828502959071</v>
      </c>
      <c r="AF466" s="14">
        <f t="shared" si="233"/>
        <v>2162.4717636506557</v>
      </c>
      <c r="AG466" s="14">
        <f t="shared" si="216"/>
        <v>39.888913354748638</v>
      </c>
      <c r="AH466" s="14">
        <f t="shared" si="242"/>
        <v>53.480883279668348</v>
      </c>
      <c r="AI466" s="14">
        <f t="shared" si="235"/>
        <v>-13.591969924919709</v>
      </c>
      <c r="AJ466" s="16">
        <f t="shared" si="236"/>
        <v>0</v>
      </c>
      <c r="AK466" s="16">
        <f t="shared" si="237"/>
        <v>1</v>
      </c>
      <c r="AL466" s="16">
        <f t="shared" si="238"/>
        <v>23</v>
      </c>
      <c r="AM466" s="16">
        <f t="shared" si="239"/>
        <v>30</v>
      </c>
      <c r="AN466" s="5">
        <f t="shared" si="240"/>
        <v>8479825</v>
      </c>
      <c r="AO466" s="5">
        <f t="shared" si="241"/>
        <v>9688475</v>
      </c>
    </row>
    <row r="467" spans="1:41" x14ac:dyDescent="0.2">
      <c r="A467" s="1" t="s">
        <v>1215</v>
      </c>
      <c r="B467" s="8">
        <v>6655</v>
      </c>
      <c r="C467" s="8">
        <v>2149.683794466403</v>
      </c>
      <c r="D467" s="8">
        <v>2179</v>
      </c>
      <c r="E467" s="8">
        <v>2132</v>
      </c>
      <c r="F467" s="8">
        <v>2149.6521739130435</v>
      </c>
      <c r="G467" s="8">
        <f t="shared" si="244"/>
        <v>-4.5238260869564328</v>
      </c>
      <c r="H467" s="8">
        <f t="shared" si="245"/>
        <v>0</v>
      </c>
      <c r="I467" s="8">
        <f t="shared" si="246"/>
        <v>4.5238260869564328</v>
      </c>
      <c r="J467" s="25">
        <f t="shared" si="250"/>
        <v>15.345560611507215</v>
      </c>
      <c r="K467" s="25">
        <f t="shared" si="250"/>
        <v>13.232475191520985</v>
      </c>
      <c r="L467" s="26">
        <f t="shared" si="248"/>
        <v>1.1596893543651032</v>
      </c>
      <c r="M467" s="25">
        <f t="shared" si="249"/>
        <v>53.697044531944918</v>
      </c>
      <c r="N467" s="25">
        <v>30</v>
      </c>
      <c r="O467" s="25">
        <v>70</v>
      </c>
      <c r="P467" s="25">
        <f t="shared" si="217"/>
        <v>0</v>
      </c>
      <c r="Q467" s="25">
        <f t="shared" si="218"/>
        <v>0</v>
      </c>
      <c r="R467" s="25">
        <f t="shared" si="219"/>
        <v>43</v>
      </c>
      <c r="S467" s="25">
        <f t="shared" si="220"/>
        <v>0</v>
      </c>
      <c r="T467" s="25">
        <f t="shared" si="221"/>
        <v>7788540</v>
      </c>
      <c r="U467" s="25">
        <f t="shared" si="222"/>
        <v>10080440</v>
      </c>
      <c r="V467" s="9">
        <f t="shared" si="223"/>
        <v>2114.9357550912946</v>
      </c>
      <c r="W467" s="9">
        <f t="shared" si="224"/>
        <v>2209.4125979685587</v>
      </c>
      <c r="X467" s="9">
        <f t="shared" si="225"/>
        <v>94.476842877264062</v>
      </c>
      <c r="Y467" s="3">
        <f t="shared" si="226"/>
        <v>1</v>
      </c>
      <c r="Z467" s="3">
        <f t="shared" si="227"/>
        <v>0</v>
      </c>
      <c r="AA467" s="55">
        <f t="shared" si="228"/>
        <v>21</v>
      </c>
      <c r="AB467" s="3">
        <f t="shared" si="229"/>
        <v>30</v>
      </c>
      <c r="AC467" s="2">
        <f t="shared" si="230"/>
        <v>8455840</v>
      </c>
      <c r="AD467" s="2">
        <f t="shared" si="231"/>
        <v>9575140</v>
      </c>
      <c r="AE467" s="14">
        <f t="shared" si="232"/>
        <v>2124.5879853786578</v>
      </c>
      <c r="AF467" s="14">
        <f t="shared" si="233"/>
        <v>2160.4995190756385</v>
      </c>
      <c r="AG467" s="14">
        <f t="shared" si="216"/>
        <v>35.911533696980769</v>
      </c>
      <c r="AH467" s="14">
        <f t="shared" si="242"/>
        <v>49.967013363130832</v>
      </c>
      <c r="AI467" s="14">
        <f t="shared" si="235"/>
        <v>-14.055479666150063</v>
      </c>
      <c r="AJ467" s="16">
        <f t="shared" si="236"/>
        <v>0</v>
      </c>
      <c r="AK467" s="16">
        <f t="shared" si="237"/>
        <v>1</v>
      </c>
      <c r="AL467" s="16">
        <f t="shared" si="238"/>
        <v>22</v>
      </c>
      <c r="AM467" s="16">
        <f t="shared" si="239"/>
        <v>30</v>
      </c>
      <c r="AN467" s="5">
        <f t="shared" si="240"/>
        <v>8532345</v>
      </c>
      <c r="AO467" s="5">
        <f t="shared" si="241"/>
        <v>9704945</v>
      </c>
    </row>
    <row r="468" spans="1:41" x14ac:dyDescent="0.2">
      <c r="A468" s="1" t="s">
        <v>1216</v>
      </c>
      <c r="B468" s="8">
        <v>19503</v>
      </c>
      <c r="C468" s="8">
        <v>2148.8269896193769</v>
      </c>
      <c r="D468" s="8">
        <v>2169</v>
      </c>
      <c r="E468" s="8">
        <v>2128</v>
      </c>
      <c r="F468" s="8">
        <v>2148.7370242214533</v>
      </c>
      <c r="G468" s="8">
        <f t="shared" si="244"/>
        <v>-0.91514969159015891</v>
      </c>
      <c r="H468" s="8">
        <f t="shared" si="245"/>
        <v>0</v>
      </c>
      <c r="I468" s="8">
        <f t="shared" si="246"/>
        <v>0.91514969159015891</v>
      </c>
      <c r="J468" s="25">
        <f t="shared" si="250"/>
        <v>14.249449139256699</v>
      </c>
      <c r="K468" s="25">
        <f t="shared" si="250"/>
        <v>12.352666227240212</v>
      </c>
      <c r="L468" s="26">
        <f t="shared" si="248"/>
        <v>1.1535525106178037</v>
      </c>
      <c r="M468" s="25">
        <f t="shared" si="249"/>
        <v>53.56509789895378</v>
      </c>
      <c r="N468" s="25">
        <v>30</v>
      </c>
      <c r="O468" s="25">
        <v>70</v>
      </c>
      <c r="P468" s="25">
        <f t="shared" si="217"/>
        <v>0</v>
      </c>
      <c r="Q468" s="25">
        <f t="shared" si="218"/>
        <v>0</v>
      </c>
      <c r="R468" s="25">
        <f t="shared" si="219"/>
        <v>43</v>
      </c>
      <c r="S468" s="25">
        <f t="shared" si="220"/>
        <v>0</v>
      </c>
      <c r="T468" s="25">
        <f t="shared" si="221"/>
        <v>7788540</v>
      </c>
      <c r="U468" s="25">
        <f t="shared" si="222"/>
        <v>10076140</v>
      </c>
      <c r="V468" s="9">
        <f t="shared" si="223"/>
        <v>2122.8802972935255</v>
      </c>
      <c r="W468" s="9">
        <f t="shared" si="224"/>
        <v>2203.9822040106087</v>
      </c>
      <c r="X468" s="9">
        <f t="shared" si="225"/>
        <v>81.101906717083239</v>
      </c>
      <c r="Y468" s="3">
        <f t="shared" si="226"/>
        <v>1</v>
      </c>
      <c r="Z468" s="3">
        <f t="shared" si="227"/>
        <v>0</v>
      </c>
      <c r="AA468" s="55">
        <f t="shared" si="228"/>
        <v>22</v>
      </c>
      <c r="AB468" s="3">
        <f t="shared" si="229"/>
        <v>30</v>
      </c>
      <c r="AC468" s="2">
        <f t="shared" si="230"/>
        <v>8401335</v>
      </c>
      <c r="AD468" s="2">
        <f t="shared" si="231"/>
        <v>9571735</v>
      </c>
      <c r="AE468" s="14">
        <f t="shared" si="232"/>
        <v>2126.3768030707165</v>
      </c>
      <c r="AF468" s="14">
        <f t="shared" si="233"/>
        <v>2158.6899044826869</v>
      </c>
      <c r="AG468" s="14">
        <f t="shared" si="216"/>
        <v>32.313101411970365</v>
      </c>
      <c r="AH468" s="14">
        <f t="shared" si="242"/>
        <v>46.436230972898741</v>
      </c>
      <c r="AI468" s="14">
        <f t="shared" si="235"/>
        <v>-14.123129560928376</v>
      </c>
      <c r="AJ468" s="16">
        <f t="shared" si="236"/>
        <v>0</v>
      </c>
      <c r="AK468" s="16">
        <f t="shared" si="237"/>
        <v>1</v>
      </c>
      <c r="AL468" s="16">
        <f t="shared" si="238"/>
        <v>21</v>
      </c>
      <c r="AM468" s="16">
        <f t="shared" si="239"/>
        <v>30</v>
      </c>
      <c r="AN468" s="5">
        <f t="shared" si="240"/>
        <v>8585615</v>
      </c>
      <c r="AO468" s="5">
        <f t="shared" si="241"/>
        <v>9702815</v>
      </c>
    </row>
    <row r="469" spans="1:41" x14ac:dyDescent="0.2">
      <c r="A469" s="1" t="s">
        <v>1217</v>
      </c>
      <c r="B469" s="8">
        <v>22195</v>
      </c>
      <c r="C469" s="8">
        <v>2127.8566433566434</v>
      </c>
      <c r="D469" s="8">
        <v>2150</v>
      </c>
      <c r="E469" s="8">
        <v>2102</v>
      </c>
      <c r="F469" s="8">
        <v>2127.7342657342656</v>
      </c>
      <c r="G469" s="8">
        <f t="shared" si="244"/>
        <v>-21.002758487187748</v>
      </c>
      <c r="H469" s="8">
        <f t="shared" si="245"/>
        <v>0</v>
      </c>
      <c r="I469" s="8">
        <f t="shared" si="246"/>
        <v>21.002758487187748</v>
      </c>
      <c r="J469" s="25">
        <f t="shared" si="250"/>
        <v>13.231631343595506</v>
      </c>
      <c r="K469" s="25">
        <f t="shared" si="250"/>
        <v>12.970529960093605</v>
      </c>
      <c r="L469" s="26">
        <f t="shared" si="248"/>
        <v>1.0201303558378285</v>
      </c>
      <c r="M469" s="25">
        <f t="shared" si="249"/>
        <v>50.498243981623645</v>
      </c>
      <c r="N469" s="25">
        <v>30</v>
      </c>
      <c r="O469" s="25">
        <v>70</v>
      </c>
      <c r="P469" s="25">
        <f t="shared" si="217"/>
        <v>0</v>
      </c>
      <c r="Q469" s="25">
        <f t="shared" si="218"/>
        <v>0</v>
      </c>
      <c r="R469" s="25">
        <f t="shared" si="219"/>
        <v>43</v>
      </c>
      <c r="S469" s="25">
        <f t="shared" si="220"/>
        <v>0</v>
      </c>
      <c r="T469" s="25">
        <f t="shared" si="221"/>
        <v>7788540</v>
      </c>
      <c r="U469" s="25">
        <f t="shared" si="222"/>
        <v>10048190</v>
      </c>
      <c r="V469" s="9">
        <f t="shared" si="223"/>
        <v>2130.7816686150036</v>
      </c>
      <c r="W469" s="9">
        <f t="shared" si="224"/>
        <v>2194.818956029063</v>
      </c>
      <c r="X469" s="9">
        <f t="shared" si="225"/>
        <v>64.037287414059392</v>
      </c>
      <c r="Y469" s="3">
        <f t="shared" si="226"/>
        <v>1</v>
      </c>
      <c r="Z469" s="3">
        <f t="shared" si="227"/>
        <v>0</v>
      </c>
      <c r="AA469" s="55">
        <f t="shared" si="228"/>
        <v>23</v>
      </c>
      <c r="AB469" s="3">
        <f t="shared" si="229"/>
        <v>30</v>
      </c>
      <c r="AC469" s="2">
        <f t="shared" si="230"/>
        <v>8347080</v>
      </c>
      <c r="AD469" s="2">
        <f t="shared" si="231"/>
        <v>9555730</v>
      </c>
      <c r="AE469" s="14">
        <f t="shared" si="232"/>
        <v>2126.4773558606089</v>
      </c>
      <c r="AF469" s="14">
        <f t="shared" si="233"/>
        <v>2153.9274985213915</v>
      </c>
      <c r="AG469" s="14">
        <f t="shared" si="216"/>
        <v>27.450142660782603</v>
      </c>
      <c r="AH469" s="14">
        <f t="shared" si="242"/>
        <v>42.639013310475512</v>
      </c>
      <c r="AI469" s="14">
        <f t="shared" si="235"/>
        <v>-15.188870649692909</v>
      </c>
      <c r="AJ469" s="16">
        <f t="shared" si="236"/>
        <v>0</v>
      </c>
      <c r="AK469" s="16">
        <f t="shared" si="237"/>
        <v>1</v>
      </c>
      <c r="AL469" s="16">
        <f t="shared" si="238"/>
        <v>20</v>
      </c>
      <c r="AM469" s="16">
        <f t="shared" si="239"/>
        <v>30</v>
      </c>
      <c r="AN469" s="5">
        <f t="shared" si="240"/>
        <v>8638785</v>
      </c>
      <c r="AO469" s="5">
        <f t="shared" si="241"/>
        <v>9689785</v>
      </c>
    </row>
    <row r="470" spans="1:41" x14ac:dyDescent="0.2">
      <c r="A470" s="1" t="s">
        <v>1218</v>
      </c>
      <c r="B470" s="8">
        <v>23820</v>
      </c>
      <c r="C470" s="8">
        <v>2123.2076124567475</v>
      </c>
      <c r="D470" s="8">
        <v>2150</v>
      </c>
      <c r="E470" s="8">
        <v>2098</v>
      </c>
      <c r="F470" s="8">
        <v>2123.3806228373701</v>
      </c>
      <c r="G470" s="8">
        <f t="shared" si="244"/>
        <v>-4.3536428968955079</v>
      </c>
      <c r="H470" s="8">
        <f t="shared" si="245"/>
        <v>0</v>
      </c>
      <c r="I470" s="8">
        <f t="shared" si="246"/>
        <v>4.3536428968955079</v>
      </c>
      <c r="J470" s="25">
        <f t="shared" si="250"/>
        <v>12.28651481905297</v>
      </c>
      <c r="K470" s="25">
        <f t="shared" si="250"/>
        <v>12.355038027008026</v>
      </c>
      <c r="L470" s="26">
        <f t="shared" si="248"/>
        <v>0.99445382460132736</v>
      </c>
      <c r="M470" s="25">
        <f t="shared" si="249"/>
        <v>49.860960045044379</v>
      </c>
      <c r="N470" s="25">
        <v>30</v>
      </c>
      <c r="O470" s="25">
        <v>70</v>
      </c>
      <c r="P470" s="25">
        <f t="shared" si="217"/>
        <v>0</v>
      </c>
      <c r="Q470" s="25">
        <f t="shared" si="218"/>
        <v>0</v>
      </c>
      <c r="R470" s="25">
        <f t="shared" si="219"/>
        <v>43</v>
      </c>
      <c r="S470" s="25">
        <f t="shared" si="220"/>
        <v>0</v>
      </c>
      <c r="T470" s="25">
        <f t="shared" si="221"/>
        <v>7788540</v>
      </c>
      <c r="U470" s="25">
        <f t="shared" si="222"/>
        <v>10043890</v>
      </c>
      <c r="V470" s="9">
        <f t="shared" si="223"/>
        <v>2136.3171372764405</v>
      </c>
      <c r="W470" s="9">
        <f t="shared" si="224"/>
        <v>2183.3198995300068</v>
      </c>
      <c r="X470" s="9">
        <f t="shared" si="225"/>
        <v>47.002762253566289</v>
      </c>
      <c r="Y470" s="3">
        <f t="shared" si="226"/>
        <v>1</v>
      </c>
      <c r="Z470" s="3">
        <f t="shared" si="227"/>
        <v>0</v>
      </c>
      <c r="AA470" s="55">
        <f t="shared" si="228"/>
        <v>24</v>
      </c>
      <c r="AB470" s="3">
        <f t="shared" si="229"/>
        <v>30</v>
      </c>
      <c r="AC470" s="2">
        <f t="shared" si="230"/>
        <v>8293300</v>
      </c>
      <c r="AD470" s="2">
        <f t="shared" si="231"/>
        <v>9552100</v>
      </c>
      <c r="AE470" s="14">
        <f t="shared" si="232"/>
        <v>2126.2479682292578</v>
      </c>
      <c r="AF470" s="14">
        <f t="shared" si="233"/>
        <v>2149.227979185388</v>
      </c>
      <c r="AG470" s="14">
        <f t="shared" si="216"/>
        <v>22.980010956130172</v>
      </c>
      <c r="AH470" s="14">
        <f t="shared" si="242"/>
        <v>38.707212839606441</v>
      </c>
      <c r="AI470" s="14">
        <f t="shared" si="235"/>
        <v>-15.727201883476269</v>
      </c>
      <c r="AJ470" s="16">
        <f t="shared" si="236"/>
        <v>0</v>
      </c>
      <c r="AK470" s="16">
        <f t="shared" si="237"/>
        <v>1</v>
      </c>
      <c r="AL470" s="16">
        <f t="shared" si="238"/>
        <v>19</v>
      </c>
      <c r="AM470" s="16">
        <f t="shared" si="239"/>
        <v>30</v>
      </c>
      <c r="AN470" s="5">
        <f t="shared" si="240"/>
        <v>8691305</v>
      </c>
      <c r="AO470" s="5">
        <f t="shared" si="241"/>
        <v>9687855</v>
      </c>
    </row>
    <row r="471" spans="1:41" x14ac:dyDescent="0.2">
      <c r="A471" s="1" t="s">
        <v>1219</v>
      </c>
      <c r="B471" s="8">
        <v>24337</v>
      </c>
      <c r="C471" s="8">
        <v>2191.2067796610168</v>
      </c>
      <c r="D471" s="8">
        <v>2202</v>
      </c>
      <c r="E471" s="8">
        <v>2169</v>
      </c>
      <c r="F471" s="8">
        <v>2191.2033898305085</v>
      </c>
      <c r="G471" s="8">
        <f t="shared" si="244"/>
        <v>67.82276699313843</v>
      </c>
      <c r="H471" s="8">
        <f t="shared" si="245"/>
        <v>67.82276699313843</v>
      </c>
      <c r="I471" s="8">
        <f t="shared" si="246"/>
        <v>0</v>
      </c>
      <c r="J471" s="25">
        <f t="shared" si="250"/>
        <v>16.253389974344788</v>
      </c>
      <c r="K471" s="25">
        <f t="shared" si="250"/>
        <v>11.472535310793166</v>
      </c>
      <c r="L471" s="26">
        <f t="shared" si="248"/>
        <v>1.4167217214013605</v>
      </c>
      <c r="M471" s="25">
        <f t="shared" si="249"/>
        <v>58.62163230691948</v>
      </c>
      <c r="N471" s="25">
        <v>30</v>
      </c>
      <c r="O471" s="25">
        <v>70</v>
      </c>
      <c r="P471" s="25">
        <f t="shared" si="217"/>
        <v>0</v>
      </c>
      <c r="Q471" s="25">
        <f t="shared" si="218"/>
        <v>0</v>
      </c>
      <c r="R471" s="25">
        <f t="shared" si="219"/>
        <v>43</v>
      </c>
      <c r="S471" s="25">
        <f t="shared" si="220"/>
        <v>0</v>
      </c>
      <c r="T471" s="25">
        <f t="shared" si="221"/>
        <v>7788540</v>
      </c>
      <c r="U471" s="25">
        <f t="shared" si="222"/>
        <v>10120215</v>
      </c>
      <c r="V471" s="9">
        <f t="shared" si="223"/>
        <v>2140.0191940099421</v>
      </c>
      <c r="W471" s="9">
        <f t="shared" si="224"/>
        <v>2171.1714898946589</v>
      </c>
      <c r="X471" s="9">
        <f t="shared" si="225"/>
        <v>31.15229588471675</v>
      </c>
      <c r="Y471" s="3">
        <f t="shared" si="226"/>
        <v>1</v>
      </c>
      <c r="Z471" s="3">
        <f t="shared" si="227"/>
        <v>0</v>
      </c>
      <c r="AA471" s="55">
        <f t="shared" si="228"/>
        <v>25</v>
      </c>
      <c r="AB471" s="3">
        <f t="shared" si="229"/>
        <v>30</v>
      </c>
      <c r="AC471" s="2">
        <f t="shared" si="230"/>
        <v>8239520</v>
      </c>
      <c r="AD471" s="2">
        <f t="shared" si="231"/>
        <v>9595145</v>
      </c>
      <c r="AE471" s="14">
        <f t="shared" si="232"/>
        <v>2131.0594809404615</v>
      </c>
      <c r="AF471" s="14">
        <f t="shared" si="233"/>
        <v>2155.6857346692527</v>
      </c>
      <c r="AG471" s="14">
        <f t="shared" si="216"/>
        <v>24.626253728791198</v>
      </c>
      <c r="AH471" s="14">
        <f t="shared" si="242"/>
        <v>35.891021017443393</v>
      </c>
      <c r="AI471" s="14">
        <f t="shared" si="235"/>
        <v>-11.264767288652195</v>
      </c>
      <c r="AJ471" s="16">
        <f t="shared" si="236"/>
        <v>0</v>
      </c>
      <c r="AK471" s="16">
        <f t="shared" si="237"/>
        <v>1</v>
      </c>
      <c r="AL471" s="16">
        <f t="shared" si="238"/>
        <v>18</v>
      </c>
      <c r="AM471" s="16">
        <f t="shared" si="239"/>
        <v>30</v>
      </c>
      <c r="AN471" s="5">
        <f t="shared" si="240"/>
        <v>8743725</v>
      </c>
      <c r="AO471" s="5">
        <f t="shared" si="241"/>
        <v>9719775</v>
      </c>
    </row>
    <row r="472" spans="1:41" x14ac:dyDescent="0.2">
      <c r="A472" s="1" t="s">
        <v>1220</v>
      </c>
      <c r="B472" s="8">
        <v>19873</v>
      </c>
      <c r="C472" s="8">
        <v>2195.4845360824743</v>
      </c>
      <c r="D472" s="8">
        <v>2216</v>
      </c>
      <c r="E472" s="8">
        <v>2182</v>
      </c>
      <c r="F472" s="8">
        <v>2195.5189003436426</v>
      </c>
      <c r="G472" s="8">
        <f t="shared" si="244"/>
        <v>4.3155105131340861</v>
      </c>
      <c r="H472" s="8">
        <f t="shared" si="245"/>
        <v>4.3155105131340861</v>
      </c>
      <c r="I472" s="8">
        <f t="shared" si="246"/>
        <v>0</v>
      </c>
      <c r="J472" s="25">
        <f t="shared" si="250"/>
        <v>15.400684298544023</v>
      </c>
      <c r="K472" s="25">
        <f t="shared" si="250"/>
        <v>10.653068502879368</v>
      </c>
      <c r="L472" s="26">
        <f t="shared" si="248"/>
        <v>1.4456571169500547</v>
      </c>
      <c r="M472" s="25">
        <f t="shared" si="249"/>
        <v>59.111193753640897</v>
      </c>
      <c r="N472" s="25">
        <v>30</v>
      </c>
      <c r="O472" s="25">
        <v>70</v>
      </c>
      <c r="P472" s="25">
        <f t="shared" si="217"/>
        <v>0</v>
      </c>
      <c r="Q472" s="25">
        <f t="shared" si="218"/>
        <v>0</v>
      </c>
      <c r="R472" s="25">
        <f t="shared" si="219"/>
        <v>43</v>
      </c>
      <c r="S472" s="25">
        <f t="shared" si="220"/>
        <v>0</v>
      </c>
      <c r="T472" s="25">
        <f t="shared" si="221"/>
        <v>7788540</v>
      </c>
      <c r="U472" s="25">
        <f t="shared" si="222"/>
        <v>10134190</v>
      </c>
      <c r="V472" s="9">
        <f t="shared" si="223"/>
        <v>2145.7974410989141</v>
      </c>
      <c r="W472" s="9">
        <f t="shared" si="224"/>
        <v>2164.7349197908934</v>
      </c>
      <c r="X472" s="9">
        <f t="shared" si="225"/>
        <v>18.937478691979322</v>
      </c>
      <c r="Y472" s="3">
        <f t="shared" si="226"/>
        <v>1</v>
      </c>
      <c r="Z472" s="3">
        <f t="shared" si="227"/>
        <v>0</v>
      </c>
      <c r="AA472" s="55">
        <f t="shared" si="228"/>
        <v>26</v>
      </c>
      <c r="AB472" s="3">
        <f t="shared" si="229"/>
        <v>30</v>
      </c>
      <c r="AC472" s="2">
        <f t="shared" si="230"/>
        <v>8184440</v>
      </c>
      <c r="AD472" s="2">
        <f t="shared" si="231"/>
        <v>9602740</v>
      </c>
      <c r="AE472" s="14">
        <f t="shared" si="232"/>
        <v>2135.8342527481045</v>
      </c>
      <c r="AF472" s="14">
        <f t="shared" si="233"/>
        <v>2161.8139140037742</v>
      </c>
      <c r="AG472" s="14">
        <f t="shared" si="216"/>
        <v>25.979661255669726</v>
      </c>
      <c r="AH472" s="14">
        <f t="shared" si="242"/>
        <v>33.908749065088656</v>
      </c>
      <c r="AI472" s="14">
        <f t="shared" si="235"/>
        <v>-7.929087809418931</v>
      </c>
      <c r="AJ472" s="16">
        <f t="shared" si="236"/>
        <v>0</v>
      </c>
      <c r="AK472" s="16">
        <f t="shared" si="237"/>
        <v>1</v>
      </c>
      <c r="AL472" s="16">
        <f t="shared" si="238"/>
        <v>17</v>
      </c>
      <c r="AM472" s="16">
        <f t="shared" si="239"/>
        <v>30</v>
      </c>
      <c r="AN472" s="5">
        <f t="shared" si="240"/>
        <v>8797920</v>
      </c>
      <c r="AO472" s="5">
        <f t="shared" si="241"/>
        <v>9725270</v>
      </c>
    </row>
    <row r="473" spans="1:41" x14ac:dyDescent="0.2">
      <c r="A473" s="1" t="s">
        <v>1221</v>
      </c>
      <c r="B473" s="8">
        <v>19463</v>
      </c>
      <c r="C473" s="8">
        <v>2154.8741258741261</v>
      </c>
      <c r="D473" s="8">
        <v>2169</v>
      </c>
      <c r="E473" s="8">
        <v>2143</v>
      </c>
      <c r="F473" s="8">
        <v>2154.9335664335663</v>
      </c>
      <c r="G473" s="8">
        <f t="shared" si="244"/>
        <v>-40.585333910076315</v>
      </c>
      <c r="H473" s="8">
        <f t="shared" si="245"/>
        <v>0</v>
      </c>
      <c r="I473" s="8">
        <f t="shared" si="246"/>
        <v>40.585333910076315</v>
      </c>
      <c r="J473" s="25">
        <f t="shared" si="250"/>
        <v>14.300635420076592</v>
      </c>
      <c r="K473" s="25">
        <f t="shared" si="250"/>
        <v>12.791087460536293</v>
      </c>
      <c r="L473" s="26">
        <f t="shared" si="248"/>
        <v>1.1180156076797718</v>
      </c>
      <c r="M473" s="25">
        <f t="shared" si="249"/>
        <v>52.785994759714136</v>
      </c>
      <c r="N473" s="25">
        <v>30</v>
      </c>
      <c r="O473" s="25">
        <v>70</v>
      </c>
      <c r="P473" s="25">
        <f t="shared" si="217"/>
        <v>0</v>
      </c>
      <c r="Q473" s="25">
        <f t="shared" si="218"/>
        <v>0</v>
      </c>
      <c r="R473" s="25">
        <f t="shared" si="219"/>
        <v>43</v>
      </c>
      <c r="S473" s="25">
        <f t="shared" si="220"/>
        <v>0</v>
      </c>
      <c r="T473" s="25">
        <f t="shared" si="221"/>
        <v>7788540</v>
      </c>
      <c r="U473" s="25">
        <f t="shared" si="222"/>
        <v>10092265</v>
      </c>
      <c r="V473" s="9">
        <f t="shared" si="223"/>
        <v>2150.3043166484995</v>
      </c>
      <c r="W473" s="9">
        <f t="shared" si="224"/>
        <v>2158.0440345020697</v>
      </c>
      <c r="X473" s="9">
        <f t="shared" si="225"/>
        <v>7.7397178535702551</v>
      </c>
      <c r="Y473" s="3">
        <f t="shared" si="226"/>
        <v>1</v>
      </c>
      <c r="Z473" s="3">
        <f t="shared" si="227"/>
        <v>0</v>
      </c>
      <c r="AA473" s="55">
        <f t="shared" si="228"/>
        <v>27</v>
      </c>
      <c r="AB473" s="3">
        <f t="shared" si="229"/>
        <v>30</v>
      </c>
      <c r="AC473" s="2">
        <f t="shared" si="230"/>
        <v>8129010</v>
      </c>
      <c r="AD473" s="2">
        <f t="shared" si="231"/>
        <v>9575535</v>
      </c>
      <c r="AE473" s="14">
        <f t="shared" si="232"/>
        <v>2137.2490167248052</v>
      </c>
      <c r="AF473" s="14">
        <f t="shared" si="233"/>
        <v>2160.7553989929729</v>
      </c>
      <c r="AG473" s="14">
        <f t="shared" si="216"/>
        <v>23.506382268167727</v>
      </c>
      <c r="AH473" s="14">
        <f t="shared" si="242"/>
        <v>31.828275705704471</v>
      </c>
      <c r="AI473" s="14">
        <f t="shared" si="235"/>
        <v>-8.3218934375367439</v>
      </c>
      <c r="AJ473" s="16">
        <f t="shared" si="236"/>
        <v>0</v>
      </c>
      <c r="AK473" s="16">
        <f t="shared" si="237"/>
        <v>1</v>
      </c>
      <c r="AL473" s="16">
        <f t="shared" si="238"/>
        <v>16</v>
      </c>
      <c r="AM473" s="16">
        <f t="shared" si="239"/>
        <v>30</v>
      </c>
      <c r="AN473" s="5">
        <f t="shared" si="240"/>
        <v>8852440</v>
      </c>
      <c r="AO473" s="5">
        <f t="shared" si="241"/>
        <v>9709640</v>
      </c>
    </row>
    <row r="474" spans="1:41" x14ac:dyDescent="0.2">
      <c r="A474" s="1" t="s">
        <v>1222</v>
      </c>
      <c r="B474" s="8">
        <v>19150</v>
      </c>
      <c r="C474" s="8">
        <v>2128.2996632996633</v>
      </c>
      <c r="D474" s="8">
        <v>2157</v>
      </c>
      <c r="E474" s="8">
        <v>2107</v>
      </c>
      <c r="F474" s="8">
        <v>2128.188552188552</v>
      </c>
      <c r="G474" s="8">
        <f t="shared" si="244"/>
        <v>-26.745014245014318</v>
      </c>
      <c r="H474" s="8">
        <f t="shared" si="245"/>
        <v>0</v>
      </c>
      <c r="I474" s="8">
        <f t="shared" si="246"/>
        <v>26.745014245014318</v>
      </c>
      <c r="J474" s="25">
        <f t="shared" si="250"/>
        <v>13.279161461499694</v>
      </c>
      <c r="K474" s="25">
        <f t="shared" si="250"/>
        <v>13.787796516570438</v>
      </c>
      <c r="L474" s="26">
        <f t="shared" si="248"/>
        <v>0.96310976489539446</v>
      </c>
      <c r="M474" s="25">
        <f t="shared" si="249"/>
        <v>49.060413335915243</v>
      </c>
      <c r="N474" s="25">
        <v>30</v>
      </c>
      <c r="O474" s="25">
        <v>70</v>
      </c>
      <c r="P474" s="25">
        <f t="shared" si="217"/>
        <v>0</v>
      </c>
      <c r="Q474" s="25">
        <f t="shared" si="218"/>
        <v>0</v>
      </c>
      <c r="R474" s="25">
        <f t="shared" si="219"/>
        <v>43</v>
      </c>
      <c r="S474" s="25">
        <f t="shared" si="220"/>
        <v>0</v>
      </c>
      <c r="T474" s="25">
        <f t="shared" si="221"/>
        <v>7788540</v>
      </c>
      <c r="U474" s="25">
        <f t="shared" si="222"/>
        <v>10053565</v>
      </c>
      <c r="V474" s="9">
        <f t="shared" si="223"/>
        <v>2152.5645390022942</v>
      </c>
      <c r="W474" s="9">
        <f t="shared" si="224"/>
        <v>2150.1439555986722</v>
      </c>
      <c r="X474" s="9">
        <f t="shared" si="225"/>
        <v>-2.420583403622004</v>
      </c>
      <c r="Y474" s="3">
        <f t="shared" si="226"/>
        <v>0</v>
      </c>
      <c r="Z474" s="3">
        <f t="shared" si="227"/>
        <v>1</v>
      </c>
      <c r="AA474" s="55">
        <f t="shared" si="228"/>
        <v>26</v>
      </c>
      <c r="AB474" s="3">
        <f t="shared" si="229"/>
        <v>30</v>
      </c>
      <c r="AC474" s="2">
        <f t="shared" si="230"/>
        <v>8182555</v>
      </c>
      <c r="AD474" s="2">
        <f t="shared" si="231"/>
        <v>9552105</v>
      </c>
      <c r="AE474" s="14">
        <f t="shared" si="232"/>
        <v>2136.5778712036013</v>
      </c>
      <c r="AF474" s="14">
        <f t="shared" si="233"/>
        <v>2155.7451148692157</v>
      </c>
      <c r="AG474" s="14">
        <f t="shared" si="216"/>
        <v>19.167243665614478</v>
      </c>
      <c r="AH474" s="14">
        <f t="shared" si="242"/>
        <v>29.296069297686472</v>
      </c>
      <c r="AI474" s="14">
        <f t="shared" si="235"/>
        <v>-10.128825632071994</v>
      </c>
      <c r="AJ474" s="16">
        <f t="shared" si="236"/>
        <v>0</v>
      </c>
      <c r="AK474" s="16">
        <f t="shared" si="237"/>
        <v>1</v>
      </c>
      <c r="AL474" s="16">
        <f t="shared" si="238"/>
        <v>15</v>
      </c>
      <c r="AM474" s="16">
        <f t="shared" si="239"/>
        <v>30</v>
      </c>
      <c r="AN474" s="5">
        <f t="shared" si="240"/>
        <v>8905985</v>
      </c>
      <c r="AO474" s="5">
        <f t="shared" si="241"/>
        <v>9696110</v>
      </c>
    </row>
    <row r="475" spans="1:41" x14ac:dyDescent="0.2">
      <c r="A475" s="1" t="s">
        <v>1223</v>
      </c>
      <c r="B475" s="8">
        <v>20751</v>
      </c>
      <c r="C475" s="8">
        <v>2126.6357388316151</v>
      </c>
      <c r="D475" s="8">
        <v>2161</v>
      </c>
      <c r="E475" s="8">
        <v>2090</v>
      </c>
      <c r="F475" s="8">
        <v>2126.6941580756015</v>
      </c>
      <c r="G475" s="8">
        <f t="shared" si="244"/>
        <v>-1.494394112950431</v>
      </c>
      <c r="H475" s="8">
        <f t="shared" si="245"/>
        <v>0</v>
      </c>
      <c r="I475" s="8">
        <f t="shared" si="246"/>
        <v>1.494394112950431</v>
      </c>
      <c r="J475" s="25">
        <f t="shared" si="250"/>
        <v>12.330649928535431</v>
      </c>
      <c r="K475" s="25">
        <f t="shared" si="250"/>
        <v>12.909696344883296</v>
      </c>
      <c r="L475" s="26">
        <f t="shared" si="248"/>
        <v>0.95514639532343704</v>
      </c>
      <c r="M475" s="25">
        <f t="shared" si="249"/>
        <v>48.852934880379053</v>
      </c>
      <c r="N475" s="25">
        <v>30</v>
      </c>
      <c r="O475" s="25">
        <v>70</v>
      </c>
      <c r="P475" s="25">
        <f t="shared" si="217"/>
        <v>0</v>
      </c>
      <c r="Q475" s="25">
        <f t="shared" si="218"/>
        <v>0</v>
      </c>
      <c r="R475" s="25">
        <f t="shared" si="219"/>
        <v>43</v>
      </c>
      <c r="S475" s="25">
        <f t="shared" si="220"/>
        <v>0</v>
      </c>
      <c r="T475" s="25">
        <f t="shared" si="221"/>
        <v>7788540</v>
      </c>
      <c r="U475" s="25">
        <f t="shared" si="222"/>
        <v>10035290</v>
      </c>
      <c r="V475" s="9">
        <f t="shared" si="223"/>
        <v>2154.2789407063219</v>
      </c>
      <c r="W475" s="9">
        <f t="shared" si="224"/>
        <v>2144.2551098764934</v>
      </c>
      <c r="X475" s="9">
        <f t="shared" si="225"/>
        <v>-10.023830829828512</v>
      </c>
      <c r="Y475" s="3">
        <f t="shared" si="226"/>
        <v>0</v>
      </c>
      <c r="Z475" s="3">
        <f t="shared" si="227"/>
        <v>1</v>
      </c>
      <c r="AA475" s="55">
        <f t="shared" si="228"/>
        <v>25</v>
      </c>
      <c r="AB475" s="3">
        <f t="shared" si="229"/>
        <v>30</v>
      </c>
      <c r="AC475" s="2">
        <f t="shared" si="230"/>
        <v>8235200</v>
      </c>
      <c r="AD475" s="2">
        <f t="shared" si="231"/>
        <v>9541450</v>
      </c>
      <c r="AE475" s="14">
        <f t="shared" si="232"/>
        <v>2135.8457443052307</v>
      </c>
      <c r="AF475" s="14">
        <f t="shared" si="233"/>
        <v>2151.2757369009673</v>
      </c>
      <c r="AG475" s="14">
        <f t="shared" si="216"/>
        <v>15.429992595736621</v>
      </c>
      <c r="AH475" s="14">
        <f t="shared" si="242"/>
        <v>26.522853957296501</v>
      </c>
      <c r="AI475" s="14">
        <f t="shared" si="235"/>
        <v>-11.09286136155988</v>
      </c>
      <c r="AJ475" s="16">
        <f t="shared" si="236"/>
        <v>0</v>
      </c>
      <c r="AK475" s="16">
        <f t="shared" si="237"/>
        <v>1</v>
      </c>
      <c r="AL475" s="16">
        <f t="shared" si="238"/>
        <v>14</v>
      </c>
      <c r="AM475" s="16">
        <f t="shared" si="239"/>
        <v>30</v>
      </c>
      <c r="AN475" s="5">
        <f t="shared" si="240"/>
        <v>8958630</v>
      </c>
      <c r="AO475" s="5">
        <f t="shared" si="241"/>
        <v>9690130</v>
      </c>
    </row>
    <row r="476" spans="1:41" x14ac:dyDescent="0.2">
      <c r="A476" s="1" t="s">
        <v>1224</v>
      </c>
      <c r="B476" s="8">
        <v>29519</v>
      </c>
      <c r="C476" s="8">
        <v>2154.037037037037</v>
      </c>
      <c r="D476" s="8">
        <v>2173</v>
      </c>
      <c r="E476" s="8">
        <v>2129</v>
      </c>
      <c r="F476" s="8">
        <v>2154.1144781144781</v>
      </c>
      <c r="G476" s="8">
        <f t="shared" si="244"/>
        <v>27.420320038876525</v>
      </c>
      <c r="H476" s="8">
        <f t="shared" si="245"/>
        <v>27.420320038876525</v>
      </c>
      <c r="I476" s="8">
        <f t="shared" si="246"/>
        <v>0</v>
      </c>
      <c r="J476" s="25">
        <f t="shared" si="250"/>
        <v>13.408483507845508</v>
      </c>
      <c r="K476" s="25">
        <f t="shared" si="250"/>
        <v>11.987575177391632</v>
      </c>
      <c r="L476" s="26">
        <f t="shared" si="248"/>
        <v>1.1185317555408274</v>
      </c>
      <c r="M476" s="25">
        <f t="shared" si="249"/>
        <v>52.797497729991967</v>
      </c>
      <c r="N476" s="25">
        <v>30</v>
      </c>
      <c r="O476" s="25">
        <v>70</v>
      </c>
      <c r="P476" s="25">
        <f t="shared" si="217"/>
        <v>0</v>
      </c>
      <c r="Q476" s="25">
        <f t="shared" si="218"/>
        <v>0</v>
      </c>
      <c r="R476" s="25">
        <f t="shared" si="219"/>
        <v>43</v>
      </c>
      <c r="S476" s="25">
        <f t="shared" si="220"/>
        <v>0</v>
      </c>
      <c r="T476" s="25">
        <f t="shared" si="221"/>
        <v>7788540</v>
      </c>
      <c r="U476" s="25">
        <f t="shared" si="222"/>
        <v>10077215</v>
      </c>
      <c r="V476" s="9">
        <f t="shared" si="223"/>
        <v>2159.0174796093506</v>
      </c>
      <c r="W476" s="9">
        <f t="shared" si="224"/>
        <v>2143.6035454632533</v>
      </c>
      <c r="X476" s="9">
        <f t="shared" si="225"/>
        <v>-15.41393414609729</v>
      </c>
      <c r="Y476" s="3">
        <f t="shared" si="226"/>
        <v>0</v>
      </c>
      <c r="Z476" s="3">
        <f t="shared" si="227"/>
        <v>1</v>
      </c>
      <c r="AA476" s="55">
        <f t="shared" si="228"/>
        <v>24</v>
      </c>
      <c r="AB476" s="3">
        <f t="shared" si="229"/>
        <v>30</v>
      </c>
      <c r="AC476" s="2">
        <f t="shared" si="230"/>
        <v>8287420</v>
      </c>
      <c r="AD476" s="2">
        <f t="shared" si="231"/>
        <v>9564820</v>
      </c>
      <c r="AE476" s="14">
        <f t="shared" si="232"/>
        <v>2137.1989838466566</v>
      </c>
      <c r="AF476" s="14">
        <f t="shared" si="233"/>
        <v>2151.7124663184304</v>
      </c>
      <c r="AG476" s="14">
        <f t="shared" ref="AG476:AG539" si="251">AF476-AE476</f>
        <v>14.513482471773841</v>
      </c>
      <c r="AH476" s="14">
        <f t="shared" si="242"/>
        <v>24.120979660191971</v>
      </c>
      <c r="AI476" s="14">
        <f t="shared" si="235"/>
        <v>-9.6074971884181295</v>
      </c>
      <c r="AJ476" s="16">
        <f t="shared" si="236"/>
        <v>0</v>
      </c>
      <c r="AK476" s="16">
        <f t="shared" si="237"/>
        <v>1</v>
      </c>
      <c r="AL476" s="16">
        <f t="shared" si="238"/>
        <v>13</v>
      </c>
      <c r="AM476" s="16">
        <f t="shared" si="239"/>
        <v>30</v>
      </c>
      <c r="AN476" s="5">
        <f t="shared" si="240"/>
        <v>9010850</v>
      </c>
      <c r="AO476" s="5">
        <f t="shared" si="241"/>
        <v>9702775</v>
      </c>
    </row>
    <row r="477" spans="1:41" x14ac:dyDescent="0.2">
      <c r="A477" s="1" t="s">
        <v>1225</v>
      </c>
      <c r="B477" s="8">
        <v>24852</v>
      </c>
      <c r="C477" s="8">
        <v>2183.7070707070707</v>
      </c>
      <c r="D477" s="8">
        <v>2202</v>
      </c>
      <c r="E477" s="8">
        <v>2161</v>
      </c>
      <c r="F477" s="8">
        <v>2183.811447811448</v>
      </c>
      <c r="G477" s="8">
        <f t="shared" si="244"/>
        <v>29.696969696969973</v>
      </c>
      <c r="H477" s="8">
        <f t="shared" si="245"/>
        <v>29.696969696969973</v>
      </c>
      <c r="I477" s="8">
        <f t="shared" si="246"/>
        <v>0</v>
      </c>
      <c r="J477" s="25">
        <f t="shared" si="250"/>
        <v>14.571946807068684</v>
      </c>
      <c r="K477" s="25">
        <f t="shared" si="250"/>
        <v>11.131319807577944</v>
      </c>
      <c r="L477" s="26">
        <f t="shared" si="248"/>
        <v>1.3090942546766504</v>
      </c>
      <c r="M477" s="25">
        <f t="shared" si="249"/>
        <v>56.692976132321931</v>
      </c>
      <c r="N477" s="25">
        <v>30</v>
      </c>
      <c r="O477" s="25">
        <v>70</v>
      </c>
      <c r="P477" s="25">
        <f t="shared" ref="P477:P540" si="252">IF(AND(M477&lt;$R$4, T476-30&gt;=D477*25),1,0)</f>
        <v>0</v>
      </c>
      <c r="Q477" s="25">
        <f t="shared" ref="Q477:Q540" si="253">IF(AND(M477&gt;$R$5,R476&gt;=1),1,0)</f>
        <v>0</v>
      </c>
      <c r="R477" s="25">
        <f t="shared" ref="R477:R540" si="254">R476+P477-Q477</f>
        <v>43</v>
      </c>
      <c r="S477" s="25">
        <f t="shared" ref="S477:S540" si="255">IF(P477&gt;0, MAX(30, 0.002*P477*D477), IF(Q477&gt;0, MAX(30, 0.002*Q477*E477), 0))</f>
        <v>0</v>
      </c>
      <c r="T477" s="25">
        <f t="shared" ref="T477:T540" si="256">T476-(P477*D476*25) + (Q477*E476*25) - S477</f>
        <v>7788540</v>
      </c>
      <c r="U477" s="25">
        <f t="shared" ref="U477:U540" si="257">R477*E477*25 + T477</f>
        <v>10111615</v>
      </c>
      <c r="V477" s="9">
        <f t="shared" ref="V477:V540" si="258">AVERAGE(F451:F476)</f>
        <v>2165.4338259335918</v>
      </c>
      <c r="W477" s="9">
        <f t="shared" ref="W477:W540" si="259">AVERAGE(F465:F476)</f>
        <v>2148.2243097959226</v>
      </c>
      <c r="X477" s="9">
        <f t="shared" ref="X477:X540" si="260">W477-V477</f>
        <v>-17.209516137669198</v>
      </c>
      <c r="Y477" s="3">
        <f t="shared" ref="Y477:Y540" si="261">IF(AND(X477&gt;$Z$4,AC476-30&gt;=D477*25),1,0)</f>
        <v>0</v>
      </c>
      <c r="Z477" s="3">
        <f t="shared" ref="Z477:Z540" si="262">IF(AND(X477&lt;$Z$5,AA476&gt;=1),1,0)</f>
        <v>1</v>
      </c>
      <c r="AA477" s="55">
        <f t="shared" ref="AA477:AA540" si="263">AA476+Y477-Z477</f>
        <v>23</v>
      </c>
      <c r="AB477" s="3">
        <f t="shared" ref="AB477:AB540" si="264">IF(Y477&gt;0, MAX(30, 0.002*Y477*D477), IF(Z477&gt;0, MAX(30, 0.002*Z477*E477), 0))</f>
        <v>30</v>
      </c>
      <c r="AC477" s="2">
        <f t="shared" ref="AC477:AC540" si="265">AC476-  (Y477*D476*25) + (Z477*E476*25) - AB477</f>
        <v>8340615</v>
      </c>
      <c r="AD477" s="2">
        <f t="shared" ref="AD477:AD540" si="266">AA477*E477*25 + AC477</f>
        <v>9583190</v>
      </c>
      <c r="AE477" s="14">
        <f t="shared" ref="AE477:AE540" si="267">(F477-AE476)*$AF$6+AE476</f>
        <v>2140.6517589551595</v>
      </c>
      <c r="AF477" s="14">
        <f t="shared" ref="AF477:AF540" si="268">(F477-AF476)*$AF$5+AF476</f>
        <v>2156.6507711635099</v>
      </c>
      <c r="AG477" s="14">
        <f t="shared" si="251"/>
        <v>15.99901220835045</v>
      </c>
      <c r="AH477" s="14">
        <f t="shared" si="242"/>
        <v>22.496586169823665</v>
      </c>
      <c r="AI477" s="14">
        <f t="shared" si="235"/>
        <v>-6.4975739614732149</v>
      </c>
      <c r="AJ477" s="16">
        <f t="shared" si="236"/>
        <v>0</v>
      </c>
      <c r="AK477" s="16">
        <f t="shared" si="237"/>
        <v>1</v>
      </c>
      <c r="AL477" s="16">
        <f t="shared" si="238"/>
        <v>12</v>
      </c>
      <c r="AM477" s="16">
        <f t="shared" si="239"/>
        <v>30</v>
      </c>
      <c r="AN477" s="5">
        <f t="shared" si="240"/>
        <v>9064045</v>
      </c>
      <c r="AO477" s="5">
        <f t="shared" si="241"/>
        <v>9712345</v>
      </c>
    </row>
    <row r="478" spans="1:41" x14ac:dyDescent="0.2">
      <c r="A478" s="1" t="s">
        <v>1226</v>
      </c>
      <c r="B478" s="8">
        <v>26626</v>
      </c>
      <c r="C478" s="8">
        <v>2188.2448275862071</v>
      </c>
      <c r="D478" s="8">
        <v>2207</v>
      </c>
      <c r="E478" s="8">
        <v>2156</v>
      </c>
      <c r="F478" s="8">
        <v>2188.3103448275861</v>
      </c>
      <c r="G478" s="8">
        <f t="shared" si="244"/>
        <v>4.4988970161380166</v>
      </c>
      <c r="H478" s="8">
        <f t="shared" si="245"/>
        <v>4.4988970161380166</v>
      </c>
      <c r="I478" s="8">
        <f t="shared" si="246"/>
        <v>0</v>
      </c>
      <c r="J478" s="25">
        <f t="shared" si="250"/>
        <v>13.852443250573637</v>
      </c>
      <c r="K478" s="25">
        <f t="shared" si="250"/>
        <v>10.33622553560809</v>
      </c>
      <c r="L478" s="26">
        <f t="shared" si="248"/>
        <v>1.340183919444506</v>
      </c>
      <c r="M478" s="25">
        <f t="shared" si="249"/>
        <v>57.268315892138432</v>
      </c>
      <c r="N478" s="25">
        <v>30</v>
      </c>
      <c r="O478" s="25">
        <v>70</v>
      </c>
      <c r="P478" s="25">
        <f t="shared" si="252"/>
        <v>0</v>
      </c>
      <c r="Q478" s="25">
        <f t="shared" si="253"/>
        <v>0</v>
      </c>
      <c r="R478" s="25">
        <f t="shared" si="254"/>
        <v>43</v>
      </c>
      <c r="S478" s="25">
        <f t="shared" si="255"/>
        <v>0</v>
      </c>
      <c r="T478" s="25">
        <f t="shared" si="256"/>
        <v>7788540</v>
      </c>
      <c r="U478" s="25">
        <f t="shared" si="257"/>
        <v>10106240</v>
      </c>
      <c r="V478" s="9">
        <f t="shared" si="258"/>
        <v>2172.5081421166037</v>
      </c>
      <c r="W478" s="9">
        <f t="shared" si="259"/>
        <v>2153.1787149586612</v>
      </c>
      <c r="X478" s="9">
        <f t="shared" si="260"/>
        <v>-19.329427157942519</v>
      </c>
      <c r="Y478" s="3">
        <f t="shared" si="261"/>
        <v>0</v>
      </c>
      <c r="Z478" s="3">
        <f t="shared" si="262"/>
        <v>1</v>
      </c>
      <c r="AA478" s="55">
        <f t="shared" si="263"/>
        <v>22</v>
      </c>
      <c r="AB478" s="3">
        <f t="shared" si="264"/>
        <v>30</v>
      </c>
      <c r="AC478" s="2">
        <f t="shared" si="265"/>
        <v>8394610</v>
      </c>
      <c r="AD478" s="2">
        <f t="shared" si="266"/>
        <v>9580410</v>
      </c>
      <c r="AE478" s="14">
        <f t="shared" si="267"/>
        <v>2144.1820245753393</v>
      </c>
      <c r="AF478" s="14">
        <f t="shared" si="268"/>
        <v>2161.5214748041371</v>
      </c>
      <c r="AG478" s="14">
        <f t="shared" si="251"/>
        <v>17.339450228797887</v>
      </c>
      <c r="AH478" s="14">
        <f t="shared" si="242"/>
        <v>21.465158981618508</v>
      </c>
      <c r="AI478" s="14">
        <f t="shared" si="235"/>
        <v>-4.1257087528206213</v>
      </c>
      <c r="AJ478" s="16">
        <f t="shared" si="236"/>
        <v>0</v>
      </c>
      <c r="AK478" s="16">
        <f t="shared" si="237"/>
        <v>1</v>
      </c>
      <c r="AL478" s="16">
        <f t="shared" si="238"/>
        <v>11</v>
      </c>
      <c r="AM478" s="16">
        <f t="shared" si="239"/>
        <v>30</v>
      </c>
      <c r="AN478" s="5">
        <f t="shared" si="240"/>
        <v>9118040</v>
      </c>
      <c r="AO478" s="5">
        <f t="shared" si="241"/>
        <v>9710940</v>
      </c>
    </row>
    <row r="479" spans="1:41" x14ac:dyDescent="0.2">
      <c r="A479" s="1" t="s">
        <v>1227</v>
      </c>
      <c r="B479" s="8">
        <v>23375</v>
      </c>
      <c r="C479" s="8">
        <v>2182.4693877551022</v>
      </c>
      <c r="D479" s="8">
        <v>2204</v>
      </c>
      <c r="E479" s="8">
        <v>2158</v>
      </c>
      <c r="F479" s="8">
        <v>2182.3367346938776</v>
      </c>
      <c r="G479" s="8">
        <f t="shared" si="244"/>
        <v>-5.9736101337084619</v>
      </c>
      <c r="H479" s="8">
        <f t="shared" si="245"/>
        <v>0</v>
      </c>
      <c r="I479" s="8">
        <f t="shared" si="246"/>
        <v>5.9736101337084619</v>
      </c>
      <c r="J479" s="25">
        <f t="shared" si="250"/>
        <v>12.862983018389807</v>
      </c>
      <c r="K479" s="25">
        <f t="shared" si="250"/>
        <v>10.024610149758116</v>
      </c>
      <c r="L479" s="26">
        <f t="shared" si="248"/>
        <v>1.2831404739166019</v>
      </c>
      <c r="M479" s="25">
        <f t="shared" si="249"/>
        <v>56.200680097245396</v>
      </c>
      <c r="N479" s="25">
        <v>30</v>
      </c>
      <c r="O479" s="25">
        <v>70</v>
      </c>
      <c r="P479" s="25">
        <f t="shared" si="252"/>
        <v>0</v>
      </c>
      <c r="Q479" s="25">
        <f t="shared" si="253"/>
        <v>0</v>
      </c>
      <c r="R479" s="25">
        <f t="shared" si="254"/>
        <v>43</v>
      </c>
      <c r="S479" s="25">
        <f t="shared" si="255"/>
        <v>0</v>
      </c>
      <c r="T479" s="25">
        <f t="shared" si="256"/>
        <v>7788540</v>
      </c>
      <c r="U479" s="25">
        <f t="shared" si="257"/>
        <v>10108390</v>
      </c>
      <c r="V479" s="9">
        <f t="shared" si="258"/>
        <v>2178.0130243748363</v>
      </c>
      <c r="W479" s="9">
        <f t="shared" si="259"/>
        <v>2156.0232436942933</v>
      </c>
      <c r="X479" s="9">
        <f t="shared" si="260"/>
        <v>-21.989780680542935</v>
      </c>
      <c r="Y479" s="3">
        <f t="shared" si="261"/>
        <v>0</v>
      </c>
      <c r="Z479" s="3">
        <f t="shared" si="262"/>
        <v>1</v>
      </c>
      <c r="AA479" s="55">
        <f t="shared" si="263"/>
        <v>21</v>
      </c>
      <c r="AB479" s="3">
        <f t="shared" si="264"/>
        <v>30</v>
      </c>
      <c r="AC479" s="2">
        <f t="shared" si="265"/>
        <v>8448480</v>
      </c>
      <c r="AD479" s="2">
        <f t="shared" si="266"/>
        <v>9581430</v>
      </c>
      <c r="AE479" s="14">
        <f t="shared" si="267"/>
        <v>2147.0082993989345</v>
      </c>
      <c r="AF479" s="14">
        <f t="shared" si="268"/>
        <v>2164.7238224794819</v>
      </c>
      <c r="AG479" s="14">
        <f t="shared" si="251"/>
        <v>17.715523080547428</v>
      </c>
      <c r="AH479" s="14">
        <f t="shared" si="242"/>
        <v>20.715231801404293</v>
      </c>
      <c r="AI479" s="14">
        <f t="shared" si="235"/>
        <v>-2.9997087208568658</v>
      </c>
      <c r="AJ479" s="16">
        <f t="shared" si="236"/>
        <v>0</v>
      </c>
      <c r="AK479" s="16">
        <f t="shared" si="237"/>
        <v>1</v>
      </c>
      <c r="AL479" s="16">
        <f t="shared" si="238"/>
        <v>10</v>
      </c>
      <c r="AM479" s="16">
        <f t="shared" si="239"/>
        <v>30</v>
      </c>
      <c r="AN479" s="5">
        <f t="shared" si="240"/>
        <v>9171910</v>
      </c>
      <c r="AO479" s="5">
        <f t="shared" si="241"/>
        <v>9711410</v>
      </c>
    </row>
    <row r="480" spans="1:41" x14ac:dyDescent="0.2">
      <c r="A480" s="1" t="s">
        <v>1228</v>
      </c>
      <c r="B480" s="8">
        <v>24022</v>
      </c>
      <c r="C480" s="8">
        <v>2131.2972972972975</v>
      </c>
      <c r="D480" s="8">
        <v>2144</v>
      </c>
      <c r="E480" s="8">
        <v>2108</v>
      </c>
      <c r="F480" s="8">
        <v>2131.3344594594596</v>
      </c>
      <c r="G480" s="8">
        <f t="shared" si="244"/>
        <v>-51.002275234417993</v>
      </c>
      <c r="H480" s="8">
        <f t="shared" si="245"/>
        <v>0</v>
      </c>
      <c r="I480" s="8">
        <f t="shared" si="246"/>
        <v>51.002275234417993</v>
      </c>
      <c r="J480" s="25">
        <f t="shared" si="250"/>
        <v>11.944198517076249</v>
      </c>
      <c r="K480" s="25">
        <f t="shared" si="250"/>
        <v>12.951586227233822</v>
      </c>
      <c r="L480" s="26">
        <f t="shared" si="248"/>
        <v>0.92221897051966506</v>
      </c>
      <c r="M480" s="25">
        <f t="shared" si="249"/>
        <v>47.976790608322133</v>
      </c>
      <c r="N480" s="25">
        <v>30</v>
      </c>
      <c r="O480" s="25">
        <v>70</v>
      </c>
      <c r="P480" s="25">
        <f t="shared" si="252"/>
        <v>0</v>
      </c>
      <c r="Q480" s="25">
        <f t="shared" si="253"/>
        <v>0</v>
      </c>
      <c r="R480" s="25">
        <f t="shared" si="254"/>
        <v>43</v>
      </c>
      <c r="S480" s="25">
        <f t="shared" si="255"/>
        <v>0</v>
      </c>
      <c r="T480" s="25">
        <f t="shared" si="256"/>
        <v>7788540</v>
      </c>
      <c r="U480" s="25">
        <f t="shared" si="257"/>
        <v>10054640</v>
      </c>
      <c r="V480" s="9">
        <f t="shared" si="258"/>
        <v>2181.9928560510971</v>
      </c>
      <c r="W480" s="9">
        <f t="shared" si="259"/>
        <v>2158.7469570926964</v>
      </c>
      <c r="X480" s="9">
        <f t="shared" si="260"/>
        <v>-23.24589895840063</v>
      </c>
      <c r="Y480" s="3">
        <f t="shared" si="261"/>
        <v>0</v>
      </c>
      <c r="Z480" s="3">
        <f t="shared" si="262"/>
        <v>1</v>
      </c>
      <c r="AA480" s="55">
        <f t="shared" si="263"/>
        <v>20</v>
      </c>
      <c r="AB480" s="3">
        <f t="shared" si="264"/>
        <v>30</v>
      </c>
      <c r="AC480" s="2">
        <f t="shared" si="265"/>
        <v>8502400</v>
      </c>
      <c r="AD480" s="2">
        <f t="shared" si="266"/>
        <v>9556400</v>
      </c>
      <c r="AE480" s="14">
        <f t="shared" si="267"/>
        <v>2145.8472742182325</v>
      </c>
      <c r="AF480" s="14">
        <f t="shared" si="268"/>
        <v>2159.5869973994786</v>
      </c>
      <c r="AG480" s="14">
        <f t="shared" si="251"/>
        <v>13.739723181246063</v>
      </c>
      <c r="AH480" s="14">
        <f t="shared" si="242"/>
        <v>19.320130077372646</v>
      </c>
      <c r="AI480" s="14">
        <f t="shared" si="235"/>
        <v>-5.5804068961265827</v>
      </c>
      <c r="AJ480" s="16">
        <f t="shared" si="236"/>
        <v>0</v>
      </c>
      <c r="AK480" s="16">
        <f t="shared" si="237"/>
        <v>1</v>
      </c>
      <c r="AL480" s="16">
        <f t="shared" si="238"/>
        <v>9</v>
      </c>
      <c r="AM480" s="16">
        <f t="shared" si="239"/>
        <v>30</v>
      </c>
      <c r="AN480" s="5">
        <f t="shared" si="240"/>
        <v>9225830</v>
      </c>
      <c r="AO480" s="5">
        <f t="shared" si="241"/>
        <v>9700130</v>
      </c>
    </row>
    <row r="481" spans="1:41" x14ac:dyDescent="0.2">
      <c r="A481" s="1" t="s">
        <v>1229</v>
      </c>
      <c r="B481" s="8">
        <v>29570</v>
      </c>
      <c r="C481" s="8">
        <v>2174.6454849498327</v>
      </c>
      <c r="D481" s="8">
        <v>2197</v>
      </c>
      <c r="E481" s="8">
        <v>2134</v>
      </c>
      <c r="F481" s="8">
        <v>2174.752508361204</v>
      </c>
      <c r="G481" s="8">
        <f t="shared" si="244"/>
        <v>43.418048901744442</v>
      </c>
      <c r="H481" s="8">
        <f t="shared" si="245"/>
        <v>43.418048901744442</v>
      </c>
      <c r="I481" s="8">
        <f t="shared" si="246"/>
        <v>0</v>
      </c>
      <c r="J481" s="25">
        <f t="shared" si="250"/>
        <v>14.192330687409692</v>
      </c>
      <c r="K481" s="25">
        <f t="shared" si="250"/>
        <v>12.026472925288548</v>
      </c>
      <c r="L481" s="26">
        <f t="shared" si="248"/>
        <v>1.1800908525363998</v>
      </c>
      <c r="M481" s="25">
        <f t="shared" si="249"/>
        <v>54.130352006359622</v>
      </c>
      <c r="N481" s="25">
        <v>30</v>
      </c>
      <c r="O481" s="25">
        <v>70</v>
      </c>
      <c r="P481" s="25">
        <f t="shared" si="252"/>
        <v>0</v>
      </c>
      <c r="Q481" s="25">
        <f t="shared" si="253"/>
        <v>0</v>
      </c>
      <c r="R481" s="25">
        <f t="shared" si="254"/>
        <v>43</v>
      </c>
      <c r="S481" s="25">
        <f t="shared" si="255"/>
        <v>0</v>
      </c>
      <c r="T481" s="25">
        <f t="shared" si="256"/>
        <v>7788540</v>
      </c>
      <c r="U481" s="25">
        <f t="shared" si="257"/>
        <v>10082590</v>
      </c>
      <c r="V481" s="9">
        <f t="shared" si="258"/>
        <v>2180.7269728502911</v>
      </c>
      <c r="W481" s="9">
        <f t="shared" si="259"/>
        <v>2157.2967433625295</v>
      </c>
      <c r="X481" s="9">
        <f t="shared" si="260"/>
        <v>-23.430229487761608</v>
      </c>
      <c r="Y481" s="3">
        <f t="shared" si="261"/>
        <v>0</v>
      </c>
      <c r="Z481" s="3">
        <f t="shared" si="262"/>
        <v>1</v>
      </c>
      <c r="AA481" s="55">
        <f t="shared" si="263"/>
        <v>19</v>
      </c>
      <c r="AB481" s="3">
        <f t="shared" si="264"/>
        <v>30</v>
      </c>
      <c r="AC481" s="2">
        <f t="shared" si="265"/>
        <v>8555070</v>
      </c>
      <c r="AD481" s="2">
        <f t="shared" si="266"/>
        <v>9568720</v>
      </c>
      <c r="AE481" s="14">
        <f t="shared" si="267"/>
        <v>2147.9884026732675</v>
      </c>
      <c r="AF481" s="14">
        <f t="shared" si="268"/>
        <v>2161.9201529320517</v>
      </c>
      <c r="AG481" s="14">
        <f t="shared" si="251"/>
        <v>13.931750258784177</v>
      </c>
      <c r="AH481" s="14">
        <f t="shared" si="242"/>
        <v>18.242454113654951</v>
      </c>
      <c r="AI481" s="14">
        <f t="shared" si="235"/>
        <v>-4.3107038548707735</v>
      </c>
      <c r="AJ481" s="16">
        <f t="shared" si="236"/>
        <v>0</v>
      </c>
      <c r="AK481" s="16">
        <f t="shared" si="237"/>
        <v>1</v>
      </c>
      <c r="AL481" s="16">
        <f t="shared" si="238"/>
        <v>8</v>
      </c>
      <c r="AM481" s="16">
        <f t="shared" si="239"/>
        <v>30</v>
      </c>
      <c r="AN481" s="5">
        <f t="shared" si="240"/>
        <v>9278500</v>
      </c>
      <c r="AO481" s="5">
        <f t="shared" si="241"/>
        <v>9705300</v>
      </c>
    </row>
    <row r="482" spans="1:41" x14ac:dyDescent="0.2">
      <c r="A482" s="1" t="s">
        <v>1230</v>
      </c>
      <c r="B482" s="8">
        <v>26019</v>
      </c>
      <c r="C482" s="8">
        <v>2199.6338983050846</v>
      </c>
      <c r="D482" s="8">
        <v>2216</v>
      </c>
      <c r="E482" s="8">
        <v>2175</v>
      </c>
      <c r="F482" s="8">
        <v>2199.5728813559322</v>
      </c>
      <c r="G482" s="8">
        <f t="shared" si="244"/>
        <v>24.820372994728132</v>
      </c>
      <c r="H482" s="8">
        <f t="shared" si="245"/>
        <v>24.820372994728132</v>
      </c>
      <c r="I482" s="8">
        <f t="shared" si="246"/>
        <v>0</v>
      </c>
      <c r="J482" s="25">
        <f t="shared" ref="J482:K497" si="269">((J481*($L$4-1)+H482)/$L$4)</f>
        <v>14.951476566503867</v>
      </c>
      <c r="K482" s="25">
        <f t="shared" si="269"/>
        <v>11.167439144910796</v>
      </c>
      <c r="L482" s="26">
        <f t="shared" si="248"/>
        <v>1.3388455824554482</v>
      </c>
      <c r="M482" s="25">
        <f t="shared" si="249"/>
        <v>57.243863917251637</v>
      </c>
      <c r="N482" s="25">
        <v>30</v>
      </c>
      <c r="O482" s="25">
        <v>70</v>
      </c>
      <c r="P482" s="25">
        <f t="shared" si="252"/>
        <v>0</v>
      </c>
      <c r="Q482" s="25">
        <f t="shared" si="253"/>
        <v>0</v>
      </c>
      <c r="R482" s="25">
        <f t="shared" si="254"/>
        <v>43</v>
      </c>
      <c r="S482" s="25">
        <f t="shared" si="255"/>
        <v>0</v>
      </c>
      <c r="T482" s="25">
        <f t="shared" si="256"/>
        <v>7788540</v>
      </c>
      <c r="U482" s="25">
        <f t="shared" si="257"/>
        <v>10126665</v>
      </c>
      <c r="V482" s="9">
        <f t="shared" si="258"/>
        <v>2179.1860346561657</v>
      </c>
      <c r="W482" s="9">
        <f t="shared" si="259"/>
        <v>2161.214930248108</v>
      </c>
      <c r="X482" s="9">
        <f t="shared" si="260"/>
        <v>-17.971104408057727</v>
      </c>
      <c r="Y482" s="3">
        <f t="shared" si="261"/>
        <v>0</v>
      </c>
      <c r="Z482" s="3">
        <f t="shared" si="262"/>
        <v>1</v>
      </c>
      <c r="AA482" s="55">
        <f t="shared" si="263"/>
        <v>18</v>
      </c>
      <c r="AB482" s="3">
        <f t="shared" si="264"/>
        <v>30</v>
      </c>
      <c r="AC482" s="2">
        <f t="shared" si="265"/>
        <v>8608390</v>
      </c>
      <c r="AD482" s="2">
        <f t="shared" si="266"/>
        <v>9587140</v>
      </c>
      <c r="AE482" s="14">
        <f t="shared" si="267"/>
        <v>2151.8094751682797</v>
      </c>
      <c r="AF482" s="14">
        <f t="shared" si="268"/>
        <v>2167.7128803818796</v>
      </c>
      <c r="AG482" s="14">
        <f t="shared" si="251"/>
        <v>15.903405213599854</v>
      </c>
      <c r="AH482" s="14">
        <f t="shared" si="242"/>
        <v>17.774644333643931</v>
      </c>
      <c r="AI482" s="14">
        <f t="shared" si="235"/>
        <v>-1.871239120044077</v>
      </c>
      <c r="AJ482" s="16">
        <f t="shared" si="236"/>
        <v>0</v>
      </c>
      <c r="AK482" s="16">
        <f t="shared" si="237"/>
        <v>1</v>
      </c>
      <c r="AL482" s="16">
        <f t="shared" si="238"/>
        <v>7</v>
      </c>
      <c r="AM482" s="16">
        <f t="shared" si="239"/>
        <v>30</v>
      </c>
      <c r="AN482" s="5">
        <f t="shared" si="240"/>
        <v>9331820</v>
      </c>
      <c r="AO482" s="5">
        <f t="shared" si="241"/>
        <v>9712445</v>
      </c>
    </row>
    <row r="483" spans="1:41" x14ac:dyDescent="0.2">
      <c r="A483" s="1" t="s">
        <v>1231</v>
      </c>
      <c r="B483" s="8">
        <v>21576</v>
      </c>
      <c r="C483" s="8">
        <v>2143.8184931506848</v>
      </c>
      <c r="D483" s="8">
        <v>2163</v>
      </c>
      <c r="E483" s="8">
        <v>2133</v>
      </c>
      <c r="F483" s="8">
        <v>2143.8493150684931</v>
      </c>
      <c r="G483" s="8">
        <f t="shared" si="244"/>
        <v>-55.723566287439098</v>
      </c>
      <c r="H483" s="8">
        <f t="shared" si="245"/>
        <v>0</v>
      </c>
      <c r="I483" s="8">
        <f t="shared" si="246"/>
        <v>55.723566287439098</v>
      </c>
      <c r="J483" s="25">
        <f t="shared" si="269"/>
        <v>13.883513954610734</v>
      </c>
      <c r="K483" s="25">
        <f t="shared" si="269"/>
        <v>14.350019655091389</v>
      </c>
      <c r="L483" s="26">
        <f t="shared" si="248"/>
        <v>0.96749093647999718</v>
      </c>
      <c r="M483" s="25">
        <f t="shared" si="249"/>
        <v>49.173844643519324</v>
      </c>
      <c r="N483" s="25">
        <v>30</v>
      </c>
      <c r="O483" s="25">
        <v>70</v>
      </c>
      <c r="P483" s="25">
        <f t="shared" si="252"/>
        <v>0</v>
      </c>
      <c r="Q483" s="25">
        <f t="shared" si="253"/>
        <v>0</v>
      </c>
      <c r="R483" s="25">
        <f t="shared" si="254"/>
        <v>43</v>
      </c>
      <c r="S483" s="25">
        <f t="shared" si="255"/>
        <v>0</v>
      </c>
      <c r="T483" s="25">
        <f t="shared" si="256"/>
        <v>7788540</v>
      </c>
      <c r="U483" s="25">
        <f t="shared" si="257"/>
        <v>10081515</v>
      </c>
      <c r="V483" s="9">
        <f t="shared" si="258"/>
        <v>2176.9120685544713</v>
      </c>
      <c r="W483" s="9">
        <f t="shared" si="259"/>
        <v>2167.5642851246553</v>
      </c>
      <c r="X483" s="9">
        <f t="shared" si="260"/>
        <v>-9.3477834298159905</v>
      </c>
      <c r="Y483" s="3">
        <f t="shared" si="261"/>
        <v>0</v>
      </c>
      <c r="Z483" s="3">
        <f t="shared" si="262"/>
        <v>1</v>
      </c>
      <c r="AA483" s="55">
        <f t="shared" si="263"/>
        <v>17</v>
      </c>
      <c r="AB483" s="3">
        <f t="shared" si="264"/>
        <v>30</v>
      </c>
      <c r="AC483" s="2">
        <f t="shared" si="265"/>
        <v>8662735</v>
      </c>
      <c r="AD483" s="2">
        <f t="shared" si="266"/>
        <v>9569260</v>
      </c>
      <c r="AE483" s="14">
        <f t="shared" si="267"/>
        <v>2151.2198336794067</v>
      </c>
      <c r="AF483" s="14">
        <f t="shared" si="268"/>
        <v>2164.0415626413587</v>
      </c>
      <c r="AG483" s="14">
        <f t="shared" si="251"/>
        <v>12.821728961951976</v>
      </c>
      <c r="AH483" s="14">
        <f t="shared" si="242"/>
        <v>16.784061259305538</v>
      </c>
      <c r="AI483" s="14">
        <f t="shared" si="235"/>
        <v>-3.9623322973535622</v>
      </c>
      <c r="AJ483" s="16">
        <f t="shared" si="236"/>
        <v>0</v>
      </c>
      <c r="AK483" s="16">
        <f t="shared" si="237"/>
        <v>1</v>
      </c>
      <c r="AL483" s="16">
        <f t="shared" si="238"/>
        <v>6</v>
      </c>
      <c r="AM483" s="16">
        <f t="shared" si="239"/>
        <v>30</v>
      </c>
      <c r="AN483" s="5">
        <f t="shared" si="240"/>
        <v>9386165</v>
      </c>
      <c r="AO483" s="5">
        <f t="shared" si="241"/>
        <v>9706115</v>
      </c>
    </row>
    <row r="484" spans="1:41" x14ac:dyDescent="0.2">
      <c r="A484" s="1" t="s">
        <v>1232</v>
      </c>
      <c r="B484" s="8">
        <v>18333</v>
      </c>
      <c r="C484" s="8">
        <v>2194.4006734006734</v>
      </c>
      <c r="D484" s="8">
        <v>2214</v>
      </c>
      <c r="E484" s="8">
        <v>2172</v>
      </c>
      <c r="F484" s="8">
        <v>2194.5454545454545</v>
      </c>
      <c r="G484" s="8">
        <f t="shared" si="244"/>
        <v>50.696139476961434</v>
      </c>
      <c r="H484" s="8">
        <f t="shared" si="245"/>
        <v>50.696139476961434</v>
      </c>
      <c r="I484" s="8">
        <f t="shared" si="246"/>
        <v>0</v>
      </c>
      <c r="J484" s="25">
        <f t="shared" si="269"/>
        <v>16.512987206207214</v>
      </c>
      <c r="K484" s="25">
        <f t="shared" si="269"/>
        <v>13.32501825115629</v>
      </c>
      <c r="L484" s="26">
        <f t="shared" si="248"/>
        <v>1.2392468734348101</v>
      </c>
      <c r="M484" s="25">
        <f t="shared" si="249"/>
        <v>55.342128111757198</v>
      </c>
      <c r="N484" s="25">
        <v>30</v>
      </c>
      <c r="O484" s="25">
        <v>70</v>
      </c>
      <c r="P484" s="25">
        <f t="shared" si="252"/>
        <v>0</v>
      </c>
      <c r="Q484" s="25">
        <f t="shared" si="253"/>
        <v>0</v>
      </c>
      <c r="R484" s="25">
        <f t="shared" si="254"/>
        <v>43</v>
      </c>
      <c r="S484" s="25">
        <f t="shared" si="255"/>
        <v>0</v>
      </c>
      <c r="T484" s="25">
        <f t="shared" si="256"/>
        <v>7788540</v>
      </c>
      <c r="U484" s="25">
        <f t="shared" si="257"/>
        <v>10123440</v>
      </c>
      <c r="V484" s="9">
        <f t="shared" si="258"/>
        <v>2172.2246212985306</v>
      </c>
      <c r="W484" s="9">
        <f t="shared" si="259"/>
        <v>2163.6181122278203</v>
      </c>
      <c r="X484" s="9">
        <f t="shared" si="260"/>
        <v>-8.6065090707102172</v>
      </c>
      <c r="Y484" s="3">
        <f t="shared" si="261"/>
        <v>0</v>
      </c>
      <c r="Z484" s="3">
        <f t="shared" si="262"/>
        <v>1</v>
      </c>
      <c r="AA484" s="55">
        <f t="shared" si="263"/>
        <v>16</v>
      </c>
      <c r="AB484" s="3">
        <f t="shared" si="264"/>
        <v>30</v>
      </c>
      <c r="AC484" s="2">
        <f t="shared" si="265"/>
        <v>8716030</v>
      </c>
      <c r="AD484" s="2">
        <f t="shared" si="266"/>
        <v>9584830</v>
      </c>
      <c r="AE484" s="14">
        <f t="shared" si="267"/>
        <v>2154.4291389287437</v>
      </c>
      <c r="AF484" s="14">
        <f t="shared" si="268"/>
        <v>2168.7344690881428</v>
      </c>
      <c r="AG484" s="14">
        <f t="shared" si="251"/>
        <v>14.305330159399091</v>
      </c>
      <c r="AH484" s="14">
        <f t="shared" si="242"/>
        <v>16.28831503932425</v>
      </c>
      <c r="AI484" s="14">
        <f t="shared" ref="AI484:AI547" si="270">AG484-AH484</f>
        <v>-1.9829848799251586</v>
      </c>
      <c r="AJ484" s="16">
        <f t="shared" ref="AJ484:AJ547" si="271">IF(AND(AI484&gt;0,AN483-30&gt;=D484*25),1,0)</f>
        <v>0</v>
      </c>
      <c r="AK484" s="16">
        <f t="shared" ref="AK484:AK547" si="272">IF(AND(AI484&lt;=0,AL483&gt;=1),1,0)</f>
        <v>1</v>
      </c>
      <c r="AL484" s="16">
        <f t="shared" ref="AL484:AL547" si="273">AL483+AJ484-AK484</f>
        <v>5</v>
      </c>
      <c r="AM484" s="16">
        <f t="shared" ref="AM484:AM547" si="274">IF(AJ484&gt;0, MAX(30, 0.002*AJ484*D484), IF(AK484&gt;0, MAX(30, 0.002*AK484*E484), 0))</f>
        <v>30</v>
      </c>
      <c r="AN484" s="5">
        <f t="shared" ref="AN484:AN547" si="275">AN483-  (AJ484*D483*25) + (AK484*E483*25) - AM484</f>
        <v>9439460</v>
      </c>
      <c r="AO484" s="5">
        <f t="shared" ref="AO484:AO547" si="276">AL484*E484*25 + AN484</f>
        <v>9710960</v>
      </c>
    </row>
    <row r="485" spans="1:41" x14ac:dyDescent="0.2">
      <c r="A485" s="1" t="s">
        <v>1233</v>
      </c>
      <c r="B485" s="8">
        <v>24507</v>
      </c>
      <c r="C485" s="8">
        <v>2168.9583333333335</v>
      </c>
      <c r="D485" s="8">
        <v>2185</v>
      </c>
      <c r="E485" s="8">
        <v>2154</v>
      </c>
      <c r="F485" s="8">
        <v>2168.9513888888887</v>
      </c>
      <c r="G485" s="8">
        <f t="shared" si="244"/>
        <v>-25.594065656565817</v>
      </c>
      <c r="H485" s="8">
        <f t="shared" si="245"/>
        <v>0</v>
      </c>
      <c r="I485" s="8">
        <f t="shared" si="246"/>
        <v>25.594065656565817</v>
      </c>
      <c r="J485" s="25">
        <f t="shared" si="269"/>
        <v>15.333488120049555</v>
      </c>
      <c r="K485" s="25">
        <f t="shared" si="269"/>
        <v>14.201378780114114</v>
      </c>
      <c r="L485" s="26">
        <f t="shared" si="248"/>
        <v>1.0797182694345644</v>
      </c>
      <c r="M485" s="25">
        <f t="shared" si="249"/>
        <v>51.916564147321694</v>
      </c>
      <c r="N485" s="25">
        <v>30</v>
      </c>
      <c r="O485" s="25">
        <v>70</v>
      </c>
      <c r="P485" s="25">
        <f t="shared" si="252"/>
        <v>0</v>
      </c>
      <c r="Q485" s="25">
        <f t="shared" si="253"/>
        <v>0</v>
      </c>
      <c r="R485" s="25">
        <f t="shared" si="254"/>
        <v>43</v>
      </c>
      <c r="S485" s="25">
        <f t="shared" si="255"/>
        <v>0</v>
      </c>
      <c r="T485" s="25">
        <f t="shared" si="256"/>
        <v>7788540</v>
      </c>
      <c r="U485" s="25">
        <f t="shared" si="257"/>
        <v>10104090</v>
      </c>
      <c r="V485" s="9">
        <f t="shared" si="258"/>
        <v>2169.3547719171429</v>
      </c>
      <c r="W485" s="9">
        <f t="shared" si="259"/>
        <v>2163.5369917446378</v>
      </c>
      <c r="X485" s="9">
        <f t="shared" si="260"/>
        <v>-5.8177801725050813</v>
      </c>
      <c r="Y485" s="3">
        <f t="shared" si="261"/>
        <v>0</v>
      </c>
      <c r="Z485" s="3">
        <f t="shared" si="262"/>
        <v>1</v>
      </c>
      <c r="AA485" s="55">
        <f t="shared" si="263"/>
        <v>15</v>
      </c>
      <c r="AB485" s="3">
        <f t="shared" si="264"/>
        <v>30</v>
      </c>
      <c r="AC485" s="2">
        <f t="shared" si="265"/>
        <v>8770300</v>
      </c>
      <c r="AD485" s="2">
        <f t="shared" si="266"/>
        <v>9578050</v>
      </c>
      <c r="AE485" s="14">
        <f t="shared" si="267"/>
        <v>2155.5048611480138</v>
      </c>
      <c r="AF485" s="14">
        <f t="shared" si="268"/>
        <v>2168.7678413651806</v>
      </c>
      <c r="AG485" s="14">
        <f t="shared" si="251"/>
        <v>13.262980217166842</v>
      </c>
      <c r="AH485" s="14">
        <f t="shared" ref="AH485:AH548" si="277">(AG485-AH484)*$AF$4+AH484</f>
        <v>15.683248074892768</v>
      </c>
      <c r="AI485" s="14">
        <f t="shared" si="270"/>
        <v>-2.4202678577259267</v>
      </c>
      <c r="AJ485" s="16">
        <f t="shared" si="271"/>
        <v>0</v>
      </c>
      <c r="AK485" s="16">
        <f t="shared" si="272"/>
        <v>1</v>
      </c>
      <c r="AL485" s="16">
        <f t="shared" si="273"/>
        <v>4</v>
      </c>
      <c r="AM485" s="16">
        <f t="shared" si="274"/>
        <v>30</v>
      </c>
      <c r="AN485" s="5">
        <f t="shared" si="275"/>
        <v>9493730</v>
      </c>
      <c r="AO485" s="5">
        <f t="shared" si="276"/>
        <v>9709130</v>
      </c>
    </row>
    <row r="486" spans="1:41" x14ac:dyDescent="0.2">
      <c r="A486" s="1" t="s">
        <v>1234</v>
      </c>
      <c r="B486" s="8">
        <v>15834</v>
      </c>
      <c r="C486" s="8">
        <v>2166.6192170818504</v>
      </c>
      <c r="D486" s="8">
        <v>2177</v>
      </c>
      <c r="E486" s="8">
        <v>2145</v>
      </c>
      <c r="F486" s="8">
        <v>2166.6512455516013</v>
      </c>
      <c r="G486" s="8">
        <f t="shared" si="244"/>
        <v>-2.3001433372874089</v>
      </c>
      <c r="H486" s="8">
        <f t="shared" si="245"/>
        <v>0</v>
      </c>
      <c r="I486" s="8">
        <f t="shared" si="246"/>
        <v>2.3001433372874089</v>
      </c>
      <c r="J486" s="25">
        <f t="shared" si="269"/>
        <v>14.238238968617443</v>
      </c>
      <c r="K486" s="25">
        <f t="shared" si="269"/>
        <v>13.35129053419792</v>
      </c>
      <c r="L486" s="26">
        <f t="shared" si="248"/>
        <v>1.0664316630776403</v>
      </c>
      <c r="M486" s="25">
        <f t="shared" si="249"/>
        <v>51.607400434880589</v>
      </c>
      <c r="N486" s="25">
        <v>30</v>
      </c>
      <c r="O486" s="25">
        <v>70</v>
      </c>
      <c r="P486" s="25">
        <f t="shared" si="252"/>
        <v>0</v>
      </c>
      <c r="Q486" s="25">
        <f t="shared" si="253"/>
        <v>0</v>
      </c>
      <c r="R486" s="25">
        <f t="shared" si="254"/>
        <v>43</v>
      </c>
      <c r="S486" s="25">
        <f t="shared" si="255"/>
        <v>0</v>
      </c>
      <c r="T486" s="25">
        <f t="shared" si="256"/>
        <v>7788540</v>
      </c>
      <c r="U486" s="25">
        <f t="shared" si="257"/>
        <v>10094415</v>
      </c>
      <c r="V486" s="9">
        <f t="shared" si="258"/>
        <v>2165.5282010638043</v>
      </c>
      <c r="W486" s="9">
        <f t="shared" si="259"/>
        <v>2164.7051436159145</v>
      </c>
      <c r="X486" s="9">
        <f t="shared" si="260"/>
        <v>-0.82305744788982338</v>
      </c>
      <c r="Y486" s="3">
        <f t="shared" si="261"/>
        <v>0</v>
      </c>
      <c r="Z486" s="3">
        <f t="shared" si="262"/>
        <v>1</v>
      </c>
      <c r="AA486" s="55">
        <f t="shared" si="263"/>
        <v>14</v>
      </c>
      <c r="AB486" s="3">
        <f t="shared" si="264"/>
        <v>30</v>
      </c>
      <c r="AC486" s="2">
        <f t="shared" si="265"/>
        <v>8824120</v>
      </c>
      <c r="AD486" s="2">
        <f t="shared" si="266"/>
        <v>9574870</v>
      </c>
      <c r="AE486" s="14">
        <f t="shared" si="267"/>
        <v>2156.3305192519833</v>
      </c>
      <c r="AF486" s="14">
        <f t="shared" si="268"/>
        <v>2168.4422112400148</v>
      </c>
      <c r="AG486" s="14">
        <f t="shared" si="251"/>
        <v>12.111691988031453</v>
      </c>
      <c r="AH486" s="14">
        <f t="shared" si="277"/>
        <v>14.968936857520506</v>
      </c>
      <c r="AI486" s="14">
        <f t="shared" si="270"/>
        <v>-2.8572448694890529</v>
      </c>
      <c r="AJ486" s="16">
        <f t="shared" si="271"/>
        <v>0</v>
      </c>
      <c r="AK486" s="16">
        <f t="shared" si="272"/>
        <v>1</v>
      </c>
      <c r="AL486" s="16">
        <f t="shared" si="273"/>
        <v>3</v>
      </c>
      <c r="AM486" s="16">
        <f t="shared" si="274"/>
        <v>30</v>
      </c>
      <c r="AN486" s="5">
        <f t="shared" si="275"/>
        <v>9547550</v>
      </c>
      <c r="AO486" s="5">
        <f t="shared" si="276"/>
        <v>9708425</v>
      </c>
    </row>
    <row r="487" spans="1:41" x14ac:dyDescent="0.2">
      <c r="A487" s="1" t="s">
        <v>1235</v>
      </c>
      <c r="B487" s="8">
        <v>25218</v>
      </c>
      <c r="C487" s="8">
        <v>2141.0101694915256</v>
      </c>
      <c r="D487" s="8">
        <v>2180</v>
      </c>
      <c r="E487" s="8">
        <v>2115</v>
      </c>
      <c r="F487" s="8">
        <v>2140.8406779661018</v>
      </c>
      <c r="G487" s="8">
        <f t="shared" si="244"/>
        <v>-25.810567585499484</v>
      </c>
      <c r="H487" s="8">
        <f t="shared" si="245"/>
        <v>0</v>
      </c>
      <c r="I487" s="8">
        <f t="shared" si="246"/>
        <v>25.810567585499484</v>
      </c>
      <c r="J487" s="25">
        <f t="shared" si="269"/>
        <v>13.221221899430484</v>
      </c>
      <c r="K487" s="25">
        <f t="shared" si="269"/>
        <v>14.241238895005173</v>
      </c>
      <c r="L487" s="26">
        <f t="shared" si="248"/>
        <v>0.92837582438614663</v>
      </c>
      <c r="M487" s="25">
        <f t="shared" si="249"/>
        <v>48.142888572131596</v>
      </c>
      <c r="N487" s="25">
        <v>30</v>
      </c>
      <c r="O487" s="25">
        <v>70</v>
      </c>
      <c r="P487" s="25">
        <f t="shared" si="252"/>
        <v>0</v>
      </c>
      <c r="Q487" s="25">
        <f t="shared" si="253"/>
        <v>0</v>
      </c>
      <c r="R487" s="25">
        <f t="shared" si="254"/>
        <v>43</v>
      </c>
      <c r="S487" s="25">
        <f t="shared" si="255"/>
        <v>0</v>
      </c>
      <c r="T487" s="25">
        <f t="shared" si="256"/>
        <v>7788540</v>
      </c>
      <c r="U487" s="25">
        <f t="shared" si="257"/>
        <v>10062165</v>
      </c>
      <c r="V487" s="9">
        <f t="shared" si="258"/>
        <v>2161.3298057461916</v>
      </c>
      <c r="W487" s="9">
        <f t="shared" si="259"/>
        <v>2167.9103680628355</v>
      </c>
      <c r="X487" s="9">
        <f t="shared" si="260"/>
        <v>6.5805623166438636</v>
      </c>
      <c r="Y487" s="3">
        <f t="shared" si="261"/>
        <v>1</v>
      </c>
      <c r="Z487" s="3">
        <f t="shared" si="262"/>
        <v>0</v>
      </c>
      <c r="AA487" s="55">
        <f t="shared" si="263"/>
        <v>15</v>
      </c>
      <c r="AB487" s="3">
        <f t="shared" si="264"/>
        <v>30</v>
      </c>
      <c r="AC487" s="2">
        <f t="shared" si="265"/>
        <v>8769665</v>
      </c>
      <c r="AD487" s="2">
        <f t="shared" si="266"/>
        <v>9562790</v>
      </c>
      <c r="AE487" s="14">
        <f t="shared" si="267"/>
        <v>2155.1831236011772</v>
      </c>
      <c r="AF487" s="14">
        <f t="shared" si="268"/>
        <v>2164.1958215055665</v>
      </c>
      <c r="AG487" s="14">
        <f t="shared" si="251"/>
        <v>9.0126979043893698</v>
      </c>
      <c r="AH487" s="14">
        <f t="shared" si="277"/>
        <v>13.777689066894279</v>
      </c>
      <c r="AI487" s="14">
        <f t="shared" si="270"/>
        <v>-4.7649911625049093</v>
      </c>
      <c r="AJ487" s="16">
        <f t="shared" si="271"/>
        <v>0</v>
      </c>
      <c r="AK487" s="16">
        <f t="shared" si="272"/>
        <v>1</v>
      </c>
      <c r="AL487" s="16">
        <f t="shared" si="273"/>
        <v>2</v>
      </c>
      <c r="AM487" s="16">
        <f t="shared" si="274"/>
        <v>30</v>
      </c>
      <c r="AN487" s="5">
        <f t="shared" si="275"/>
        <v>9601145</v>
      </c>
      <c r="AO487" s="5">
        <f t="shared" si="276"/>
        <v>9706895</v>
      </c>
    </row>
    <row r="488" spans="1:41" x14ac:dyDescent="0.2">
      <c r="A488" s="1" t="s">
        <v>1236</v>
      </c>
      <c r="B488" s="8">
        <v>17027</v>
      </c>
      <c r="C488" s="8">
        <v>2076.13986013986</v>
      </c>
      <c r="D488" s="8">
        <v>2119</v>
      </c>
      <c r="E488" s="8">
        <v>2043</v>
      </c>
      <c r="F488" s="8">
        <v>2075.8811188811187</v>
      </c>
      <c r="G488" s="8">
        <f t="shared" si="244"/>
        <v>-64.959559084983084</v>
      </c>
      <c r="H488" s="8">
        <f t="shared" si="245"/>
        <v>0</v>
      </c>
      <c r="I488" s="8">
        <f t="shared" si="246"/>
        <v>64.959559084983084</v>
      </c>
      <c r="J488" s="25">
        <f t="shared" si="269"/>
        <v>12.276848906614021</v>
      </c>
      <c r="K488" s="25">
        <f t="shared" si="269"/>
        <v>17.863976051432168</v>
      </c>
      <c r="L488" s="26">
        <f t="shared" si="248"/>
        <v>0.68724056006724088</v>
      </c>
      <c r="M488" s="25">
        <f t="shared" si="249"/>
        <v>40.731628691989989</v>
      </c>
      <c r="N488" s="25">
        <v>30</v>
      </c>
      <c r="O488" s="25">
        <v>70</v>
      </c>
      <c r="P488" s="25">
        <f t="shared" si="252"/>
        <v>0</v>
      </c>
      <c r="Q488" s="25">
        <f t="shared" si="253"/>
        <v>0</v>
      </c>
      <c r="R488" s="25">
        <f t="shared" si="254"/>
        <v>43</v>
      </c>
      <c r="S488" s="25">
        <f t="shared" si="255"/>
        <v>0</v>
      </c>
      <c r="T488" s="25">
        <f t="shared" si="256"/>
        <v>7788540</v>
      </c>
      <c r="U488" s="25">
        <f t="shared" si="257"/>
        <v>9984765</v>
      </c>
      <c r="V488" s="9">
        <f t="shared" si="258"/>
        <v>2157.1415813112599</v>
      </c>
      <c r="W488" s="9">
        <f t="shared" si="259"/>
        <v>2169.0892447203773</v>
      </c>
      <c r="X488" s="9">
        <f t="shared" si="260"/>
        <v>11.947663409117467</v>
      </c>
      <c r="Y488" s="3">
        <f t="shared" si="261"/>
        <v>1</v>
      </c>
      <c r="Z488" s="3">
        <f t="shared" si="262"/>
        <v>0</v>
      </c>
      <c r="AA488" s="55">
        <f t="shared" si="263"/>
        <v>16</v>
      </c>
      <c r="AB488" s="3">
        <f t="shared" si="264"/>
        <v>30</v>
      </c>
      <c r="AC488" s="2">
        <f t="shared" si="265"/>
        <v>8715135</v>
      </c>
      <c r="AD488" s="2">
        <f t="shared" si="266"/>
        <v>9532335</v>
      </c>
      <c r="AE488" s="14">
        <f t="shared" si="267"/>
        <v>2149.3089010293211</v>
      </c>
      <c r="AF488" s="14">
        <f t="shared" si="268"/>
        <v>2150.6089441787285</v>
      </c>
      <c r="AG488" s="14">
        <f t="shared" si="251"/>
        <v>1.3000431494074292</v>
      </c>
      <c r="AH488" s="14">
        <f t="shared" si="277"/>
        <v>11.282159883396909</v>
      </c>
      <c r="AI488" s="14">
        <f t="shared" si="270"/>
        <v>-9.9821167339894803</v>
      </c>
      <c r="AJ488" s="16">
        <f t="shared" si="271"/>
        <v>0</v>
      </c>
      <c r="AK488" s="16">
        <f t="shared" si="272"/>
        <v>1</v>
      </c>
      <c r="AL488" s="16">
        <f t="shared" si="273"/>
        <v>1</v>
      </c>
      <c r="AM488" s="16">
        <f t="shared" si="274"/>
        <v>30</v>
      </c>
      <c r="AN488" s="5">
        <f t="shared" si="275"/>
        <v>9653990</v>
      </c>
      <c r="AO488" s="5">
        <f t="shared" si="276"/>
        <v>9705065</v>
      </c>
    </row>
    <row r="489" spans="1:41" x14ac:dyDescent="0.2">
      <c r="A489" s="1" t="s">
        <v>1237</v>
      </c>
      <c r="B489" s="8">
        <v>8807</v>
      </c>
      <c r="C489" s="8">
        <v>2062.2823529411767</v>
      </c>
      <c r="D489" s="8">
        <v>2080</v>
      </c>
      <c r="E489" s="8">
        <v>2037</v>
      </c>
      <c r="F489" s="8">
        <v>2062.1098039215685</v>
      </c>
      <c r="G489" s="8">
        <f t="shared" si="244"/>
        <v>-13.771314959550182</v>
      </c>
      <c r="H489" s="8">
        <f t="shared" si="245"/>
        <v>0</v>
      </c>
      <c r="I489" s="8">
        <f t="shared" si="246"/>
        <v>13.771314959550182</v>
      </c>
      <c r="J489" s="25">
        <f t="shared" si="269"/>
        <v>11.399931127570161</v>
      </c>
      <c r="K489" s="25">
        <f t="shared" si="269"/>
        <v>17.571643116297739</v>
      </c>
      <c r="L489" s="26">
        <f t="shared" si="248"/>
        <v>0.64876864685447078</v>
      </c>
      <c r="M489" s="25">
        <f t="shared" si="249"/>
        <v>39.348676849974979</v>
      </c>
      <c r="N489" s="25">
        <v>30</v>
      </c>
      <c r="O489" s="25">
        <v>70</v>
      </c>
      <c r="P489" s="25">
        <f t="shared" si="252"/>
        <v>0</v>
      </c>
      <c r="Q489" s="25">
        <f t="shared" si="253"/>
        <v>0</v>
      </c>
      <c r="R489" s="25">
        <f t="shared" si="254"/>
        <v>43</v>
      </c>
      <c r="S489" s="25">
        <f t="shared" si="255"/>
        <v>0</v>
      </c>
      <c r="T489" s="25">
        <f t="shared" si="256"/>
        <v>7788540</v>
      </c>
      <c r="U489" s="25">
        <f t="shared" si="257"/>
        <v>9978315</v>
      </c>
      <c r="V489" s="9">
        <f t="shared" si="258"/>
        <v>2152.4118281584297</v>
      </c>
      <c r="W489" s="9">
        <f t="shared" si="259"/>
        <v>2162.5697981175977</v>
      </c>
      <c r="X489" s="9">
        <f t="shared" si="260"/>
        <v>10.157969959167986</v>
      </c>
      <c r="Y489" s="3">
        <f t="shared" si="261"/>
        <v>1</v>
      </c>
      <c r="Z489" s="3">
        <f t="shared" si="262"/>
        <v>0</v>
      </c>
      <c r="AA489" s="55">
        <f t="shared" si="263"/>
        <v>17</v>
      </c>
      <c r="AB489" s="3">
        <f t="shared" si="264"/>
        <v>30</v>
      </c>
      <c r="AC489" s="2">
        <f t="shared" si="265"/>
        <v>8662130</v>
      </c>
      <c r="AD489" s="2">
        <f t="shared" si="266"/>
        <v>9527855</v>
      </c>
      <c r="AE489" s="14">
        <f t="shared" si="267"/>
        <v>2142.8497086509692</v>
      </c>
      <c r="AF489" s="14">
        <f t="shared" si="268"/>
        <v>2136.9936918314729</v>
      </c>
      <c r="AG489" s="14">
        <f t="shared" si="251"/>
        <v>-5.8560168194962898</v>
      </c>
      <c r="AH489" s="14">
        <f t="shared" si="277"/>
        <v>7.8545245428182699</v>
      </c>
      <c r="AI489" s="14">
        <f t="shared" si="270"/>
        <v>-13.71054136231456</v>
      </c>
      <c r="AJ489" s="16">
        <f t="shared" si="271"/>
        <v>0</v>
      </c>
      <c r="AK489" s="16">
        <f t="shared" si="272"/>
        <v>1</v>
      </c>
      <c r="AL489" s="16">
        <f t="shared" si="273"/>
        <v>0</v>
      </c>
      <c r="AM489" s="16">
        <f t="shared" si="274"/>
        <v>30</v>
      </c>
      <c r="AN489" s="5">
        <f t="shared" si="275"/>
        <v>9705035</v>
      </c>
      <c r="AO489" s="5">
        <f t="shared" si="276"/>
        <v>9705035</v>
      </c>
    </row>
    <row r="490" spans="1:41" x14ac:dyDescent="0.2">
      <c r="A490" s="1" t="s">
        <v>1238</v>
      </c>
      <c r="B490" s="8">
        <v>4033</v>
      </c>
      <c r="C490" s="8">
        <v>2064.524017467249</v>
      </c>
      <c r="D490" s="8">
        <v>2085</v>
      </c>
      <c r="E490" s="8">
        <v>2033</v>
      </c>
      <c r="F490" s="8">
        <v>2064.6506550218342</v>
      </c>
      <c r="G490" s="8">
        <f t="shared" si="244"/>
        <v>2.5408511002656269</v>
      </c>
      <c r="H490" s="8">
        <f t="shared" si="245"/>
        <v>2.5408511002656269</v>
      </c>
      <c r="I490" s="8">
        <f t="shared" si="246"/>
        <v>0</v>
      </c>
      <c r="J490" s="25">
        <f t="shared" si="269"/>
        <v>10.767139697048409</v>
      </c>
      <c r="K490" s="25">
        <f t="shared" si="269"/>
        <v>16.316525750847902</v>
      </c>
      <c r="L490" s="26">
        <f t="shared" si="248"/>
        <v>0.65989168659197472</v>
      </c>
      <c r="M490" s="25">
        <f t="shared" si="249"/>
        <v>39.755105222970229</v>
      </c>
      <c r="N490" s="25">
        <v>30</v>
      </c>
      <c r="O490" s="25">
        <v>70</v>
      </c>
      <c r="P490" s="25">
        <f t="shared" si="252"/>
        <v>0</v>
      </c>
      <c r="Q490" s="25">
        <f t="shared" si="253"/>
        <v>0</v>
      </c>
      <c r="R490" s="25">
        <f t="shared" si="254"/>
        <v>43</v>
      </c>
      <c r="S490" s="25">
        <f t="shared" si="255"/>
        <v>0</v>
      </c>
      <c r="T490" s="25">
        <f t="shared" si="256"/>
        <v>7788540</v>
      </c>
      <c r="U490" s="25">
        <f t="shared" si="257"/>
        <v>9974015</v>
      </c>
      <c r="V490" s="9">
        <f t="shared" si="258"/>
        <v>2149.6270925002409</v>
      </c>
      <c r="W490" s="9">
        <f t="shared" si="259"/>
        <v>2152.4279944601071</v>
      </c>
      <c r="X490" s="9">
        <f t="shared" si="260"/>
        <v>2.8009019598662235</v>
      </c>
      <c r="Y490" s="3">
        <f t="shared" si="261"/>
        <v>1</v>
      </c>
      <c r="Z490" s="3">
        <f t="shared" si="262"/>
        <v>0</v>
      </c>
      <c r="AA490" s="55">
        <f t="shared" si="263"/>
        <v>18</v>
      </c>
      <c r="AB490" s="3">
        <f t="shared" si="264"/>
        <v>30</v>
      </c>
      <c r="AC490" s="2">
        <f t="shared" si="265"/>
        <v>8610100</v>
      </c>
      <c r="AD490" s="2">
        <f t="shared" si="266"/>
        <v>9524950</v>
      </c>
      <c r="AE490" s="14">
        <f t="shared" si="267"/>
        <v>2137.0571861599224</v>
      </c>
      <c r="AF490" s="14">
        <f t="shared" si="268"/>
        <v>2125.8639938607594</v>
      </c>
      <c r="AG490" s="14">
        <f t="shared" si="251"/>
        <v>-11.193192299163002</v>
      </c>
      <c r="AH490" s="14">
        <f t="shared" si="277"/>
        <v>4.0449811744220163</v>
      </c>
      <c r="AI490" s="14">
        <f t="shared" si="270"/>
        <v>-15.238173473585018</v>
      </c>
      <c r="AJ490" s="16">
        <f t="shared" si="271"/>
        <v>0</v>
      </c>
      <c r="AK490" s="16">
        <f t="shared" si="272"/>
        <v>0</v>
      </c>
      <c r="AL490" s="16">
        <f t="shared" si="273"/>
        <v>0</v>
      </c>
      <c r="AM490" s="16">
        <f t="shared" si="274"/>
        <v>0</v>
      </c>
      <c r="AN490" s="5">
        <f t="shared" si="275"/>
        <v>9705035</v>
      </c>
      <c r="AO490" s="5">
        <f t="shared" si="276"/>
        <v>9705035</v>
      </c>
    </row>
    <row r="491" spans="1:41" x14ac:dyDescent="0.2">
      <c r="A491" s="1" t="s">
        <v>1239</v>
      </c>
      <c r="B491" s="8">
        <v>2348</v>
      </c>
      <c r="C491" s="8">
        <v>2053.2617449664431</v>
      </c>
      <c r="D491" s="8">
        <v>2065</v>
      </c>
      <c r="E491" s="8">
        <v>2042</v>
      </c>
      <c r="F491" s="8">
        <v>2053.2416107382551</v>
      </c>
      <c r="G491" s="8">
        <f t="shared" si="244"/>
        <v>-11.409044283579078</v>
      </c>
      <c r="H491" s="8">
        <f t="shared" si="245"/>
        <v>0</v>
      </c>
      <c r="I491" s="8">
        <f t="shared" si="246"/>
        <v>11.409044283579078</v>
      </c>
      <c r="J491" s="25">
        <f t="shared" si="269"/>
        <v>9.9980582901163793</v>
      </c>
      <c r="K491" s="25">
        <f t="shared" si="269"/>
        <v>15.965991360328701</v>
      </c>
      <c r="L491" s="26">
        <f t="shared" si="248"/>
        <v>0.62620967683591078</v>
      </c>
      <c r="M491" s="25">
        <f t="shared" si="249"/>
        <v>38.507314632041577</v>
      </c>
      <c r="N491" s="25">
        <v>30</v>
      </c>
      <c r="O491" s="25">
        <v>70</v>
      </c>
      <c r="P491" s="25">
        <f t="shared" si="252"/>
        <v>0</v>
      </c>
      <c r="Q491" s="25">
        <f t="shared" si="253"/>
        <v>0</v>
      </c>
      <c r="R491" s="25">
        <f t="shared" si="254"/>
        <v>43</v>
      </c>
      <c r="S491" s="25">
        <f t="shared" si="255"/>
        <v>0</v>
      </c>
      <c r="T491" s="25">
        <f t="shared" si="256"/>
        <v>7788540</v>
      </c>
      <c r="U491" s="25">
        <f t="shared" si="257"/>
        <v>9983690</v>
      </c>
      <c r="V491" s="9">
        <f t="shared" si="258"/>
        <v>2148.3188366886784</v>
      </c>
      <c r="W491" s="9">
        <f t="shared" si="259"/>
        <v>2142.1230203096279</v>
      </c>
      <c r="X491" s="9">
        <f t="shared" si="260"/>
        <v>-6.1958163790504841</v>
      </c>
      <c r="Y491" s="3">
        <f t="shared" si="261"/>
        <v>0</v>
      </c>
      <c r="Z491" s="3">
        <f t="shared" si="262"/>
        <v>1</v>
      </c>
      <c r="AA491" s="55">
        <f t="shared" si="263"/>
        <v>17</v>
      </c>
      <c r="AB491" s="3">
        <f t="shared" si="264"/>
        <v>30</v>
      </c>
      <c r="AC491" s="2">
        <f t="shared" si="265"/>
        <v>8660895</v>
      </c>
      <c r="AD491" s="2">
        <f t="shared" si="266"/>
        <v>9528745</v>
      </c>
      <c r="AE491" s="14">
        <f t="shared" si="267"/>
        <v>2130.8486250175765</v>
      </c>
      <c r="AF491" s="14">
        <f t="shared" si="268"/>
        <v>2114.6913195342204</v>
      </c>
      <c r="AG491" s="14">
        <f t="shared" si="251"/>
        <v>-16.15730548335614</v>
      </c>
      <c r="AH491" s="14">
        <f t="shared" si="277"/>
        <v>4.5238428663845198E-3</v>
      </c>
      <c r="AI491" s="14">
        <f t="shared" si="270"/>
        <v>-16.161829326222524</v>
      </c>
      <c r="AJ491" s="16">
        <f t="shared" si="271"/>
        <v>0</v>
      </c>
      <c r="AK491" s="16">
        <f t="shared" si="272"/>
        <v>0</v>
      </c>
      <c r="AL491" s="16">
        <f t="shared" si="273"/>
        <v>0</v>
      </c>
      <c r="AM491" s="16">
        <f t="shared" si="274"/>
        <v>0</v>
      </c>
      <c r="AN491" s="5">
        <f t="shared" si="275"/>
        <v>9705035</v>
      </c>
      <c r="AO491" s="5">
        <f t="shared" si="276"/>
        <v>9705035</v>
      </c>
    </row>
    <row r="492" spans="1:41" x14ac:dyDescent="0.2">
      <c r="A492" s="1" t="s">
        <v>1240</v>
      </c>
      <c r="B492" s="8">
        <v>2232</v>
      </c>
      <c r="C492" s="8">
        <v>2034.0915032679738</v>
      </c>
      <c r="D492" s="8">
        <v>2045</v>
      </c>
      <c r="E492" s="8">
        <v>2022</v>
      </c>
      <c r="F492" s="8">
        <v>2034.0392156862745</v>
      </c>
      <c r="G492" s="8">
        <f t="shared" si="244"/>
        <v>-19.202395051980602</v>
      </c>
      <c r="H492" s="8">
        <f t="shared" si="245"/>
        <v>0</v>
      </c>
      <c r="I492" s="8">
        <f t="shared" si="246"/>
        <v>19.202395051980602</v>
      </c>
      <c r="J492" s="25">
        <f t="shared" si="269"/>
        <v>9.2839112693937818</v>
      </c>
      <c r="K492" s="25">
        <f t="shared" si="269"/>
        <v>16.197163052589552</v>
      </c>
      <c r="L492" s="26">
        <f t="shared" si="248"/>
        <v>0.57318131818827978</v>
      </c>
      <c r="M492" s="25">
        <f t="shared" si="249"/>
        <v>36.434536283991193</v>
      </c>
      <c r="N492" s="25">
        <v>30</v>
      </c>
      <c r="O492" s="25">
        <v>70</v>
      </c>
      <c r="P492" s="25">
        <f t="shared" si="252"/>
        <v>0</v>
      </c>
      <c r="Q492" s="25">
        <f t="shared" si="253"/>
        <v>0</v>
      </c>
      <c r="R492" s="25">
        <f t="shared" si="254"/>
        <v>43</v>
      </c>
      <c r="S492" s="25">
        <f t="shared" si="255"/>
        <v>0</v>
      </c>
      <c r="T492" s="25">
        <f t="shared" si="256"/>
        <v>7788540</v>
      </c>
      <c r="U492" s="25">
        <f t="shared" si="257"/>
        <v>9962190</v>
      </c>
      <c r="V492" s="9">
        <f t="shared" si="258"/>
        <v>2145.5835684148196</v>
      </c>
      <c r="W492" s="9">
        <f t="shared" si="259"/>
        <v>2131.3650933133263</v>
      </c>
      <c r="X492" s="9">
        <f t="shared" si="260"/>
        <v>-14.218475101493368</v>
      </c>
      <c r="Y492" s="3">
        <f t="shared" si="261"/>
        <v>0</v>
      </c>
      <c r="Z492" s="3">
        <f t="shared" si="262"/>
        <v>1</v>
      </c>
      <c r="AA492" s="55">
        <f t="shared" si="263"/>
        <v>16</v>
      </c>
      <c r="AB492" s="3">
        <f t="shared" si="264"/>
        <v>30</v>
      </c>
      <c r="AC492" s="2">
        <f t="shared" si="265"/>
        <v>8711915</v>
      </c>
      <c r="AD492" s="2">
        <f t="shared" si="266"/>
        <v>9520715</v>
      </c>
      <c r="AE492" s="14">
        <f t="shared" si="267"/>
        <v>2123.6775576597024</v>
      </c>
      <c r="AF492" s="14">
        <f t="shared" si="268"/>
        <v>2102.2833035576132</v>
      </c>
      <c r="AG492" s="14">
        <f t="shared" si="251"/>
        <v>-21.394254102089235</v>
      </c>
      <c r="AH492" s="14">
        <f t="shared" si="277"/>
        <v>-4.2752317461247396</v>
      </c>
      <c r="AI492" s="14">
        <f t="shared" si="270"/>
        <v>-17.119022355964496</v>
      </c>
      <c r="AJ492" s="16">
        <f t="shared" si="271"/>
        <v>0</v>
      </c>
      <c r="AK492" s="16">
        <f t="shared" si="272"/>
        <v>0</v>
      </c>
      <c r="AL492" s="16">
        <f t="shared" si="273"/>
        <v>0</v>
      </c>
      <c r="AM492" s="16">
        <f t="shared" si="274"/>
        <v>0</v>
      </c>
      <c r="AN492" s="5">
        <f t="shared" si="275"/>
        <v>9705035</v>
      </c>
      <c r="AO492" s="5">
        <f t="shared" si="276"/>
        <v>9705035</v>
      </c>
    </row>
    <row r="493" spans="1:41" x14ac:dyDescent="0.2">
      <c r="A493" s="1" t="s">
        <v>1241</v>
      </c>
      <c r="B493" s="8">
        <v>2773</v>
      </c>
      <c r="C493" s="8">
        <v>2034.3187499999999</v>
      </c>
      <c r="D493" s="8">
        <v>2055</v>
      </c>
      <c r="E493" s="8">
        <v>2023</v>
      </c>
      <c r="F493" s="8">
        <v>2034.3062500000001</v>
      </c>
      <c r="G493" s="8">
        <f t="shared" si="244"/>
        <v>0.26703431372561681</v>
      </c>
      <c r="H493" s="8">
        <f t="shared" si="245"/>
        <v>0.26703431372561681</v>
      </c>
      <c r="I493" s="8">
        <f t="shared" si="246"/>
        <v>0</v>
      </c>
      <c r="J493" s="25">
        <f t="shared" si="269"/>
        <v>8.6398486297031987</v>
      </c>
      <c r="K493" s="25">
        <f t="shared" si="269"/>
        <v>15.040222834547441</v>
      </c>
      <c r="L493" s="26">
        <f t="shared" si="248"/>
        <v>0.57444950947518136</v>
      </c>
      <c r="M493" s="25">
        <f t="shared" si="249"/>
        <v>36.485737142924663</v>
      </c>
      <c r="N493" s="25">
        <v>30</v>
      </c>
      <c r="O493" s="25">
        <v>70</v>
      </c>
      <c r="P493" s="25">
        <f t="shared" si="252"/>
        <v>0</v>
      </c>
      <c r="Q493" s="25">
        <f t="shared" si="253"/>
        <v>0</v>
      </c>
      <c r="R493" s="25">
        <f t="shared" si="254"/>
        <v>43</v>
      </c>
      <c r="S493" s="25">
        <f t="shared" si="255"/>
        <v>0</v>
      </c>
      <c r="T493" s="25">
        <f t="shared" si="256"/>
        <v>7788540</v>
      </c>
      <c r="U493" s="25">
        <f t="shared" si="257"/>
        <v>9963265</v>
      </c>
      <c r="V493" s="9">
        <f t="shared" si="258"/>
        <v>2140.9629228642912</v>
      </c>
      <c r="W493" s="9">
        <f t="shared" si="259"/>
        <v>2123.2571563322272</v>
      </c>
      <c r="X493" s="9">
        <f t="shared" si="260"/>
        <v>-17.70576653206399</v>
      </c>
      <c r="Y493" s="3">
        <f t="shared" si="261"/>
        <v>0</v>
      </c>
      <c r="Z493" s="3">
        <f t="shared" si="262"/>
        <v>1</v>
      </c>
      <c r="AA493" s="55">
        <f t="shared" si="263"/>
        <v>15</v>
      </c>
      <c r="AB493" s="3">
        <f t="shared" si="264"/>
        <v>30</v>
      </c>
      <c r="AC493" s="2">
        <f t="shared" si="265"/>
        <v>8762435</v>
      </c>
      <c r="AD493" s="2">
        <f t="shared" si="266"/>
        <v>9521060</v>
      </c>
      <c r="AE493" s="14">
        <f t="shared" si="267"/>
        <v>2117.0574607960207</v>
      </c>
      <c r="AF493" s="14">
        <f t="shared" si="268"/>
        <v>2091.8252953179804</v>
      </c>
      <c r="AG493" s="14">
        <f t="shared" si="251"/>
        <v>-25.232165478040315</v>
      </c>
      <c r="AH493" s="14">
        <f t="shared" si="277"/>
        <v>-8.4666184925078554</v>
      </c>
      <c r="AI493" s="14">
        <f t="shared" si="270"/>
        <v>-16.76554698553246</v>
      </c>
      <c r="AJ493" s="16">
        <f t="shared" si="271"/>
        <v>0</v>
      </c>
      <c r="AK493" s="16">
        <f t="shared" si="272"/>
        <v>0</v>
      </c>
      <c r="AL493" s="16">
        <f t="shared" si="273"/>
        <v>0</v>
      </c>
      <c r="AM493" s="16">
        <f t="shared" si="274"/>
        <v>0</v>
      </c>
      <c r="AN493" s="5">
        <f t="shared" si="275"/>
        <v>9705035</v>
      </c>
      <c r="AO493" s="5">
        <f t="shared" si="276"/>
        <v>9705035</v>
      </c>
    </row>
    <row r="494" spans="1:41" x14ac:dyDescent="0.2">
      <c r="A494" s="1" t="s">
        <v>1242</v>
      </c>
      <c r="B494" s="8">
        <v>4241</v>
      </c>
      <c r="C494" s="8">
        <v>2036.9763313609467</v>
      </c>
      <c r="D494" s="8">
        <v>2049</v>
      </c>
      <c r="E494" s="8">
        <v>2021</v>
      </c>
      <c r="F494" s="8">
        <v>2036.8994082840236</v>
      </c>
      <c r="G494" s="8">
        <f t="shared" si="244"/>
        <v>2.5931582840235023</v>
      </c>
      <c r="H494" s="8">
        <f t="shared" si="245"/>
        <v>2.5931582840235023</v>
      </c>
      <c r="I494" s="8">
        <f t="shared" si="246"/>
        <v>0</v>
      </c>
      <c r="J494" s="25">
        <f t="shared" si="269"/>
        <v>8.2079421764403637</v>
      </c>
      <c r="K494" s="25">
        <f t="shared" si="269"/>
        <v>13.965921203508339</v>
      </c>
      <c r="L494" s="26">
        <f t="shared" si="248"/>
        <v>0.58771219290414367</v>
      </c>
      <c r="M494" s="25">
        <f t="shared" si="249"/>
        <v>37.016292721739276</v>
      </c>
      <c r="N494" s="25">
        <v>30</v>
      </c>
      <c r="O494" s="25">
        <v>70</v>
      </c>
      <c r="P494" s="25">
        <f t="shared" si="252"/>
        <v>0</v>
      </c>
      <c r="Q494" s="25">
        <f t="shared" si="253"/>
        <v>0</v>
      </c>
      <c r="R494" s="25">
        <f t="shared" si="254"/>
        <v>43</v>
      </c>
      <c r="S494" s="25">
        <f t="shared" si="255"/>
        <v>0</v>
      </c>
      <c r="T494" s="25">
        <f t="shared" si="256"/>
        <v>7788540</v>
      </c>
      <c r="U494" s="25">
        <f t="shared" si="257"/>
        <v>9961115</v>
      </c>
      <c r="V494" s="9">
        <f t="shared" si="258"/>
        <v>2136.5265411753285</v>
      </c>
      <c r="W494" s="9">
        <f t="shared" si="259"/>
        <v>2111.5533014687935</v>
      </c>
      <c r="X494" s="9">
        <f t="shared" si="260"/>
        <v>-24.973239706534969</v>
      </c>
      <c r="Y494" s="3">
        <f t="shared" si="261"/>
        <v>0</v>
      </c>
      <c r="Z494" s="3">
        <f t="shared" si="262"/>
        <v>1</v>
      </c>
      <c r="AA494" s="55">
        <f t="shared" si="263"/>
        <v>14</v>
      </c>
      <c r="AB494" s="3">
        <f t="shared" si="264"/>
        <v>30</v>
      </c>
      <c r="AC494" s="2">
        <f t="shared" si="265"/>
        <v>8812980</v>
      </c>
      <c r="AD494" s="2">
        <f t="shared" si="266"/>
        <v>9520330</v>
      </c>
      <c r="AE494" s="14">
        <f t="shared" si="267"/>
        <v>2111.1198272766137</v>
      </c>
      <c r="AF494" s="14">
        <f t="shared" si="268"/>
        <v>2083.3751588512177</v>
      </c>
      <c r="AG494" s="14">
        <f t="shared" si="251"/>
        <v>-27.744668425395957</v>
      </c>
      <c r="AH494" s="14">
        <f t="shared" si="277"/>
        <v>-12.322228479085476</v>
      </c>
      <c r="AI494" s="14">
        <f t="shared" si="270"/>
        <v>-15.422439946310481</v>
      </c>
      <c r="AJ494" s="16">
        <f t="shared" si="271"/>
        <v>0</v>
      </c>
      <c r="AK494" s="16">
        <f t="shared" si="272"/>
        <v>0</v>
      </c>
      <c r="AL494" s="16">
        <f t="shared" si="273"/>
        <v>0</v>
      </c>
      <c r="AM494" s="16">
        <f t="shared" si="274"/>
        <v>0</v>
      </c>
      <c r="AN494" s="5">
        <f t="shared" si="275"/>
        <v>9705035</v>
      </c>
      <c r="AO494" s="5">
        <f t="shared" si="276"/>
        <v>9705035</v>
      </c>
    </row>
    <row r="495" spans="1:41" x14ac:dyDescent="0.2">
      <c r="A495" s="1" t="s">
        <v>1243</v>
      </c>
      <c r="B495" s="8">
        <v>3683</v>
      </c>
      <c r="C495" s="8">
        <v>2032.0748663101604</v>
      </c>
      <c r="D495" s="8">
        <v>2058</v>
      </c>
      <c r="E495" s="8">
        <v>2012</v>
      </c>
      <c r="F495" s="8">
        <v>2032.0641711229946</v>
      </c>
      <c r="G495" s="8">
        <f t="shared" si="244"/>
        <v>-4.8352371610289993</v>
      </c>
      <c r="H495" s="8">
        <f t="shared" si="245"/>
        <v>0</v>
      </c>
      <c r="I495" s="8">
        <f t="shared" si="246"/>
        <v>4.8352371610289993</v>
      </c>
      <c r="J495" s="25">
        <f t="shared" si="269"/>
        <v>7.6216605924089089</v>
      </c>
      <c r="K495" s="25">
        <f t="shared" si="269"/>
        <v>13.313729486188388</v>
      </c>
      <c r="L495" s="26">
        <f t="shared" si="248"/>
        <v>0.57246623497312232</v>
      </c>
      <c r="M495" s="25">
        <f t="shared" si="249"/>
        <v>36.405629719795364</v>
      </c>
      <c r="N495" s="25">
        <v>30</v>
      </c>
      <c r="O495" s="25">
        <v>70</v>
      </c>
      <c r="P495" s="25">
        <f t="shared" si="252"/>
        <v>0</v>
      </c>
      <c r="Q495" s="25">
        <f t="shared" si="253"/>
        <v>0</v>
      </c>
      <c r="R495" s="25">
        <f t="shared" si="254"/>
        <v>43</v>
      </c>
      <c r="S495" s="25">
        <f t="shared" si="255"/>
        <v>0</v>
      </c>
      <c r="T495" s="25">
        <f t="shared" si="256"/>
        <v>7788540</v>
      </c>
      <c r="U495" s="25">
        <f t="shared" si="257"/>
        <v>9951440</v>
      </c>
      <c r="V495" s="9">
        <f t="shared" si="258"/>
        <v>2132.2250944085035</v>
      </c>
      <c r="W495" s="9">
        <f t="shared" si="259"/>
        <v>2097.9971787128011</v>
      </c>
      <c r="X495" s="9">
        <f t="shared" si="260"/>
        <v>-34.22791569570245</v>
      </c>
      <c r="Y495" s="3">
        <f t="shared" si="261"/>
        <v>0</v>
      </c>
      <c r="Z495" s="3">
        <f t="shared" si="262"/>
        <v>1</v>
      </c>
      <c r="AA495" s="55">
        <f t="shared" si="263"/>
        <v>13</v>
      </c>
      <c r="AB495" s="3">
        <f t="shared" si="264"/>
        <v>30</v>
      </c>
      <c r="AC495" s="2">
        <f t="shared" si="265"/>
        <v>8863475</v>
      </c>
      <c r="AD495" s="2">
        <f t="shared" si="266"/>
        <v>9517375</v>
      </c>
      <c r="AE495" s="14">
        <f t="shared" si="267"/>
        <v>2105.2638527467161</v>
      </c>
      <c r="AF495" s="14">
        <f t="shared" si="268"/>
        <v>2075.4811607391835</v>
      </c>
      <c r="AG495" s="14">
        <f t="shared" si="251"/>
        <v>-29.78269200753266</v>
      </c>
      <c r="AH495" s="14">
        <f t="shared" si="277"/>
        <v>-15.814321184774913</v>
      </c>
      <c r="AI495" s="14">
        <f t="shared" si="270"/>
        <v>-13.968370822757747</v>
      </c>
      <c r="AJ495" s="16">
        <f t="shared" si="271"/>
        <v>0</v>
      </c>
      <c r="AK495" s="16">
        <f t="shared" si="272"/>
        <v>0</v>
      </c>
      <c r="AL495" s="16">
        <f t="shared" si="273"/>
        <v>0</v>
      </c>
      <c r="AM495" s="16">
        <f t="shared" si="274"/>
        <v>0</v>
      </c>
      <c r="AN495" s="5">
        <f t="shared" si="275"/>
        <v>9705035</v>
      </c>
      <c r="AO495" s="5">
        <f t="shared" si="276"/>
        <v>9705035</v>
      </c>
    </row>
    <row r="496" spans="1:41" x14ac:dyDescent="0.2">
      <c r="A496" s="1" t="s">
        <v>1244</v>
      </c>
      <c r="B496" s="8">
        <v>2400</v>
      </c>
      <c r="C496" s="8">
        <v>2069.3380281690143</v>
      </c>
      <c r="D496" s="8">
        <v>2079</v>
      </c>
      <c r="E496" s="8">
        <v>2054</v>
      </c>
      <c r="F496" s="8">
        <v>2069.4718309859154</v>
      </c>
      <c r="G496" s="8">
        <f t="shared" si="244"/>
        <v>37.407659862920809</v>
      </c>
      <c r="H496" s="8">
        <f t="shared" si="245"/>
        <v>37.407659862920809</v>
      </c>
      <c r="I496" s="8">
        <f t="shared" si="246"/>
        <v>0</v>
      </c>
      <c r="J496" s="25">
        <f t="shared" si="269"/>
        <v>9.7492319688740441</v>
      </c>
      <c r="K496" s="25">
        <f t="shared" si="269"/>
        <v>12.362748808603502</v>
      </c>
      <c r="L496" s="26">
        <f t="shared" si="248"/>
        <v>0.788597432481144</v>
      </c>
      <c r="M496" s="25">
        <f t="shared" si="249"/>
        <v>44.090269736505263</v>
      </c>
      <c r="N496" s="25">
        <v>30</v>
      </c>
      <c r="O496" s="25">
        <v>70</v>
      </c>
      <c r="P496" s="25">
        <f t="shared" si="252"/>
        <v>0</v>
      </c>
      <c r="Q496" s="25">
        <f t="shared" si="253"/>
        <v>0</v>
      </c>
      <c r="R496" s="25">
        <f t="shared" si="254"/>
        <v>43</v>
      </c>
      <c r="S496" s="25">
        <f t="shared" si="255"/>
        <v>0</v>
      </c>
      <c r="T496" s="25">
        <f t="shared" si="256"/>
        <v>7788540</v>
      </c>
      <c r="U496" s="25">
        <f t="shared" si="257"/>
        <v>9996590</v>
      </c>
      <c r="V496" s="9">
        <f t="shared" si="258"/>
        <v>2128.5454753849926</v>
      </c>
      <c r="W496" s="9">
        <f t="shared" si="259"/>
        <v>2088.6817500506763</v>
      </c>
      <c r="X496" s="9">
        <f t="shared" si="260"/>
        <v>-39.863725334316314</v>
      </c>
      <c r="Y496" s="3">
        <f t="shared" si="261"/>
        <v>0</v>
      </c>
      <c r="Z496" s="3">
        <f t="shared" si="262"/>
        <v>1</v>
      </c>
      <c r="AA496" s="55">
        <f t="shared" si="263"/>
        <v>12</v>
      </c>
      <c r="AB496" s="3">
        <f t="shared" si="264"/>
        <v>30</v>
      </c>
      <c r="AC496" s="2">
        <f t="shared" si="265"/>
        <v>8913745</v>
      </c>
      <c r="AD496" s="2">
        <f t="shared" si="266"/>
        <v>9529945</v>
      </c>
      <c r="AE496" s="14">
        <f t="shared" si="267"/>
        <v>2102.6125918755456</v>
      </c>
      <c r="AF496" s="14">
        <f t="shared" si="268"/>
        <v>2074.55664846945</v>
      </c>
      <c r="AG496" s="14">
        <f t="shared" si="251"/>
        <v>-28.055943406095594</v>
      </c>
      <c r="AH496" s="14">
        <f t="shared" si="277"/>
        <v>-18.262645629039049</v>
      </c>
      <c r="AI496" s="14">
        <f t="shared" si="270"/>
        <v>-9.7932977770565444</v>
      </c>
      <c r="AJ496" s="16">
        <f t="shared" si="271"/>
        <v>0</v>
      </c>
      <c r="AK496" s="16">
        <f t="shared" si="272"/>
        <v>0</v>
      </c>
      <c r="AL496" s="16">
        <f t="shared" si="273"/>
        <v>0</v>
      </c>
      <c r="AM496" s="16">
        <f t="shared" si="274"/>
        <v>0</v>
      </c>
      <c r="AN496" s="5">
        <f t="shared" si="275"/>
        <v>9705035</v>
      </c>
      <c r="AO496" s="5">
        <f t="shared" si="276"/>
        <v>9705035</v>
      </c>
    </row>
    <row r="497" spans="1:41" x14ac:dyDescent="0.2">
      <c r="A497" s="1" t="s">
        <v>1245</v>
      </c>
      <c r="B497" s="8">
        <v>1252</v>
      </c>
      <c r="C497" s="8">
        <v>2093.746376811594</v>
      </c>
      <c r="D497" s="8">
        <v>2112</v>
      </c>
      <c r="E497" s="8">
        <v>2073</v>
      </c>
      <c r="F497" s="8">
        <v>2093.840579710145</v>
      </c>
      <c r="G497" s="8">
        <f t="shared" si="244"/>
        <v>24.36874872422959</v>
      </c>
      <c r="H497" s="8">
        <f t="shared" si="245"/>
        <v>24.36874872422959</v>
      </c>
      <c r="I497" s="8">
        <f t="shared" si="246"/>
        <v>0</v>
      </c>
      <c r="J497" s="25">
        <f t="shared" si="269"/>
        <v>10.793483165685156</v>
      </c>
      <c r="K497" s="25">
        <f t="shared" si="269"/>
        <v>11.479695322274681</v>
      </c>
      <c r="L497" s="26">
        <f t="shared" si="248"/>
        <v>0.94022383544813859</v>
      </c>
      <c r="M497" s="25">
        <f t="shared" si="249"/>
        <v>48.459554937431882</v>
      </c>
      <c r="N497" s="25">
        <v>30</v>
      </c>
      <c r="O497" s="25">
        <v>70</v>
      </c>
      <c r="P497" s="25">
        <f t="shared" si="252"/>
        <v>0</v>
      </c>
      <c r="Q497" s="25">
        <f t="shared" si="253"/>
        <v>0</v>
      </c>
      <c r="R497" s="25">
        <f t="shared" si="254"/>
        <v>43</v>
      </c>
      <c r="S497" s="25">
        <f t="shared" si="255"/>
        <v>0</v>
      </c>
      <c r="T497" s="25">
        <f t="shared" si="256"/>
        <v>7788540</v>
      </c>
      <c r="U497" s="25">
        <f t="shared" si="257"/>
        <v>10017015</v>
      </c>
      <c r="V497" s="9">
        <f t="shared" si="258"/>
        <v>2126.4720603137835</v>
      </c>
      <c r="W497" s="9">
        <f t="shared" si="259"/>
        <v>2078.2589480873817</v>
      </c>
      <c r="X497" s="9">
        <f t="shared" si="260"/>
        <v>-48.21311222640179</v>
      </c>
      <c r="Y497" s="3">
        <f t="shared" si="261"/>
        <v>0</v>
      </c>
      <c r="Z497" s="3">
        <f t="shared" si="262"/>
        <v>1</v>
      </c>
      <c r="AA497" s="55">
        <f t="shared" si="263"/>
        <v>11</v>
      </c>
      <c r="AB497" s="3">
        <f t="shared" si="264"/>
        <v>30</v>
      </c>
      <c r="AC497" s="2">
        <f t="shared" si="265"/>
        <v>8965065</v>
      </c>
      <c r="AD497" s="2">
        <f t="shared" si="266"/>
        <v>9535140</v>
      </c>
      <c r="AE497" s="14">
        <f t="shared" si="267"/>
        <v>2101.9628131966269</v>
      </c>
      <c r="AF497" s="14">
        <f t="shared" si="268"/>
        <v>2077.5234071218647</v>
      </c>
      <c r="AG497" s="14">
        <f t="shared" si="251"/>
        <v>-24.439406074762246</v>
      </c>
      <c r="AH497" s="14">
        <f t="shared" si="277"/>
        <v>-19.49799771818369</v>
      </c>
      <c r="AI497" s="14">
        <f t="shared" si="270"/>
        <v>-4.941408356578556</v>
      </c>
      <c r="AJ497" s="16">
        <f t="shared" si="271"/>
        <v>0</v>
      </c>
      <c r="AK497" s="16">
        <f t="shared" si="272"/>
        <v>0</v>
      </c>
      <c r="AL497" s="16">
        <f t="shared" si="273"/>
        <v>0</v>
      </c>
      <c r="AM497" s="16">
        <f t="shared" si="274"/>
        <v>0</v>
      </c>
      <c r="AN497" s="5">
        <f t="shared" si="275"/>
        <v>9705035</v>
      </c>
      <c r="AO497" s="5">
        <f t="shared" si="276"/>
        <v>9705035</v>
      </c>
    </row>
    <row r="498" spans="1:41" x14ac:dyDescent="0.2">
      <c r="A498" s="1" t="s">
        <v>1246</v>
      </c>
      <c r="B498" s="8">
        <v>3674</v>
      </c>
      <c r="C498" s="8">
        <v>2090.7988505747126</v>
      </c>
      <c r="D498" s="8">
        <v>2103</v>
      </c>
      <c r="E498" s="8">
        <v>2084</v>
      </c>
      <c r="F498" s="8">
        <v>2090.8620689655172</v>
      </c>
      <c r="G498" s="8">
        <f t="shared" si="244"/>
        <v>-2.9785107446277834</v>
      </c>
      <c r="H498" s="8">
        <f t="shared" si="245"/>
        <v>0</v>
      </c>
      <c r="I498" s="8">
        <f t="shared" si="246"/>
        <v>2.9785107446277834</v>
      </c>
      <c r="J498" s="25">
        <f t="shared" ref="J498:K513" si="278">((J497*($L$4-1)+H498)/$L$4)</f>
        <v>10.022520082421931</v>
      </c>
      <c r="K498" s="25">
        <f t="shared" si="278"/>
        <v>10.872467852442758</v>
      </c>
      <c r="L498" s="26">
        <f t="shared" si="248"/>
        <v>0.92182568101777673</v>
      </c>
      <c r="M498" s="25">
        <f t="shared" si="249"/>
        <v>47.966144386705693</v>
      </c>
      <c r="N498" s="25">
        <v>30</v>
      </c>
      <c r="O498" s="25">
        <v>70</v>
      </c>
      <c r="P498" s="25">
        <f t="shared" si="252"/>
        <v>0</v>
      </c>
      <c r="Q498" s="25">
        <f t="shared" si="253"/>
        <v>0</v>
      </c>
      <c r="R498" s="25">
        <f t="shared" si="254"/>
        <v>43</v>
      </c>
      <c r="S498" s="25">
        <f t="shared" si="255"/>
        <v>0</v>
      </c>
      <c r="T498" s="25">
        <f t="shared" si="256"/>
        <v>7788540</v>
      </c>
      <c r="U498" s="25">
        <f t="shared" si="257"/>
        <v>10028840</v>
      </c>
      <c r="V498" s="9">
        <f t="shared" si="258"/>
        <v>2122.7273368476158</v>
      </c>
      <c r="W498" s="9">
        <f t="shared" si="259"/>
        <v>2071.9997139891525</v>
      </c>
      <c r="X498" s="9">
        <f t="shared" si="260"/>
        <v>-50.727622858463292</v>
      </c>
      <c r="Y498" s="3">
        <f t="shared" si="261"/>
        <v>0</v>
      </c>
      <c r="Z498" s="3">
        <f t="shared" si="262"/>
        <v>1</v>
      </c>
      <c r="AA498" s="55">
        <f t="shared" si="263"/>
        <v>10</v>
      </c>
      <c r="AB498" s="3">
        <f t="shared" si="264"/>
        <v>30</v>
      </c>
      <c r="AC498" s="2">
        <f t="shared" si="265"/>
        <v>9016860</v>
      </c>
      <c r="AD498" s="2">
        <f t="shared" si="266"/>
        <v>9537860</v>
      </c>
      <c r="AE498" s="14">
        <f t="shared" si="267"/>
        <v>2101.1405358461743</v>
      </c>
      <c r="AF498" s="14">
        <f t="shared" si="268"/>
        <v>2079.5755089439649</v>
      </c>
      <c r="AG498" s="14">
        <f t="shared" si="251"/>
        <v>-21.565026902209411</v>
      </c>
      <c r="AH498" s="14">
        <f t="shared" si="277"/>
        <v>-19.911403554988834</v>
      </c>
      <c r="AI498" s="14">
        <f t="shared" si="270"/>
        <v>-1.6536233472205772</v>
      </c>
      <c r="AJ498" s="16">
        <f t="shared" si="271"/>
        <v>0</v>
      </c>
      <c r="AK498" s="16">
        <f t="shared" si="272"/>
        <v>0</v>
      </c>
      <c r="AL498" s="16">
        <f t="shared" si="273"/>
        <v>0</v>
      </c>
      <c r="AM498" s="16">
        <f t="shared" si="274"/>
        <v>0</v>
      </c>
      <c r="AN498" s="5">
        <f t="shared" si="275"/>
        <v>9705035</v>
      </c>
      <c r="AO498" s="5">
        <f t="shared" si="276"/>
        <v>9705035</v>
      </c>
    </row>
    <row r="499" spans="1:41" x14ac:dyDescent="0.2">
      <c r="A499" s="1" t="s">
        <v>1247</v>
      </c>
      <c r="B499" s="8">
        <v>3358</v>
      </c>
      <c r="C499" s="8">
        <v>2098.897435897436</v>
      </c>
      <c r="D499" s="8">
        <v>2114</v>
      </c>
      <c r="E499" s="8">
        <v>2082</v>
      </c>
      <c r="F499" s="8">
        <v>2098.9166666666665</v>
      </c>
      <c r="G499" s="8">
        <f t="shared" si="244"/>
        <v>8.0545977011493051</v>
      </c>
      <c r="H499" s="8">
        <f t="shared" si="245"/>
        <v>8.0545977011493051</v>
      </c>
      <c r="I499" s="8">
        <f t="shared" si="246"/>
        <v>0</v>
      </c>
      <c r="J499" s="25">
        <f t="shared" si="278"/>
        <v>9.8819541980453156</v>
      </c>
      <c r="K499" s="25">
        <f t="shared" si="278"/>
        <v>10.095863005839703</v>
      </c>
      <c r="L499" s="26">
        <f t="shared" si="248"/>
        <v>0.97881223153774399</v>
      </c>
      <c r="M499" s="25">
        <f t="shared" si="249"/>
        <v>49.464634184977953</v>
      </c>
      <c r="N499" s="25">
        <v>30</v>
      </c>
      <c r="O499" s="25">
        <v>70</v>
      </c>
      <c r="P499" s="25">
        <f t="shared" si="252"/>
        <v>0</v>
      </c>
      <c r="Q499" s="25">
        <f t="shared" si="253"/>
        <v>0</v>
      </c>
      <c r="R499" s="25">
        <f t="shared" si="254"/>
        <v>43</v>
      </c>
      <c r="S499" s="25">
        <f t="shared" si="255"/>
        <v>0</v>
      </c>
      <c r="T499" s="25">
        <f t="shared" si="256"/>
        <v>7788540</v>
      </c>
      <c r="U499" s="25">
        <f t="shared" si="257"/>
        <v>10026690</v>
      </c>
      <c r="V499" s="9">
        <f t="shared" si="258"/>
        <v>2118.7020741023034</v>
      </c>
      <c r="W499" s="9">
        <f t="shared" si="259"/>
        <v>2065.6839492736458</v>
      </c>
      <c r="X499" s="9">
        <f t="shared" si="260"/>
        <v>-53.018124828657619</v>
      </c>
      <c r="Y499" s="3">
        <f t="shared" si="261"/>
        <v>0</v>
      </c>
      <c r="Z499" s="3">
        <f t="shared" si="262"/>
        <v>1</v>
      </c>
      <c r="AA499" s="55">
        <f t="shared" si="263"/>
        <v>9</v>
      </c>
      <c r="AB499" s="3">
        <f t="shared" si="264"/>
        <v>30</v>
      </c>
      <c r="AC499" s="2">
        <f t="shared" si="265"/>
        <v>9068930</v>
      </c>
      <c r="AD499" s="2">
        <f t="shared" si="266"/>
        <v>9537380</v>
      </c>
      <c r="AE499" s="14">
        <f t="shared" si="267"/>
        <v>2100.9758047958403</v>
      </c>
      <c r="AF499" s="14">
        <f t="shared" si="268"/>
        <v>2082.5510716705344</v>
      </c>
      <c r="AG499" s="14">
        <f t="shared" si="251"/>
        <v>-18.42473312530592</v>
      </c>
      <c r="AH499" s="14">
        <f t="shared" si="277"/>
        <v>-19.61406946905225</v>
      </c>
      <c r="AI499" s="14">
        <f t="shared" si="270"/>
        <v>1.18933634374633</v>
      </c>
      <c r="AJ499" s="16">
        <f t="shared" si="271"/>
        <v>1</v>
      </c>
      <c r="AK499" s="16">
        <f t="shared" si="272"/>
        <v>0</v>
      </c>
      <c r="AL499" s="16">
        <f t="shared" si="273"/>
        <v>1</v>
      </c>
      <c r="AM499" s="16">
        <f t="shared" si="274"/>
        <v>30</v>
      </c>
      <c r="AN499" s="5">
        <f t="shared" si="275"/>
        <v>9652430</v>
      </c>
      <c r="AO499" s="5">
        <f t="shared" si="276"/>
        <v>9704480</v>
      </c>
    </row>
    <row r="500" spans="1:41" x14ac:dyDescent="0.2">
      <c r="A500" s="1" t="s">
        <v>1248</v>
      </c>
      <c r="B500" s="8">
        <v>4363</v>
      </c>
      <c r="C500" s="8">
        <v>2082.5533333333333</v>
      </c>
      <c r="D500" s="8">
        <v>2103</v>
      </c>
      <c r="E500" s="8">
        <v>2071</v>
      </c>
      <c r="F500" s="8">
        <v>2082.6666666666665</v>
      </c>
      <c r="G500" s="8">
        <f t="shared" si="244"/>
        <v>-16.25</v>
      </c>
      <c r="H500" s="8">
        <f t="shared" si="245"/>
        <v>0</v>
      </c>
      <c r="I500" s="8">
        <f t="shared" si="246"/>
        <v>16.25</v>
      </c>
      <c r="J500" s="25">
        <f t="shared" si="278"/>
        <v>9.1761003267563659</v>
      </c>
      <c r="K500" s="25">
        <f t="shared" si="278"/>
        <v>10.535444219708296</v>
      </c>
      <c r="L500" s="26">
        <f t="shared" si="248"/>
        <v>0.87097422143728387</v>
      </c>
      <c r="M500" s="25">
        <f t="shared" si="249"/>
        <v>46.551909238396711</v>
      </c>
      <c r="N500" s="25">
        <v>30</v>
      </c>
      <c r="O500" s="25">
        <v>70</v>
      </c>
      <c r="P500" s="25">
        <f t="shared" si="252"/>
        <v>0</v>
      </c>
      <c r="Q500" s="25">
        <f t="shared" si="253"/>
        <v>0</v>
      </c>
      <c r="R500" s="25">
        <f t="shared" si="254"/>
        <v>43</v>
      </c>
      <c r="S500" s="25">
        <f t="shared" si="255"/>
        <v>0</v>
      </c>
      <c r="T500" s="25">
        <f t="shared" si="256"/>
        <v>7788540</v>
      </c>
      <c r="U500" s="25">
        <f t="shared" si="257"/>
        <v>10014865</v>
      </c>
      <c r="V500" s="9">
        <f t="shared" si="258"/>
        <v>2116.5475779574222</v>
      </c>
      <c r="W500" s="9">
        <f t="shared" si="259"/>
        <v>2062.1902816653596</v>
      </c>
      <c r="X500" s="9">
        <f t="shared" si="260"/>
        <v>-54.357296292062529</v>
      </c>
      <c r="Y500" s="3">
        <f t="shared" si="261"/>
        <v>0</v>
      </c>
      <c r="Z500" s="3">
        <f t="shared" si="262"/>
        <v>1</v>
      </c>
      <c r="AA500" s="55">
        <f t="shared" si="263"/>
        <v>8</v>
      </c>
      <c r="AB500" s="3">
        <f t="shared" si="264"/>
        <v>30</v>
      </c>
      <c r="AC500" s="2">
        <f t="shared" si="265"/>
        <v>9120950</v>
      </c>
      <c r="AD500" s="2">
        <f t="shared" si="266"/>
        <v>9535150</v>
      </c>
      <c r="AE500" s="14">
        <f t="shared" si="267"/>
        <v>2099.6195723418273</v>
      </c>
      <c r="AF500" s="14">
        <f t="shared" si="268"/>
        <v>2082.5688555160932</v>
      </c>
      <c r="AG500" s="14">
        <f t="shared" si="251"/>
        <v>-17.050716825734071</v>
      </c>
      <c r="AH500" s="14">
        <f t="shared" si="277"/>
        <v>-19.101398940388613</v>
      </c>
      <c r="AI500" s="14">
        <f t="shared" si="270"/>
        <v>2.050682114654542</v>
      </c>
      <c r="AJ500" s="16">
        <f t="shared" si="271"/>
        <v>1</v>
      </c>
      <c r="AK500" s="16">
        <f t="shared" si="272"/>
        <v>0</v>
      </c>
      <c r="AL500" s="16">
        <f t="shared" si="273"/>
        <v>2</v>
      </c>
      <c r="AM500" s="16">
        <f t="shared" si="274"/>
        <v>30</v>
      </c>
      <c r="AN500" s="5">
        <f t="shared" si="275"/>
        <v>9599550</v>
      </c>
      <c r="AO500" s="5">
        <f t="shared" si="276"/>
        <v>9703100</v>
      </c>
    </row>
    <row r="501" spans="1:41" x14ac:dyDescent="0.2">
      <c r="A501" s="1" t="s">
        <v>1249</v>
      </c>
      <c r="B501" s="8">
        <v>3909</v>
      </c>
      <c r="C501" s="8">
        <v>2102.3315789473686</v>
      </c>
      <c r="D501" s="8">
        <v>2114</v>
      </c>
      <c r="E501" s="8">
        <v>2090</v>
      </c>
      <c r="F501" s="8">
        <v>2102.3263157894735</v>
      </c>
      <c r="G501" s="8">
        <f t="shared" si="244"/>
        <v>19.659649122806968</v>
      </c>
      <c r="H501" s="8">
        <f t="shared" si="245"/>
        <v>19.659649122806968</v>
      </c>
      <c r="I501" s="8">
        <f t="shared" si="246"/>
        <v>0</v>
      </c>
      <c r="J501" s="25">
        <f t="shared" si="278"/>
        <v>9.9249252407599808</v>
      </c>
      <c r="K501" s="25">
        <f t="shared" si="278"/>
        <v>9.7829124897291315</v>
      </c>
      <c r="L501" s="26">
        <f t="shared" si="248"/>
        <v>1.0145164081943845</v>
      </c>
      <c r="M501" s="25">
        <f t="shared" si="249"/>
        <v>50.360295109420221</v>
      </c>
      <c r="N501" s="25">
        <v>30</v>
      </c>
      <c r="O501" s="25">
        <v>70</v>
      </c>
      <c r="P501" s="25">
        <f t="shared" si="252"/>
        <v>0</v>
      </c>
      <c r="Q501" s="25">
        <f t="shared" si="253"/>
        <v>0</v>
      </c>
      <c r="R501" s="25">
        <f t="shared" si="254"/>
        <v>43</v>
      </c>
      <c r="S501" s="25">
        <f t="shared" si="255"/>
        <v>0</v>
      </c>
      <c r="T501" s="25">
        <f t="shared" si="256"/>
        <v>7788540</v>
      </c>
      <c r="U501" s="25">
        <f t="shared" si="257"/>
        <v>10035290</v>
      </c>
      <c r="V501" s="9">
        <f t="shared" si="258"/>
        <v>2114.796736206581</v>
      </c>
      <c r="W501" s="9">
        <f t="shared" si="259"/>
        <v>2062.755743980822</v>
      </c>
      <c r="X501" s="9">
        <f t="shared" si="260"/>
        <v>-52.040992225759055</v>
      </c>
      <c r="Y501" s="3">
        <f t="shared" si="261"/>
        <v>0</v>
      </c>
      <c r="Z501" s="3">
        <f t="shared" si="262"/>
        <v>1</v>
      </c>
      <c r="AA501" s="55">
        <f t="shared" si="263"/>
        <v>7</v>
      </c>
      <c r="AB501" s="3">
        <f t="shared" si="264"/>
        <v>30</v>
      </c>
      <c r="AC501" s="2">
        <f t="shared" si="265"/>
        <v>9172695</v>
      </c>
      <c r="AD501" s="2">
        <f t="shared" si="266"/>
        <v>9538445</v>
      </c>
      <c r="AE501" s="14">
        <f t="shared" si="267"/>
        <v>2099.8200718564676</v>
      </c>
      <c r="AF501" s="14">
        <f t="shared" si="268"/>
        <v>2085.6084647889211</v>
      </c>
      <c r="AG501" s="14">
        <f t="shared" si="251"/>
        <v>-14.211607067546538</v>
      </c>
      <c r="AH501" s="14">
        <f t="shared" si="277"/>
        <v>-18.123440565820196</v>
      </c>
      <c r="AI501" s="14">
        <f t="shared" si="270"/>
        <v>3.9118334982736584</v>
      </c>
      <c r="AJ501" s="16">
        <f t="shared" si="271"/>
        <v>1</v>
      </c>
      <c r="AK501" s="16">
        <f t="shared" si="272"/>
        <v>0</v>
      </c>
      <c r="AL501" s="16">
        <f t="shared" si="273"/>
        <v>3</v>
      </c>
      <c r="AM501" s="16">
        <f t="shared" si="274"/>
        <v>30</v>
      </c>
      <c r="AN501" s="5">
        <f t="shared" si="275"/>
        <v>9546945</v>
      </c>
      <c r="AO501" s="5">
        <f t="shared" si="276"/>
        <v>9703695</v>
      </c>
    </row>
    <row r="502" spans="1:41" x14ac:dyDescent="0.2">
      <c r="A502" s="1" t="s">
        <v>1250</v>
      </c>
      <c r="B502" s="8">
        <v>3540</v>
      </c>
      <c r="C502" s="8">
        <v>2115.2804878048782</v>
      </c>
      <c r="D502" s="8">
        <v>2126</v>
      </c>
      <c r="E502" s="8">
        <v>2102</v>
      </c>
      <c r="F502" s="8">
        <v>2115.3414634146343</v>
      </c>
      <c r="G502" s="8">
        <f t="shared" si="244"/>
        <v>13.015147625160807</v>
      </c>
      <c r="H502" s="8">
        <f t="shared" si="245"/>
        <v>13.015147625160807</v>
      </c>
      <c r="I502" s="8">
        <f t="shared" si="246"/>
        <v>0</v>
      </c>
      <c r="J502" s="25">
        <f t="shared" si="278"/>
        <v>10.145655411074326</v>
      </c>
      <c r="K502" s="25">
        <f t="shared" si="278"/>
        <v>9.0841330261770512</v>
      </c>
      <c r="L502" s="26">
        <f t="shared" si="248"/>
        <v>1.116854561887014</v>
      </c>
      <c r="M502" s="25">
        <f t="shared" si="249"/>
        <v>52.76009896926616</v>
      </c>
      <c r="N502" s="25">
        <v>30</v>
      </c>
      <c r="O502" s="25">
        <v>70</v>
      </c>
      <c r="P502" s="25">
        <f t="shared" si="252"/>
        <v>0</v>
      </c>
      <c r="Q502" s="25">
        <f t="shared" si="253"/>
        <v>0</v>
      </c>
      <c r="R502" s="25">
        <f t="shared" si="254"/>
        <v>43</v>
      </c>
      <c r="S502" s="25">
        <f t="shared" si="255"/>
        <v>0</v>
      </c>
      <c r="T502" s="25">
        <f t="shared" si="256"/>
        <v>7788540</v>
      </c>
      <c r="U502" s="25">
        <f t="shared" si="257"/>
        <v>10048190</v>
      </c>
      <c r="V502" s="9">
        <f t="shared" si="258"/>
        <v>2113.8595115032681</v>
      </c>
      <c r="W502" s="9">
        <f t="shared" si="259"/>
        <v>2066.107119969814</v>
      </c>
      <c r="X502" s="9">
        <f t="shared" si="260"/>
        <v>-47.752391533454102</v>
      </c>
      <c r="Y502" s="3">
        <f t="shared" si="261"/>
        <v>0</v>
      </c>
      <c r="Z502" s="3">
        <f t="shared" si="262"/>
        <v>1</v>
      </c>
      <c r="AA502" s="55">
        <f t="shared" si="263"/>
        <v>6</v>
      </c>
      <c r="AB502" s="3">
        <f t="shared" si="264"/>
        <v>30</v>
      </c>
      <c r="AC502" s="2">
        <f t="shared" si="265"/>
        <v>9224915</v>
      </c>
      <c r="AD502" s="2">
        <f t="shared" si="266"/>
        <v>9540215</v>
      </c>
      <c r="AE502" s="14">
        <f t="shared" si="267"/>
        <v>2100.96980456448</v>
      </c>
      <c r="AF502" s="14">
        <f t="shared" si="268"/>
        <v>2090.1827722697999</v>
      </c>
      <c r="AG502" s="14">
        <f t="shared" si="251"/>
        <v>-10.787032294680102</v>
      </c>
      <c r="AH502" s="14">
        <f t="shared" si="277"/>
        <v>-16.656158911592179</v>
      </c>
      <c r="AI502" s="14">
        <f t="shared" si="270"/>
        <v>5.8691266169120766</v>
      </c>
      <c r="AJ502" s="16">
        <f t="shared" si="271"/>
        <v>1</v>
      </c>
      <c r="AK502" s="16">
        <f t="shared" si="272"/>
        <v>0</v>
      </c>
      <c r="AL502" s="16">
        <f t="shared" si="273"/>
        <v>4</v>
      </c>
      <c r="AM502" s="16">
        <f t="shared" si="274"/>
        <v>30</v>
      </c>
      <c r="AN502" s="5">
        <f t="shared" si="275"/>
        <v>9494065</v>
      </c>
      <c r="AO502" s="5">
        <f t="shared" si="276"/>
        <v>9704265</v>
      </c>
    </row>
    <row r="503" spans="1:41" x14ac:dyDescent="0.2">
      <c r="A503" s="1" t="s">
        <v>1251</v>
      </c>
      <c r="B503" s="8">
        <v>4583</v>
      </c>
      <c r="C503" s="8">
        <v>2161.6102564102566</v>
      </c>
      <c r="D503" s="8">
        <v>2179</v>
      </c>
      <c r="E503" s="8">
        <v>2146</v>
      </c>
      <c r="F503" s="8">
        <v>2161.6974358974358</v>
      </c>
      <c r="G503" s="8">
        <f t="shared" si="244"/>
        <v>46.355972482801462</v>
      </c>
      <c r="H503" s="8">
        <f t="shared" si="245"/>
        <v>46.355972482801462</v>
      </c>
      <c r="I503" s="8">
        <f t="shared" si="246"/>
        <v>0</v>
      </c>
      <c r="J503" s="25">
        <f t="shared" si="278"/>
        <v>12.732106630483406</v>
      </c>
      <c r="K503" s="25">
        <f t="shared" si="278"/>
        <v>8.4352663814501181</v>
      </c>
      <c r="L503" s="26">
        <f t="shared" si="248"/>
        <v>1.5093899889732483</v>
      </c>
      <c r="M503" s="25">
        <f t="shared" si="249"/>
        <v>60.149677635034962</v>
      </c>
      <c r="N503" s="25">
        <v>30</v>
      </c>
      <c r="O503" s="25">
        <v>70</v>
      </c>
      <c r="P503" s="25">
        <f t="shared" si="252"/>
        <v>0</v>
      </c>
      <c r="Q503" s="25">
        <f t="shared" si="253"/>
        <v>0</v>
      </c>
      <c r="R503" s="25">
        <f t="shared" si="254"/>
        <v>43</v>
      </c>
      <c r="S503" s="25">
        <f t="shared" si="255"/>
        <v>0</v>
      </c>
      <c r="T503" s="25">
        <f t="shared" si="256"/>
        <v>7788540</v>
      </c>
      <c r="U503" s="25">
        <f t="shared" si="257"/>
        <v>10095490</v>
      </c>
      <c r="V503" s="9">
        <f t="shared" si="258"/>
        <v>2112.3682417071204</v>
      </c>
      <c r="W503" s="9">
        <f t="shared" si="259"/>
        <v>2070.3313540025474</v>
      </c>
      <c r="X503" s="9">
        <f t="shared" si="260"/>
        <v>-42.036887704573019</v>
      </c>
      <c r="Y503" s="3">
        <f t="shared" si="261"/>
        <v>0</v>
      </c>
      <c r="Z503" s="3">
        <f t="shared" si="262"/>
        <v>1</v>
      </c>
      <c r="AA503" s="55">
        <f t="shared" si="263"/>
        <v>5</v>
      </c>
      <c r="AB503" s="3">
        <f t="shared" si="264"/>
        <v>30</v>
      </c>
      <c r="AC503" s="2">
        <f t="shared" si="265"/>
        <v>9277435</v>
      </c>
      <c r="AD503" s="2">
        <f t="shared" si="266"/>
        <v>9545685</v>
      </c>
      <c r="AE503" s="14">
        <f t="shared" si="267"/>
        <v>2105.4681476261803</v>
      </c>
      <c r="AF503" s="14">
        <f t="shared" si="268"/>
        <v>2101.1850282125133</v>
      </c>
      <c r="AG503" s="14">
        <f t="shared" si="251"/>
        <v>-4.2831194136670092</v>
      </c>
      <c r="AH503" s="14">
        <f t="shared" si="277"/>
        <v>-14.181551012007144</v>
      </c>
      <c r="AI503" s="14">
        <f t="shared" si="270"/>
        <v>9.8984315983401352</v>
      </c>
      <c r="AJ503" s="16">
        <f t="shared" si="271"/>
        <v>1</v>
      </c>
      <c r="AK503" s="16">
        <f t="shared" si="272"/>
        <v>0</v>
      </c>
      <c r="AL503" s="16">
        <f t="shared" si="273"/>
        <v>5</v>
      </c>
      <c r="AM503" s="16">
        <f t="shared" si="274"/>
        <v>30</v>
      </c>
      <c r="AN503" s="5">
        <f t="shared" si="275"/>
        <v>9440885</v>
      </c>
      <c r="AO503" s="5">
        <f t="shared" si="276"/>
        <v>9709135</v>
      </c>
    </row>
    <row r="504" spans="1:41" x14ac:dyDescent="0.2">
      <c r="A504" s="1" t="s">
        <v>1252</v>
      </c>
      <c r="B504" s="8">
        <v>5632</v>
      </c>
      <c r="C504" s="8">
        <v>2144.6815920398012</v>
      </c>
      <c r="D504" s="8">
        <v>2162</v>
      </c>
      <c r="E504" s="8">
        <v>2130</v>
      </c>
      <c r="F504" s="8">
        <v>2144.726368159204</v>
      </c>
      <c r="G504" s="8">
        <f t="shared" si="244"/>
        <v>-16.971067738231795</v>
      </c>
      <c r="H504" s="8">
        <f t="shared" si="245"/>
        <v>0</v>
      </c>
      <c r="I504" s="8">
        <f t="shared" si="246"/>
        <v>16.971067738231795</v>
      </c>
      <c r="J504" s="25">
        <f t="shared" si="278"/>
        <v>11.822670442591733</v>
      </c>
      <c r="K504" s="25">
        <f t="shared" si="278"/>
        <v>9.0449664783630954</v>
      </c>
      <c r="L504" s="26">
        <f t="shared" si="248"/>
        <v>1.3070994205311117</v>
      </c>
      <c r="M504" s="25">
        <f t="shared" si="249"/>
        <v>56.655530702279293</v>
      </c>
      <c r="N504" s="25">
        <v>30</v>
      </c>
      <c r="O504" s="25">
        <v>70</v>
      </c>
      <c r="P504" s="25">
        <f t="shared" si="252"/>
        <v>0</v>
      </c>
      <c r="Q504" s="25">
        <f t="shared" si="253"/>
        <v>0</v>
      </c>
      <c r="R504" s="25">
        <f t="shared" si="254"/>
        <v>43</v>
      </c>
      <c r="S504" s="25">
        <f t="shared" si="255"/>
        <v>0</v>
      </c>
      <c r="T504" s="25">
        <f t="shared" si="256"/>
        <v>7788540</v>
      </c>
      <c r="U504" s="25">
        <f t="shared" si="257"/>
        <v>10078290</v>
      </c>
      <c r="V504" s="9">
        <f t="shared" si="258"/>
        <v>2111.5177027873501</v>
      </c>
      <c r="W504" s="9">
        <f t="shared" si="259"/>
        <v>2079.3693394324791</v>
      </c>
      <c r="X504" s="9">
        <f t="shared" si="260"/>
        <v>-32.14836335487098</v>
      </c>
      <c r="Y504" s="3">
        <f t="shared" si="261"/>
        <v>0</v>
      </c>
      <c r="Z504" s="3">
        <f t="shared" si="262"/>
        <v>1</v>
      </c>
      <c r="AA504" s="55">
        <f t="shared" si="263"/>
        <v>4</v>
      </c>
      <c r="AB504" s="3">
        <f t="shared" si="264"/>
        <v>30</v>
      </c>
      <c r="AC504" s="2">
        <f t="shared" si="265"/>
        <v>9331055</v>
      </c>
      <c r="AD504" s="2">
        <f t="shared" si="266"/>
        <v>9544055</v>
      </c>
      <c r="AE504" s="14">
        <f t="shared" si="267"/>
        <v>2108.3761639619597</v>
      </c>
      <c r="AF504" s="14">
        <f t="shared" si="268"/>
        <v>2107.8836958966194</v>
      </c>
      <c r="AG504" s="14">
        <f t="shared" si="251"/>
        <v>-0.4924680653402902</v>
      </c>
      <c r="AH504" s="14">
        <f t="shared" si="277"/>
        <v>-11.443734422673774</v>
      </c>
      <c r="AI504" s="14">
        <f t="shared" si="270"/>
        <v>10.951266357333484</v>
      </c>
      <c r="AJ504" s="16">
        <f t="shared" si="271"/>
        <v>1</v>
      </c>
      <c r="AK504" s="16">
        <f t="shared" si="272"/>
        <v>0</v>
      </c>
      <c r="AL504" s="16">
        <f t="shared" si="273"/>
        <v>6</v>
      </c>
      <c r="AM504" s="16">
        <f t="shared" si="274"/>
        <v>30</v>
      </c>
      <c r="AN504" s="5">
        <f t="shared" si="275"/>
        <v>9386380</v>
      </c>
      <c r="AO504" s="5">
        <f t="shared" si="276"/>
        <v>9705880</v>
      </c>
    </row>
    <row r="505" spans="1:41" x14ac:dyDescent="0.2">
      <c r="A505" s="1" t="s">
        <v>1253</v>
      </c>
      <c r="B505" s="8">
        <v>5068</v>
      </c>
      <c r="C505" s="8">
        <v>2147.0578947368422</v>
      </c>
      <c r="D505" s="8">
        <v>2162</v>
      </c>
      <c r="E505" s="8">
        <v>2132</v>
      </c>
      <c r="F505" s="8">
        <v>2147.1</v>
      </c>
      <c r="G505" s="8">
        <f t="shared" si="244"/>
        <v>2.3736318407959516</v>
      </c>
      <c r="H505" s="8">
        <f t="shared" si="245"/>
        <v>2.3736318407959516</v>
      </c>
      <c r="I505" s="8">
        <f t="shared" si="246"/>
        <v>0</v>
      </c>
      <c r="J505" s="25">
        <f t="shared" si="278"/>
        <v>11.147739113892033</v>
      </c>
      <c r="K505" s="25">
        <f t="shared" si="278"/>
        <v>8.3988974441943025</v>
      </c>
      <c r="L505" s="26">
        <f t="shared" si="248"/>
        <v>1.3272860143801202</v>
      </c>
      <c r="M505" s="25">
        <f t="shared" si="249"/>
        <v>57.031495320253832</v>
      </c>
      <c r="N505" s="25">
        <v>30</v>
      </c>
      <c r="O505" s="25">
        <v>70</v>
      </c>
      <c r="P505" s="25">
        <f t="shared" si="252"/>
        <v>0</v>
      </c>
      <c r="Q505" s="25">
        <f t="shared" si="253"/>
        <v>0</v>
      </c>
      <c r="R505" s="25">
        <f t="shared" si="254"/>
        <v>43</v>
      </c>
      <c r="S505" s="25">
        <f t="shared" si="255"/>
        <v>0</v>
      </c>
      <c r="T505" s="25">
        <f t="shared" si="256"/>
        <v>7788540</v>
      </c>
      <c r="U505" s="25">
        <f t="shared" si="257"/>
        <v>10080440</v>
      </c>
      <c r="V505" s="9">
        <f t="shared" si="258"/>
        <v>2109.8413959924128</v>
      </c>
      <c r="W505" s="9">
        <f t="shared" si="259"/>
        <v>2088.593268805223</v>
      </c>
      <c r="X505" s="9">
        <f t="shared" si="260"/>
        <v>-21.248127187189766</v>
      </c>
      <c r="Y505" s="3">
        <f t="shared" si="261"/>
        <v>0</v>
      </c>
      <c r="Z505" s="3">
        <f t="shared" si="262"/>
        <v>1</v>
      </c>
      <c r="AA505" s="55">
        <f t="shared" si="263"/>
        <v>3</v>
      </c>
      <c r="AB505" s="3">
        <f t="shared" si="264"/>
        <v>30</v>
      </c>
      <c r="AC505" s="2">
        <f t="shared" si="265"/>
        <v>9384275</v>
      </c>
      <c r="AD505" s="2">
        <f t="shared" si="266"/>
        <v>9544175</v>
      </c>
      <c r="AE505" s="14">
        <f t="shared" si="267"/>
        <v>2111.2445962610736</v>
      </c>
      <c r="AF505" s="14">
        <f t="shared" si="268"/>
        <v>2113.9169734509856</v>
      </c>
      <c r="AG505" s="14">
        <f t="shared" si="251"/>
        <v>2.6723771899119129</v>
      </c>
      <c r="AH505" s="14">
        <f t="shared" si="277"/>
        <v>-8.6205121001566365</v>
      </c>
      <c r="AI505" s="14">
        <f t="shared" si="270"/>
        <v>11.292889290068549</v>
      </c>
      <c r="AJ505" s="16">
        <f t="shared" si="271"/>
        <v>1</v>
      </c>
      <c r="AK505" s="16">
        <f t="shared" si="272"/>
        <v>0</v>
      </c>
      <c r="AL505" s="16">
        <f t="shared" si="273"/>
        <v>7</v>
      </c>
      <c r="AM505" s="16">
        <f t="shared" si="274"/>
        <v>30</v>
      </c>
      <c r="AN505" s="5">
        <f t="shared" si="275"/>
        <v>9332300</v>
      </c>
      <c r="AO505" s="5">
        <f t="shared" si="276"/>
        <v>9705400</v>
      </c>
    </row>
    <row r="506" spans="1:41" x14ac:dyDescent="0.2">
      <c r="A506" s="1" t="s">
        <v>1254</v>
      </c>
      <c r="B506" s="8">
        <v>3237</v>
      </c>
      <c r="C506" s="8">
        <v>2121.8265895953759</v>
      </c>
      <c r="D506" s="8">
        <v>2140</v>
      </c>
      <c r="E506" s="8">
        <v>2111</v>
      </c>
      <c r="F506" s="8">
        <v>2121.815028901734</v>
      </c>
      <c r="G506" s="8">
        <f t="shared" si="244"/>
        <v>-25.284971098265942</v>
      </c>
      <c r="H506" s="8">
        <f t="shared" si="245"/>
        <v>0</v>
      </c>
      <c r="I506" s="8">
        <f t="shared" si="246"/>
        <v>25.284971098265942</v>
      </c>
      <c r="J506" s="25">
        <f t="shared" si="278"/>
        <v>10.351472034328316</v>
      </c>
      <c r="K506" s="25">
        <f t="shared" si="278"/>
        <v>9.6050455623422781</v>
      </c>
      <c r="L506" s="26">
        <f t="shared" si="248"/>
        <v>1.0777119137167335</v>
      </c>
      <c r="M506" s="25">
        <f t="shared" si="249"/>
        <v>51.870132071816386</v>
      </c>
      <c r="N506" s="25">
        <v>30</v>
      </c>
      <c r="O506" s="25">
        <v>70</v>
      </c>
      <c r="P506" s="25">
        <f t="shared" si="252"/>
        <v>0</v>
      </c>
      <c r="Q506" s="25">
        <f t="shared" si="253"/>
        <v>0</v>
      </c>
      <c r="R506" s="25">
        <f t="shared" si="254"/>
        <v>43</v>
      </c>
      <c r="S506" s="25">
        <f t="shared" si="255"/>
        <v>0</v>
      </c>
      <c r="T506" s="25">
        <f t="shared" si="256"/>
        <v>7788540</v>
      </c>
      <c r="U506" s="25">
        <f t="shared" si="257"/>
        <v>10057865</v>
      </c>
      <c r="V506" s="9">
        <f t="shared" si="258"/>
        <v>2108.4861369657251</v>
      </c>
      <c r="W506" s="9">
        <f t="shared" si="259"/>
        <v>2097.9927479718895</v>
      </c>
      <c r="X506" s="9">
        <f t="shared" si="260"/>
        <v>-10.493388993835651</v>
      </c>
      <c r="Y506" s="3">
        <f t="shared" si="261"/>
        <v>0</v>
      </c>
      <c r="Z506" s="3">
        <f t="shared" si="262"/>
        <v>1</v>
      </c>
      <c r="AA506" s="55">
        <f t="shared" si="263"/>
        <v>2</v>
      </c>
      <c r="AB506" s="3">
        <f t="shared" si="264"/>
        <v>30</v>
      </c>
      <c r="AC506" s="2">
        <f t="shared" si="265"/>
        <v>9437545</v>
      </c>
      <c r="AD506" s="2">
        <f t="shared" si="266"/>
        <v>9543095</v>
      </c>
      <c r="AE506" s="14">
        <f t="shared" si="267"/>
        <v>2112.0275912714928</v>
      </c>
      <c r="AF506" s="14">
        <f t="shared" si="268"/>
        <v>2115.1320589049469</v>
      </c>
      <c r="AG506" s="14">
        <f t="shared" si="251"/>
        <v>3.1044676334540782</v>
      </c>
      <c r="AH506" s="14">
        <f t="shared" si="277"/>
        <v>-6.2755161534344932</v>
      </c>
      <c r="AI506" s="14">
        <f t="shared" si="270"/>
        <v>9.3799837868885714</v>
      </c>
      <c r="AJ506" s="16">
        <f t="shared" si="271"/>
        <v>1</v>
      </c>
      <c r="AK506" s="16">
        <f t="shared" si="272"/>
        <v>0</v>
      </c>
      <c r="AL506" s="16">
        <f t="shared" si="273"/>
        <v>8</v>
      </c>
      <c r="AM506" s="16">
        <f t="shared" si="274"/>
        <v>30</v>
      </c>
      <c r="AN506" s="5">
        <f t="shared" si="275"/>
        <v>9278220</v>
      </c>
      <c r="AO506" s="5">
        <f t="shared" si="276"/>
        <v>9700420</v>
      </c>
    </row>
    <row r="507" spans="1:41" x14ac:dyDescent="0.2">
      <c r="A507" s="1" t="s">
        <v>1255</v>
      </c>
      <c r="B507" s="8">
        <v>5274</v>
      </c>
      <c r="C507" s="8">
        <v>2171.6190476190477</v>
      </c>
      <c r="D507" s="8">
        <v>2204</v>
      </c>
      <c r="E507" s="8">
        <v>2143</v>
      </c>
      <c r="F507" s="8">
        <v>2171.695238095238</v>
      </c>
      <c r="G507" s="8">
        <f t="shared" si="244"/>
        <v>49.880209193504015</v>
      </c>
      <c r="H507" s="8">
        <f t="shared" si="245"/>
        <v>49.880209193504015</v>
      </c>
      <c r="I507" s="8">
        <f t="shared" si="246"/>
        <v>0</v>
      </c>
      <c r="J507" s="25">
        <f t="shared" si="278"/>
        <v>13.174953259983722</v>
      </c>
      <c r="K507" s="25">
        <f t="shared" si="278"/>
        <v>8.9189708793178291</v>
      </c>
      <c r="L507" s="26">
        <f t="shared" si="248"/>
        <v>1.4771831232833237</v>
      </c>
      <c r="M507" s="25">
        <f t="shared" si="249"/>
        <v>59.631567379864364</v>
      </c>
      <c r="N507" s="25">
        <v>30</v>
      </c>
      <c r="O507" s="25">
        <v>70</v>
      </c>
      <c r="P507" s="25">
        <f t="shared" si="252"/>
        <v>0</v>
      </c>
      <c r="Q507" s="25">
        <f t="shared" si="253"/>
        <v>0</v>
      </c>
      <c r="R507" s="25">
        <f t="shared" si="254"/>
        <v>43</v>
      </c>
      <c r="S507" s="25">
        <f t="shared" si="255"/>
        <v>0</v>
      </c>
      <c r="T507" s="25">
        <f t="shared" si="256"/>
        <v>7788540</v>
      </c>
      <c r="U507" s="25">
        <f t="shared" si="257"/>
        <v>10092265</v>
      </c>
      <c r="V507" s="9">
        <f t="shared" si="258"/>
        <v>2108.1200050211969</v>
      </c>
      <c r="W507" s="9">
        <f t="shared" si="259"/>
        <v>2105.069049690032</v>
      </c>
      <c r="X507" s="9">
        <f t="shared" si="260"/>
        <v>-3.0509553311649142</v>
      </c>
      <c r="Y507" s="3">
        <f t="shared" si="261"/>
        <v>0</v>
      </c>
      <c r="Z507" s="3">
        <f t="shared" si="262"/>
        <v>1</v>
      </c>
      <c r="AA507" s="55">
        <f t="shared" si="263"/>
        <v>1</v>
      </c>
      <c r="AB507" s="3">
        <f t="shared" si="264"/>
        <v>30</v>
      </c>
      <c r="AC507" s="2">
        <f t="shared" si="265"/>
        <v>9490290</v>
      </c>
      <c r="AD507" s="2">
        <f t="shared" si="266"/>
        <v>9543865</v>
      </c>
      <c r="AE507" s="14">
        <f t="shared" si="267"/>
        <v>2116.4474169621408</v>
      </c>
      <c r="AF507" s="14">
        <f t="shared" si="268"/>
        <v>2123.8340864726838</v>
      </c>
      <c r="AG507" s="14">
        <f t="shared" si="251"/>
        <v>7.3866695105430153</v>
      </c>
      <c r="AH507" s="14">
        <f t="shared" si="277"/>
        <v>-3.5430790206389915</v>
      </c>
      <c r="AI507" s="14">
        <f t="shared" si="270"/>
        <v>10.929748531182007</v>
      </c>
      <c r="AJ507" s="16">
        <f t="shared" si="271"/>
        <v>1</v>
      </c>
      <c r="AK507" s="16">
        <f t="shared" si="272"/>
        <v>0</v>
      </c>
      <c r="AL507" s="16">
        <f t="shared" si="273"/>
        <v>9</v>
      </c>
      <c r="AM507" s="16">
        <f t="shared" si="274"/>
        <v>30</v>
      </c>
      <c r="AN507" s="5">
        <f t="shared" si="275"/>
        <v>9224690</v>
      </c>
      <c r="AO507" s="5">
        <f t="shared" si="276"/>
        <v>9706865</v>
      </c>
    </row>
    <row r="508" spans="1:41" x14ac:dyDescent="0.2">
      <c r="A508" s="1" t="s">
        <v>1256</v>
      </c>
      <c r="B508" s="8">
        <v>9171</v>
      </c>
      <c r="C508" s="8">
        <v>2182.7061611374406</v>
      </c>
      <c r="D508" s="8">
        <v>2194</v>
      </c>
      <c r="E508" s="8">
        <v>2176</v>
      </c>
      <c r="F508" s="8">
        <v>2182.6872037914691</v>
      </c>
      <c r="G508" s="8">
        <f t="shared" si="244"/>
        <v>10.991965696231091</v>
      </c>
      <c r="H508" s="8">
        <f t="shared" si="245"/>
        <v>10.991965696231091</v>
      </c>
      <c r="I508" s="8">
        <f t="shared" si="246"/>
        <v>0</v>
      </c>
      <c r="J508" s="25">
        <f t="shared" si="278"/>
        <v>13.019025576858535</v>
      </c>
      <c r="K508" s="25">
        <f t="shared" si="278"/>
        <v>8.2819015307951265</v>
      </c>
      <c r="L508" s="26">
        <f t="shared" si="248"/>
        <v>1.5719850723229509</v>
      </c>
      <c r="M508" s="25">
        <f t="shared" si="249"/>
        <v>61.119525507322415</v>
      </c>
      <c r="N508" s="25">
        <v>30</v>
      </c>
      <c r="O508" s="25">
        <v>70</v>
      </c>
      <c r="P508" s="25">
        <f t="shared" si="252"/>
        <v>0</v>
      </c>
      <c r="Q508" s="25">
        <f t="shared" si="253"/>
        <v>0</v>
      </c>
      <c r="R508" s="25">
        <f t="shared" si="254"/>
        <v>43</v>
      </c>
      <c r="S508" s="25">
        <f t="shared" si="255"/>
        <v>0</v>
      </c>
      <c r="T508" s="25">
        <f t="shared" si="256"/>
        <v>7788540</v>
      </c>
      <c r="U508" s="25">
        <f t="shared" si="257"/>
        <v>10127740</v>
      </c>
      <c r="V508" s="9">
        <f t="shared" si="258"/>
        <v>2108.0024177032751</v>
      </c>
      <c r="W508" s="9">
        <f t="shared" si="259"/>
        <v>2116.7049719377187</v>
      </c>
      <c r="X508" s="9">
        <f t="shared" si="260"/>
        <v>8.7025542344435962</v>
      </c>
      <c r="Y508" s="3">
        <f t="shared" si="261"/>
        <v>1</v>
      </c>
      <c r="Z508" s="3">
        <f t="shared" si="262"/>
        <v>0</v>
      </c>
      <c r="AA508" s="55">
        <f t="shared" si="263"/>
        <v>2</v>
      </c>
      <c r="AB508" s="3">
        <f t="shared" si="264"/>
        <v>30</v>
      </c>
      <c r="AC508" s="2">
        <f t="shared" si="265"/>
        <v>9435160</v>
      </c>
      <c r="AD508" s="2">
        <f t="shared" si="266"/>
        <v>9543960</v>
      </c>
      <c r="AE508" s="14">
        <f t="shared" si="267"/>
        <v>2121.3540678383874</v>
      </c>
      <c r="AF508" s="14">
        <f t="shared" si="268"/>
        <v>2132.8884122140353</v>
      </c>
      <c r="AG508" s="14">
        <f t="shared" si="251"/>
        <v>11.534344375647834</v>
      </c>
      <c r="AH508" s="14">
        <f t="shared" si="277"/>
        <v>-0.5275943413816262</v>
      </c>
      <c r="AI508" s="14">
        <f t="shared" si="270"/>
        <v>12.061938717029459</v>
      </c>
      <c r="AJ508" s="16">
        <f t="shared" si="271"/>
        <v>1</v>
      </c>
      <c r="AK508" s="16">
        <f t="shared" si="272"/>
        <v>0</v>
      </c>
      <c r="AL508" s="16">
        <f t="shared" si="273"/>
        <v>10</v>
      </c>
      <c r="AM508" s="16">
        <f t="shared" si="274"/>
        <v>30</v>
      </c>
      <c r="AN508" s="5">
        <f t="shared" si="275"/>
        <v>9169560</v>
      </c>
      <c r="AO508" s="5">
        <f t="shared" si="276"/>
        <v>9713560</v>
      </c>
    </row>
    <row r="509" spans="1:41" x14ac:dyDescent="0.2">
      <c r="A509" s="1" t="s">
        <v>1257</v>
      </c>
      <c r="B509" s="8">
        <v>16531</v>
      </c>
      <c r="C509" s="8">
        <v>2139.5376344086021</v>
      </c>
      <c r="D509" s="8">
        <v>2185</v>
      </c>
      <c r="E509" s="8">
        <v>2105</v>
      </c>
      <c r="F509" s="8">
        <v>2139.2688172043013</v>
      </c>
      <c r="G509" s="8">
        <f t="shared" si="244"/>
        <v>-43.418386587167788</v>
      </c>
      <c r="H509" s="8">
        <f t="shared" si="245"/>
        <v>0</v>
      </c>
      <c r="I509" s="8">
        <f t="shared" si="246"/>
        <v>43.418386587167788</v>
      </c>
      <c r="J509" s="25">
        <f t="shared" si="278"/>
        <v>12.089095178511498</v>
      </c>
      <c r="K509" s="25">
        <f t="shared" si="278"/>
        <v>10.791650463393173</v>
      </c>
      <c r="L509" s="26">
        <f t="shared" si="248"/>
        <v>1.1202267178240661</v>
      </c>
      <c r="M509" s="25">
        <f t="shared" si="249"/>
        <v>52.835232591245045</v>
      </c>
      <c r="N509" s="25">
        <v>30</v>
      </c>
      <c r="O509" s="25">
        <v>70</v>
      </c>
      <c r="P509" s="25">
        <f t="shared" si="252"/>
        <v>0</v>
      </c>
      <c r="Q509" s="25">
        <f t="shared" si="253"/>
        <v>0</v>
      </c>
      <c r="R509" s="25">
        <f t="shared" si="254"/>
        <v>43</v>
      </c>
      <c r="S509" s="25">
        <f t="shared" si="255"/>
        <v>0</v>
      </c>
      <c r="T509" s="25">
        <f t="shared" si="256"/>
        <v>7788540</v>
      </c>
      <c r="U509" s="25">
        <f t="shared" si="257"/>
        <v>10051415</v>
      </c>
      <c r="V509" s="9">
        <f t="shared" si="258"/>
        <v>2107.3529685661806</v>
      </c>
      <c r="W509" s="9">
        <f t="shared" si="259"/>
        <v>2126.1395863381817</v>
      </c>
      <c r="X509" s="9">
        <f t="shared" si="260"/>
        <v>18.786617772001136</v>
      </c>
      <c r="Y509" s="3">
        <f t="shared" si="261"/>
        <v>1</v>
      </c>
      <c r="Z509" s="3">
        <f t="shared" si="262"/>
        <v>0</v>
      </c>
      <c r="AA509" s="55">
        <f t="shared" si="263"/>
        <v>3</v>
      </c>
      <c r="AB509" s="3">
        <f t="shared" si="264"/>
        <v>30</v>
      </c>
      <c r="AC509" s="2">
        <f t="shared" si="265"/>
        <v>9380280</v>
      </c>
      <c r="AD509" s="2">
        <f t="shared" si="266"/>
        <v>9538155</v>
      </c>
      <c r="AE509" s="14">
        <f t="shared" si="267"/>
        <v>2122.6810863099367</v>
      </c>
      <c r="AF509" s="14">
        <f t="shared" si="268"/>
        <v>2133.8700129817685</v>
      </c>
      <c r="AG509" s="14">
        <f t="shared" si="251"/>
        <v>11.188926671831723</v>
      </c>
      <c r="AH509" s="14">
        <f t="shared" si="277"/>
        <v>1.8157098612610438</v>
      </c>
      <c r="AI509" s="14">
        <f t="shared" si="270"/>
        <v>9.3732168105706783</v>
      </c>
      <c r="AJ509" s="16">
        <f t="shared" si="271"/>
        <v>1</v>
      </c>
      <c r="AK509" s="16">
        <f t="shared" si="272"/>
        <v>0</v>
      </c>
      <c r="AL509" s="16">
        <f t="shared" si="273"/>
        <v>11</v>
      </c>
      <c r="AM509" s="16">
        <f t="shared" si="274"/>
        <v>30</v>
      </c>
      <c r="AN509" s="5">
        <f t="shared" si="275"/>
        <v>9114680</v>
      </c>
      <c r="AO509" s="5">
        <f t="shared" si="276"/>
        <v>9693555</v>
      </c>
    </row>
    <row r="510" spans="1:41" x14ac:dyDescent="0.2">
      <c r="A510" s="1" t="s">
        <v>1258</v>
      </c>
      <c r="B510" s="8">
        <v>22740</v>
      </c>
      <c r="C510" s="8">
        <v>2111.1864406779659</v>
      </c>
      <c r="D510" s="8">
        <v>2134</v>
      </c>
      <c r="E510" s="8">
        <v>2091</v>
      </c>
      <c r="F510" s="8">
        <v>2111.1152542372884</v>
      </c>
      <c r="G510" s="8">
        <f t="shared" si="244"/>
        <v>-28.153562967012931</v>
      </c>
      <c r="H510" s="8">
        <f t="shared" si="245"/>
        <v>0</v>
      </c>
      <c r="I510" s="8">
        <f t="shared" si="246"/>
        <v>28.153562967012931</v>
      </c>
      <c r="J510" s="25">
        <f t="shared" si="278"/>
        <v>11.225588380046391</v>
      </c>
      <c r="K510" s="25">
        <f t="shared" si="278"/>
        <v>12.031787070794584</v>
      </c>
      <c r="L510" s="26">
        <f t="shared" si="248"/>
        <v>0.9329942687645193</v>
      </c>
      <c r="M510" s="25">
        <f t="shared" si="249"/>
        <v>48.266789190267296</v>
      </c>
      <c r="N510" s="25">
        <v>30</v>
      </c>
      <c r="O510" s="25">
        <v>70</v>
      </c>
      <c r="P510" s="25">
        <f t="shared" si="252"/>
        <v>0</v>
      </c>
      <c r="Q510" s="25">
        <f t="shared" si="253"/>
        <v>0</v>
      </c>
      <c r="R510" s="25">
        <f t="shared" si="254"/>
        <v>43</v>
      </c>
      <c r="S510" s="25">
        <f t="shared" si="255"/>
        <v>0</v>
      </c>
      <c r="T510" s="25">
        <f t="shared" si="256"/>
        <v>7788540</v>
      </c>
      <c r="U510" s="25">
        <f t="shared" si="257"/>
        <v>10036365</v>
      </c>
      <c r="V510" s="9">
        <f t="shared" si="258"/>
        <v>2107.176795571404</v>
      </c>
      <c r="W510" s="9">
        <f t="shared" si="259"/>
        <v>2129.9252727960279</v>
      </c>
      <c r="X510" s="9">
        <f t="shared" si="260"/>
        <v>22.748477224623912</v>
      </c>
      <c r="Y510" s="3">
        <f t="shared" si="261"/>
        <v>1</v>
      </c>
      <c r="Z510" s="3">
        <f t="shared" si="262"/>
        <v>0</v>
      </c>
      <c r="AA510" s="55">
        <f t="shared" si="263"/>
        <v>4</v>
      </c>
      <c r="AB510" s="3">
        <f t="shared" si="264"/>
        <v>30</v>
      </c>
      <c r="AC510" s="2">
        <f t="shared" si="265"/>
        <v>9325625</v>
      </c>
      <c r="AD510" s="2">
        <f t="shared" si="266"/>
        <v>9534725</v>
      </c>
      <c r="AE510" s="14">
        <f t="shared" si="267"/>
        <v>2121.824358008259</v>
      </c>
      <c r="AF510" s="14">
        <f t="shared" si="268"/>
        <v>2130.3692808672331</v>
      </c>
      <c r="AG510" s="14">
        <f t="shared" si="251"/>
        <v>8.5449228589741324</v>
      </c>
      <c r="AH510" s="14">
        <f t="shared" si="277"/>
        <v>3.1615524608036614</v>
      </c>
      <c r="AI510" s="14">
        <f t="shared" si="270"/>
        <v>5.383370398170471</v>
      </c>
      <c r="AJ510" s="16">
        <f t="shared" si="271"/>
        <v>1</v>
      </c>
      <c r="AK510" s="16">
        <f t="shared" si="272"/>
        <v>0</v>
      </c>
      <c r="AL510" s="16">
        <f t="shared" si="273"/>
        <v>12</v>
      </c>
      <c r="AM510" s="16">
        <f t="shared" si="274"/>
        <v>30</v>
      </c>
      <c r="AN510" s="5">
        <f t="shared" si="275"/>
        <v>9060025</v>
      </c>
      <c r="AO510" s="5">
        <f t="shared" si="276"/>
        <v>9687325</v>
      </c>
    </row>
    <row r="511" spans="1:41" x14ac:dyDescent="0.2">
      <c r="A511" s="1" t="s">
        <v>1259</v>
      </c>
      <c r="B511" s="8">
        <v>16771</v>
      </c>
      <c r="C511" s="8">
        <v>2087.3586206896553</v>
      </c>
      <c r="D511" s="8">
        <v>2108</v>
      </c>
      <c r="E511" s="8">
        <v>2072</v>
      </c>
      <c r="F511" s="8">
        <v>2087.3965517241381</v>
      </c>
      <c r="G511" s="8">
        <f t="shared" si="244"/>
        <v>-23.71870251315022</v>
      </c>
      <c r="H511" s="8">
        <f t="shared" si="245"/>
        <v>0</v>
      </c>
      <c r="I511" s="8">
        <f t="shared" si="246"/>
        <v>23.71870251315022</v>
      </c>
      <c r="J511" s="25">
        <f t="shared" si="278"/>
        <v>10.423760638614507</v>
      </c>
      <c r="K511" s="25">
        <f t="shared" si="278"/>
        <v>12.866566745248559</v>
      </c>
      <c r="L511" s="26">
        <f t="shared" si="248"/>
        <v>0.81014312869933658</v>
      </c>
      <c r="M511" s="25">
        <f t="shared" si="249"/>
        <v>44.755749744577287</v>
      </c>
      <c r="N511" s="25">
        <v>30</v>
      </c>
      <c r="O511" s="25">
        <v>70</v>
      </c>
      <c r="P511" s="25">
        <f t="shared" si="252"/>
        <v>0</v>
      </c>
      <c r="Q511" s="25">
        <f t="shared" si="253"/>
        <v>0</v>
      </c>
      <c r="R511" s="25">
        <f t="shared" si="254"/>
        <v>43</v>
      </c>
      <c r="S511" s="25">
        <f t="shared" si="255"/>
        <v>0</v>
      </c>
      <c r="T511" s="25">
        <f t="shared" si="256"/>
        <v>7788540</v>
      </c>
      <c r="U511" s="25">
        <f t="shared" si="257"/>
        <v>10015940</v>
      </c>
      <c r="V511" s="9">
        <f t="shared" si="258"/>
        <v>2103.967941713398</v>
      </c>
      <c r="W511" s="9">
        <f t="shared" si="259"/>
        <v>2131.6130382353426</v>
      </c>
      <c r="X511" s="9">
        <f t="shared" si="260"/>
        <v>27.645096521944652</v>
      </c>
      <c r="Y511" s="3">
        <f t="shared" si="261"/>
        <v>1</v>
      </c>
      <c r="Z511" s="3">
        <f t="shared" si="262"/>
        <v>0</v>
      </c>
      <c r="AA511" s="55">
        <f t="shared" si="263"/>
        <v>5</v>
      </c>
      <c r="AB511" s="3">
        <f t="shared" si="264"/>
        <v>30</v>
      </c>
      <c r="AC511" s="2">
        <f t="shared" si="265"/>
        <v>9272245</v>
      </c>
      <c r="AD511" s="2">
        <f t="shared" si="266"/>
        <v>9531245</v>
      </c>
      <c r="AE511" s="14">
        <f t="shared" si="267"/>
        <v>2119.2741501353612</v>
      </c>
      <c r="AF511" s="14">
        <f t="shared" si="268"/>
        <v>2123.7580917682953</v>
      </c>
      <c r="AG511" s="14">
        <f t="shared" si="251"/>
        <v>4.4839416329341475</v>
      </c>
      <c r="AH511" s="14">
        <f t="shared" si="277"/>
        <v>3.4260302952297588</v>
      </c>
      <c r="AI511" s="14">
        <f t="shared" si="270"/>
        <v>1.0579113377043887</v>
      </c>
      <c r="AJ511" s="16">
        <f t="shared" si="271"/>
        <v>1</v>
      </c>
      <c r="AK511" s="16">
        <f t="shared" si="272"/>
        <v>0</v>
      </c>
      <c r="AL511" s="16">
        <f t="shared" si="273"/>
        <v>13</v>
      </c>
      <c r="AM511" s="16">
        <f t="shared" si="274"/>
        <v>30</v>
      </c>
      <c r="AN511" s="5">
        <f t="shared" si="275"/>
        <v>9006645</v>
      </c>
      <c r="AO511" s="5">
        <f t="shared" si="276"/>
        <v>9680045</v>
      </c>
    </row>
    <row r="512" spans="1:41" x14ac:dyDescent="0.2">
      <c r="A512" s="1" t="s">
        <v>1260</v>
      </c>
      <c r="B512" s="8">
        <v>16361</v>
      </c>
      <c r="C512" s="8">
        <v>2086.0905923344949</v>
      </c>
      <c r="D512" s="8">
        <v>2108</v>
      </c>
      <c r="E512" s="8">
        <v>2073</v>
      </c>
      <c r="F512" s="8">
        <v>2086.1881533101046</v>
      </c>
      <c r="G512" s="8">
        <f t="shared" si="244"/>
        <v>-1.2083984140335815</v>
      </c>
      <c r="H512" s="8">
        <f t="shared" si="245"/>
        <v>0</v>
      </c>
      <c r="I512" s="8">
        <f t="shared" si="246"/>
        <v>1.2083984140335815</v>
      </c>
      <c r="J512" s="25">
        <f t="shared" si="278"/>
        <v>9.6792063072848986</v>
      </c>
      <c r="K512" s="25">
        <f t="shared" si="278"/>
        <v>12.03384043587606</v>
      </c>
      <c r="L512" s="26">
        <f t="shared" si="248"/>
        <v>0.80433227936350438</v>
      </c>
      <c r="M512" s="25">
        <f t="shared" si="249"/>
        <v>44.577835721435981</v>
      </c>
      <c r="N512" s="25">
        <v>30</v>
      </c>
      <c r="O512" s="25">
        <v>70</v>
      </c>
      <c r="P512" s="25">
        <f t="shared" si="252"/>
        <v>0</v>
      </c>
      <c r="Q512" s="25">
        <f t="shared" si="253"/>
        <v>0</v>
      </c>
      <c r="R512" s="25">
        <f t="shared" si="254"/>
        <v>43</v>
      </c>
      <c r="S512" s="25">
        <f t="shared" si="255"/>
        <v>0</v>
      </c>
      <c r="T512" s="25">
        <f t="shared" si="256"/>
        <v>7788540</v>
      </c>
      <c r="U512" s="25">
        <f t="shared" si="257"/>
        <v>10017015</v>
      </c>
      <c r="V512" s="9">
        <f t="shared" si="258"/>
        <v>2100.8312172070614</v>
      </c>
      <c r="W512" s="9">
        <f t="shared" si="259"/>
        <v>2130.6530286567986</v>
      </c>
      <c r="X512" s="9">
        <f t="shared" si="260"/>
        <v>29.821811449737197</v>
      </c>
      <c r="Y512" s="3">
        <f t="shared" si="261"/>
        <v>1</v>
      </c>
      <c r="Z512" s="3">
        <f t="shared" si="262"/>
        <v>0</v>
      </c>
      <c r="AA512" s="55">
        <f t="shared" si="263"/>
        <v>6</v>
      </c>
      <c r="AB512" s="3">
        <f t="shared" si="264"/>
        <v>30</v>
      </c>
      <c r="AC512" s="2">
        <f t="shared" si="265"/>
        <v>9219515</v>
      </c>
      <c r="AD512" s="2">
        <f t="shared" si="266"/>
        <v>9530465</v>
      </c>
      <c r="AE512" s="14">
        <f t="shared" si="267"/>
        <v>2116.8233355557127</v>
      </c>
      <c r="AF512" s="14">
        <f t="shared" si="268"/>
        <v>2117.978101236266</v>
      </c>
      <c r="AG512" s="14">
        <f t="shared" si="251"/>
        <v>1.1547656805532824</v>
      </c>
      <c r="AH512" s="14">
        <f t="shared" si="277"/>
        <v>2.9717773722944636</v>
      </c>
      <c r="AI512" s="14">
        <f t="shared" si="270"/>
        <v>-1.8170116917411812</v>
      </c>
      <c r="AJ512" s="16">
        <f t="shared" si="271"/>
        <v>0</v>
      </c>
      <c r="AK512" s="16">
        <f t="shared" si="272"/>
        <v>1</v>
      </c>
      <c r="AL512" s="16">
        <f t="shared" si="273"/>
        <v>12</v>
      </c>
      <c r="AM512" s="16">
        <f t="shared" si="274"/>
        <v>30</v>
      </c>
      <c r="AN512" s="5">
        <f t="shared" si="275"/>
        <v>9058415</v>
      </c>
      <c r="AO512" s="5">
        <f t="shared" si="276"/>
        <v>9680315</v>
      </c>
    </row>
    <row r="513" spans="1:41" x14ac:dyDescent="0.2">
      <c r="A513" s="1" t="s">
        <v>1261</v>
      </c>
      <c r="B513" s="8">
        <v>17982</v>
      </c>
      <c r="C513" s="8">
        <v>2142.4358108108108</v>
      </c>
      <c r="D513" s="8">
        <v>2160</v>
      </c>
      <c r="E513" s="8">
        <v>2114</v>
      </c>
      <c r="F513" s="8">
        <v>2142.4324324324325</v>
      </c>
      <c r="G513" s="8">
        <f t="shared" si="244"/>
        <v>56.244279122327953</v>
      </c>
      <c r="H513" s="8">
        <f t="shared" si="245"/>
        <v>56.244279122327953</v>
      </c>
      <c r="I513" s="8">
        <f t="shared" si="246"/>
        <v>0</v>
      </c>
      <c r="J513" s="25">
        <f t="shared" si="278"/>
        <v>13.005282936930829</v>
      </c>
      <c r="K513" s="25">
        <f t="shared" si="278"/>
        <v>11.174280404742055</v>
      </c>
      <c r="L513" s="26">
        <f t="shared" si="248"/>
        <v>1.1638586527157264</v>
      </c>
      <c r="M513" s="25">
        <f t="shared" si="249"/>
        <v>53.786260542251156</v>
      </c>
      <c r="N513" s="25">
        <v>30</v>
      </c>
      <c r="O513" s="25">
        <v>70</v>
      </c>
      <c r="P513" s="25">
        <f t="shared" si="252"/>
        <v>0</v>
      </c>
      <c r="Q513" s="25">
        <f t="shared" si="253"/>
        <v>0</v>
      </c>
      <c r="R513" s="25">
        <f t="shared" si="254"/>
        <v>43</v>
      </c>
      <c r="S513" s="25">
        <f t="shared" si="255"/>
        <v>0</v>
      </c>
      <c r="T513" s="25">
        <f t="shared" si="256"/>
        <v>7788540</v>
      </c>
      <c r="U513" s="25">
        <f t="shared" si="257"/>
        <v>10061090</v>
      </c>
      <c r="V513" s="9">
        <f t="shared" si="258"/>
        <v>2097.7364828900804</v>
      </c>
      <c r="W513" s="9">
        <f t="shared" si="259"/>
        <v>2130.9464858770848</v>
      </c>
      <c r="X513" s="9">
        <f t="shared" si="260"/>
        <v>33.210002987004373</v>
      </c>
      <c r="Y513" s="3">
        <f t="shared" si="261"/>
        <v>1</v>
      </c>
      <c r="Z513" s="3">
        <f t="shared" si="262"/>
        <v>0</v>
      </c>
      <c r="AA513" s="55">
        <f t="shared" si="263"/>
        <v>7</v>
      </c>
      <c r="AB513" s="3">
        <f t="shared" si="264"/>
        <v>30</v>
      </c>
      <c r="AC513" s="2">
        <f t="shared" si="265"/>
        <v>9166785</v>
      </c>
      <c r="AD513" s="2">
        <f t="shared" si="266"/>
        <v>9536735</v>
      </c>
      <c r="AE513" s="14">
        <f t="shared" si="267"/>
        <v>2118.7203056947292</v>
      </c>
      <c r="AF513" s="14">
        <f t="shared" si="268"/>
        <v>2121.740306035676</v>
      </c>
      <c r="AG513" s="14">
        <f t="shared" si="251"/>
        <v>3.0200003409468081</v>
      </c>
      <c r="AH513" s="14">
        <f t="shared" si="277"/>
        <v>2.9814219660249326</v>
      </c>
      <c r="AI513" s="14">
        <f t="shared" si="270"/>
        <v>3.8578374921875547E-2</v>
      </c>
      <c r="AJ513" s="16">
        <f t="shared" si="271"/>
        <v>1</v>
      </c>
      <c r="AK513" s="16">
        <f t="shared" si="272"/>
        <v>0</v>
      </c>
      <c r="AL513" s="16">
        <f t="shared" si="273"/>
        <v>13</v>
      </c>
      <c r="AM513" s="16">
        <f t="shared" si="274"/>
        <v>30</v>
      </c>
      <c r="AN513" s="5">
        <f t="shared" si="275"/>
        <v>9005685</v>
      </c>
      <c r="AO513" s="5">
        <f t="shared" si="276"/>
        <v>9692735</v>
      </c>
    </row>
    <row r="514" spans="1:41" x14ac:dyDescent="0.2">
      <c r="A514" s="1" t="s">
        <v>1262</v>
      </c>
      <c r="B514" s="8">
        <v>14419</v>
      </c>
      <c r="C514" s="8">
        <v>2161.0371621621621</v>
      </c>
      <c r="D514" s="8">
        <v>2176</v>
      </c>
      <c r="E514" s="8">
        <v>2141</v>
      </c>
      <c r="F514" s="8">
        <v>2161.0810810810813</v>
      </c>
      <c r="G514" s="8">
        <f t="shared" ref="G514:G577" si="279">F514-F513</f>
        <v>18.648648648648759</v>
      </c>
      <c r="H514" s="8">
        <f t="shared" ref="H514:H577" si="280">IF(G514&gt;0, G514, 0)</f>
        <v>18.648648648648759</v>
      </c>
      <c r="I514" s="8">
        <f t="shared" ref="I514:I577" si="281">IF(G514&lt;0, -G514, 0)</f>
        <v>0</v>
      </c>
      <c r="J514" s="25">
        <f t="shared" ref="J514:K529" si="282">((J513*($L$4-1)+H514)/$L$4)</f>
        <v>13.408380487767825</v>
      </c>
      <c r="K514" s="25">
        <f t="shared" si="282"/>
        <v>10.376117518689052</v>
      </c>
      <c r="L514" s="26">
        <f t="shared" ref="L514:L577" si="283">J514/K514</f>
        <v>1.2922348328859212</v>
      </c>
      <c r="M514" s="25">
        <f t="shared" ref="M514:M577" si="284">IF(K514=0, 100, 100-(100/(1+L514)))</f>
        <v>56.374452318177148</v>
      </c>
      <c r="N514" s="25">
        <v>30</v>
      </c>
      <c r="O514" s="25">
        <v>70</v>
      </c>
      <c r="P514" s="25">
        <f t="shared" si="252"/>
        <v>0</v>
      </c>
      <c r="Q514" s="25">
        <f t="shared" si="253"/>
        <v>0</v>
      </c>
      <c r="R514" s="25">
        <f t="shared" si="254"/>
        <v>43</v>
      </c>
      <c r="S514" s="25">
        <f t="shared" si="255"/>
        <v>0</v>
      </c>
      <c r="T514" s="25">
        <f t="shared" si="256"/>
        <v>7788540</v>
      </c>
      <c r="U514" s="25">
        <f t="shared" si="257"/>
        <v>10090115</v>
      </c>
      <c r="V514" s="9">
        <f t="shared" si="258"/>
        <v>2097.7977042157086</v>
      </c>
      <c r="W514" s="9">
        <f t="shared" si="259"/>
        <v>2134.2886622639985</v>
      </c>
      <c r="X514" s="9">
        <f t="shared" si="260"/>
        <v>36.49095804828994</v>
      </c>
      <c r="Y514" s="3">
        <f t="shared" si="261"/>
        <v>1</v>
      </c>
      <c r="Z514" s="3">
        <f t="shared" si="262"/>
        <v>0</v>
      </c>
      <c r="AA514" s="55">
        <f t="shared" si="263"/>
        <v>8</v>
      </c>
      <c r="AB514" s="3">
        <f t="shared" si="264"/>
        <v>30</v>
      </c>
      <c r="AC514" s="2">
        <f t="shared" si="265"/>
        <v>9112755</v>
      </c>
      <c r="AD514" s="2">
        <f t="shared" si="266"/>
        <v>9540955</v>
      </c>
      <c r="AE514" s="14">
        <f t="shared" si="267"/>
        <v>2121.8581409085332</v>
      </c>
      <c r="AF514" s="14">
        <f t="shared" si="268"/>
        <v>2127.7927329657382</v>
      </c>
      <c r="AG514" s="14">
        <f t="shared" si="251"/>
        <v>5.934592057205009</v>
      </c>
      <c r="AH514" s="14">
        <f t="shared" si="277"/>
        <v>3.5720559842609481</v>
      </c>
      <c r="AI514" s="14">
        <f t="shared" si="270"/>
        <v>2.362536072944061</v>
      </c>
      <c r="AJ514" s="16">
        <f t="shared" si="271"/>
        <v>1</v>
      </c>
      <c r="AK514" s="16">
        <f t="shared" si="272"/>
        <v>0</v>
      </c>
      <c r="AL514" s="16">
        <f t="shared" si="273"/>
        <v>14</v>
      </c>
      <c r="AM514" s="16">
        <f t="shared" si="274"/>
        <v>30</v>
      </c>
      <c r="AN514" s="5">
        <f t="shared" si="275"/>
        <v>8951655</v>
      </c>
      <c r="AO514" s="5">
        <f t="shared" si="276"/>
        <v>9701005</v>
      </c>
    </row>
    <row r="515" spans="1:41" x14ac:dyDescent="0.2">
      <c r="A515" s="1" t="s">
        <v>1263</v>
      </c>
      <c r="B515" s="8">
        <v>17119</v>
      </c>
      <c r="C515" s="8">
        <v>2174.863157894737</v>
      </c>
      <c r="D515" s="8">
        <v>2193</v>
      </c>
      <c r="E515" s="8">
        <v>2159</v>
      </c>
      <c r="F515" s="8">
        <v>2174.9263157894738</v>
      </c>
      <c r="G515" s="8">
        <f t="shared" si="279"/>
        <v>13.845234708392582</v>
      </c>
      <c r="H515" s="8">
        <f t="shared" si="280"/>
        <v>13.845234708392582</v>
      </c>
      <c r="I515" s="8">
        <f t="shared" si="281"/>
        <v>0</v>
      </c>
      <c r="J515" s="25">
        <f t="shared" si="282"/>
        <v>13.439584360669594</v>
      </c>
      <c r="K515" s="25">
        <f t="shared" si="282"/>
        <v>9.6349662673541197</v>
      </c>
      <c r="L515" s="26">
        <f t="shared" si="283"/>
        <v>1.3948761197230708</v>
      </c>
      <c r="M515" s="25">
        <f t="shared" si="284"/>
        <v>58.24418675502789</v>
      </c>
      <c r="N515" s="25">
        <v>30</v>
      </c>
      <c r="O515" s="25">
        <v>70</v>
      </c>
      <c r="P515" s="25">
        <f t="shared" si="252"/>
        <v>0</v>
      </c>
      <c r="Q515" s="25">
        <f t="shared" si="253"/>
        <v>0</v>
      </c>
      <c r="R515" s="25">
        <f t="shared" si="254"/>
        <v>43</v>
      </c>
      <c r="S515" s="25">
        <f t="shared" si="255"/>
        <v>0</v>
      </c>
      <c r="T515" s="25">
        <f t="shared" si="256"/>
        <v>7788540</v>
      </c>
      <c r="U515" s="25">
        <f t="shared" si="257"/>
        <v>10109465</v>
      </c>
      <c r="V515" s="9">
        <f t="shared" si="258"/>
        <v>2101.0746258387844</v>
      </c>
      <c r="W515" s="9">
        <f t="shared" si="259"/>
        <v>2138.1002970695354</v>
      </c>
      <c r="X515" s="9">
        <f t="shared" si="260"/>
        <v>37.025671230750959</v>
      </c>
      <c r="Y515" s="3">
        <f t="shared" si="261"/>
        <v>1</v>
      </c>
      <c r="Z515" s="3">
        <f t="shared" si="262"/>
        <v>0</v>
      </c>
      <c r="AA515" s="55">
        <f t="shared" si="263"/>
        <v>9</v>
      </c>
      <c r="AB515" s="3">
        <f t="shared" si="264"/>
        <v>30</v>
      </c>
      <c r="AC515" s="2">
        <f t="shared" si="265"/>
        <v>9058325</v>
      </c>
      <c r="AD515" s="2">
        <f t="shared" si="266"/>
        <v>9544100</v>
      </c>
      <c r="AE515" s="14">
        <f t="shared" si="267"/>
        <v>2125.7891168256401</v>
      </c>
      <c r="AF515" s="14">
        <f t="shared" si="268"/>
        <v>2135.0440534001591</v>
      </c>
      <c r="AG515" s="14">
        <f t="shared" si="251"/>
        <v>9.2549365745189789</v>
      </c>
      <c r="AH515" s="14">
        <f t="shared" si="277"/>
        <v>4.7086321023125546</v>
      </c>
      <c r="AI515" s="14">
        <f t="shared" si="270"/>
        <v>4.5463044722064243</v>
      </c>
      <c r="AJ515" s="16">
        <f t="shared" si="271"/>
        <v>1</v>
      </c>
      <c r="AK515" s="16">
        <f t="shared" si="272"/>
        <v>0</v>
      </c>
      <c r="AL515" s="16">
        <f t="shared" si="273"/>
        <v>15</v>
      </c>
      <c r="AM515" s="16">
        <f t="shared" si="274"/>
        <v>30</v>
      </c>
      <c r="AN515" s="5">
        <f t="shared" si="275"/>
        <v>8897225</v>
      </c>
      <c r="AO515" s="5">
        <f t="shared" si="276"/>
        <v>9706850</v>
      </c>
    </row>
    <row r="516" spans="1:41" x14ac:dyDescent="0.2">
      <c r="A516" s="1" t="s">
        <v>1264</v>
      </c>
      <c r="B516" s="8">
        <v>11368</v>
      </c>
      <c r="C516" s="8">
        <v>2167.9788732394368</v>
      </c>
      <c r="D516" s="8">
        <v>2190</v>
      </c>
      <c r="E516" s="8">
        <v>2150</v>
      </c>
      <c r="F516" s="8">
        <v>2168.0140845070423</v>
      </c>
      <c r="G516" s="8">
        <f t="shared" si="279"/>
        <v>-6.9122312824315486</v>
      </c>
      <c r="H516" s="8">
        <f t="shared" si="280"/>
        <v>0</v>
      </c>
      <c r="I516" s="8">
        <f t="shared" si="281"/>
        <v>6.9122312824315486</v>
      </c>
      <c r="J516" s="25">
        <f t="shared" si="282"/>
        <v>12.479614049193193</v>
      </c>
      <c r="K516" s="25">
        <f t="shared" si="282"/>
        <v>9.4404851970025074</v>
      </c>
      <c r="L516" s="26">
        <f t="shared" si="283"/>
        <v>1.3219250693974558</v>
      </c>
      <c r="M516" s="25">
        <f t="shared" si="284"/>
        <v>56.932288075105632</v>
      </c>
      <c r="N516" s="25">
        <v>30</v>
      </c>
      <c r="O516" s="25">
        <v>70</v>
      </c>
      <c r="P516" s="25">
        <f t="shared" si="252"/>
        <v>0</v>
      </c>
      <c r="Q516" s="25">
        <f t="shared" si="253"/>
        <v>0</v>
      </c>
      <c r="R516" s="25">
        <f t="shared" si="254"/>
        <v>43</v>
      </c>
      <c r="S516" s="25">
        <f t="shared" si="255"/>
        <v>0</v>
      </c>
      <c r="T516" s="25">
        <f t="shared" si="256"/>
        <v>7788540</v>
      </c>
      <c r="U516" s="25">
        <f t="shared" si="257"/>
        <v>10099790</v>
      </c>
      <c r="V516" s="9">
        <f t="shared" si="258"/>
        <v>2105.4137224490883</v>
      </c>
      <c r="W516" s="9">
        <f t="shared" si="259"/>
        <v>2139.2027037272051</v>
      </c>
      <c r="X516" s="9">
        <f t="shared" si="260"/>
        <v>33.788981278116808</v>
      </c>
      <c r="Y516" s="3">
        <f t="shared" si="261"/>
        <v>1</v>
      </c>
      <c r="Z516" s="3">
        <f t="shared" si="262"/>
        <v>0</v>
      </c>
      <c r="AA516" s="55">
        <f t="shared" si="263"/>
        <v>10</v>
      </c>
      <c r="AB516" s="3">
        <f t="shared" si="264"/>
        <v>30</v>
      </c>
      <c r="AC516" s="2">
        <f t="shared" si="265"/>
        <v>9003470</v>
      </c>
      <c r="AD516" s="2">
        <f t="shared" si="266"/>
        <v>9540970</v>
      </c>
      <c r="AE516" s="14">
        <f t="shared" si="267"/>
        <v>2128.9168922094477</v>
      </c>
      <c r="AF516" s="14">
        <f t="shared" si="268"/>
        <v>2140.1163658781411</v>
      </c>
      <c r="AG516" s="14">
        <f t="shared" si="251"/>
        <v>11.199473668693372</v>
      </c>
      <c r="AH516" s="14">
        <f t="shared" si="277"/>
        <v>6.0068004155887182</v>
      </c>
      <c r="AI516" s="14">
        <f t="shared" si="270"/>
        <v>5.1926732531046538</v>
      </c>
      <c r="AJ516" s="16">
        <f t="shared" si="271"/>
        <v>1</v>
      </c>
      <c r="AK516" s="16">
        <f t="shared" si="272"/>
        <v>0</v>
      </c>
      <c r="AL516" s="16">
        <f t="shared" si="273"/>
        <v>16</v>
      </c>
      <c r="AM516" s="16">
        <f t="shared" si="274"/>
        <v>30</v>
      </c>
      <c r="AN516" s="5">
        <f t="shared" si="275"/>
        <v>8842370</v>
      </c>
      <c r="AO516" s="5">
        <f t="shared" si="276"/>
        <v>9702370</v>
      </c>
    </row>
    <row r="517" spans="1:41" x14ac:dyDescent="0.2">
      <c r="A517" s="1" t="s">
        <v>1265</v>
      </c>
      <c r="B517" s="8">
        <v>19016</v>
      </c>
      <c r="C517" s="8">
        <v>2177.5870307167233</v>
      </c>
      <c r="D517" s="8">
        <v>2200</v>
      </c>
      <c r="E517" s="8">
        <v>2133</v>
      </c>
      <c r="F517" s="8">
        <v>2177.7372013651875</v>
      </c>
      <c r="G517" s="8">
        <f t="shared" si="279"/>
        <v>9.7231168581452039</v>
      </c>
      <c r="H517" s="8">
        <f t="shared" si="280"/>
        <v>9.7231168581452039</v>
      </c>
      <c r="I517" s="8">
        <f t="shared" si="281"/>
        <v>0</v>
      </c>
      <c r="J517" s="25">
        <f t="shared" si="282"/>
        <v>12.282721392689766</v>
      </c>
      <c r="K517" s="25">
        <f t="shared" si="282"/>
        <v>8.7661648257880422</v>
      </c>
      <c r="L517" s="26">
        <f t="shared" si="283"/>
        <v>1.4011510890779537</v>
      </c>
      <c r="M517" s="25">
        <f t="shared" si="284"/>
        <v>58.353307938485379</v>
      </c>
      <c r="N517" s="25">
        <v>30</v>
      </c>
      <c r="O517" s="25">
        <v>70</v>
      </c>
      <c r="P517" s="25">
        <f t="shared" si="252"/>
        <v>0</v>
      </c>
      <c r="Q517" s="25">
        <f t="shared" si="253"/>
        <v>0</v>
      </c>
      <c r="R517" s="25">
        <f t="shared" si="254"/>
        <v>43</v>
      </c>
      <c r="S517" s="25">
        <f t="shared" si="255"/>
        <v>0</v>
      </c>
      <c r="T517" s="25">
        <f t="shared" si="256"/>
        <v>7788540</v>
      </c>
      <c r="U517" s="25">
        <f t="shared" si="257"/>
        <v>10081515</v>
      </c>
      <c r="V517" s="9">
        <f t="shared" si="258"/>
        <v>2109.3892389677503</v>
      </c>
      <c r="W517" s="9">
        <f t="shared" si="259"/>
        <v>2141.1433467561919</v>
      </c>
      <c r="X517" s="9">
        <f t="shared" si="260"/>
        <v>31.754107788441615</v>
      </c>
      <c r="Y517" s="3">
        <f t="shared" si="261"/>
        <v>1</v>
      </c>
      <c r="Z517" s="3">
        <f t="shared" si="262"/>
        <v>0</v>
      </c>
      <c r="AA517" s="55">
        <f t="shared" si="263"/>
        <v>11</v>
      </c>
      <c r="AB517" s="3">
        <f t="shared" si="264"/>
        <v>30</v>
      </c>
      <c r="AC517" s="2">
        <f t="shared" si="265"/>
        <v>8948690</v>
      </c>
      <c r="AD517" s="2">
        <f t="shared" si="266"/>
        <v>9535265</v>
      </c>
      <c r="AE517" s="14">
        <f t="shared" si="267"/>
        <v>2132.5332114061694</v>
      </c>
      <c r="AF517" s="14">
        <f t="shared" si="268"/>
        <v>2145.9041867223023</v>
      </c>
      <c r="AG517" s="14">
        <f t="shared" si="251"/>
        <v>13.370975316132899</v>
      </c>
      <c r="AH517" s="14">
        <f t="shared" si="277"/>
        <v>7.4796353956975548</v>
      </c>
      <c r="AI517" s="14">
        <f t="shared" si="270"/>
        <v>5.8913399204353443</v>
      </c>
      <c r="AJ517" s="16">
        <f t="shared" si="271"/>
        <v>1</v>
      </c>
      <c r="AK517" s="16">
        <f t="shared" si="272"/>
        <v>0</v>
      </c>
      <c r="AL517" s="16">
        <f t="shared" si="273"/>
        <v>17</v>
      </c>
      <c r="AM517" s="16">
        <f t="shared" si="274"/>
        <v>30</v>
      </c>
      <c r="AN517" s="5">
        <f t="shared" si="275"/>
        <v>8787590</v>
      </c>
      <c r="AO517" s="5">
        <f t="shared" si="276"/>
        <v>9694115</v>
      </c>
    </row>
    <row r="518" spans="1:41" x14ac:dyDescent="0.2">
      <c r="A518" s="1" t="s">
        <v>1266</v>
      </c>
      <c r="B518" s="8">
        <v>17156</v>
      </c>
      <c r="C518" s="8">
        <v>2193.6872852233678</v>
      </c>
      <c r="D518" s="8">
        <v>2207</v>
      </c>
      <c r="E518" s="8">
        <v>2177</v>
      </c>
      <c r="F518" s="8">
        <v>2193.7113402061855</v>
      </c>
      <c r="G518" s="8">
        <f t="shared" si="279"/>
        <v>15.974138840997966</v>
      </c>
      <c r="H518" s="8">
        <f t="shared" si="280"/>
        <v>15.974138840997966</v>
      </c>
      <c r="I518" s="8">
        <f t="shared" si="281"/>
        <v>0</v>
      </c>
      <c r="J518" s="25">
        <f t="shared" si="282"/>
        <v>12.546394067568924</v>
      </c>
      <c r="K518" s="25">
        <f t="shared" si="282"/>
        <v>8.1400101953746109</v>
      </c>
      <c r="L518" s="26">
        <f t="shared" si="283"/>
        <v>1.5413241220137719</v>
      </c>
      <c r="M518" s="25">
        <f t="shared" si="284"/>
        <v>60.650434498390958</v>
      </c>
      <c r="N518" s="25">
        <v>30</v>
      </c>
      <c r="O518" s="25">
        <v>70</v>
      </c>
      <c r="P518" s="25">
        <f t="shared" si="252"/>
        <v>0</v>
      </c>
      <c r="Q518" s="25">
        <f t="shared" si="253"/>
        <v>0</v>
      </c>
      <c r="R518" s="25">
        <f t="shared" si="254"/>
        <v>43</v>
      </c>
      <c r="S518" s="25">
        <f t="shared" si="255"/>
        <v>0</v>
      </c>
      <c r="T518" s="25">
        <f t="shared" si="256"/>
        <v>7788540</v>
      </c>
      <c r="U518" s="25">
        <f t="shared" si="257"/>
        <v>10128815</v>
      </c>
      <c r="V518" s="9">
        <f t="shared" si="258"/>
        <v>2114.1775309149398</v>
      </c>
      <c r="W518" s="9">
        <f t="shared" si="259"/>
        <v>2143.6964468699575</v>
      </c>
      <c r="X518" s="9">
        <f t="shared" si="260"/>
        <v>29.518915955017746</v>
      </c>
      <c r="Y518" s="3">
        <f t="shared" si="261"/>
        <v>1</v>
      </c>
      <c r="Z518" s="3">
        <f t="shared" si="262"/>
        <v>0</v>
      </c>
      <c r="AA518" s="55">
        <f t="shared" si="263"/>
        <v>12</v>
      </c>
      <c r="AB518" s="3">
        <f t="shared" si="264"/>
        <v>30</v>
      </c>
      <c r="AC518" s="2">
        <f t="shared" si="265"/>
        <v>8893660</v>
      </c>
      <c r="AD518" s="2">
        <f t="shared" si="266"/>
        <v>9546760</v>
      </c>
      <c r="AE518" s="14">
        <f t="shared" si="267"/>
        <v>2137.064924650615</v>
      </c>
      <c r="AF518" s="14">
        <f t="shared" si="268"/>
        <v>2153.2591334121303</v>
      </c>
      <c r="AG518" s="14">
        <f t="shared" si="251"/>
        <v>16.194208761515256</v>
      </c>
      <c r="AH518" s="14">
        <f t="shared" si="277"/>
        <v>9.2225500688610946</v>
      </c>
      <c r="AI518" s="14">
        <f t="shared" si="270"/>
        <v>6.9716586926541613</v>
      </c>
      <c r="AJ518" s="16">
        <f t="shared" si="271"/>
        <v>1</v>
      </c>
      <c r="AK518" s="16">
        <f t="shared" si="272"/>
        <v>0</v>
      </c>
      <c r="AL518" s="16">
        <f t="shared" si="273"/>
        <v>18</v>
      </c>
      <c r="AM518" s="16">
        <f t="shared" si="274"/>
        <v>30</v>
      </c>
      <c r="AN518" s="5">
        <f t="shared" si="275"/>
        <v>8732560</v>
      </c>
      <c r="AO518" s="5">
        <f t="shared" si="276"/>
        <v>9712210</v>
      </c>
    </row>
    <row r="519" spans="1:41" x14ac:dyDescent="0.2">
      <c r="A519" s="1" t="s">
        <v>1267</v>
      </c>
      <c r="B519" s="8">
        <v>22437</v>
      </c>
      <c r="C519" s="8">
        <v>2185.9480968858134</v>
      </c>
      <c r="D519" s="8">
        <v>2211</v>
      </c>
      <c r="E519" s="8">
        <v>2158</v>
      </c>
      <c r="F519" s="8">
        <v>2185.9307958477507</v>
      </c>
      <c r="G519" s="8">
        <f t="shared" si="279"/>
        <v>-7.7805443584347813</v>
      </c>
      <c r="H519" s="8">
        <f t="shared" si="280"/>
        <v>0</v>
      </c>
      <c r="I519" s="8">
        <f t="shared" si="281"/>
        <v>7.7805443584347813</v>
      </c>
      <c r="J519" s="25">
        <f t="shared" si="282"/>
        <v>11.650223062742572</v>
      </c>
      <c r="K519" s="25">
        <f t="shared" si="282"/>
        <v>8.1143340641646233</v>
      </c>
      <c r="L519" s="26">
        <f t="shared" si="283"/>
        <v>1.4357583716196149</v>
      </c>
      <c r="M519" s="25">
        <f t="shared" si="284"/>
        <v>58.945024611161763</v>
      </c>
      <c r="N519" s="25">
        <v>30</v>
      </c>
      <c r="O519" s="25">
        <v>70</v>
      </c>
      <c r="P519" s="25">
        <f t="shared" si="252"/>
        <v>0</v>
      </c>
      <c r="Q519" s="25">
        <f t="shared" si="253"/>
        <v>0</v>
      </c>
      <c r="R519" s="25">
        <f t="shared" si="254"/>
        <v>43</v>
      </c>
      <c r="S519" s="25">
        <f t="shared" si="255"/>
        <v>0</v>
      </c>
      <c r="T519" s="25">
        <f t="shared" si="256"/>
        <v>7788540</v>
      </c>
      <c r="U519" s="25">
        <f t="shared" si="257"/>
        <v>10108390</v>
      </c>
      <c r="V519" s="9">
        <f t="shared" si="258"/>
        <v>2120.3187664733982</v>
      </c>
      <c r="W519" s="9">
        <f t="shared" si="259"/>
        <v>2149.6878061453285</v>
      </c>
      <c r="X519" s="9">
        <f t="shared" si="260"/>
        <v>29.369039671930295</v>
      </c>
      <c r="Y519" s="3">
        <f t="shared" si="261"/>
        <v>1</v>
      </c>
      <c r="Z519" s="3">
        <f t="shared" si="262"/>
        <v>0</v>
      </c>
      <c r="AA519" s="55">
        <f t="shared" si="263"/>
        <v>13</v>
      </c>
      <c r="AB519" s="3">
        <f t="shared" si="264"/>
        <v>30</v>
      </c>
      <c r="AC519" s="2">
        <f t="shared" si="265"/>
        <v>8838455</v>
      </c>
      <c r="AD519" s="2">
        <f t="shared" si="266"/>
        <v>9539805</v>
      </c>
      <c r="AE519" s="14">
        <f t="shared" si="267"/>
        <v>2140.6846188133659</v>
      </c>
      <c r="AF519" s="14">
        <f t="shared" si="268"/>
        <v>2158.2855430176105</v>
      </c>
      <c r="AG519" s="14">
        <f t="shared" si="251"/>
        <v>17.60092420424462</v>
      </c>
      <c r="AH519" s="14">
        <f t="shared" si="277"/>
        <v>10.898224895937799</v>
      </c>
      <c r="AI519" s="14">
        <f t="shared" si="270"/>
        <v>6.7026993083068209</v>
      </c>
      <c r="AJ519" s="16">
        <f t="shared" si="271"/>
        <v>1</v>
      </c>
      <c r="AK519" s="16">
        <f t="shared" si="272"/>
        <v>0</v>
      </c>
      <c r="AL519" s="16">
        <f t="shared" si="273"/>
        <v>19</v>
      </c>
      <c r="AM519" s="16">
        <f t="shared" si="274"/>
        <v>30</v>
      </c>
      <c r="AN519" s="5">
        <f t="shared" si="275"/>
        <v>8677355</v>
      </c>
      <c r="AO519" s="5">
        <f t="shared" si="276"/>
        <v>9702405</v>
      </c>
    </row>
    <row r="520" spans="1:41" x14ac:dyDescent="0.2">
      <c r="A520" s="1" t="s">
        <v>1268</v>
      </c>
      <c r="B520" s="8">
        <v>18982</v>
      </c>
      <c r="C520" s="8">
        <v>2149.5342465753424</v>
      </c>
      <c r="D520" s="8">
        <v>2177</v>
      </c>
      <c r="E520" s="8">
        <v>2132</v>
      </c>
      <c r="F520" s="8">
        <v>2149.4623287671234</v>
      </c>
      <c r="G520" s="8">
        <f t="shared" si="279"/>
        <v>-36.468467080627306</v>
      </c>
      <c r="H520" s="8">
        <f t="shared" si="280"/>
        <v>0</v>
      </c>
      <c r="I520" s="8">
        <f t="shared" si="281"/>
        <v>36.468467080627306</v>
      </c>
      <c r="J520" s="25">
        <f t="shared" si="282"/>
        <v>10.818064272546675</v>
      </c>
      <c r="K520" s="25">
        <f t="shared" si="282"/>
        <v>10.139629279626243</v>
      </c>
      <c r="L520" s="26">
        <f t="shared" si="283"/>
        <v>1.0669092502507587</v>
      </c>
      <c r="M520" s="25">
        <f t="shared" si="284"/>
        <v>51.618582195677945</v>
      </c>
      <c r="N520" s="25">
        <v>30</v>
      </c>
      <c r="O520" s="25">
        <v>70</v>
      </c>
      <c r="P520" s="25">
        <f t="shared" si="252"/>
        <v>0</v>
      </c>
      <c r="Q520" s="25">
        <f t="shared" si="253"/>
        <v>0</v>
      </c>
      <c r="R520" s="25">
        <f t="shared" si="254"/>
        <v>43</v>
      </c>
      <c r="S520" s="25">
        <f t="shared" si="255"/>
        <v>0</v>
      </c>
      <c r="T520" s="25">
        <f t="shared" si="256"/>
        <v>7788540</v>
      </c>
      <c r="U520" s="25">
        <f t="shared" si="257"/>
        <v>10080440</v>
      </c>
      <c r="V520" s="9">
        <f t="shared" si="258"/>
        <v>2126.1504797752345</v>
      </c>
      <c r="W520" s="9">
        <f t="shared" si="259"/>
        <v>2150.8741026247044</v>
      </c>
      <c r="X520" s="9">
        <f t="shared" si="260"/>
        <v>24.723622849469848</v>
      </c>
      <c r="Y520" s="3">
        <f t="shared" si="261"/>
        <v>1</v>
      </c>
      <c r="Z520" s="3">
        <f t="shared" si="262"/>
        <v>0</v>
      </c>
      <c r="AA520" s="55">
        <f t="shared" si="263"/>
        <v>14</v>
      </c>
      <c r="AB520" s="3">
        <f t="shared" si="264"/>
        <v>30</v>
      </c>
      <c r="AC520" s="2">
        <f t="shared" si="265"/>
        <v>8783150</v>
      </c>
      <c r="AD520" s="2">
        <f t="shared" si="266"/>
        <v>9529350</v>
      </c>
      <c r="AE520" s="14">
        <f t="shared" si="267"/>
        <v>2141.3348195506815</v>
      </c>
      <c r="AF520" s="14">
        <f t="shared" si="268"/>
        <v>2156.9281254406123</v>
      </c>
      <c r="AG520" s="14">
        <f t="shared" si="251"/>
        <v>15.593305889930889</v>
      </c>
      <c r="AH520" s="14">
        <f t="shared" si="277"/>
        <v>11.837241094736417</v>
      </c>
      <c r="AI520" s="14">
        <f t="shared" si="270"/>
        <v>3.7560647951944723</v>
      </c>
      <c r="AJ520" s="16">
        <f t="shared" si="271"/>
        <v>1</v>
      </c>
      <c r="AK520" s="16">
        <f t="shared" si="272"/>
        <v>0</v>
      </c>
      <c r="AL520" s="16">
        <f t="shared" si="273"/>
        <v>20</v>
      </c>
      <c r="AM520" s="16">
        <f t="shared" si="274"/>
        <v>30</v>
      </c>
      <c r="AN520" s="5">
        <f t="shared" si="275"/>
        <v>8622050</v>
      </c>
      <c r="AO520" s="5">
        <f t="shared" si="276"/>
        <v>9688050</v>
      </c>
    </row>
    <row r="521" spans="1:41" x14ac:dyDescent="0.2">
      <c r="A521" s="1" t="s">
        <v>1269</v>
      </c>
      <c r="B521" s="8">
        <v>15702</v>
      </c>
      <c r="C521" s="8">
        <v>2148.9551724137932</v>
      </c>
      <c r="D521" s="8">
        <v>2165</v>
      </c>
      <c r="E521" s="8">
        <v>2124</v>
      </c>
      <c r="F521" s="8">
        <v>2148.8724137931035</v>
      </c>
      <c r="G521" s="8">
        <f t="shared" si="279"/>
        <v>-0.58991497401984816</v>
      </c>
      <c r="H521" s="8">
        <f t="shared" si="280"/>
        <v>0</v>
      </c>
      <c r="I521" s="8">
        <f t="shared" si="281"/>
        <v>0.58991497401984816</v>
      </c>
      <c r="J521" s="25">
        <f t="shared" si="282"/>
        <v>10.045345395936197</v>
      </c>
      <c r="K521" s="25">
        <f t="shared" si="282"/>
        <v>9.4575068292257871</v>
      </c>
      <c r="L521" s="26">
        <f t="shared" si="283"/>
        <v>1.0621557644445847</v>
      </c>
      <c r="M521" s="25">
        <f t="shared" si="284"/>
        <v>51.50705794189426</v>
      </c>
      <c r="N521" s="25">
        <v>30</v>
      </c>
      <c r="O521" s="25">
        <v>70</v>
      </c>
      <c r="P521" s="25">
        <f t="shared" si="252"/>
        <v>0</v>
      </c>
      <c r="Q521" s="25">
        <f t="shared" si="253"/>
        <v>0</v>
      </c>
      <c r="R521" s="25">
        <f t="shared" si="254"/>
        <v>43</v>
      </c>
      <c r="S521" s="25">
        <f t="shared" si="255"/>
        <v>0</v>
      </c>
      <c r="T521" s="25">
        <f t="shared" si="256"/>
        <v>7788540</v>
      </c>
      <c r="U521" s="25">
        <f t="shared" si="257"/>
        <v>10071840</v>
      </c>
      <c r="V521" s="9">
        <f t="shared" si="258"/>
        <v>2130.4798228707386</v>
      </c>
      <c r="W521" s="9">
        <f t="shared" si="259"/>
        <v>2148.1053630393421</v>
      </c>
      <c r="X521" s="9">
        <f t="shared" si="260"/>
        <v>17.625540168603493</v>
      </c>
      <c r="Y521" s="3">
        <f t="shared" si="261"/>
        <v>1</v>
      </c>
      <c r="Z521" s="3">
        <f t="shared" si="262"/>
        <v>0</v>
      </c>
      <c r="AA521" s="55">
        <f t="shared" si="263"/>
        <v>15</v>
      </c>
      <c r="AB521" s="3">
        <f t="shared" si="264"/>
        <v>30</v>
      </c>
      <c r="AC521" s="2">
        <f t="shared" si="265"/>
        <v>8728695</v>
      </c>
      <c r="AD521" s="2">
        <f t="shared" si="266"/>
        <v>9525195</v>
      </c>
      <c r="AE521" s="14">
        <f t="shared" si="267"/>
        <v>2141.8931598649351</v>
      </c>
      <c r="AF521" s="14">
        <f t="shared" si="268"/>
        <v>2155.6887851871493</v>
      </c>
      <c r="AG521" s="14">
        <f t="shared" si="251"/>
        <v>13.795625322214164</v>
      </c>
      <c r="AH521" s="14">
        <f t="shared" si="277"/>
        <v>12.228917940231966</v>
      </c>
      <c r="AI521" s="14">
        <f t="shared" si="270"/>
        <v>1.5667073819821979</v>
      </c>
      <c r="AJ521" s="16">
        <f t="shared" si="271"/>
        <v>1</v>
      </c>
      <c r="AK521" s="16">
        <f t="shared" si="272"/>
        <v>0</v>
      </c>
      <c r="AL521" s="16">
        <f t="shared" si="273"/>
        <v>21</v>
      </c>
      <c r="AM521" s="16">
        <f t="shared" si="274"/>
        <v>30</v>
      </c>
      <c r="AN521" s="5">
        <f t="shared" si="275"/>
        <v>8567595</v>
      </c>
      <c r="AO521" s="5">
        <f t="shared" si="276"/>
        <v>9682695</v>
      </c>
    </row>
    <row r="522" spans="1:41" x14ac:dyDescent="0.2">
      <c r="A522" s="1" t="s">
        <v>1270</v>
      </c>
      <c r="B522" s="8">
        <v>19726</v>
      </c>
      <c r="C522" s="8">
        <v>2143.335593220339</v>
      </c>
      <c r="D522" s="8">
        <v>2169</v>
      </c>
      <c r="E522" s="8">
        <v>2121</v>
      </c>
      <c r="F522" s="8">
        <v>2143.4610169491525</v>
      </c>
      <c r="G522" s="8">
        <f t="shared" si="279"/>
        <v>-5.4113968439510245</v>
      </c>
      <c r="H522" s="8">
        <f t="shared" si="280"/>
        <v>0</v>
      </c>
      <c r="I522" s="8">
        <f t="shared" si="281"/>
        <v>5.4113968439510245</v>
      </c>
      <c r="J522" s="25">
        <f t="shared" si="282"/>
        <v>9.3278207247978973</v>
      </c>
      <c r="K522" s="25">
        <f t="shared" si="282"/>
        <v>9.1684989731347333</v>
      </c>
      <c r="L522" s="26">
        <f t="shared" si="283"/>
        <v>1.0173770812572487</v>
      </c>
      <c r="M522" s="25">
        <f t="shared" si="284"/>
        <v>50.430685007247604</v>
      </c>
      <c r="N522" s="25">
        <v>30</v>
      </c>
      <c r="O522" s="25">
        <v>70</v>
      </c>
      <c r="P522" s="25">
        <f t="shared" si="252"/>
        <v>0</v>
      </c>
      <c r="Q522" s="25">
        <f t="shared" si="253"/>
        <v>0</v>
      </c>
      <c r="R522" s="25">
        <f t="shared" si="254"/>
        <v>43</v>
      </c>
      <c r="S522" s="25">
        <f t="shared" si="255"/>
        <v>0</v>
      </c>
      <c r="T522" s="25">
        <f t="shared" si="256"/>
        <v>7788540</v>
      </c>
      <c r="U522" s="25">
        <f t="shared" si="257"/>
        <v>10068615</v>
      </c>
      <c r="V522" s="9">
        <f t="shared" si="258"/>
        <v>2134.9724475888197</v>
      </c>
      <c r="W522" s="9">
        <f t="shared" si="259"/>
        <v>2148.9056627550758</v>
      </c>
      <c r="X522" s="9">
        <f t="shared" si="260"/>
        <v>13.933215166256105</v>
      </c>
      <c r="Y522" s="3">
        <f t="shared" si="261"/>
        <v>1</v>
      </c>
      <c r="Z522" s="3">
        <f t="shared" si="262"/>
        <v>0</v>
      </c>
      <c r="AA522" s="55">
        <f t="shared" si="263"/>
        <v>16</v>
      </c>
      <c r="AB522" s="3">
        <f t="shared" si="264"/>
        <v>30</v>
      </c>
      <c r="AC522" s="2">
        <f t="shared" si="265"/>
        <v>8674540</v>
      </c>
      <c r="AD522" s="2">
        <f t="shared" si="266"/>
        <v>9522940</v>
      </c>
      <c r="AE522" s="14">
        <f t="shared" si="267"/>
        <v>2142.0092974267291</v>
      </c>
      <c r="AF522" s="14">
        <f t="shared" si="268"/>
        <v>2153.8075900736112</v>
      </c>
      <c r="AG522" s="14">
        <f t="shared" si="251"/>
        <v>11.798292646882146</v>
      </c>
      <c r="AH522" s="14">
        <f t="shared" si="277"/>
        <v>12.142792881562002</v>
      </c>
      <c r="AI522" s="14">
        <f t="shared" si="270"/>
        <v>-0.34450023467985602</v>
      </c>
      <c r="AJ522" s="16">
        <f t="shared" si="271"/>
        <v>0</v>
      </c>
      <c r="AK522" s="16">
        <f t="shared" si="272"/>
        <v>1</v>
      </c>
      <c r="AL522" s="16">
        <f t="shared" si="273"/>
        <v>20</v>
      </c>
      <c r="AM522" s="16">
        <f t="shared" si="274"/>
        <v>30</v>
      </c>
      <c r="AN522" s="5">
        <f t="shared" si="275"/>
        <v>8620665</v>
      </c>
      <c r="AO522" s="5">
        <f t="shared" si="276"/>
        <v>9681165</v>
      </c>
    </row>
    <row r="523" spans="1:41" x14ac:dyDescent="0.2">
      <c r="A523" s="1" t="s">
        <v>1271</v>
      </c>
      <c r="B523" s="8">
        <v>23491</v>
      </c>
      <c r="C523" s="8">
        <v>2132.2818791946311</v>
      </c>
      <c r="D523" s="8">
        <v>2160</v>
      </c>
      <c r="E523" s="8">
        <v>2108</v>
      </c>
      <c r="F523" s="8">
        <v>2132.2684563758389</v>
      </c>
      <c r="G523" s="8">
        <f t="shared" si="279"/>
        <v>-11.192560573313585</v>
      </c>
      <c r="H523" s="8">
        <f t="shared" si="280"/>
        <v>0</v>
      </c>
      <c r="I523" s="8">
        <f t="shared" si="281"/>
        <v>11.192560573313585</v>
      </c>
      <c r="J523" s="25">
        <f t="shared" si="282"/>
        <v>8.6615478158837611</v>
      </c>
      <c r="K523" s="25">
        <f t="shared" si="282"/>
        <v>9.3130748017189386</v>
      </c>
      <c r="L523" s="26">
        <f t="shared" si="283"/>
        <v>0.93004168873260595</v>
      </c>
      <c r="M523" s="25">
        <f t="shared" si="284"/>
        <v>48.187647663887162</v>
      </c>
      <c r="N523" s="25">
        <v>30</v>
      </c>
      <c r="O523" s="25">
        <v>70</v>
      </c>
      <c r="P523" s="25">
        <f t="shared" si="252"/>
        <v>0</v>
      </c>
      <c r="Q523" s="25">
        <f t="shared" si="253"/>
        <v>0</v>
      </c>
      <c r="R523" s="25">
        <f t="shared" si="254"/>
        <v>43</v>
      </c>
      <c r="S523" s="25">
        <f t="shared" si="255"/>
        <v>0</v>
      </c>
      <c r="T523" s="25">
        <f t="shared" si="256"/>
        <v>7788540</v>
      </c>
      <c r="U523" s="25">
        <f t="shared" si="257"/>
        <v>10054640</v>
      </c>
      <c r="V523" s="9">
        <f t="shared" si="258"/>
        <v>2137.8181855104826</v>
      </c>
      <c r="W523" s="9">
        <f t="shared" si="259"/>
        <v>2151.6011429810646</v>
      </c>
      <c r="X523" s="9">
        <f t="shared" si="260"/>
        <v>13.782957470582005</v>
      </c>
      <c r="Y523" s="3">
        <f t="shared" si="261"/>
        <v>1</v>
      </c>
      <c r="Z523" s="3">
        <f t="shared" si="262"/>
        <v>0</v>
      </c>
      <c r="AA523" s="55">
        <f t="shared" si="263"/>
        <v>17</v>
      </c>
      <c r="AB523" s="3">
        <f t="shared" si="264"/>
        <v>30</v>
      </c>
      <c r="AC523" s="2">
        <f t="shared" si="265"/>
        <v>8620285</v>
      </c>
      <c r="AD523" s="2">
        <f t="shared" si="266"/>
        <v>9516185</v>
      </c>
      <c r="AE523" s="14">
        <f t="shared" si="267"/>
        <v>2141.2877536451815</v>
      </c>
      <c r="AF523" s="14">
        <f t="shared" si="268"/>
        <v>2150.493877197031</v>
      </c>
      <c r="AG523" s="14">
        <f t="shared" si="251"/>
        <v>9.2061235518494868</v>
      </c>
      <c r="AH523" s="14">
        <f t="shared" si="277"/>
        <v>11.555459015619499</v>
      </c>
      <c r="AI523" s="14">
        <f t="shared" si="270"/>
        <v>-2.3493354637700126</v>
      </c>
      <c r="AJ523" s="16">
        <f t="shared" si="271"/>
        <v>0</v>
      </c>
      <c r="AK523" s="16">
        <f t="shared" si="272"/>
        <v>1</v>
      </c>
      <c r="AL523" s="16">
        <f t="shared" si="273"/>
        <v>19</v>
      </c>
      <c r="AM523" s="16">
        <f t="shared" si="274"/>
        <v>30</v>
      </c>
      <c r="AN523" s="5">
        <f t="shared" si="275"/>
        <v>8673660</v>
      </c>
      <c r="AO523" s="5">
        <f t="shared" si="276"/>
        <v>9674960</v>
      </c>
    </row>
    <row r="524" spans="1:41" x14ac:dyDescent="0.2">
      <c r="A524" s="1" t="s">
        <v>1272</v>
      </c>
      <c r="B524" s="8">
        <v>13575</v>
      </c>
      <c r="C524" s="8">
        <v>2129.1522491349483</v>
      </c>
      <c r="D524" s="8">
        <v>2143</v>
      </c>
      <c r="E524" s="8">
        <v>2112</v>
      </c>
      <c r="F524" s="8">
        <v>2129.1730103806231</v>
      </c>
      <c r="G524" s="8">
        <f t="shared" si="279"/>
        <v>-3.0954459952158686</v>
      </c>
      <c r="H524" s="8">
        <f t="shared" si="280"/>
        <v>0</v>
      </c>
      <c r="I524" s="8">
        <f t="shared" si="281"/>
        <v>3.0954459952158686</v>
      </c>
      <c r="J524" s="25">
        <f t="shared" si="282"/>
        <v>8.0428658290349215</v>
      </c>
      <c r="K524" s="25">
        <f t="shared" si="282"/>
        <v>8.8689584583972909</v>
      </c>
      <c r="L524" s="26">
        <f t="shared" si="283"/>
        <v>0.90685573359742033</v>
      </c>
      <c r="M524" s="25">
        <f t="shared" si="284"/>
        <v>47.557647787364168</v>
      </c>
      <c r="N524" s="25">
        <v>30</v>
      </c>
      <c r="O524" s="25">
        <v>70</v>
      </c>
      <c r="P524" s="25">
        <f t="shared" si="252"/>
        <v>0</v>
      </c>
      <c r="Q524" s="25">
        <f t="shared" si="253"/>
        <v>0</v>
      </c>
      <c r="R524" s="25">
        <f t="shared" si="254"/>
        <v>43</v>
      </c>
      <c r="S524" s="25">
        <f t="shared" si="255"/>
        <v>0</v>
      </c>
      <c r="T524" s="25">
        <f t="shared" si="256"/>
        <v>7788540</v>
      </c>
      <c r="U524" s="25">
        <f t="shared" si="257"/>
        <v>10058940</v>
      </c>
      <c r="V524" s="9">
        <f t="shared" si="258"/>
        <v>2139.2961807668548</v>
      </c>
      <c r="W524" s="9">
        <f t="shared" si="259"/>
        <v>2155.3404683687063</v>
      </c>
      <c r="X524" s="9">
        <f t="shared" si="260"/>
        <v>16.044287601851465</v>
      </c>
      <c r="Y524" s="3">
        <f t="shared" si="261"/>
        <v>1</v>
      </c>
      <c r="Z524" s="3">
        <f t="shared" si="262"/>
        <v>0</v>
      </c>
      <c r="AA524" s="55">
        <f t="shared" si="263"/>
        <v>18</v>
      </c>
      <c r="AB524" s="3">
        <f t="shared" si="264"/>
        <v>30</v>
      </c>
      <c r="AC524" s="2">
        <f t="shared" si="265"/>
        <v>8566255</v>
      </c>
      <c r="AD524" s="2">
        <f t="shared" si="266"/>
        <v>9516655</v>
      </c>
      <c r="AE524" s="14">
        <f t="shared" si="267"/>
        <v>2140.3903652552144</v>
      </c>
      <c r="AF524" s="14">
        <f t="shared" si="268"/>
        <v>2147.2137438406608</v>
      </c>
      <c r="AG524" s="14">
        <f t="shared" si="251"/>
        <v>6.8233785854463349</v>
      </c>
      <c r="AH524" s="14">
        <f t="shared" si="277"/>
        <v>10.609042929584866</v>
      </c>
      <c r="AI524" s="14">
        <f t="shared" si="270"/>
        <v>-3.7856643441385316</v>
      </c>
      <c r="AJ524" s="16">
        <f t="shared" si="271"/>
        <v>0</v>
      </c>
      <c r="AK524" s="16">
        <f t="shared" si="272"/>
        <v>1</v>
      </c>
      <c r="AL524" s="16">
        <f t="shared" si="273"/>
        <v>18</v>
      </c>
      <c r="AM524" s="16">
        <f t="shared" si="274"/>
        <v>30</v>
      </c>
      <c r="AN524" s="5">
        <f t="shared" si="275"/>
        <v>8726330</v>
      </c>
      <c r="AO524" s="5">
        <f t="shared" si="276"/>
        <v>9676730</v>
      </c>
    </row>
    <row r="525" spans="1:41" x14ac:dyDescent="0.2">
      <c r="A525" s="1" t="s">
        <v>1273</v>
      </c>
      <c r="B525" s="8">
        <v>28371</v>
      </c>
      <c r="C525" s="8">
        <v>2123.2229729729729</v>
      </c>
      <c r="D525" s="8">
        <v>2156</v>
      </c>
      <c r="E525" s="8">
        <v>2086</v>
      </c>
      <c r="F525" s="8">
        <v>2123.0777027027025</v>
      </c>
      <c r="G525" s="8">
        <f t="shared" si="279"/>
        <v>-6.095307677920573</v>
      </c>
      <c r="H525" s="8">
        <f t="shared" si="280"/>
        <v>0</v>
      </c>
      <c r="I525" s="8">
        <f t="shared" si="281"/>
        <v>6.095307677920573</v>
      </c>
      <c r="J525" s="25">
        <f t="shared" si="282"/>
        <v>7.4683754126752842</v>
      </c>
      <c r="K525" s="25">
        <f t="shared" si="282"/>
        <v>8.6708405455060973</v>
      </c>
      <c r="L525" s="26">
        <f t="shared" si="283"/>
        <v>0.8613208112270011</v>
      </c>
      <c r="M525" s="25">
        <f t="shared" si="284"/>
        <v>46.274710196745175</v>
      </c>
      <c r="N525" s="25">
        <v>30</v>
      </c>
      <c r="O525" s="25">
        <v>70</v>
      </c>
      <c r="P525" s="25">
        <f t="shared" si="252"/>
        <v>0</v>
      </c>
      <c r="Q525" s="25">
        <f t="shared" si="253"/>
        <v>0</v>
      </c>
      <c r="R525" s="25">
        <f t="shared" si="254"/>
        <v>43</v>
      </c>
      <c r="S525" s="25">
        <f t="shared" si="255"/>
        <v>0</v>
      </c>
      <c r="T525" s="25">
        <f t="shared" si="256"/>
        <v>7788540</v>
      </c>
      <c r="U525" s="25">
        <f t="shared" si="257"/>
        <v>10030990</v>
      </c>
      <c r="V525" s="9">
        <f t="shared" si="258"/>
        <v>2140.7696785135904</v>
      </c>
      <c r="W525" s="9">
        <f t="shared" si="259"/>
        <v>2158.9225397912492</v>
      </c>
      <c r="X525" s="9">
        <f t="shared" si="260"/>
        <v>18.152861277658758</v>
      </c>
      <c r="Y525" s="3">
        <f t="shared" si="261"/>
        <v>1</v>
      </c>
      <c r="Z525" s="3">
        <f t="shared" si="262"/>
        <v>0</v>
      </c>
      <c r="AA525" s="55">
        <f t="shared" si="263"/>
        <v>19</v>
      </c>
      <c r="AB525" s="3">
        <f t="shared" si="264"/>
        <v>30</v>
      </c>
      <c r="AC525" s="2">
        <f t="shared" si="265"/>
        <v>8512650</v>
      </c>
      <c r="AD525" s="2">
        <f t="shared" si="266"/>
        <v>9503500</v>
      </c>
      <c r="AE525" s="14">
        <f t="shared" si="267"/>
        <v>2139.1079458068803</v>
      </c>
      <c r="AF525" s="14">
        <f t="shared" si="268"/>
        <v>2143.5005067425132</v>
      </c>
      <c r="AG525" s="14">
        <f t="shared" si="251"/>
        <v>4.3925609356329005</v>
      </c>
      <c r="AH525" s="14">
        <f t="shared" si="277"/>
        <v>9.3657465307944729</v>
      </c>
      <c r="AI525" s="14">
        <f t="shared" si="270"/>
        <v>-4.9731855951615724</v>
      </c>
      <c r="AJ525" s="16">
        <f t="shared" si="271"/>
        <v>0</v>
      </c>
      <c r="AK525" s="16">
        <f t="shared" si="272"/>
        <v>1</v>
      </c>
      <c r="AL525" s="16">
        <f t="shared" si="273"/>
        <v>17</v>
      </c>
      <c r="AM525" s="16">
        <f t="shared" si="274"/>
        <v>30</v>
      </c>
      <c r="AN525" s="5">
        <f t="shared" si="275"/>
        <v>8779100</v>
      </c>
      <c r="AO525" s="5">
        <f t="shared" si="276"/>
        <v>9665650</v>
      </c>
    </row>
    <row r="526" spans="1:41" x14ac:dyDescent="0.2">
      <c r="A526" s="1" t="s">
        <v>1274</v>
      </c>
      <c r="B526" s="8">
        <v>17265</v>
      </c>
      <c r="C526" s="8">
        <v>2084.9525423728815</v>
      </c>
      <c r="D526" s="8">
        <v>2098</v>
      </c>
      <c r="E526" s="8">
        <v>2075</v>
      </c>
      <c r="F526" s="8">
        <v>2085.0101694915256</v>
      </c>
      <c r="G526" s="8">
        <f t="shared" si="279"/>
        <v>-38.067533211176851</v>
      </c>
      <c r="H526" s="8">
        <f t="shared" si="280"/>
        <v>0</v>
      </c>
      <c r="I526" s="8">
        <f t="shared" si="281"/>
        <v>38.067533211176851</v>
      </c>
      <c r="J526" s="25">
        <f t="shared" si="282"/>
        <v>6.9349200260556207</v>
      </c>
      <c r="K526" s="25">
        <f t="shared" si="282"/>
        <v>10.770604307339722</v>
      </c>
      <c r="L526" s="26">
        <f t="shared" si="283"/>
        <v>0.64387473795966665</v>
      </c>
      <c r="M526" s="25">
        <f t="shared" si="284"/>
        <v>39.168114400177878</v>
      </c>
      <c r="N526" s="25">
        <v>30</v>
      </c>
      <c r="O526" s="25">
        <v>70</v>
      </c>
      <c r="P526" s="25">
        <f t="shared" si="252"/>
        <v>0</v>
      </c>
      <c r="Q526" s="25">
        <f t="shared" si="253"/>
        <v>0</v>
      </c>
      <c r="R526" s="25">
        <f t="shared" si="254"/>
        <v>43</v>
      </c>
      <c r="S526" s="25">
        <f t="shared" si="255"/>
        <v>0</v>
      </c>
      <c r="T526" s="25">
        <f t="shared" si="256"/>
        <v>7788540</v>
      </c>
      <c r="U526" s="25">
        <f t="shared" si="257"/>
        <v>10019165</v>
      </c>
      <c r="V526" s="9">
        <f t="shared" si="258"/>
        <v>2141.6989491303607</v>
      </c>
      <c r="W526" s="9">
        <f t="shared" si="259"/>
        <v>2157.3096456471053</v>
      </c>
      <c r="X526" s="9">
        <f t="shared" si="260"/>
        <v>15.610696516744611</v>
      </c>
      <c r="Y526" s="3">
        <f t="shared" si="261"/>
        <v>1</v>
      </c>
      <c r="Z526" s="3">
        <f t="shared" si="262"/>
        <v>0</v>
      </c>
      <c r="AA526" s="55">
        <f t="shared" si="263"/>
        <v>20</v>
      </c>
      <c r="AB526" s="3">
        <f t="shared" si="264"/>
        <v>30</v>
      </c>
      <c r="AC526" s="2">
        <f t="shared" si="265"/>
        <v>8458720</v>
      </c>
      <c r="AD526" s="2">
        <f t="shared" si="266"/>
        <v>9496220</v>
      </c>
      <c r="AE526" s="14">
        <f t="shared" si="267"/>
        <v>2135.1007031168538</v>
      </c>
      <c r="AF526" s="14">
        <f t="shared" si="268"/>
        <v>2134.5019933192843</v>
      </c>
      <c r="AG526" s="14">
        <f t="shared" si="251"/>
        <v>-0.59870979756942688</v>
      </c>
      <c r="AH526" s="14">
        <f t="shared" si="277"/>
        <v>7.372855265121693</v>
      </c>
      <c r="AI526" s="14">
        <f t="shared" si="270"/>
        <v>-7.9715650626911199</v>
      </c>
      <c r="AJ526" s="16">
        <f t="shared" si="271"/>
        <v>0</v>
      </c>
      <c r="AK526" s="16">
        <f t="shared" si="272"/>
        <v>1</v>
      </c>
      <c r="AL526" s="16">
        <f t="shared" si="273"/>
        <v>16</v>
      </c>
      <c r="AM526" s="16">
        <f t="shared" si="274"/>
        <v>30</v>
      </c>
      <c r="AN526" s="5">
        <f t="shared" si="275"/>
        <v>8831220</v>
      </c>
      <c r="AO526" s="5">
        <f t="shared" si="276"/>
        <v>9661220</v>
      </c>
    </row>
    <row r="527" spans="1:41" x14ac:dyDescent="0.2">
      <c r="A527" s="1" t="s">
        <v>1275</v>
      </c>
      <c r="B527" s="8">
        <v>22099</v>
      </c>
      <c r="C527" s="8">
        <v>2091.9594594594596</v>
      </c>
      <c r="D527" s="8">
        <v>2116</v>
      </c>
      <c r="E527" s="8">
        <v>2071</v>
      </c>
      <c r="F527" s="8">
        <v>2092.1047297297296</v>
      </c>
      <c r="G527" s="8">
        <f t="shared" si="279"/>
        <v>7.0945602382039397</v>
      </c>
      <c r="H527" s="8">
        <f t="shared" si="280"/>
        <v>7.0945602382039397</v>
      </c>
      <c r="I527" s="8">
        <f t="shared" si="281"/>
        <v>0</v>
      </c>
      <c r="J527" s="25">
        <f t="shared" si="282"/>
        <v>6.9463228983519292</v>
      </c>
      <c r="K527" s="25">
        <f t="shared" si="282"/>
        <v>10.001275428244028</v>
      </c>
      <c r="L527" s="26">
        <f t="shared" si="283"/>
        <v>0.69454370576928792</v>
      </c>
      <c r="M527" s="25">
        <f t="shared" si="284"/>
        <v>40.987063561985813</v>
      </c>
      <c r="N527" s="25">
        <v>30</v>
      </c>
      <c r="O527" s="25">
        <v>70</v>
      </c>
      <c r="P527" s="25">
        <f t="shared" si="252"/>
        <v>0</v>
      </c>
      <c r="Q527" s="25">
        <f t="shared" si="253"/>
        <v>0</v>
      </c>
      <c r="R527" s="25">
        <f t="shared" si="254"/>
        <v>43</v>
      </c>
      <c r="S527" s="25">
        <f t="shared" si="255"/>
        <v>0</v>
      </c>
      <c r="T527" s="25">
        <f t="shared" si="256"/>
        <v>7788540</v>
      </c>
      <c r="U527" s="25">
        <f t="shared" si="257"/>
        <v>10014865</v>
      </c>
      <c r="V527" s="9">
        <f t="shared" si="258"/>
        <v>2141.789083854394</v>
      </c>
      <c r="W527" s="9">
        <f t="shared" si="259"/>
        <v>2150.9704030146427</v>
      </c>
      <c r="X527" s="9">
        <f t="shared" si="260"/>
        <v>9.1813191602486768</v>
      </c>
      <c r="Y527" s="3">
        <f t="shared" si="261"/>
        <v>1</v>
      </c>
      <c r="Z527" s="3">
        <f t="shared" si="262"/>
        <v>0</v>
      </c>
      <c r="AA527" s="55">
        <f t="shared" si="263"/>
        <v>21</v>
      </c>
      <c r="AB527" s="3">
        <f t="shared" si="264"/>
        <v>30</v>
      </c>
      <c r="AC527" s="2">
        <f t="shared" si="265"/>
        <v>8406240</v>
      </c>
      <c r="AD527" s="2">
        <f t="shared" si="266"/>
        <v>9493515</v>
      </c>
      <c r="AE527" s="14">
        <f t="shared" si="267"/>
        <v>2131.9158161992891</v>
      </c>
      <c r="AF527" s="14">
        <f t="shared" si="268"/>
        <v>2127.9793373824295</v>
      </c>
      <c r="AG527" s="14">
        <f t="shared" si="251"/>
        <v>-3.9364788168595624</v>
      </c>
      <c r="AH527" s="14">
        <f t="shared" si="277"/>
        <v>5.1109884487254416</v>
      </c>
      <c r="AI527" s="14">
        <f t="shared" si="270"/>
        <v>-9.0474672655850039</v>
      </c>
      <c r="AJ527" s="16">
        <f t="shared" si="271"/>
        <v>0</v>
      </c>
      <c r="AK527" s="16">
        <f t="shared" si="272"/>
        <v>1</v>
      </c>
      <c r="AL527" s="16">
        <f t="shared" si="273"/>
        <v>15</v>
      </c>
      <c r="AM527" s="16">
        <f t="shared" si="274"/>
        <v>30</v>
      </c>
      <c r="AN527" s="5">
        <f t="shared" si="275"/>
        <v>8883065</v>
      </c>
      <c r="AO527" s="5">
        <f t="shared" si="276"/>
        <v>9659690</v>
      </c>
    </row>
    <row r="528" spans="1:41" x14ac:dyDescent="0.2">
      <c r="A528" s="1" t="s">
        <v>1276</v>
      </c>
      <c r="B528" s="8">
        <v>11240</v>
      </c>
      <c r="C528" s="8">
        <v>2108.9121338912132</v>
      </c>
      <c r="D528" s="8">
        <v>2124</v>
      </c>
      <c r="E528" s="8">
        <v>2084</v>
      </c>
      <c r="F528" s="8">
        <v>2108.899581589958</v>
      </c>
      <c r="G528" s="8">
        <f t="shared" si="279"/>
        <v>16.794851860228391</v>
      </c>
      <c r="H528" s="8">
        <f t="shared" si="280"/>
        <v>16.794851860228391</v>
      </c>
      <c r="I528" s="8">
        <f t="shared" si="281"/>
        <v>0</v>
      </c>
      <c r="J528" s="25">
        <f t="shared" si="282"/>
        <v>7.6497892527716767</v>
      </c>
      <c r="K528" s="25">
        <f t="shared" si="282"/>
        <v>9.2868986119408827</v>
      </c>
      <c r="L528" s="26">
        <f t="shared" si="283"/>
        <v>0.82371839861972351</v>
      </c>
      <c r="M528" s="25">
        <f t="shared" si="284"/>
        <v>45.166973105231186</v>
      </c>
      <c r="N528" s="25">
        <v>30</v>
      </c>
      <c r="O528" s="25">
        <v>70</v>
      </c>
      <c r="P528" s="25">
        <f t="shared" si="252"/>
        <v>0</v>
      </c>
      <c r="Q528" s="25">
        <f t="shared" si="253"/>
        <v>0</v>
      </c>
      <c r="R528" s="25">
        <f t="shared" si="254"/>
        <v>43</v>
      </c>
      <c r="S528" s="25">
        <f t="shared" si="255"/>
        <v>0</v>
      </c>
      <c r="T528" s="25">
        <f t="shared" si="256"/>
        <v>7788540</v>
      </c>
      <c r="U528" s="25">
        <f t="shared" si="257"/>
        <v>10028840</v>
      </c>
      <c r="V528" s="9">
        <f t="shared" si="258"/>
        <v>2141.395945929019</v>
      </c>
      <c r="W528" s="9">
        <f t="shared" si="259"/>
        <v>2144.0686041763306</v>
      </c>
      <c r="X528" s="9">
        <f t="shared" si="260"/>
        <v>2.6726582473115741</v>
      </c>
      <c r="Y528" s="3">
        <f t="shared" si="261"/>
        <v>1</v>
      </c>
      <c r="Z528" s="3">
        <f t="shared" si="262"/>
        <v>0</v>
      </c>
      <c r="AA528" s="55">
        <f t="shared" si="263"/>
        <v>22</v>
      </c>
      <c r="AB528" s="3">
        <f t="shared" si="264"/>
        <v>30</v>
      </c>
      <c r="AC528" s="2">
        <f t="shared" si="265"/>
        <v>8353310</v>
      </c>
      <c r="AD528" s="2">
        <f t="shared" si="266"/>
        <v>9499510</v>
      </c>
      <c r="AE528" s="14">
        <f t="shared" si="267"/>
        <v>2130.2109099319314</v>
      </c>
      <c r="AF528" s="14">
        <f t="shared" si="268"/>
        <v>2125.043990337434</v>
      </c>
      <c r="AG528" s="14">
        <f t="shared" si="251"/>
        <v>-5.166919594497358</v>
      </c>
      <c r="AH528" s="14">
        <f t="shared" si="277"/>
        <v>3.0554068400808814</v>
      </c>
      <c r="AI528" s="14">
        <f t="shared" si="270"/>
        <v>-8.222326434578239</v>
      </c>
      <c r="AJ528" s="16">
        <f t="shared" si="271"/>
        <v>0</v>
      </c>
      <c r="AK528" s="16">
        <f t="shared" si="272"/>
        <v>1</v>
      </c>
      <c r="AL528" s="16">
        <f t="shared" si="273"/>
        <v>14</v>
      </c>
      <c r="AM528" s="16">
        <f t="shared" si="274"/>
        <v>30</v>
      </c>
      <c r="AN528" s="5">
        <f t="shared" si="275"/>
        <v>8934810</v>
      </c>
      <c r="AO528" s="5">
        <f t="shared" si="276"/>
        <v>9664210</v>
      </c>
    </row>
    <row r="529" spans="1:41" x14ac:dyDescent="0.2">
      <c r="A529" s="1" t="s">
        <v>1277</v>
      </c>
      <c r="B529" s="8">
        <v>2411</v>
      </c>
      <c r="C529" s="8">
        <v>2096.7323943661972</v>
      </c>
      <c r="D529" s="8">
        <v>2105</v>
      </c>
      <c r="E529" s="8">
        <v>2089</v>
      </c>
      <c r="F529" s="8">
        <v>2096.6690140845071</v>
      </c>
      <c r="G529" s="8">
        <f t="shared" si="279"/>
        <v>-12.230567505450836</v>
      </c>
      <c r="H529" s="8">
        <f t="shared" si="280"/>
        <v>0</v>
      </c>
      <c r="I529" s="8">
        <f t="shared" si="281"/>
        <v>12.230567505450836</v>
      </c>
      <c r="J529" s="25">
        <f t="shared" si="282"/>
        <v>7.1033757347165567</v>
      </c>
      <c r="K529" s="25">
        <f t="shared" si="282"/>
        <v>9.4971606757630216</v>
      </c>
      <c r="L529" s="26">
        <f t="shared" si="283"/>
        <v>0.74794730522402753</v>
      </c>
      <c r="M529" s="25">
        <f t="shared" si="284"/>
        <v>42.790037376336471</v>
      </c>
      <c r="N529" s="25">
        <v>30</v>
      </c>
      <c r="O529" s="25">
        <v>70</v>
      </c>
      <c r="P529" s="25">
        <f t="shared" si="252"/>
        <v>0</v>
      </c>
      <c r="Q529" s="25">
        <f t="shared" si="253"/>
        <v>0</v>
      </c>
      <c r="R529" s="25">
        <f t="shared" si="254"/>
        <v>43</v>
      </c>
      <c r="S529" s="25">
        <f t="shared" si="255"/>
        <v>0</v>
      </c>
      <c r="T529" s="25">
        <f t="shared" si="256"/>
        <v>7788540</v>
      </c>
      <c r="U529" s="25">
        <f t="shared" si="257"/>
        <v>10034215</v>
      </c>
      <c r="V529" s="9">
        <f t="shared" si="258"/>
        <v>2141.1481812434545</v>
      </c>
      <c r="W529" s="9">
        <f t="shared" si="259"/>
        <v>2139.1423955999071</v>
      </c>
      <c r="X529" s="9">
        <f t="shared" si="260"/>
        <v>-2.0057856435473695</v>
      </c>
      <c r="Y529" s="3">
        <f t="shared" si="261"/>
        <v>0</v>
      </c>
      <c r="Z529" s="3">
        <f t="shared" si="262"/>
        <v>1</v>
      </c>
      <c r="AA529" s="55">
        <f t="shared" si="263"/>
        <v>21</v>
      </c>
      <c r="AB529" s="3">
        <f t="shared" si="264"/>
        <v>30</v>
      </c>
      <c r="AC529" s="2">
        <f t="shared" si="265"/>
        <v>8405380</v>
      </c>
      <c r="AD529" s="2">
        <f t="shared" si="266"/>
        <v>9502105</v>
      </c>
      <c r="AE529" s="14">
        <f t="shared" si="267"/>
        <v>2127.7263250543442</v>
      </c>
      <c r="AF529" s="14">
        <f t="shared" si="268"/>
        <v>2120.6786093754454</v>
      </c>
      <c r="AG529" s="14">
        <f t="shared" si="251"/>
        <v>-7.0477156788988395</v>
      </c>
      <c r="AH529" s="14">
        <f t="shared" si="277"/>
        <v>1.0347823362849371</v>
      </c>
      <c r="AI529" s="14">
        <f t="shared" si="270"/>
        <v>-8.0824980151837771</v>
      </c>
      <c r="AJ529" s="16">
        <f t="shared" si="271"/>
        <v>0</v>
      </c>
      <c r="AK529" s="16">
        <f t="shared" si="272"/>
        <v>1</v>
      </c>
      <c r="AL529" s="16">
        <f t="shared" si="273"/>
        <v>13</v>
      </c>
      <c r="AM529" s="16">
        <f t="shared" si="274"/>
        <v>30</v>
      </c>
      <c r="AN529" s="5">
        <f t="shared" si="275"/>
        <v>8986880</v>
      </c>
      <c r="AO529" s="5">
        <f t="shared" si="276"/>
        <v>9665805</v>
      </c>
    </row>
    <row r="530" spans="1:41" x14ac:dyDescent="0.2">
      <c r="A530" s="1" t="s">
        <v>1278</v>
      </c>
      <c r="B530" s="8">
        <v>2471</v>
      </c>
      <c r="C530" s="8">
        <v>2110.158620689655</v>
      </c>
      <c r="D530" s="8">
        <v>2123</v>
      </c>
      <c r="E530" s="8">
        <v>2099</v>
      </c>
      <c r="F530" s="8">
        <v>2110.2206896551725</v>
      </c>
      <c r="G530" s="8">
        <f t="shared" si="279"/>
        <v>13.551675570665338</v>
      </c>
      <c r="H530" s="8">
        <f t="shared" si="280"/>
        <v>13.551675570665338</v>
      </c>
      <c r="I530" s="8">
        <f t="shared" si="281"/>
        <v>0</v>
      </c>
      <c r="J530" s="25">
        <f t="shared" ref="J530:K545" si="285">((J529*($L$4-1)+H530)/$L$4)</f>
        <v>7.56396858014147</v>
      </c>
      <c r="K530" s="25">
        <f t="shared" si="285"/>
        <v>8.8187920560656625</v>
      </c>
      <c r="L530" s="26">
        <f t="shared" si="283"/>
        <v>0.85771027733201721</v>
      </c>
      <c r="M530" s="25">
        <f t="shared" si="284"/>
        <v>46.170292956759262</v>
      </c>
      <c r="N530" s="25">
        <v>30</v>
      </c>
      <c r="O530" s="25">
        <v>70</v>
      </c>
      <c r="P530" s="25">
        <f t="shared" si="252"/>
        <v>0</v>
      </c>
      <c r="Q530" s="25">
        <f t="shared" si="253"/>
        <v>0</v>
      </c>
      <c r="R530" s="25">
        <f t="shared" si="254"/>
        <v>43</v>
      </c>
      <c r="S530" s="25">
        <f t="shared" si="255"/>
        <v>0</v>
      </c>
      <c r="T530" s="25">
        <f t="shared" si="256"/>
        <v>7788540</v>
      </c>
      <c r="U530" s="25">
        <f t="shared" si="257"/>
        <v>10044965</v>
      </c>
      <c r="V530" s="9">
        <f t="shared" si="258"/>
        <v>2138.6470880968031</v>
      </c>
      <c r="W530" s="9">
        <f t="shared" si="259"/>
        <v>2132.3867133265167</v>
      </c>
      <c r="X530" s="9">
        <f t="shared" si="260"/>
        <v>-6.2603747702864894</v>
      </c>
      <c r="Y530" s="3">
        <f t="shared" si="261"/>
        <v>0</v>
      </c>
      <c r="Z530" s="3">
        <f t="shared" si="262"/>
        <v>1</v>
      </c>
      <c r="AA530" s="55">
        <f t="shared" si="263"/>
        <v>20</v>
      </c>
      <c r="AB530" s="3">
        <f t="shared" si="264"/>
        <v>30</v>
      </c>
      <c r="AC530" s="2">
        <f t="shared" si="265"/>
        <v>8457575</v>
      </c>
      <c r="AD530" s="2">
        <f t="shared" si="266"/>
        <v>9507075</v>
      </c>
      <c r="AE530" s="14">
        <f t="shared" si="267"/>
        <v>2126.4296113210721</v>
      </c>
      <c r="AF530" s="14">
        <f t="shared" si="268"/>
        <v>2119.0696986492494</v>
      </c>
      <c r="AG530" s="14">
        <f t="shared" si="251"/>
        <v>-7.3599126718227126</v>
      </c>
      <c r="AH530" s="14">
        <f t="shared" si="277"/>
        <v>-0.6441566653365931</v>
      </c>
      <c r="AI530" s="14">
        <f t="shared" si="270"/>
        <v>-6.715756006486119</v>
      </c>
      <c r="AJ530" s="16">
        <f t="shared" si="271"/>
        <v>0</v>
      </c>
      <c r="AK530" s="16">
        <f t="shared" si="272"/>
        <v>1</v>
      </c>
      <c r="AL530" s="16">
        <f t="shared" si="273"/>
        <v>12</v>
      </c>
      <c r="AM530" s="16">
        <f t="shared" si="274"/>
        <v>30</v>
      </c>
      <c r="AN530" s="5">
        <f t="shared" si="275"/>
        <v>9039075</v>
      </c>
      <c r="AO530" s="5">
        <f t="shared" si="276"/>
        <v>9668775</v>
      </c>
    </row>
    <row r="531" spans="1:41" x14ac:dyDescent="0.2">
      <c r="A531" s="1" t="s">
        <v>1279</v>
      </c>
      <c r="B531" s="8">
        <v>2779</v>
      </c>
      <c r="C531" s="8">
        <v>2096.9459459459458</v>
      </c>
      <c r="D531" s="8">
        <v>2108</v>
      </c>
      <c r="E531" s="8">
        <v>2088</v>
      </c>
      <c r="F531" s="8">
        <v>2096.9189189189187</v>
      </c>
      <c r="G531" s="8">
        <f t="shared" si="279"/>
        <v>-13.301770736253729</v>
      </c>
      <c r="H531" s="8">
        <f t="shared" si="280"/>
        <v>0</v>
      </c>
      <c r="I531" s="8">
        <f t="shared" si="281"/>
        <v>13.301770736253729</v>
      </c>
      <c r="J531" s="25">
        <f t="shared" si="285"/>
        <v>7.0236851101313658</v>
      </c>
      <c r="K531" s="25">
        <f t="shared" si="285"/>
        <v>9.1390048189362396</v>
      </c>
      <c r="L531" s="26">
        <f t="shared" si="283"/>
        <v>0.76853938139720857</v>
      </c>
      <c r="M531" s="25">
        <f t="shared" si="284"/>
        <v>43.456164419139782</v>
      </c>
      <c r="N531" s="25">
        <v>30</v>
      </c>
      <c r="O531" s="25">
        <v>70</v>
      </c>
      <c r="P531" s="25">
        <f t="shared" si="252"/>
        <v>0</v>
      </c>
      <c r="Q531" s="25">
        <f t="shared" si="253"/>
        <v>0</v>
      </c>
      <c r="R531" s="25">
        <f t="shared" si="254"/>
        <v>43</v>
      </c>
      <c r="S531" s="25">
        <f t="shared" si="255"/>
        <v>0</v>
      </c>
      <c r="T531" s="25">
        <f t="shared" si="256"/>
        <v>7788540</v>
      </c>
      <c r="U531" s="25">
        <f t="shared" si="257"/>
        <v>10033140</v>
      </c>
      <c r="V531" s="9">
        <f t="shared" si="258"/>
        <v>2137.3199466158794</v>
      </c>
      <c r="W531" s="9">
        <f t="shared" si="259"/>
        <v>2125.4291591139322</v>
      </c>
      <c r="X531" s="9">
        <f t="shared" si="260"/>
        <v>-11.890787501947216</v>
      </c>
      <c r="Y531" s="3">
        <f t="shared" si="261"/>
        <v>0</v>
      </c>
      <c r="Z531" s="3">
        <f t="shared" si="262"/>
        <v>1</v>
      </c>
      <c r="AA531" s="55">
        <f t="shared" si="263"/>
        <v>19</v>
      </c>
      <c r="AB531" s="3">
        <f t="shared" si="264"/>
        <v>30</v>
      </c>
      <c r="AC531" s="2">
        <f t="shared" si="265"/>
        <v>8510020</v>
      </c>
      <c r="AD531" s="2">
        <f t="shared" si="266"/>
        <v>9501820</v>
      </c>
      <c r="AE531" s="14">
        <f t="shared" si="267"/>
        <v>2124.2436341060979</v>
      </c>
      <c r="AF531" s="14">
        <f t="shared" si="268"/>
        <v>2115.6618863830445</v>
      </c>
      <c r="AG531" s="14">
        <f t="shared" si="251"/>
        <v>-8.5817477230534678</v>
      </c>
      <c r="AH531" s="14">
        <f t="shared" si="277"/>
        <v>-2.2316748768799681</v>
      </c>
      <c r="AI531" s="14">
        <f t="shared" si="270"/>
        <v>-6.3500728461735001</v>
      </c>
      <c r="AJ531" s="16">
        <f t="shared" si="271"/>
        <v>0</v>
      </c>
      <c r="AK531" s="16">
        <f t="shared" si="272"/>
        <v>1</v>
      </c>
      <c r="AL531" s="16">
        <f t="shared" si="273"/>
        <v>11</v>
      </c>
      <c r="AM531" s="16">
        <f t="shared" si="274"/>
        <v>30</v>
      </c>
      <c r="AN531" s="5">
        <f t="shared" si="275"/>
        <v>9091520</v>
      </c>
      <c r="AO531" s="5">
        <f t="shared" si="276"/>
        <v>9665720</v>
      </c>
    </row>
    <row r="532" spans="1:41" x14ac:dyDescent="0.2">
      <c r="A532" s="1" t="s">
        <v>1280</v>
      </c>
      <c r="B532" s="8">
        <v>4406</v>
      </c>
      <c r="C532" s="8">
        <v>2078.7134831460676</v>
      </c>
      <c r="D532" s="8">
        <v>2096</v>
      </c>
      <c r="E532" s="8">
        <v>2068</v>
      </c>
      <c r="F532" s="8">
        <v>2078.5955056179773</v>
      </c>
      <c r="G532" s="8">
        <f t="shared" si="279"/>
        <v>-18.323413300941411</v>
      </c>
      <c r="H532" s="8">
        <f t="shared" si="280"/>
        <v>0</v>
      </c>
      <c r="I532" s="8">
        <f t="shared" si="281"/>
        <v>18.323413300941411</v>
      </c>
      <c r="J532" s="25">
        <f t="shared" si="285"/>
        <v>6.5219933165505539</v>
      </c>
      <c r="K532" s="25">
        <f t="shared" si="285"/>
        <v>9.7950339962223243</v>
      </c>
      <c r="L532" s="26">
        <f t="shared" si="283"/>
        <v>0.66584693009395457</v>
      </c>
      <c r="M532" s="25">
        <f t="shared" si="284"/>
        <v>39.970474961730154</v>
      </c>
      <c r="N532" s="25">
        <v>30</v>
      </c>
      <c r="O532" s="25">
        <v>70</v>
      </c>
      <c r="P532" s="25">
        <f t="shared" si="252"/>
        <v>0</v>
      </c>
      <c r="Q532" s="25">
        <f t="shared" si="253"/>
        <v>0</v>
      </c>
      <c r="R532" s="25">
        <f t="shared" si="254"/>
        <v>43</v>
      </c>
      <c r="S532" s="25">
        <f t="shared" si="255"/>
        <v>0</v>
      </c>
      <c r="T532" s="25">
        <f t="shared" si="256"/>
        <v>7788540</v>
      </c>
      <c r="U532" s="25">
        <f t="shared" si="257"/>
        <v>10011640</v>
      </c>
      <c r="V532" s="9">
        <f t="shared" si="258"/>
        <v>2135.3899050358377</v>
      </c>
      <c r="W532" s="9">
        <f t="shared" si="259"/>
        <v>2118.0115027031966</v>
      </c>
      <c r="X532" s="9">
        <f t="shared" si="260"/>
        <v>-17.378402332641144</v>
      </c>
      <c r="Y532" s="3">
        <f t="shared" si="261"/>
        <v>0</v>
      </c>
      <c r="Z532" s="3">
        <f t="shared" si="262"/>
        <v>1</v>
      </c>
      <c r="AA532" s="55">
        <f t="shared" si="263"/>
        <v>18</v>
      </c>
      <c r="AB532" s="3">
        <f t="shared" si="264"/>
        <v>30</v>
      </c>
      <c r="AC532" s="2">
        <f t="shared" si="265"/>
        <v>8562190</v>
      </c>
      <c r="AD532" s="2">
        <f t="shared" si="266"/>
        <v>9492790</v>
      </c>
      <c r="AE532" s="14">
        <f t="shared" si="267"/>
        <v>2120.8622912551259</v>
      </c>
      <c r="AF532" s="14">
        <f t="shared" si="268"/>
        <v>2109.9593662653419</v>
      </c>
      <c r="AG532" s="14">
        <f t="shared" si="251"/>
        <v>-10.902924989783969</v>
      </c>
      <c r="AH532" s="14">
        <f t="shared" si="277"/>
        <v>-3.9659248994607683</v>
      </c>
      <c r="AI532" s="14">
        <f t="shared" si="270"/>
        <v>-6.9370000903232008</v>
      </c>
      <c r="AJ532" s="16">
        <f t="shared" si="271"/>
        <v>0</v>
      </c>
      <c r="AK532" s="16">
        <f t="shared" si="272"/>
        <v>1</v>
      </c>
      <c r="AL532" s="16">
        <f t="shared" si="273"/>
        <v>10</v>
      </c>
      <c r="AM532" s="16">
        <f t="shared" si="274"/>
        <v>30</v>
      </c>
      <c r="AN532" s="5">
        <f t="shared" si="275"/>
        <v>9143690</v>
      </c>
      <c r="AO532" s="5">
        <f t="shared" si="276"/>
        <v>9660690</v>
      </c>
    </row>
    <row r="533" spans="1:41" x14ac:dyDescent="0.2">
      <c r="A533" s="1" t="s">
        <v>1281</v>
      </c>
      <c r="B533" s="8">
        <v>3700</v>
      </c>
      <c r="C533" s="8">
        <v>2049.6903553299494</v>
      </c>
      <c r="D533" s="8">
        <v>2085</v>
      </c>
      <c r="E533" s="8">
        <v>2031</v>
      </c>
      <c r="F533" s="8">
        <v>2049.5685279187819</v>
      </c>
      <c r="G533" s="8">
        <f t="shared" si="279"/>
        <v>-29.026977699195413</v>
      </c>
      <c r="H533" s="8">
        <f t="shared" si="280"/>
        <v>0</v>
      </c>
      <c r="I533" s="8">
        <f t="shared" si="281"/>
        <v>29.026977699195413</v>
      </c>
      <c r="J533" s="25">
        <f t="shared" si="285"/>
        <v>6.0561366510826575</v>
      </c>
      <c r="K533" s="25">
        <f t="shared" si="285"/>
        <v>11.168744260720402</v>
      </c>
      <c r="L533" s="26">
        <f t="shared" si="283"/>
        <v>0.54223971018672312</v>
      </c>
      <c r="M533" s="25">
        <f t="shared" si="284"/>
        <v>35.159236700050513</v>
      </c>
      <c r="N533" s="25">
        <v>30</v>
      </c>
      <c r="O533" s="25">
        <v>70</v>
      </c>
      <c r="P533" s="25">
        <f t="shared" si="252"/>
        <v>0</v>
      </c>
      <c r="Q533" s="25">
        <f t="shared" si="253"/>
        <v>0</v>
      </c>
      <c r="R533" s="25">
        <f t="shared" si="254"/>
        <v>43</v>
      </c>
      <c r="S533" s="25">
        <f t="shared" si="255"/>
        <v>0</v>
      </c>
      <c r="T533" s="25">
        <f t="shared" si="256"/>
        <v>7788540</v>
      </c>
      <c r="U533" s="25">
        <f t="shared" si="257"/>
        <v>9971865</v>
      </c>
      <c r="V533" s="9">
        <f t="shared" si="258"/>
        <v>2133.7276156787702</v>
      </c>
      <c r="W533" s="9">
        <f t="shared" si="259"/>
        <v>2112.1059341074342</v>
      </c>
      <c r="X533" s="9">
        <f t="shared" si="260"/>
        <v>-21.621681571336012</v>
      </c>
      <c r="Y533" s="3">
        <f t="shared" si="261"/>
        <v>0</v>
      </c>
      <c r="Z533" s="3">
        <f t="shared" si="262"/>
        <v>1</v>
      </c>
      <c r="AA533" s="55">
        <f t="shared" si="263"/>
        <v>17</v>
      </c>
      <c r="AB533" s="3">
        <f t="shared" si="264"/>
        <v>30</v>
      </c>
      <c r="AC533" s="2">
        <f t="shared" si="265"/>
        <v>8613860</v>
      </c>
      <c r="AD533" s="2">
        <f t="shared" si="266"/>
        <v>9477035</v>
      </c>
      <c r="AE533" s="14">
        <f t="shared" si="267"/>
        <v>2115.5812717487302</v>
      </c>
      <c r="AF533" s="14">
        <f t="shared" si="268"/>
        <v>2100.6684680581789</v>
      </c>
      <c r="AG533" s="14">
        <f t="shared" si="251"/>
        <v>-14.9128036905513</v>
      </c>
      <c r="AH533" s="14">
        <f t="shared" si="277"/>
        <v>-6.1553006576788754</v>
      </c>
      <c r="AI533" s="14">
        <f t="shared" si="270"/>
        <v>-8.7575030328724246</v>
      </c>
      <c r="AJ533" s="16">
        <f t="shared" si="271"/>
        <v>0</v>
      </c>
      <c r="AK533" s="16">
        <f t="shared" si="272"/>
        <v>1</v>
      </c>
      <c r="AL533" s="16">
        <f t="shared" si="273"/>
        <v>9</v>
      </c>
      <c r="AM533" s="16">
        <f t="shared" si="274"/>
        <v>30</v>
      </c>
      <c r="AN533" s="5">
        <f t="shared" si="275"/>
        <v>9195360</v>
      </c>
      <c r="AO533" s="5">
        <f t="shared" si="276"/>
        <v>9652335</v>
      </c>
    </row>
    <row r="534" spans="1:41" x14ac:dyDescent="0.2">
      <c r="A534" s="1" t="s">
        <v>1282</v>
      </c>
      <c r="B534" s="8">
        <v>5187</v>
      </c>
      <c r="C534" s="8">
        <v>2061.9174757281553</v>
      </c>
      <c r="D534" s="8">
        <v>2072</v>
      </c>
      <c r="E534" s="8">
        <v>2051</v>
      </c>
      <c r="F534" s="8">
        <v>2061.9514563106795</v>
      </c>
      <c r="G534" s="8">
        <f t="shared" si="279"/>
        <v>12.382928391897622</v>
      </c>
      <c r="H534" s="8">
        <f t="shared" si="280"/>
        <v>12.382928391897622</v>
      </c>
      <c r="I534" s="8">
        <f t="shared" si="281"/>
        <v>0</v>
      </c>
      <c r="J534" s="25">
        <f t="shared" si="285"/>
        <v>6.5080503468551552</v>
      </c>
      <c r="K534" s="25">
        <f t="shared" si="285"/>
        <v>10.370976813526088</v>
      </c>
      <c r="L534" s="26">
        <f t="shared" si="283"/>
        <v>0.62752530102730464</v>
      </c>
      <c r="M534" s="25">
        <f t="shared" si="284"/>
        <v>38.557022777538798</v>
      </c>
      <c r="N534" s="25">
        <v>30</v>
      </c>
      <c r="O534" s="25">
        <v>70</v>
      </c>
      <c r="P534" s="25">
        <f t="shared" si="252"/>
        <v>0</v>
      </c>
      <c r="Q534" s="25">
        <f t="shared" si="253"/>
        <v>0</v>
      </c>
      <c r="R534" s="25">
        <f t="shared" si="254"/>
        <v>43</v>
      </c>
      <c r="S534" s="25">
        <f t="shared" si="255"/>
        <v>0</v>
      </c>
      <c r="T534" s="25">
        <f t="shared" si="256"/>
        <v>7788540</v>
      </c>
      <c r="U534" s="25">
        <f t="shared" si="257"/>
        <v>9993365</v>
      </c>
      <c r="V534" s="9">
        <f t="shared" si="258"/>
        <v>2129.0304345181376</v>
      </c>
      <c r="W534" s="9">
        <f t="shared" si="259"/>
        <v>2103.830610284574</v>
      </c>
      <c r="X534" s="9">
        <f t="shared" si="260"/>
        <v>-25.199824233563504</v>
      </c>
      <c r="Y534" s="3">
        <f t="shared" si="261"/>
        <v>0</v>
      </c>
      <c r="Z534" s="3">
        <f t="shared" si="262"/>
        <v>1</v>
      </c>
      <c r="AA534" s="55">
        <f t="shared" si="263"/>
        <v>16</v>
      </c>
      <c r="AB534" s="3">
        <f t="shared" si="264"/>
        <v>30</v>
      </c>
      <c r="AC534" s="2">
        <f t="shared" si="265"/>
        <v>8664605</v>
      </c>
      <c r="AD534" s="2">
        <f t="shared" si="266"/>
        <v>9485005</v>
      </c>
      <c r="AE534" s="14">
        <f t="shared" si="267"/>
        <v>2111.608692827393</v>
      </c>
      <c r="AF534" s="14">
        <f t="shared" si="268"/>
        <v>2094.7120047124099</v>
      </c>
      <c r="AG534" s="14">
        <f t="shared" si="251"/>
        <v>-16.896688114983135</v>
      </c>
      <c r="AH534" s="14">
        <f t="shared" si="277"/>
        <v>-8.303578149139728</v>
      </c>
      <c r="AI534" s="14">
        <f t="shared" si="270"/>
        <v>-8.5931099658434071</v>
      </c>
      <c r="AJ534" s="16">
        <f t="shared" si="271"/>
        <v>0</v>
      </c>
      <c r="AK534" s="16">
        <f t="shared" si="272"/>
        <v>1</v>
      </c>
      <c r="AL534" s="16">
        <f t="shared" si="273"/>
        <v>8</v>
      </c>
      <c r="AM534" s="16">
        <f t="shared" si="274"/>
        <v>30</v>
      </c>
      <c r="AN534" s="5">
        <f t="shared" si="275"/>
        <v>9246105</v>
      </c>
      <c r="AO534" s="5">
        <f t="shared" si="276"/>
        <v>9656305</v>
      </c>
    </row>
    <row r="535" spans="1:41" x14ac:dyDescent="0.2">
      <c r="A535" s="1" t="s">
        <v>1283</v>
      </c>
      <c r="B535" s="8">
        <v>4854</v>
      </c>
      <c r="C535" s="8">
        <v>2077.1585365853657</v>
      </c>
      <c r="D535" s="8">
        <v>2085</v>
      </c>
      <c r="E535" s="8">
        <v>2063</v>
      </c>
      <c r="F535" s="8">
        <v>2077.2195121951218</v>
      </c>
      <c r="G535" s="8">
        <f t="shared" si="279"/>
        <v>15.268055884442219</v>
      </c>
      <c r="H535" s="8">
        <f t="shared" si="280"/>
        <v>15.268055884442219</v>
      </c>
      <c r="I535" s="8">
        <f t="shared" si="281"/>
        <v>0</v>
      </c>
      <c r="J535" s="25">
        <f t="shared" si="285"/>
        <v>7.133765028111374</v>
      </c>
      <c r="K535" s="25">
        <f t="shared" si="285"/>
        <v>9.6301927554170828</v>
      </c>
      <c r="L535" s="26">
        <f t="shared" si="283"/>
        <v>0.74077074148890298</v>
      </c>
      <c r="M535" s="25">
        <f t="shared" si="284"/>
        <v>42.55418153773153</v>
      </c>
      <c r="N535" s="25">
        <v>30</v>
      </c>
      <c r="O535" s="25">
        <v>70</v>
      </c>
      <c r="P535" s="25">
        <f t="shared" si="252"/>
        <v>0</v>
      </c>
      <c r="Q535" s="25">
        <f t="shared" si="253"/>
        <v>0</v>
      </c>
      <c r="R535" s="25">
        <f t="shared" si="254"/>
        <v>43</v>
      </c>
      <c r="S535" s="25">
        <f t="shared" si="255"/>
        <v>0</v>
      </c>
      <c r="T535" s="25">
        <f t="shared" si="256"/>
        <v>7788540</v>
      </c>
      <c r="U535" s="25">
        <f t="shared" si="257"/>
        <v>10006265</v>
      </c>
      <c r="V535" s="9">
        <f t="shared" si="258"/>
        <v>2124.3867519227224</v>
      </c>
      <c r="W535" s="9">
        <f t="shared" si="259"/>
        <v>2097.0381468980345</v>
      </c>
      <c r="X535" s="9">
        <f t="shared" si="260"/>
        <v>-27.348605024687913</v>
      </c>
      <c r="Y535" s="3">
        <f t="shared" si="261"/>
        <v>0</v>
      </c>
      <c r="Z535" s="3">
        <f t="shared" si="262"/>
        <v>1</v>
      </c>
      <c r="AA535" s="55">
        <f t="shared" si="263"/>
        <v>15</v>
      </c>
      <c r="AB535" s="3">
        <f t="shared" si="264"/>
        <v>30</v>
      </c>
      <c r="AC535" s="2">
        <f t="shared" si="265"/>
        <v>8715850</v>
      </c>
      <c r="AD535" s="2">
        <f t="shared" si="266"/>
        <v>9489475</v>
      </c>
      <c r="AE535" s="14">
        <f t="shared" si="267"/>
        <v>2109.0613461138914</v>
      </c>
      <c r="AF535" s="14">
        <f t="shared" si="268"/>
        <v>2092.0208520174424</v>
      </c>
      <c r="AG535" s="14">
        <f t="shared" si="251"/>
        <v>-17.040494096449038</v>
      </c>
      <c r="AH535" s="14">
        <f t="shared" si="277"/>
        <v>-10.05096133860159</v>
      </c>
      <c r="AI535" s="14">
        <f t="shared" si="270"/>
        <v>-6.9895327578474475</v>
      </c>
      <c r="AJ535" s="16">
        <f t="shared" si="271"/>
        <v>0</v>
      </c>
      <c r="AK535" s="16">
        <f t="shared" si="272"/>
        <v>1</v>
      </c>
      <c r="AL535" s="16">
        <f t="shared" si="273"/>
        <v>7</v>
      </c>
      <c r="AM535" s="16">
        <f t="shared" si="274"/>
        <v>30</v>
      </c>
      <c r="AN535" s="5">
        <f t="shared" si="275"/>
        <v>9297350</v>
      </c>
      <c r="AO535" s="5">
        <f t="shared" si="276"/>
        <v>9658375</v>
      </c>
    </row>
    <row r="536" spans="1:41" x14ac:dyDescent="0.2">
      <c r="A536" s="1" t="s">
        <v>1284</v>
      </c>
      <c r="B536" s="8">
        <v>4962</v>
      </c>
      <c r="C536" s="8">
        <v>2089.7752293577983</v>
      </c>
      <c r="D536" s="8">
        <v>2110</v>
      </c>
      <c r="E536" s="8">
        <v>2070</v>
      </c>
      <c r="F536" s="8">
        <v>2089.8027522935781</v>
      </c>
      <c r="G536" s="8">
        <f t="shared" si="279"/>
        <v>12.583240098456372</v>
      </c>
      <c r="H536" s="8">
        <f t="shared" si="280"/>
        <v>12.583240098456372</v>
      </c>
      <c r="I536" s="8">
        <f t="shared" si="281"/>
        <v>0</v>
      </c>
      <c r="J536" s="25">
        <f t="shared" si="285"/>
        <v>7.5230132474217308</v>
      </c>
      <c r="K536" s="25">
        <f t="shared" si="285"/>
        <v>8.9423218443158614</v>
      </c>
      <c r="L536" s="26">
        <f t="shared" si="283"/>
        <v>0.84128187045780434</v>
      </c>
      <c r="M536" s="25">
        <f t="shared" si="284"/>
        <v>45.690009984654523</v>
      </c>
      <c r="N536" s="25">
        <v>30</v>
      </c>
      <c r="O536" s="25">
        <v>70</v>
      </c>
      <c r="P536" s="25">
        <f t="shared" si="252"/>
        <v>0</v>
      </c>
      <c r="Q536" s="25">
        <f t="shared" si="253"/>
        <v>0</v>
      </c>
      <c r="R536" s="25">
        <f t="shared" si="254"/>
        <v>43</v>
      </c>
      <c r="S536" s="25">
        <f t="shared" si="255"/>
        <v>0</v>
      </c>
      <c r="T536" s="25">
        <f t="shared" si="256"/>
        <v>7788540</v>
      </c>
      <c r="U536" s="25">
        <f t="shared" si="257"/>
        <v>10013790</v>
      </c>
      <c r="V536" s="9">
        <f t="shared" si="258"/>
        <v>2122.0002401915999</v>
      </c>
      <c r="W536" s="9">
        <f t="shared" si="259"/>
        <v>2092.4507348829748</v>
      </c>
      <c r="X536" s="9">
        <f t="shared" si="260"/>
        <v>-29.549505308625157</v>
      </c>
      <c r="Y536" s="3">
        <f t="shared" si="261"/>
        <v>0</v>
      </c>
      <c r="Z536" s="3">
        <f t="shared" si="262"/>
        <v>1</v>
      </c>
      <c r="AA536" s="55">
        <f t="shared" si="263"/>
        <v>14</v>
      </c>
      <c r="AB536" s="3">
        <f t="shared" si="264"/>
        <v>30</v>
      </c>
      <c r="AC536" s="2">
        <f t="shared" si="265"/>
        <v>8767395</v>
      </c>
      <c r="AD536" s="2">
        <f t="shared" si="266"/>
        <v>9491895</v>
      </c>
      <c r="AE536" s="14">
        <f t="shared" si="267"/>
        <v>2107.6347836086829</v>
      </c>
      <c r="AF536" s="14">
        <f t="shared" si="268"/>
        <v>2091.6796059060785</v>
      </c>
      <c r="AG536" s="14">
        <f t="shared" si="251"/>
        <v>-15.955177702604487</v>
      </c>
      <c r="AH536" s="14">
        <f t="shared" si="277"/>
        <v>-11.23180461140217</v>
      </c>
      <c r="AI536" s="14">
        <f t="shared" si="270"/>
        <v>-4.7233730912023173</v>
      </c>
      <c r="AJ536" s="16">
        <f t="shared" si="271"/>
        <v>0</v>
      </c>
      <c r="AK536" s="16">
        <f t="shared" si="272"/>
        <v>1</v>
      </c>
      <c r="AL536" s="16">
        <f t="shared" si="273"/>
        <v>6</v>
      </c>
      <c r="AM536" s="16">
        <f t="shared" si="274"/>
        <v>30</v>
      </c>
      <c r="AN536" s="5">
        <f t="shared" si="275"/>
        <v>9348895</v>
      </c>
      <c r="AO536" s="5">
        <f t="shared" si="276"/>
        <v>9659395</v>
      </c>
    </row>
    <row r="537" spans="1:41" x14ac:dyDescent="0.2">
      <c r="A537" s="1" t="s">
        <v>1285</v>
      </c>
      <c r="B537" s="8">
        <v>4615</v>
      </c>
      <c r="C537" s="8">
        <v>2090.9857819905214</v>
      </c>
      <c r="D537" s="8">
        <v>2111</v>
      </c>
      <c r="E537" s="8">
        <v>2074</v>
      </c>
      <c r="F537" s="8">
        <v>2090.9573459715639</v>
      </c>
      <c r="G537" s="8">
        <f t="shared" si="279"/>
        <v>1.1545936779857584</v>
      </c>
      <c r="H537" s="8">
        <f t="shared" si="280"/>
        <v>1.1545936779857584</v>
      </c>
      <c r="I537" s="8">
        <f t="shared" si="281"/>
        <v>0</v>
      </c>
      <c r="J537" s="25">
        <f t="shared" si="285"/>
        <v>7.0681261353191616</v>
      </c>
      <c r="K537" s="25">
        <f t="shared" si="285"/>
        <v>8.3035845697218722</v>
      </c>
      <c r="L537" s="26">
        <f t="shared" si="283"/>
        <v>0.85121384336739614</v>
      </c>
      <c r="M537" s="25">
        <f t="shared" si="284"/>
        <v>45.981389260736115</v>
      </c>
      <c r="N537" s="25">
        <v>30</v>
      </c>
      <c r="O537" s="25">
        <v>70</v>
      </c>
      <c r="P537" s="25">
        <f t="shared" si="252"/>
        <v>0</v>
      </c>
      <c r="Q537" s="25">
        <f t="shared" si="253"/>
        <v>0</v>
      </c>
      <c r="R537" s="25">
        <f t="shared" si="254"/>
        <v>43</v>
      </c>
      <c r="S537" s="25">
        <f t="shared" si="255"/>
        <v>0</v>
      </c>
      <c r="T537" s="25">
        <f t="shared" si="256"/>
        <v>7788540</v>
      </c>
      <c r="U537" s="25">
        <f t="shared" si="257"/>
        <v>10018090</v>
      </c>
      <c r="V537" s="9">
        <f t="shared" si="258"/>
        <v>2121.1805285783803</v>
      </c>
      <c r="W537" s="9">
        <f t="shared" si="259"/>
        <v>2089.1698800423878</v>
      </c>
      <c r="X537" s="9">
        <f t="shared" si="260"/>
        <v>-32.010648535992459</v>
      </c>
      <c r="Y537" s="3">
        <f t="shared" si="261"/>
        <v>0</v>
      </c>
      <c r="Z537" s="3">
        <f t="shared" si="262"/>
        <v>1</v>
      </c>
      <c r="AA537" s="55">
        <f t="shared" si="263"/>
        <v>13</v>
      </c>
      <c r="AB537" s="3">
        <f t="shared" si="264"/>
        <v>30</v>
      </c>
      <c r="AC537" s="2">
        <f t="shared" si="265"/>
        <v>8819115</v>
      </c>
      <c r="AD537" s="2">
        <f t="shared" si="266"/>
        <v>9493165</v>
      </c>
      <c r="AE537" s="14">
        <f t="shared" si="267"/>
        <v>2106.399417857785</v>
      </c>
      <c r="AF537" s="14">
        <f t="shared" si="268"/>
        <v>2091.5684889930762</v>
      </c>
      <c r="AG537" s="14">
        <f t="shared" si="251"/>
        <v>-14.830928864708767</v>
      </c>
      <c r="AH537" s="14">
        <f t="shared" si="277"/>
        <v>-11.95162946206349</v>
      </c>
      <c r="AI537" s="14">
        <f t="shared" si="270"/>
        <v>-2.8792994026452767</v>
      </c>
      <c r="AJ537" s="16">
        <f t="shared" si="271"/>
        <v>0</v>
      </c>
      <c r="AK537" s="16">
        <f t="shared" si="272"/>
        <v>1</v>
      </c>
      <c r="AL537" s="16">
        <f t="shared" si="273"/>
        <v>5</v>
      </c>
      <c r="AM537" s="16">
        <f t="shared" si="274"/>
        <v>30</v>
      </c>
      <c r="AN537" s="5">
        <f t="shared" si="275"/>
        <v>9400615</v>
      </c>
      <c r="AO537" s="5">
        <f t="shared" si="276"/>
        <v>9659865</v>
      </c>
    </row>
    <row r="538" spans="1:41" x14ac:dyDescent="0.2">
      <c r="A538" s="1" t="s">
        <v>1286</v>
      </c>
      <c r="B538" s="8">
        <v>5285</v>
      </c>
      <c r="C538" s="8">
        <v>2045.2717391304348</v>
      </c>
      <c r="D538" s="8">
        <v>2065</v>
      </c>
      <c r="E538" s="8">
        <v>2034</v>
      </c>
      <c r="F538" s="8">
        <v>2045.1684782608695</v>
      </c>
      <c r="G538" s="8">
        <f t="shared" si="279"/>
        <v>-45.788867710694376</v>
      </c>
      <c r="H538" s="8">
        <f t="shared" si="280"/>
        <v>0</v>
      </c>
      <c r="I538" s="8">
        <f t="shared" si="281"/>
        <v>45.788867710694376</v>
      </c>
      <c r="J538" s="25">
        <f t="shared" si="285"/>
        <v>6.5632599827963647</v>
      </c>
      <c r="K538" s="25">
        <f t="shared" si="285"/>
        <v>10.981104794077051</v>
      </c>
      <c r="L538" s="26">
        <f t="shared" si="283"/>
        <v>0.59768667232248185</v>
      </c>
      <c r="M538" s="25">
        <f t="shared" si="284"/>
        <v>37.409504796935742</v>
      </c>
      <c r="N538" s="25">
        <v>30</v>
      </c>
      <c r="O538" s="25">
        <v>70</v>
      </c>
      <c r="P538" s="25">
        <f t="shared" si="252"/>
        <v>0</v>
      </c>
      <c r="Q538" s="25">
        <f t="shared" si="253"/>
        <v>0</v>
      </c>
      <c r="R538" s="25">
        <f t="shared" si="254"/>
        <v>43</v>
      </c>
      <c r="S538" s="25">
        <f t="shared" si="255"/>
        <v>0</v>
      </c>
      <c r="T538" s="25">
        <f t="shared" si="256"/>
        <v>7788540</v>
      </c>
      <c r="U538" s="25">
        <f t="shared" si="257"/>
        <v>9975090</v>
      </c>
      <c r="V538" s="9">
        <f t="shared" si="258"/>
        <v>2121.3174822032815</v>
      </c>
      <c r="W538" s="9">
        <f t="shared" si="259"/>
        <v>2086.493183648126</v>
      </c>
      <c r="X538" s="9">
        <f t="shared" si="260"/>
        <v>-34.824298555155565</v>
      </c>
      <c r="Y538" s="3">
        <f t="shared" si="261"/>
        <v>0</v>
      </c>
      <c r="Z538" s="3">
        <f t="shared" si="262"/>
        <v>1</v>
      </c>
      <c r="AA538" s="55">
        <f t="shared" si="263"/>
        <v>12</v>
      </c>
      <c r="AB538" s="3">
        <f t="shared" si="264"/>
        <v>30</v>
      </c>
      <c r="AC538" s="2">
        <f t="shared" si="265"/>
        <v>8870935</v>
      </c>
      <c r="AD538" s="2">
        <f t="shared" si="266"/>
        <v>9481135</v>
      </c>
      <c r="AE538" s="14">
        <f t="shared" si="267"/>
        <v>2101.8637927024579</v>
      </c>
      <c r="AF538" s="14">
        <f t="shared" si="268"/>
        <v>2084.4300258035059</v>
      </c>
      <c r="AG538" s="14">
        <f t="shared" si="251"/>
        <v>-17.433766898951944</v>
      </c>
      <c r="AH538" s="14">
        <f t="shared" si="277"/>
        <v>-13.048056949441181</v>
      </c>
      <c r="AI538" s="14">
        <f t="shared" si="270"/>
        <v>-4.3857099495107636</v>
      </c>
      <c r="AJ538" s="16">
        <f t="shared" si="271"/>
        <v>0</v>
      </c>
      <c r="AK538" s="16">
        <f t="shared" si="272"/>
        <v>1</v>
      </c>
      <c r="AL538" s="16">
        <f t="shared" si="273"/>
        <v>4</v>
      </c>
      <c r="AM538" s="16">
        <f t="shared" si="274"/>
        <v>30</v>
      </c>
      <c r="AN538" s="5">
        <f t="shared" si="275"/>
        <v>9452435</v>
      </c>
      <c r="AO538" s="5">
        <f t="shared" si="276"/>
        <v>9655835</v>
      </c>
    </row>
    <row r="539" spans="1:41" x14ac:dyDescent="0.2">
      <c r="A539" s="1" t="s">
        <v>1287</v>
      </c>
      <c r="B539" s="8">
        <v>10770</v>
      </c>
      <c r="C539" s="8">
        <v>2102.9360730593608</v>
      </c>
      <c r="D539" s="8">
        <v>2125</v>
      </c>
      <c r="E539" s="8">
        <v>2050</v>
      </c>
      <c r="F539" s="8">
        <v>2103.1643835616437</v>
      </c>
      <c r="G539" s="8">
        <f t="shared" si="279"/>
        <v>57.995905300774211</v>
      </c>
      <c r="H539" s="8">
        <f t="shared" si="280"/>
        <v>57.995905300774211</v>
      </c>
      <c r="I539" s="8">
        <f t="shared" si="281"/>
        <v>0</v>
      </c>
      <c r="J539" s="25">
        <f t="shared" si="285"/>
        <v>10.237020362651927</v>
      </c>
      <c r="K539" s="25">
        <f t="shared" si="285"/>
        <v>10.19674016592869</v>
      </c>
      <c r="L539" s="26">
        <f t="shared" si="283"/>
        <v>1.0039503013774764</v>
      </c>
      <c r="M539" s="25">
        <f t="shared" si="284"/>
        <v>50.098562857940166</v>
      </c>
      <c r="N539" s="25">
        <v>30</v>
      </c>
      <c r="O539" s="25">
        <v>70</v>
      </c>
      <c r="P539" s="25">
        <f t="shared" si="252"/>
        <v>0</v>
      </c>
      <c r="Q539" s="25">
        <f t="shared" si="253"/>
        <v>0</v>
      </c>
      <c r="R539" s="25">
        <f t="shared" si="254"/>
        <v>43</v>
      </c>
      <c r="S539" s="25">
        <f t="shared" si="255"/>
        <v>0</v>
      </c>
      <c r="T539" s="25">
        <f t="shared" si="256"/>
        <v>7788540</v>
      </c>
      <c r="U539" s="25">
        <f t="shared" si="257"/>
        <v>9992290</v>
      </c>
      <c r="V539" s="9">
        <f t="shared" si="258"/>
        <v>2119.7398023936953</v>
      </c>
      <c r="W539" s="9">
        <f t="shared" si="259"/>
        <v>2083.1730427122379</v>
      </c>
      <c r="X539" s="9">
        <f t="shared" si="260"/>
        <v>-36.56675968145737</v>
      </c>
      <c r="Y539" s="3">
        <f t="shared" si="261"/>
        <v>0</v>
      </c>
      <c r="Z539" s="3">
        <f t="shared" si="262"/>
        <v>1</v>
      </c>
      <c r="AA539" s="55">
        <f t="shared" si="263"/>
        <v>11</v>
      </c>
      <c r="AB539" s="3">
        <f t="shared" si="264"/>
        <v>30</v>
      </c>
      <c r="AC539" s="2">
        <f t="shared" si="265"/>
        <v>8921755</v>
      </c>
      <c r="AD539" s="2">
        <f t="shared" si="266"/>
        <v>9485505</v>
      </c>
      <c r="AE539" s="14">
        <f t="shared" si="267"/>
        <v>2101.9601327661012</v>
      </c>
      <c r="AF539" s="14">
        <f t="shared" si="268"/>
        <v>2087.3122346893733</v>
      </c>
      <c r="AG539" s="14">
        <f t="shared" si="251"/>
        <v>-14.64789807672787</v>
      </c>
      <c r="AH539" s="14">
        <f t="shared" si="277"/>
        <v>-13.368025174898518</v>
      </c>
      <c r="AI539" s="14">
        <f t="shared" si="270"/>
        <v>-1.2798729018293518</v>
      </c>
      <c r="AJ539" s="16">
        <f t="shared" si="271"/>
        <v>0</v>
      </c>
      <c r="AK539" s="16">
        <f t="shared" si="272"/>
        <v>1</v>
      </c>
      <c r="AL539" s="16">
        <f t="shared" si="273"/>
        <v>3</v>
      </c>
      <c r="AM539" s="16">
        <f t="shared" si="274"/>
        <v>30</v>
      </c>
      <c r="AN539" s="5">
        <f t="shared" si="275"/>
        <v>9503255</v>
      </c>
      <c r="AO539" s="5">
        <f t="shared" si="276"/>
        <v>9657005</v>
      </c>
    </row>
    <row r="540" spans="1:41" x14ac:dyDescent="0.2">
      <c r="A540" s="1" t="s">
        <v>1288</v>
      </c>
      <c r="B540" s="8">
        <v>6965</v>
      </c>
      <c r="C540" s="8">
        <v>2142.4625550660794</v>
      </c>
      <c r="D540" s="8">
        <v>2154</v>
      </c>
      <c r="E540" s="8">
        <v>2108</v>
      </c>
      <c r="F540" s="8">
        <v>2142.5374449339206</v>
      </c>
      <c r="G540" s="8">
        <f t="shared" si="279"/>
        <v>39.373061372276879</v>
      </c>
      <c r="H540" s="8">
        <f t="shared" si="280"/>
        <v>39.373061372276879</v>
      </c>
      <c r="I540" s="8">
        <f t="shared" si="281"/>
        <v>0</v>
      </c>
      <c r="J540" s="25">
        <f t="shared" si="285"/>
        <v>12.31816614905371</v>
      </c>
      <c r="K540" s="25">
        <f t="shared" si="285"/>
        <v>9.4684015826480685</v>
      </c>
      <c r="L540" s="26">
        <f t="shared" si="283"/>
        <v>1.3009763096263429</v>
      </c>
      <c r="M540" s="25">
        <f t="shared" si="284"/>
        <v>56.5401870581453</v>
      </c>
      <c r="N540" s="25">
        <v>30</v>
      </c>
      <c r="O540" s="25">
        <v>70</v>
      </c>
      <c r="P540" s="25">
        <f t="shared" si="252"/>
        <v>0</v>
      </c>
      <c r="Q540" s="25">
        <f t="shared" si="253"/>
        <v>0</v>
      </c>
      <c r="R540" s="25">
        <f t="shared" si="254"/>
        <v>43</v>
      </c>
      <c r="S540" s="25">
        <f t="shared" si="255"/>
        <v>0</v>
      </c>
      <c r="T540" s="25">
        <f t="shared" si="256"/>
        <v>7788540</v>
      </c>
      <c r="U540" s="25">
        <f t="shared" si="257"/>
        <v>10054640</v>
      </c>
      <c r="V540" s="9">
        <f t="shared" si="258"/>
        <v>2118.229492821742</v>
      </c>
      <c r="W540" s="9">
        <f t="shared" si="259"/>
        <v>2084.0946805315643</v>
      </c>
      <c r="X540" s="9">
        <f t="shared" si="260"/>
        <v>-34.134812290177706</v>
      </c>
      <c r="Y540" s="3">
        <f t="shared" si="261"/>
        <v>0</v>
      </c>
      <c r="Z540" s="3">
        <f t="shared" si="262"/>
        <v>1</v>
      </c>
      <c r="AA540" s="55">
        <f t="shared" si="263"/>
        <v>10</v>
      </c>
      <c r="AB540" s="3">
        <f t="shared" si="264"/>
        <v>30</v>
      </c>
      <c r="AC540" s="2">
        <f t="shared" si="265"/>
        <v>8972975</v>
      </c>
      <c r="AD540" s="2">
        <f t="shared" si="266"/>
        <v>9499975</v>
      </c>
      <c r="AE540" s="14">
        <f t="shared" si="267"/>
        <v>2104.965859593347</v>
      </c>
      <c r="AF540" s="14">
        <f t="shared" si="268"/>
        <v>2095.8084208808423</v>
      </c>
      <c r="AG540" s="14">
        <f t="shared" ref="AG540:AG603" si="286">AF540-AE540</f>
        <v>-9.1574387125046997</v>
      </c>
      <c r="AH540" s="14">
        <f t="shared" si="277"/>
        <v>-12.525907882419755</v>
      </c>
      <c r="AI540" s="14">
        <f t="shared" si="270"/>
        <v>3.3684691699150555</v>
      </c>
      <c r="AJ540" s="16">
        <f t="shared" si="271"/>
        <v>1</v>
      </c>
      <c r="AK540" s="16">
        <f t="shared" si="272"/>
        <v>0</v>
      </c>
      <c r="AL540" s="16">
        <f t="shared" si="273"/>
        <v>4</v>
      </c>
      <c r="AM540" s="16">
        <f t="shared" si="274"/>
        <v>30</v>
      </c>
      <c r="AN540" s="5">
        <f t="shared" si="275"/>
        <v>9450100</v>
      </c>
      <c r="AO540" s="5">
        <f t="shared" si="276"/>
        <v>9660900</v>
      </c>
    </row>
    <row r="541" spans="1:41" x14ac:dyDescent="0.2">
      <c r="A541" s="1" t="s">
        <v>1289</v>
      </c>
      <c r="B541" s="8">
        <v>6473</v>
      </c>
      <c r="C541" s="8">
        <v>2138.5299145299145</v>
      </c>
      <c r="D541" s="8">
        <v>2163</v>
      </c>
      <c r="E541" s="8">
        <v>2116</v>
      </c>
      <c r="F541" s="8">
        <v>2138.3418803418804</v>
      </c>
      <c r="G541" s="8">
        <f t="shared" si="279"/>
        <v>-4.1955645920402276</v>
      </c>
      <c r="H541" s="8">
        <f t="shared" si="280"/>
        <v>0</v>
      </c>
      <c r="I541" s="8">
        <f t="shared" si="281"/>
        <v>4.1955645920402276</v>
      </c>
      <c r="J541" s="25">
        <f t="shared" si="285"/>
        <v>11.438297138407014</v>
      </c>
      <c r="K541" s="25">
        <f t="shared" si="285"/>
        <v>9.0917703690332221</v>
      </c>
      <c r="L541" s="26">
        <f t="shared" si="283"/>
        <v>1.2580934927004004</v>
      </c>
      <c r="M541" s="25">
        <f t="shared" si="284"/>
        <v>55.714854002607133</v>
      </c>
      <c r="N541" s="25">
        <v>30</v>
      </c>
      <c r="O541" s="25">
        <v>70</v>
      </c>
      <c r="P541" s="25">
        <f t="shared" ref="P541:P604" si="287">IF(AND(M541&lt;$R$4, T540-30&gt;=D541*25),1,0)</f>
        <v>0</v>
      </c>
      <c r="Q541" s="25">
        <f t="shared" ref="Q541:Q604" si="288">IF(AND(M541&gt;$R$5,R540&gt;=1),1,0)</f>
        <v>0</v>
      </c>
      <c r="R541" s="25">
        <f t="shared" ref="R541:R604" si="289">R540+P541-Q541</f>
        <v>43</v>
      </c>
      <c r="S541" s="25">
        <f t="shared" ref="S541:S604" si="290">IF(P541&gt;0, MAX(30, 0.002*P541*D541), IF(Q541&gt;0, MAX(30, 0.002*Q541*E541), 0))</f>
        <v>0</v>
      </c>
      <c r="T541" s="25">
        <f t="shared" ref="T541:T604" si="291">T540-(P541*D540*25) + (Q541*E540*25) - S541</f>
        <v>7788540</v>
      </c>
      <c r="U541" s="25">
        <f t="shared" ref="U541:U604" si="292">R541*E541*25 + T541</f>
        <v>10063240</v>
      </c>
      <c r="V541" s="9">
        <f t="shared" ref="V541:V604" si="293">AVERAGE(F515:F540)</f>
        <v>2117.5162760468515</v>
      </c>
      <c r="W541" s="9">
        <f t="shared" ref="W541:W604" si="294">AVERAGE(F529:F540)</f>
        <v>2086.8978358102281</v>
      </c>
      <c r="X541" s="9">
        <f t="shared" ref="X541:X604" si="295">W541-V541</f>
        <v>-30.618440236623428</v>
      </c>
      <c r="Y541" s="3">
        <f t="shared" ref="Y541:Y604" si="296">IF(AND(X541&gt;$Z$4,AC540-30&gt;=D541*25),1,0)</f>
        <v>0</v>
      </c>
      <c r="Z541" s="3">
        <f t="shared" ref="Z541:Z604" si="297">IF(AND(X541&lt;$Z$5,AA540&gt;=1),1,0)</f>
        <v>1</v>
      </c>
      <c r="AA541" s="55">
        <f t="shared" ref="AA541:AA604" si="298">AA540+Y541-Z541</f>
        <v>9</v>
      </c>
      <c r="AB541" s="3">
        <f t="shared" ref="AB541:AB604" si="299">IF(Y541&gt;0, MAX(30, 0.002*Y541*D541), IF(Z541&gt;0, MAX(30, 0.002*Z541*E541), 0))</f>
        <v>30</v>
      </c>
      <c r="AC541" s="2">
        <f t="shared" ref="AC541:AC604" si="300">AC540-  (Y541*D540*25) + (Z541*E540*25) - AB541</f>
        <v>9025645</v>
      </c>
      <c r="AD541" s="2">
        <f t="shared" ref="AD541:AD604" si="301">AA541*E541*25 + AC541</f>
        <v>9501745</v>
      </c>
      <c r="AE541" s="14">
        <f t="shared" ref="AE541:AE604" si="302">(F541-AE540)*$AF$6+AE540</f>
        <v>2107.4381574265717</v>
      </c>
      <c r="AF541" s="14">
        <f t="shared" ref="AF541:AF604" si="303">(F541-AF540)*$AF$5+AF540</f>
        <v>2102.3520300286941</v>
      </c>
      <c r="AG541" s="14">
        <f t="shared" si="286"/>
        <v>-5.0861273978775898</v>
      </c>
      <c r="AH541" s="14">
        <f t="shared" si="277"/>
        <v>-11.037951785511321</v>
      </c>
      <c r="AI541" s="14">
        <f t="shared" si="270"/>
        <v>5.9518243876337316</v>
      </c>
      <c r="AJ541" s="16">
        <f t="shared" si="271"/>
        <v>1</v>
      </c>
      <c r="AK541" s="16">
        <f t="shared" si="272"/>
        <v>0</v>
      </c>
      <c r="AL541" s="16">
        <f t="shared" si="273"/>
        <v>5</v>
      </c>
      <c r="AM541" s="16">
        <f t="shared" si="274"/>
        <v>30</v>
      </c>
      <c r="AN541" s="5">
        <f t="shared" si="275"/>
        <v>9396220</v>
      </c>
      <c r="AO541" s="5">
        <f t="shared" si="276"/>
        <v>9660720</v>
      </c>
    </row>
    <row r="542" spans="1:41" x14ac:dyDescent="0.2">
      <c r="A542" s="1" t="s">
        <v>1290</v>
      </c>
      <c r="B542" s="8">
        <v>7387</v>
      </c>
      <c r="C542" s="8">
        <v>2164.3362445414846</v>
      </c>
      <c r="D542" s="8">
        <v>2201</v>
      </c>
      <c r="E542" s="8">
        <v>2129</v>
      </c>
      <c r="F542" s="8">
        <v>2164.5196506550219</v>
      </c>
      <c r="G542" s="8">
        <f t="shared" si="279"/>
        <v>26.177770313141536</v>
      </c>
      <c r="H542" s="8">
        <f t="shared" si="280"/>
        <v>26.177770313141536</v>
      </c>
      <c r="I542" s="8">
        <f t="shared" si="281"/>
        <v>0</v>
      </c>
      <c r="J542" s="25">
        <f t="shared" si="285"/>
        <v>12.491116650888051</v>
      </c>
      <c r="K542" s="25">
        <f t="shared" si="285"/>
        <v>8.4423581998165638</v>
      </c>
      <c r="L542" s="26">
        <f t="shared" si="283"/>
        <v>1.4795767195899669</v>
      </c>
      <c r="M542" s="25">
        <f t="shared" si="284"/>
        <v>59.670536019334619</v>
      </c>
      <c r="N542" s="25">
        <v>30</v>
      </c>
      <c r="O542" s="25">
        <v>70</v>
      </c>
      <c r="P542" s="25">
        <f t="shared" si="287"/>
        <v>0</v>
      </c>
      <c r="Q542" s="25">
        <f t="shared" si="288"/>
        <v>0</v>
      </c>
      <c r="R542" s="25">
        <f t="shared" si="289"/>
        <v>43</v>
      </c>
      <c r="S542" s="25">
        <f t="shared" si="290"/>
        <v>0</v>
      </c>
      <c r="T542" s="25">
        <f t="shared" si="291"/>
        <v>7788540</v>
      </c>
      <c r="U542" s="25">
        <f t="shared" si="292"/>
        <v>10077215</v>
      </c>
      <c r="V542" s="9">
        <f t="shared" si="293"/>
        <v>2116.1091823757902</v>
      </c>
      <c r="W542" s="9">
        <f t="shared" si="294"/>
        <v>2090.3705746650089</v>
      </c>
      <c r="X542" s="9">
        <f t="shared" si="295"/>
        <v>-25.738607710781253</v>
      </c>
      <c r="Y542" s="3">
        <f t="shared" si="296"/>
        <v>0</v>
      </c>
      <c r="Z542" s="3">
        <f t="shared" si="297"/>
        <v>1</v>
      </c>
      <c r="AA542" s="55">
        <f t="shared" si="298"/>
        <v>8</v>
      </c>
      <c r="AB542" s="3">
        <f t="shared" si="299"/>
        <v>30</v>
      </c>
      <c r="AC542" s="2">
        <f t="shared" si="300"/>
        <v>9078515</v>
      </c>
      <c r="AD542" s="2">
        <f t="shared" si="301"/>
        <v>9504315</v>
      </c>
      <c r="AE542" s="14">
        <f t="shared" si="302"/>
        <v>2111.6664161842345</v>
      </c>
      <c r="AF542" s="14">
        <f t="shared" si="303"/>
        <v>2111.9162793558216</v>
      </c>
      <c r="AG542" s="14">
        <f t="shared" si="286"/>
        <v>0.24986317158709426</v>
      </c>
      <c r="AH542" s="14">
        <f t="shared" si="277"/>
        <v>-8.780388794091639</v>
      </c>
      <c r="AI542" s="14">
        <f t="shared" si="270"/>
        <v>9.0302519656787332</v>
      </c>
      <c r="AJ542" s="16">
        <f t="shared" si="271"/>
        <v>1</v>
      </c>
      <c r="AK542" s="16">
        <f t="shared" si="272"/>
        <v>0</v>
      </c>
      <c r="AL542" s="16">
        <f t="shared" si="273"/>
        <v>6</v>
      </c>
      <c r="AM542" s="16">
        <f t="shared" si="274"/>
        <v>30</v>
      </c>
      <c r="AN542" s="5">
        <f t="shared" si="275"/>
        <v>9342115</v>
      </c>
      <c r="AO542" s="5">
        <f t="shared" si="276"/>
        <v>9661465</v>
      </c>
    </row>
    <row r="543" spans="1:41" x14ac:dyDescent="0.2">
      <c r="A543" s="1" t="s">
        <v>1291</v>
      </c>
      <c r="B543" s="8">
        <v>7164</v>
      </c>
      <c r="C543" s="8">
        <v>2175.0518134715026</v>
      </c>
      <c r="D543" s="8">
        <v>2194</v>
      </c>
      <c r="E543" s="8">
        <v>2153</v>
      </c>
      <c r="F543" s="8">
        <v>2175.015544041451</v>
      </c>
      <c r="G543" s="8">
        <f t="shared" si="279"/>
        <v>10.495893386429088</v>
      </c>
      <c r="H543" s="8">
        <f t="shared" si="280"/>
        <v>10.495893386429088</v>
      </c>
      <c r="I543" s="8">
        <f t="shared" si="281"/>
        <v>0</v>
      </c>
      <c r="J543" s="25">
        <f t="shared" si="285"/>
        <v>12.348600703426696</v>
      </c>
      <c r="K543" s="25">
        <f t="shared" si="285"/>
        <v>7.8393326141153805</v>
      </c>
      <c r="L543" s="26">
        <f t="shared" si="283"/>
        <v>1.5752107113291758</v>
      </c>
      <c r="M543" s="25">
        <f t="shared" si="284"/>
        <v>61.168226133858482</v>
      </c>
      <c r="N543" s="25">
        <v>30</v>
      </c>
      <c r="O543" s="25">
        <v>70</v>
      </c>
      <c r="P543" s="25">
        <f t="shared" si="287"/>
        <v>0</v>
      </c>
      <c r="Q543" s="25">
        <f t="shared" si="288"/>
        <v>0</v>
      </c>
      <c r="R543" s="25">
        <f t="shared" si="289"/>
        <v>43</v>
      </c>
      <c r="S543" s="25">
        <f t="shared" si="290"/>
        <v>0</v>
      </c>
      <c r="T543" s="25">
        <f t="shared" si="291"/>
        <v>7788540</v>
      </c>
      <c r="U543" s="25">
        <f t="shared" si="292"/>
        <v>10103015</v>
      </c>
      <c r="V543" s="9">
        <f t="shared" si="293"/>
        <v>2115.9747810737895</v>
      </c>
      <c r="W543" s="9">
        <f t="shared" si="294"/>
        <v>2094.8954880816632</v>
      </c>
      <c r="X543" s="9">
        <f t="shared" si="295"/>
        <v>-21.079292992126284</v>
      </c>
      <c r="Y543" s="3">
        <f t="shared" si="296"/>
        <v>0</v>
      </c>
      <c r="Z543" s="3">
        <f t="shared" si="297"/>
        <v>1</v>
      </c>
      <c r="AA543" s="55">
        <f t="shared" si="298"/>
        <v>7</v>
      </c>
      <c r="AB543" s="3">
        <f t="shared" si="299"/>
        <v>30</v>
      </c>
      <c r="AC543" s="2">
        <f t="shared" si="300"/>
        <v>9131710</v>
      </c>
      <c r="AD543" s="2">
        <f t="shared" si="301"/>
        <v>9508485</v>
      </c>
      <c r="AE543" s="14">
        <f t="shared" si="302"/>
        <v>2116.3589441736581</v>
      </c>
      <c r="AF543" s="14">
        <f t="shared" si="303"/>
        <v>2121.6238585382262</v>
      </c>
      <c r="AG543" s="14">
        <f t="shared" si="286"/>
        <v>5.2649143645680851</v>
      </c>
      <c r="AH543" s="14">
        <f t="shared" si="277"/>
        <v>-5.9713281623596934</v>
      </c>
      <c r="AI543" s="14">
        <f t="shared" si="270"/>
        <v>11.236242526927779</v>
      </c>
      <c r="AJ543" s="16">
        <f t="shared" si="271"/>
        <v>1</v>
      </c>
      <c r="AK543" s="16">
        <f t="shared" si="272"/>
        <v>0</v>
      </c>
      <c r="AL543" s="16">
        <f t="shared" si="273"/>
        <v>7</v>
      </c>
      <c r="AM543" s="16">
        <f t="shared" si="274"/>
        <v>30</v>
      </c>
      <c r="AN543" s="5">
        <f t="shared" si="275"/>
        <v>9287060</v>
      </c>
      <c r="AO543" s="5">
        <f t="shared" si="276"/>
        <v>9663835</v>
      </c>
    </row>
    <row r="544" spans="1:41" x14ac:dyDescent="0.2">
      <c r="A544" s="1" t="s">
        <v>1292</v>
      </c>
      <c r="B544" s="8">
        <v>6029</v>
      </c>
      <c r="C544" s="8">
        <v>2179.9565217391305</v>
      </c>
      <c r="D544" s="8">
        <v>2201</v>
      </c>
      <c r="E544" s="8">
        <v>2149</v>
      </c>
      <c r="F544" s="8">
        <v>2180.0821256038648</v>
      </c>
      <c r="G544" s="8">
        <f t="shared" si="279"/>
        <v>5.0665815624138304</v>
      </c>
      <c r="H544" s="8">
        <f t="shared" si="280"/>
        <v>5.0665815624138304</v>
      </c>
      <c r="I544" s="8">
        <f t="shared" si="281"/>
        <v>0</v>
      </c>
      <c r="J544" s="25">
        <f t="shared" si="285"/>
        <v>11.828456479068635</v>
      </c>
      <c r="K544" s="25">
        <f t="shared" si="285"/>
        <v>7.2793802845357103</v>
      </c>
      <c r="L544" s="26">
        <f t="shared" si="283"/>
        <v>1.6249263009650652</v>
      </c>
      <c r="M544" s="25">
        <f t="shared" si="284"/>
        <v>61.903692319576905</v>
      </c>
      <c r="N544" s="25">
        <v>30</v>
      </c>
      <c r="O544" s="25">
        <v>70</v>
      </c>
      <c r="P544" s="25">
        <f t="shared" si="287"/>
        <v>0</v>
      </c>
      <c r="Q544" s="25">
        <f t="shared" si="288"/>
        <v>0</v>
      </c>
      <c r="R544" s="25">
        <f t="shared" si="289"/>
        <v>43</v>
      </c>
      <c r="S544" s="25">
        <f t="shared" si="290"/>
        <v>0</v>
      </c>
      <c r="T544" s="25">
        <f t="shared" si="291"/>
        <v>7788540</v>
      </c>
      <c r="U544" s="25">
        <f t="shared" si="292"/>
        <v>10098715</v>
      </c>
      <c r="V544" s="9">
        <f t="shared" si="293"/>
        <v>2115.8701019459531</v>
      </c>
      <c r="W544" s="9">
        <f t="shared" si="294"/>
        <v>2101.4035401752076</v>
      </c>
      <c r="X544" s="9">
        <f t="shared" si="295"/>
        <v>-14.466561770745557</v>
      </c>
      <c r="Y544" s="3">
        <f t="shared" si="296"/>
        <v>0</v>
      </c>
      <c r="Z544" s="3">
        <f t="shared" si="297"/>
        <v>1</v>
      </c>
      <c r="AA544" s="55">
        <f t="shared" si="298"/>
        <v>6</v>
      </c>
      <c r="AB544" s="3">
        <f t="shared" si="299"/>
        <v>30</v>
      </c>
      <c r="AC544" s="2">
        <f t="shared" si="300"/>
        <v>9185505</v>
      </c>
      <c r="AD544" s="2">
        <f t="shared" si="301"/>
        <v>9507855</v>
      </c>
      <c r="AE544" s="14">
        <f t="shared" si="302"/>
        <v>2121.0791798351547</v>
      </c>
      <c r="AF544" s="14">
        <f t="shared" si="303"/>
        <v>2130.617438086786</v>
      </c>
      <c r="AG544" s="14">
        <f t="shared" si="286"/>
        <v>9.538258251631305</v>
      </c>
      <c r="AH544" s="14">
        <f t="shared" si="277"/>
        <v>-2.8694108795614937</v>
      </c>
      <c r="AI544" s="14">
        <f t="shared" si="270"/>
        <v>12.407669131192799</v>
      </c>
      <c r="AJ544" s="16">
        <f t="shared" si="271"/>
        <v>1</v>
      </c>
      <c r="AK544" s="16">
        <f t="shared" si="272"/>
        <v>0</v>
      </c>
      <c r="AL544" s="16">
        <f t="shared" si="273"/>
        <v>8</v>
      </c>
      <c r="AM544" s="16">
        <f t="shared" si="274"/>
        <v>30</v>
      </c>
      <c r="AN544" s="5">
        <f t="shared" si="275"/>
        <v>9232180</v>
      </c>
      <c r="AO544" s="5">
        <f t="shared" si="276"/>
        <v>9661980</v>
      </c>
    </row>
    <row r="545" spans="1:41" x14ac:dyDescent="0.2">
      <c r="A545" s="1" t="s">
        <v>1293</v>
      </c>
      <c r="B545" s="8">
        <v>7381</v>
      </c>
      <c r="C545" s="8">
        <v>2234.0803571428573</v>
      </c>
      <c r="D545" s="8">
        <v>2251</v>
      </c>
      <c r="E545" s="8">
        <v>2220</v>
      </c>
      <c r="F545" s="8">
        <v>2234.3169642857142</v>
      </c>
      <c r="G545" s="8">
        <f t="shared" si="279"/>
        <v>54.234838681849396</v>
      </c>
      <c r="H545" s="8">
        <f t="shared" si="280"/>
        <v>54.234838681849396</v>
      </c>
      <c r="I545" s="8">
        <f t="shared" si="281"/>
        <v>0</v>
      </c>
      <c r="J545" s="25">
        <f t="shared" si="285"/>
        <v>14.857483779267259</v>
      </c>
      <c r="K545" s="25">
        <f t="shared" si="285"/>
        <v>6.7594245499260168</v>
      </c>
      <c r="L545" s="26">
        <f t="shared" si="283"/>
        <v>2.1980397398518008</v>
      </c>
      <c r="M545" s="25">
        <f t="shared" si="284"/>
        <v>68.730845100557104</v>
      </c>
      <c r="N545" s="25">
        <v>30</v>
      </c>
      <c r="O545" s="25">
        <v>70</v>
      </c>
      <c r="P545" s="25">
        <f t="shared" si="287"/>
        <v>0</v>
      </c>
      <c r="Q545" s="25">
        <f t="shared" si="288"/>
        <v>0</v>
      </c>
      <c r="R545" s="25">
        <f t="shared" si="289"/>
        <v>43</v>
      </c>
      <c r="S545" s="25">
        <f t="shared" si="290"/>
        <v>0</v>
      </c>
      <c r="T545" s="25">
        <f t="shared" si="291"/>
        <v>7788540</v>
      </c>
      <c r="U545" s="25">
        <f t="shared" si="292"/>
        <v>10175040</v>
      </c>
      <c r="V545" s="9">
        <f t="shared" si="293"/>
        <v>2115.3459013843258</v>
      </c>
      <c r="W545" s="9">
        <f t="shared" si="294"/>
        <v>2109.8607585073651</v>
      </c>
      <c r="X545" s="9">
        <f t="shared" si="295"/>
        <v>-5.4851428769607082</v>
      </c>
      <c r="Y545" s="3">
        <f t="shared" si="296"/>
        <v>0</v>
      </c>
      <c r="Z545" s="3">
        <f t="shared" si="297"/>
        <v>1</v>
      </c>
      <c r="AA545" s="55">
        <f t="shared" si="298"/>
        <v>5</v>
      </c>
      <c r="AB545" s="3">
        <f t="shared" si="299"/>
        <v>30</v>
      </c>
      <c r="AC545" s="2">
        <f t="shared" si="300"/>
        <v>9239200</v>
      </c>
      <c r="AD545" s="2">
        <f t="shared" si="301"/>
        <v>9516700</v>
      </c>
      <c r="AE545" s="14">
        <f t="shared" si="302"/>
        <v>2129.4671638685295</v>
      </c>
      <c r="AF545" s="14">
        <f t="shared" si="303"/>
        <v>2146.5712113481595</v>
      </c>
      <c r="AG545" s="14">
        <f t="shared" si="286"/>
        <v>17.104047479630026</v>
      </c>
      <c r="AH545" s="14">
        <f t="shared" si="277"/>
        <v>1.12528079227681</v>
      </c>
      <c r="AI545" s="14">
        <f t="shared" si="270"/>
        <v>15.978766687353216</v>
      </c>
      <c r="AJ545" s="16">
        <f t="shared" si="271"/>
        <v>1</v>
      </c>
      <c r="AK545" s="16">
        <f t="shared" si="272"/>
        <v>0</v>
      </c>
      <c r="AL545" s="16">
        <f t="shared" si="273"/>
        <v>9</v>
      </c>
      <c r="AM545" s="16">
        <f t="shared" si="274"/>
        <v>30</v>
      </c>
      <c r="AN545" s="5">
        <f t="shared" si="275"/>
        <v>9177125</v>
      </c>
      <c r="AO545" s="5">
        <f t="shared" si="276"/>
        <v>9676625</v>
      </c>
    </row>
    <row r="546" spans="1:41" x14ac:dyDescent="0.2">
      <c r="A546" s="1" t="s">
        <v>1294</v>
      </c>
      <c r="B546" s="8">
        <v>9423</v>
      </c>
      <c r="C546" s="8">
        <v>2226.3598484848485</v>
      </c>
      <c r="D546" s="8">
        <v>2259</v>
      </c>
      <c r="E546" s="8">
        <v>2203</v>
      </c>
      <c r="F546" s="8">
        <v>2226.2613636363635</v>
      </c>
      <c r="G546" s="8">
        <f t="shared" si="279"/>
        <v>-8.0556006493507084</v>
      </c>
      <c r="H546" s="8">
        <f t="shared" si="280"/>
        <v>0</v>
      </c>
      <c r="I546" s="8">
        <f t="shared" si="281"/>
        <v>8.0556006493507084</v>
      </c>
      <c r="J546" s="25">
        <f t="shared" ref="J546:K561" si="304">((J545*($L$4-1)+H546)/$L$4)</f>
        <v>13.796234937891027</v>
      </c>
      <c r="K546" s="25">
        <f t="shared" si="304"/>
        <v>6.8520085570277809</v>
      </c>
      <c r="L546" s="26">
        <f t="shared" si="283"/>
        <v>2.0134585097300968</v>
      </c>
      <c r="M546" s="25">
        <f t="shared" si="284"/>
        <v>66.815537802457882</v>
      </c>
      <c r="N546" s="25">
        <v>30</v>
      </c>
      <c r="O546" s="25">
        <v>70</v>
      </c>
      <c r="P546" s="25">
        <f t="shared" si="287"/>
        <v>0</v>
      </c>
      <c r="Q546" s="25">
        <f t="shared" si="288"/>
        <v>0</v>
      </c>
      <c r="R546" s="25">
        <f t="shared" si="289"/>
        <v>43</v>
      </c>
      <c r="S546" s="25">
        <f t="shared" si="290"/>
        <v>0</v>
      </c>
      <c r="T546" s="25">
        <f t="shared" si="291"/>
        <v>7788540</v>
      </c>
      <c r="U546" s="25">
        <f t="shared" si="292"/>
        <v>10156765</v>
      </c>
      <c r="V546" s="9">
        <f t="shared" si="293"/>
        <v>2117.2069078627087</v>
      </c>
      <c r="W546" s="9">
        <f t="shared" si="294"/>
        <v>2125.2564615379429</v>
      </c>
      <c r="X546" s="9">
        <f t="shared" si="295"/>
        <v>8.049553675234165</v>
      </c>
      <c r="Y546" s="3">
        <f t="shared" si="296"/>
        <v>1</v>
      </c>
      <c r="Z546" s="3">
        <f t="shared" si="297"/>
        <v>0</v>
      </c>
      <c r="AA546" s="55">
        <f t="shared" si="298"/>
        <v>6</v>
      </c>
      <c r="AB546" s="3">
        <f t="shared" si="299"/>
        <v>30</v>
      </c>
      <c r="AC546" s="2">
        <f t="shared" si="300"/>
        <v>9182895</v>
      </c>
      <c r="AD546" s="2">
        <f t="shared" si="301"/>
        <v>9513345</v>
      </c>
      <c r="AE546" s="14">
        <f t="shared" si="302"/>
        <v>2136.6371045920728</v>
      </c>
      <c r="AF546" s="14">
        <f t="shared" si="303"/>
        <v>2158.8312347771139</v>
      </c>
      <c r="AG546" s="14">
        <f t="shared" si="286"/>
        <v>22.194130185041104</v>
      </c>
      <c r="AH546" s="14">
        <f t="shared" si="277"/>
        <v>5.3390506708296694</v>
      </c>
      <c r="AI546" s="14">
        <f t="shared" si="270"/>
        <v>16.855079514211432</v>
      </c>
      <c r="AJ546" s="16">
        <f t="shared" si="271"/>
        <v>1</v>
      </c>
      <c r="AK546" s="16">
        <f t="shared" si="272"/>
        <v>0</v>
      </c>
      <c r="AL546" s="16">
        <f t="shared" si="273"/>
        <v>10</v>
      </c>
      <c r="AM546" s="16">
        <f t="shared" si="274"/>
        <v>30</v>
      </c>
      <c r="AN546" s="5">
        <f t="shared" si="275"/>
        <v>9120820</v>
      </c>
      <c r="AO546" s="5">
        <f t="shared" si="276"/>
        <v>9671570</v>
      </c>
    </row>
    <row r="547" spans="1:41" x14ac:dyDescent="0.2">
      <c r="A547" s="1" t="s">
        <v>1295</v>
      </c>
      <c r="B547" s="8">
        <v>17961</v>
      </c>
      <c r="C547" s="8">
        <v>2209.1220338983053</v>
      </c>
      <c r="D547" s="8">
        <v>2233</v>
      </c>
      <c r="E547" s="8">
        <v>2184</v>
      </c>
      <c r="F547" s="8">
        <v>2209.0542372881355</v>
      </c>
      <c r="G547" s="8">
        <f t="shared" si="279"/>
        <v>-17.20712634822803</v>
      </c>
      <c r="H547" s="8">
        <f t="shared" si="280"/>
        <v>0</v>
      </c>
      <c r="I547" s="8">
        <f t="shared" si="281"/>
        <v>17.20712634822803</v>
      </c>
      <c r="J547" s="25">
        <f t="shared" si="304"/>
        <v>12.810789585184525</v>
      </c>
      <c r="K547" s="25">
        <f t="shared" si="304"/>
        <v>7.5916598278277982</v>
      </c>
      <c r="L547" s="26">
        <f t="shared" si="283"/>
        <v>1.6874820363032621</v>
      </c>
      <c r="M547" s="25">
        <f t="shared" si="284"/>
        <v>62.79044895959418</v>
      </c>
      <c r="N547" s="25">
        <v>30</v>
      </c>
      <c r="O547" s="25">
        <v>70</v>
      </c>
      <c r="P547" s="25">
        <f t="shared" si="287"/>
        <v>0</v>
      </c>
      <c r="Q547" s="25">
        <f t="shared" si="288"/>
        <v>0</v>
      </c>
      <c r="R547" s="25">
        <f t="shared" si="289"/>
        <v>43</v>
      </c>
      <c r="S547" s="25">
        <f t="shared" si="290"/>
        <v>0</v>
      </c>
      <c r="T547" s="25">
        <f t="shared" si="291"/>
        <v>7788540</v>
      </c>
      <c r="U547" s="25">
        <f t="shared" si="292"/>
        <v>10136340</v>
      </c>
      <c r="V547" s="9">
        <f t="shared" si="293"/>
        <v>2120.1607168961409</v>
      </c>
      <c r="W547" s="9">
        <f t="shared" si="294"/>
        <v>2138.9489538150824</v>
      </c>
      <c r="X547" s="9">
        <f t="shared" si="295"/>
        <v>18.788236918941493</v>
      </c>
      <c r="Y547" s="3">
        <f t="shared" si="296"/>
        <v>1</v>
      </c>
      <c r="Z547" s="3">
        <f t="shared" si="297"/>
        <v>0</v>
      </c>
      <c r="AA547" s="55">
        <f t="shared" si="298"/>
        <v>7</v>
      </c>
      <c r="AB547" s="3">
        <f t="shared" si="299"/>
        <v>30</v>
      </c>
      <c r="AC547" s="2">
        <f t="shared" si="300"/>
        <v>9126390</v>
      </c>
      <c r="AD547" s="2">
        <f t="shared" si="301"/>
        <v>9508590</v>
      </c>
      <c r="AE547" s="14">
        <f t="shared" si="302"/>
        <v>2142.0013366436328</v>
      </c>
      <c r="AF547" s="14">
        <f t="shared" si="303"/>
        <v>2166.5578505480403</v>
      </c>
      <c r="AG547" s="14">
        <f t="shared" si="286"/>
        <v>24.556513904407439</v>
      </c>
      <c r="AH547" s="14">
        <f t="shared" si="277"/>
        <v>9.1825433175452229</v>
      </c>
      <c r="AI547" s="14">
        <f t="shared" si="270"/>
        <v>15.373970586862216</v>
      </c>
      <c r="AJ547" s="16">
        <f t="shared" si="271"/>
        <v>1</v>
      </c>
      <c r="AK547" s="16">
        <f t="shared" si="272"/>
        <v>0</v>
      </c>
      <c r="AL547" s="16">
        <f t="shared" si="273"/>
        <v>11</v>
      </c>
      <c r="AM547" s="16">
        <f t="shared" si="274"/>
        <v>30</v>
      </c>
      <c r="AN547" s="5">
        <f t="shared" si="275"/>
        <v>9064315</v>
      </c>
      <c r="AO547" s="5">
        <f t="shared" si="276"/>
        <v>9664915</v>
      </c>
    </row>
    <row r="548" spans="1:41" x14ac:dyDescent="0.2">
      <c r="A548" s="1" t="s">
        <v>1296</v>
      </c>
      <c r="B548" s="8">
        <v>22026</v>
      </c>
      <c r="C548" s="8">
        <v>2199.4203389830509</v>
      </c>
      <c r="D548" s="8">
        <v>2221</v>
      </c>
      <c r="E548" s="8">
        <v>2178</v>
      </c>
      <c r="F548" s="8">
        <v>2199.4644067796612</v>
      </c>
      <c r="G548" s="8">
        <f t="shared" si="279"/>
        <v>-9.5898305084742788</v>
      </c>
      <c r="H548" s="8">
        <f t="shared" si="280"/>
        <v>0</v>
      </c>
      <c r="I548" s="8">
        <f t="shared" si="281"/>
        <v>9.5898305084742788</v>
      </c>
      <c r="J548" s="25">
        <f t="shared" si="304"/>
        <v>11.895733186242774</v>
      </c>
      <c r="K548" s="25">
        <f t="shared" si="304"/>
        <v>7.7343863050168329</v>
      </c>
      <c r="L548" s="26">
        <f t="shared" si="283"/>
        <v>1.5380319416586063</v>
      </c>
      <c r="M548" s="25">
        <f t="shared" si="284"/>
        <v>60.5993926401691</v>
      </c>
      <c r="N548" s="25">
        <v>30</v>
      </c>
      <c r="O548" s="25">
        <v>70</v>
      </c>
      <c r="P548" s="25">
        <f t="shared" si="287"/>
        <v>0</v>
      </c>
      <c r="Q548" s="25">
        <f t="shared" si="288"/>
        <v>0</v>
      </c>
      <c r="R548" s="25">
        <f t="shared" si="289"/>
        <v>43</v>
      </c>
      <c r="S548" s="25">
        <f t="shared" si="290"/>
        <v>0</v>
      </c>
      <c r="T548" s="25">
        <f t="shared" si="291"/>
        <v>7788540</v>
      </c>
      <c r="U548" s="25">
        <f t="shared" si="292"/>
        <v>10129890</v>
      </c>
      <c r="V548" s="9">
        <f t="shared" si="293"/>
        <v>2122.4754024151803</v>
      </c>
      <c r="W548" s="9">
        <f t="shared" si="294"/>
        <v>2149.9351809061677</v>
      </c>
      <c r="X548" s="9">
        <f t="shared" si="295"/>
        <v>27.459778490987446</v>
      </c>
      <c r="Y548" s="3">
        <f t="shared" si="296"/>
        <v>1</v>
      </c>
      <c r="Z548" s="3">
        <f t="shared" si="297"/>
        <v>0</v>
      </c>
      <c r="AA548" s="55">
        <f t="shared" si="298"/>
        <v>8</v>
      </c>
      <c r="AB548" s="3">
        <f t="shared" si="299"/>
        <v>30</v>
      </c>
      <c r="AC548" s="2">
        <f t="shared" si="300"/>
        <v>9070535</v>
      </c>
      <c r="AD548" s="2">
        <f t="shared" si="301"/>
        <v>9506135</v>
      </c>
      <c r="AE548" s="14">
        <f t="shared" si="302"/>
        <v>2146.2578603574129</v>
      </c>
      <c r="AF548" s="14">
        <f t="shared" si="303"/>
        <v>2171.6203976605975</v>
      </c>
      <c r="AG548" s="14">
        <f t="shared" si="286"/>
        <v>25.362537303184581</v>
      </c>
      <c r="AH548" s="14">
        <f t="shared" si="277"/>
        <v>12.418542114673095</v>
      </c>
      <c r="AI548" s="14">
        <f t="shared" ref="AI548:AI611" si="305">AG548-AH548</f>
        <v>12.943995188511487</v>
      </c>
      <c r="AJ548" s="16">
        <f t="shared" ref="AJ548:AJ611" si="306">IF(AND(AI548&gt;0,AN547-30&gt;=D548*25),1,0)</f>
        <v>1</v>
      </c>
      <c r="AK548" s="16">
        <f t="shared" ref="AK548:AK611" si="307">IF(AND(AI548&lt;=0,AL547&gt;=1),1,0)</f>
        <v>0</v>
      </c>
      <c r="AL548" s="16">
        <f t="shared" ref="AL548:AL611" si="308">AL547+AJ548-AK548</f>
        <v>12</v>
      </c>
      <c r="AM548" s="16">
        <f t="shared" ref="AM548:AM611" si="309">IF(AJ548&gt;0, MAX(30, 0.002*AJ548*D548), IF(AK548&gt;0, MAX(30, 0.002*AK548*E548), 0))</f>
        <v>30</v>
      </c>
      <c r="AN548" s="5">
        <f t="shared" ref="AN548:AN611" si="310">AN547-  (AJ548*D547*25) + (AK548*E547*25) - AM548</f>
        <v>9008460</v>
      </c>
      <c r="AO548" s="5">
        <f t="shared" ref="AO548:AO611" si="311">AL548*E548*25 + AN548</f>
        <v>9661860</v>
      </c>
    </row>
    <row r="549" spans="1:41" x14ac:dyDescent="0.2">
      <c r="A549" s="1" t="s">
        <v>1297</v>
      </c>
      <c r="B549" s="8">
        <v>20594</v>
      </c>
      <c r="C549" s="8">
        <v>2202.7108843537417</v>
      </c>
      <c r="D549" s="8">
        <v>2231</v>
      </c>
      <c r="E549" s="8">
        <v>2186</v>
      </c>
      <c r="F549" s="8">
        <v>2202.6530612244896</v>
      </c>
      <c r="G549" s="8">
        <f t="shared" si="279"/>
        <v>3.188654444828444</v>
      </c>
      <c r="H549" s="8">
        <f t="shared" si="280"/>
        <v>3.188654444828444</v>
      </c>
      <c r="I549" s="8">
        <f t="shared" si="281"/>
        <v>0</v>
      </c>
      <c r="J549" s="25">
        <f t="shared" si="304"/>
        <v>11.273798990427466</v>
      </c>
      <c r="K549" s="25">
        <f t="shared" si="304"/>
        <v>7.1819301403727733</v>
      </c>
      <c r="L549" s="26">
        <f t="shared" si="283"/>
        <v>1.5697450086645242</v>
      </c>
      <c r="M549" s="25">
        <f t="shared" si="284"/>
        <v>61.085633141488543</v>
      </c>
      <c r="N549" s="25">
        <v>30</v>
      </c>
      <c r="O549" s="25">
        <v>70</v>
      </c>
      <c r="P549" s="25">
        <f t="shared" si="287"/>
        <v>0</v>
      </c>
      <c r="Q549" s="25">
        <f t="shared" si="288"/>
        <v>0</v>
      </c>
      <c r="R549" s="25">
        <f t="shared" si="289"/>
        <v>43</v>
      </c>
      <c r="S549" s="25">
        <f t="shared" si="290"/>
        <v>0</v>
      </c>
      <c r="T549" s="25">
        <f t="shared" si="291"/>
        <v>7788540</v>
      </c>
      <c r="U549" s="25">
        <f t="shared" si="292"/>
        <v>10138490</v>
      </c>
      <c r="V549" s="9">
        <f t="shared" si="293"/>
        <v>2124.6293789471233</v>
      </c>
      <c r="W549" s="9">
        <f t="shared" si="294"/>
        <v>2159.0736521133408</v>
      </c>
      <c r="X549" s="9">
        <f t="shared" si="295"/>
        <v>34.444273166217499</v>
      </c>
      <c r="Y549" s="3">
        <f t="shared" si="296"/>
        <v>1</v>
      </c>
      <c r="Z549" s="3">
        <f t="shared" si="297"/>
        <v>0</v>
      </c>
      <c r="AA549" s="55">
        <f t="shared" si="298"/>
        <v>9</v>
      </c>
      <c r="AB549" s="3">
        <f t="shared" si="299"/>
        <v>30</v>
      </c>
      <c r="AC549" s="2">
        <f t="shared" si="300"/>
        <v>9014980</v>
      </c>
      <c r="AD549" s="2">
        <f t="shared" si="301"/>
        <v>9506830</v>
      </c>
      <c r="AE549" s="14">
        <f t="shared" si="302"/>
        <v>2150.435282643863</v>
      </c>
      <c r="AF549" s="14">
        <f t="shared" si="303"/>
        <v>2176.3946535935038</v>
      </c>
      <c r="AG549" s="14">
        <f t="shared" si="286"/>
        <v>25.959370949640743</v>
      </c>
      <c r="AH549" s="14">
        <f t="shared" ref="AH549:AH612" si="312">(AG549-AH548)*$AF$4+AH548</f>
        <v>15.126707881666624</v>
      </c>
      <c r="AI549" s="14">
        <f t="shared" si="305"/>
        <v>10.832663067974119</v>
      </c>
      <c r="AJ549" s="16">
        <f t="shared" si="306"/>
        <v>1</v>
      </c>
      <c r="AK549" s="16">
        <f t="shared" si="307"/>
        <v>0</v>
      </c>
      <c r="AL549" s="16">
        <f t="shared" si="308"/>
        <v>13</v>
      </c>
      <c r="AM549" s="16">
        <f t="shared" si="309"/>
        <v>30</v>
      </c>
      <c r="AN549" s="5">
        <f t="shared" si="310"/>
        <v>8952905</v>
      </c>
      <c r="AO549" s="5">
        <f t="shared" si="311"/>
        <v>9663355</v>
      </c>
    </row>
    <row r="550" spans="1:41" x14ac:dyDescent="0.2">
      <c r="A550" s="1" t="s">
        <v>1298</v>
      </c>
      <c r="B550" s="8">
        <v>19891</v>
      </c>
      <c r="C550" s="8">
        <v>2220.8175675675675</v>
      </c>
      <c r="D550" s="8">
        <v>2235</v>
      </c>
      <c r="E550" s="8">
        <v>2191</v>
      </c>
      <c r="F550" s="8">
        <v>2220.7128378378379</v>
      </c>
      <c r="G550" s="8">
        <f t="shared" si="279"/>
        <v>18.059776613348276</v>
      </c>
      <c r="H550" s="8">
        <f t="shared" si="280"/>
        <v>18.059776613348276</v>
      </c>
      <c r="I550" s="8">
        <f t="shared" si="281"/>
        <v>0</v>
      </c>
      <c r="J550" s="25">
        <f t="shared" si="304"/>
        <v>11.758511677778952</v>
      </c>
      <c r="K550" s="25">
        <f t="shared" si="304"/>
        <v>6.6689351303461466</v>
      </c>
      <c r="L550" s="26">
        <f t="shared" si="283"/>
        <v>1.7631767962884104</v>
      </c>
      <c r="M550" s="25">
        <f t="shared" si="284"/>
        <v>63.80977137100917</v>
      </c>
      <c r="N550" s="25">
        <v>30</v>
      </c>
      <c r="O550" s="25">
        <v>70</v>
      </c>
      <c r="P550" s="25">
        <f t="shared" si="287"/>
        <v>0</v>
      </c>
      <c r="Q550" s="25">
        <f t="shared" si="288"/>
        <v>0</v>
      </c>
      <c r="R550" s="25">
        <f t="shared" si="289"/>
        <v>43</v>
      </c>
      <c r="S550" s="25">
        <f t="shared" si="290"/>
        <v>0</v>
      </c>
      <c r="T550" s="25">
        <f t="shared" si="291"/>
        <v>7788540</v>
      </c>
      <c r="U550" s="25">
        <f t="shared" si="292"/>
        <v>10143865</v>
      </c>
      <c r="V550" s="9">
        <f t="shared" si="293"/>
        <v>2127.3364791336098</v>
      </c>
      <c r="W550" s="9">
        <f t="shared" si="294"/>
        <v>2168.381628384418</v>
      </c>
      <c r="X550" s="9">
        <f t="shared" si="295"/>
        <v>41.045149250808208</v>
      </c>
      <c r="Y550" s="3">
        <f t="shared" si="296"/>
        <v>1</v>
      </c>
      <c r="Z550" s="3">
        <f t="shared" si="297"/>
        <v>0</v>
      </c>
      <c r="AA550" s="55">
        <f t="shared" si="298"/>
        <v>10</v>
      </c>
      <c r="AB550" s="3">
        <f t="shared" si="299"/>
        <v>30</v>
      </c>
      <c r="AC550" s="2">
        <f t="shared" si="300"/>
        <v>8959175</v>
      </c>
      <c r="AD550" s="2">
        <f t="shared" si="301"/>
        <v>9506925</v>
      </c>
      <c r="AE550" s="14">
        <f t="shared" si="302"/>
        <v>2155.6410274730465</v>
      </c>
      <c r="AF550" s="14">
        <f t="shared" si="303"/>
        <v>2183.2128357849397</v>
      </c>
      <c r="AG550" s="14">
        <f t="shared" si="286"/>
        <v>27.571808311893165</v>
      </c>
      <c r="AH550" s="14">
        <f t="shared" si="312"/>
        <v>17.615727967711933</v>
      </c>
      <c r="AI550" s="14">
        <f t="shared" si="305"/>
        <v>9.9560803441812311</v>
      </c>
      <c r="AJ550" s="16">
        <f t="shared" si="306"/>
        <v>1</v>
      </c>
      <c r="AK550" s="16">
        <f t="shared" si="307"/>
        <v>0</v>
      </c>
      <c r="AL550" s="16">
        <f t="shared" si="308"/>
        <v>14</v>
      </c>
      <c r="AM550" s="16">
        <f t="shared" si="309"/>
        <v>30</v>
      </c>
      <c r="AN550" s="5">
        <f t="shared" si="310"/>
        <v>8897100</v>
      </c>
      <c r="AO550" s="5">
        <f t="shared" si="311"/>
        <v>9663950</v>
      </c>
    </row>
    <row r="551" spans="1:41" x14ac:dyDescent="0.2">
      <c r="A551" s="1" t="s">
        <v>1299</v>
      </c>
      <c r="B551" s="8">
        <v>24154</v>
      </c>
      <c r="C551" s="8">
        <v>2195.7128378378379</v>
      </c>
      <c r="D551" s="8">
        <v>2219</v>
      </c>
      <c r="E551" s="8">
        <v>2169</v>
      </c>
      <c r="F551" s="8">
        <v>2195.5641891891892</v>
      </c>
      <c r="G551" s="8">
        <f t="shared" si="279"/>
        <v>-25.148648648648759</v>
      </c>
      <c r="H551" s="8">
        <f t="shared" si="280"/>
        <v>0</v>
      </c>
      <c r="I551" s="8">
        <f t="shared" si="281"/>
        <v>25.148648648648759</v>
      </c>
      <c r="J551" s="25">
        <f t="shared" si="304"/>
        <v>10.918617986509025</v>
      </c>
      <c r="K551" s="25">
        <f t="shared" si="304"/>
        <v>7.9889146673677613</v>
      </c>
      <c r="L551" s="26">
        <f t="shared" si="283"/>
        <v>1.36672106802044</v>
      </c>
      <c r="M551" s="25">
        <f t="shared" si="284"/>
        <v>57.747450110949721</v>
      </c>
      <c r="N551" s="25">
        <v>30</v>
      </c>
      <c r="O551" s="25">
        <v>70</v>
      </c>
      <c r="P551" s="25">
        <f t="shared" si="287"/>
        <v>0</v>
      </c>
      <c r="Q551" s="25">
        <f t="shared" si="288"/>
        <v>0</v>
      </c>
      <c r="R551" s="25">
        <f t="shared" si="289"/>
        <v>43</v>
      </c>
      <c r="S551" s="25">
        <f t="shared" si="290"/>
        <v>0</v>
      </c>
      <c r="T551" s="25">
        <f t="shared" si="291"/>
        <v>7788540</v>
      </c>
      <c r="U551" s="25">
        <f t="shared" si="292"/>
        <v>10120215</v>
      </c>
      <c r="V551" s="9">
        <f t="shared" si="293"/>
        <v>2130.8572417281184</v>
      </c>
      <c r="W551" s="9">
        <f t="shared" si="294"/>
        <v>2183.0103250158322</v>
      </c>
      <c r="X551" s="9">
        <f t="shared" si="295"/>
        <v>52.153083287713798</v>
      </c>
      <c r="Y551" s="3">
        <f t="shared" si="296"/>
        <v>1</v>
      </c>
      <c r="Z551" s="3">
        <f t="shared" si="297"/>
        <v>0</v>
      </c>
      <c r="AA551" s="55">
        <f t="shared" si="298"/>
        <v>11</v>
      </c>
      <c r="AB551" s="3">
        <f t="shared" si="299"/>
        <v>30</v>
      </c>
      <c r="AC551" s="2">
        <f t="shared" si="300"/>
        <v>8903270</v>
      </c>
      <c r="AD551" s="2">
        <f t="shared" si="301"/>
        <v>9499745</v>
      </c>
      <c r="AE551" s="14">
        <f t="shared" si="302"/>
        <v>2158.5982987112793</v>
      </c>
      <c r="AF551" s="14">
        <f t="shared" si="303"/>
        <v>2185.1130440009779</v>
      </c>
      <c r="AG551" s="14">
        <f t="shared" si="286"/>
        <v>26.514745289698567</v>
      </c>
      <c r="AH551" s="14">
        <f t="shared" si="312"/>
        <v>19.395531432109259</v>
      </c>
      <c r="AI551" s="14">
        <f t="shared" si="305"/>
        <v>7.1192138575893082</v>
      </c>
      <c r="AJ551" s="16">
        <f t="shared" si="306"/>
        <v>1</v>
      </c>
      <c r="AK551" s="16">
        <f t="shared" si="307"/>
        <v>0</v>
      </c>
      <c r="AL551" s="16">
        <f t="shared" si="308"/>
        <v>15</v>
      </c>
      <c r="AM551" s="16">
        <f t="shared" si="309"/>
        <v>30</v>
      </c>
      <c r="AN551" s="5">
        <f t="shared" si="310"/>
        <v>8841195</v>
      </c>
      <c r="AO551" s="5">
        <f t="shared" si="311"/>
        <v>9654570</v>
      </c>
    </row>
    <row r="552" spans="1:41" x14ac:dyDescent="0.2">
      <c r="A552" s="1" t="s">
        <v>1300</v>
      </c>
      <c r="B552" s="8">
        <v>21971</v>
      </c>
      <c r="C552" s="8">
        <v>2162.8619528619529</v>
      </c>
      <c r="D552" s="8">
        <v>2176</v>
      </c>
      <c r="E552" s="8">
        <v>2148</v>
      </c>
      <c r="F552" s="8">
        <v>2162.8956228956231</v>
      </c>
      <c r="G552" s="8">
        <f t="shared" si="279"/>
        <v>-32.668566293566073</v>
      </c>
      <c r="H552" s="8">
        <f t="shared" si="280"/>
        <v>0</v>
      </c>
      <c r="I552" s="8">
        <f t="shared" si="281"/>
        <v>32.668566293566073</v>
      </c>
      <c r="J552" s="25">
        <f t="shared" si="304"/>
        <v>10.13871670175838</v>
      </c>
      <c r="K552" s="25">
        <f t="shared" si="304"/>
        <v>9.7517469263819265</v>
      </c>
      <c r="L552" s="26">
        <f t="shared" si="283"/>
        <v>1.0396820978126045</v>
      </c>
      <c r="M552" s="25">
        <f t="shared" si="284"/>
        <v>50.972752024817005</v>
      </c>
      <c r="N552" s="25">
        <v>30</v>
      </c>
      <c r="O552" s="25">
        <v>70</v>
      </c>
      <c r="P552" s="25">
        <f t="shared" si="287"/>
        <v>0</v>
      </c>
      <c r="Q552" s="25">
        <f t="shared" si="288"/>
        <v>0</v>
      </c>
      <c r="R552" s="25">
        <f t="shared" si="289"/>
        <v>43</v>
      </c>
      <c r="S552" s="25">
        <f t="shared" si="290"/>
        <v>0</v>
      </c>
      <c r="T552" s="25">
        <f t="shared" si="291"/>
        <v>7788540</v>
      </c>
      <c r="U552" s="25">
        <f t="shared" si="292"/>
        <v>10097640</v>
      </c>
      <c r="V552" s="9">
        <f t="shared" si="293"/>
        <v>2133.6451835160597</v>
      </c>
      <c r="W552" s="9">
        <f t="shared" si="294"/>
        <v>2190.7103088181275</v>
      </c>
      <c r="X552" s="9">
        <f t="shared" si="295"/>
        <v>57.065125302067827</v>
      </c>
      <c r="Y552" s="3">
        <f t="shared" si="296"/>
        <v>1</v>
      </c>
      <c r="Z552" s="3">
        <f t="shared" si="297"/>
        <v>0</v>
      </c>
      <c r="AA552" s="55">
        <f t="shared" si="298"/>
        <v>12</v>
      </c>
      <c r="AB552" s="3">
        <f t="shared" si="299"/>
        <v>30</v>
      </c>
      <c r="AC552" s="2">
        <f t="shared" si="300"/>
        <v>8847765</v>
      </c>
      <c r="AD552" s="2">
        <f t="shared" si="301"/>
        <v>9492165</v>
      </c>
      <c r="AE552" s="14">
        <f t="shared" si="302"/>
        <v>2158.9166190212309</v>
      </c>
      <c r="AF552" s="14">
        <f t="shared" si="303"/>
        <v>2181.6949792155388</v>
      </c>
      <c r="AG552" s="14">
        <f t="shared" si="286"/>
        <v>22.778360194307879</v>
      </c>
      <c r="AH552" s="14">
        <f t="shared" si="312"/>
        <v>20.072097184548984</v>
      </c>
      <c r="AI552" s="14">
        <f t="shared" si="305"/>
        <v>2.7062630097588958</v>
      </c>
      <c r="AJ552" s="16">
        <f t="shared" si="306"/>
        <v>1</v>
      </c>
      <c r="AK552" s="16">
        <f t="shared" si="307"/>
        <v>0</v>
      </c>
      <c r="AL552" s="16">
        <f t="shared" si="308"/>
        <v>16</v>
      </c>
      <c r="AM552" s="16">
        <f t="shared" si="309"/>
        <v>30</v>
      </c>
      <c r="AN552" s="5">
        <f t="shared" si="310"/>
        <v>8785690</v>
      </c>
      <c r="AO552" s="5">
        <f t="shared" si="311"/>
        <v>9644890</v>
      </c>
    </row>
    <row r="553" spans="1:41" x14ac:dyDescent="0.2">
      <c r="A553" s="1" t="s">
        <v>1301</v>
      </c>
      <c r="B553" s="8">
        <v>23695</v>
      </c>
      <c r="C553" s="8">
        <v>2135.7006802721089</v>
      </c>
      <c r="D553" s="8">
        <v>2153</v>
      </c>
      <c r="E553" s="8">
        <v>2123</v>
      </c>
      <c r="F553" s="8">
        <v>2135.6394557823128</v>
      </c>
      <c r="G553" s="8">
        <f t="shared" si="279"/>
        <v>-27.256167113310312</v>
      </c>
      <c r="H553" s="8">
        <f t="shared" si="280"/>
        <v>0</v>
      </c>
      <c r="I553" s="8">
        <f t="shared" si="281"/>
        <v>27.256167113310312</v>
      </c>
      <c r="J553" s="25">
        <f t="shared" si="304"/>
        <v>9.4145226516327813</v>
      </c>
      <c r="K553" s="25">
        <f t="shared" si="304"/>
        <v>11.002062654019669</v>
      </c>
      <c r="L553" s="26">
        <f t="shared" si="283"/>
        <v>0.85570523888928496</v>
      </c>
      <c r="M553" s="25">
        <f t="shared" si="284"/>
        <v>46.112131439660068</v>
      </c>
      <c r="N553" s="25">
        <v>30</v>
      </c>
      <c r="O553" s="25">
        <v>70</v>
      </c>
      <c r="P553" s="25">
        <f t="shared" si="287"/>
        <v>0</v>
      </c>
      <c r="Q553" s="25">
        <f t="shared" si="288"/>
        <v>0</v>
      </c>
      <c r="R553" s="25">
        <f t="shared" si="289"/>
        <v>43</v>
      </c>
      <c r="S553" s="25">
        <f t="shared" si="290"/>
        <v>0</v>
      </c>
      <c r="T553" s="25">
        <f t="shared" si="291"/>
        <v>7788540</v>
      </c>
      <c r="U553" s="25">
        <f t="shared" si="292"/>
        <v>10070765</v>
      </c>
      <c r="V553" s="9">
        <f t="shared" si="293"/>
        <v>2136.6407778777561</v>
      </c>
      <c r="W553" s="9">
        <f t="shared" si="294"/>
        <v>2192.4068236482694</v>
      </c>
      <c r="X553" s="9">
        <f t="shared" si="295"/>
        <v>55.766045770513301</v>
      </c>
      <c r="Y553" s="3">
        <f t="shared" si="296"/>
        <v>1</v>
      </c>
      <c r="Z553" s="3">
        <f t="shared" si="297"/>
        <v>0</v>
      </c>
      <c r="AA553" s="55">
        <f t="shared" si="298"/>
        <v>13</v>
      </c>
      <c r="AB553" s="3">
        <f t="shared" si="299"/>
        <v>30</v>
      </c>
      <c r="AC553" s="2">
        <f t="shared" si="300"/>
        <v>8793335</v>
      </c>
      <c r="AD553" s="2">
        <f t="shared" si="301"/>
        <v>9483310</v>
      </c>
      <c r="AE553" s="14">
        <f t="shared" si="302"/>
        <v>2157.1923847072371</v>
      </c>
      <c r="AF553" s="14">
        <f t="shared" si="303"/>
        <v>2174.6095140719654</v>
      </c>
      <c r="AG553" s="14">
        <f t="shared" si="286"/>
        <v>17.417129364728225</v>
      </c>
      <c r="AH553" s="14">
        <f t="shared" si="312"/>
        <v>19.541103620584831</v>
      </c>
      <c r="AI553" s="14">
        <f t="shared" si="305"/>
        <v>-2.1239742558566057</v>
      </c>
      <c r="AJ553" s="16">
        <f t="shared" si="306"/>
        <v>0</v>
      </c>
      <c r="AK553" s="16">
        <f t="shared" si="307"/>
        <v>1</v>
      </c>
      <c r="AL553" s="16">
        <f t="shared" si="308"/>
        <v>15</v>
      </c>
      <c r="AM553" s="16">
        <f t="shared" si="309"/>
        <v>30</v>
      </c>
      <c r="AN553" s="5">
        <f t="shared" si="310"/>
        <v>8839360</v>
      </c>
      <c r="AO553" s="5">
        <f t="shared" si="311"/>
        <v>9635485</v>
      </c>
    </row>
    <row r="554" spans="1:41" x14ac:dyDescent="0.2">
      <c r="A554" s="1" t="s">
        <v>1302</v>
      </c>
      <c r="B554" s="8">
        <v>20265</v>
      </c>
      <c r="C554" s="8">
        <v>2147.2568493150684</v>
      </c>
      <c r="D554" s="8">
        <v>2159</v>
      </c>
      <c r="E554" s="8">
        <v>2132</v>
      </c>
      <c r="F554" s="8">
        <v>2147.3082191780823</v>
      </c>
      <c r="G554" s="8">
        <f t="shared" si="279"/>
        <v>11.668763395769474</v>
      </c>
      <c r="H554" s="8">
        <f t="shared" si="280"/>
        <v>11.668763395769474</v>
      </c>
      <c r="I554" s="8">
        <f t="shared" si="281"/>
        <v>0</v>
      </c>
      <c r="J554" s="25">
        <f t="shared" si="304"/>
        <v>9.5755398476425455</v>
      </c>
      <c r="K554" s="25">
        <f t="shared" si="304"/>
        <v>10.216201035875406</v>
      </c>
      <c r="L554" s="26">
        <f t="shared" si="283"/>
        <v>0.9372896846897294</v>
      </c>
      <c r="M554" s="25">
        <f t="shared" si="284"/>
        <v>48.381493593708107</v>
      </c>
      <c r="N554" s="25">
        <v>30</v>
      </c>
      <c r="O554" s="25">
        <v>70</v>
      </c>
      <c r="P554" s="25">
        <f t="shared" si="287"/>
        <v>0</v>
      </c>
      <c r="Q554" s="25">
        <f t="shared" si="288"/>
        <v>0</v>
      </c>
      <c r="R554" s="25">
        <f t="shared" si="289"/>
        <v>43</v>
      </c>
      <c r="S554" s="25">
        <f t="shared" si="290"/>
        <v>0</v>
      </c>
      <c r="T554" s="25">
        <f t="shared" si="291"/>
        <v>7788540</v>
      </c>
      <c r="U554" s="25">
        <f t="shared" si="292"/>
        <v>10080440</v>
      </c>
      <c r="V554" s="9">
        <f t="shared" si="293"/>
        <v>2138.31519041824</v>
      </c>
      <c r="W554" s="9">
        <f t="shared" si="294"/>
        <v>2192.1816216016387</v>
      </c>
      <c r="X554" s="9">
        <f t="shared" si="295"/>
        <v>53.866431183398618</v>
      </c>
      <c r="Y554" s="3">
        <f t="shared" si="296"/>
        <v>1</v>
      </c>
      <c r="Z554" s="3">
        <f t="shared" si="297"/>
        <v>0</v>
      </c>
      <c r="AA554" s="55">
        <f t="shared" si="298"/>
        <v>14</v>
      </c>
      <c r="AB554" s="3">
        <f t="shared" si="299"/>
        <v>30</v>
      </c>
      <c r="AC554" s="2">
        <f t="shared" si="300"/>
        <v>8739480</v>
      </c>
      <c r="AD554" s="2">
        <f t="shared" si="301"/>
        <v>9485680</v>
      </c>
      <c r="AE554" s="14">
        <f t="shared" si="302"/>
        <v>2156.4602242976703</v>
      </c>
      <c r="AF554" s="14">
        <f t="shared" si="303"/>
        <v>2170.4093148575216</v>
      </c>
      <c r="AG554" s="14">
        <f t="shared" si="286"/>
        <v>13.949090559851356</v>
      </c>
      <c r="AH554" s="14">
        <f t="shared" si="312"/>
        <v>18.422701008438136</v>
      </c>
      <c r="AI554" s="14">
        <f t="shared" si="305"/>
        <v>-4.4736104485867791</v>
      </c>
      <c r="AJ554" s="16">
        <f t="shared" si="306"/>
        <v>0</v>
      </c>
      <c r="AK554" s="16">
        <f t="shared" si="307"/>
        <v>1</v>
      </c>
      <c r="AL554" s="16">
        <f t="shared" si="308"/>
        <v>14</v>
      </c>
      <c r="AM554" s="16">
        <f t="shared" si="309"/>
        <v>30</v>
      </c>
      <c r="AN554" s="5">
        <f t="shared" si="310"/>
        <v>8892405</v>
      </c>
      <c r="AO554" s="5">
        <f t="shared" si="311"/>
        <v>9638605</v>
      </c>
    </row>
    <row r="555" spans="1:41" x14ac:dyDescent="0.2">
      <c r="A555" s="1" t="s">
        <v>1303</v>
      </c>
      <c r="B555" s="8">
        <v>27605</v>
      </c>
      <c r="C555" s="8">
        <v>2140.969696969697</v>
      </c>
      <c r="D555" s="8">
        <v>2158</v>
      </c>
      <c r="E555" s="8">
        <v>2127</v>
      </c>
      <c r="F555" s="8">
        <v>2141.006734006734</v>
      </c>
      <c r="G555" s="8">
        <f t="shared" si="279"/>
        <v>-6.301485171348304</v>
      </c>
      <c r="H555" s="8">
        <f t="shared" si="280"/>
        <v>0</v>
      </c>
      <c r="I555" s="8">
        <f t="shared" si="281"/>
        <v>6.301485171348304</v>
      </c>
      <c r="J555" s="25">
        <f t="shared" si="304"/>
        <v>8.8915727156680777</v>
      </c>
      <c r="K555" s="25">
        <f t="shared" si="304"/>
        <v>9.9365784741234684</v>
      </c>
      <c r="L555" s="26">
        <f t="shared" si="283"/>
        <v>0.89483243541257562</v>
      </c>
      <c r="M555" s="25">
        <f t="shared" si="284"/>
        <v>47.224884833562463</v>
      </c>
      <c r="N555" s="25">
        <v>30</v>
      </c>
      <c r="O555" s="25">
        <v>70</v>
      </c>
      <c r="P555" s="25">
        <f t="shared" si="287"/>
        <v>0</v>
      </c>
      <c r="Q555" s="25">
        <f t="shared" si="288"/>
        <v>0</v>
      </c>
      <c r="R555" s="25">
        <f t="shared" si="289"/>
        <v>43</v>
      </c>
      <c r="S555" s="25">
        <f t="shared" si="290"/>
        <v>0</v>
      </c>
      <c r="T555" s="25">
        <f t="shared" si="291"/>
        <v>7788540</v>
      </c>
      <c r="U555" s="25">
        <f t="shared" si="292"/>
        <v>10075065</v>
      </c>
      <c r="V555" s="9">
        <f t="shared" si="293"/>
        <v>2139.7924457100912</v>
      </c>
      <c r="W555" s="9">
        <f t="shared" si="294"/>
        <v>2190.7473356452269</v>
      </c>
      <c r="X555" s="9">
        <f t="shared" si="295"/>
        <v>50.954889935135725</v>
      </c>
      <c r="Y555" s="3">
        <f t="shared" si="296"/>
        <v>1</v>
      </c>
      <c r="Z555" s="3">
        <f t="shared" si="297"/>
        <v>0</v>
      </c>
      <c r="AA555" s="55">
        <f t="shared" si="298"/>
        <v>15</v>
      </c>
      <c r="AB555" s="3">
        <f t="shared" si="299"/>
        <v>30</v>
      </c>
      <c r="AC555" s="2">
        <f t="shared" si="300"/>
        <v>8685475</v>
      </c>
      <c r="AD555" s="2">
        <f t="shared" si="301"/>
        <v>9483100</v>
      </c>
      <c r="AE555" s="14">
        <f t="shared" si="302"/>
        <v>2155.3155213131563</v>
      </c>
      <c r="AF555" s="14">
        <f t="shared" si="303"/>
        <v>2165.8858408804772</v>
      </c>
      <c r="AG555" s="14">
        <f t="shared" si="286"/>
        <v>10.570319567320894</v>
      </c>
      <c r="AH555" s="14">
        <f t="shared" si="312"/>
        <v>16.852224720214686</v>
      </c>
      <c r="AI555" s="14">
        <f t="shared" si="305"/>
        <v>-6.2819051528937919</v>
      </c>
      <c r="AJ555" s="16">
        <f t="shared" si="306"/>
        <v>0</v>
      </c>
      <c r="AK555" s="16">
        <f t="shared" si="307"/>
        <v>1</v>
      </c>
      <c r="AL555" s="16">
        <f t="shared" si="308"/>
        <v>13</v>
      </c>
      <c r="AM555" s="16">
        <f t="shared" si="309"/>
        <v>30</v>
      </c>
      <c r="AN555" s="5">
        <f t="shared" si="310"/>
        <v>8945675</v>
      </c>
      <c r="AO555" s="5">
        <f t="shared" si="311"/>
        <v>9636950</v>
      </c>
    </row>
    <row r="556" spans="1:41" x14ac:dyDescent="0.2">
      <c r="A556" s="1" t="s">
        <v>1304</v>
      </c>
      <c r="B556" s="8">
        <v>19096</v>
      </c>
      <c r="C556" s="8">
        <v>2163.3931034482757</v>
      </c>
      <c r="D556" s="8">
        <v>2172</v>
      </c>
      <c r="E556" s="8">
        <v>2139</v>
      </c>
      <c r="F556" s="8">
        <v>2163.4517241379313</v>
      </c>
      <c r="G556" s="8">
        <f t="shared" si="279"/>
        <v>22.444990131197301</v>
      </c>
      <c r="H556" s="8">
        <f t="shared" si="280"/>
        <v>22.444990131197301</v>
      </c>
      <c r="I556" s="8">
        <f t="shared" si="281"/>
        <v>0</v>
      </c>
      <c r="J556" s="25">
        <f t="shared" si="304"/>
        <v>9.8596739596344509</v>
      </c>
      <c r="K556" s="25">
        <f t="shared" si="304"/>
        <v>9.2268228688289344</v>
      </c>
      <c r="L556" s="26">
        <f t="shared" si="283"/>
        <v>1.0685881911685422</v>
      </c>
      <c r="M556" s="25">
        <f t="shared" si="284"/>
        <v>51.657850302476035</v>
      </c>
      <c r="N556" s="25">
        <v>30</v>
      </c>
      <c r="O556" s="25">
        <v>70</v>
      </c>
      <c r="P556" s="25">
        <f t="shared" si="287"/>
        <v>0</v>
      </c>
      <c r="Q556" s="25">
        <f t="shared" si="288"/>
        <v>0</v>
      </c>
      <c r="R556" s="25">
        <f t="shared" si="289"/>
        <v>43</v>
      </c>
      <c r="S556" s="25">
        <f t="shared" si="290"/>
        <v>0</v>
      </c>
      <c r="T556" s="25">
        <f t="shared" si="291"/>
        <v>7788540</v>
      </c>
      <c r="U556" s="25">
        <f t="shared" si="292"/>
        <v>10087965</v>
      </c>
      <c r="V556" s="9">
        <f t="shared" si="293"/>
        <v>2141.4977426301766</v>
      </c>
      <c r="W556" s="9">
        <f t="shared" si="294"/>
        <v>2187.9132681423339</v>
      </c>
      <c r="X556" s="9">
        <f t="shared" si="295"/>
        <v>46.415525512157274</v>
      </c>
      <c r="Y556" s="3">
        <f t="shared" si="296"/>
        <v>1</v>
      </c>
      <c r="Z556" s="3">
        <f t="shared" si="297"/>
        <v>0</v>
      </c>
      <c r="AA556" s="55">
        <f t="shared" si="298"/>
        <v>16</v>
      </c>
      <c r="AB556" s="3">
        <f t="shared" si="299"/>
        <v>30</v>
      </c>
      <c r="AC556" s="2">
        <f t="shared" si="300"/>
        <v>8631495</v>
      </c>
      <c r="AD556" s="2">
        <f t="shared" si="301"/>
        <v>9487095</v>
      </c>
      <c r="AE556" s="14">
        <f t="shared" si="302"/>
        <v>2155.9182030038805</v>
      </c>
      <c r="AF556" s="14">
        <f t="shared" si="303"/>
        <v>2165.5113613816238</v>
      </c>
      <c r="AG556" s="14">
        <f t="shared" si="286"/>
        <v>9.5931583777432934</v>
      </c>
      <c r="AH556" s="14">
        <f t="shared" si="312"/>
        <v>15.400411451720407</v>
      </c>
      <c r="AI556" s="14">
        <f t="shared" si="305"/>
        <v>-5.8072530739771135</v>
      </c>
      <c r="AJ556" s="16">
        <f t="shared" si="306"/>
        <v>0</v>
      </c>
      <c r="AK556" s="16">
        <f t="shared" si="307"/>
        <v>1</v>
      </c>
      <c r="AL556" s="16">
        <f t="shared" si="308"/>
        <v>12</v>
      </c>
      <c r="AM556" s="16">
        <f t="shared" si="309"/>
        <v>30</v>
      </c>
      <c r="AN556" s="5">
        <f t="shared" si="310"/>
        <v>8998820</v>
      </c>
      <c r="AO556" s="5">
        <f t="shared" si="311"/>
        <v>9640520</v>
      </c>
    </row>
    <row r="557" spans="1:41" x14ac:dyDescent="0.2">
      <c r="A557" s="1" t="s">
        <v>1305</v>
      </c>
      <c r="B557" s="8">
        <v>29070</v>
      </c>
      <c r="C557" s="8">
        <v>2135.3444816053511</v>
      </c>
      <c r="D557" s="8">
        <v>2148</v>
      </c>
      <c r="E557" s="8">
        <v>2121</v>
      </c>
      <c r="F557" s="8">
        <v>2135.3712374581942</v>
      </c>
      <c r="G557" s="8">
        <f t="shared" si="279"/>
        <v>-28.080486679737078</v>
      </c>
      <c r="H557" s="8">
        <f t="shared" si="280"/>
        <v>0</v>
      </c>
      <c r="I557" s="8">
        <f t="shared" si="281"/>
        <v>28.080486679737078</v>
      </c>
      <c r="J557" s="25">
        <f t="shared" si="304"/>
        <v>9.1554115339462765</v>
      </c>
      <c r="K557" s="25">
        <f t="shared" si="304"/>
        <v>10.573513141036658</v>
      </c>
      <c r="L557" s="26">
        <f t="shared" si="283"/>
        <v>0.86588170003907072</v>
      </c>
      <c r="M557" s="25">
        <f t="shared" si="284"/>
        <v>46.406034210043408</v>
      </c>
      <c r="N557" s="25">
        <v>30</v>
      </c>
      <c r="O557" s="25">
        <v>70</v>
      </c>
      <c r="P557" s="25">
        <f t="shared" si="287"/>
        <v>0</v>
      </c>
      <c r="Q557" s="25">
        <f t="shared" si="288"/>
        <v>0</v>
      </c>
      <c r="R557" s="25">
        <f t="shared" si="289"/>
        <v>43</v>
      </c>
      <c r="S557" s="25">
        <f t="shared" si="290"/>
        <v>0</v>
      </c>
      <c r="T557" s="25">
        <f t="shared" si="291"/>
        <v>7788540</v>
      </c>
      <c r="U557" s="25">
        <f t="shared" si="292"/>
        <v>10068615</v>
      </c>
      <c r="V557" s="9">
        <f t="shared" si="293"/>
        <v>2143.5450901102827</v>
      </c>
      <c r="W557" s="9">
        <f t="shared" si="294"/>
        <v>2186.5274013535059</v>
      </c>
      <c r="X557" s="9">
        <f t="shared" si="295"/>
        <v>42.982311243223194</v>
      </c>
      <c r="Y557" s="3">
        <f t="shared" si="296"/>
        <v>1</v>
      </c>
      <c r="Z557" s="3">
        <f t="shared" si="297"/>
        <v>0</v>
      </c>
      <c r="AA557" s="55">
        <f t="shared" si="298"/>
        <v>17</v>
      </c>
      <c r="AB557" s="3">
        <f t="shared" si="299"/>
        <v>30</v>
      </c>
      <c r="AC557" s="2">
        <f t="shared" si="300"/>
        <v>8577165</v>
      </c>
      <c r="AD557" s="2">
        <f t="shared" si="301"/>
        <v>9478590</v>
      </c>
      <c r="AE557" s="14">
        <f t="shared" si="302"/>
        <v>2154.3962055560519</v>
      </c>
      <c r="AF557" s="14">
        <f t="shared" si="303"/>
        <v>2160.8744192395579</v>
      </c>
      <c r="AG557" s="14">
        <f t="shared" si="286"/>
        <v>6.4782136835060555</v>
      </c>
      <c r="AH557" s="14">
        <f t="shared" si="312"/>
        <v>13.615971898077536</v>
      </c>
      <c r="AI557" s="14">
        <f t="shared" si="305"/>
        <v>-7.1377582145714804</v>
      </c>
      <c r="AJ557" s="16">
        <f t="shared" si="306"/>
        <v>0</v>
      </c>
      <c r="AK557" s="16">
        <f t="shared" si="307"/>
        <v>1</v>
      </c>
      <c r="AL557" s="16">
        <f t="shared" si="308"/>
        <v>11</v>
      </c>
      <c r="AM557" s="16">
        <f t="shared" si="309"/>
        <v>30</v>
      </c>
      <c r="AN557" s="5">
        <f t="shared" si="310"/>
        <v>9052265</v>
      </c>
      <c r="AO557" s="5">
        <f t="shared" si="311"/>
        <v>9635540</v>
      </c>
    </row>
    <row r="558" spans="1:41" x14ac:dyDescent="0.2">
      <c r="A558" s="1" t="s">
        <v>1306</v>
      </c>
      <c r="B558" s="8">
        <v>17714</v>
      </c>
      <c r="C558" s="8">
        <v>2107.5392491467578</v>
      </c>
      <c r="D558" s="8">
        <v>2130</v>
      </c>
      <c r="E558" s="8">
        <v>2094</v>
      </c>
      <c r="F558" s="8">
        <v>2107.4470989761094</v>
      </c>
      <c r="G558" s="8">
        <f t="shared" si="279"/>
        <v>-27.9241384820848</v>
      </c>
      <c r="H558" s="8">
        <f t="shared" si="280"/>
        <v>0</v>
      </c>
      <c r="I558" s="8">
        <f t="shared" si="281"/>
        <v>27.9241384820848</v>
      </c>
      <c r="J558" s="25">
        <f t="shared" si="304"/>
        <v>8.5014535672358278</v>
      </c>
      <c r="K558" s="25">
        <f t="shared" si="304"/>
        <v>11.812843522540096</v>
      </c>
      <c r="L558" s="26">
        <f t="shared" si="283"/>
        <v>0.71967884371059332</v>
      </c>
      <c r="M558" s="25">
        <f t="shared" si="284"/>
        <v>41.849607346318493</v>
      </c>
      <c r="N558" s="25">
        <v>30</v>
      </c>
      <c r="O558" s="25">
        <v>70</v>
      </c>
      <c r="P558" s="25">
        <f t="shared" si="287"/>
        <v>0</v>
      </c>
      <c r="Q558" s="25">
        <f t="shared" si="288"/>
        <v>0</v>
      </c>
      <c r="R558" s="25">
        <f t="shared" si="289"/>
        <v>43</v>
      </c>
      <c r="S558" s="25">
        <f t="shared" si="290"/>
        <v>0</v>
      </c>
      <c r="T558" s="25">
        <f t="shared" si="291"/>
        <v>7788540</v>
      </c>
      <c r="U558" s="25">
        <f t="shared" si="292"/>
        <v>10039590</v>
      </c>
      <c r="V558" s="9">
        <f t="shared" si="293"/>
        <v>2145.0240254387163</v>
      </c>
      <c r="W558" s="9">
        <f t="shared" si="294"/>
        <v>2178.2819241178795</v>
      </c>
      <c r="X558" s="9">
        <f t="shared" si="295"/>
        <v>33.257898679163191</v>
      </c>
      <c r="Y558" s="3">
        <f t="shared" si="296"/>
        <v>1</v>
      </c>
      <c r="Z558" s="3">
        <f t="shared" si="297"/>
        <v>0</v>
      </c>
      <c r="AA558" s="55">
        <f t="shared" si="298"/>
        <v>18</v>
      </c>
      <c r="AB558" s="3">
        <f t="shared" si="299"/>
        <v>30</v>
      </c>
      <c r="AC558" s="2">
        <f t="shared" si="300"/>
        <v>8523435</v>
      </c>
      <c r="AD558" s="2">
        <f t="shared" si="301"/>
        <v>9465735</v>
      </c>
      <c r="AE558" s="14">
        <f t="shared" si="302"/>
        <v>2150.9184939575375</v>
      </c>
      <c r="AF558" s="14">
        <f t="shared" si="303"/>
        <v>2152.6548315067198</v>
      </c>
      <c r="AG558" s="14">
        <f t="shared" si="286"/>
        <v>1.7363375491822808</v>
      </c>
      <c r="AH558" s="14">
        <f t="shared" si="312"/>
        <v>11.240045028298486</v>
      </c>
      <c r="AI558" s="14">
        <f t="shared" si="305"/>
        <v>-9.5037074791162048</v>
      </c>
      <c r="AJ558" s="16">
        <f t="shared" si="306"/>
        <v>0</v>
      </c>
      <c r="AK558" s="16">
        <f t="shared" si="307"/>
        <v>1</v>
      </c>
      <c r="AL558" s="16">
        <f t="shared" si="308"/>
        <v>10</v>
      </c>
      <c r="AM558" s="16">
        <f t="shared" si="309"/>
        <v>30</v>
      </c>
      <c r="AN558" s="5">
        <f t="shared" si="310"/>
        <v>9105260</v>
      </c>
      <c r="AO558" s="5">
        <f t="shared" si="311"/>
        <v>9628760</v>
      </c>
    </row>
    <row r="559" spans="1:41" x14ac:dyDescent="0.2">
      <c r="A559" s="1" t="s">
        <v>1307</v>
      </c>
      <c r="B559" s="8">
        <v>20271</v>
      </c>
      <c r="C559" s="8">
        <v>2091.3698630136987</v>
      </c>
      <c r="D559" s="8">
        <v>2108</v>
      </c>
      <c r="E559" s="8">
        <v>2076</v>
      </c>
      <c r="F559" s="8">
        <v>2091.3869863013697</v>
      </c>
      <c r="G559" s="8">
        <f t="shared" si="279"/>
        <v>-16.060112674739685</v>
      </c>
      <c r="H559" s="8">
        <f t="shared" si="280"/>
        <v>0</v>
      </c>
      <c r="I559" s="8">
        <f t="shared" si="281"/>
        <v>16.060112674739685</v>
      </c>
      <c r="J559" s="25">
        <f t="shared" si="304"/>
        <v>7.8942068838618402</v>
      </c>
      <c r="K559" s="25">
        <f t="shared" si="304"/>
        <v>12.116219890554351</v>
      </c>
      <c r="L559" s="26">
        <f t="shared" si="283"/>
        <v>0.65154041071968838</v>
      </c>
      <c r="M559" s="25">
        <f t="shared" si="284"/>
        <v>39.450467363118769</v>
      </c>
      <c r="N559" s="25">
        <v>30</v>
      </c>
      <c r="O559" s="25">
        <v>70</v>
      </c>
      <c r="P559" s="25">
        <f t="shared" si="287"/>
        <v>0</v>
      </c>
      <c r="Q559" s="25">
        <f t="shared" si="288"/>
        <v>0</v>
      </c>
      <c r="R559" s="25">
        <f t="shared" si="289"/>
        <v>43</v>
      </c>
      <c r="S559" s="25">
        <f t="shared" si="290"/>
        <v>0</v>
      </c>
      <c r="T559" s="25">
        <f t="shared" si="291"/>
        <v>7788540</v>
      </c>
      <c r="U559" s="25">
        <f t="shared" si="292"/>
        <v>10020240</v>
      </c>
      <c r="V559" s="9">
        <f t="shared" si="293"/>
        <v>2146.1337021063368</v>
      </c>
      <c r="W559" s="9">
        <f t="shared" si="294"/>
        <v>2168.380735396192</v>
      </c>
      <c r="X559" s="9">
        <f t="shared" si="295"/>
        <v>22.247033289855153</v>
      </c>
      <c r="Y559" s="3">
        <f t="shared" si="296"/>
        <v>1</v>
      </c>
      <c r="Z559" s="3">
        <f t="shared" si="297"/>
        <v>0</v>
      </c>
      <c r="AA559" s="55">
        <f t="shared" si="298"/>
        <v>19</v>
      </c>
      <c r="AB559" s="3">
        <f t="shared" si="299"/>
        <v>30</v>
      </c>
      <c r="AC559" s="2">
        <f t="shared" si="300"/>
        <v>8470155</v>
      </c>
      <c r="AD559" s="2">
        <f t="shared" si="301"/>
        <v>9456255</v>
      </c>
      <c r="AE559" s="14">
        <f t="shared" si="302"/>
        <v>2146.5087526496732</v>
      </c>
      <c r="AF559" s="14">
        <f t="shared" si="303"/>
        <v>2143.2290091674354</v>
      </c>
      <c r="AG559" s="14">
        <f t="shared" si="286"/>
        <v>-3.2797434822377909</v>
      </c>
      <c r="AH559" s="14">
        <f t="shared" si="312"/>
        <v>8.3360873261912296</v>
      </c>
      <c r="AI559" s="14">
        <f t="shared" si="305"/>
        <v>-11.61583080842902</v>
      </c>
      <c r="AJ559" s="16">
        <f t="shared" si="306"/>
        <v>0</v>
      </c>
      <c r="AK559" s="16">
        <f t="shared" si="307"/>
        <v>1</v>
      </c>
      <c r="AL559" s="16">
        <f t="shared" si="308"/>
        <v>9</v>
      </c>
      <c r="AM559" s="16">
        <f t="shared" si="309"/>
        <v>30</v>
      </c>
      <c r="AN559" s="5">
        <f t="shared" si="310"/>
        <v>9157580</v>
      </c>
      <c r="AO559" s="5">
        <f t="shared" si="311"/>
        <v>9624680</v>
      </c>
    </row>
    <row r="560" spans="1:41" x14ac:dyDescent="0.2">
      <c r="A560" s="1" t="s">
        <v>1308</v>
      </c>
      <c r="B560" s="8">
        <v>21465</v>
      </c>
      <c r="C560" s="8">
        <v>2125.0810810810813</v>
      </c>
      <c r="D560" s="8">
        <v>2137</v>
      </c>
      <c r="E560" s="8">
        <v>2109</v>
      </c>
      <c r="F560" s="8">
        <v>2125.0472972972975</v>
      </c>
      <c r="G560" s="8">
        <f t="shared" si="279"/>
        <v>33.66031099592783</v>
      </c>
      <c r="H560" s="8">
        <f t="shared" si="280"/>
        <v>33.66031099592783</v>
      </c>
      <c r="I560" s="8">
        <f t="shared" si="281"/>
        <v>0</v>
      </c>
      <c r="J560" s="25">
        <f t="shared" si="304"/>
        <v>9.7346428918665548</v>
      </c>
      <c r="K560" s="25">
        <f t="shared" si="304"/>
        <v>11.250775612657611</v>
      </c>
      <c r="L560" s="26">
        <f t="shared" si="283"/>
        <v>0.86524193771269065</v>
      </c>
      <c r="M560" s="25">
        <f t="shared" si="284"/>
        <v>46.387651929685852</v>
      </c>
      <c r="N560" s="25">
        <v>30</v>
      </c>
      <c r="O560" s="25">
        <v>70</v>
      </c>
      <c r="P560" s="25">
        <f t="shared" si="287"/>
        <v>0</v>
      </c>
      <c r="Q560" s="25">
        <f t="shared" si="288"/>
        <v>0</v>
      </c>
      <c r="R560" s="25">
        <f t="shared" si="289"/>
        <v>43</v>
      </c>
      <c r="S560" s="25">
        <f t="shared" si="290"/>
        <v>0</v>
      </c>
      <c r="T560" s="25">
        <f t="shared" si="291"/>
        <v>7788540</v>
      </c>
      <c r="U560" s="25">
        <f t="shared" si="292"/>
        <v>10055715</v>
      </c>
      <c r="V560" s="9">
        <f t="shared" si="293"/>
        <v>2147.7421043518211</v>
      </c>
      <c r="W560" s="9">
        <f t="shared" si="294"/>
        <v>2158.5751311472945</v>
      </c>
      <c r="X560" s="9">
        <f t="shared" si="295"/>
        <v>10.833026795473415</v>
      </c>
      <c r="Y560" s="3">
        <f t="shared" si="296"/>
        <v>1</v>
      </c>
      <c r="Z560" s="3">
        <f t="shared" si="297"/>
        <v>0</v>
      </c>
      <c r="AA560" s="55">
        <f t="shared" si="298"/>
        <v>20</v>
      </c>
      <c r="AB560" s="3">
        <f t="shared" si="299"/>
        <v>30</v>
      </c>
      <c r="AC560" s="2">
        <f t="shared" si="300"/>
        <v>8417425</v>
      </c>
      <c r="AD560" s="2">
        <f t="shared" si="301"/>
        <v>9471925</v>
      </c>
      <c r="AE560" s="14">
        <f t="shared" si="302"/>
        <v>2144.9190152161636</v>
      </c>
      <c r="AF560" s="14">
        <f t="shared" si="303"/>
        <v>2140.4318227258759</v>
      </c>
      <c r="AG560" s="14">
        <f t="shared" si="286"/>
        <v>-4.4871924902877254</v>
      </c>
      <c r="AH560" s="14">
        <f t="shared" si="312"/>
        <v>5.7714313628954379</v>
      </c>
      <c r="AI560" s="14">
        <f t="shared" si="305"/>
        <v>-10.258623853183163</v>
      </c>
      <c r="AJ560" s="16">
        <f t="shared" si="306"/>
        <v>0</v>
      </c>
      <c r="AK560" s="16">
        <f t="shared" si="307"/>
        <v>1</v>
      </c>
      <c r="AL560" s="16">
        <f t="shared" si="308"/>
        <v>8</v>
      </c>
      <c r="AM560" s="16">
        <f t="shared" si="309"/>
        <v>30</v>
      </c>
      <c r="AN560" s="5">
        <f t="shared" si="310"/>
        <v>9209450</v>
      </c>
      <c r="AO560" s="5">
        <f t="shared" si="311"/>
        <v>9631250</v>
      </c>
    </row>
    <row r="561" spans="1:41" x14ac:dyDescent="0.2">
      <c r="A561" s="1" t="s">
        <v>1309</v>
      </c>
      <c r="B561" s="8">
        <v>13826</v>
      </c>
      <c r="C561" s="8">
        <v>2138.4814814814813</v>
      </c>
      <c r="D561" s="8">
        <v>2149</v>
      </c>
      <c r="E561" s="8">
        <v>2126</v>
      </c>
      <c r="F561" s="8">
        <v>2138.4612794612794</v>
      </c>
      <c r="G561" s="8">
        <f t="shared" si="279"/>
        <v>13.413982163981927</v>
      </c>
      <c r="H561" s="8">
        <f t="shared" si="280"/>
        <v>13.413982163981927</v>
      </c>
      <c r="I561" s="8">
        <f t="shared" si="281"/>
        <v>0</v>
      </c>
      <c r="J561" s="25">
        <f t="shared" si="304"/>
        <v>9.9974528398747964</v>
      </c>
      <c r="K561" s="25">
        <f t="shared" si="304"/>
        <v>10.447148783182067</v>
      </c>
      <c r="L561" s="26">
        <f t="shared" si="283"/>
        <v>0.95695515086075966</v>
      </c>
      <c r="M561" s="25">
        <f t="shared" si="284"/>
        <v>48.900208593939745</v>
      </c>
      <c r="N561" s="25">
        <v>30</v>
      </c>
      <c r="O561" s="25">
        <v>70</v>
      </c>
      <c r="P561" s="25">
        <f t="shared" si="287"/>
        <v>0</v>
      </c>
      <c r="Q561" s="25">
        <f t="shared" si="288"/>
        <v>0</v>
      </c>
      <c r="R561" s="25">
        <f t="shared" si="289"/>
        <v>43</v>
      </c>
      <c r="S561" s="25">
        <f t="shared" si="290"/>
        <v>0</v>
      </c>
      <c r="T561" s="25">
        <f t="shared" si="291"/>
        <v>7788540</v>
      </c>
      <c r="U561" s="25">
        <f t="shared" si="292"/>
        <v>10073990</v>
      </c>
      <c r="V561" s="9">
        <f t="shared" si="293"/>
        <v>2150.1688674666907</v>
      </c>
      <c r="W561" s="9">
        <f t="shared" si="294"/>
        <v>2152.3737053570976</v>
      </c>
      <c r="X561" s="9">
        <f t="shared" si="295"/>
        <v>2.2048378904069068</v>
      </c>
      <c r="Y561" s="3">
        <f t="shared" si="296"/>
        <v>1</v>
      </c>
      <c r="Z561" s="3">
        <f t="shared" si="297"/>
        <v>0</v>
      </c>
      <c r="AA561" s="55">
        <f t="shared" si="298"/>
        <v>21</v>
      </c>
      <c r="AB561" s="3">
        <f t="shared" si="299"/>
        <v>30</v>
      </c>
      <c r="AC561" s="2">
        <f t="shared" si="300"/>
        <v>8363970</v>
      </c>
      <c r="AD561" s="2">
        <f t="shared" si="301"/>
        <v>9480120</v>
      </c>
      <c r="AE561" s="14">
        <f t="shared" si="302"/>
        <v>2144.4406644195055</v>
      </c>
      <c r="AF561" s="14">
        <f t="shared" si="303"/>
        <v>2140.1286622236303</v>
      </c>
      <c r="AG561" s="14">
        <f t="shared" si="286"/>
        <v>-4.3120021958752659</v>
      </c>
      <c r="AH561" s="14">
        <f t="shared" si="312"/>
        <v>3.754744651141297</v>
      </c>
      <c r="AI561" s="14">
        <f t="shared" si="305"/>
        <v>-8.0667468470165637</v>
      </c>
      <c r="AJ561" s="16">
        <f t="shared" si="306"/>
        <v>0</v>
      </c>
      <c r="AK561" s="16">
        <f t="shared" si="307"/>
        <v>1</v>
      </c>
      <c r="AL561" s="16">
        <f t="shared" si="308"/>
        <v>7</v>
      </c>
      <c r="AM561" s="16">
        <f t="shared" si="309"/>
        <v>30</v>
      </c>
      <c r="AN561" s="5">
        <f t="shared" si="310"/>
        <v>9262145</v>
      </c>
      <c r="AO561" s="5">
        <f t="shared" si="311"/>
        <v>9634195</v>
      </c>
    </row>
    <row r="562" spans="1:41" x14ac:dyDescent="0.2">
      <c r="A562" s="1" t="s">
        <v>1310</v>
      </c>
      <c r="B562" s="8">
        <v>11900</v>
      </c>
      <c r="C562" s="8">
        <v>2139.2711864406779</v>
      </c>
      <c r="D562" s="8">
        <v>2157</v>
      </c>
      <c r="E562" s="8">
        <v>2120</v>
      </c>
      <c r="F562" s="8">
        <v>2139.2644067796609</v>
      </c>
      <c r="G562" s="8">
        <f t="shared" si="279"/>
        <v>0.80312731838148466</v>
      </c>
      <c r="H562" s="8">
        <f t="shared" si="280"/>
        <v>0.80312731838148466</v>
      </c>
      <c r="I562" s="8">
        <f t="shared" si="281"/>
        <v>0</v>
      </c>
      <c r="J562" s="25">
        <f t="shared" ref="J562:K577" si="313">((J561*($L$4-1)+H562)/$L$4)</f>
        <v>9.3407153026252736</v>
      </c>
      <c r="K562" s="25">
        <f t="shared" si="313"/>
        <v>9.7009238700976343</v>
      </c>
      <c r="L562" s="26">
        <f t="shared" si="283"/>
        <v>0.96286863268944145</v>
      </c>
      <c r="M562" s="25">
        <f t="shared" si="284"/>
        <v>49.054155568738125</v>
      </c>
      <c r="N562" s="25">
        <v>30</v>
      </c>
      <c r="O562" s="25">
        <v>70</v>
      </c>
      <c r="P562" s="25">
        <f t="shared" si="287"/>
        <v>0</v>
      </c>
      <c r="Q562" s="25">
        <f t="shared" si="288"/>
        <v>0</v>
      </c>
      <c r="R562" s="25">
        <f t="shared" si="289"/>
        <v>43</v>
      </c>
      <c r="S562" s="25">
        <f t="shared" si="290"/>
        <v>0</v>
      </c>
      <c r="T562" s="25">
        <f t="shared" si="291"/>
        <v>7788540</v>
      </c>
      <c r="U562" s="25">
        <f t="shared" si="292"/>
        <v>10067540</v>
      </c>
      <c r="V562" s="9">
        <f t="shared" si="293"/>
        <v>2152.5243200538507</v>
      </c>
      <c r="W562" s="9">
        <f t="shared" si="294"/>
        <v>2147.0243902101633</v>
      </c>
      <c r="X562" s="9">
        <f t="shared" si="295"/>
        <v>-5.4999298436873687</v>
      </c>
      <c r="Y562" s="3">
        <f t="shared" si="296"/>
        <v>0</v>
      </c>
      <c r="Z562" s="3">
        <f t="shared" si="297"/>
        <v>1</v>
      </c>
      <c r="AA562" s="55">
        <f t="shared" si="298"/>
        <v>20</v>
      </c>
      <c r="AB562" s="3">
        <f t="shared" si="299"/>
        <v>30</v>
      </c>
      <c r="AC562" s="2">
        <f t="shared" si="300"/>
        <v>8417090</v>
      </c>
      <c r="AD562" s="2">
        <f t="shared" si="301"/>
        <v>9477090</v>
      </c>
      <c r="AE562" s="14">
        <f t="shared" si="302"/>
        <v>2144.057237927665</v>
      </c>
      <c r="AF562" s="14">
        <f t="shared" si="303"/>
        <v>2139.995699847635</v>
      </c>
      <c r="AG562" s="14">
        <f t="shared" si="286"/>
        <v>-4.0615380800300045</v>
      </c>
      <c r="AH562" s="14">
        <f t="shared" si="312"/>
        <v>2.1914881049070365</v>
      </c>
      <c r="AI562" s="14">
        <f t="shared" si="305"/>
        <v>-6.253026184937041</v>
      </c>
      <c r="AJ562" s="16">
        <f t="shared" si="306"/>
        <v>0</v>
      </c>
      <c r="AK562" s="16">
        <f t="shared" si="307"/>
        <v>1</v>
      </c>
      <c r="AL562" s="16">
        <f t="shared" si="308"/>
        <v>6</v>
      </c>
      <c r="AM562" s="16">
        <f t="shared" si="309"/>
        <v>30</v>
      </c>
      <c r="AN562" s="5">
        <f t="shared" si="310"/>
        <v>9315265</v>
      </c>
      <c r="AO562" s="5">
        <f t="shared" si="311"/>
        <v>9633265</v>
      </c>
    </row>
    <row r="563" spans="1:41" x14ac:dyDescent="0.2">
      <c r="A563" s="1" t="s">
        <v>1311</v>
      </c>
      <c r="B563" s="8">
        <v>14748</v>
      </c>
      <c r="C563" s="8">
        <v>2158.1932203389829</v>
      </c>
      <c r="D563" s="8">
        <v>2169</v>
      </c>
      <c r="E563" s="8">
        <v>2137</v>
      </c>
      <c r="F563" s="8">
        <v>2158.1762711864408</v>
      </c>
      <c r="G563" s="8">
        <f t="shared" si="279"/>
        <v>18.911864406779841</v>
      </c>
      <c r="H563" s="8">
        <f t="shared" si="280"/>
        <v>18.911864406779841</v>
      </c>
      <c r="I563" s="8">
        <f t="shared" si="281"/>
        <v>0</v>
      </c>
      <c r="J563" s="25">
        <f t="shared" si="313"/>
        <v>10.024368810064885</v>
      </c>
      <c r="K563" s="25">
        <f t="shared" si="313"/>
        <v>9.0080007365192323</v>
      </c>
      <c r="L563" s="26">
        <f t="shared" si="283"/>
        <v>1.1128294838415373</v>
      </c>
      <c r="M563" s="25">
        <f t="shared" si="284"/>
        <v>52.670103875027131</v>
      </c>
      <c r="N563" s="25">
        <v>30</v>
      </c>
      <c r="O563" s="25">
        <v>70</v>
      </c>
      <c r="P563" s="25">
        <f t="shared" si="287"/>
        <v>0</v>
      </c>
      <c r="Q563" s="25">
        <f t="shared" si="288"/>
        <v>0</v>
      </c>
      <c r="R563" s="25">
        <f t="shared" si="289"/>
        <v>43</v>
      </c>
      <c r="S563" s="25">
        <f t="shared" si="290"/>
        <v>0</v>
      </c>
      <c r="T563" s="25">
        <f t="shared" si="291"/>
        <v>7788540</v>
      </c>
      <c r="U563" s="25">
        <f t="shared" si="292"/>
        <v>10085815</v>
      </c>
      <c r="V563" s="9">
        <f t="shared" si="293"/>
        <v>2154.4266913802389</v>
      </c>
      <c r="W563" s="9">
        <f t="shared" si="294"/>
        <v>2140.2370209553151</v>
      </c>
      <c r="X563" s="9">
        <f t="shared" si="295"/>
        <v>-14.189670424923861</v>
      </c>
      <c r="Y563" s="3">
        <f t="shared" si="296"/>
        <v>0</v>
      </c>
      <c r="Z563" s="3">
        <f t="shared" si="297"/>
        <v>1</v>
      </c>
      <c r="AA563" s="55">
        <f t="shared" si="298"/>
        <v>19</v>
      </c>
      <c r="AB563" s="3">
        <f t="shared" si="299"/>
        <v>30</v>
      </c>
      <c r="AC563" s="2">
        <f t="shared" si="300"/>
        <v>8470060</v>
      </c>
      <c r="AD563" s="2">
        <f t="shared" si="301"/>
        <v>9485135</v>
      </c>
      <c r="AE563" s="14">
        <f t="shared" si="302"/>
        <v>2145.10309224313</v>
      </c>
      <c r="AF563" s="14">
        <f t="shared" si="303"/>
        <v>2142.7927108228359</v>
      </c>
      <c r="AG563" s="14">
        <f t="shared" si="286"/>
        <v>-2.3103814202941066</v>
      </c>
      <c r="AH563" s="14">
        <f t="shared" si="312"/>
        <v>1.2911141998668079</v>
      </c>
      <c r="AI563" s="14">
        <f t="shared" si="305"/>
        <v>-3.6014956201609145</v>
      </c>
      <c r="AJ563" s="16">
        <f t="shared" si="306"/>
        <v>0</v>
      </c>
      <c r="AK563" s="16">
        <f t="shared" si="307"/>
        <v>1</v>
      </c>
      <c r="AL563" s="16">
        <f t="shared" si="308"/>
        <v>5</v>
      </c>
      <c r="AM563" s="16">
        <f t="shared" si="309"/>
        <v>30</v>
      </c>
      <c r="AN563" s="5">
        <f t="shared" si="310"/>
        <v>9368235</v>
      </c>
      <c r="AO563" s="5">
        <f t="shared" si="311"/>
        <v>9635360</v>
      </c>
    </row>
    <row r="564" spans="1:41" x14ac:dyDescent="0.2">
      <c r="A564" s="1" t="s">
        <v>1312</v>
      </c>
      <c r="B564" s="8">
        <v>17372</v>
      </c>
      <c r="C564" s="8">
        <v>2163.5593220338983</v>
      </c>
      <c r="D564" s="8">
        <v>2183</v>
      </c>
      <c r="E564" s="8">
        <v>2146</v>
      </c>
      <c r="F564" s="8">
        <v>2163.5559322033901</v>
      </c>
      <c r="G564" s="8">
        <f t="shared" si="279"/>
        <v>5.3796610169492851</v>
      </c>
      <c r="H564" s="8">
        <f t="shared" si="280"/>
        <v>5.3796610169492851</v>
      </c>
      <c r="I564" s="8">
        <f t="shared" si="281"/>
        <v>0</v>
      </c>
      <c r="J564" s="25">
        <f t="shared" si="313"/>
        <v>9.6926039676994851</v>
      </c>
      <c r="K564" s="25">
        <f t="shared" si="313"/>
        <v>8.3645721124821453</v>
      </c>
      <c r="L564" s="26">
        <f t="shared" si="283"/>
        <v>1.1587686539560782</v>
      </c>
      <c r="M564" s="25">
        <f t="shared" si="284"/>
        <v>53.677296630769689</v>
      </c>
      <c r="N564" s="25">
        <v>30</v>
      </c>
      <c r="O564" s="25">
        <v>70</v>
      </c>
      <c r="P564" s="25">
        <f t="shared" si="287"/>
        <v>0</v>
      </c>
      <c r="Q564" s="25">
        <f t="shared" si="288"/>
        <v>0</v>
      </c>
      <c r="R564" s="25">
        <f t="shared" si="289"/>
        <v>43</v>
      </c>
      <c r="S564" s="25">
        <f t="shared" si="290"/>
        <v>0</v>
      </c>
      <c r="T564" s="25">
        <f t="shared" si="291"/>
        <v>7788540</v>
      </c>
      <c r="U564" s="25">
        <f t="shared" si="292"/>
        <v>10095490</v>
      </c>
      <c r="V564" s="9">
        <f t="shared" si="293"/>
        <v>2157.0120346577337</v>
      </c>
      <c r="W564" s="9">
        <f t="shared" si="294"/>
        <v>2137.1213611217531</v>
      </c>
      <c r="X564" s="9">
        <f t="shared" si="295"/>
        <v>-19.890673535980568</v>
      </c>
      <c r="Y564" s="3">
        <f t="shared" si="296"/>
        <v>0</v>
      </c>
      <c r="Z564" s="3">
        <f t="shared" si="297"/>
        <v>1</v>
      </c>
      <c r="AA564" s="55">
        <f t="shared" si="298"/>
        <v>18</v>
      </c>
      <c r="AB564" s="3">
        <f t="shared" si="299"/>
        <v>30</v>
      </c>
      <c r="AC564" s="2">
        <f t="shared" si="300"/>
        <v>8523455</v>
      </c>
      <c r="AD564" s="2">
        <f t="shared" si="301"/>
        <v>9489155</v>
      </c>
      <c r="AE564" s="14">
        <f t="shared" si="302"/>
        <v>2146.4699692772233</v>
      </c>
      <c r="AF564" s="14">
        <f t="shared" si="303"/>
        <v>2145.9870525736906</v>
      </c>
      <c r="AG564" s="14">
        <f t="shared" si="286"/>
        <v>-0.4829167035327373</v>
      </c>
      <c r="AH564" s="14">
        <f t="shared" si="312"/>
        <v>0.93630801918689888</v>
      </c>
      <c r="AI564" s="14">
        <f t="shared" si="305"/>
        <v>-1.4192247227196362</v>
      </c>
      <c r="AJ564" s="16">
        <f t="shared" si="306"/>
        <v>0</v>
      </c>
      <c r="AK564" s="16">
        <f t="shared" si="307"/>
        <v>1</v>
      </c>
      <c r="AL564" s="16">
        <f t="shared" si="308"/>
        <v>4</v>
      </c>
      <c r="AM564" s="16">
        <f t="shared" si="309"/>
        <v>30</v>
      </c>
      <c r="AN564" s="5">
        <f t="shared" si="310"/>
        <v>9421630</v>
      </c>
      <c r="AO564" s="5">
        <f t="shared" si="311"/>
        <v>9636230</v>
      </c>
    </row>
    <row r="565" spans="1:41" x14ac:dyDescent="0.2">
      <c r="A565" s="1" t="s">
        <v>1313</v>
      </c>
      <c r="B565" s="8">
        <v>22123</v>
      </c>
      <c r="C565" s="8">
        <v>2195.1433447098975</v>
      </c>
      <c r="D565" s="8">
        <v>2218</v>
      </c>
      <c r="E565" s="8">
        <v>2167</v>
      </c>
      <c r="F565" s="8">
        <v>2195.2423208191126</v>
      </c>
      <c r="G565" s="8">
        <f t="shared" si="279"/>
        <v>31.686388615722535</v>
      </c>
      <c r="H565" s="8">
        <f t="shared" si="280"/>
        <v>31.686388615722535</v>
      </c>
      <c r="I565" s="8">
        <f t="shared" si="281"/>
        <v>0</v>
      </c>
      <c r="J565" s="25">
        <f t="shared" si="313"/>
        <v>11.263588585415418</v>
      </c>
      <c r="K565" s="25">
        <f t="shared" si="313"/>
        <v>7.767102675876278</v>
      </c>
      <c r="L565" s="26">
        <f t="shared" si="283"/>
        <v>1.4501660471669597</v>
      </c>
      <c r="M565" s="25">
        <f t="shared" si="284"/>
        <v>59.186439582073845</v>
      </c>
      <c r="N565" s="25">
        <v>30</v>
      </c>
      <c r="O565" s="25">
        <v>70</v>
      </c>
      <c r="P565" s="25">
        <f t="shared" si="287"/>
        <v>0</v>
      </c>
      <c r="Q565" s="25">
        <f t="shared" si="288"/>
        <v>0</v>
      </c>
      <c r="R565" s="25">
        <f t="shared" si="289"/>
        <v>43</v>
      </c>
      <c r="S565" s="25">
        <f t="shared" si="290"/>
        <v>0</v>
      </c>
      <c r="T565" s="25">
        <f t="shared" si="291"/>
        <v>7788540</v>
      </c>
      <c r="U565" s="25">
        <f t="shared" si="292"/>
        <v>10118065</v>
      </c>
      <c r="V565" s="9">
        <f t="shared" si="293"/>
        <v>2161.5653982709077</v>
      </c>
      <c r="W565" s="9">
        <f t="shared" si="294"/>
        <v>2137.1763868974003</v>
      </c>
      <c r="X565" s="9">
        <f t="shared" si="295"/>
        <v>-24.389011373507401</v>
      </c>
      <c r="Y565" s="3">
        <f t="shared" si="296"/>
        <v>0</v>
      </c>
      <c r="Z565" s="3">
        <f t="shared" si="297"/>
        <v>1</v>
      </c>
      <c r="AA565" s="55">
        <f t="shared" si="298"/>
        <v>17</v>
      </c>
      <c r="AB565" s="3">
        <f t="shared" si="299"/>
        <v>30</v>
      </c>
      <c r="AC565" s="2">
        <f t="shared" si="300"/>
        <v>8577075</v>
      </c>
      <c r="AD565" s="2">
        <f t="shared" si="301"/>
        <v>9498050</v>
      </c>
      <c r="AE565" s="14">
        <f t="shared" si="302"/>
        <v>2150.0827360581038</v>
      </c>
      <c r="AF565" s="14">
        <f t="shared" si="303"/>
        <v>2153.5647861499092</v>
      </c>
      <c r="AG565" s="14">
        <f t="shared" si="286"/>
        <v>3.4820500918053767</v>
      </c>
      <c r="AH565" s="14">
        <f t="shared" si="312"/>
        <v>1.4454564337105946</v>
      </c>
      <c r="AI565" s="14">
        <f t="shared" si="305"/>
        <v>2.0365936580947821</v>
      </c>
      <c r="AJ565" s="16">
        <f t="shared" si="306"/>
        <v>1</v>
      </c>
      <c r="AK565" s="16">
        <f t="shared" si="307"/>
        <v>0</v>
      </c>
      <c r="AL565" s="16">
        <f t="shared" si="308"/>
        <v>5</v>
      </c>
      <c r="AM565" s="16">
        <f t="shared" si="309"/>
        <v>30</v>
      </c>
      <c r="AN565" s="5">
        <f t="shared" si="310"/>
        <v>9367025</v>
      </c>
      <c r="AO565" s="5">
        <f t="shared" si="311"/>
        <v>9637900</v>
      </c>
    </row>
    <row r="566" spans="1:41" x14ac:dyDescent="0.2">
      <c r="A566" s="1" t="s">
        <v>1314</v>
      </c>
      <c r="B566" s="8">
        <v>14600</v>
      </c>
      <c r="C566" s="8">
        <v>2215.1538461538462</v>
      </c>
      <c r="D566" s="8">
        <v>2238</v>
      </c>
      <c r="E566" s="8">
        <v>2198</v>
      </c>
      <c r="F566" s="8">
        <v>2215.0668896321072</v>
      </c>
      <c r="G566" s="8">
        <f t="shared" si="279"/>
        <v>19.824568812994585</v>
      </c>
      <c r="H566" s="8">
        <f t="shared" si="280"/>
        <v>19.824568812994585</v>
      </c>
      <c r="I566" s="8">
        <f t="shared" si="281"/>
        <v>0</v>
      </c>
      <c r="J566" s="25">
        <f t="shared" si="313"/>
        <v>11.875087173099644</v>
      </c>
      <c r="K566" s="25">
        <f t="shared" si="313"/>
        <v>7.2123096275994012</v>
      </c>
      <c r="L566" s="26">
        <f t="shared" si="283"/>
        <v>1.6465026858604566</v>
      </c>
      <c r="M566" s="25">
        <f t="shared" si="284"/>
        <v>62.214283577238447</v>
      </c>
      <c r="N566" s="25">
        <v>30</v>
      </c>
      <c r="O566" s="25">
        <v>70</v>
      </c>
      <c r="P566" s="25">
        <f t="shared" si="287"/>
        <v>0</v>
      </c>
      <c r="Q566" s="25">
        <f t="shared" si="288"/>
        <v>0</v>
      </c>
      <c r="R566" s="25">
        <f t="shared" si="289"/>
        <v>43</v>
      </c>
      <c r="S566" s="25">
        <f t="shared" si="290"/>
        <v>0</v>
      </c>
      <c r="T566" s="25">
        <f t="shared" si="291"/>
        <v>7788540</v>
      </c>
      <c r="U566" s="25">
        <f t="shared" si="292"/>
        <v>10151390</v>
      </c>
      <c r="V566" s="9">
        <f t="shared" si="293"/>
        <v>2165.1068573961948</v>
      </c>
      <c r="W566" s="9">
        <f t="shared" si="294"/>
        <v>2142.1432923171337</v>
      </c>
      <c r="X566" s="9">
        <f t="shared" si="295"/>
        <v>-22.963565079061027</v>
      </c>
      <c r="Y566" s="3">
        <f t="shared" si="296"/>
        <v>0</v>
      </c>
      <c r="Z566" s="3">
        <f t="shared" si="297"/>
        <v>1</v>
      </c>
      <c r="AA566" s="55">
        <f t="shared" si="298"/>
        <v>16</v>
      </c>
      <c r="AB566" s="3">
        <f t="shared" si="299"/>
        <v>30</v>
      </c>
      <c r="AC566" s="2">
        <f t="shared" si="300"/>
        <v>8631220</v>
      </c>
      <c r="AD566" s="2">
        <f t="shared" si="301"/>
        <v>9510420</v>
      </c>
      <c r="AE566" s="14">
        <f t="shared" si="302"/>
        <v>2154.8963770635855</v>
      </c>
      <c r="AF566" s="14">
        <f t="shared" si="303"/>
        <v>2163.0266482240936</v>
      </c>
      <c r="AG566" s="14">
        <f t="shared" si="286"/>
        <v>8.1302711605080731</v>
      </c>
      <c r="AH566" s="14">
        <f t="shared" si="312"/>
        <v>2.7824193790700904</v>
      </c>
      <c r="AI566" s="14">
        <f t="shared" si="305"/>
        <v>5.3478517814379831</v>
      </c>
      <c r="AJ566" s="16">
        <f t="shared" si="306"/>
        <v>1</v>
      </c>
      <c r="AK566" s="16">
        <f t="shared" si="307"/>
        <v>0</v>
      </c>
      <c r="AL566" s="16">
        <f t="shared" si="308"/>
        <v>6</v>
      </c>
      <c r="AM566" s="16">
        <f t="shared" si="309"/>
        <v>30</v>
      </c>
      <c r="AN566" s="5">
        <f t="shared" si="310"/>
        <v>9311545</v>
      </c>
      <c r="AO566" s="5">
        <f t="shared" si="311"/>
        <v>9641245</v>
      </c>
    </row>
    <row r="567" spans="1:41" x14ac:dyDescent="0.2">
      <c r="A567" s="1" t="s">
        <v>1315</v>
      </c>
      <c r="B567" s="8">
        <v>13733</v>
      </c>
      <c r="C567" s="8">
        <v>2205.1911262798635</v>
      </c>
      <c r="D567" s="8">
        <v>2226</v>
      </c>
      <c r="E567" s="8">
        <v>2195</v>
      </c>
      <c r="F567" s="8">
        <v>2205.3174061433447</v>
      </c>
      <c r="G567" s="8">
        <f t="shared" si="279"/>
        <v>-9.7494834887625075</v>
      </c>
      <c r="H567" s="8">
        <f t="shared" si="280"/>
        <v>0</v>
      </c>
      <c r="I567" s="8">
        <f t="shared" si="281"/>
        <v>9.7494834887625075</v>
      </c>
      <c r="J567" s="25">
        <f t="shared" si="313"/>
        <v>11.026866660735383</v>
      </c>
      <c r="K567" s="25">
        <f t="shared" si="313"/>
        <v>7.3935363319681944</v>
      </c>
      <c r="L567" s="26">
        <f t="shared" si="283"/>
        <v>1.4914198247809216</v>
      </c>
      <c r="M567" s="25">
        <f t="shared" si="284"/>
        <v>59.862244409653712</v>
      </c>
      <c r="N567" s="25">
        <v>30</v>
      </c>
      <c r="O567" s="25">
        <v>70</v>
      </c>
      <c r="P567" s="25">
        <f t="shared" si="287"/>
        <v>0</v>
      </c>
      <c r="Q567" s="25">
        <f t="shared" si="288"/>
        <v>0</v>
      </c>
      <c r="R567" s="25">
        <f t="shared" si="289"/>
        <v>43</v>
      </c>
      <c r="S567" s="25">
        <f t="shared" si="290"/>
        <v>0</v>
      </c>
      <c r="T567" s="25">
        <f t="shared" si="291"/>
        <v>7788540</v>
      </c>
      <c r="U567" s="25">
        <f t="shared" si="292"/>
        <v>10148165</v>
      </c>
      <c r="V567" s="9">
        <f t="shared" si="293"/>
        <v>2167.8964514230479</v>
      </c>
      <c r="W567" s="9">
        <f t="shared" si="294"/>
        <v>2147.7898481883026</v>
      </c>
      <c r="X567" s="9">
        <f t="shared" si="295"/>
        <v>-20.106603234745307</v>
      </c>
      <c r="Y567" s="3">
        <f t="shared" si="296"/>
        <v>0</v>
      </c>
      <c r="Z567" s="3">
        <f t="shared" si="297"/>
        <v>1</v>
      </c>
      <c r="AA567" s="55">
        <f t="shared" si="298"/>
        <v>15</v>
      </c>
      <c r="AB567" s="3">
        <f t="shared" si="299"/>
        <v>30</v>
      </c>
      <c r="AC567" s="2">
        <f t="shared" si="300"/>
        <v>8686140</v>
      </c>
      <c r="AD567" s="2">
        <f t="shared" si="301"/>
        <v>9509265</v>
      </c>
      <c r="AE567" s="14">
        <f t="shared" si="302"/>
        <v>2158.6312681065306</v>
      </c>
      <c r="AF567" s="14">
        <f t="shared" si="303"/>
        <v>2169.5329186732092</v>
      </c>
      <c r="AG567" s="14">
        <f t="shared" si="286"/>
        <v>10.901650566678654</v>
      </c>
      <c r="AH567" s="14">
        <f t="shared" si="312"/>
        <v>4.4062656165918028</v>
      </c>
      <c r="AI567" s="14">
        <f t="shared" si="305"/>
        <v>6.4953849500868515</v>
      </c>
      <c r="AJ567" s="16">
        <f t="shared" si="306"/>
        <v>1</v>
      </c>
      <c r="AK567" s="16">
        <f t="shared" si="307"/>
        <v>0</v>
      </c>
      <c r="AL567" s="16">
        <f t="shared" si="308"/>
        <v>7</v>
      </c>
      <c r="AM567" s="16">
        <f t="shared" si="309"/>
        <v>30</v>
      </c>
      <c r="AN567" s="5">
        <f t="shared" si="310"/>
        <v>9255565</v>
      </c>
      <c r="AO567" s="5">
        <f t="shared" si="311"/>
        <v>9639690</v>
      </c>
    </row>
    <row r="568" spans="1:41" x14ac:dyDescent="0.2">
      <c r="A568" s="1" t="s">
        <v>1316</v>
      </c>
      <c r="B568" s="8">
        <v>6188</v>
      </c>
      <c r="C568" s="8">
        <v>2201.4590163934427</v>
      </c>
      <c r="D568" s="8">
        <v>2218</v>
      </c>
      <c r="E568" s="8">
        <v>2190</v>
      </c>
      <c r="F568" s="8">
        <v>2201.4918032786886</v>
      </c>
      <c r="G568" s="8">
        <f t="shared" si="279"/>
        <v>-3.825602864656048</v>
      </c>
      <c r="H568" s="8">
        <f t="shared" si="280"/>
        <v>0</v>
      </c>
      <c r="I568" s="8">
        <f t="shared" si="281"/>
        <v>3.825602864656048</v>
      </c>
      <c r="J568" s="25">
        <f t="shared" si="313"/>
        <v>10.239233327825714</v>
      </c>
      <c r="K568" s="25">
        <f t="shared" si="313"/>
        <v>7.1386839414458985</v>
      </c>
      <c r="L568" s="26">
        <f t="shared" si="283"/>
        <v>1.43433067100486</v>
      </c>
      <c r="M568" s="25">
        <f t="shared" si="284"/>
        <v>58.920946446966752</v>
      </c>
      <c r="N568" s="25">
        <v>30</v>
      </c>
      <c r="O568" s="25">
        <v>70</v>
      </c>
      <c r="P568" s="25">
        <f t="shared" si="287"/>
        <v>0</v>
      </c>
      <c r="Q568" s="25">
        <f t="shared" si="288"/>
        <v>0</v>
      </c>
      <c r="R568" s="25">
        <f t="shared" si="289"/>
        <v>43</v>
      </c>
      <c r="S568" s="25">
        <f t="shared" si="290"/>
        <v>0</v>
      </c>
      <c r="T568" s="25">
        <f t="shared" si="291"/>
        <v>7788540</v>
      </c>
      <c r="U568" s="25">
        <f t="shared" si="292"/>
        <v>10142790</v>
      </c>
      <c r="V568" s="9">
        <f t="shared" si="293"/>
        <v>2170.4724331846428</v>
      </c>
      <c r="W568" s="9">
        <f t="shared" si="294"/>
        <v>2153.1490708663537</v>
      </c>
      <c r="X568" s="9">
        <f t="shared" si="295"/>
        <v>-17.323362318289128</v>
      </c>
      <c r="Y568" s="3">
        <f t="shared" si="296"/>
        <v>0</v>
      </c>
      <c r="Z568" s="3">
        <f t="shared" si="297"/>
        <v>1</v>
      </c>
      <c r="AA568" s="55">
        <f t="shared" si="298"/>
        <v>14</v>
      </c>
      <c r="AB568" s="3">
        <f t="shared" si="299"/>
        <v>30</v>
      </c>
      <c r="AC568" s="2">
        <f t="shared" si="300"/>
        <v>8740985</v>
      </c>
      <c r="AD568" s="2">
        <f t="shared" si="301"/>
        <v>9507485</v>
      </c>
      <c r="AE568" s="14">
        <f t="shared" si="302"/>
        <v>2161.8061225637275</v>
      </c>
      <c r="AF568" s="14">
        <f t="shared" si="303"/>
        <v>2174.4496701509752</v>
      </c>
      <c r="AG568" s="14">
        <f t="shared" si="286"/>
        <v>12.643547587247667</v>
      </c>
      <c r="AH568" s="14">
        <f t="shared" si="312"/>
        <v>6.0537220107229759</v>
      </c>
      <c r="AI568" s="14">
        <f t="shared" si="305"/>
        <v>6.5898255765246914</v>
      </c>
      <c r="AJ568" s="16">
        <f t="shared" si="306"/>
        <v>1</v>
      </c>
      <c r="AK568" s="16">
        <f t="shared" si="307"/>
        <v>0</v>
      </c>
      <c r="AL568" s="16">
        <f t="shared" si="308"/>
        <v>8</v>
      </c>
      <c r="AM568" s="16">
        <f t="shared" si="309"/>
        <v>30</v>
      </c>
      <c r="AN568" s="5">
        <f t="shared" si="310"/>
        <v>9199885</v>
      </c>
      <c r="AO568" s="5">
        <f t="shared" si="311"/>
        <v>9637885</v>
      </c>
    </row>
    <row r="569" spans="1:41" x14ac:dyDescent="0.2">
      <c r="A569" s="1" t="s">
        <v>1317</v>
      </c>
      <c r="B569" s="8">
        <v>5978</v>
      </c>
      <c r="C569" s="8">
        <v>2238.6586345381525</v>
      </c>
      <c r="D569" s="8">
        <v>2259</v>
      </c>
      <c r="E569" s="8">
        <v>2200</v>
      </c>
      <c r="F569" s="8">
        <v>2238.8232931726907</v>
      </c>
      <c r="G569" s="8">
        <f t="shared" si="279"/>
        <v>37.331489894002061</v>
      </c>
      <c r="H569" s="8">
        <f t="shared" si="280"/>
        <v>37.331489894002061</v>
      </c>
      <c r="I569" s="8">
        <f t="shared" si="281"/>
        <v>0</v>
      </c>
      <c r="J569" s="25">
        <f t="shared" si="313"/>
        <v>12.174394511124024</v>
      </c>
      <c r="K569" s="25">
        <f t="shared" si="313"/>
        <v>6.6287779456283342</v>
      </c>
      <c r="L569" s="26">
        <f t="shared" si="283"/>
        <v>1.8365971240827297</v>
      </c>
      <c r="M569" s="25">
        <f t="shared" si="284"/>
        <v>64.746491790815384</v>
      </c>
      <c r="N569" s="25">
        <v>30</v>
      </c>
      <c r="O569" s="25">
        <v>70</v>
      </c>
      <c r="P569" s="25">
        <f t="shared" si="287"/>
        <v>0</v>
      </c>
      <c r="Q569" s="25">
        <f t="shared" si="288"/>
        <v>0</v>
      </c>
      <c r="R569" s="25">
        <f t="shared" si="289"/>
        <v>43</v>
      </c>
      <c r="S569" s="25">
        <f t="shared" si="290"/>
        <v>0</v>
      </c>
      <c r="T569" s="25">
        <f t="shared" si="291"/>
        <v>7788540</v>
      </c>
      <c r="U569" s="25">
        <f t="shared" si="292"/>
        <v>10153540</v>
      </c>
      <c r="V569" s="9">
        <f t="shared" si="293"/>
        <v>2171.8944390547836</v>
      </c>
      <c r="W569" s="9">
        <f t="shared" si="294"/>
        <v>2156.3190774614163</v>
      </c>
      <c r="X569" s="9">
        <f t="shared" si="295"/>
        <v>-15.575361593367234</v>
      </c>
      <c r="Y569" s="3">
        <f t="shared" si="296"/>
        <v>0</v>
      </c>
      <c r="Z569" s="3">
        <f t="shared" si="297"/>
        <v>1</v>
      </c>
      <c r="AA569" s="55">
        <f t="shared" si="298"/>
        <v>13</v>
      </c>
      <c r="AB569" s="3">
        <f t="shared" si="299"/>
        <v>30</v>
      </c>
      <c r="AC569" s="2">
        <f t="shared" si="300"/>
        <v>8795705</v>
      </c>
      <c r="AD569" s="2">
        <f t="shared" si="301"/>
        <v>9510705</v>
      </c>
      <c r="AE569" s="14">
        <f t="shared" si="302"/>
        <v>2167.5110981643916</v>
      </c>
      <c r="AF569" s="14">
        <f t="shared" si="303"/>
        <v>2184.3533044620085</v>
      </c>
      <c r="AG569" s="14">
        <f t="shared" si="286"/>
        <v>16.84220629761694</v>
      </c>
      <c r="AH569" s="14">
        <f t="shared" si="312"/>
        <v>8.2114188681017684</v>
      </c>
      <c r="AI569" s="14">
        <f t="shared" si="305"/>
        <v>8.6307874295151716</v>
      </c>
      <c r="AJ569" s="16">
        <f t="shared" si="306"/>
        <v>1</v>
      </c>
      <c r="AK569" s="16">
        <f t="shared" si="307"/>
        <v>0</v>
      </c>
      <c r="AL569" s="16">
        <f t="shared" si="308"/>
        <v>9</v>
      </c>
      <c r="AM569" s="16">
        <f t="shared" si="309"/>
        <v>30</v>
      </c>
      <c r="AN569" s="5">
        <f t="shared" si="310"/>
        <v>9144405</v>
      </c>
      <c r="AO569" s="5">
        <f t="shared" si="311"/>
        <v>9639405</v>
      </c>
    </row>
    <row r="570" spans="1:41" x14ac:dyDescent="0.2">
      <c r="A570" s="1" t="s">
        <v>1318</v>
      </c>
      <c r="B570" s="8">
        <v>4086</v>
      </c>
      <c r="C570" s="8">
        <v>2280.4784482758619</v>
      </c>
      <c r="D570" s="8">
        <v>2298</v>
      </c>
      <c r="E570" s="8">
        <v>2261</v>
      </c>
      <c r="F570" s="8">
        <v>2280.4267241379312</v>
      </c>
      <c r="G570" s="8">
        <f t="shared" si="279"/>
        <v>41.603430965240477</v>
      </c>
      <c r="H570" s="8">
        <f t="shared" si="280"/>
        <v>41.603430965240477</v>
      </c>
      <c r="I570" s="8">
        <f t="shared" si="281"/>
        <v>0</v>
      </c>
      <c r="J570" s="25">
        <f t="shared" si="313"/>
        <v>14.276468543560913</v>
      </c>
      <c r="K570" s="25">
        <f t="shared" si="313"/>
        <v>6.1552938066548819</v>
      </c>
      <c r="L570" s="26">
        <f t="shared" si="283"/>
        <v>2.3193805189486989</v>
      </c>
      <c r="M570" s="25">
        <f t="shared" si="284"/>
        <v>69.873896822268634</v>
      </c>
      <c r="N570" s="25">
        <v>30</v>
      </c>
      <c r="O570" s="25">
        <v>70</v>
      </c>
      <c r="P570" s="25">
        <f t="shared" si="287"/>
        <v>0</v>
      </c>
      <c r="Q570" s="25">
        <f t="shared" si="288"/>
        <v>0</v>
      </c>
      <c r="R570" s="25">
        <f t="shared" si="289"/>
        <v>43</v>
      </c>
      <c r="S570" s="25">
        <f t="shared" si="290"/>
        <v>0</v>
      </c>
      <c r="T570" s="25">
        <f t="shared" si="291"/>
        <v>7788540</v>
      </c>
      <c r="U570" s="25">
        <f t="shared" si="292"/>
        <v>10219115</v>
      </c>
      <c r="V570" s="9">
        <f t="shared" si="293"/>
        <v>2174.3485832521396</v>
      </c>
      <c r="W570" s="9">
        <f t="shared" si="294"/>
        <v>2164.9400821042909</v>
      </c>
      <c r="X570" s="9">
        <f t="shared" si="295"/>
        <v>-9.4085011478487104</v>
      </c>
      <c r="Y570" s="3">
        <f t="shared" si="296"/>
        <v>0</v>
      </c>
      <c r="Z570" s="3">
        <f t="shared" si="297"/>
        <v>1</v>
      </c>
      <c r="AA570" s="55">
        <f t="shared" si="298"/>
        <v>12</v>
      </c>
      <c r="AB570" s="3">
        <f t="shared" si="299"/>
        <v>30</v>
      </c>
      <c r="AC570" s="2">
        <f t="shared" si="300"/>
        <v>8850675</v>
      </c>
      <c r="AD570" s="2">
        <f t="shared" si="301"/>
        <v>9528975</v>
      </c>
      <c r="AE570" s="14">
        <f t="shared" si="302"/>
        <v>2175.8752186068759</v>
      </c>
      <c r="AF570" s="14">
        <f t="shared" si="303"/>
        <v>2199.1338305659965</v>
      </c>
      <c r="AG570" s="14">
        <f t="shared" si="286"/>
        <v>23.258611959120572</v>
      </c>
      <c r="AH570" s="14">
        <f t="shared" si="312"/>
        <v>11.22085748630553</v>
      </c>
      <c r="AI570" s="14">
        <f t="shared" si="305"/>
        <v>12.037754472815042</v>
      </c>
      <c r="AJ570" s="16">
        <f t="shared" si="306"/>
        <v>1</v>
      </c>
      <c r="AK570" s="16">
        <f t="shared" si="307"/>
        <v>0</v>
      </c>
      <c r="AL570" s="16">
        <f t="shared" si="308"/>
        <v>10</v>
      </c>
      <c r="AM570" s="16">
        <f t="shared" si="309"/>
        <v>30</v>
      </c>
      <c r="AN570" s="5">
        <f t="shared" si="310"/>
        <v>9087900</v>
      </c>
      <c r="AO570" s="5">
        <f t="shared" si="311"/>
        <v>9653150</v>
      </c>
    </row>
    <row r="571" spans="1:41" x14ac:dyDescent="0.2">
      <c r="A571" s="1" t="s">
        <v>1319</v>
      </c>
      <c r="B571" s="8">
        <v>3892</v>
      </c>
      <c r="C571" s="8">
        <v>2298.2413793103447</v>
      </c>
      <c r="D571" s="8">
        <v>2313</v>
      </c>
      <c r="E571" s="8">
        <v>2274</v>
      </c>
      <c r="F571" s="8">
        <v>2298.1773399014778</v>
      </c>
      <c r="G571" s="8">
        <f t="shared" si="279"/>
        <v>17.750615763546648</v>
      </c>
      <c r="H571" s="8">
        <f t="shared" si="280"/>
        <v>17.750615763546648</v>
      </c>
      <c r="I571" s="8">
        <f t="shared" si="281"/>
        <v>0</v>
      </c>
      <c r="J571" s="25">
        <f t="shared" si="313"/>
        <v>14.524621916417036</v>
      </c>
      <c r="K571" s="25">
        <f t="shared" si="313"/>
        <v>5.7156299633223906</v>
      </c>
      <c r="L571" s="26">
        <f t="shared" si="283"/>
        <v>2.5412110317887233</v>
      </c>
      <c r="M571" s="25">
        <f t="shared" si="284"/>
        <v>71.761072948683221</v>
      </c>
      <c r="N571" s="25">
        <v>30</v>
      </c>
      <c r="O571" s="25">
        <v>70</v>
      </c>
      <c r="P571" s="25">
        <f t="shared" si="287"/>
        <v>0</v>
      </c>
      <c r="Q571" s="25">
        <f t="shared" si="288"/>
        <v>1</v>
      </c>
      <c r="R571" s="25">
        <f t="shared" si="289"/>
        <v>42</v>
      </c>
      <c r="S571" s="25">
        <f t="shared" si="290"/>
        <v>30</v>
      </c>
      <c r="T571" s="25">
        <f t="shared" si="291"/>
        <v>7845035</v>
      </c>
      <c r="U571" s="25">
        <f t="shared" si="292"/>
        <v>10232735</v>
      </c>
      <c r="V571" s="9">
        <f t="shared" si="293"/>
        <v>2178.2079908880646</v>
      </c>
      <c r="W571" s="9">
        <f t="shared" si="294"/>
        <v>2179.3550508677758</v>
      </c>
      <c r="X571" s="9">
        <f t="shared" si="295"/>
        <v>1.14705997971123</v>
      </c>
      <c r="Y571" s="3">
        <f t="shared" si="296"/>
        <v>1</v>
      </c>
      <c r="Z571" s="3">
        <f t="shared" si="297"/>
        <v>0</v>
      </c>
      <c r="AA571" s="55">
        <f t="shared" si="298"/>
        <v>13</v>
      </c>
      <c r="AB571" s="3">
        <f t="shared" si="299"/>
        <v>30</v>
      </c>
      <c r="AC571" s="2">
        <f t="shared" si="300"/>
        <v>8793195</v>
      </c>
      <c r="AD571" s="2">
        <f t="shared" si="301"/>
        <v>9532245</v>
      </c>
      <c r="AE571" s="14">
        <f t="shared" si="302"/>
        <v>2184.9346349990687</v>
      </c>
      <c r="AF571" s="14">
        <f t="shared" si="303"/>
        <v>2214.3712935406861</v>
      </c>
      <c r="AG571" s="14">
        <f t="shared" si="286"/>
        <v>29.436658541617362</v>
      </c>
      <c r="AH571" s="14">
        <f t="shared" si="312"/>
        <v>14.864017697367895</v>
      </c>
      <c r="AI571" s="14">
        <f t="shared" si="305"/>
        <v>14.572640844249467</v>
      </c>
      <c r="AJ571" s="16">
        <f t="shared" si="306"/>
        <v>1</v>
      </c>
      <c r="AK571" s="16">
        <f t="shared" si="307"/>
        <v>0</v>
      </c>
      <c r="AL571" s="16">
        <f t="shared" si="308"/>
        <v>11</v>
      </c>
      <c r="AM571" s="16">
        <f t="shared" si="309"/>
        <v>30</v>
      </c>
      <c r="AN571" s="5">
        <f t="shared" si="310"/>
        <v>9030420</v>
      </c>
      <c r="AO571" s="5">
        <f t="shared" si="311"/>
        <v>9655770</v>
      </c>
    </row>
    <row r="572" spans="1:41" x14ac:dyDescent="0.2">
      <c r="A572" s="1" t="s">
        <v>1320</v>
      </c>
      <c r="B572" s="8">
        <v>6790</v>
      </c>
      <c r="C572" s="8">
        <v>2322.2685185185187</v>
      </c>
      <c r="D572" s="8">
        <v>2333</v>
      </c>
      <c r="E572" s="8">
        <v>2309</v>
      </c>
      <c r="F572" s="8">
        <v>2322.2916666666665</v>
      </c>
      <c r="G572" s="8">
        <f t="shared" si="279"/>
        <v>24.114326765188707</v>
      </c>
      <c r="H572" s="8">
        <f t="shared" si="280"/>
        <v>24.114326765188707</v>
      </c>
      <c r="I572" s="8">
        <f t="shared" si="281"/>
        <v>0</v>
      </c>
      <c r="J572" s="25">
        <f t="shared" si="313"/>
        <v>15.209600834186443</v>
      </c>
      <c r="K572" s="25">
        <f t="shared" si="313"/>
        <v>5.3073706802279341</v>
      </c>
      <c r="L572" s="26">
        <f t="shared" si="283"/>
        <v>2.8657506231566323</v>
      </c>
      <c r="M572" s="25">
        <f t="shared" si="284"/>
        <v>74.131802656648446</v>
      </c>
      <c r="N572" s="25">
        <v>30</v>
      </c>
      <c r="O572" s="25">
        <v>70</v>
      </c>
      <c r="P572" s="25">
        <f t="shared" si="287"/>
        <v>0</v>
      </c>
      <c r="Q572" s="25">
        <f t="shared" si="288"/>
        <v>1</v>
      </c>
      <c r="R572" s="25">
        <f t="shared" si="289"/>
        <v>41</v>
      </c>
      <c r="S572" s="25">
        <f t="shared" si="290"/>
        <v>30</v>
      </c>
      <c r="T572" s="25">
        <f t="shared" si="291"/>
        <v>7901855</v>
      </c>
      <c r="U572" s="25">
        <f t="shared" si="292"/>
        <v>10268580</v>
      </c>
      <c r="V572" s="9">
        <f t="shared" si="293"/>
        <v>2180.6641591809789</v>
      </c>
      <c r="W572" s="9">
        <f t="shared" si="294"/>
        <v>2196.587580334452</v>
      </c>
      <c r="X572" s="9">
        <f t="shared" si="295"/>
        <v>15.9234211534731</v>
      </c>
      <c r="Y572" s="3">
        <f t="shared" si="296"/>
        <v>1</v>
      </c>
      <c r="Z572" s="3">
        <f t="shared" si="297"/>
        <v>0</v>
      </c>
      <c r="AA572" s="55">
        <f t="shared" si="298"/>
        <v>14</v>
      </c>
      <c r="AB572" s="3">
        <f t="shared" si="299"/>
        <v>30</v>
      </c>
      <c r="AC572" s="2">
        <f t="shared" si="300"/>
        <v>8735340</v>
      </c>
      <c r="AD572" s="2">
        <f t="shared" si="301"/>
        <v>9543490</v>
      </c>
      <c r="AE572" s="14">
        <f t="shared" si="302"/>
        <v>2195.1092299374095</v>
      </c>
      <c r="AF572" s="14">
        <f t="shared" si="303"/>
        <v>2230.9744278677599</v>
      </c>
      <c r="AG572" s="14">
        <f t="shared" si="286"/>
        <v>35.865197930350405</v>
      </c>
      <c r="AH572" s="14">
        <f t="shared" si="312"/>
        <v>19.064253743964397</v>
      </c>
      <c r="AI572" s="14">
        <f t="shared" si="305"/>
        <v>16.800944186386008</v>
      </c>
      <c r="AJ572" s="16">
        <f t="shared" si="306"/>
        <v>1</v>
      </c>
      <c r="AK572" s="16">
        <f t="shared" si="307"/>
        <v>0</v>
      </c>
      <c r="AL572" s="16">
        <f t="shared" si="308"/>
        <v>12</v>
      </c>
      <c r="AM572" s="16">
        <f t="shared" si="309"/>
        <v>30</v>
      </c>
      <c r="AN572" s="5">
        <f t="shared" si="310"/>
        <v>8972565</v>
      </c>
      <c r="AO572" s="5">
        <f t="shared" si="311"/>
        <v>9665265</v>
      </c>
    </row>
    <row r="573" spans="1:41" x14ac:dyDescent="0.2">
      <c r="A573" s="1" t="s">
        <v>1321</v>
      </c>
      <c r="B573" s="8">
        <v>7414</v>
      </c>
      <c r="C573" s="8">
        <v>2296.7918552036199</v>
      </c>
      <c r="D573" s="8">
        <v>2320</v>
      </c>
      <c r="E573" s="8">
        <v>2279</v>
      </c>
      <c r="F573" s="8">
        <v>2296.7285067873304</v>
      </c>
      <c r="G573" s="8">
        <f t="shared" si="279"/>
        <v>-25.563159879336126</v>
      </c>
      <c r="H573" s="8">
        <f t="shared" si="280"/>
        <v>0</v>
      </c>
      <c r="I573" s="8">
        <f t="shared" si="281"/>
        <v>25.563159879336126</v>
      </c>
      <c r="J573" s="25">
        <f t="shared" si="313"/>
        <v>14.123200774601697</v>
      </c>
      <c r="K573" s="25">
        <f t="shared" si="313"/>
        <v>6.7542127658785196</v>
      </c>
      <c r="L573" s="26">
        <f t="shared" si="283"/>
        <v>2.0910210063192602</v>
      </c>
      <c r="M573" s="25">
        <f t="shared" si="284"/>
        <v>67.6482302140423</v>
      </c>
      <c r="N573" s="25">
        <v>30</v>
      </c>
      <c r="O573" s="25">
        <v>70</v>
      </c>
      <c r="P573" s="25">
        <f t="shared" si="287"/>
        <v>0</v>
      </c>
      <c r="Q573" s="25">
        <f t="shared" si="288"/>
        <v>0</v>
      </c>
      <c r="R573" s="25">
        <f t="shared" si="289"/>
        <v>41</v>
      </c>
      <c r="S573" s="25">
        <f t="shared" si="290"/>
        <v>0</v>
      </c>
      <c r="T573" s="25">
        <f t="shared" si="291"/>
        <v>7901855</v>
      </c>
      <c r="U573" s="25">
        <f t="shared" si="292"/>
        <v>10237830</v>
      </c>
      <c r="V573" s="9">
        <f t="shared" si="293"/>
        <v>2184.3576323744524</v>
      </c>
      <c r="W573" s="9">
        <f t="shared" si="294"/>
        <v>2213.0246111152323</v>
      </c>
      <c r="X573" s="9">
        <f t="shared" si="295"/>
        <v>28.666978740779996</v>
      </c>
      <c r="Y573" s="3">
        <f t="shared" si="296"/>
        <v>1</v>
      </c>
      <c r="Z573" s="3">
        <f t="shared" si="297"/>
        <v>0</v>
      </c>
      <c r="AA573" s="55">
        <f t="shared" si="298"/>
        <v>15</v>
      </c>
      <c r="AB573" s="3">
        <f t="shared" si="299"/>
        <v>30</v>
      </c>
      <c r="AC573" s="2">
        <f t="shared" si="300"/>
        <v>8676985</v>
      </c>
      <c r="AD573" s="2">
        <f t="shared" si="301"/>
        <v>9531610</v>
      </c>
      <c r="AE573" s="14">
        <f t="shared" si="302"/>
        <v>2202.6365837781445</v>
      </c>
      <c r="AF573" s="14">
        <f t="shared" si="303"/>
        <v>2241.0904400092322</v>
      </c>
      <c r="AG573" s="14">
        <f t="shared" si="286"/>
        <v>38.453856231087684</v>
      </c>
      <c r="AH573" s="14">
        <f t="shared" si="312"/>
        <v>22.942174241389054</v>
      </c>
      <c r="AI573" s="14">
        <f t="shared" si="305"/>
        <v>15.51168198969863</v>
      </c>
      <c r="AJ573" s="16">
        <f t="shared" si="306"/>
        <v>1</v>
      </c>
      <c r="AK573" s="16">
        <f t="shared" si="307"/>
        <v>0</v>
      </c>
      <c r="AL573" s="16">
        <f t="shared" si="308"/>
        <v>13</v>
      </c>
      <c r="AM573" s="16">
        <f t="shared" si="309"/>
        <v>30</v>
      </c>
      <c r="AN573" s="5">
        <f t="shared" si="310"/>
        <v>8914210</v>
      </c>
      <c r="AO573" s="5">
        <f t="shared" si="311"/>
        <v>9654885</v>
      </c>
    </row>
    <row r="574" spans="1:41" x14ac:dyDescent="0.2">
      <c r="A574" s="1" t="s">
        <v>1322</v>
      </c>
      <c r="B574" s="8">
        <v>8176</v>
      </c>
      <c r="C574" s="8">
        <v>2280.1875</v>
      </c>
      <c r="D574" s="8">
        <v>2299</v>
      </c>
      <c r="E574" s="8">
        <v>2269</v>
      </c>
      <c r="F574" s="8">
        <v>2280.2421875</v>
      </c>
      <c r="G574" s="8">
        <f t="shared" si="279"/>
        <v>-16.486319287330389</v>
      </c>
      <c r="H574" s="8">
        <f t="shared" si="280"/>
        <v>0</v>
      </c>
      <c r="I574" s="8">
        <f t="shared" si="281"/>
        <v>16.486319287330389</v>
      </c>
      <c r="J574" s="25">
        <f t="shared" si="313"/>
        <v>13.114400719273005</v>
      </c>
      <c r="K574" s="25">
        <f t="shared" si="313"/>
        <v>7.4493632316965099</v>
      </c>
      <c r="L574" s="26">
        <f t="shared" si="283"/>
        <v>1.7604727157714857</v>
      </c>
      <c r="M574" s="25">
        <f t="shared" si="284"/>
        <v>63.774320452918367</v>
      </c>
      <c r="N574" s="25">
        <v>30</v>
      </c>
      <c r="O574" s="25">
        <v>70</v>
      </c>
      <c r="P574" s="25">
        <f t="shared" si="287"/>
        <v>0</v>
      </c>
      <c r="Q574" s="25">
        <f t="shared" si="288"/>
        <v>0</v>
      </c>
      <c r="R574" s="25">
        <f t="shared" si="289"/>
        <v>41</v>
      </c>
      <c r="S574" s="25">
        <f t="shared" si="290"/>
        <v>0</v>
      </c>
      <c r="T574" s="25">
        <f t="shared" si="291"/>
        <v>7901855</v>
      </c>
      <c r="U574" s="25">
        <f t="shared" si="292"/>
        <v>10227580</v>
      </c>
      <c r="V574" s="9">
        <f t="shared" si="293"/>
        <v>2187.7297196628824</v>
      </c>
      <c r="W574" s="9">
        <f t="shared" si="294"/>
        <v>2226.2135467257372</v>
      </c>
      <c r="X574" s="9">
        <f t="shared" si="295"/>
        <v>38.483827062854743</v>
      </c>
      <c r="Y574" s="3">
        <f t="shared" si="296"/>
        <v>1</v>
      </c>
      <c r="Z574" s="3">
        <f t="shared" si="297"/>
        <v>0</v>
      </c>
      <c r="AA574" s="55">
        <f t="shared" si="298"/>
        <v>16</v>
      </c>
      <c r="AB574" s="3">
        <f t="shared" si="299"/>
        <v>30</v>
      </c>
      <c r="AC574" s="2">
        <f t="shared" si="300"/>
        <v>8618955</v>
      </c>
      <c r="AD574" s="2">
        <f t="shared" si="301"/>
        <v>9526555</v>
      </c>
      <c r="AE574" s="14">
        <f t="shared" si="302"/>
        <v>2208.3851470168006</v>
      </c>
      <c r="AF574" s="14">
        <f t="shared" si="303"/>
        <v>2247.1137857770427</v>
      </c>
      <c r="AG574" s="14">
        <f t="shared" si="286"/>
        <v>38.72863876024212</v>
      </c>
      <c r="AH574" s="14">
        <f t="shared" si="312"/>
        <v>26.099467145159668</v>
      </c>
      <c r="AI574" s="14">
        <f t="shared" si="305"/>
        <v>12.629171615082452</v>
      </c>
      <c r="AJ574" s="16">
        <f t="shared" si="306"/>
        <v>1</v>
      </c>
      <c r="AK574" s="16">
        <f t="shared" si="307"/>
        <v>0</v>
      </c>
      <c r="AL574" s="16">
        <f t="shared" si="308"/>
        <v>14</v>
      </c>
      <c r="AM574" s="16">
        <f t="shared" si="309"/>
        <v>30</v>
      </c>
      <c r="AN574" s="5">
        <f t="shared" si="310"/>
        <v>8856180</v>
      </c>
      <c r="AO574" s="5">
        <f t="shared" si="311"/>
        <v>9650330</v>
      </c>
    </row>
    <row r="575" spans="1:41" x14ac:dyDescent="0.2">
      <c r="A575" s="1" t="s">
        <v>1323</v>
      </c>
      <c r="B575" s="8">
        <v>9154</v>
      </c>
      <c r="C575" s="8">
        <v>2324.8962264150941</v>
      </c>
      <c r="D575" s="8">
        <v>2338</v>
      </c>
      <c r="E575" s="8">
        <v>2293</v>
      </c>
      <c r="F575" s="8">
        <v>2325.0424528301887</v>
      </c>
      <c r="G575" s="8">
        <f t="shared" si="279"/>
        <v>44.800265330188722</v>
      </c>
      <c r="H575" s="8">
        <f t="shared" si="280"/>
        <v>44.800265330188722</v>
      </c>
      <c r="I575" s="8">
        <f t="shared" si="281"/>
        <v>0</v>
      </c>
      <c r="J575" s="25">
        <f t="shared" si="313"/>
        <v>15.377676762909843</v>
      </c>
      <c r="K575" s="25">
        <f t="shared" si="313"/>
        <v>6.9172658580039021</v>
      </c>
      <c r="L575" s="26">
        <f t="shared" si="283"/>
        <v>2.2230859820309612</v>
      </c>
      <c r="M575" s="25">
        <f t="shared" si="284"/>
        <v>68.973834220523315</v>
      </c>
      <c r="N575" s="25">
        <v>30</v>
      </c>
      <c r="O575" s="25">
        <v>70</v>
      </c>
      <c r="P575" s="25">
        <f t="shared" si="287"/>
        <v>0</v>
      </c>
      <c r="Q575" s="25">
        <f t="shared" si="288"/>
        <v>0</v>
      </c>
      <c r="R575" s="25">
        <f t="shared" si="289"/>
        <v>41</v>
      </c>
      <c r="S575" s="25">
        <f t="shared" si="290"/>
        <v>0</v>
      </c>
      <c r="T575" s="25">
        <f t="shared" si="291"/>
        <v>7901855</v>
      </c>
      <c r="U575" s="25">
        <f t="shared" si="292"/>
        <v>10252180</v>
      </c>
      <c r="V575" s="9">
        <f t="shared" si="293"/>
        <v>2190.8365573828955</v>
      </c>
      <c r="W575" s="9">
        <f t="shared" si="294"/>
        <v>2237.9616951190987</v>
      </c>
      <c r="X575" s="9">
        <f t="shared" si="295"/>
        <v>47.125137736203214</v>
      </c>
      <c r="Y575" s="3">
        <f t="shared" si="296"/>
        <v>1</v>
      </c>
      <c r="Z575" s="3">
        <f t="shared" si="297"/>
        <v>0</v>
      </c>
      <c r="AA575" s="55">
        <f t="shared" si="298"/>
        <v>17</v>
      </c>
      <c r="AB575" s="3">
        <f t="shared" si="299"/>
        <v>30</v>
      </c>
      <c r="AC575" s="2">
        <f t="shared" si="300"/>
        <v>8561450</v>
      </c>
      <c r="AD575" s="2">
        <f t="shared" si="301"/>
        <v>9535975</v>
      </c>
      <c r="AE575" s="14">
        <f t="shared" si="302"/>
        <v>2217.0264289289034</v>
      </c>
      <c r="AF575" s="14">
        <f t="shared" si="303"/>
        <v>2259.1028114775268</v>
      </c>
      <c r="AG575" s="14">
        <f t="shared" si="286"/>
        <v>42.076382548623315</v>
      </c>
      <c r="AH575" s="14">
        <f t="shared" si="312"/>
        <v>29.294850225852397</v>
      </c>
      <c r="AI575" s="14">
        <f t="shared" si="305"/>
        <v>12.781532322770918</v>
      </c>
      <c r="AJ575" s="16">
        <f t="shared" si="306"/>
        <v>1</v>
      </c>
      <c r="AK575" s="16">
        <f t="shared" si="307"/>
        <v>0</v>
      </c>
      <c r="AL575" s="16">
        <f t="shared" si="308"/>
        <v>15</v>
      </c>
      <c r="AM575" s="16">
        <f t="shared" si="309"/>
        <v>30</v>
      </c>
      <c r="AN575" s="5">
        <f t="shared" si="310"/>
        <v>8798675</v>
      </c>
      <c r="AO575" s="5">
        <f t="shared" si="311"/>
        <v>9658550</v>
      </c>
    </row>
    <row r="576" spans="1:41" x14ac:dyDescent="0.2">
      <c r="A576" s="1" t="s">
        <v>1324</v>
      </c>
      <c r="B576" s="8">
        <v>6492</v>
      </c>
      <c r="C576" s="8">
        <v>2358.848484848485</v>
      </c>
      <c r="D576" s="8">
        <v>2376</v>
      </c>
      <c r="E576" s="8">
        <v>2344</v>
      </c>
      <c r="F576" s="8">
        <v>2358.9545454545455</v>
      </c>
      <c r="G576" s="8">
        <f t="shared" si="279"/>
        <v>33.912092624356774</v>
      </c>
      <c r="H576" s="8">
        <f t="shared" si="280"/>
        <v>33.912092624356774</v>
      </c>
      <c r="I576" s="8">
        <f t="shared" si="281"/>
        <v>0</v>
      </c>
      <c r="J576" s="25">
        <f t="shared" si="313"/>
        <v>16.701563610156054</v>
      </c>
      <c r="K576" s="25">
        <f t="shared" si="313"/>
        <v>6.4231754395750524</v>
      </c>
      <c r="L576" s="26">
        <f t="shared" si="283"/>
        <v>2.6002035546550482</v>
      </c>
      <c r="M576" s="25">
        <f t="shared" si="284"/>
        <v>72.223792771189167</v>
      </c>
      <c r="N576" s="25">
        <v>30</v>
      </c>
      <c r="O576" s="25">
        <v>70</v>
      </c>
      <c r="P576" s="25">
        <f t="shared" si="287"/>
        <v>0</v>
      </c>
      <c r="Q576" s="25">
        <f t="shared" si="288"/>
        <v>1</v>
      </c>
      <c r="R576" s="25">
        <f t="shared" si="289"/>
        <v>40</v>
      </c>
      <c r="S576" s="25">
        <f t="shared" si="290"/>
        <v>30</v>
      </c>
      <c r="T576" s="25">
        <f t="shared" si="291"/>
        <v>7959150</v>
      </c>
      <c r="U576" s="25">
        <f t="shared" si="292"/>
        <v>10303150</v>
      </c>
      <c r="V576" s="9">
        <f t="shared" si="293"/>
        <v>2195.5438416754228</v>
      </c>
      <c r="W576" s="9">
        <f t="shared" si="294"/>
        <v>2251.8672102560772</v>
      </c>
      <c r="X576" s="9">
        <f t="shared" si="295"/>
        <v>56.32336858065446</v>
      </c>
      <c r="Y576" s="3">
        <f t="shared" si="296"/>
        <v>1</v>
      </c>
      <c r="Z576" s="3">
        <f t="shared" si="297"/>
        <v>0</v>
      </c>
      <c r="AA576" s="55">
        <f t="shared" si="298"/>
        <v>18</v>
      </c>
      <c r="AB576" s="3">
        <f t="shared" si="299"/>
        <v>30</v>
      </c>
      <c r="AC576" s="2">
        <f t="shared" si="300"/>
        <v>8502970</v>
      </c>
      <c r="AD576" s="2">
        <f t="shared" si="301"/>
        <v>9557770</v>
      </c>
      <c r="AE576" s="14">
        <f t="shared" si="302"/>
        <v>2227.5396227456176</v>
      </c>
      <c r="AF576" s="14">
        <f t="shared" si="303"/>
        <v>2274.4646167047604</v>
      </c>
      <c r="AG576" s="14">
        <f t="shared" si="286"/>
        <v>46.924993959142739</v>
      </c>
      <c r="AH576" s="14">
        <f t="shared" si="312"/>
        <v>32.820878972510464</v>
      </c>
      <c r="AI576" s="14">
        <f t="shared" si="305"/>
        <v>14.104114986632275</v>
      </c>
      <c r="AJ576" s="16">
        <f t="shared" si="306"/>
        <v>1</v>
      </c>
      <c r="AK576" s="16">
        <f t="shared" si="307"/>
        <v>0</v>
      </c>
      <c r="AL576" s="16">
        <f t="shared" si="308"/>
        <v>16</v>
      </c>
      <c r="AM576" s="16">
        <f t="shared" si="309"/>
        <v>30</v>
      </c>
      <c r="AN576" s="5">
        <f t="shared" si="310"/>
        <v>8740195</v>
      </c>
      <c r="AO576" s="5">
        <f t="shared" si="311"/>
        <v>9677795</v>
      </c>
    </row>
    <row r="577" spans="1:41" x14ac:dyDescent="0.2">
      <c r="A577" s="1" t="s">
        <v>1325</v>
      </c>
      <c r="B577" s="8">
        <v>6114</v>
      </c>
      <c r="C577" s="8">
        <v>2371.4</v>
      </c>
      <c r="D577" s="8">
        <v>2403</v>
      </c>
      <c r="E577" s="8">
        <v>2343</v>
      </c>
      <c r="F577" s="8">
        <v>2371.4553191489363</v>
      </c>
      <c r="G577" s="8">
        <f t="shared" si="279"/>
        <v>12.500773694390773</v>
      </c>
      <c r="H577" s="8">
        <f t="shared" si="280"/>
        <v>12.500773694390773</v>
      </c>
      <c r="I577" s="8">
        <f t="shared" si="281"/>
        <v>0</v>
      </c>
      <c r="J577" s="25">
        <f t="shared" si="313"/>
        <v>16.401507187601389</v>
      </c>
      <c r="K577" s="25">
        <f t="shared" si="313"/>
        <v>5.9643771938911199</v>
      </c>
      <c r="L577" s="26">
        <f t="shared" si="283"/>
        <v>2.7499111230591295</v>
      </c>
      <c r="M577" s="25">
        <f t="shared" si="284"/>
        <v>73.332701304552174</v>
      </c>
      <c r="N577" s="25">
        <v>30</v>
      </c>
      <c r="O577" s="25">
        <v>70</v>
      </c>
      <c r="P577" s="25">
        <f t="shared" si="287"/>
        <v>0</v>
      </c>
      <c r="Q577" s="25">
        <f t="shared" si="288"/>
        <v>1</v>
      </c>
      <c r="R577" s="25">
        <f t="shared" si="289"/>
        <v>39</v>
      </c>
      <c r="S577" s="25">
        <f t="shared" si="290"/>
        <v>30</v>
      </c>
      <c r="T577" s="25">
        <f t="shared" si="291"/>
        <v>8017720</v>
      </c>
      <c r="U577" s="25">
        <f t="shared" si="292"/>
        <v>10302145</v>
      </c>
      <c r="V577" s="9">
        <f t="shared" si="293"/>
        <v>2200.8608304299114</v>
      </c>
      <c r="W577" s="9">
        <f t="shared" si="294"/>
        <v>2268.1504280270069</v>
      </c>
      <c r="X577" s="9">
        <f t="shared" si="295"/>
        <v>67.289597597095508</v>
      </c>
      <c r="Y577" s="3">
        <f t="shared" si="296"/>
        <v>1</v>
      </c>
      <c r="Z577" s="3">
        <f t="shared" si="297"/>
        <v>0</v>
      </c>
      <c r="AA577" s="55">
        <f t="shared" si="298"/>
        <v>19</v>
      </c>
      <c r="AB577" s="3">
        <f t="shared" si="299"/>
        <v>30</v>
      </c>
      <c r="AC577" s="2">
        <f t="shared" si="300"/>
        <v>8443540</v>
      </c>
      <c r="AD577" s="2">
        <f t="shared" si="301"/>
        <v>9556465</v>
      </c>
      <c r="AE577" s="14">
        <f t="shared" si="302"/>
        <v>2238.2000447014188</v>
      </c>
      <c r="AF577" s="14">
        <f t="shared" si="303"/>
        <v>2289.3862632346336</v>
      </c>
      <c r="AG577" s="14">
        <f t="shared" si="286"/>
        <v>51.186218533214742</v>
      </c>
      <c r="AH577" s="14">
        <f t="shared" si="312"/>
        <v>36.493946884651322</v>
      </c>
      <c r="AI577" s="14">
        <f t="shared" si="305"/>
        <v>14.69227164856342</v>
      </c>
      <c r="AJ577" s="16">
        <f t="shared" si="306"/>
        <v>1</v>
      </c>
      <c r="AK577" s="16">
        <f t="shared" si="307"/>
        <v>0</v>
      </c>
      <c r="AL577" s="16">
        <f t="shared" si="308"/>
        <v>17</v>
      </c>
      <c r="AM577" s="16">
        <f t="shared" si="309"/>
        <v>30</v>
      </c>
      <c r="AN577" s="5">
        <f t="shared" si="310"/>
        <v>8680765</v>
      </c>
      <c r="AO577" s="5">
        <f t="shared" si="311"/>
        <v>9676540</v>
      </c>
    </row>
    <row r="578" spans="1:41" x14ac:dyDescent="0.2">
      <c r="A578" s="1" t="s">
        <v>1326</v>
      </c>
      <c r="B578" s="8">
        <v>5993</v>
      </c>
      <c r="C578" s="8">
        <v>2365.7695652173911</v>
      </c>
      <c r="D578" s="8">
        <v>2390</v>
      </c>
      <c r="E578" s="8">
        <v>2352</v>
      </c>
      <c r="F578" s="8">
        <v>2365.6391304347826</v>
      </c>
      <c r="G578" s="8">
        <f t="shared" ref="G578:G641" si="314">F578-F577</f>
        <v>-5.8161887141536681</v>
      </c>
      <c r="H578" s="8">
        <f t="shared" ref="H578:H641" si="315">IF(G578&gt;0, G578, 0)</f>
        <v>0</v>
      </c>
      <c r="I578" s="8">
        <f t="shared" ref="I578:I641" si="316">IF(G578&lt;0, -G578, 0)</f>
        <v>5.8161887141536681</v>
      </c>
      <c r="J578" s="25">
        <f t="shared" ref="J578:K593" si="317">((J577*($L$4-1)+H578)/$L$4)</f>
        <v>15.229970959915576</v>
      </c>
      <c r="K578" s="25">
        <f t="shared" si="317"/>
        <v>5.9537923024813022</v>
      </c>
      <c r="L578" s="26">
        <f t="shared" ref="L578:L641" si="318">J578/K578</f>
        <v>2.5580285952481638</v>
      </c>
      <c r="M578" s="25">
        <f t="shared" ref="M578:M641" si="319">IF(K578=0, 100, 100-(100/(1+L578)))</f>
        <v>71.894548533546782</v>
      </c>
      <c r="N578" s="25">
        <v>30</v>
      </c>
      <c r="O578" s="25">
        <v>70</v>
      </c>
      <c r="P578" s="25">
        <f t="shared" si="287"/>
        <v>0</v>
      </c>
      <c r="Q578" s="25">
        <f t="shared" si="288"/>
        <v>1</v>
      </c>
      <c r="R578" s="25">
        <f t="shared" si="289"/>
        <v>38</v>
      </c>
      <c r="S578" s="25">
        <f t="shared" si="290"/>
        <v>30</v>
      </c>
      <c r="T578" s="25">
        <f t="shared" si="291"/>
        <v>8076265</v>
      </c>
      <c r="U578" s="25">
        <f t="shared" si="292"/>
        <v>10310665</v>
      </c>
      <c r="V578" s="9">
        <f t="shared" si="293"/>
        <v>2207.6258738899019</v>
      </c>
      <c r="W578" s="9">
        <f t="shared" si="294"/>
        <v>2282.8348445544921</v>
      </c>
      <c r="X578" s="9">
        <f t="shared" si="295"/>
        <v>75.208970664590197</v>
      </c>
      <c r="Y578" s="3">
        <f t="shared" si="296"/>
        <v>1</v>
      </c>
      <c r="Z578" s="3">
        <f t="shared" si="297"/>
        <v>0</v>
      </c>
      <c r="AA578" s="55">
        <f t="shared" si="298"/>
        <v>20</v>
      </c>
      <c r="AB578" s="3">
        <f t="shared" si="299"/>
        <v>30</v>
      </c>
      <c r="AC578" s="2">
        <f t="shared" si="300"/>
        <v>8383435</v>
      </c>
      <c r="AD578" s="2">
        <f t="shared" si="301"/>
        <v>9559435</v>
      </c>
      <c r="AE578" s="14">
        <f t="shared" si="302"/>
        <v>2247.6399769779641</v>
      </c>
      <c r="AF578" s="14">
        <f t="shared" si="303"/>
        <v>2301.1174735731179</v>
      </c>
      <c r="AG578" s="14">
        <f t="shared" si="286"/>
        <v>53.477496595153752</v>
      </c>
      <c r="AH578" s="14">
        <f t="shared" si="312"/>
        <v>39.890656826751808</v>
      </c>
      <c r="AI578" s="14">
        <f t="shared" si="305"/>
        <v>13.586839768401944</v>
      </c>
      <c r="AJ578" s="16">
        <f t="shared" si="306"/>
        <v>1</v>
      </c>
      <c r="AK578" s="16">
        <f t="shared" si="307"/>
        <v>0</v>
      </c>
      <c r="AL578" s="16">
        <f t="shared" si="308"/>
        <v>18</v>
      </c>
      <c r="AM578" s="16">
        <f t="shared" si="309"/>
        <v>30</v>
      </c>
      <c r="AN578" s="5">
        <f t="shared" si="310"/>
        <v>8620660</v>
      </c>
      <c r="AO578" s="5">
        <f t="shared" si="311"/>
        <v>9679060</v>
      </c>
    </row>
    <row r="579" spans="1:41" x14ac:dyDescent="0.2">
      <c r="A579" s="1" t="s">
        <v>1327</v>
      </c>
      <c r="B579" s="8">
        <v>5912</v>
      </c>
      <c r="C579" s="8">
        <v>2351.2330508474574</v>
      </c>
      <c r="D579" s="8">
        <v>2385</v>
      </c>
      <c r="E579" s="8">
        <v>2326</v>
      </c>
      <c r="F579" s="8">
        <v>2351.3008474576272</v>
      </c>
      <c r="G579" s="8">
        <f t="shared" si="314"/>
        <v>-14.338282977155359</v>
      </c>
      <c r="H579" s="8">
        <f t="shared" si="315"/>
        <v>0</v>
      </c>
      <c r="I579" s="8">
        <f t="shared" si="316"/>
        <v>14.338282977155359</v>
      </c>
      <c r="J579" s="25">
        <f t="shared" si="317"/>
        <v>14.142115891350178</v>
      </c>
      <c r="K579" s="25">
        <f t="shared" si="317"/>
        <v>6.5526844935294486</v>
      </c>
      <c r="L579" s="26">
        <f t="shared" si="318"/>
        <v>2.1582171254109719</v>
      </c>
      <c r="M579" s="25">
        <f t="shared" si="319"/>
        <v>68.336565844253911</v>
      </c>
      <c r="N579" s="25">
        <v>30</v>
      </c>
      <c r="O579" s="25">
        <v>70</v>
      </c>
      <c r="P579" s="25">
        <f t="shared" si="287"/>
        <v>0</v>
      </c>
      <c r="Q579" s="25">
        <f t="shared" si="288"/>
        <v>0</v>
      </c>
      <c r="R579" s="25">
        <f t="shared" si="289"/>
        <v>38</v>
      </c>
      <c r="S579" s="25">
        <f t="shared" si="290"/>
        <v>0</v>
      </c>
      <c r="T579" s="25">
        <f t="shared" si="291"/>
        <v>8076265</v>
      </c>
      <c r="U579" s="25">
        <f t="shared" si="292"/>
        <v>10285965</v>
      </c>
      <c r="V579" s="9">
        <f t="shared" si="293"/>
        <v>2215.4237011029463</v>
      </c>
      <c r="W579" s="9">
        <f t="shared" si="294"/>
        <v>2295.3825312880485</v>
      </c>
      <c r="X579" s="9">
        <f t="shared" si="295"/>
        <v>79.958830185102215</v>
      </c>
      <c r="Y579" s="3">
        <f t="shared" si="296"/>
        <v>1</v>
      </c>
      <c r="Z579" s="3">
        <f t="shared" si="297"/>
        <v>0</v>
      </c>
      <c r="AA579" s="55">
        <f t="shared" si="298"/>
        <v>21</v>
      </c>
      <c r="AB579" s="3">
        <f t="shared" si="299"/>
        <v>30</v>
      </c>
      <c r="AC579" s="2">
        <f t="shared" si="300"/>
        <v>8323655</v>
      </c>
      <c r="AD579" s="2">
        <f t="shared" si="301"/>
        <v>9544805</v>
      </c>
      <c r="AE579" s="14">
        <f t="shared" si="302"/>
        <v>2255.3185599764579</v>
      </c>
      <c r="AF579" s="14">
        <f t="shared" si="303"/>
        <v>2308.8379926322732</v>
      </c>
      <c r="AG579" s="14">
        <f t="shared" si="286"/>
        <v>53.519432655815308</v>
      </c>
      <c r="AH579" s="14">
        <f t="shared" si="312"/>
        <v>42.616411992564508</v>
      </c>
      <c r="AI579" s="14">
        <f t="shared" si="305"/>
        <v>10.9030206632508</v>
      </c>
      <c r="AJ579" s="16">
        <f t="shared" si="306"/>
        <v>1</v>
      </c>
      <c r="AK579" s="16">
        <f t="shared" si="307"/>
        <v>0</v>
      </c>
      <c r="AL579" s="16">
        <f t="shared" si="308"/>
        <v>19</v>
      </c>
      <c r="AM579" s="16">
        <f t="shared" si="309"/>
        <v>30</v>
      </c>
      <c r="AN579" s="5">
        <f t="shared" si="310"/>
        <v>8560880</v>
      </c>
      <c r="AO579" s="5">
        <f t="shared" si="311"/>
        <v>9665730</v>
      </c>
    </row>
    <row r="580" spans="1:41" x14ac:dyDescent="0.2">
      <c r="A580" s="1" t="s">
        <v>1328</v>
      </c>
      <c r="B580" s="8">
        <v>5975</v>
      </c>
      <c r="C580" s="8">
        <v>2365.5833333333335</v>
      </c>
      <c r="D580" s="8">
        <v>2378</v>
      </c>
      <c r="E580" s="8">
        <v>2344</v>
      </c>
      <c r="F580" s="8">
        <v>2365.5098039215686</v>
      </c>
      <c r="G580" s="8">
        <f t="shared" si="314"/>
        <v>14.208956463941377</v>
      </c>
      <c r="H580" s="8">
        <f t="shared" si="315"/>
        <v>14.208956463941377</v>
      </c>
      <c r="I580" s="8">
        <f t="shared" si="316"/>
        <v>0</v>
      </c>
      <c r="J580" s="25">
        <f t="shared" si="317"/>
        <v>14.146890217963835</v>
      </c>
      <c r="K580" s="25">
        <f t="shared" si="317"/>
        <v>6.0846356011344875</v>
      </c>
      <c r="L580" s="26">
        <f t="shared" si="318"/>
        <v>2.3250184802071185</v>
      </c>
      <c r="M580" s="25">
        <f t="shared" si="319"/>
        <v>69.924979185748498</v>
      </c>
      <c r="N580" s="25">
        <v>30</v>
      </c>
      <c r="O580" s="25">
        <v>70</v>
      </c>
      <c r="P580" s="25">
        <f t="shared" si="287"/>
        <v>0</v>
      </c>
      <c r="Q580" s="25">
        <f t="shared" si="288"/>
        <v>0</v>
      </c>
      <c r="R580" s="25">
        <f t="shared" si="289"/>
        <v>38</v>
      </c>
      <c r="S580" s="25">
        <f t="shared" si="290"/>
        <v>0</v>
      </c>
      <c r="T580" s="25">
        <f t="shared" si="291"/>
        <v>8076265</v>
      </c>
      <c r="U580" s="25">
        <f t="shared" si="292"/>
        <v>10303065</v>
      </c>
      <c r="V580" s="9">
        <f t="shared" si="293"/>
        <v>2223.7183700135356</v>
      </c>
      <c r="W580" s="9">
        <f t="shared" si="294"/>
        <v>2307.5478180642385</v>
      </c>
      <c r="X580" s="9">
        <f t="shared" si="295"/>
        <v>83.829448050702922</v>
      </c>
      <c r="Y580" s="3">
        <f t="shared" si="296"/>
        <v>1</v>
      </c>
      <c r="Z580" s="3">
        <f t="shared" si="297"/>
        <v>0</v>
      </c>
      <c r="AA580" s="55">
        <f t="shared" si="298"/>
        <v>22</v>
      </c>
      <c r="AB580" s="3">
        <f t="shared" si="299"/>
        <v>30</v>
      </c>
      <c r="AC580" s="2">
        <f t="shared" si="300"/>
        <v>8264000</v>
      </c>
      <c r="AD580" s="2">
        <f t="shared" si="301"/>
        <v>9553200</v>
      </c>
      <c r="AE580" s="14">
        <f t="shared" si="302"/>
        <v>2263.4808743427625</v>
      </c>
      <c r="AF580" s="14">
        <f t="shared" si="303"/>
        <v>2317.5567328306265</v>
      </c>
      <c r="AG580" s="14">
        <f t="shared" si="286"/>
        <v>54.075858487864025</v>
      </c>
      <c r="AH580" s="14">
        <f t="shared" si="312"/>
        <v>44.908301291624412</v>
      </c>
      <c r="AI580" s="14">
        <f t="shared" si="305"/>
        <v>9.1675571962396134</v>
      </c>
      <c r="AJ580" s="16">
        <f t="shared" si="306"/>
        <v>1</v>
      </c>
      <c r="AK580" s="16">
        <f t="shared" si="307"/>
        <v>0</v>
      </c>
      <c r="AL580" s="16">
        <f t="shared" si="308"/>
        <v>20</v>
      </c>
      <c r="AM580" s="16">
        <f t="shared" si="309"/>
        <v>30</v>
      </c>
      <c r="AN580" s="5">
        <f t="shared" si="310"/>
        <v>8501225</v>
      </c>
      <c r="AO580" s="5">
        <f t="shared" si="311"/>
        <v>9673225</v>
      </c>
    </row>
    <row r="581" spans="1:41" x14ac:dyDescent="0.2">
      <c r="A581" s="1" t="s">
        <v>1329</v>
      </c>
      <c r="B581" s="8">
        <v>2560</v>
      </c>
      <c r="C581" s="8">
        <v>2355.2462311557788</v>
      </c>
      <c r="D581" s="8">
        <v>2385</v>
      </c>
      <c r="E581" s="8">
        <v>2334</v>
      </c>
      <c r="F581" s="8">
        <v>2355.3417085427136</v>
      </c>
      <c r="G581" s="8">
        <f t="shared" si="314"/>
        <v>-10.168095378855014</v>
      </c>
      <c r="H581" s="8">
        <f t="shared" si="315"/>
        <v>0</v>
      </c>
      <c r="I581" s="8">
        <f t="shared" si="316"/>
        <v>10.168095378855014</v>
      </c>
      <c r="J581" s="25">
        <f t="shared" si="317"/>
        <v>13.136398059537845</v>
      </c>
      <c r="K581" s="25">
        <f t="shared" si="317"/>
        <v>6.3763112995430964</v>
      </c>
      <c r="L581" s="26">
        <f t="shared" si="318"/>
        <v>2.0601876919778292</v>
      </c>
      <c r="M581" s="25">
        <f t="shared" si="319"/>
        <v>67.32226580018397</v>
      </c>
      <c r="N581" s="25">
        <v>30</v>
      </c>
      <c r="O581" s="25">
        <v>70</v>
      </c>
      <c r="P581" s="25">
        <f t="shared" si="287"/>
        <v>0</v>
      </c>
      <c r="Q581" s="25">
        <f t="shared" si="288"/>
        <v>0</v>
      </c>
      <c r="R581" s="25">
        <f t="shared" si="289"/>
        <v>38</v>
      </c>
      <c r="S581" s="25">
        <f t="shared" si="290"/>
        <v>0</v>
      </c>
      <c r="T581" s="25">
        <f t="shared" si="291"/>
        <v>8076265</v>
      </c>
      <c r="U581" s="25">
        <f t="shared" si="292"/>
        <v>10293565</v>
      </c>
      <c r="V581" s="9">
        <f t="shared" si="293"/>
        <v>2232.1107386575159</v>
      </c>
      <c r="W581" s="9">
        <f t="shared" si="294"/>
        <v>2321.2159847844787</v>
      </c>
      <c r="X581" s="9">
        <f t="shared" si="295"/>
        <v>89.105246126962811</v>
      </c>
      <c r="Y581" s="3">
        <f t="shared" si="296"/>
        <v>1</v>
      </c>
      <c r="Z581" s="3">
        <f t="shared" si="297"/>
        <v>0</v>
      </c>
      <c r="AA581" s="55">
        <f t="shared" si="298"/>
        <v>23</v>
      </c>
      <c r="AB581" s="3">
        <f t="shared" si="299"/>
        <v>30</v>
      </c>
      <c r="AC581" s="2">
        <f t="shared" si="300"/>
        <v>8204520</v>
      </c>
      <c r="AD581" s="2">
        <f t="shared" si="301"/>
        <v>9546570</v>
      </c>
      <c r="AE581" s="14">
        <f t="shared" si="302"/>
        <v>2270.2853805797959</v>
      </c>
      <c r="AF581" s="14">
        <f t="shared" si="303"/>
        <v>2323.3698060171014</v>
      </c>
      <c r="AG581" s="14">
        <f t="shared" si="286"/>
        <v>53.084425437305526</v>
      </c>
      <c r="AH581" s="14">
        <f t="shared" si="312"/>
        <v>46.543526120760632</v>
      </c>
      <c r="AI581" s="14">
        <f t="shared" si="305"/>
        <v>6.5408993165448948</v>
      </c>
      <c r="AJ581" s="16">
        <f t="shared" si="306"/>
        <v>1</v>
      </c>
      <c r="AK581" s="16">
        <f t="shared" si="307"/>
        <v>0</v>
      </c>
      <c r="AL581" s="16">
        <f t="shared" si="308"/>
        <v>21</v>
      </c>
      <c r="AM581" s="16">
        <f t="shared" si="309"/>
        <v>30</v>
      </c>
      <c r="AN581" s="5">
        <f t="shared" si="310"/>
        <v>8441745</v>
      </c>
      <c r="AO581" s="5">
        <f t="shared" si="311"/>
        <v>9667095</v>
      </c>
    </row>
    <row r="582" spans="1:41" x14ac:dyDescent="0.2">
      <c r="A582" s="1" t="s">
        <v>1330</v>
      </c>
      <c r="B582" s="8">
        <v>4765</v>
      </c>
      <c r="C582" s="8">
        <v>2388.9619047619049</v>
      </c>
      <c r="D582" s="8">
        <v>2399</v>
      </c>
      <c r="E582" s="8">
        <v>2367</v>
      </c>
      <c r="F582" s="8">
        <v>2388.890476190476</v>
      </c>
      <c r="G582" s="8">
        <f t="shared" si="314"/>
        <v>33.548767647762361</v>
      </c>
      <c r="H582" s="8">
        <f t="shared" si="315"/>
        <v>33.548767647762361</v>
      </c>
      <c r="I582" s="8">
        <f t="shared" si="316"/>
        <v>0</v>
      </c>
      <c r="J582" s="25">
        <f t="shared" si="317"/>
        <v>14.594424458696738</v>
      </c>
      <c r="K582" s="25">
        <f t="shared" si="317"/>
        <v>5.9208604924328752</v>
      </c>
      <c r="L582" s="26">
        <f t="shared" si="318"/>
        <v>2.4649161177415118</v>
      </c>
      <c r="M582" s="25">
        <f t="shared" si="319"/>
        <v>71.139272466664607</v>
      </c>
      <c r="N582" s="25">
        <v>30</v>
      </c>
      <c r="O582" s="25">
        <v>70</v>
      </c>
      <c r="P582" s="25">
        <f t="shared" si="287"/>
        <v>0</v>
      </c>
      <c r="Q582" s="25">
        <f t="shared" si="288"/>
        <v>1</v>
      </c>
      <c r="R582" s="25">
        <f t="shared" si="289"/>
        <v>37</v>
      </c>
      <c r="S582" s="25">
        <f t="shared" si="290"/>
        <v>30</v>
      </c>
      <c r="T582" s="25">
        <f t="shared" si="291"/>
        <v>8134585</v>
      </c>
      <c r="U582" s="25">
        <f t="shared" si="292"/>
        <v>10324060</v>
      </c>
      <c r="V582" s="9">
        <f t="shared" si="293"/>
        <v>2240.354391524284</v>
      </c>
      <c r="W582" s="9">
        <f t="shared" si="294"/>
        <v>2330.9258527319807</v>
      </c>
      <c r="X582" s="9">
        <f t="shared" si="295"/>
        <v>90.571461207696757</v>
      </c>
      <c r="Y582" s="3">
        <f t="shared" si="296"/>
        <v>1</v>
      </c>
      <c r="Z582" s="3">
        <f t="shared" si="297"/>
        <v>0</v>
      </c>
      <c r="AA582" s="55">
        <f t="shared" si="298"/>
        <v>24</v>
      </c>
      <c r="AB582" s="3">
        <f t="shared" si="299"/>
        <v>30</v>
      </c>
      <c r="AC582" s="2">
        <f t="shared" si="300"/>
        <v>8144865</v>
      </c>
      <c r="AD582" s="2">
        <f t="shared" si="301"/>
        <v>9565065</v>
      </c>
      <c r="AE582" s="14">
        <f t="shared" si="302"/>
        <v>2279.0709432176241</v>
      </c>
      <c r="AF582" s="14">
        <f t="shared" si="303"/>
        <v>2333.4499091206976</v>
      </c>
      <c r="AG582" s="14">
        <f t="shared" si="286"/>
        <v>54.378965903073549</v>
      </c>
      <c r="AH582" s="14">
        <f t="shared" si="312"/>
        <v>48.110614077223218</v>
      </c>
      <c r="AI582" s="14">
        <f t="shared" si="305"/>
        <v>6.2683518258503312</v>
      </c>
      <c r="AJ582" s="16">
        <f t="shared" si="306"/>
        <v>1</v>
      </c>
      <c r="AK582" s="16">
        <f t="shared" si="307"/>
        <v>0</v>
      </c>
      <c r="AL582" s="16">
        <f t="shared" si="308"/>
        <v>22</v>
      </c>
      <c r="AM582" s="16">
        <f t="shared" si="309"/>
        <v>30</v>
      </c>
      <c r="AN582" s="5">
        <f t="shared" si="310"/>
        <v>8382090</v>
      </c>
      <c r="AO582" s="5">
        <f t="shared" si="311"/>
        <v>9683940</v>
      </c>
    </row>
    <row r="583" spans="1:41" x14ac:dyDescent="0.2">
      <c r="A583" s="1" t="s">
        <v>1331</v>
      </c>
      <c r="B583" s="8">
        <v>8258</v>
      </c>
      <c r="C583" s="8">
        <v>2332.7179487179487</v>
      </c>
      <c r="D583" s="8">
        <v>2347</v>
      </c>
      <c r="E583" s="8">
        <v>2321</v>
      </c>
      <c r="F583" s="8">
        <v>2332.6837606837607</v>
      </c>
      <c r="G583" s="8">
        <f t="shared" si="314"/>
        <v>-56.206715506715227</v>
      </c>
      <c r="H583" s="8">
        <f t="shared" si="315"/>
        <v>0</v>
      </c>
      <c r="I583" s="8">
        <f t="shared" si="316"/>
        <v>56.206715506715227</v>
      </c>
      <c r="J583" s="25">
        <f t="shared" si="317"/>
        <v>13.551965568789827</v>
      </c>
      <c r="K583" s="25">
        <f t="shared" si="317"/>
        <v>9.5127072791673299</v>
      </c>
      <c r="L583" s="26">
        <f t="shared" si="318"/>
        <v>1.4246171117310007</v>
      </c>
      <c r="M583" s="25">
        <f t="shared" si="319"/>
        <v>58.756374556555343</v>
      </c>
      <c r="N583" s="25">
        <v>30</v>
      </c>
      <c r="O583" s="25">
        <v>70</v>
      </c>
      <c r="P583" s="25">
        <f t="shared" si="287"/>
        <v>0</v>
      </c>
      <c r="Q583" s="25">
        <f t="shared" si="288"/>
        <v>0</v>
      </c>
      <c r="R583" s="25">
        <f t="shared" si="289"/>
        <v>37</v>
      </c>
      <c r="S583" s="25">
        <f t="shared" si="290"/>
        <v>0</v>
      </c>
      <c r="T583" s="25">
        <f t="shared" si="291"/>
        <v>8134585</v>
      </c>
      <c r="U583" s="25">
        <f t="shared" si="292"/>
        <v>10281510</v>
      </c>
      <c r="V583" s="9">
        <f t="shared" si="293"/>
        <v>2249.0251127570746</v>
      </c>
      <c r="W583" s="9">
        <f t="shared" si="294"/>
        <v>2339.9644987363595</v>
      </c>
      <c r="X583" s="9">
        <f t="shared" si="295"/>
        <v>90.939385979284907</v>
      </c>
      <c r="Y583" s="3">
        <f t="shared" si="296"/>
        <v>1</v>
      </c>
      <c r="Z583" s="3">
        <f t="shared" si="297"/>
        <v>0</v>
      </c>
      <c r="AA583" s="55">
        <f t="shared" si="298"/>
        <v>25</v>
      </c>
      <c r="AB583" s="3">
        <f t="shared" si="299"/>
        <v>30</v>
      </c>
      <c r="AC583" s="2">
        <f t="shared" si="300"/>
        <v>8084860</v>
      </c>
      <c r="AD583" s="2">
        <f t="shared" si="301"/>
        <v>9535485</v>
      </c>
      <c r="AE583" s="14">
        <f t="shared" si="302"/>
        <v>2283.0422630299304</v>
      </c>
      <c r="AF583" s="14">
        <f t="shared" si="303"/>
        <v>2333.3320401303995</v>
      </c>
      <c r="AG583" s="14">
        <f t="shared" si="286"/>
        <v>50.289777100469109</v>
      </c>
      <c r="AH583" s="14">
        <f t="shared" si="312"/>
        <v>48.546446681872396</v>
      </c>
      <c r="AI583" s="14">
        <f t="shared" si="305"/>
        <v>1.7433304185967131</v>
      </c>
      <c r="AJ583" s="16">
        <f t="shared" si="306"/>
        <v>1</v>
      </c>
      <c r="AK583" s="16">
        <f t="shared" si="307"/>
        <v>0</v>
      </c>
      <c r="AL583" s="16">
        <f t="shared" si="308"/>
        <v>23</v>
      </c>
      <c r="AM583" s="16">
        <f t="shared" si="309"/>
        <v>30</v>
      </c>
      <c r="AN583" s="5">
        <f t="shared" si="310"/>
        <v>8322085</v>
      </c>
      <c r="AO583" s="5">
        <f t="shared" si="311"/>
        <v>9656660</v>
      </c>
    </row>
    <row r="584" spans="1:41" x14ac:dyDescent="0.2">
      <c r="A584" s="1" t="s">
        <v>1332</v>
      </c>
      <c r="B584" s="8">
        <v>4232</v>
      </c>
      <c r="C584" s="8">
        <v>2333.4814814814813</v>
      </c>
      <c r="D584" s="8">
        <v>2345</v>
      </c>
      <c r="E584" s="8">
        <v>2319</v>
      </c>
      <c r="F584" s="8">
        <v>2333.4768518518517</v>
      </c>
      <c r="G584" s="8">
        <f t="shared" si="314"/>
        <v>0.79309116809099578</v>
      </c>
      <c r="H584" s="8">
        <f t="shared" si="315"/>
        <v>0.79309116809099578</v>
      </c>
      <c r="I584" s="8">
        <f t="shared" si="316"/>
        <v>0</v>
      </c>
      <c r="J584" s="25">
        <f t="shared" si="317"/>
        <v>12.64061739731134</v>
      </c>
      <c r="K584" s="25">
        <f t="shared" si="317"/>
        <v>8.8332281877982357</v>
      </c>
      <c r="L584" s="26">
        <f t="shared" si="318"/>
        <v>1.4310303241993041</v>
      </c>
      <c r="M584" s="25">
        <f t="shared" si="319"/>
        <v>58.865177861186702</v>
      </c>
      <c r="N584" s="25">
        <v>30</v>
      </c>
      <c r="O584" s="25">
        <v>70</v>
      </c>
      <c r="P584" s="25">
        <f t="shared" si="287"/>
        <v>0</v>
      </c>
      <c r="Q584" s="25">
        <f t="shared" si="288"/>
        <v>0</v>
      </c>
      <c r="R584" s="25">
        <f t="shared" si="289"/>
        <v>37</v>
      </c>
      <c r="S584" s="25">
        <f t="shared" si="290"/>
        <v>0</v>
      </c>
      <c r="T584" s="25">
        <f t="shared" si="291"/>
        <v>8134585</v>
      </c>
      <c r="U584" s="25">
        <f t="shared" si="292"/>
        <v>10279660</v>
      </c>
      <c r="V584" s="9">
        <f t="shared" si="293"/>
        <v>2256.6140559580576</v>
      </c>
      <c r="W584" s="9">
        <f t="shared" si="294"/>
        <v>2342.8400338015499</v>
      </c>
      <c r="X584" s="9">
        <f t="shared" si="295"/>
        <v>86.225977843492274</v>
      </c>
      <c r="Y584" s="3">
        <f t="shared" si="296"/>
        <v>1</v>
      </c>
      <c r="Z584" s="3">
        <f t="shared" si="297"/>
        <v>0</v>
      </c>
      <c r="AA584" s="55">
        <f t="shared" si="298"/>
        <v>26</v>
      </c>
      <c r="AB584" s="3">
        <f t="shared" si="299"/>
        <v>30</v>
      </c>
      <c r="AC584" s="2">
        <f t="shared" si="300"/>
        <v>8026155</v>
      </c>
      <c r="AD584" s="2">
        <f t="shared" si="301"/>
        <v>9533505</v>
      </c>
      <c r="AE584" s="14">
        <f t="shared" si="302"/>
        <v>2286.7781584982208</v>
      </c>
      <c r="AF584" s="14">
        <f t="shared" si="303"/>
        <v>2333.3543188567769</v>
      </c>
      <c r="AG584" s="14">
        <f t="shared" si="286"/>
        <v>46.576160358556081</v>
      </c>
      <c r="AH584" s="14">
        <f t="shared" si="312"/>
        <v>48.152389417209136</v>
      </c>
      <c r="AI584" s="14">
        <f t="shared" si="305"/>
        <v>-1.5762290586530554</v>
      </c>
      <c r="AJ584" s="16">
        <f t="shared" si="306"/>
        <v>0</v>
      </c>
      <c r="AK584" s="16">
        <f t="shared" si="307"/>
        <v>1</v>
      </c>
      <c r="AL584" s="16">
        <f t="shared" si="308"/>
        <v>22</v>
      </c>
      <c r="AM584" s="16">
        <f t="shared" si="309"/>
        <v>30</v>
      </c>
      <c r="AN584" s="5">
        <f t="shared" si="310"/>
        <v>8380080</v>
      </c>
      <c r="AO584" s="5">
        <f t="shared" si="311"/>
        <v>9655530</v>
      </c>
    </row>
    <row r="585" spans="1:41" x14ac:dyDescent="0.2">
      <c r="A585" s="1" t="s">
        <v>1333</v>
      </c>
      <c r="B585" s="8">
        <v>4965</v>
      </c>
      <c r="C585" s="8">
        <v>2311.7662337662337</v>
      </c>
      <c r="D585" s="8">
        <v>2323</v>
      </c>
      <c r="E585" s="8">
        <v>2292</v>
      </c>
      <c r="F585" s="8">
        <v>2311.8961038961038</v>
      </c>
      <c r="G585" s="8">
        <f t="shared" si="314"/>
        <v>-21.580747955747938</v>
      </c>
      <c r="H585" s="8">
        <f t="shared" si="315"/>
        <v>0</v>
      </c>
      <c r="I585" s="8">
        <f t="shared" si="316"/>
        <v>21.580747955747938</v>
      </c>
      <c r="J585" s="25">
        <f t="shared" si="317"/>
        <v>11.737716154646245</v>
      </c>
      <c r="K585" s="25">
        <f t="shared" si="317"/>
        <v>9.743765314080358</v>
      </c>
      <c r="L585" s="26">
        <f t="shared" si="318"/>
        <v>1.2046386357114434</v>
      </c>
      <c r="M585" s="25">
        <f t="shared" si="319"/>
        <v>54.641092476486655</v>
      </c>
      <c r="N585" s="25">
        <v>30</v>
      </c>
      <c r="O585" s="25">
        <v>70</v>
      </c>
      <c r="P585" s="25">
        <f t="shared" si="287"/>
        <v>0</v>
      </c>
      <c r="Q585" s="25">
        <f t="shared" si="288"/>
        <v>0</v>
      </c>
      <c r="R585" s="25">
        <f t="shared" si="289"/>
        <v>37</v>
      </c>
      <c r="S585" s="25">
        <f t="shared" si="290"/>
        <v>0</v>
      </c>
      <c r="T585" s="25">
        <f t="shared" si="291"/>
        <v>8134585</v>
      </c>
      <c r="U585" s="25">
        <f t="shared" si="292"/>
        <v>10254685</v>
      </c>
      <c r="V585" s="9">
        <f t="shared" si="293"/>
        <v>2265.3075079917403</v>
      </c>
      <c r="W585" s="9">
        <f t="shared" si="294"/>
        <v>2343.7721325669822</v>
      </c>
      <c r="X585" s="9">
        <f t="shared" si="295"/>
        <v>78.464624575241942</v>
      </c>
      <c r="Y585" s="3">
        <f t="shared" si="296"/>
        <v>1</v>
      </c>
      <c r="Z585" s="3">
        <f t="shared" si="297"/>
        <v>0</v>
      </c>
      <c r="AA585" s="55">
        <f t="shared" si="298"/>
        <v>27</v>
      </c>
      <c r="AB585" s="3">
        <f t="shared" si="299"/>
        <v>30</v>
      </c>
      <c r="AC585" s="2">
        <f t="shared" si="300"/>
        <v>7967500</v>
      </c>
      <c r="AD585" s="2">
        <f t="shared" si="301"/>
        <v>9514600</v>
      </c>
      <c r="AE585" s="14">
        <f t="shared" si="302"/>
        <v>2288.6387470462123</v>
      </c>
      <c r="AF585" s="14">
        <f t="shared" si="303"/>
        <v>2330.0530550166732</v>
      </c>
      <c r="AG585" s="14">
        <f t="shared" si="286"/>
        <v>41.414307970460868</v>
      </c>
      <c r="AH585" s="14">
        <f t="shared" si="312"/>
        <v>46.804773127859484</v>
      </c>
      <c r="AI585" s="14">
        <f t="shared" si="305"/>
        <v>-5.3904651573986158</v>
      </c>
      <c r="AJ585" s="16">
        <f t="shared" si="306"/>
        <v>0</v>
      </c>
      <c r="AK585" s="16">
        <f t="shared" si="307"/>
        <v>1</v>
      </c>
      <c r="AL585" s="16">
        <f t="shared" si="308"/>
        <v>21</v>
      </c>
      <c r="AM585" s="16">
        <f t="shared" si="309"/>
        <v>30</v>
      </c>
      <c r="AN585" s="5">
        <f t="shared" si="310"/>
        <v>8438025</v>
      </c>
      <c r="AO585" s="5">
        <f t="shared" si="311"/>
        <v>9641325</v>
      </c>
    </row>
    <row r="586" spans="1:41" x14ac:dyDescent="0.2">
      <c r="A586" s="1" t="s">
        <v>1334</v>
      </c>
      <c r="B586" s="8">
        <v>6401</v>
      </c>
      <c r="C586" s="8">
        <v>2293.6452991452993</v>
      </c>
      <c r="D586" s="8">
        <v>2315</v>
      </c>
      <c r="E586" s="8">
        <v>2278</v>
      </c>
      <c r="F586" s="8">
        <v>2293.7051282051284</v>
      </c>
      <c r="G586" s="8">
        <f t="shared" si="314"/>
        <v>-18.190975690975392</v>
      </c>
      <c r="H586" s="8">
        <f t="shared" si="315"/>
        <v>0</v>
      </c>
      <c r="I586" s="8">
        <f t="shared" si="316"/>
        <v>18.190975690975392</v>
      </c>
      <c r="J586" s="25">
        <f t="shared" si="317"/>
        <v>10.8993078578858</v>
      </c>
      <c r="K586" s="25">
        <f t="shared" si="317"/>
        <v>10.347137483858575</v>
      </c>
      <c r="L586" s="26">
        <f t="shared" si="318"/>
        <v>1.0533645537124259</v>
      </c>
      <c r="M586" s="25">
        <f t="shared" si="319"/>
        <v>51.299441777543699</v>
      </c>
      <c r="N586" s="25">
        <v>30</v>
      </c>
      <c r="O586" s="25">
        <v>70</v>
      </c>
      <c r="P586" s="25">
        <f t="shared" si="287"/>
        <v>0</v>
      </c>
      <c r="Q586" s="25">
        <f t="shared" si="288"/>
        <v>0</v>
      </c>
      <c r="R586" s="25">
        <f t="shared" si="289"/>
        <v>37</v>
      </c>
      <c r="S586" s="25">
        <f t="shared" si="290"/>
        <v>0</v>
      </c>
      <c r="T586" s="25">
        <f t="shared" si="291"/>
        <v>8134585</v>
      </c>
      <c r="U586" s="25">
        <f t="shared" si="292"/>
        <v>10241735</v>
      </c>
      <c r="V586" s="9">
        <f t="shared" si="293"/>
        <v>2273.7886278992301</v>
      </c>
      <c r="W586" s="9">
        <f t="shared" si="294"/>
        <v>2345.0360989927131</v>
      </c>
      <c r="X586" s="9">
        <f t="shared" si="295"/>
        <v>71.247471093483</v>
      </c>
      <c r="Y586" s="3">
        <f t="shared" si="296"/>
        <v>1</v>
      </c>
      <c r="Z586" s="3">
        <f t="shared" si="297"/>
        <v>0</v>
      </c>
      <c r="AA586" s="55">
        <f t="shared" si="298"/>
        <v>28</v>
      </c>
      <c r="AB586" s="3">
        <f t="shared" si="299"/>
        <v>30</v>
      </c>
      <c r="AC586" s="2">
        <f t="shared" si="300"/>
        <v>7909395</v>
      </c>
      <c r="AD586" s="2">
        <f t="shared" si="301"/>
        <v>9503995</v>
      </c>
      <c r="AE586" s="14">
        <f t="shared" si="302"/>
        <v>2289.0140345394652</v>
      </c>
      <c r="AF586" s="14">
        <f t="shared" si="303"/>
        <v>2324.4610662764353</v>
      </c>
      <c r="AG586" s="14">
        <f t="shared" si="286"/>
        <v>35.447031736970075</v>
      </c>
      <c r="AH586" s="14">
        <f t="shared" si="312"/>
        <v>44.533224849681602</v>
      </c>
      <c r="AI586" s="14">
        <f t="shared" si="305"/>
        <v>-9.086193112711527</v>
      </c>
      <c r="AJ586" s="16">
        <f t="shared" si="306"/>
        <v>0</v>
      </c>
      <c r="AK586" s="16">
        <f t="shared" si="307"/>
        <v>1</v>
      </c>
      <c r="AL586" s="16">
        <f t="shared" si="308"/>
        <v>20</v>
      </c>
      <c r="AM586" s="16">
        <f t="shared" si="309"/>
        <v>30</v>
      </c>
      <c r="AN586" s="5">
        <f t="shared" si="310"/>
        <v>8495295</v>
      </c>
      <c r="AO586" s="5">
        <f t="shared" si="311"/>
        <v>9634295</v>
      </c>
    </row>
    <row r="587" spans="1:41" x14ac:dyDescent="0.2">
      <c r="A587" s="1" t="s">
        <v>1335</v>
      </c>
      <c r="B587" s="8">
        <v>7980</v>
      </c>
      <c r="C587" s="8">
        <v>2262.3030303030305</v>
      </c>
      <c r="D587" s="8">
        <v>2281</v>
      </c>
      <c r="E587" s="8">
        <v>2248</v>
      </c>
      <c r="F587" s="8">
        <v>2262.2770562770561</v>
      </c>
      <c r="G587" s="8">
        <f t="shared" si="314"/>
        <v>-31.428071928072313</v>
      </c>
      <c r="H587" s="8">
        <f t="shared" si="315"/>
        <v>0</v>
      </c>
      <c r="I587" s="8">
        <f t="shared" si="316"/>
        <v>31.428071928072313</v>
      </c>
      <c r="J587" s="25">
        <f t="shared" si="317"/>
        <v>10.120785868036815</v>
      </c>
      <c r="K587" s="25">
        <f t="shared" si="317"/>
        <v>11.852918515588128</v>
      </c>
      <c r="L587" s="26">
        <f t="shared" si="318"/>
        <v>0.85386446002532346</v>
      </c>
      <c r="M587" s="25">
        <f t="shared" si="319"/>
        <v>46.058623941345729</v>
      </c>
      <c r="N587" s="25">
        <v>30</v>
      </c>
      <c r="O587" s="25">
        <v>70</v>
      </c>
      <c r="P587" s="25">
        <f t="shared" si="287"/>
        <v>0</v>
      </c>
      <c r="Q587" s="25">
        <f t="shared" si="288"/>
        <v>0</v>
      </c>
      <c r="R587" s="25">
        <f t="shared" si="289"/>
        <v>37</v>
      </c>
      <c r="S587" s="25">
        <f t="shared" si="290"/>
        <v>0</v>
      </c>
      <c r="T587" s="25">
        <f t="shared" si="291"/>
        <v>8134585</v>
      </c>
      <c r="U587" s="25">
        <f t="shared" si="292"/>
        <v>10213985</v>
      </c>
      <c r="V587" s="9">
        <f t="shared" si="293"/>
        <v>2280.2754675495312</v>
      </c>
      <c r="W587" s="9">
        <f t="shared" si="294"/>
        <v>2346.1580107181403</v>
      </c>
      <c r="X587" s="9">
        <f t="shared" si="295"/>
        <v>65.882543168609118</v>
      </c>
      <c r="Y587" s="3">
        <f t="shared" si="296"/>
        <v>1</v>
      </c>
      <c r="Z587" s="3">
        <f t="shared" si="297"/>
        <v>0</v>
      </c>
      <c r="AA587" s="55">
        <f t="shared" si="298"/>
        <v>29</v>
      </c>
      <c r="AB587" s="3">
        <f t="shared" si="299"/>
        <v>30</v>
      </c>
      <c r="AC587" s="2">
        <f t="shared" si="300"/>
        <v>7851490</v>
      </c>
      <c r="AD587" s="2">
        <f t="shared" si="301"/>
        <v>9481290</v>
      </c>
      <c r="AE587" s="14">
        <f t="shared" si="302"/>
        <v>2287.0335176311387</v>
      </c>
      <c r="AF587" s="14">
        <f t="shared" si="303"/>
        <v>2314.8942955072998</v>
      </c>
      <c r="AG587" s="14">
        <f t="shared" si="286"/>
        <v>27.860777876161137</v>
      </c>
      <c r="AH587" s="14">
        <f t="shared" si="312"/>
        <v>41.198735454977509</v>
      </c>
      <c r="AI587" s="14">
        <f t="shared" si="305"/>
        <v>-13.337957578816372</v>
      </c>
      <c r="AJ587" s="16">
        <f t="shared" si="306"/>
        <v>0</v>
      </c>
      <c r="AK587" s="16">
        <f t="shared" si="307"/>
        <v>1</v>
      </c>
      <c r="AL587" s="16">
        <f t="shared" si="308"/>
        <v>19</v>
      </c>
      <c r="AM587" s="16">
        <f t="shared" si="309"/>
        <v>30</v>
      </c>
      <c r="AN587" s="5">
        <f t="shared" si="310"/>
        <v>8552215</v>
      </c>
      <c r="AO587" s="5">
        <f t="shared" si="311"/>
        <v>9620015</v>
      </c>
    </row>
    <row r="588" spans="1:41" x14ac:dyDescent="0.2">
      <c r="A588" s="1" t="s">
        <v>1336</v>
      </c>
      <c r="B588" s="8">
        <v>10660</v>
      </c>
      <c r="C588" s="8">
        <v>2278.0309734513276</v>
      </c>
      <c r="D588" s="8">
        <v>2299</v>
      </c>
      <c r="E588" s="8">
        <v>2270</v>
      </c>
      <c r="F588" s="8">
        <v>2277.9911504424781</v>
      </c>
      <c r="G588" s="8">
        <f t="shared" si="314"/>
        <v>15.714094165422011</v>
      </c>
      <c r="H588" s="8">
        <f t="shared" si="315"/>
        <v>15.714094165422011</v>
      </c>
      <c r="I588" s="8">
        <f t="shared" si="316"/>
        <v>0</v>
      </c>
      <c r="J588" s="25">
        <f t="shared" si="317"/>
        <v>10.520307889278614</v>
      </c>
      <c r="K588" s="25">
        <f t="shared" si="317"/>
        <v>11.006281478760403</v>
      </c>
      <c r="L588" s="26">
        <f t="shared" si="318"/>
        <v>0.95584579674619385</v>
      </c>
      <c r="M588" s="25">
        <f t="shared" si="319"/>
        <v>48.871224834614715</v>
      </c>
      <c r="N588" s="25">
        <v>30</v>
      </c>
      <c r="O588" s="25">
        <v>70</v>
      </c>
      <c r="P588" s="25">
        <f t="shared" si="287"/>
        <v>0</v>
      </c>
      <c r="Q588" s="25">
        <f t="shared" si="288"/>
        <v>0</v>
      </c>
      <c r="R588" s="25">
        <f t="shared" si="289"/>
        <v>37</v>
      </c>
      <c r="S588" s="25">
        <f t="shared" si="290"/>
        <v>0</v>
      </c>
      <c r="T588" s="25">
        <f t="shared" si="291"/>
        <v>8134585</v>
      </c>
      <c r="U588" s="25">
        <f t="shared" si="292"/>
        <v>10234335</v>
      </c>
      <c r="V588" s="9">
        <f t="shared" si="293"/>
        <v>2285.0376128116764</v>
      </c>
      <c r="W588" s="9">
        <f t="shared" si="294"/>
        <v>2340.9275610053792</v>
      </c>
      <c r="X588" s="9">
        <f t="shared" si="295"/>
        <v>55.889948193702821</v>
      </c>
      <c r="Y588" s="3">
        <f t="shared" si="296"/>
        <v>1</v>
      </c>
      <c r="Z588" s="3">
        <f t="shared" si="297"/>
        <v>0</v>
      </c>
      <c r="AA588" s="55">
        <f t="shared" si="298"/>
        <v>30</v>
      </c>
      <c r="AB588" s="3">
        <f t="shared" si="299"/>
        <v>30</v>
      </c>
      <c r="AC588" s="2">
        <f t="shared" si="300"/>
        <v>7794435</v>
      </c>
      <c r="AD588" s="2">
        <f t="shared" si="301"/>
        <v>9496935</v>
      </c>
      <c r="AE588" s="14">
        <f t="shared" si="302"/>
        <v>2286.3637126542008</v>
      </c>
      <c r="AF588" s="14">
        <f t="shared" si="303"/>
        <v>2309.2168885742503</v>
      </c>
      <c r="AG588" s="14">
        <f t="shared" si="286"/>
        <v>22.85317592004958</v>
      </c>
      <c r="AH588" s="14">
        <f t="shared" si="312"/>
        <v>37.529623547991925</v>
      </c>
      <c r="AI588" s="14">
        <f t="shared" si="305"/>
        <v>-14.676447627942345</v>
      </c>
      <c r="AJ588" s="16">
        <f t="shared" si="306"/>
        <v>0</v>
      </c>
      <c r="AK588" s="16">
        <f t="shared" si="307"/>
        <v>1</v>
      </c>
      <c r="AL588" s="16">
        <f t="shared" si="308"/>
        <v>18</v>
      </c>
      <c r="AM588" s="16">
        <f t="shared" si="309"/>
        <v>30</v>
      </c>
      <c r="AN588" s="5">
        <f t="shared" si="310"/>
        <v>8608385</v>
      </c>
      <c r="AO588" s="5">
        <f t="shared" si="311"/>
        <v>9629885</v>
      </c>
    </row>
    <row r="589" spans="1:41" x14ac:dyDescent="0.2">
      <c r="A589" s="1" t="s">
        <v>1337</v>
      </c>
      <c r="B589" s="8">
        <v>11525</v>
      </c>
      <c r="C589" s="8">
        <v>2285.0816326530612</v>
      </c>
      <c r="D589" s="8">
        <v>2297</v>
      </c>
      <c r="E589" s="8">
        <v>2274</v>
      </c>
      <c r="F589" s="8">
        <v>2285.077551020408</v>
      </c>
      <c r="G589" s="8">
        <f t="shared" si="314"/>
        <v>7.0864005779299077</v>
      </c>
      <c r="H589" s="8">
        <f t="shared" si="315"/>
        <v>7.0864005779299077</v>
      </c>
      <c r="I589" s="8">
        <f t="shared" si="316"/>
        <v>0</v>
      </c>
      <c r="J589" s="25">
        <f t="shared" si="317"/>
        <v>10.275028795610849</v>
      </c>
      <c r="K589" s="25">
        <f t="shared" si="317"/>
        <v>10.220118515991803</v>
      </c>
      <c r="L589" s="26">
        <f t="shared" si="318"/>
        <v>1.0053727634893006</v>
      </c>
      <c r="M589" s="25">
        <f t="shared" si="319"/>
        <v>50.133959221625013</v>
      </c>
      <c r="N589" s="25">
        <v>30</v>
      </c>
      <c r="O589" s="25">
        <v>70</v>
      </c>
      <c r="P589" s="25">
        <f t="shared" si="287"/>
        <v>0</v>
      </c>
      <c r="Q589" s="25">
        <f t="shared" si="288"/>
        <v>0</v>
      </c>
      <c r="R589" s="25">
        <f t="shared" si="289"/>
        <v>37</v>
      </c>
      <c r="S589" s="25">
        <f t="shared" si="290"/>
        <v>0</v>
      </c>
      <c r="T589" s="25">
        <f t="shared" si="291"/>
        <v>8134585</v>
      </c>
      <c r="U589" s="25">
        <f t="shared" si="292"/>
        <v>10238035</v>
      </c>
      <c r="V589" s="9">
        <f t="shared" si="293"/>
        <v>2290.3732567987076</v>
      </c>
      <c r="W589" s="9">
        <f t="shared" si="294"/>
        <v>2334.1806114210399</v>
      </c>
      <c r="X589" s="9">
        <f t="shared" si="295"/>
        <v>43.807354622332241</v>
      </c>
      <c r="Y589" s="3">
        <f t="shared" si="296"/>
        <v>1</v>
      </c>
      <c r="Z589" s="3">
        <f t="shared" si="297"/>
        <v>0</v>
      </c>
      <c r="AA589" s="55">
        <f t="shared" si="298"/>
        <v>31</v>
      </c>
      <c r="AB589" s="3">
        <f t="shared" si="299"/>
        <v>30</v>
      </c>
      <c r="AC589" s="2">
        <f t="shared" si="300"/>
        <v>7736930</v>
      </c>
      <c r="AD589" s="2">
        <f t="shared" si="301"/>
        <v>9499280</v>
      </c>
      <c r="AE589" s="14">
        <f t="shared" si="302"/>
        <v>2286.268441422068</v>
      </c>
      <c r="AF589" s="14">
        <f t="shared" si="303"/>
        <v>2305.5031443351977</v>
      </c>
      <c r="AG589" s="14">
        <f t="shared" si="286"/>
        <v>19.234702913129695</v>
      </c>
      <c r="AH589" s="14">
        <f t="shared" si="312"/>
        <v>33.870639421019476</v>
      </c>
      <c r="AI589" s="14">
        <f t="shared" si="305"/>
        <v>-14.635936507889781</v>
      </c>
      <c r="AJ589" s="16">
        <f t="shared" si="306"/>
        <v>0</v>
      </c>
      <c r="AK589" s="16">
        <f t="shared" si="307"/>
        <v>1</v>
      </c>
      <c r="AL589" s="16">
        <f t="shared" si="308"/>
        <v>17</v>
      </c>
      <c r="AM589" s="16">
        <f t="shared" si="309"/>
        <v>30</v>
      </c>
      <c r="AN589" s="5">
        <f t="shared" si="310"/>
        <v>8665105</v>
      </c>
      <c r="AO589" s="5">
        <f t="shared" si="311"/>
        <v>9631555</v>
      </c>
    </row>
    <row r="590" spans="1:41" x14ac:dyDescent="0.2">
      <c r="A590" s="1" t="s">
        <v>1338</v>
      </c>
      <c r="B590" s="8">
        <v>12224</v>
      </c>
      <c r="C590" s="8">
        <v>2258.5296296296297</v>
      </c>
      <c r="D590" s="8">
        <v>2276</v>
      </c>
      <c r="E590" s="8">
        <v>2243</v>
      </c>
      <c r="F590" s="8">
        <v>2258.462962962963</v>
      </c>
      <c r="G590" s="8">
        <f t="shared" si="314"/>
        <v>-26.614588057444962</v>
      </c>
      <c r="H590" s="8">
        <f t="shared" si="315"/>
        <v>0</v>
      </c>
      <c r="I590" s="8">
        <f t="shared" si="316"/>
        <v>26.614588057444962</v>
      </c>
      <c r="J590" s="25">
        <f t="shared" si="317"/>
        <v>9.5410981673529314</v>
      </c>
      <c r="K590" s="25">
        <f t="shared" si="317"/>
        <v>11.39115205466703</v>
      </c>
      <c r="L590" s="26">
        <f t="shared" si="318"/>
        <v>0.8375885179624023</v>
      </c>
      <c r="M590" s="25">
        <f t="shared" si="319"/>
        <v>45.580852828312004</v>
      </c>
      <c r="N590" s="25">
        <v>30</v>
      </c>
      <c r="O590" s="25">
        <v>70</v>
      </c>
      <c r="P590" s="25">
        <f t="shared" si="287"/>
        <v>0</v>
      </c>
      <c r="Q590" s="25">
        <f t="shared" si="288"/>
        <v>0</v>
      </c>
      <c r="R590" s="25">
        <f t="shared" si="289"/>
        <v>37</v>
      </c>
      <c r="S590" s="25">
        <f t="shared" si="290"/>
        <v>0</v>
      </c>
      <c r="T590" s="25">
        <f t="shared" si="291"/>
        <v>8134585</v>
      </c>
      <c r="U590" s="25">
        <f t="shared" si="292"/>
        <v>10209360</v>
      </c>
      <c r="V590" s="9">
        <f t="shared" si="293"/>
        <v>2295.2540752538603</v>
      </c>
      <c r="W590" s="9">
        <f t="shared" si="294"/>
        <v>2326.9824640769962</v>
      </c>
      <c r="X590" s="9">
        <f t="shared" si="295"/>
        <v>31.728388823135901</v>
      </c>
      <c r="Y590" s="3">
        <f t="shared" si="296"/>
        <v>1</v>
      </c>
      <c r="Z590" s="3">
        <f t="shared" si="297"/>
        <v>0</v>
      </c>
      <c r="AA590" s="55">
        <f t="shared" si="298"/>
        <v>32</v>
      </c>
      <c r="AB590" s="3">
        <f t="shared" si="299"/>
        <v>30</v>
      </c>
      <c r="AC590" s="2">
        <f t="shared" si="300"/>
        <v>7679475</v>
      </c>
      <c r="AD590" s="2">
        <f t="shared" si="301"/>
        <v>9473875</v>
      </c>
      <c r="AE590" s="14">
        <f t="shared" si="302"/>
        <v>2284.2087763510231</v>
      </c>
      <c r="AF590" s="14">
        <f t="shared" si="303"/>
        <v>2298.2661933548538</v>
      </c>
      <c r="AG590" s="14">
        <f t="shared" si="286"/>
        <v>14.057417003830778</v>
      </c>
      <c r="AH590" s="14">
        <f t="shared" si="312"/>
        <v>29.907994937581737</v>
      </c>
      <c r="AI590" s="14">
        <f t="shared" si="305"/>
        <v>-15.850577933750959</v>
      </c>
      <c r="AJ590" s="16">
        <f t="shared" si="306"/>
        <v>0</v>
      </c>
      <c r="AK590" s="16">
        <f t="shared" si="307"/>
        <v>1</v>
      </c>
      <c r="AL590" s="16">
        <f t="shared" si="308"/>
        <v>16</v>
      </c>
      <c r="AM590" s="16">
        <f t="shared" si="309"/>
        <v>30</v>
      </c>
      <c r="AN590" s="5">
        <f t="shared" si="310"/>
        <v>8721925</v>
      </c>
      <c r="AO590" s="5">
        <f t="shared" si="311"/>
        <v>9619125</v>
      </c>
    </row>
    <row r="591" spans="1:41" x14ac:dyDescent="0.2">
      <c r="A591" s="1" t="s">
        <v>1339</v>
      </c>
      <c r="B591" s="8">
        <v>13342</v>
      </c>
      <c r="C591" s="8">
        <v>2278.3285198555955</v>
      </c>
      <c r="D591" s="8">
        <v>2296</v>
      </c>
      <c r="E591" s="8">
        <v>2269</v>
      </c>
      <c r="F591" s="8">
        <v>2278.335740072202</v>
      </c>
      <c r="G591" s="8">
        <f t="shared" si="314"/>
        <v>19.872777109238996</v>
      </c>
      <c r="H591" s="8">
        <f t="shared" si="315"/>
        <v>19.872777109238996</v>
      </c>
      <c r="I591" s="8">
        <f t="shared" si="316"/>
        <v>0</v>
      </c>
      <c r="J591" s="25">
        <f t="shared" si="317"/>
        <v>10.279075234630508</v>
      </c>
      <c r="K591" s="25">
        <f t="shared" si="317"/>
        <v>10.577498336476527</v>
      </c>
      <c r="L591" s="26">
        <f t="shared" si="318"/>
        <v>0.97178698664343854</v>
      </c>
      <c r="M591" s="25">
        <f t="shared" si="319"/>
        <v>49.284582626123616</v>
      </c>
      <c r="N591" s="25">
        <v>30</v>
      </c>
      <c r="O591" s="25">
        <v>70</v>
      </c>
      <c r="P591" s="25">
        <f t="shared" si="287"/>
        <v>0</v>
      </c>
      <c r="Q591" s="25">
        <f t="shared" si="288"/>
        <v>0</v>
      </c>
      <c r="R591" s="25">
        <f t="shared" si="289"/>
        <v>37</v>
      </c>
      <c r="S591" s="25">
        <f t="shared" si="290"/>
        <v>0</v>
      </c>
      <c r="T591" s="25">
        <f t="shared" si="291"/>
        <v>8134585</v>
      </c>
      <c r="U591" s="25">
        <f t="shared" si="292"/>
        <v>10233410</v>
      </c>
      <c r="V591" s="9">
        <f t="shared" si="293"/>
        <v>2298.90434566769</v>
      </c>
      <c r="W591" s="9">
        <f t="shared" si="294"/>
        <v>2318.051116787678</v>
      </c>
      <c r="X591" s="9">
        <f t="shared" si="295"/>
        <v>19.146771119987989</v>
      </c>
      <c r="Y591" s="3">
        <f t="shared" si="296"/>
        <v>1</v>
      </c>
      <c r="Z591" s="3">
        <f t="shared" si="297"/>
        <v>0</v>
      </c>
      <c r="AA591" s="55">
        <f t="shared" si="298"/>
        <v>33</v>
      </c>
      <c r="AB591" s="3">
        <f t="shared" si="299"/>
        <v>30</v>
      </c>
      <c r="AC591" s="2">
        <f t="shared" si="300"/>
        <v>7622545</v>
      </c>
      <c r="AD591" s="2">
        <f t="shared" si="301"/>
        <v>9494470</v>
      </c>
      <c r="AE591" s="14">
        <f t="shared" si="302"/>
        <v>2283.7737366266661</v>
      </c>
      <c r="AF591" s="14">
        <f t="shared" si="303"/>
        <v>2295.1999697729075</v>
      </c>
      <c r="AG591" s="14">
        <f t="shared" si="286"/>
        <v>11.426233146241429</v>
      </c>
      <c r="AH591" s="14">
        <f t="shared" si="312"/>
        <v>26.211642579313676</v>
      </c>
      <c r="AI591" s="14">
        <f t="shared" si="305"/>
        <v>-14.785409433072246</v>
      </c>
      <c r="AJ591" s="16">
        <f t="shared" si="306"/>
        <v>0</v>
      </c>
      <c r="AK591" s="16">
        <f t="shared" si="307"/>
        <v>1</v>
      </c>
      <c r="AL591" s="16">
        <f t="shared" si="308"/>
        <v>15</v>
      </c>
      <c r="AM591" s="16">
        <f t="shared" si="309"/>
        <v>30</v>
      </c>
      <c r="AN591" s="5">
        <f t="shared" si="310"/>
        <v>8777970</v>
      </c>
      <c r="AO591" s="5">
        <f t="shared" si="311"/>
        <v>9628845</v>
      </c>
    </row>
    <row r="592" spans="1:41" x14ac:dyDescent="0.2">
      <c r="A592" s="1" t="s">
        <v>1340</v>
      </c>
      <c r="B592" s="8">
        <v>17052</v>
      </c>
      <c r="C592" s="8">
        <v>2310.5818815331008</v>
      </c>
      <c r="D592" s="8">
        <v>2319</v>
      </c>
      <c r="E592" s="8">
        <v>2305</v>
      </c>
      <c r="F592" s="8">
        <v>2310.5540069686413</v>
      </c>
      <c r="G592" s="8">
        <f t="shared" si="314"/>
        <v>32.218266896439218</v>
      </c>
      <c r="H592" s="8">
        <f t="shared" si="315"/>
        <v>32.218266896439218</v>
      </c>
      <c r="I592" s="8">
        <f t="shared" si="316"/>
        <v>0</v>
      </c>
      <c r="J592" s="25">
        <f t="shared" si="317"/>
        <v>11.846160353331129</v>
      </c>
      <c r="K592" s="25">
        <f t="shared" si="317"/>
        <v>9.8219627410139179</v>
      </c>
      <c r="L592" s="26">
        <f t="shared" si="318"/>
        <v>1.2060889117268483</v>
      </c>
      <c r="M592" s="25">
        <f t="shared" si="319"/>
        <v>54.670911281756297</v>
      </c>
      <c r="N592" s="25">
        <v>30</v>
      </c>
      <c r="O592" s="25">
        <v>70</v>
      </c>
      <c r="P592" s="25">
        <f t="shared" si="287"/>
        <v>0</v>
      </c>
      <c r="Q592" s="25">
        <f t="shared" si="288"/>
        <v>0</v>
      </c>
      <c r="R592" s="25">
        <f t="shared" si="289"/>
        <v>37</v>
      </c>
      <c r="S592" s="25">
        <f t="shared" si="290"/>
        <v>0</v>
      </c>
      <c r="T592" s="25">
        <f t="shared" si="291"/>
        <v>8134585</v>
      </c>
      <c r="U592" s="25">
        <f t="shared" si="292"/>
        <v>10266710</v>
      </c>
      <c r="V592" s="9">
        <f t="shared" si="293"/>
        <v>2302.100246408193</v>
      </c>
      <c r="W592" s="9">
        <f t="shared" si="294"/>
        <v>2311.970691172226</v>
      </c>
      <c r="X592" s="9">
        <f t="shared" si="295"/>
        <v>9.8704447640329818</v>
      </c>
      <c r="Y592" s="3">
        <f t="shared" si="296"/>
        <v>1</v>
      </c>
      <c r="Z592" s="3">
        <f t="shared" si="297"/>
        <v>0</v>
      </c>
      <c r="AA592" s="55">
        <f t="shared" si="298"/>
        <v>34</v>
      </c>
      <c r="AB592" s="3">
        <f t="shared" si="299"/>
        <v>30</v>
      </c>
      <c r="AC592" s="2">
        <f t="shared" si="300"/>
        <v>7565115</v>
      </c>
      <c r="AD592" s="2">
        <f t="shared" si="301"/>
        <v>9524365</v>
      </c>
      <c r="AE592" s="14">
        <f t="shared" si="302"/>
        <v>2285.7574603557014</v>
      </c>
      <c r="AF592" s="14">
        <f t="shared" si="303"/>
        <v>2297.562129341482</v>
      </c>
      <c r="AG592" s="14">
        <f t="shared" si="286"/>
        <v>11.804668985780609</v>
      </c>
      <c r="AH592" s="14">
        <f t="shared" si="312"/>
        <v>23.330247860607063</v>
      </c>
      <c r="AI592" s="14">
        <f t="shared" si="305"/>
        <v>-11.525578874826454</v>
      </c>
      <c r="AJ592" s="16">
        <f t="shared" si="306"/>
        <v>0</v>
      </c>
      <c r="AK592" s="16">
        <f t="shared" si="307"/>
        <v>1</v>
      </c>
      <c r="AL592" s="16">
        <f t="shared" si="308"/>
        <v>14</v>
      </c>
      <c r="AM592" s="16">
        <f t="shared" si="309"/>
        <v>30</v>
      </c>
      <c r="AN592" s="5">
        <f t="shared" si="310"/>
        <v>8834665</v>
      </c>
      <c r="AO592" s="5">
        <f t="shared" si="311"/>
        <v>9641415</v>
      </c>
    </row>
    <row r="593" spans="1:41" x14ac:dyDescent="0.2">
      <c r="A593" s="1" t="s">
        <v>1341</v>
      </c>
      <c r="B593" s="8">
        <v>19120</v>
      </c>
      <c r="C593" s="8">
        <v>2349.2921348314608</v>
      </c>
      <c r="D593" s="8">
        <v>2356</v>
      </c>
      <c r="E593" s="8">
        <v>2331</v>
      </c>
      <c r="F593" s="8">
        <v>2349.2996254681648</v>
      </c>
      <c r="G593" s="8">
        <f t="shared" si="314"/>
        <v>38.745618499523516</v>
      </c>
      <c r="H593" s="8">
        <f t="shared" si="315"/>
        <v>38.745618499523516</v>
      </c>
      <c r="I593" s="8">
        <f t="shared" si="316"/>
        <v>0</v>
      </c>
      <c r="J593" s="25">
        <f t="shared" si="317"/>
        <v>13.7675502209163</v>
      </c>
      <c r="K593" s="25">
        <f t="shared" si="317"/>
        <v>9.1203939737986381</v>
      </c>
      <c r="L593" s="26">
        <f t="shared" si="318"/>
        <v>1.5095345947190617</v>
      </c>
      <c r="M593" s="25">
        <f t="shared" si="319"/>
        <v>60.151973911642834</v>
      </c>
      <c r="N593" s="25">
        <v>30</v>
      </c>
      <c r="O593" s="25">
        <v>70</v>
      </c>
      <c r="P593" s="25">
        <f t="shared" si="287"/>
        <v>0</v>
      </c>
      <c r="Q593" s="25">
        <f t="shared" si="288"/>
        <v>0</v>
      </c>
      <c r="R593" s="25">
        <f t="shared" si="289"/>
        <v>37</v>
      </c>
      <c r="S593" s="25">
        <f t="shared" si="290"/>
        <v>0</v>
      </c>
      <c r="T593" s="25">
        <f t="shared" si="291"/>
        <v>8134585</v>
      </c>
      <c r="U593" s="25">
        <f t="shared" si="292"/>
        <v>10290760</v>
      </c>
      <c r="V593" s="9">
        <f t="shared" si="293"/>
        <v>2305.7728278442137</v>
      </c>
      <c r="W593" s="9">
        <f t="shared" si="294"/>
        <v>2307.3910414261486</v>
      </c>
      <c r="X593" s="9">
        <f t="shared" si="295"/>
        <v>1.6182135819349242</v>
      </c>
      <c r="Y593" s="3">
        <f t="shared" si="296"/>
        <v>1</v>
      </c>
      <c r="Z593" s="3">
        <f t="shared" si="297"/>
        <v>0</v>
      </c>
      <c r="AA593" s="55">
        <f t="shared" si="298"/>
        <v>35</v>
      </c>
      <c r="AB593" s="3">
        <f t="shared" si="299"/>
        <v>30</v>
      </c>
      <c r="AC593" s="2">
        <f t="shared" si="300"/>
        <v>7507110</v>
      </c>
      <c r="AD593" s="2">
        <f t="shared" si="301"/>
        <v>9546735</v>
      </c>
      <c r="AE593" s="14">
        <f t="shared" si="302"/>
        <v>2290.4642874010692</v>
      </c>
      <c r="AF593" s="14">
        <f t="shared" si="303"/>
        <v>2305.5217441302025</v>
      </c>
      <c r="AG593" s="14">
        <f t="shared" si="286"/>
        <v>15.057456729133264</v>
      </c>
      <c r="AH593" s="14">
        <f t="shared" si="312"/>
        <v>21.675689634312302</v>
      </c>
      <c r="AI593" s="14">
        <f t="shared" si="305"/>
        <v>-6.6182329051790383</v>
      </c>
      <c r="AJ593" s="16">
        <f t="shared" si="306"/>
        <v>0</v>
      </c>
      <c r="AK593" s="16">
        <f t="shared" si="307"/>
        <v>1</v>
      </c>
      <c r="AL593" s="16">
        <f t="shared" si="308"/>
        <v>13</v>
      </c>
      <c r="AM593" s="16">
        <f t="shared" si="309"/>
        <v>30</v>
      </c>
      <c r="AN593" s="5">
        <f t="shared" si="310"/>
        <v>8892260</v>
      </c>
      <c r="AO593" s="5">
        <f t="shared" si="311"/>
        <v>9649835</v>
      </c>
    </row>
    <row r="594" spans="1:41" x14ac:dyDescent="0.2">
      <c r="A594" s="1" t="s">
        <v>1342</v>
      </c>
      <c r="B594" s="8">
        <v>17645</v>
      </c>
      <c r="C594" s="8">
        <v>2357.7448275862071</v>
      </c>
      <c r="D594" s="8">
        <v>2366</v>
      </c>
      <c r="E594" s="8">
        <v>2349</v>
      </c>
      <c r="F594" s="8">
        <v>2357.6689655172413</v>
      </c>
      <c r="G594" s="8">
        <f t="shared" si="314"/>
        <v>8.3693400490765271</v>
      </c>
      <c r="H594" s="8">
        <f t="shared" si="315"/>
        <v>8.3693400490765271</v>
      </c>
      <c r="I594" s="8">
        <f t="shared" si="316"/>
        <v>0</v>
      </c>
      <c r="J594" s="25">
        <f t="shared" ref="J594:K609" si="320">((J593*($L$4-1)+H594)/$L$4)</f>
        <v>13.381963780070603</v>
      </c>
      <c r="K594" s="25">
        <f t="shared" si="320"/>
        <v>8.4689372613844505</v>
      </c>
      <c r="L594" s="26">
        <f t="shared" si="318"/>
        <v>1.5801231449768705</v>
      </c>
      <c r="M594" s="25">
        <f t="shared" si="319"/>
        <v>61.242160012910375</v>
      </c>
      <c r="N594" s="25">
        <v>30</v>
      </c>
      <c r="O594" s="25">
        <v>70</v>
      </c>
      <c r="P594" s="25">
        <f t="shared" si="287"/>
        <v>0</v>
      </c>
      <c r="Q594" s="25">
        <f t="shared" si="288"/>
        <v>0</v>
      </c>
      <c r="R594" s="25">
        <f t="shared" si="289"/>
        <v>37</v>
      </c>
      <c r="S594" s="25">
        <f t="shared" si="290"/>
        <v>0</v>
      </c>
      <c r="T594" s="25">
        <f t="shared" si="291"/>
        <v>8134585</v>
      </c>
      <c r="U594" s="25">
        <f t="shared" si="292"/>
        <v>10307410</v>
      </c>
      <c r="V594" s="9">
        <f t="shared" si="293"/>
        <v>2311.3106055105527</v>
      </c>
      <c r="W594" s="9">
        <f t="shared" si="294"/>
        <v>2306.8875345032698</v>
      </c>
      <c r="X594" s="9">
        <f t="shared" si="295"/>
        <v>-4.4230710072829424</v>
      </c>
      <c r="Y594" s="3">
        <f t="shared" si="296"/>
        <v>0</v>
      </c>
      <c r="Z594" s="3">
        <f t="shared" si="297"/>
        <v>1</v>
      </c>
      <c r="AA594" s="55">
        <f t="shared" si="298"/>
        <v>34</v>
      </c>
      <c r="AB594" s="3">
        <f t="shared" si="299"/>
        <v>30</v>
      </c>
      <c r="AC594" s="2">
        <f t="shared" si="300"/>
        <v>7565355</v>
      </c>
      <c r="AD594" s="2">
        <f t="shared" si="301"/>
        <v>9562005</v>
      </c>
      <c r="AE594" s="14">
        <f t="shared" si="302"/>
        <v>2295.4424117059707</v>
      </c>
      <c r="AF594" s="14">
        <f t="shared" si="303"/>
        <v>2313.5443935743624</v>
      </c>
      <c r="AG594" s="14">
        <f t="shared" si="286"/>
        <v>18.101981868391704</v>
      </c>
      <c r="AH594" s="14">
        <f t="shared" si="312"/>
        <v>20.960948081128183</v>
      </c>
      <c r="AI594" s="14">
        <f t="shared" si="305"/>
        <v>-2.8589662127364797</v>
      </c>
      <c r="AJ594" s="16">
        <f t="shared" si="306"/>
        <v>0</v>
      </c>
      <c r="AK594" s="16">
        <f t="shared" si="307"/>
        <v>1</v>
      </c>
      <c r="AL594" s="16">
        <f t="shared" si="308"/>
        <v>12</v>
      </c>
      <c r="AM594" s="16">
        <f t="shared" si="309"/>
        <v>30</v>
      </c>
      <c r="AN594" s="5">
        <f t="shared" si="310"/>
        <v>8950505</v>
      </c>
      <c r="AO594" s="5">
        <f t="shared" si="311"/>
        <v>9655205</v>
      </c>
    </row>
    <row r="595" spans="1:41" x14ac:dyDescent="0.2">
      <c r="A595" s="1" t="s">
        <v>1343</v>
      </c>
      <c r="B595" s="8">
        <v>18601</v>
      </c>
      <c r="C595" s="8">
        <v>2326.3533333333335</v>
      </c>
      <c r="D595" s="8">
        <v>2348</v>
      </c>
      <c r="E595" s="8">
        <v>2309</v>
      </c>
      <c r="F595" s="8">
        <v>2326.2399999999998</v>
      </c>
      <c r="G595" s="8">
        <f t="shared" si="314"/>
        <v>-31.428965517241522</v>
      </c>
      <c r="H595" s="8">
        <f t="shared" si="315"/>
        <v>0</v>
      </c>
      <c r="I595" s="8">
        <f t="shared" si="316"/>
        <v>31.428965517241522</v>
      </c>
      <c r="J595" s="25">
        <f t="shared" si="320"/>
        <v>12.426109224351274</v>
      </c>
      <c r="K595" s="25">
        <f t="shared" si="320"/>
        <v>10.108939279659955</v>
      </c>
      <c r="L595" s="26">
        <f t="shared" si="318"/>
        <v>1.2292198895044963</v>
      </c>
      <c r="M595" s="25">
        <f t="shared" si="319"/>
        <v>55.1412579482109</v>
      </c>
      <c r="N595" s="25">
        <v>30</v>
      </c>
      <c r="O595" s="25">
        <v>70</v>
      </c>
      <c r="P595" s="25">
        <f t="shared" si="287"/>
        <v>0</v>
      </c>
      <c r="Q595" s="25">
        <f t="shared" si="288"/>
        <v>0</v>
      </c>
      <c r="R595" s="25">
        <f t="shared" si="289"/>
        <v>37</v>
      </c>
      <c r="S595" s="25">
        <f t="shared" si="290"/>
        <v>0</v>
      </c>
      <c r="T595" s="25">
        <f t="shared" si="291"/>
        <v>8134585</v>
      </c>
      <c r="U595" s="25">
        <f t="shared" si="292"/>
        <v>10270410</v>
      </c>
      <c r="V595" s="9">
        <f t="shared" si="293"/>
        <v>2317.3174194428047</v>
      </c>
      <c r="W595" s="9">
        <f t="shared" si="294"/>
        <v>2304.2857419471666</v>
      </c>
      <c r="X595" s="9">
        <f t="shared" si="295"/>
        <v>-13.031677495638178</v>
      </c>
      <c r="Y595" s="3">
        <f t="shared" si="296"/>
        <v>0</v>
      </c>
      <c r="Z595" s="3">
        <f t="shared" si="297"/>
        <v>1</v>
      </c>
      <c r="AA595" s="55">
        <f t="shared" si="298"/>
        <v>33</v>
      </c>
      <c r="AB595" s="3">
        <f t="shared" si="299"/>
        <v>30</v>
      </c>
      <c r="AC595" s="2">
        <f t="shared" si="300"/>
        <v>7624050</v>
      </c>
      <c r="AD595" s="2">
        <f t="shared" si="301"/>
        <v>9528975</v>
      </c>
      <c r="AE595" s="14">
        <f t="shared" si="302"/>
        <v>2297.7237145425656</v>
      </c>
      <c r="AF595" s="14">
        <f t="shared" si="303"/>
        <v>2315.4975637936914</v>
      </c>
      <c r="AG595" s="14">
        <f t="shared" si="286"/>
        <v>17.773849251125739</v>
      </c>
      <c r="AH595" s="14">
        <f t="shared" si="312"/>
        <v>20.323528315127696</v>
      </c>
      <c r="AI595" s="14">
        <f t="shared" si="305"/>
        <v>-2.5496790640019569</v>
      </c>
      <c r="AJ595" s="16">
        <f t="shared" si="306"/>
        <v>0</v>
      </c>
      <c r="AK595" s="16">
        <f t="shared" si="307"/>
        <v>1</v>
      </c>
      <c r="AL595" s="16">
        <f t="shared" si="308"/>
        <v>11</v>
      </c>
      <c r="AM595" s="16">
        <f t="shared" si="309"/>
        <v>30</v>
      </c>
      <c r="AN595" s="5">
        <f t="shared" si="310"/>
        <v>9009200</v>
      </c>
      <c r="AO595" s="5">
        <f t="shared" si="311"/>
        <v>9644175</v>
      </c>
    </row>
    <row r="596" spans="1:41" x14ac:dyDescent="0.2">
      <c r="A596" s="1" t="s">
        <v>1344</v>
      </c>
      <c r="B596" s="8">
        <v>16030</v>
      </c>
      <c r="C596" s="8">
        <v>2294.3639455782313</v>
      </c>
      <c r="D596" s="8">
        <v>2317</v>
      </c>
      <c r="E596" s="8">
        <v>2276</v>
      </c>
      <c r="F596" s="8">
        <v>2294.2619047619046</v>
      </c>
      <c r="G596" s="8">
        <f t="shared" si="314"/>
        <v>-31.978095238095193</v>
      </c>
      <c r="H596" s="8">
        <f t="shared" si="315"/>
        <v>0</v>
      </c>
      <c r="I596" s="8">
        <f t="shared" si="316"/>
        <v>31.978095238095193</v>
      </c>
      <c r="J596" s="25">
        <f t="shared" si="320"/>
        <v>11.53852999404047</v>
      </c>
      <c r="K596" s="25">
        <f t="shared" si="320"/>
        <v>11.671021848119613</v>
      </c>
      <c r="L596" s="26">
        <f t="shared" si="318"/>
        <v>0.98864779315784679</v>
      </c>
      <c r="M596" s="25">
        <f t="shared" si="319"/>
        <v>49.714574725569513</v>
      </c>
      <c r="N596" s="25">
        <v>30</v>
      </c>
      <c r="O596" s="25">
        <v>70</v>
      </c>
      <c r="P596" s="25">
        <f t="shared" si="287"/>
        <v>0</v>
      </c>
      <c r="Q596" s="25">
        <f t="shared" si="288"/>
        <v>0</v>
      </c>
      <c r="R596" s="25">
        <f t="shared" si="289"/>
        <v>37</v>
      </c>
      <c r="S596" s="25">
        <f t="shared" si="290"/>
        <v>0</v>
      </c>
      <c r="T596" s="25">
        <f t="shared" si="291"/>
        <v>8134585</v>
      </c>
      <c r="U596" s="25">
        <f t="shared" si="292"/>
        <v>10239885</v>
      </c>
      <c r="V596" s="9">
        <f t="shared" si="293"/>
        <v>2320.6796004746243</v>
      </c>
      <c r="W596" s="9">
        <f t="shared" si="294"/>
        <v>2303.7487618901869</v>
      </c>
      <c r="X596" s="9">
        <f t="shared" si="295"/>
        <v>-16.930838584437424</v>
      </c>
      <c r="Y596" s="3">
        <f t="shared" si="296"/>
        <v>0</v>
      </c>
      <c r="Z596" s="3">
        <f t="shared" si="297"/>
        <v>1</v>
      </c>
      <c r="AA596" s="55">
        <f t="shared" si="298"/>
        <v>32</v>
      </c>
      <c r="AB596" s="3">
        <f t="shared" si="299"/>
        <v>30</v>
      </c>
      <c r="AC596" s="2">
        <f t="shared" si="300"/>
        <v>7681745</v>
      </c>
      <c r="AD596" s="2">
        <f t="shared" si="301"/>
        <v>9502545</v>
      </c>
      <c r="AE596" s="14">
        <f t="shared" si="302"/>
        <v>2297.4672841884426</v>
      </c>
      <c r="AF596" s="14">
        <f t="shared" si="303"/>
        <v>2312.2305393272627</v>
      </c>
      <c r="AG596" s="14">
        <f t="shared" si="286"/>
        <v>14.763255138820114</v>
      </c>
      <c r="AH596" s="14">
        <f t="shared" si="312"/>
        <v>19.211473679866181</v>
      </c>
      <c r="AI596" s="14">
        <f t="shared" si="305"/>
        <v>-4.4482185410460673</v>
      </c>
      <c r="AJ596" s="16">
        <f t="shared" si="306"/>
        <v>0</v>
      </c>
      <c r="AK596" s="16">
        <f t="shared" si="307"/>
        <v>1</v>
      </c>
      <c r="AL596" s="16">
        <f t="shared" si="308"/>
        <v>10</v>
      </c>
      <c r="AM596" s="16">
        <f t="shared" si="309"/>
        <v>30</v>
      </c>
      <c r="AN596" s="5">
        <f t="shared" si="310"/>
        <v>9066895</v>
      </c>
      <c r="AO596" s="5">
        <f t="shared" si="311"/>
        <v>9635895</v>
      </c>
    </row>
    <row r="597" spans="1:41" x14ac:dyDescent="0.2">
      <c r="A597" s="1" t="s">
        <v>1345</v>
      </c>
      <c r="B597" s="8">
        <v>21168</v>
      </c>
      <c r="C597" s="8">
        <v>2287.833910034602</v>
      </c>
      <c r="D597" s="8">
        <v>2300</v>
      </c>
      <c r="E597" s="8">
        <v>2271</v>
      </c>
      <c r="F597" s="8">
        <v>2287.8546712802768</v>
      </c>
      <c r="G597" s="8">
        <f t="shared" si="314"/>
        <v>-6.4072334816278271</v>
      </c>
      <c r="H597" s="8">
        <f t="shared" si="315"/>
        <v>0</v>
      </c>
      <c r="I597" s="8">
        <f t="shared" si="316"/>
        <v>6.4072334816278271</v>
      </c>
      <c r="J597" s="25">
        <f t="shared" si="320"/>
        <v>10.714349280180437</v>
      </c>
      <c r="K597" s="25">
        <f t="shared" si="320"/>
        <v>11.29503696479877</v>
      </c>
      <c r="L597" s="26">
        <f t="shared" si="318"/>
        <v>0.94858912932927453</v>
      </c>
      <c r="M597" s="25">
        <f t="shared" si="319"/>
        <v>48.680818087894657</v>
      </c>
      <c r="N597" s="25">
        <v>30</v>
      </c>
      <c r="O597" s="25">
        <v>70</v>
      </c>
      <c r="P597" s="25">
        <f t="shared" si="287"/>
        <v>0</v>
      </c>
      <c r="Q597" s="25">
        <f t="shared" si="288"/>
        <v>0</v>
      </c>
      <c r="R597" s="25">
        <f t="shared" si="289"/>
        <v>37</v>
      </c>
      <c r="S597" s="25">
        <f t="shared" si="290"/>
        <v>0</v>
      </c>
      <c r="T597" s="25">
        <f t="shared" si="291"/>
        <v>8134585</v>
      </c>
      <c r="U597" s="25">
        <f t="shared" si="292"/>
        <v>10235260</v>
      </c>
      <c r="V597" s="9">
        <f t="shared" si="293"/>
        <v>2321.2117228063153</v>
      </c>
      <c r="W597" s="9">
        <f t="shared" si="294"/>
        <v>2300.4808496326909</v>
      </c>
      <c r="X597" s="9">
        <f t="shared" si="295"/>
        <v>-20.730873173624332</v>
      </c>
      <c r="Y597" s="3">
        <f t="shared" si="296"/>
        <v>0</v>
      </c>
      <c r="Z597" s="3">
        <f t="shared" si="297"/>
        <v>1</v>
      </c>
      <c r="AA597" s="55">
        <f t="shared" si="298"/>
        <v>31</v>
      </c>
      <c r="AB597" s="3">
        <f t="shared" si="299"/>
        <v>30</v>
      </c>
      <c r="AC597" s="2">
        <f t="shared" si="300"/>
        <v>7738615</v>
      </c>
      <c r="AD597" s="2">
        <f t="shared" si="301"/>
        <v>9498640</v>
      </c>
      <c r="AE597" s="14">
        <f t="shared" si="302"/>
        <v>2296.7552387878377</v>
      </c>
      <c r="AF597" s="14">
        <f t="shared" si="303"/>
        <v>2308.4804057815727</v>
      </c>
      <c r="AG597" s="14">
        <f t="shared" si="286"/>
        <v>11.725166993735002</v>
      </c>
      <c r="AH597" s="14">
        <f t="shared" si="312"/>
        <v>17.714212342639946</v>
      </c>
      <c r="AI597" s="14">
        <f t="shared" si="305"/>
        <v>-5.9890453489049449</v>
      </c>
      <c r="AJ597" s="16">
        <f t="shared" si="306"/>
        <v>0</v>
      </c>
      <c r="AK597" s="16">
        <f t="shared" si="307"/>
        <v>1</v>
      </c>
      <c r="AL597" s="16">
        <f t="shared" si="308"/>
        <v>9</v>
      </c>
      <c r="AM597" s="16">
        <f t="shared" si="309"/>
        <v>30</v>
      </c>
      <c r="AN597" s="5">
        <f t="shared" si="310"/>
        <v>9123765</v>
      </c>
      <c r="AO597" s="5">
        <f t="shared" si="311"/>
        <v>9634740</v>
      </c>
    </row>
    <row r="598" spans="1:41" x14ac:dyDescent="0.2">
      <c r="A598" s="1" t="s">
        <v>1346</v>
      </c>
      <c r="B598" s="8">
        <v>21575</v>
      </c>
      <c r="C598" s="8">
        <v>2274.9228187919462</v>
      </c>
      <c r="D598" s="8">
        <v>2293</v>
      </c>
      <c r="E598" s="8">
        <v>2253</v>
      </c>
      <c r="F598" s="8">
        <v>2274.8255033557048</v>
      </c>
      <c r="G598" s="8">
        <f t="shared" si="314"/>
        <v>-13.029167924571993</v>
      </c>
      <c r="H598" s="8">
        <f t="shared" si="315"/>
        <v>0</v>
      </c>
      <c r="I598" s="8">
        <f t="shared" si="316"/>
        <v>13.029167924571993</v>
      </c>
      <c r="J598" s="25">
        <f t="shared" si="320"/>
        <v>9.9490386173104071</v>
      </c>
      <c r="K598" s="25">
        <f t="shared" si="320"/>
        <v>11.418903461925428</v>
      </c>
      <c r="L598" s="26">
        <f t="shared" si="318"/>
        <v>0.87127793404015907</v>
      </c>
      <c r="M598" s="25">
        <f t="shared" si="319"/>
        <v>46.560583983322957</v>
      </c>
      <c r="N598" s="25">
        <v>30</v>
      </c>
      <c r="O598" s="25">
        <v>70</v>
      </c>
      <c r="P598" s="25">
        <f t="shared" si="287"/>
        <v>0</v>
      </c>
      <c r="Q598" s="25">
        <f t="shared" si="288"/>
        <v>0</v>
      </c>
      <c r="R598" s="25">
        <f t="shared" si="289"/>
        <v>37</v>
      </c>
      <c r="S598" s="25">
        <f t="shared" si="290"/>
        <v>0</v>
      </c>
      <c r="T598" s="25">
        <f t="shared" si="291"/>
        <v>8134585</v>
      </c>
      <c r="U598" s="25">
        <f t="shared" si="292"/>
        <v>10218610</v>
      </c>
      <c r="V598" s="9">
        <f t="shared" si="293"/>
        <v>2320.8146970901153</v>
      </c>
      <c r="W598" s="9">
        <f t="shared" si="294"/>
        <v>2298.4773969147054</v>
      </c>
      <c r="X598" s="9">
        <f t="shared" si="295"/>
        <v>-22.337300175409837</v>
      </c>
      <c r="Y598" s="3">
        <f t="shared" si="296"/>
        <v>0</v>
      </c>
      <c r="Z598" s="3">
        <f t="shared" si="297"/>
        <v>1</v>
      </c>
      <c r="AA598" s="55">
        <f t="shared" si="298"/>
        <v>30</v>
      </c>
      <c r="AB598" s="3">
        <f t="shared" si="299"/>
        <v>30</v>
      </c>
      <c r="AC598" s="2">
        <f t="shared" si="300"/>
        <v>7795360</v>
      </c>
      <c r="AD598" s="2">
        <f t="shared" si="301"/>
        <v>9485110</v>
      </c>
      <c r="AE598" s="14">
        <f t="shared" si="302"/>
        <v>2295.130813941013</v>
      </c>
      <c r="AF598" s="14">
        <f t="shared" si="303"/>
        <v>2303.3027284852851</v>
      </c>
      <c r="AG598" s="14">
        <f t="shared" si="286"/>
        <v>8.1719145442721128</v>
      </c>
      <c r="AH598" s="14">
        <f t="shared" si="312"/>
        <v>15.80575278296638</v>
      </c>
      <c r="AI598" s="14">
        <f t="shared" si="305"/>
        <v>-7.6338382386942669</v>
      </c>
      <c r="AJ598" s="16">
        <f t="shared" si="306"/>
        <v>0</v>
      </c>
      <c r="AK598" s="16">
        <f t="shared" si="307"/>
        <v>1</v>
      </c>
      <c r="AL598" s="16">
        <f t="shared" si="308"/>
        <v>8</v>
      </c>
      <c r="AM598" s="16">
        <f t="shared" si="309"/>
        <v>30</v>
      </c>
      <c r="AN598" s="5">
        <f t="shared" si="310"/>
        <v>9180510</v>
      </c>
      <c r="AO598" s="5">
        <f t="shared" si="311"/>
        <v>9631110</v>
      </c>
    </row>
    <row r="599" spans="1:41" x14ac:dyDescent="0.2">
      <c r="A599" s="1" t="s">
        <v>1347</v>
      </c>
      <c r="B599" s="8">
        <v>23694</v>
      </c>
      <c r="C599" s="8">
        <v>2217.9285714285716</v>
      </c>
      <c r="D599" s="8">
        <v>2232</v>
      </c>
      <c r="E599" s="8">
        <v>2197</v>
      </c>
      <c r="F599" s="8">
        <v>2217.9421768707484</v>
      </c>
      <c r="G599" s="8">
        <f t="shared" si="314"/>
        <v>-56.883326484956342</v>
      </c>
      <c r="H599" s="8">
        <f t="shared" si="315"/>
        <v>0</v>
      </c>
      <c r="I599" s="8">
        <f t="shared" si="316"/>
        <v>56.883326484956342</v>
      </c>
      <c r="J599" s="25">
        <f t="shared" si="320"/>
        <v>9.2383930017882356</v>
      </c>
      <c r="K599" s="25">
        <f t="shared" si="320"/>
        <v>14.666362249284779</v>
      </c>
      <c r="L599" s="26">
        <f t="shared" si="318"/>
        <v>0.62990350604757195</v>
      </c>
      <c r="M599" s="25">
        <f t="shared" si="319"/>
        <v>38.646674708679775</v>
      </c>
      <c r="N599" s="25">
        <v>30</v>
      </c>
      <c r="O599" s="25">
        <v>70</v>
      </c>
      <c r="P599" s="25">
        <f t="shared" si="287"/>
        <v>0</v>
      </c>
      <c r="Q599" s="25">
        <f t="shared" si="288"/>
        <v>0</v>
      </c>
      <c r="R599" s="25">
        <f t="shared" si="289"/>
        <v>37</v>
      </c>
      <c r="S599" s="25">
        <f t="shared" si="290"/>
        <v>0</v>
      </c>
      <c r="T599" s="25">
        <f t="shared" si="291"/>
        <v>8134585</v>
      </c>
      <c r="U599" s="25">
        <f t="shared" si="292"/>
        <v>10166810</v>
      </c>
      <c r="V599" s="9">
        <f t="shared" si="293"/>
        <v>2318.9890754243097</v>
      </c>
      <c r="W599" s="9">
        <f t="shared" si="294"/>
        <v>2296.9040948439201</v>
      </c>
      <c r="X599" s="9">
        <f t="shared" si="295"/>
        <v>-22.084980580389583</v>
      </c>
      <c r="Y599" s="3">
        <f t="shared" si="296"/>
        <v>0</v>
      </c>
      <c r="Z599" s="3">
        <f t="shared" si="297"/>
        <v>1</v>
      </c>
      <c r="AA599" s="55">
        <f t="shared" si="298"/>
        <v>29</v>
      </c>
      <c r="AB599" s="3">
        <f t="shared" si="299"/>
        <v>30</v>
      </c>
      <c r="AC599" s="2">
        <f t="shared" si="300"/>
        <v>7851655</v>
      </c>
      <c r="AD599" s="2">
        <f t="shared" si="301"/>
        <v>9444480</v>
      </c>
      <c r="AE599" s="14">
        <f t="shared" si="302"/>
        <v>2289.4131371209933</v>
      </c>
      <c r="AF599" s="14">
        <f t="shared" si="303"/>
        <v>2290.1703359292023</v>
      </c>
      <c r="AG599" s="14">
        <f t="shared" si="286"/>
        <v>0.75719880820906837</v>
      </c>
      <c r="AH599" s="14">
        <f t="shared" si="312"/>
        <v>12.796041988014917</v>
      </c>
      <c r="AI599" s="14">
        <f t="shared" si="305"/>
        <v>-12.038843179805848</v>
      </c>
      <c r="AJ599" s="16">
        <f t="shared" si="306"/>
        <v>0</v>
      </c>
      <c r="AK599" s="16">
        <f t="shared" si="307"/>
        <v>1</v>
      </c>
      <c r="AL599" s="16">
        <f t="shared" si="308"/>
        <v>7</v>
      </c>
      <c r="AM599" s="16">
        <f t="shared" si="309"/>
        <v>30</v>
      </c>
      <c r="AN599" s="5">
        <f t="shared" si="310"/>
        <v>9236805</v>
      </c>
      <c r="AO599" s="5">
        <f t="shared" si="311"/>
        <v>9621280</v>
      </c>
    </row>
    <row r="600" spans="1:41" x14ac:dyDescent="0.2">
      <c r="A600" s="1" t="s">
        <v>1348</v>
      </c>
      <c r="B600" s="8">
        <v>18667</v>
      </c>
      <c r="C600" s="8">
        <v>2211.9831649831649</v>
      </c>
      <c r="D600" s="8">
        <v>2232</v>
      </c>
      <c r="E600" s="8">
        <v>2193</v>
      </c>
      <c r="F600" s="8">
        <v>2212.0202020202019</v>
      </c>
      <c r="G600" s="8">
        <f t="shared" si="314"/>
        <v>-5.9219748505465759</v>
      </c>
      <c r="H600" s="8">
        <f t="shared" si="315"/>
        <v>0</v>
      </c>
      <c r="I600" s="8">
        <f t="shared" si="316"/>
        <v>5.9219748505465759</v>
      </c>
      <c r="J600" s="25">
        <f t="shared" si="320"/>
        <v>8.5785077873747912</v>
      </c>
      <c r="K600" s="25">
        <f t="shared" si="320"/>
        <v>14.041763149374907</v>
      </c>
      <c r="L600" s="26">
        <f t="shared" si="318"/>
        <v>0.61092810754016158</v>
      </c>
      <c r="M600" s="25">
        <f t="shared" si="319"/>
        <v>37.923983365901428</v>
      </c>
      <c r="N600" s="25">
        <v>30</v>
      </c>
      <c r="O600" s="25">
        <v>70</v>
      </c>
      <c r="P600" s="25">
        <f t="shared" si="287"/>
        <v>0</v>
      </c>
      <c r="Q600" s="25">
        <f t="shared" si="288"/>
        <v>0</v>
      </c>
      <c r="R600" s="25">
        <f t="shared" si="289"/>
        <v>37</v>
      </c>
      <c r="S600" s="25">
        <f t="shared" si="290"/>
        <v>0</v>
      </c>
      <c r="T600" s="25">
        <f t="shared" si="291"/>
        <v>8134585</v>
      </c>
      <c r="U600" s="25">
        <f t="shared" si="292"/>
        <v>10163110</v>
      </c>
      <c r="V600" s="9">
        <f t="shared" si="293"/>
        <v>2315.9588319659797</v>
      </c>
      <c r="W600" s="9">
        <f t="shared" si="294"/>
        <v>2293.2095215600607</v>
      </c>
      <c r="X600" s="9">
        <f t="shared" si="295"/>
        <v>-22.749310405919005</v>
      </c>
      <c r="Y600" s="3">
        <f t="shared" si="296"/>
        <v>0</v>
      </c>
      <c r="Z600" s="3">
        <f t="shared" si="297"/>
        <v>1</v>
      </c>
      <c r="AA600" s="55">
        <f t="shared" si="298"/>
        <v>28</v>
      </c>
      <c r="AB600" s="3">
        <f t="shared" si="299"/>
        <v>30</v>
      </c>
      <c r="AC600" s="2">
        <f t="shared" si="300"/>
        <v>7906550</v>
      </c>
      <c r="AD600" s="2">
        <f t="shared" si="301"/>
        <v>9441650</v>
      </c>
      <c r="AE600" s="14">
        <f t="shared" si="302"/>
        <v>2283.6803271135273</v>
      </c>
      <c r="AF600" s="14">
        <f t="shared" si="303"/>
        <v>2278.1472384047406</v>
      </c>
      <c r="AG600" s="14">
        <f t="shared" si="286"/>
        <v>-5.5330887087866358</v>
      </c>
      <c r="AH600" s="14">
        <f t="shared" si="312"/>
        <v>9.1302158486546059</v>
      </c>
      <c r="AI600" s="14">
        <f t="shared" si="305"/>
        <v>-14.663304557441242</v>
      </c>
      <c r="AJ600" s="16">
        <f t="shared" si="306"/>
        <v>0</v>
      </c>
      <c r="AK600" s="16">
        <f t="shared" si="307"/>
        <v>1</v>
      </c>
      <c r="AL600" s="16">
        <f t="shared" si="308"/>
        <v>6</v>
      </c>
      <c r="AM600" s="16">
        <f t="shared" si="309"/>
        <v>30</v>
      </c>
      <c r="AN600" s="5">
        <f t="shared" si="310"/>
        <v>9291700</v>
      </c>
      <c r="AO600" s="5">
        <f t="shared" si="311"/>
        <v>9620650</v>
      </c>
    </row>
    <row r="601" spans="1:41" x14ac:dyDescent="0.2">
      <c r="A601" s="1" t="s">
        <v>1349</v>
      </c>
      <c r="B601" s="8">
        <v>22688</v>
      </c>
      <c r="C601" s="8">
        <v>2175.7668918918921</v>
      </c>
      <c r="D601" s="8">
        <v>2199</v>
      </c>
      <c r="E601" s="8">
        <v>2160</v>
      </c>
      <c r="F601" s="8">
        <v>2175.6452702702704</v>
      </c>
      <c r="G601" s="8">
        <f t="shared" si="314"/>
        <v>-36.37493174993142</v>
      </c>
      <c r="H601" s="8">
        <f t="shared" si="315"/>
        <v>0</v>
      </c>
      <c r="I601" s="8">
        <f t="shared" si="316"/>
        <v>36.37493174993142</v>
      </c>
      <c r="J601" s="25">
        <f t="shared" si="320"/>
        <v>7.9657572311337352</v>
      </c>
      <c r="K601" s="25">
        <f t="shared" si="320"/>
        <v>15.636989477986086</v>
      </c>
      <c r="L601" s="26">
        <f t="shared" si="318"/>
        <v>0.50941757314270819</v>
      </c>
      <c r="M601" s="25">
        <f t="shared" si="319"/>
        <v>33.749280663406267</v>
      </c>
      <c r="N601" s="25">
        <v>30</v>
      </c>
      <c r="O601" s="25">
        <v>70</v>
      </c>
      <c r="P601" s="25">
        <f t="shared" si="287"/>
        <v>0</v>
      </c>
      <c r="Q601" s="25">
        <f t="shared" si="288"/>
        <v>0</v>
      </c>
      <c r="R601" s="25">
        <f t="shared" si="289"/>
        <v>37</v>
      </c>
      <c r="S601" s="25">
        <f t="shared" si="290"/>
        <v>0</v>
      </c>
      <c r="T601" s="25">
        <f t="shared" si="291"/>
        <v>8134585</v>
      </c>
      <c r="U601" s="25">
        <f t="shared" si="292"/>
        <v>10132585</v>
      </c>
      <c r="V601" s="9">
        <f t="shared" si="293"/>
        <v>2313.3349094475261</v>
      </c>
      <c r="W601" s="9">
        <f t="shared" si="294"/>
        <v>2287.7119425248711</v>
      </c>
      <c r="X601" s="9">
        <f t="shared" si="295"/>
        <v>-25.622966922654996</v>
      </c>
      <c r="Y601" s="3">
        <f t="shared" si="296"/>
        <v>0</v>
      </c>
      <c r="Z601" s="3">
        <f t="shared" si="297"/>
        <v>1</v>
      </c>
      <c r="AA601" s="55">
        <f t="shared" si="298"/>
        <v>27</v>
      </c>
      <c r="AB601" s="3">
        <f t="shared" si="299"/>
        <v>30</v>
      </c>
      <c r="AC601" s="2">
        <f t="shared" si="300"/>
        <v>7961345</v>
      </c>
      <c r="AD601" s="2">
        <f t="shared" si="301"/>
        <v>9419345</v>
      </c>
      <c r="AE601" s="14">
        <f t="shared" si="302"/>
        <v>2275.6777303103231</v>
      </c>
      <c r="AF601" s="14">
        <f t="shared" si="303"/>
        <v>2262.3777048455913</v>
      </c>
      <c r="AG601" s="14">
        <f t="shared" si="286"/>
        <v>-13.300025464731789</v>
      </c>
      <c r="AH601" s="14">
        <f t="shared" si="312"/>
        <v>4.6441675859773266</v>
      </c>
      <c r="AI601" s="14">
        <f t="shared" si="305"/>
        <v>-17.944193050709117</v>
      </c>
      <c r="AJ601" s="16">
        <f t="shared" si="306"/>
        <v>0</v>
      </c>
      <c r="AK601" s="16">
        <f t="shared" si="307"/>
        <v>1</v>
      </c>
      <c r="AL601" s="16">
        <f t="shared" si="308"/>
        <v>5</v>
      </c>
      <c r="AM601" s="16">
        <f t="shared" si="309"/>
        <v>30</v>
      </c>
      <c r="AN601" s="5">
        <f t="shared" si="310"/>
        <v>9346495</v>
      </c>
      <c r="AO601" s="5">
        <f t="shared" si="311"/>
        <v>9616495</v>
      </c>
    </row>
    <row r="602" spans="1:41" x14ac:dyDescent="0.2">
      <c r="A602" s="1" t="s">
        <v>1350</v>
      </c>
      <c r="B602" s="8">
        <v>26909</v>
      </c>
      <c r="C602" s="8">
        <v>2207.7676767676767</v>
      </c>
      <c r="D602" s="8">
        <v>2250</v>
      </c>
      <c r="E602" s="8">
        <v>2159</v>
      </c>
      <c r="F602" s="8">
        <v>2208.030303030303</v>
      </c>
      <c r="G602" s="8">
        <f t="shared" si="314"/>
        <v>32.385032760032573</v>
      </c>
      <c r="H602" s="8">
        <f t="shared" si="315"/>
        <v>32.385032760032573</v>
      </c>
      <c r="I602" s="8">
        <f t="shared" si="316"/>
        <v>0</v>
      </c>
      <c r="J602" s="25">
        <f t="shared" si="320"/>
        <v>9.7099911974836512</v>
      </c>
      <c r="K602" s="25">
        <f t="shared" si="320"/>
        <v>14.520061658129936</v>
      </c>
      <c r="L602" s="26">
        <f t="shared" si="318"/>
        <v>0.66872933642447197</v>
      </c>
      <c r="M602" s="25">
        <f t="shared" si="319"/>
        <v>40.074164325374355</v>
      </c>
      <c r="N602" s="25">
        <v>30</v>
      </c>
      <c r="O602" s="25">
        <v>70</v>
      </c>
      <c r="P602" s="25">
        <f t="shared" si="287"/>
        <v>0</v>
      </c>
      <c r="Q602" s="25">
        <f t="shared" si="288"/>
        <v>0</v>
      </c>
      <c r="R602" s="25">
        <f t="shared" si="289"/>
        <v>37</v>
      </c>
      <c r="S602" s="25">
        <f t="shared" si="290"/>
        <v>0</v>
      </c>
      <c r="T602" s="25">
        <f t="shared" si="291"/>
        <v>8134585</v>
      </c>
      <c r="U602" s="25">
        <f t="shared" si="292"/>
        <v>10131660</v>
      </c>
      <c r="V602" s="9">
        <f t="shared" si="293"/>
        <v>2307.5888639644518</v>
      </c>
      <c r="W602" s="9">
        <f t="shared" si="294"/>
        <v>2278.5925857956931</v>
      </c>
      <c r="X602" s="9">
        <f t="shared" si="295"/>
        <v>-28.996278168758636</v>
      </c>
      <c r="Y602" s="3">
        <f t="shared" si="296"/>
        <v>0</v>
      </c>
      <c r="Z602" s="3">
        <f t="shared" si="297"/>
        <v>1</v>
      </c>
      <c r="AA602" s="55">
        <f t="shared" si="298"/>
        <v>26</v>
      </c>
      <c r="AB602" s="3">
        <f t="shared" si="299"/>
        <v>30</v>
      </c>
      <c r="AC602" s="2">
        <f t="shared" si="300"/>
        <v>8015315</v>
      </c>
      <c r="AD602" s="2">
        <f t="shared" si="301"/>
        <v>9418665</v>
      </c>
      <c r="AE602" s="14">
        <f t="shared" si="302"/>
        <v>2270.6668097710622</v>
      </c>
      <c r="AF602" s="14">
        <f t="shared" si="303"/>
        <v>2254.0165661047777</v>
      </c>
      <c r="AG602" s="14">
        <f t="shared" si="286"/>
        <v>-16.650243666284496</v>
      </c>
      <c r="AH602" s="14">
        <f t="shared" si="312"/>
        <v>0.38528533552496125</v>
      </c>
      <c r="AI602" s="14">
        <f t="shared" si="305"/>
        <v>-17.035529001809458</v>
      </c>
      <c r="AJ602" s="16">
        <f t="shared" si="306"/>
        <v>0</v>
      </c>
      <c r="AK602" s="16">
        <f t="shared" si="307"/>
        <v>1</v>
      </c>
      <c r="AL602" s="16">
        <f t="shared" si="308"/>
        <v>4</v>
      </c>
      <c r="AM602" s="16">
        <f t="shared" si="309"/>
        <v>30</v>
      </c>
      <c r="AN602" s="5">
        <f t="shared" si="310"/>
        <v>9400465</v>
      </c>
      <c r="AO602" s="5">
        <f t="shared" si="311"/>
        <v>9616365</v>
      </c>
    </row>
    <row r="603" spans="1:41" x14ac:dyDescent="0.2">
      <c r="A603" s="1" t="s">
        <v>1351</v>
      </c>
      <c r="B603" s="8">
        <v>24505</v>
      </c>
      <c r="C603" s="8">
        <v>2250.0168350168351</v>
      </c>
      <c r="D603" s="8">
        <v>2266</v>
      </c>
      <c r="E603" s="8">
        <v>2232</v>
      </c>
      <c r="F603" s="8">
        <v>2250.0707070707072</v>
      </c>
      <c r="G603" s="8">
        <f t="shared" si="314"/>
        <v>42.040404040404155</v>
      </c>
      <c r="H603" s="8">
        <f t="shared" si="315"/>
        <v>42.040404040404155</v>
      </c>
      <c r="I603" s="8">
        <f t="shared" si="316"/>
        <v>0</v>
      </c>
      <c r="J603" s="25">
        <f t="shared" si="320"/>
        <v>12.0193064005494</v>
      </c>
      <c r="K603" s="25">
        <f t="shared" si="320"/>
        <v>13.482914396834941</v>
      </c>
      <c r="L603" s="26">
        <f t="shared" si="318"/>
        <v>0.89144720842927572</v>
      </c>
      <c r="M603" s="25">
        <f t="shared" si="319"/>
        <v>47.130430310532688</v>
      </c>
      <c r="N603" s="25">
        <v>30</v>
      </c>
      <c r="O603" s="25">
        <v>70</v>
      </c>
      <c r="P603" s="25">
        <f t="shared" si="287"/>
        <v>0</v>
      </c>
      <c r="Q603" s="25">
        <f t="shared" si="288"/>
        <v>0</v>
      </c>
      <c r="R603" s="25">
        <f t="shared" si="289"/>
        <v>37</v>
      </c>
      <c r="S603" s="25">
        <f t="shared" si="290"/>
        <v>0</v>
      </c>
      <c r="T603" s="25">
        <f t="shared" si="291"/>
        <v>8134585</v>
      </c>
      <c r="U603" s="25">
        <f t="shared" si="292"/>
        <v>10199185</v>
      </c>
      <c r="V603" s="9">
        <f t="shared" si="293"/>
        <v>2301.7840854096735</v>
      </c>
      <c r="W603" s="9">
        <f t="shared" si="294"/>
        <v>2274.3898641346382</v>
      </c>
      <c r="X603" s="9">
        <f t="shared" si="295"/>
        <v>-27.394221275035306</v>
      </c>
      <c r="Y603" s="3">
        <f t="shared" si="296"/>
        <v>0</v>
      </c>
      <c r="Z603" s="3">
        <f t="shared" si="297"/>
        <v>1</v>
      </c>
      <c r="AA603" s="55">
        <f t="shared" si="298"/>
        <v>25</v>
      </c>
      <c r="AB603" s="3">
        <f t="shared" si="299"/>
        <v>30</v>
      </c>
      <c r="AC603" s="2">
        <f t="shared" si="300"/>
        <v>8069260</v>
      </c>
      <c r="AD603" s="2">
        <f t="shared" si="301"/>
        <v>9464260</v>
      </c>
      <c r="AE603" s="14">
        <f t="shared" si="302"/>
        <v>2269.141172533999</v>
      </c>
      <c r="AF603" s="14">
        <f t="shared" si="303"/>
        <v>2253.409510868767</v>
      </c>
      <c r="AG603" s="14">
        <f t="shared" si="286"/>
        <v>-15.731661665231968</v>
      </c>
      <c r="AH603" s="14">
        <f t="shared" si="312"/>
        <v>-2.8381040646264251</v>
      </c>
      <c r="AI603" s="14">
        <f t="shared" si="305"/>
        <v>-12.893557600605543</v>
      </c>
      <c r="AJ603" s="16">
        <f t="shared" si="306"/>
        <v>0</v>
      </c>
      <c r="AK603" s="16">
        <f t="shared" si="307"/>
        <v>1</v>
      </c>
      <c r="AL603" s="16">
        <f t="shared" si="308"/>
        <v>3</v>
      </c>
      <c r="AM603" s="16">
        <f t="shared" si="309"/>
        <v>30</v>
      </c>
      <c r="AN603" s="5">
        <f t="shared" si="310"/>
        <v>9454410</v>
      </c>
      <c r="AO603" s="5">
        <f t="shared" si="311"/>
        <v>9621810</v>
      </c>
    </row>
    <row r="604" spans="1:41" x14ac:dyDescent="0.2">
      <c r="A604" s="1" t="s">
        <v>1352</v>
      </c>
      <c r="B604" s="8">
        <v>21266</v>
      </c>
      <c r="C604" s="8">
        <v>2223.5167785234898</v>
      </c>
      <c r="D604" s="8">
        <v>2255</v>
      </c>
      <c r="E604" s="8">
        <v>2205</v>
      </c>
      <c r="F604" s="8">
        <v>2223.6174496644294</v>
      </c>
      <c r="G604" s="8">
        <f t="shared" si="314"/>
        <v>-26.453257406277771</v>
      </c>
      <c r="H604" s="8">
        <f t="shared" si="315"/>
        <v>0</v>
      </c>
      <c r="I604" s="8">
        <f t="shared" si="316"/>
        <v>26.453257406277771</v>
      </c>
      <c r="J604" s="25">
        <f t="shared" si="320"/>
        <v>11.160784514795873</v>
      </c>
      <c r="K604" s="25">
        <f t="shared" si="320"/>
        <v>14.409367468938001</v>
      </c>
      <c r="L604" s="26">
        <f t="shared" si="318"/>
        <v>0.77455062054978918</v>
      </c>
      <c r="M604" s="25">
        <f t="shared" si="319"/>
        <v>43.647705034743886</v>
      </c>
      <c r="N604" s="25">
        <v>30</v>
      </c>
      <c r="O604" s="25">
        <v>70</v>
      </c>
      <c r="P604" s="25">
        <f t="shared" si="287"/>
        <v>0</v>
      </c>
      <c r="Q604" s="25">
        <f t="shared" si="288"/>
        <v>0</v>
      </c>
      <c r="R604" s="25">
        <f t="shared" si="289"/>
        <v>37</v>
      </c>
      <c r="S604" s="25">
        <f t="shared" si="290"/>
        <v>0</v>
      </c>
      <c r="T604" s="25">
        <f t="shared" si="291"/>
        <v>8134585</v>
      </c>
      <c r="U604" s="25">
        <f t="shared" si="292"/>
        <v>10174210</v>
      </c>
      <c r="V604" s="9">
        <f t="shared" si="293"/>
        <v>2297.1154464835877</v>
      </c>
      <c r="W604" s="9">
        <f t="shared" si="294"/>
        <v>2272.0344447178468</v>
      </c>
      <c r="X604" s="9">
        <f t="shared" si="295"/>
        <v>-25.081001765740893</v>
      </c>
      <c r="Y604" s="3">
        <f t="shared" si="296"/>
        <v>0</v>
      </c>
      <c r="Z604" s="3">
        <f t="shared" si="297"/>
        <v>1</v>
      </c>
      <c r="AA604" s="55">
        <f t="shared" si="298"/>
        <v>24</v>
      </c>
      <c r="AB604" s="3">
        <f t="shared" si="299"/>
        <v>30</v>
      </c>
      <c r="AC604" s="2">
        <f t="shared" si="300"/>
        <v>8125030</v>
      </c>
      <c r="AD604" s="2">
        <f t="shared" si="301"/>
        <v>9448030</v>
      </c>
      <c r="AE604" s="14">
        <f t="shared" si="302"/>
        <v>2265.7690449140309</v>
      </c>
      <c r="AF604" s="14">
        <f t="shared" si="303"/>
        <v>2248.8261168373306</v>
      </c>
      <c r="AG604" s="14">
        <f t="shared" ref="AG604:AG667" si="321">AF604-AE604</f>
        <v>-16.942928076700355</v>
      </c>
      <c r="AH604" s="14">
        <f t="shared" si="312"/>
        <v>-5.6590688670412117</v>
      </c>
      <c r="AI604" s="14">
        <f t="shared" si="305"/>
        <v>-11.283859209659143</v>
      </c>
      <c r="AJ604" s="16">
        <f t="shared" si="306"/>
        <v>0</v>
      </c>
      <c r="AK604" s="16">
        <f t="shared" si="307"/>
        <v>1</v>
      </c>
      <c r="AL604" s="16">
        <f t="shared" si="308"/>
        <v>2</v>
      </c>
      <c r="AM604" s="16">
        <f t="shared" si="309"/>
        <v>30</v>
      </c>
      <c r="AN604" s="5">
        <f t="shared" si="310"/>
        <v>9510180</v>
      </c>
      <c r="AO604" s="5">
        <f t="shared" si="311"/>
        <v>9620430</v>
      </c>
    </row>
    <row r="605" spans="1:41" x14ac:dyDescent="0.2">
      <c r="A605" s="1" t="s">
        <v>1353</v>
      </c>
      <c r="B605" s="8">
        <v>18803</v>
      </c>
      <c r="C605" s="8">
        <v>2286.7372013651875</v>
      </c>
      <c r="D605" s="8">
        <v>2296</v>
      </c>
      <c r="E605" s="8">
        <v>2278</v>
      </c>
      <c r="F605" s="8">
        <v>2286.7337883959044</v>
      </c>
      <c r="G605" s="8">
        <f t="shared" si="314"/>
        <v>63.116338731475025</v>
      </c>
      <c r="H605" s="8">
        <f t="shared" si="315"/>
        <v>63.116338731475025</v>
      </c>
      <c r="I605" s="8">
        <f t="shared" si="316"/>
        <v>0</v>
      </c>
      <c r="J605" s="25">
        <f t="shared" si="320"/>
        <v>14.871895530272955</v>
      </c>
      <c r="K605" s="25">
        <f t="shared" si="320"/>
        <v>13.38012693544243</v>
      </c>
      <c r="L605" s="26">
        <f t="shared" si="318"/>
        <v>1.1114913634248864</v>
      </c>
      <c r="M605" s="25">
        <f t="shared" si="319"/>
        <v>52.640109387993071</v>
      </c>
      <c r="N605" s="25">
        <v>30</v>
      </c>
      <c r="O605" s="25">
        <v>70</v>
      </c>
      <c r="P605" s="25">
        <f t="shared" ref="P605:P668" si="322">IF(AND(M605&lt;$R$4, T604-30&gt;=D605*25),1,0)</f>
        <v>0</v>
      </c>
      <c r="Q605" s="25">
        <f t="shared" ref="Q605:Q668" si="323">IF(AND(M605&gt;$R$5,R604&gt;=1),1,0)</f>
        <v>0</v>
      </c>
      <c r="R605" s="25">
        <f t="shared" ref="R605:R668" si="324">R604+P605-Q605</f>
        <v>37</v>
      </c>
      <c r="S605" s="25">
        <f t="shared" ref="S605:S668" si="325">IF(P605&gt;0, MAX(30, 0.002*P605*D605), IF(Q605&gt;0, MAX(30, 0.002*Q605*E605), 0))</f>
        <v>0</v>
      </c>
      <c r="T605" s="25">
        <f t="shared" ref="T605:T668" si="326">T604-(P605*D604*25) + (Q605*E604*25) - S605</f>
        <v>8134585</v>
      </c>
      <c r="U605" s="25">
        <f t="shared" ref="U605:U668" si="327">R605*E605*25 + T605</f>
        <v>10241735</v>
      </c>
      <c r="V605" s="9">
        <f t="shared" ref="V605:V668" si="328">AVERAGE(F579:F604)</f>
        <v>2291.6530741462666</v>
      </c>
      <c r="W605" s="9">
        <f t="shared" ref="W605:W668" si="329">AVERAGE(F593:F604)</f>
        <v>2264.789731609163</v>
      </c>
      <c r="X605" s="9">
        <f t="shared" ref="X605:X668" si="330">W605-V605</f>
        <v>-26.863342537103563</v>
      </c>
      <c r="Y605" s="3">
        <f t="shared" ref="Y605:Y668" si="331">IF(AND(X605&gt;$Z$4,AC604-30&gt;=D605*25),1,0)</f>
        <v>0</v>
      </c>
      <c r="Z605" s="3">
        <f t="shared" ref="Z605:Z668" si="332">IF(AND(X605&lt;$Z$5,AA604&gt;=1),1,0)</f>
        <v>1</v>
      </c>
      <c r="AA605" s="55">
        <f t="shared" ref="AA605:AA668" si="333">AA604+Y605-Z605</f>
        <v>23</v>
      </c>
      <c r="AB605" s="3">
        <f t="shared" ref="AB605:AB668" si="334">IF(Y605&gt;0, MAX(30, 0.002*Y605*D605), IF(Z605&gt;0, MAX(30, 0.002*Z605*E605), 0))</f>
        <v>30</v>
      </c>
      <c r="AC605" s="2">
        <f t="shared" ref="AC605:AC668" si="335">AC604-  (Y605*D604*25) + (Z605*E604*25) - AB605</f>
        <v>8180125</v>
      </c>
      <c r="AD605" s="2">
        <f t="shared" ref="AD605:AD668" si="336">AA605*E605*25 + AC605</f>
        <v>9489975</v>
      </c>
      <c r="AE605" s="14">
        <f t="shared" ref="AE605:AE668" si="337">(F605-AE604)*$AF$6+AE604</f>
        <v>2267.3219888756512</v>
      </c>
      <c r="AF605" s="14">
        <f t="shared" ref="AF605:AF668" si="338">(F605-AF604)*$AF$5+AF604</f>
        <v>2254.6580663078803</v>
      </c>
      <c r="AG605" s="14">
        <f t="shared" si="321"/>
        <v>-12.663922567770896</v>
      </c>
      <c r="AH605" s="14">
        <f t="shared" si="312"/>
        <v>-7.0600396071871483</v>
      </c>
      <c r="AI605" s="14">
        <f t="shared" si="305"/>
        <v>-5.6038829605837481</v>
      </c>
      <c r="AJ605" s="16">
        <f t="shared" si="306"/>
        <v>0</v>
      </c>
      <c r="AK605" s="16">
        <f t="shared" si="307"/>
        <v>1</v>
      </c>
      <c r="AL605" s="16">
        <f t="shared" si="308"/>
        <v>1</v>
      </c>
      <c r="AM605" s="16">
        <f t="shared" si="309"/>
        <v>30</v>
      </c>
      <c r="AN605" s="5">
        <f t="shared" si="310"/>
        <v>9565275</v>
      </c>
      <c r="AO605" s="5">
        <f t="shared" si="311"/>
        <v>9622225</v>
      </c>
    </row>
    <row r="606" spans="1:41" x14ac:dyDescent="0.2">
      <c r="A606" s="1" t="s">
        <v>1354</v>
      </c>
      <c r="B606" s="8">
        <v>20623</v>
      </c>
      <c r="C606" s="8">
        <v>2293.3670033670032</v>
      </c>
      <c r="D606" s="8">
        <v>2312</v>
      </c>
      <c r="E606" s="8">
        <v>2261</v>
      </c>
      <c r="F606" s="8">
        <v>2293.4006734006734</v>
      </c>
      <c r="G606" s="8">
        <f t="shared" si="314"/>
        <v>6.6668850047690285</v>
      </c>
      <c r="H606" s="8">
        <f t="shared" si="315"/>
        <v>6.6668850047690285</v>
      </c>
      <c r="I606" s="8">
        <f t="shared" si="316"/>
        <v>0</v>
      </c>
      <c r="J606" s="25">
        <f t="shared" si="320"/>
        <v>14.285823349879818</v>
      </c>
      <c r="K606" s="25">
        <f t="shared" si="320"/>
        <v>12.424403582910827</v>
      </c>
      <c r="L606" s="26">
        <f t="shared" si="318"/>
        <v>1.1498196476432305</v>
      </c>
      <c r="M606" s="25">
        <f t="shared" si="319"/>
        <v>53.484470146309071</v>
      </c>
      <c r="N606" s="25">
        <v>30</v>
      </c>
      <c r="O606" s="25">
        <v>70</v>
      </c>
      <c r="P606" s="25">
        <f t="shared" si="322"/>
        <v>0</v>
      </c>
      <c r="Q606" s="25">
        <f t="shared" si="323"/>
        <v>0</v>
      </c>
      <c r="R606" s="25">
        <f t="shared" si="324"/>
        <v>37</v>
      </c>
      <c r="S606" s="25">
        <f t="shared" si="325"/>
        <v>0</v>
      </c>
      <c r="T606" s="25">
        <f t="shared" si="326"/>
        <v>8134585</v>
      </c>
      <c r="U606" s="25">
        <f t="shared" si="327"/>
        <v>10226010</v>
      </c>
      <c r="V606" s="9">
        <f t="shared" si="328"/>
        <v>2289.1697257208161</v>
      </c>
      <c r="W606" s="9">
        <f t="shared" si="329"/>
        <v>2259.575911853141</v>
      </c>
      <c r="X606" s="9">
        <f t="shared" si="330"/>
        <v>-29.593813867675181</v>
      </c>
      <c r="Y606" s="3">
        <f t="shared" si="331"/>
        <v>0</v>
      </c>
      <c r="Z606" s="3">
        <f t="shared" si="332"/>
        <v>1</v>
      </c>
      <c r="AA606" s="55">
        <f t="shared" si="333"/>
        <v>22</v>
      </c>
      <c r="AB606" s="3">
        <f t="shared" si="334"/>
        <v>30</v>
      </c>
      <c r="AC606" s="2">
        <f t="shared" si="335"/>
        <v>8237045</v>
      </c>
      <c r="AD606" s="2">
        <f t="shared" si="336"/>
        <v>9480595</v>
      </c>
      <c r="AE606" s="14">
        <f t="shared" si="337"/>
        <v>2269.2537432849122</v>
      </c>
      <c r="AF606" s="14">
        <f t="shared" si="338"/>
        <v>2260.6184673990792</v>
      </c>
      <c r="AG606" s="14">
        <f t="shared" si="321"/>
        <v>-8.6352758858329253</v>
      </c>
      <c r="AH606" s="14">
        <f t="shared" si="312"/>
        <v>-7.3750868629163033</v>
      </c>
      <c r="AI606" s="14">
        <f t="shared" si="305"/>
        <v>-1.2601890229166219</v>
      </c>
      <c r="AJ606" s="16">
        <f t="shared" si="306"/>
        <v>0</v>
      </c>
      <c r="AK606" s="16">
        <f t="shared" si="307"/>
        <v>1</v>
      </c>
      <c r="AL606" s="16">
        <f t="shared" si="308"/>
        <v>0</v>
      </c>
      <c r="AM606" s="16">
        <f t="shared" si="309"/>
        <v>30</v>
      </c>
      <c r="AN606" s="5">
        <f t="shared" si="310"/>
        <v>9622195</v>
      </c>
      <c r="AO606" s="5">
        <f t="shared" si="311"/>
        <v>9622195</v>
      </c>
    </row>
    <row r="607" spans="1:41" x14ac:dyDescent="0.2">
      <c r="A607" s="1" t="s">
        <v>1355</v>
      </c>
      <c r="B607" s="8">
        <v>20968</v>
      </c>
      <c r="C607" s="8">
        <v>2320.0466666666666</v>
      </c>
      <c r="D607" s="8">
        <v>2340</v>
      </c>
      <c r="E607" s="8">
        <v>2296</v>
      </c>
      <c r="F607" s="8">
        <v>2319.9299999999998</v>
      </c>
      <c r="G607" s="8">
        <f t="shared" si="314"/>
        <v>26.529326599326396</v>
      </c>
      <c r="H607" s="8">
        <f t="shared" si="315"/>
        <v>26.529326599326396</v>
      </c>
      <c r="I607" s="8">
        <f t="shared" si="316"/>
        <v>0</v>
      </c>
      <c r="J607" s="25">
        <f t="shared" si="320"/>
        <v>15.16035929626886</v>
      </c>
      <c r="K607" s="25">
        <f t="shared" si="320"/>
        <v>11.536946184131482</v>
      </c>
      <c r="L607" s="26">
        <f t="shared" si="318"/>
        <v>1.3140703834712526</v>
      </c>
      <c r="M607" s="25">
        <f t="shared" si="319"/>
        <v>56.786102655186468</v>
      </c>
      <c r="N607" s="25">
        <v>30</v>
      </c>
      <c r="O607" s="25">
        <v>70</v>
      </c>
      <c r="P607" s="25">
        <f t="shared" si="322"/>
        <v>0</v>
      </c>
      <c r="Q607" s="25">
        <f t="shared" si="323"/>
        <v>0</v>
      </c>
      <c r="R607" s="25">
        <f t="shared" si="324"/>
        <v>37</v>
      </c>
      <c r="S607" s="25">
        <f t="shared" si="325"/>
        <v>0</v>
      </c>
      <c r="T607" s="25">
        <f t="shared" si="326"/>
        <v>8134585</v>
      </c>
      <c r="U607" s="25">
        <f t="shared" si="327"/>
        <v>10258385</v>
      </c>
      <c r="V607" s="9">
        <f t="shared" si="328"/>
        <v>2286.3962976238586</v>
      </c>
      <c r="W607" s="9">
        <f t="shared" si="329"/>
        <v>2254.2202208434269</v>
      </c>
      <c r="X607" s="9">
        <f t="shared" si="330"/>
        <v>-32.176076780431686</v>
      </c>
      <c r="Y607" s="3">
        <f t="shared" si="331"/>
        <v>0</v>
      </c>
      <c r="Z607" s="3">
        <f t="shared" si="332"/>
        <v>1</v>
      </c>
      <c r="AA607" s="55">
        <f t="shared" si="333"/>
        <v>21</v>
      </c>
      <c r="AB607" s="3">
        <f t="shared" si="334"/>
        <v>30</v>
      </c>
      <c r="AC607" s="2">
        <f t="shared" si="335"/>
        <v>8293540</v>
      </c>
      <c r="AD607" s="2">
        <f t="shared" si="336"/>
        <v>9498940</v>
      </c>
      <c r="AE607" s="14">
        <f t="shared" si="337"/>
        <v>2273.0075400786222</v>
      </c>
      <c r="AF607" s="14">
        <f t="shared" si="338"/>
        <v>2269.7433185684517</v>
      </c>
      <c r="AG607" s="14">
        <f t="shared" si="321"/>
        <v>-3.2642215101705006</v>
      </c>
      <c r="AH607" s="14">
        <f t="shared" si="312"/>
        <v>-6.5529137923671428</v>
      </c>
      <c r="AI607" s="14">
        <f t="shared" si="305"/>
        <v>3.2886922821966422</v>
      </c>
      <c r="AJ607" s="16">
        <f t="shared" si="306"/>
        <v>1</v>
      </c>
      <c r="AK607" s="16">
        <f t="shared" si="307"/>
        <v>0</v>
      </c>
      <c r="AL607" s="16">
        <f t="shared" si="308"/>
        <v>1</v>
      </c>
      <c r="AM607" s="16">
        <f t="shared" si="309"/>
        <v>30</v>
      </c>
      <c r="AN607" s="5">
        <f t="shared" si="310"/>
        <v>9564365</v>
      </c>
      <c r="AO607" s="5">
        <f t="shared" si="311"/>
        <v>9621765</v>
      </c>
    </row>
    <row r="608" spans="1:41" x14ac:dyDescent="0.2">
      <c r="A608" s="1" t="s">
        <v>1356</v>
      </c>
      <c r="B608" s="8">
        <v>19215</v>
      </c>
      <c r="C608" s="8">
        <v>2276.2585034013605</v>
      </c>
      <c r="D608" s="8">
        <v>2297</v>
      </c>
      <c r="E608" s="8">
        <v>2263</v>
      </c>
      <c r="F608" s="8">
        <v>2276.2006802721089</v>
      </c>
      <c r="G608" s="8">
        <f t="shared" si="314"/>
        <v>-43.729319727890925</v>
      </c>
      <c r="H608" s="8">
        <f t="shared" si="315"/>
        <v>0</v>
      </c>
      <c r="I608" s="8">
        <f t="shared" si="316"/>
        <v>43.729319727890925</v>
      </c>
      <c r="J608" s="25">
        <f t="shared" si="320"/>
        <v>14.077476489392513</v>
      </c>
      <c r="K608" s="25">
        <f t="shared" si="320"/>
        <v>13.836401437257155</v>
      </c>
      <c r="L608" s="26">
        <f t="shared" si="318"/>
        <v>1.0174232478891669</v>
      </c>
      <c r="M608" s="25">
        <f t="shared" si="319"/>
        <v>50.431819349444815</v>
      </c>
      <c r="N608" s="25">
        <v>30</v>
      </c>
      <c r="O608" s="25">
        <v>70</v>
      </c>
      <c r="P608" s="25">
        <f t="shared" si="322"/>
        <v>0</v>
      </c>
      <c r="Q608" s="25">
        <f t="shared" si="323"/>
        <v>0</v>
      </c>
      <c r="R608" s="25">
        <f t="shared" si="324"/>
        <v>37</v>
      </c>
      <c r="S608" s="25">
        <f t="shared" si="325"/>
        <v>0</v>
      </c>
      <c r="T608" s="25">
        <f t="shared" si="326"/>
        <v>8134585</v>
      </c>
      <c r="U608" s="25">
        <f t="shared" si="327"/>
        <v>10227860</v>
      </c>
      <c r="V608" s="9">
        <f t="shared" si="328"/>
        <v>2285.0343088337545</v>
      </c>
      <c r="W608" s="9">
        <f t="shared" si="329"/>
        <v>2253.6943875100937</v>
      </c>
      <c r="X608" s="9">
        <f t="shared" si="330"/>
        <v>-31.339921323660747</v>
      </c>
      <c r="Y608" s="3">
        <f t="shared" si="331"/>
        <v>0</v>
      </c>
      <c r="Z608" s="3">
        <f t="shared" si="332"/>
        <v>1</v>
      </c>
      <c r="AA608" s="55">
        <f t="shared" si="333"/>
        <v>20</v>
      </c>
      <c r="AB608" s="3">
        <f t="shared" si="334"/>
        <v>30</v>
      </c>
      <c r="AC608" s="2">
        <f t="shared" si="335"/>
        <v>8350910</v>
      </c>
      <c r="AD608" s="2">
        <f t="shared" si="336"/>
        <v>9482410</v>
      </c>
      <c r="AE608" s="14">
        <f t="shared" si="337"/>
        <v>2273.2440689818436</v>
      </c>
      <c r="AF608" s="14">
        <f t="shared" si="338"/>
        <v>2270.7367588305528</v>
      </c>
      <c r="AG608" s="14">
        <f t="shared" si="321"/>
        <v>-2.507310151290767</v>
      </c>
      <c r="AH608" s="14">
        <f t="shared" si="312"/>
        <v>-5.743793064151868</v>
      </c>
      <c r="AI608" s="14">
        <f t="shared" si="305"/>
        <v>3.236482912861101</v>
      </c>
      <c r="AJ608" s="16">
        <f t="shared" si="306"/>
        <v>1</v>
      </c>
      <c r="AK608" s="16">
        <f t="shared" si="307"/>
        <v>0</v>
      </c>
      <c r="AL608" s="16">
        <f t="shared" si="308"/>
        <v>2</v>
      </c>
      <c r="AM608" s="16">
        <f t="shared" si="309"/>
        <v>30</v>
      </c>
      <c r="AN608" s="5">
        <f t="shared" si="310"/>
        <v>9505835</v>
      </c>
      <c r="AO608" s="5">
        <f t="shared" si="311"/>
        <v>9618985</v>
      </c>
    </row>
    <row r="609" spans="1:41" x14ac:dyDescent="0.2">
      <c r="A609" s="1" t="s">
        <v>1357</v>
      </c>
      <c r="B609" s="8">
        <v>20784</v>
      </c>
      <c r="C609" s="8">
        <v>2214.9030100334448</v>
      </c>
      <c r="D609" s="8">
        <v>2226</v>
      </c>
      <c r="E609" s="8">
        <v>2199</v>
      </c>
      <c r="F609" s="8">
        <v>2214.8929765886287</v>
      </c>
      <c r="G609" s="8">
        <f t="shared" si="314"/>
        <v>-61.307703683480213</v>
      </c>
      <c r="H609" s="8">
        <f t="shared" si="315"/>
        <v>0</v>
      </c>
      <c r="I609" s="8">
        <f t="shared" si="316"/>
        <v>61.307703683480213</v>
      </c>
      <c r="J609" s="25">
        <f t="shared" si="320"/>
        <v>13.071942454435904</v>
      </c>
      <c r="K609" s="25">
        <f t="shared" si="320"/>
        <v>17.227208740558801</v>
      </c>
      <c r="L609" s="26">
        <f t="shared" si="318"/>
        <v>0.75879631177046314</v>
      </c>
      <c r="M609" s="25">
        <f t="shared" si="319"/>
        <v>43.142932850856013</v>
      </c>
      <c r="N609" s="25">
        <v>30</v>
      </c>
      <c r="O609" s="25">
        <v>70</v>
      </c>
      <c r="P609" s="25">
        <f t="shared" si="322"/>
        <v>0</v>
      </c>
      <c r="Q609" s="25">
        <f t="shared" si="323"/>
        <v>0</v>
      </c>
      <c r="R609" s="25">
        <f t="shared" si="324"/>
        <v>37</v>
      </c>
      <c r="S609" s="25">
        <f t="shared" si="325"/>
        <v>0</v>
      </c>
      <c r="T609" s="25">
        <f t="shared" si="326"/>
        <v>8134585</v>
      </c>
      <c r="U609" s="25">
        <f t="shared" si="327"/>
        <v>10168660</v>
      </c>
      <c r="V609" s="9">
        <f t="shared" si="328"/>
        <v>2280.700085913817</v>
      </c>
      <c r="W609" s="9">
        <f t="shared" si="329"/>
        <v>2252.1892854692774</v>
      </c>
      <c r="X609" s="9">
        <f t="shared" si="330"/>
        <v>-28.510800444539655</v>
      </c>
      <c r="Y609" s="3">
        <f t="shared" si="331"/>
        <v>0</v>
      </c>
      <c r="Z609" s="3">
        <f t="shared" si="332"/>
        <v>1</v>
      </c>
      <c r="AA609" s="55">
        <f t="shared" si="333"/>
        <v>19</v>
      </c>
      <c r="AB609" s="3">
        <f t="shared" si="334"/>
        <v>30</v>
      </c>
      <c r="AC609" s="2">
        <f t="shared" si="335"/>
        <v>8407455</v>
      </c>
      <c r="AD609" s="2">
        <f t="shared" si="336"/>
        <v>9451980</v>
      </c>
      <c r="AE609" s="14">
        <f t="shared" si="337"/>
        <v>2268.9217658416055</v>
      </c>
      <c r="AF609" s="14">
        <f t="shared" si="338"/>
        <v>2262.1454077164108</v>
      </c>
      <c r="AG609" s="14">
        <f t="shared" si="321"/>
        <v>-6.7763581251947471</v>
      </c>
      <c r="AH609" s="14">
        <f t="shared" si="312"/>
        <v>-5.9503060763604436</v>
      </c>
      <c r="AI609" s="14">
        <f t="shared" si="305"/>
        <v>-0.8260520488343035</v>
      </c>
      <c r="AJ609" s="16">
        <f t="shared" si="306"/>
        <v>0</v>
      </c>
      <c r="AK609" s="16">
        <f t="shared" si="307"/>
        <v>1</v>
      </c>
      <c r="AL609" s="16">
        <f t="shared" si="308"/>
        <v>1</v>
      </c>
      <c r="AM609" s="16">
        <f t="shared" si="309"/>
        <v>30</v>
      </c>
      <c r="AN609" s="5">
        <f t="shared" si="310"/>
        <v>9562380</v>
      </c>
      <c r="AO609" s="5">
        <f t="shared" si="311"/>
        <v>9617355</v>
      </c>
    </row>
    <row r="610" spans="1:41" x14ac:dyDescent="0.2">
      <c r="A610" s="1" t="s">
        <v>1358</v>
      </c>
      <c r="B610" s="8">
        <v>4416</v>
      </c>
      <c r="C610" s="8">
        <v>2226.7222222222222</v>
      </c>
      <c r="D610" s="8">
        <v>2247</v>
      </c>
      <c r="E610" s="8">
        <v>2208</v>
      </c>
      <c r="F610" s="8">
        <v>2226.7341269841268</v>
      </c>
      <c r="G610" s="8">
        <f t="shared" si="314"/>
        <v>11.841150395498062</v>
      </c>
      <c r="H610" s="8">
        <f t="shared" si="315"/>
        <v>11.841150395498062</v>
      </c>
      <c r="I610" s="8">
        <f t="shared" si="316"/>
        <v>0</v>
      </c>
      <c r="J610" s="25">
        <f t="shared" ref="J610:K625" si="339">((J609*($L$4-1)+H610)/$L$4)</f>
        <v>12.984028735940344</v>
      </c>
      <c r="K610" s="25">
        <f t="shared" si="339"/>
        <v>15.996693830518888</v>
      </c>
      <c r="L610" s="26">
        <f t="shared" si="318"/>
        <v>0.81166951580764102</v>
      </c>
      <c r="M610" s="25">
        <f t="shared" si="319"/>
        <v>44.802294719067419</v>
      </c>
      <c r="N610" s="25">
        <v>30</v>
      </c>
      <c r="O610" s="25">
        <v>70</v>
      </c>
      <c r="P610" s="25">
        <f t="shared" si="322"/>
        <v>0</v>
      </c>
      <c r="Q610" s="25">
        <f t="shared" si="323"/>
        <v>0</v>
      </c>
      <c r="R610" s="25">
        <f t="shared" si="324"/>
        <v>37</v>
      </c>
      <c r="S610" s="25">
        <f t="shared" si="325"/>
        <v>0</v>
      </c>
      <c r="T610" s="25">
        <f t="shared" si="326"/>
        <v>8134585</v>
      </c>
      <c r="U610" s="25">
        <f t="shared" si="327"/>
        <v>10176985</v>
      </c>
      <c r="V610" s="9">
        <f t="shared" si="328"/>
        <v>2276.1696711409272</v>
      </c>
      <c r="W610" s="9">
        <f t="shared" si="329"/>
        <v>2246.1091442449733</v>
      </c>
      <c r="X610" s="9">
        <f t="shared" si="330"/>
        <v>-30.060526895953899</v>
      </c>
      <c r="Y610" s="3">
        <f t="shared" si="331"/>
        <v>0</v>
      </c>
      <c r="Z610" s="3">
        <f t="shared" si="332"/>
        <v>1</v>
      </c>
      <c r="AA610" s="55">
        <f t="shared" si="333"/>
        <v>18</v>
      </c>
      <c r="AB610" s="3">
        <f t="shared" si="334"/>
        <v>30</v>
      </c>
      <c r="AC610" s="2">
        <f t="shared" si="335"/>
        <v>8462400</v>
      </c>
      <c r="AD610" s="2">
        <f t="shared" si="336"/>
        <v>9456000</v>
      </c>
      <c r="AE610" s="14">
        <f t="shared" si="337"/>
        <v>2265.7967555558662</v>
      </c>
      <c r="AF610" s="14">
        <f t="shared" si="338"/>
        <v>2256.6975183729824</v>
      </c>
      <c r="AG610" s="14">
        <f t="shared" si="321"/>
        <v>-9.0992371828838259</v>
      </c>
      <c r="AH610" s="14">
        <f t="shared" si="312"/>
        <v>-6.5800922976651197</v>
      </c>
      <c r="AI610" s="14">
        <f t="shared" si="305"/>
        <v>-2.5191448852187062</v>
      </c>
      <c r="AJ610" s="16">
        <f t="shared" si="306"/>
        <v>0</v>
      </c>
      <c r="AK610" s="16">
        <f t="shared" si="307"/>
        <v>1</v>
      </c>
      <c r="AL610" s="16">
        <f t="shared" si="308"/>
        <v>0</v>
      </c>
      <c r="AM610" s="16">
        <f t="shared" si="309"/>
        <v>30</v>
      </c>
      <c r="AN610" s="5">
        <f t="shared" si="310"/>
        <v>9617325</v>
      </c>
      <c r="AO610" s="5">
        <f t="shared" si="311"/>
        <v>9617325</v>
      </c>
    </row>
    <row r="611" spans="1:41" x14ac:dyDescent="0.2">
      <c r="A611" s="1" t="s">
        <v>1359</v>
      </c>
      <c r="B611" s="8">
        <v>3931</v>
      </c>
      <c r="C611" s="8">
        <v>2253.5555555555557</v>
      </c>
      <c r="D611" s="8">
        <v>2266</v>
      </c>
      <c r="E611" s="8">
        <v>2241</v>
      </c>
      <c r="F611" s="8">
        <v>2253.5978835978835</v>
      </c>
      <c r="G611" s="8">
        <f t="shared" si="314"/>
        <v>26.863756613756777</v>
      </c>
      <c r="H611" s="8">
        <f t="shared" si="315"/>
        <v>26.863756613756777</v>
      </c>
      <c r="I611" s="8">
        <f t="shared" si="316"/>
        <v>0</v>
      </c>
      <c r="J611" s="25">
        <f t="shared" si="339"/>
        <v>13.97543787007009</v>
      </c>
      <c r="K611" s="25">
        <f t="shared" si="339"/>
        <v>14.854072842624683</v>
      </c>
      <c r="L611" s="26">
        <f t="shared" si="318"/>
        <v>0.94084888489079599</v>
      </c>
      <c r="M611" s="25">
        <f t="shared" si="319"/>
        <v>48.476153512782837</v>
      </c>
      <c r="N611" s="25">
        <v>30</v>
      </c>
      <c r="O611" s="25">
        <v>70</v>
      </c>
      <c r="P611" s="25">
        <f t="shared" si="322"/>
        <v>0</v>
      </c>
      <c r="Q611" s="25">
        <f t="shared" si="323"/>
        <v>0</v>
      </c>
      <c r="R611" s="25">
        <f t="shared" si="324"/>
        <v>37</v>
      </c>
      <c r="S611" s="25">
        <f t="shared" si="325"/>
        <v>0</v>
      </c>
      <c r="T611" s="25">
        <f t="shared" si="326"/>
        <v>8134585</v>
      </c>
      <c r="U611" s="25">
        <f t="shared" si="327"/>
        <v>10207510</v>
      </c>
      <c r="V611" s="9">
        <f t="shared" si="328"/>
        <v>2272.064181722938</v>
      </c>
      <c r="W611" s="9">
        <f t="shared" si="329"/>
        <v>2242.1015295473417</v>
      </c>
      <c r="X611" s="9">
        <f t="shared" si="330"/>
        <v>-29.962652175596304</v>
      </c>
      <c r="Y611" s="3">
        <f t="shared" si="331"/>
        <v>0</v>
      </c>
      <c r="Z611" s="3">
        <f t="shared" si="332"/>
        <v>1</v>
      </c>
      <c r="AA611" s="55">
        <f t="shared" si="333"/>
        <v>17</v>
      </c>
      <c r="AB611" s="3">
        <f t="shared" si="334"/>
        <v>30</v>
      </c>
      <c r="AC611" s="2">
        <f t="shared" si="335"/>
        <v>8517570</v>
      </c>
      <c r="AD611" s="2">
        <f t="shared" si="336"/>
        <v>9469995</v>
      </c>
      <c r="AE611" s="14">
        <f t="shared" si="337"/>
        <v>2264.8931354108304</v>
      </c>
      <c r="AF611" s="14">
        <f t="shared" si="338"/>
        <v>2256.2206514845057</v>
      </c>
      <c r="AG611" s="14">
        <f t="shared" si="321"/>
        <v>-8.6724839263247304</v>
      </c>
      <c r="AH611" s="14">
        <f t="shared" si="312"/>
        <v>-6.9985706233970415</v>
      </c>
      <c r="AI611" s="14">
        <f t="shared" si="305"/>
        <v>-1.6739133029276889</v>
      </c>
      <c r="AJ611" s="16">
        <f t="shared" si="306"/>
        <v>0</v>
      </c>
      <c r="AK611" s="16">
        <f t="shared" si="307"/>
        <v>0</v>
      </c>
      <c r="AL611" s="16">
        <f t="shared" si="308"/>
        <v>0</v>
      </c>
      <c r="AM611" s="16">
        <f t="shared" si="309"/>
        <v>0</v>
      </c>
      <c r="AN611" s="5">
        <f t="shared" si="310"/>
        <v>9617325</v>
      </c>
      <c r="AO611" s="5">
        <f t="shared" si="311"/>
        <v>9617325</v>
      </c>
    </row>
    <row r="612" spans="1:41" x14ac:dyDescent="0.2">
      <c r="A612" s="1" t="s">
        <v>1360</v>
      </c>
      <c r="B612" s="8">
        <v>7715</v>
      </c>
      <c r="C612" s="8">
        <v>2211.3008849557523</v>
      </c>
      <c r="D612" s="8">
        <v>2262</v>
      </c>
      <c r="E612" s="8">
        <v>2187</v>
      </c>
      <c r="F612" s="8">
        <v>2211.2300884955753</v>
      </c>
      <c r="G612" s="8">
        <f t="shared" si="314"/>
        <v>-42.367795102308264</v>
      </c>
      <c r="H612" s="8">
        <f t="shared" si="315"/>
        <v>0</v>
      </c>
      <c r="I612" s="8">
        <f t="shared" si="316"/>
        <v>42.367795102308264</v>
      </c>
      <c r="J612" s="25">
        <f t="shared" si="339"/>
        <v>12.977192307922227</v>
      </c>
      <c r="K612" s="25">
        <f t="shared" si="339"/>
        <v>16.819338718316367</v>
      </c>
      <c r="L612" s="26">
        <f t="shared" si="318"/>
        <v>0.77156376509559099</v>
      </c>
      <c r="M612" s="25">
        <f t="shared" si="319"/>
        <v>43.552695098951659</v>
      </c>
      <c r="N612" s="25">
        <v>30</v>
      </c>
      <c r="O612" s="25">
        <v>70</v>
      </c>
      <c r="P612" s="25">
        <f t="shared" si="322"/>
        <v>0</v>
      </c>
      <c r="Q612" s="25">
        <f t="shared" si="323"/>
        <v>0</v>
      </c>
      <c r="R612" s="25">
        <f t="shared" si="324"/>
        <v>37</v>
      </c>
      <c r="S612" s="25">
        <f t="shared" si="325"/>
        <v>0</v>
      </c>
      <c r="T612" s="25">
        <f t="shared" si="326"/>
        <v>8134585</v>
      </c>
      <c r="U612" s="25">
        <f t="shared" si="327"/>
        <v>10157560</v>
      </c>
      <c r="V612" s="9">
        <f t="shared" si="328"/>
        <v>2269.8219424806985</v>
      </c>
      <c r="W612" s="9">
        <f t="shared" si="329"/>
        <v>2245.0728384412696</v>
      </c>
      <c r="X612" s="9">
        <f t="shared" si="330"/>
        <v>-24.749104039428858</v>
      </c>
      <c r="Y612" s="3">
        <f t="shared" si="331"/>
        <v>0</v>
      </c>
      <c r="Z612" s="3">
        <f t="shared" si="332"/>
        <v>1</v>
      </c>
      <c r="AA612" s="55">
        <f t="shared" si="333"/>
        <v>16</v>
      </c>
      <c r="AB612" s="3">
        <f t="shared" si="334"/>
        <v>30</v>
      </c>
      <c r="AC612" s="2">
        <f t="shared" si="335"/>
        <v>8573565</v>
      </c>
      <c r="AD612" s="2">
        <f t="shared" si="336"/>
        <v>9448365</v>
      </c>
      <c r="AE612" s="14">
        <f t="shared" si="337"/>
        <v>2260.9180948985891</v>
      </c>
      <c r="AF612" s="14">
        <f t="shared" si="338"/>
        <v>2249.2990264092855</v>
      </c>
      <c r="AG612" s="14">
        <f t="shared" si="321"/>
        <v>-11.619068489303572</v>
      </c>
      <c r="AH612" s="14">
        <f t="shared" si="312"/>
        <v>-7.9226701965783475</v>
      </c>
      <c r="AI612" s="14">
        <f t="shared" ref="AI612:AI675" si="340">AG612-AH612</f>
        <v>-3.6963982927252248</v>
      </c>
      <c r="AJ612" s="16">
        <f t="shared" ref="AJ612:AJ675" si="341">IF(AND(AI612&gt;0,AN611-30&gt;=D612*25),1,0)</f>
        <v>0</v>
      </c>
      <c r="AK612" s="16">
        <f t="shared" ref="AK612:AK675" si="342">IF(AND(AI612&lt;=0,AL611&gt;=1),1,0)</f>
        <v>0</v>
      </c>
      <c r="AL612" s="16">
        <f t="shared" ref="AL612:AL675" si="343">AL611+AJ612-AK612</f>
        <v>0</v>
      </c>
      <c r="AM612" s="16">
        <f t="shared" ref="AM612:AM675" si="344">IF(AJ612&gt;0, MAX(30, 0.002*AJ612*D612), IF(AK612&gt;0, MAX(30, 0.002*AK612*E612), 0))</f>
        <v>0</v>
      </c>
      <c r="AN612" s="5">
        <f t="shared" ref="AN612:AN675" si="345">AN611-  (AJ612*D611*25) + (AK612*E611*25) - AM612</f>
        <v>9617325</v>
      </c>
      <c r="AO612" s="5">
        <f t="shared" ref="AO612:AO675" si="346">AL612*E612*25 + AN612</f>
        <v>9617325</v>
      </c>
    </row>
    <row r="613" spans="1:41" x14ac:dyDescent="0.2">
      <c r="A613" s="1" t="s">
        <v>1361</v>
      </c>
      <c r="B613" s="8">
        <v>3944</v>
      </c>
      <c r="C613" s="8">
        <v>2189.9812206572769</v>
      </c>
      <c r="D613" s="8">
        <v>2219</v>
      </c>
      <c r="E613" s="8">
        <v>2166</v>
      </c>
      <c r="F613" s="8">
        <v>2189.8122065727698</v>
      </c>
      <c r="G613" s="8">
        <f t="shared" si="314"/>
        <v>-21.417881922805464</v>
      </c>
      <c r="H613" s="8">
        <f t="shared" si="315"/>
        <v>0</v>
      </c>
      <c r="I613" s="8">
        <f t="shared" si="316"/>
        <v>21.417881922805464</v>
      </c>
      <c r="J613" s="25">
        <f t="shared" si="339"/>
        <v>12.050250000213497</v>
      </c>
      <c r="K613" s="25">
        <f t="shared" si="339"/>
        <v>17.14780609006559</v>
      </c>
      <c r="L613" s="26">
        <f t="shared" si="318"/>
        <v>0.70272838034917418</v>
      </c>
      <c r="M613" s="25">
        <f t="shared" si="319"/>
        <v>41.270726937966906</v>
      </c>
      <c r="N613" s="25">
        <v>30</v>
      </c>
      <c r="O613" s="25">
        <v>70</v>
      </c>
      <c r="P613" s="25">
        <f t="shared" si="322"/>
        <v>0</v>
      </c>
      <c r="Q613" s="25">
        <f t="shared" si="323"/>
        <v>0</v>
      </c>
      <c r="R613" s="25">
        <f t="shared" si="324"/>
        <v>37</v>
      </c>
      <c r="S613" s="25">
        <f t="shared" si="325"/>
        <v>0</v>
      </c>
      <c r="T613" s="25">
        <f t="shared" si="326"/>
        <v>8134585</v>
      </c>
      <c r="U613" s="25">
        <f t="shared" si="327"/>
        <v>10138135</v>
      </c>
      <c r="V613" s="9">
        <f t="shared" si="328"/>
        <v>2266.6498255687925</v>
      </c>
      <c r="W613" s="9">
        <f t="shared" si="329"/>
        <v>2245.0069956475509</v>
      </c>
      <c r="X613" s="9">
        <f t="shared" si="330"/>
        <v>-21.642829921241628</v>
      </c>
      <c r="Y613" s="3">
        <f t="shared" si="331"/>
        <v>0</v>
      </c>
      <c r="Z613" s="3">
        <f t="shared" si="332"/>
        <v>1</v>
      </c>
      <c r="AA613" s="55">
        <f t="shared" si="333"/>
        <v>15</v>
      </c>
      <c r="AB613" s="3">
        <f t="shared" si="334"/>
        <v>30</v>
      </c>
      <c r="AC613" s="2">
        <f t="shared" si="335"/>
        <v>8628210</v>
      </c>
      <c r="AD613" s="2">
        <f t="shared" si="336"/>
        <v>9440460</v>
      </c>
      <c r="AE613" s="14">
        <f t="shared" si="337"/>
        <v>2255.6509920596395</v>
      </c>
      <c r="AF613" s="14">
        <f t="shared" si="338"/>
        <v>2240.1472079728983</v>
      </c>
      <c r="AG613" s="14">
        <f t="shared" si="321"/>
        <v>-15.503784086741234</v>
      </c>
      <c r="AH613" s="14">
        <f t="shared" ref="AH613:AH676" si="347">(AG613-AH612)*$AF$4+AH612</f>
        <v>-9.4388929746109245</v>
      </c>
      <c r="AI613" s="14">
        <f t="shared" si="340"/>
        <v>-6.0648911121303097</v>
      </c>
      <c r="AJ613" s="16">
        <f t="shared" si="341"/>
        <v>0</v>
      </c>
      <c r="AK613" s="16">
        <f t="shared" si="342"/>
        <v>0</v>
      </c>
      <c r="AL613" s="16">
        <f t="shared" si="343"/>
        <v>0</v>
      </c>
      <c r="AM613" s="16">
        <f t="shared" si="344"/>
        <v>0</v>
      </c>
      <c r="AN613" s="5">
        <f t="shared" si="345"/>
        <v>9617325</v>
      </c>
      <c r="AO613" s="5">
        <f t="shared" si="346"/>
        <v>9617325</v>
      </c>
    </row>
    <row r="614" spans="1:41" x14ac:dyDescent="0.2">
      <c r="A614" s="1" t="s">
        <v>1362</v>
      </c>
      <c r="B614" s="8">
        <v>4752</v>
      </c>
      <c r="C614" s="8">
        <v>2170.896153846154</v>
      </c>
      <c r="D614" s="8">
        <v>2184</v>
      </c>
      <c r="E614" s="8">
        <v>2153</v>
      </c>
      <c r="F614" s="8">
        <v>2171.0269230769231</v>
      </c>
      <c r="G614" s="8">
        <f t="shared" si="314"/>
        <v>-18.78528349584667</v>
      </c>
      <c r="H614" s="8">
        <f t="shared" si="315"/>
        <v>0</v>
      </c>
      <c r="I614" s="8">
        <f t="shared" si="316"/>
        <v>18.78528349584667</v>
      </c>
      <c r="J614" s="25">
        <f t="shared" si="339"/>
        <v>11.189517857341103</v>
      </c>
      <c r="K614" s="25">
        <f t="shared" si="339"/>
        <v>17.264768761907096</v>
      </c>
      <c r="L614" s="26">
        <f t="shared" si="318"/>
        <v>0.64811281353675598</v>
      </c>
      <c r="M614" s="25">
        <f t="shared" si="319"/>
        <v>39.32454187683566</v>
      </c>
      <c r="N614" s="25">
        <v>30</v>
      </c>
      <c r="O614" s="25">
        <v>70</v>
      </c>
      <c r="P614" s="25">
        <f t="shared" si="322"/>
        <v>0</v>
      </c>
      <c r="Q614" s="25">
        <f t="shared" si="323"/>
        <v>0</v>
      </c>
      <c r="R614" s="25">
        <f t="shared" si="324"/>
        <v>37</v>
      </c>
      <c r="S614" s="25">
        <f t="shared" si="325"/>
        <v>0</v>
      </c>
      <c r="T614" s="25">
        <f t="shared" si="326"/>
        <v>8134585</v>
      </c>
      <c r="U614" s="25">
        <f t="shared" si="327"/>
        <v>10126110</v>
      </c>
      <c r="V614" s="9">
        <f t="shared" si="328"/>
        <v>2263.8627159647813</v>
      </c>
      <c r="W614" s="9">
        <f t="shared" si="329"/>
        <v>2246.1875736727593</v>
      </c>
      <c r="X614" s="9">
        <f t="shared" si="330"/>
        <v>-17.675142292021974</v>
      </c>
      <c r="Y614" s="3">
        <f t="shared" si="331"/>
        <v>0</v>
      </c>
      <c r="Z614" s="3">
        <f t="shared" si="332"/>
        <v>1</v>
      </c>
      <c r="AA614" s="55">
        <f t="shared" si="333"/>
        <v>14</v>
      </c>
      <c r="AB614" s="3">
        <f t="shared" si="334"/>
        <v>30</v>
      </c>
      <c r="AC614" s="2">
        <f t="shared" si="335"/>
        <v>8682330</v>
      </c>
      <c r="AD614" s="2">
        <f t="shared" si="336"/>
        <v>9435880</v>
      </c>
      <c r="AE614" s="14">
        <f t="shared" si="337"/>
        <v>2249.3825425053642</v>
      </c>
      <c r="AF614" s="14">
        <f t="shared" si="338"/>
        <v>2229.5133179889021</v>
      </c>
      <c r="AG614" s="14">
        <f t="shared" si="321"/>
        <v>-19.869224516462054</v>
      </c>
      <c r="AH614" s="14">
        <f t="shared" si="347"/>
        <v>-11.52495928298115</v>
      </c>
      <c r="AI614" s="14">
        <f t="shared" si="340"/>
        <v>-8.344265233480904</v>
      </c>
      <c r="AJ614" s="16">
        <f t="shared" si="341"/>
        <v>0</v>
      </c>
      <c r="AK614" s="16">
        <f t="shared" si="342"/>
        <v>0</v>
      </c>
      <c r="AL614" s="16">
        <f t="shared" si="343"/>
        <v>0</v>
      </c>
      <c r="AM614" s="16">
        <f t="shared" si="344"/>
        <v>0</v>
      </c>
      <c r="AN614" s="5">
        <f t="shared" si="345"/>
        <v>9617325</v>
      </c>
      <c r="AO614" s="5">
        <f t="shared" si="346"/>
        <v>9617325</v>
      </c>
    </row>
    <row r="615" spans="1:41" x14ac:dyDescent="0.2">
      <c r="A615" s="1" t="s">
        <v>1363</v>
      </c>
      <c r="B615" s="8">
        <v>3607</v>
      </c>
      <c r="C615" s="8">
        <v>2137.3028846153848</v>
      </c>
      <c r="D615" s="8">
        <v>2154</v>
      </c>
      <c r="E615" s="8">
        <v>2124</v>
      </c>
      <c r="F615" s="8">
        <v>2137.2788461538462</v>
      </c>
      <c r="G615" s="8">
        <f t="shared" si="314"/>
        <v>-33.748076923076951</v>
      </c>
      <c r="H615" s="8">
        <f t="shared" si="315"/>
        <v>0</v>
      </c>
      <c r="I615" s="8">
        <f t="shared" si="316"/>
        <v>33.748076923076951</v>
      </c>
      <c r="J615" s="25">
        <f t="shared" si="339"/>
        <v>10.390266581816737</v>
      </c>
      <c r="K615" s="25">
        <f t="shared" si="339"/>
        <v>18.442147916276372</v>
      </c>
      <c r="L615" s="26">
        <f t="shared" si="318"/>
        <v>0.56339785522740893</v>
      </c>
      <c r="M615" s="25">
        <f t="shared" si="319"/>
        <v>36.036755029669543</v>
      </c>
      <c r="N615" s="25">
        <v>30</v>
      </c>
      <c r="O615" s="25">
        <v>70</v>
      </c>
      <c r="P615" s="25">
        <f t="shared" si="322"/>
        <v>0</v>
      </c>
      <c r="Q615" s="25">
        <f t="shared" si="323"/>
        <v>0</v>
      </c>
      <c r="R615" s="25">
        <f t="shared" si="324"/>
        <v>37</v>
      </c>
      <c r="S615" s="25">
        <f t="shared" si="325"/>
        <v>0</v>
      </c>
      <c r="T615" s="25">
        <f t="shared" si="326"/>
        <v>8134585</v>
      </c>
      <c r="U615" s="25">
        <f t="shared" si="327"/>
        <v>10099285</v>
      </c>
      <c r="V615" s="9">
        <f t="shared" si="328"/>
        <v>2259.7487072199528</v>
      </c>
      <c r="W615" s="9">
        <f t="shared" si="329"/>
        <v>2243.1039586766442</v>
      </c>
      <c r="X615" s="9">
        <f t="shared" si="330"/>
        <v>-16.644748543308651</v>
      </c>
      <c r="Y615" s="3">
        <f t="shared" si="331"/>
        <v>0</v>
      </c>
      <c r="Z615" s="3">
        <f t="shared" si="332"/>
        <v>1</v>
      </c>
      <c r="AA615" s="55">
        <f t="shared" si="333"/>
        <v>13</v>
      </c>
      <c r="AB615" s="3">
        <f t="shared" si="334"/>
        <v>30</v>
      </c>
      <c r="AC615" s="2">
        <f t="shared" si="335"/>
        <v>8736125</v>
      </c>
      <c r="AD615" s="2">
        <f t="shared" si="336"/>
        <v>9426425</v>
      </c>
      <c r="AE615" s="14">
        <f t="shared" si="337"/>
        <v>2241.0785649978443</v>
      </c>
      <c r="AF615" s="14">
        <f t="shared" si="338"/>
        <v>2215.3233992450473</v>
      </c>
      <c r="AG615" s="14">
        <f t="shared" si="321"/>
        <v>-25.755165752796984</v>
      </c>
      <c r="AH615" s="14">
        <f t="shared" si="347"/>
        <v>-14.371000576944317</v>
      </c>
      <c r="AI615" s="14">
        <f t="shared" si="340"/>
        <v>-11.384165175852667</v>
      </c>
      <c r="AJ615" s="16">
        <f t="shared" si="341"/>
        <v>0</v>
      </c>
      <c r="AK615" s="16">
        <f t="shared" si="342"/>
        <v>0</v>
      </c>
      <c r="AL615" s="16">
        <f t="shared" si="343"/>
        <v>0</v>
      </c>
      <c r="AM615" s="16">
        <f t="shared" si="344"/>
        <v>0</v>
      </c>
      <c r="AN615" s="5">
        <f t="shared" si="345"/>
        <v>9617325</v>
      </c>
      <c r="AO615" s="5">
        <f t="shared" si="346"/>
        <v>9617325</v>
      </c>
    </row>
    <row r="616" spans="1:41" x14ac:dyDescent="0.2">
      <c r="A616" s="1" t="s">
        <v>1364</v>
      </c>
      <c r="B616" s="8">
        <v>4227</v>
      </c>
      <c r="C616" s="8">
        <v>2159.0357142857142</v>
      </c>
      <c r="D616" s="8">
        <v>2166</v>
      </c>
      <c r="E616" s="8">
        <v>2147</v>
      </c>
      <c r="F616" s="8">
        <v>2158.9591836734694</v>
      </c>
      <c r="G616" s="8">
        <f t="shared" si="314"/>
        <v>21.680337519623208</v>
      </c>
      <c r="H616" s="8">
        <f t="shared" si="315"/>
        <v>21.680337519623208</v>
      </c>
      <c r="I616" s="8">
        <f t="shared" si="316"/>
        <v>0</v>
      </c>
      <c r="J616" s="25">
        <f t="shared" si="339"/>
        <v>11.196700220231486</v>
      </c>
      <c r="K616" s="25">
        <f t="shared" si="339"/>
        <v>17.124851636542346</v>
      </c>
      <c r="L616" s="26">
        <f t="shared" si="318"/>
        <v>0.65382757514459822</v>
      </c>
      <c r="M616" s="25">
        <f t="shared" si="319"/>
        <v>39.534204470344044</v>
      </c>
      <c r="N616" s="25">
        <v>30</v>
      </c>
      <c r="O616" s="25">
        <v>70</v>
      </c>
      <c r="P616" s="25">
        <f t="shared" si="322"/>
        <v>0</v>
      </c>
      <c r="Q616" s="25">
        <f t="shared" si="323"/>
        <v>0</v>
      </c>
      <c r="R616" s="25">
        <f t="shared" si="324"/>
        <v>37</v>
      </c>
      <c r="S616" s="25">
        <f t="shared" si="325"/>
        <v>0</v>
      </c>
      <c r="T616" s="25">
        <f t="shared" si="326"/>
        <v>8134585</v>
      </c>
      <c r="U616" s="25">
        <f t="shared" si="327"/>
        <v>10120560</v>
      </c>
      <c r="V616" s="9">
        <f t="shared" si="328"/>
        <v>2254.0641416481617</v>
      </c>
      <c r="W616" s="9">
        <f t="shared" si="329"/>
        <v>2233.7046369335726</v>
      </c>
      <c r="X616" s="9">
        <f t="shared" si="330"/>
        <v>-20.359504714589093</v>
      </c>
      <c r="Y616" s="3">
        <f t="shared" si="331"/>
        <v>0</v>
      </c>
      <c r="Z616" s="3">
        <f t="shared" si="332"/>
        <v>1</v>
      </c>
      <c r="AA616" s="55">
        <f t="shared" si="333"/>
        <v>12</v>
      </c>
      <c r="AB616" s="3">
        <f t="shared" si="334"/>
        <v>30</v>
      </c>
      <c r="AC616" s="2">
        <f t="shared" si="335"/>
        <v>8789195</v>
      </c>
      <c r="AD616" s="2">
        <f t="shared" si="336"/>
        <v>9433295</v>
      </c>
      <c r="AE616" s="14">
        <f t="shared" si="337"/>
        <v>2234.9956478627055</v>
      </c>
      <c r="AF616" s="14">
        <f t="shared" si="338"/>
        <v>2206.6519814648045</v>
      </c>
      <c r="AG616" s="14">
        <f t="shared" si="321"/>
        <v>-28.343666397900961</v>
      </c>
      <c r="AH616" s="14">
        <f t="shared" si="347"/>
        <v>-17.165533741135647</v>
      </c>
      <c r="AI616" s="14">
        <f t="shared" si="340"/>
        <v>-11.178132656765314</v>
      </c>
      <c r="AJ616" s="16">
        <f t="shared" si="341"/>
        <v>0</v>
      </c>
      <c r="AK616" s="16">
        <f t="shared" si="342"/>
        <v>0</v>
      </c>
      <c r="AL616" s="16">
        <f t="shared" si="343"/>
        <v>0</v>
      </c>
      <c r="AM616" s="16">
        <f t="shared" si="344"/>
        <v>0</v>
      </c>
      <c r="AN616" s="5">
        <f t="shared" si="345"/>
        <v>9617325</v>
      </c>
      <c r="AO616" s="5">
        <f t="shared" si="346"/>
        <v>9617325</v>
      </c>
    </row>
    <row r="617" spans="1:41" x14ac:dyDescent="0.2">
      <c r="A617" s="1" t="s">
        <v>1365</v>
      </c>
      <c r="B617" s="8">
        <v>5061</v>
      </c>
      <c r="C617" s="8">
        <v>2153.3691588785045</v>
      </c>
      <c r="D617" s="8">
        <v>2193</v>
      </c>
      <c r="E617" s="8">
        <v>2125</v>
      </c>
      <c r="F617" s="8">
        <v>2153.4392523364486</v>
      </c>
      <c r="G617" s="8">
        <f t="shared" si="314"/>
        <v>-5.5199313370208074</v>
      </c>
      <c r="H617" s="8">
        <f t="shared" si="315"/>
        <v>0</v>
      </c>
      <c r="I617" s="8">
        <f t="shared" si="316"/>
        <v>5.5199313370208074</v>
      </c>
      <c r="J617" s="25">
        <f t="shared" si="339"/>
        <v>10.396935918786381</v>
      </c>
      <c r="K617" s="25">
        <f t="shared" si="339"/>
        <v>16.295928758005093</v>
      </c>
      <c r="L617" s="26">
        <f t="shared" si="318"/>
        <v>0.63800818432512274</v>
      </c>
      <c r="M617" s="25">
        <f t="shared" si="319"/>
        <v>38.950243987211159</v>
      </c>
      <c r="N617" s="25">
        <v>30</v>
      </c>
      <c r="O617" s="25">
        <v>70</v>
      </c>
      <c r="P617" s="25">
        <f t="shared" si="322"/>
        <v>0</v>
      </c>
      <c r="Q617" s="25">
        <f t="shared" si="323"/>
        <v>0</v>
      </c>
      <c r="R617" s="25">
        <f t="shared" si="324"/>
        <v>37</v>
      </c>
      <c r="S617" s="25">
        <f t="shared" si="325"/>
        <v>0</v>
      </c>
      <c r="T617" s="25">
        <f t="shared" si="326"/>
        <v>8134585</v>
      </c>
      <c r="U617" s="25">
        <f t="shared" si="327"/>
        <v>10100210</v>
      </c>
      <c r="V617" s="9">
        <f t="shared" si="328"/>
        <v>2250.2370732139502</v>
      </c>
      <c r="W617" s="9">
        <f t="shared" si="329"/>
        <v>2228.3164481009921</v>
      </c>
      <c r="X617" s="9">
        <f t="shared" si="330"/>
        <v>-21.920625112958078</v>
      </c>
      <c r="Y617" s="3">
        <f t="shared" si="331"/>
        <v>0</v>
      </c>
      <c r="Z617" s="3">
        <f t="shared" si="332"/>
        <v>1</v>
      </c>
      <c r="AA617" s="55">
        <f t="shared" si="333"/>
        <v>11</v>
      </c>
      <c r="AB617" s="3">
        <f t="shared" si="334"/>
        <v>30</v>
      </c>
      <c r="AC617" s="2">
        <f t="shared" si="335"/>
        <v>8842840</v>
      </c>
      <c r="AD617" s="2">
        <f t="shared" si="336"/>
        <v>9427215</v>
      </c>
      <c r="AE617" s="14">
        <f t="shared" si="337"/>
        <v>2228.9544333792792</v>
      </c>
      <c r="AF617" s="14">
        <f t="shared" si="338"/>
        <v>2198.4654077527498</v>
      </c>
      <c r="AG617" s="14">
        <f t="shared" si="321"/>
        <v>-30.489025626529383</v>
      </c>
      <c r="AH617" s="14">
        <f t="shared" si="347"/>
        <v>-19.830232118214393</v>
      </c>
      <c r="AI617" s="14">
        <f t="shared" si="340"/>
        <v>-10.658793508314989</v>
      </c>
      <c r="AJ617" s="16">
        <f t="shared" si="341"/>
        <v>0</v>
      </c>
      <c r="AK617" s="16">
        <f t="shared" si="342"/>
        <v>0</v>
      </c>
      <c r="AL617" s="16">
        <f t="shared" si="343"/>
        <v>0</v>
      </c>
      <c r="AM617" s="16">
        <f t="shared" si="344"/>
        <v>0</v>
      </c>
      <c r="AN617" s="5">
        <f t="shared" si="345"/>
        <v>9617325</v>
      </c>
      <c r="AO617" s="5">
        <f t="shared" si="346"/>
        <v>9617325</v>
      </c>
    </row>
    <row r="618" spans="1:41" x14ac:dyDescent="0.2">
      <c r="A618" s="1" t="s">
        <v>1366</v>
      </c>
      <c r="B618" s="8">
        <v>4969</v>
      </c>
      <c r="C618" s="8">
        <v>2213.0313901345294</v>
      </c>
      <c r="D618" s="8">
        <v>2237</v>
      </c>
      <c r="E618" s="8">
        <v>2189</v>
      </c>
      <c r="F618" s="8">
        <v>2213.0896860986545</v>
      </c>
      <c r="G618" s="8">
        <f t="shared" si="314"/>
        <v>59.650433762205921</v>
      </c>
      <c r="H618" s="8">
        <f t="shared" si="315"/>
        <v>59.650433762205921</v>
      </c>
      <c r="I618" s="8">
        <f t="shared" si="316"/>
        <v>0</v>
      </c>
      <c r="J618" s="25">
        <f t="shared" si="339"/>
        <v>13.915042907602063</v>
      </c>
      <c r="K618" s="25">
        <f t="shared" si="339"/>
        <v>15.131933846719017</v>
      </c>
      <c r="L618" s="26">
        <f t="shared" si="318"/>
        <v>0.91958126757335734</v>
      </c>
      <c r="M618" s="25">
        <f t="shared" si="319"/>
        <v>47.905305344839498</v>
      </c>
      <c r="N618" s="25">
        <v>30</v>
      </c>
      <c r="O618" s="25">
        <v>70</v>
      </c>
      <c r="P618" s="25">
        <f t="shared" si="322"/>
        <v>0</v>
      </c>
      <c r="Q618" s="25">
        <f t="shared" si="323"/>
        <v>0</v>
      </c>
      <c r="R618" s="25">
        <f t="shared" si="324"/>
        <v>37</v>
      </c>
      <c r="S618" s="25">
        <f t="shared" si="325"/>
        <v>0</v>
      </c>
      <c r="T618" s="25">
        <f t="shared" si="326"/>
        <v>8134585</v>
      </c>
      <c r="U618" s="25">
        <f t="shared" si="327"/>
        <v>10159410</v>
      </c>
      <c r="V618" s="9">
        <f t="shared" si="328"/>
        <v>2245.4333621471906</v>
      </c>
      <c r="W618" s="9">
        <f t="shared" si="329"/>
        <v>2217.2085700960379</v>
      </c>
      <c r="X618" s="9">
        <f t="shared" si="330"/>
        <v>-28.22479205115269</v>
      </c>
      <c r="Y618" s="3">
        <f t="shared" si="331"/>
        <v>0</v>
      </c>
      <c r="Z618" s="3">
        <f t="shared" si="332"/>
        <v>1</v>
      </c>
      <c r="AA618" s="55">
        <f t="shared" si="333"/>
        <v>10</v>
      </c>
      <c r="AB618" s="3">
        <f t="shared" si="334"/>
        <v>30</v>
      </c>
      <c r="AC618" s="2">
        <f t="shared" si="335"/>
        <v>8895935</v>
      </c>
      <c r="AD618" s="2">
        <f t="shared" si="336"/>
        <v>9443185</v>
      </c>
      <c r="AE618" s="14">
        <f t="shared" si="337"/>
        <v>2227.7792669140476</v>
      </c>
      <c r="AF618" s="14">
        <f t="shared" si="338"/>
        <v>2200.7152967290426</v>
      </c>
      <c r="AG618" s="14">
        <f t="shared" si="321"/>
        <v>-27.063970185005019</v>
      </c>
      <c r="AH618" s="14">
        <f t="shared" si="347"/>
        <v>-21.276979731572517</v>
      </c>
      <c r="AI618" s="14">
        <f t="shared" si="340"/>
        <v>-5.7869904534325016</v>
      </c>
      <c r="AJ618" s="16">
        <f t="shared" si="341"/>
        <v>0</v>
      </c>
      <c r="AK618" s="16">
        <f t="shared" si="342"/>
        <v>0</v>
      </c>
      <c r="AL618" s="16">
        <f t="shared" si="343"/>
        <v>0</v>
      </c>
      <c r="AM618" s="16">
        <f t="shared" si="344"/>
        <v>0</v>
      </c>
      <c r="AN618" s="5">
        <f t="shared" si="345"/>
        <v>9617325</v>
      </c>
      <c r="AO618" s="5">
        <f t="shared" si="346"/>
        <v>9617325</v>
      </c>
    </row>
    <row r="619" spans="1:41" x14ac:dyDescent="0.2">
      <c r="A619" s="1" t="s">
        <v>1367</v>
      </c>
      <c r="B619" s="8">
        <v>4665</v>
      </c>
      <c r="C619" s="8">
        <v>2218.719827586207</v>
      </c>
      <c r="D619" s="8">
        <v>2242</v>
      </c>
      <c r="E619" s="8">
        <v>2199</v>
      </c>
      <c r="F619" s="8">
        <v>2218.7155172413795</v>
      </c>
      <c r="G619" s="8">
        <f t="shared" si="314"/>
        <v>5.6258311427250192</v>
      </c>
      <c r="H619" s="8">
        <f t="shared" si="315"/>
        <v>5.6258311427250192</v>
      </c>
      <c r="I619" s="8">
        <f t="shared" si="316"/>
        <v>0</v>
      </c>
      <c r="J619" s="25">
        <f t="shared" si="339"/>
        <v>13.322956352967989</v>
      </c>
      <c r="K619" s="25">
        <f t="shared" si="339"/>
        <v>14.05108142909623</v>
      </c>
      <c r="L619" s="26">
        <f t="shared" si="318"/>
        <v>0.94818013974209281</v>
      </c>
      <c r="M619" s="25">
        <f t="shared" si="319"/>
        <v>48.670044437862728</v>
      </c>
      <c r="N619" s="25">
        <v>30</v>
      </c>
      <c r="O619" s="25">
        <v>70</v>
      </c>
      <c r="P619" s="25">
        <f t="shared" si="322"/>
        <v>0</v>
      </c>
      <c r="Q619" s="25">
        <f t="shared" si="323"/>
        <v>0</v>
      </c>
      <c r="R619" s="25">
        <f t="shared" si="324"/>
        <v>37</v>
      </c>
      <c r="S619" s="25">
        <f t="shared" si="325"/>
        <v>0</v>
      </c>
      <c r="T619" s="25">
        <f t="shared" si="326"/>
        <v>8134585</v>
      </c>
      <c r="U619" s="25">
        <f t="shared" si="327"/>
        <v>10168660</v>
      </c>
      <c r="V619" s="9">
        <f t="shared" si="328"/>
        <v>2241.684734421422</v>
      </c>
      <c r="W619" s="9">
        <f t="shared" si="329"/>
        <v>2210.5159878208692</v>
      </c>
      <c r="X619" s="9">
        <f t="shared" si="330"/>
        <v>-31.168746600552822</v>
      </c>
      <c r="Y619" s="3">
        <f t="shared" si="331"/>
        <v>0</v>
      </c>
      <c r="Z619" s="3">
        <f t="shared" si="332"/>
        <v>1</v>
      </c>
      <c r="AA619" s="55">
        <f t="shared" si="333"/>
        <v>9</v>
      </c>
      <c r="AB619" s="3">
        <f t="shared" si="334"/>
        <v>30</v>
      </c>
      <c r="AC619" s="2">
        <f t="shared" si="335"/>
        <v>8950630</v>
      </c>
      <c r="AD619" s="2">
        <f t="shared" si="336"/>
        <v>9445405</v>
      </c>
      <c r="AE619" s="14">
        <f t="shared" si="337"/>
        <v>2227.1078780494054</v>
      </c>
      <c r="AF619" s="14">
        <f t="shared" si="338"/>
        <v>2203.4845614232481</v>
      </c>
      <c r="AG619" s="14">
        <f t="shared" si="321"/>
        <v>-23.623316626157248</v>
      </c>
      <c r="AH619" s="14">
        <f t="shared" si="347"/>
        <v>-21.746247110489463</v>
      </c>
      <c r="AI619" s="14">
        <f t="shared" si="340"/>
        <v>-1.8770695156677846</v>
      </c>
      <c r="AJ619" s="16">
        <f t="shared" si="341"/>
        <v>0</v>
      </c>
      <c r="AK619" s="16">
        <f t="shared" si="342"/>
        <v>0</v>
      </c>
      <c r="AL619" s="16">
        <f t="shared" si="343"/>
        <v>0</v>
      </c>
      <c r="AM619" s="16">
        <f t="shared" si="344"/>
        <v>0</v>
      </c>
      <c r="AN619" s="5">
        <f t="shared" si="345"/>
        <v>9617325</v>
      </c>
      <c r="AO619" s="5">
        <f t="shared" si="346"/>
        <v>9617325</v>
      </c>
    </row>
    <row r="620" spans="1:41" x14ac:dyDescent="0.2">
      <c r="A620" s="1" t="s">
        <v>1368</v>
      </c>
      <c r="B620" s="8">
        <v>5897</v>
      </c>
      <c r="C620" s="8">
        <v>2241.8975609756098</v>
      </c>
      <c r="D620" s="8">
        <v>2252</v>
      </c>
      <c r="E620" s="8">
        <v>2227</v>
      </c>
      <c r="F620" s="8">
        <v>2241.9219512195123</v>
      </c>
      <c r="G620" s="8">
        <f t="shared" si="314"/>
        <v>23.206433978132736</v>
      </c>
      <c r="H620" s="8">
        <f t="shared" si="315"/>
        <v>23.206433978132736</v>
      </c>
      <c r="I620" s="8">
        <f t="shared" si="316"/>
        <v>0</v>
      </c>
      <c r="J620" s="25">
        <f t="shared" si="339"/>
        <v>14.028919040479755</v>
      </c>
      <c r="K620" s="25">
        <f t="shared" si="339"/>
        <v>13.047432755589357</v>
      </c>
      <c r="L620" s="26">
        <f t="shared" si="318"/>
        <v>1.0752244754409592</v>
      </c>
      <c r="M620" s="25">
        <f t="shared" si="319"/>
        <v>51.812441890773641</v>
      </c>
      <c r="N620" s="25">
        <v>30</v>
      </c>
      <c r="O620" s="25">
        <v>70</v>
      </c>
      <c r="P620" s="25">
        <f t="shared" si="322"/>
        <v>0</v>
      </c>
      <c r="Q620" s="25">
        <f t="shared" si="323"/>
        <v>0</v>
      </c>
      <c r="R620" s="25">
        <f t="shared" si="324"/>
        <v>37</v>
      </c>
      <c r="S620" s="25">
        <f t="shared" si="325"/>
        <v>0</v>
      </c>
      <c r="T620" s="25">
        <f t="shared" si="326"/>
        <v>8134585</v>
      </c>
      <c r="U620" s="25">
        <f t="shared" si="327"/>
        <v>10194560</v>
      </c>
      <c r="V620" s="9">
        <f t="shared" si="328"/>
        <v>2236.6622687203917</v>
      </c>
      <c r="W620" s="9">
        <f t="shared" si="329"/>
        <v>2202.0814475909842</v>
      </c>
      <c r="X620" s="9">
        <f t="shared" si="330"/>
        <v>-34.580821129407468</v>
      </c>
      <c r="Y620" s="3">
        <f t="shared" si="331"/>
        <v>0</v>
      </c>
      <c r="Z620" s="3">
        <f t="shared" si="332"/>
        <v>1</v>
      </c>
      <c r="AA620" s="55">
        <f t="shared" si="333"/>
        <v>8</v>
      </c>
      <c r="AB620" s="3">
        <f t="shared" si="334"/>
        <v>30</v>
      </c>
      <c r="AC620" s="2">
        <f t="shared" si="335"/>
        <v>9005575</v>
      </c>
      <c r="AD620" s="2">
        <f t="shared" si="336"/>
        <v>9450975</v>
      </c>
      <c r="AE620" s="14">
        <f t="shared" si="337"/>
        <v>2228.2052168027467</v>
      </c>
      <c r="AF620" s="14">
        <f t="shared" si="338"/>
        <v>2209.3980060072886</v>
      </c>
      <c r="AG620" s="14">
        <f t="shared" si="321"/>
        <v>-18.807210795458104</v>
      </c>
      <c r="AH620" s="14">
        <f t="shared" si="347"/>
        <v>-21.158439847483191</v>
      </c>
      <c r="AI620" s="14">
        <f t="shared" si="340"/>
        <v>2.3512290520250865</v>
      </c>
      <c r="AJ620" s="16">
        <f t="shared" si="341"/>
        <v>1</v>
      </c>
      <c r="AK620" s="16">
        <f t="shared" si="342"/>
        <v>0</v>
      </c>
      <c r="AL620" s="16">
        <f t="shared" si="343"/>
        <v>1</v>
      </c>
      <c r="AM620" s="16">
        <f t="shared" si="344"/>
        <v>30</v>
      </c>
      <c r="AN620" s="5">
        <f t="shared" si="345"/>
        <v>9561245</v>
      </c>
      <c r="AO620" s="5">
        <f t="shared" si="346"/>
        <v>9616920</v>
      </c>
    </row>
    <row r="621" spans="1:41" x14ac:dyDescent="0.2">
      <c r="A621" s="1" t="s">
        <v>1369</v>
      </c>
      <c r="B621" s="8">
        <v>5581</v>
      </c>
      <c r="C621" s="8">
        <v>2251.8643216080404</v>
      </c>
      <c r="D621" s="8">
        <v>2273</v>
      </c>
      <c r="E621" s="8">
        <v>2230</v>
      </c>
      <c r="F621" s="8">
        <v>2251.9798994974876</v>
      </c>
      <c r="G621" s="8">
        <f t="shared" si="314"/>
        <v>10.057948277975356</v>
      </c>
      <c r="H621" s="8">
        <f t="shared" si="315"/>
        <v>10.057948277975356</v>
      </c>
      <c r="I621" s="8">
        <f t="shared" si="316"/>
        <v>0</v>
      </c>
      <c r="J621" s="25">
        <f t="shared" si="339"/>
        <v>13.745278271729441</v>
      </c>
      <c r="K621" s="25">
        <f t="shared" si="339"/>
        <v>12.115473273047259</v>
      </c>
      <c r="L621" s="26">
        <f t="shared" si="318"/>
        <v>1.1345226027866311</v>
      </c>
      <c r="M621" s="25">
        <f t="shared" si="319"/>
        <v>53.151116849524357</v>
      </c>
      <c r="N621" s="25">
        <v>30</v>
      </c>
      <c r="O621" s="25">
        <v>70</v>
      </c>
      <c r="P621" s="25">
        <f t="shared" si="322"/>
        <v>0</v>
      </c>
      <c r="Q621" s="25">
        <f t="shared" si="323"/>
        <v>0</v>
      </c>
      <c r="R621" s="25">
        <f t="shared" si="324"/>
        <v>37</v>
      </c>
      <c r="S621" s="25">
        <f t="shared" si="325"/>
        <v>0</v>
      </c>
      <c r="T621" s="25">
        <f t="shared" si="326"/>
        <v>8134585</v>
      </c>
      <c r="U621" s="25">
        <f t="shared" si="327"/>
        <v>10197335</v>
      </c>
      <c r="V621" s="9">
        <f t="shared" si="328"/>
        <v>2232.2104604781712</v>
      </c>
      <c r="W621" s="9">
        <f t="shared" si="329"/>
        <v>2199.2248868366014</v>
      </c>
      <c r="X621" s="9">
        <f t="shared" si="330"/>
        <v>-32.985573641569772</v>
      </c>
      <c r="Y621" s="3">
        <f t="shared" si="331"/>
        <v>0</v>
      </c>
      <c r="Z621" s="3">
        <f t="shared" si="332"/>
        <v>1</v>
      </c>
      <c r="AA621" s="55">
        <f t="shared" si="333"/>
        <v>7</v>
      </c>
      <c r="AB621" s="3">
        <f t="shared" si="334"/>
        <v>30</v>
      </c>
      <c r="AC621" s="2">
        <f t="shared" si="335"/>
        <v>9061220</v>
      </c>
      <c r="AD621" s="2">
        <f t="shared" si="336"/>
        <v>9451470</v>
      </c>
      <c r="AE621" s="14">
        <f t="shared" si="337"/>
        <v>2229.9663044097647</v>
      </c>
      <c r="AF621" s="14">
        <f t="shared" si="338"/>
        <v>2215.9490665442422</v>
      </c>
      <c r="AG621" s="14">
        <f t="shared" si="321"/>
        <v>-14.017237865522475</v>
      </c>
      <c r="AH621" s="14">
        <f t="shared" si="347"/>
        <v>-19.730199451091046</v>
      </c>
      <c r="AI621" s="14">
        <f t="shared" si="340"/>
        <v>5.7129615855685714</v>
      </c>
      <c r="AJ621" s="16">
        <f t="shared" si="341"/>
        <v>1</v>
      </c>
      <c r="AK621" s="16">
        <f t="shared" si="342"/>
        <v>0</v>
      </c>
      <c r="AL621" s="16">
        <f t="shared" si="343"/>
        <v>2</v>
      </c>
      <c r="AM621" s="16">
        <f t="shared" si="344"/>
        <v>30</v>
      </c>
      <c r="AN621" s="5">
        <f t="shared" si="345"/>
        <v>9504915</v>
      </c>
      <c r="AO621" s="5">
        <f t="shared" si="346"/>
        <v>9616415</v>
      </c>
    </row>
    <row r="622" spans="1:41" x14ac:dyDescent="0.2">
      <c r="A622" s="1" t="s">
        <v>1370</v>
      </c>
      <c r="B622" s="8">
        <v>4455</v>
      </c>
      <c r="C622" s="8">
        <v>2268.837962962963</v>
      </c>
      <c r="D622" s="8">
        <v>2284</v>
      </c>
      <c r="E622" s="8">
        <v>2244</v>
      </c>
      <c r="F622" s="8">
        <v>2268.787037037037</v>
      </c>
      <c r="G622" s="8">
        <f t="shared" si="314"/>
        <v>16.807137539549331</v>
      </c>
      <c r="H622" s="8">
        <f t="shared" si="315"/>
        <v>16.807137539549331</v>
      </c>
      <c r="I622" s="8">
        <f t="shared" si="316"/>
        <v>0</v>
      </c>
      <c r="J622" s="25">
        <f t="shared" si="339"/>
        <v>13.963982505145148</v>
      </c>
      <c r="K622" s="25">
        <f t="shared" si="339"/>
        <v>11.250082324972455</v>
      </c>
      <c r="L622" s="26">
        <f t="shared" si="318"/>
        <v>1.2412338062761099</v>
      </c>
      <c r="M622" s="25">
        <f t="shared" si="319"/>
        <v>55.381718890741894</v>
      </c>
      <c r="N622" s="25">
        <v>30</v>
      </c>
      <c r="O622" s="25">
        <v>70</v>
      </c>
      <c r="P622" s="25">
        <f t="shared" si="322"/>
        <v>0</v>
      </c>
      <c r="Q622" s="25">
        <f t="shared" si="323"/>
        <v>0</v>
      </c>
      <c r="R622" s="25">
        <f t="shared" si="324"/>
        <v>37</v>
      </c>
      <c r="S622" s="25">
        <f t="shared" si="325"/>
        <v>0</v>
      </c>
      <c r="T622" s="25">
        <f t="shared" si="326"/>
        <v>8134585</v>
      </c>
      <c r="U622" s="25">
        <f t="shared" si="327"/>
        <v>10210285</v>
      </c>
      <c r="V622" s="9">
        <f t="shared" si="328"/>
        <v>2229.354302766536</v>
      </c>
      <c r="W622" s="9">
        <f t="shared" si="329"/>
        <v>2202.3154637456732</v>
      </c>
      <c r="X622" s="9">
        <f t="shared" si="330"/>
        <v>-27.038839020862724</v>
      </c>
      <c r="Y622" s="3">
        <f t="shared" si="331"/>
        <v>0</v>
      </c>
      <c r="Z622" s="3">
        <f t="shared" si="332"/>
        <v>1</v>
      </c>
      <c r="AA622" s="55">
        <f t="shared" si="333"/>
        <v>6</v>
      </c>
      <c r="AB622" s="3">
        <f t="shared" si="334"/>
        <v>30</v>
      </c>
      <c r="AC622" s="2">
        <f t="shared" si="335"/>
        <v>9116940</v>
      </c>
      <c r="AD622" s="2">
        <f t="shared" si="336"/>
        <v>9453540</v>
      </c>
      <c r="AE622" s="14">
        <f t="shared" si="337"/>
        <v>2232.8419142340072</v>
      </c>
      <c r="AF622" s="14">
        <f t="shared" si="338"/>
        <v>2224.0779850815952</v>
      </c>
      <c r="AG622" s="14">
        <f t="shared" si="321"/>
        <v>-8.7639291524119471</v>
      </c>
      <c r="AH622" s="14">
        <f t="shared" si="347"/>
        <v>-17.536945391355225</v>
      </c>
      <c r="AI622" s="14">
        <f t="shared" si="340"/>
        <v>8.7730162389432778</v>
      </c>
      <c r="AJ622" s="16">
        <f t="shared" si="341"/>
        <v>1</v>
      </c>
      <c r="AK622" s="16">
        <f t="shared" si="342"/>
        <v>0</v>
      </c>
      <c r="AL622" s="16">
        <f t="shared" si="343"/>
        <v>3</v>
      </c>
      <c r="AM622" s="16">
        <f t="shared" si="344"/>
        <v>30</v>
      </c>
      <c r="AN622" s="5">
        <f t="shared" si="345"/>
        <v>9448060</v>
      </c>
      <c r="AO622" s="5">
        <f t="shared" si="346"/>
        <v>9616360</v>
      </c>
    </row>
    <row r="623" spans="1:41" x14ac:dyDescent="0.2">
      <c r="A623" s="1" t="s">
        <v>1371</v>
      </c>
      <c r="B623" s="8">
        <v>5868</v>
      </c>
      <c r="C623" s="8">
        <v>2286.0865384615386</v>
      </c>
      <c r="D623" s="8">
        <v>2297</v>
      </c>
      <c r="E623" s="8">
        <v>2275</v>
      </c>
      <c r="F623" s="8">
        <v>2286.0673076923076</v>
      </c>
      <c r="G623" s="8">
        <f t="shared" si="314"/>
        <v>17.28027065527067</v>
      </c>
      <c r="H623" s="8">
        <f t="shared" si="315"/>
        <v>17.28027065527067</v>
      </c>
      <c r="I623" s="8">
        <f t="shared" si="316"/>
        <v>0</v>
      </c>
      <c r="J623" s="25">
        <f t="shared" si="339"/>
        <v>14.200860230154115</v>
      </c>
      <c r="K623" s="25">
        <f t="shared" si="339"/>
        <v>10.446505016045851</v>
      </c>
      <c r="L623" s="26">
        <f t="shared" si="318"/>
        <v>1.3593886384337697</v>
      </c>
      <c r="M623" s="25">
        <f t="shared" si="319"/>
        <v>57.616139040839464</v>
      </c>
      <c r="N623" s="25">
        <v>30</v>
      </c>
      <c r="O623" s="25">
        <v>70</v>
      </c>
      <c r="P623" s="25">
        <f t="shared" si="322"/>
        <v>0</v>
      </c>
      <c r="Q623" s="25">
        <f t="shared" si="323"/>
        <v>0</v>
      </c>
      <c r="R623" s="25">
        <f t="shared" si="324"/>
        <v>37</v>
      </c>
      <c r="S623" s="25">
        <f t="shared" si="325"/>
        <v>0</v>
      </c>
      <c r="T623" s="25">
        <f t="shared" si="326"/>
        <v>8134585</v>
      </c>
      <c r="U623" s="25">
        <f t="shared" si="327"/>
        <v>10238960</v>
      </c>
      <c r="V623" s="9">
        <f t="shared" si="328"/>
        <v>2228.3745001617335</v>
      </c>
      <c r="W623" s="9">
        <f t="shared" si="329"/>
        <v>2205.8198729167489</v>
      </c>
      <c r="X623" s="9">
        <f t="shared" si="330"/>
        <v>-22.554627244984658</v>
      </c>
      <c r="Y623" s="3">
        <f t="shared" si="331"/>
        <v>0</v>
      </c>
      <c r="Z623" s="3">
        <f t="shared" si="332"/>
        <v>1</v>
      </c>
      <c r="AA623" s="55">
        <f t="shared" si="333"/>
        <v>5</v>
      </c>
      <c r="AB623" s="3">
        <f t="shared" si="334"/>
        <v>30</v>
      </c>
      <c r="AC623" s="2">
        <f t="shared" si="335"/>
        <v>9173010</v>
      </c>
      <c r="AD623" s="2">
        <f t="shared" si="336"/>
        <v>9457385</v>
      </c>
      <c r="AE623" s="14">
        <f t="shared" si="337"/>
        <v>2236.7845359716589</v>
      </c>
      <c r="AF623" s="14">
        <f t="shared" si="338"/>
        <v>2233.6148039447817</v>
      </c>
      <c r="AG623" s="14">
        <f t="shared" si="321"/>
        <v>-3.1697320268772273</v>
      </c>
      <c r="AH623" s="14">
        <f t="shared" si="347"/>
        <v>-14.663502718459625</v>
      </c>
      <c r="AI623" s="14">
        <f t="shared" si="340"/>
        <v>11.493770691582398</v>
      </c>
      <c r="AJ623" s="16">
        <f t="shared" si="341"/>
        <v>1</v>
      </c>
      <c r="AK623" s="16">
        <f t="shared" si="342"/>
        <v>0</v>
      </c>
      <c r="AL623" s="16">
        <f t="shared" si="343"/>
        <v>4</v>
      </c>
      <c r="AM623" s="16">
        <f t="shared" si="344"/>
        <v>30</v>
      </c>
      <c r="AN623" s="5">
        <f t="shared" si="345"/>
        <v>9390930</v>
      </c>
      <c r="AO623" s="5">
        <f t="shared" si="346"/>
        <v>9618430</v>
      </c>
    </row>
    <row r="624" spans="1:41" x14ac:dyDescent="0.2">
      <c r="A624" s="1" t="s">
        <v>1372</v>
      </c>
      <c r="B624" s="8">
        <v>5071</v>
      </c>
      <c r="C624" s="8">
        <v>2297.4977168949772</v>
      </c>
      <c r="D624" s="8">
        <v>2327</v>
      </c>
      <c r="E624" s="8">
        <v>2276</v>
      </c>
      <c r="F624" s="8">
        <v>2297.5296803652968</v>
      </c>
      <c r="G624" s="8">
        <f t="shared" si="314"/>
        <v>11.462372672989204</v>
      </c>
      <c r="H624" s="8">
        <f t="shared" si="315"/>
        <v>11.462372672989204</v>
      </c>
      <c r="I624" s="8">
        <f t="shared" si="316"/>
        <v>0</v>
      </c>
      <c r="J624" s="25">
        <f t="shared" si="339"/>
        <v>14.005253976070907</v>
      </c>
      <c r="K624" s="25">
        <f t="shared" si="339"/>
        <v>9.7003260863282907</v>
      </c>
      <c r="L624" s="26">
        <f t="shared" si="318"/>
        <v>1.4437920799188404</v>
      </c>
      <c r="M624" s="25">
        <f t="shared" si="319"/>
        <v>59.07998850568292</v>
      </c>
      <c r="N624" s="25">
        <v>30</v>
      </c>
      <c r="O624" s="25">
        <v>70</v>
      </c>
      <c r="P624" s="25">
        <f t="shared" si="322"/>
        <v>0</v>
      </c>
      <c r="Q624" s="25">
        <f t="shared" si="323"/>
        <v>0</v>
      </c>
      <c r="R624" s="25">
        <f t="shared" si="324"/>
        <v>37</v>
      </c>
      <c r="S624" s="25">
        <f t="shared" si="325"/>
        <v>0</v>
      </c>
      <c r="T624" s="25">
        <f t="shared" si="326"/>
        <v>8134585</v>
      </c>
      <c r="U624" s="25">
        <f t="shared" si="327"/>
        <v>10239885</v>
      </c>
      <c r="V624" s="9">
        <f t="shared" si="328"/>
        <v>2228.3057554083498</v>
      </c>
      <c r="W624" s="9">
        <f t="shared" si="329"/>
        <v>2208.5256582579509</v>
      </c>
      <c r="X624" s="9">
        <f t="shared" si="330"/>
        <v>-19.780097150398888</v>
      </c>
      <c r="Y624" s="3">
        <f t="shared" si="331"/>
        <v>0</v>
      </c>
      <c r="Z624" s="3">
        <f t="shared" si="332"/>
        <v>1</v>
      </c>
      <c r="AA624" s="55">
        <f t="shared" si="333"/>
        <v>4</v>
      </c>
      <c r="AB624" s="3">
        <f t="shared" si="334"/>
        <v>30</v>
      </c>
      <c r="AC624" s="2">
        <f t="shared" si="335"/>
        <v>9229855</v>
      </c>
      <c r="AD624" s="2">
        <f t="shared" si="336"/>
        <v>9457455</v>
      </c>
      <c r="AE624" s="14">
        <f t="shared" si="337"/>
        <v>2241.2841762971134</v>
      </c>
      <c r="AF624" s="14">
        <f t="shared" si="338"/>
        <v>2243.44786185563</v>
      </c>
      <c r="AG624" s="14">
        <f t="shared" si="321"/>
        <v>2.1636855585165904</v>
      </c>
      <c r="AH624" s="14">
        <f t="shared" si="347"/>
        <v>-11.298065063064382</v>
      </c>
      <c r="AI624" s="14">
        <f t="shared" si="340"/>
        <v>13.461750621580972</v>
      </c>
      <c r="AJ624" s="16">
        <f t="shared" si="341"/>
        <v>1</v>
      </c>
      <c r="AK624" s="16">
        <f t="shared" si="342"/>
        <v>0</v>
      </c>
      <c r="AL624" s="16">
        <f t="shared" si="343"/>
        <v>5</v>
      </c>
      <c r="AM624" s="16">
        <f t="shared" si="344"/>
        <v>30</v>
      </c>
      <c r="AN624" s="5">
        <f t="shared" si="345"/>
        <v>9333475</v>
      </c>
      <c r="AO624" s="5">
        <f t="shared" si="346"/>
        <v>9617975</v>
      </c>
    </row>
    <row r="625" spans="1:41" x14ac:dyDescent="0.2">
      <c r="A625" s="1" t="s">
        <v>1373</v>
      </c>
      <c r="B625" s="8">
        <v>4850</v>
      </c>
      <c r="C625" s="8">
        <v>2312.2844036697247</v>
      </c>
      <c r="D625" s="8">
        <v>2320</v>
      </c>
      <c r="E625" s="8">
        <v>2299</v>
      </c>
      <c r="F625" s="8">
        <v>2312.2155963302753</v>
      </c>
      <c r="G625" s="8">
        <f t="shared" si="314"/>
        <v>14.685915964978449</v>
      </c>
      <c r="H625" s="8">
        <f t="shared" si="315"/>
        <v>14.685915964978449</v>
      </c>
      <c r="I625" s="8">
        <f t="shared" si="316"/>
        <v>0</v>
      </c>
      <c r="J625" s="25">
        <f t="shared" si="339"/>
        <v>14.053872689564303</v>
      </c>
      <c r="K625" s="25">
        <f t="shared" si="339"/>
        <v>9.0074456515905563</v>
      </c>
      <c r="L625" s="26">
        <f t="shared" si="318"/>
        <v>1.5602506230034967</v>
      </c>
      <c r="M625" s="25">
        <f t="shared" si="319"/>
        <v>60.941323829193173</v>
      </c>
      <c r="N625" s="25">
        <v>30</v>
      </c>
      <c r="O625" s="25">
        <v>70</v>
      </c>
      <c r="P625" s="25">
        <f t="shared" si="322"/>
        <v>0</v>
      </c>
      <c r="Q625" s="25">
        <f t="shared" si="323"/>
        <v>0</v>
      </c>
      <c r="R625" s="25">
        <f t="shared" si="324"/>
        <v>37</v>
      </c>
      <c r="S625" s="25">
        <f t="shared" si="325"/>
        <v>0</v>
      </c>
      <c r="T625" s="25">
        <f t="shared" si="326"/>
        <v>8134585</v>
      </c>
      <c r="U625" s="25">
        <f t="shared" si="327"/>
        <v>10261160</v>
      </c>
      <c r="V625" s="9">
        <f t="shared" si="328"/>
        <v>2229.1789929856418</v>
      </c>
      <c r="W625" s="9">
        <f t="shared" si="329"/>
        <v>2215.7172909137612</v>
      </c>
      <c r="X625" s="9">
        <f t="shared" si="330"/>
        <v>-13.461702071880609</v>
      </c>
      <c r="Y625" s="3">
        <f t="shared" si="331"/>
        <v>0</v>
      </c>
      <c r="Z625" s="3">
        <f t="shared" si="332"/>
        <v>1</v>
      </c>
      <c r="AA625" s="55">
        <f t="shared" si="333"/>
        <v>3</v>
      </c>
      <c r="AB625" s="3">
        <f t="shared" si="334"/>
        <v>30</v>
      </c>
      <c r="AC625" s="2">
        <f t="shared" si="335"/>
        <v>9286725</v>
      </c>
      <c r="AD625" s="2">
        <f t="shared" si="336"/>
        <v>9459150</v>
      </c>
      <c r="AE625" s="14">
        <f t="shared" si="337"/>
        <v>2246.5383555588292</v>
      </c>
      <c r="AF625" s="14">
        <f t="shared" si="338"/>
        <v>2254.0275133132677</v>
      </c>
      <c r="AG625" s="14">
        <f t="shared" si="321"/>
        <v>7.4891577544385655</v>
      </c>
      <c r="AH625" s="14">
        <f t="shared" si="347"/>
        <v>-7.5406204995637918</v>
      </c>
      <c r="AI625" s="14">
        <f t="shared" si="340"/>
        <v>15.029778254002357</v>
      </c>
      <c r="AJ625" s="16">
        <f t="shared" si="341"/>
        <v>1</v>
      </c>
      <c r="AK625" s="16">
        <f t="shared" si="342"/>
        <v>0</v>
      </c>
      <c r="AL625" s="16">
        <f t="shared" si="343"/>
        <v>6</v>
      </c>
      <c r="AM625" s="16">
        <f t="shared" si="344"/>
        <v>30</v>
      </c>
      <c r="AN625" s="5">
        <f t="shared" si="345"/>
        <v>9275270</v>
      </c>
      <c r="AO625" s="5">
        <f t="shared" si="346"/>
        <v>9620120</v>
      </c>
    </row>
    <row r="626" spans="1:41" x14ac:dyDescent="0.2">
      <c r="A626" s="1" t="s">
        <v>1374</v>
      </c>
      <c r="B626" s="8">
        <v>11077</v>
      </c>
      <c r="C626" s="8">
        <v>2296.6349809885933</v>
      </c>
      <c r="D626" s="8">
        <v>2331</v>
      </c>
      <c r="E626" s="8">
        <v>2250</v>
      </c>
      <c r="F626" s="8">
        <v>2296.3384030418251</v>
      </c>
      <c r="G626" s="8">
        <f t="shared" si="314"/>
        <v>-15.877193288450144</v>
      </c>
      <c r="H626" s="8">
        <f t="shared" si="315"/>
        <v>0</v>
      </c>
      <c r="I626" s="8">
        <f t="shared" si="316"/>
        <v>15.877193288450144</v>
      </c>
      <c r="J626" s="25">
        <f t="shared" ref="J626:K641" si="348">((J625*($L$4-1)+H626)/$L$4)</f>
        <v>13.05002464030971</v>
      </c>
      <c r="K626" s="25">
        <f t="shared" si="348"/>
        <v>9.4981419113662415</v>
      </c>
      <c r="L626" s="26">
        <f t="shared" si="318"/>
        <v>1.3739555338389922</v>
      </c>
      <c r="M626" s="25">
        <f t="shared" si="319"/>
        <v>57.876211843661999</v>
      </c>
      <c r="N626" s="25">
        <v>30</v>
      </c>
      <c r="O626" s="25">
        <v>70</v>
      </c>
      <c r="P626" s="25">
        <f t="shared" si="322"/>
        <v>0</v>
      </c>
      <c r="Q626" s="25">
        <f t="shared" si="323"/>
        <v>0</v>
      </c>
      <c r="R626" s="25">
        <f t="shared" si="324"/>
        <v>37</v>
      </c>
      <c r="S626" s="25">
        <f t="shared" si="325"/>
        <v>0</v>
      </c>
      <c r="T626" s="25">
        <f t="shared" si="326"/>
        <v>8134585</v>
      </c>
      <c r="U626" s="25">
        <f t="shared" si="327"/>
        <v>10215835</v>
      </c>
      <c r="V626" s="9">
        <f t="shared" si="328"/>
        <v>2232.804893734085</v>
      </c>
      <c r="W626" s="9">
        <f t="shared" si="329"/>
        <v>2225.9175733935531</v>
      </c>
      <c r="X626" s="9">
        <f t="shared" si="330"/>
        <v>-6.8873203405319146</v>
      </c>
      <c r="Y626" s="3">
        <f t="shared" si="331"/>
        <v>0</v>
      </c>
      <c r="Z626" s="3">
        <f t="shared" si="332"/>
        <v>1</v>
      </c>
      <c r="AA626" s="55">
        <f t="shared" si="333"/>
        <v>2</v>
      </c>
      <c r="AB626" s="3">
        <f t="shared" si="334"/>
        <v>30</v>
      </c>
      <c r="AC626" s="2">
        <f t="shared" si="335"/>
        <v>9344170</v>
      </c>
      <c r="AD626" s="2">
        <f t="shared" si="336"/>
        <v>9456670</v>
      </c>
      <c r="AE626" s="14">
        <f t="shared" si="337"/>
        <v>2250.2272479649769</v>
      </c>
      <c r="AF626" s="14">
        <f t="shared" si="338"/>
        <v>2260.5368809638148</v>
      </c>
      <c r="AG626" s="14">
        <f t="shared" si="321"/>
        <v>10.309632998837969</v>
      </c>
      <c r="AH626" s="14">
        <f t="shared" si="347"/>
        <v>-3.9705697998834388</v>
      </c>
      <c r="AI626" s="14">
        <f t="shared" si="340"/>
        <v>14.280202798721408</v>
      </c>
      <c r="AJ626" s="16">
        <f t="shared" si="341"/>
        <v>1</v>
      </c>
      <c r="AK626" s="16">
        <f t="shared" si="342"/>
        <v>0</v>
      </c>
      <c r="AL626" s="16">
        <f t="shared" si="343"/>
        <v>7</v>
      </c>
      <c r="AM626" s="16">
        <f t="shared" si="344"/>
        <v>30</v>
      </c>
      <c r="AN626" s="5">
        <f t="shared" si="345"/>
        <v>9217240</v>
      </c>
      <c r="AO626" s="5">
        <f t="shared" si="346"/>
        <v>9610990</v>
      </c>
    </row>
    <row r="627" spans="1:41" x14ac:dyDescent="0.2">
      <c r="A627" s="1" t="s">
        <v>1375</v>
      </c>
      <c r="B627" s="8">
        <v>6537</v>
      </c>
      <c r="C627" s="8">
        <v>2240.964566929134</v>
      </c>
      <c r="D627" s="8">
        <v>2260</v>
      </c>
      <c r="E627" s="8">
        <v>2228</v>
      </c>
      <c r="F627" s="8">
        <v>2240.8858267716537</v>
      </c>
      <c r="G627" s="8">
        <f t="shared" si="314"/>
        <v>-55.452576270171448</v>
      </c>
      <c r="H627" s="8">
        <f t="shared" si="315"/>
        <v>0</v>
      </c>
      <c r="I627" s="8">
        <f t="shared" si="316"/>
        <v>55.452576270171448</v>
      </c>
      <c r="J627" s="25">
        <f t="shared" si="348"/>
        <v>12.117880023144732</v>
      </c>
      <c r="K627" s="25">
        <f t="shared" si="348"/>
        <v>12.780601508423757</v>
      </c>
      <c r="L627" s="26">
        <f t="shared" si="318"/>
        <v>0.94814629930819594</v>
      </c>
      <c r="M627" s="25">
        <f t="shared" si="319"/>
        <v>48.669152806690704</v>
      </c>
      <c r="N627" s="25">
        <v>30</v>
      </c>
      <c r="O627" s="25">
        <v>70</v>
      </c>
      <c r="P627" s="25">
        <f t="shared" si="322"/>
        <v>0</v>
      </c>
      <c r="Q627" s="25">
        <f t="shared" si="323"/>
        <v>0</v>
      </c>
      <c r="R627" s="25">
        <f t="shared" si="324"/>
        <v>37</v>
      </c>
      <c r="S627" s="25">
        <f t="shared" si="325"/>
        <v>0</v>
      </c>
      <c r="T627" s="25">
        <f t="shared" si="326"/>
        <v>8134585</v>
      </c>
      <c r="U627" s="25">
        <f t="shared" si="327"/>
        <v>10195485</v>
      </c>
      <c r="V627" s="9">
        <f t="shared" si="328"/>
        <v>2236.0479014656858</v>
      </c>
      <c r="W627" s="9">
        <f t="shared" si="329"/>
        <v>2236.3601967239615</v>
      </c>
      <c r="X627" s="9">
        <f t="shared" si="330"/>
        <v>0.31229525827575344</v>
      </c>
      <c r="Y627" s="3">
        <f t="shared" si="331"/>
        <v>1</v>
      </c>
      <c r="Z627" s="3">
        <f t="shared" si="332"/>
        <v>0</v>
      </c>
      <c r="AA627" s="55">
        <f t="shared" si="333"/>
        <v>3</v>
      </c>
      <c r="AB627" s="3">
        <f t="shared" si="334"/>
        <v>30</v>
      </c>
      <c r="AC627" s="2">
        <f t="shared" si="335"/>
        <v>9285865</v>
      </c>
      <c r="AD627" s="2">
        <f t="shared" si="336"/>
        <v>9452965</v>
      </c>
      <c r="AE627" s="14">
        <f t="shared" si="337"/>
        <v>2249.5352908395457</v>
      </c>
      <c r="AF627" s="14">
        <f t="shared" si="338"/>
        <v>2257.5136418573284</v>
      </c>
      <c r="AG627" s="14">
        <f t="shared" si="321"/>
        <v>7.9783510177826429</v>
      </c>
      <c r="AH627" s="14">
        <f t="shared" si="347"/>
        <v>-1.5807856363502224</v>
      </c>
      <c r="AI627" s="14">
        <f t="shared" si="340"/>
        <v>9.5591366541328657</v>
      </c>
      <c r="AJ627" s="16">
        <f t="shared" si="341"/>
        <v>1</v>
      </c>
      <c r="AK627" s="16">
        <f t="shared" si="342"/>
        <v>0</v>
      </c>
      <c r="AL627" s="16">
        <f t="shared" si="343"/>
        <v>8</v>
      </c>
      <c r="AM627" s="16">
        <f t="shared" si="344"/>
        <v>30</v>
      </c>
      <c r="AN627" s="5">
        <f t="shared" si="345"/>
        <v>9158935</v>
      </c>
      <c r="AO627" s="5">
        <f t="shared" si="346"/>
        <v>9604535</v>
      </c>
    </row>
    <row r="628" spans="1:41" x14ac:dyDescent="0.2">
      <c r="A628" s="1" t="s">
        <v>1376</v>
      </c>
      <c r="B628" s="8">
        <v>5878</v>
      </c>
      <c r="C628" s="8">
        <v>2245.1178861788617</v>
      </c>
      <c r="D628" s="8">
        <v>2262</v>
      </c>
      <c r="E628" s="8">
        <v>2233</v>
      </c>
      <c r="F628" s="8">
        <v>2245.0731707317073</v>
      </c>
      <c r="G628" s="8">
        <f t="shared" si="314"/>
        <v>4.1873439600535676</v>
      </c>
      <c r="H628" s="8">
        <f t="shared" si="315"/>
        <v>4.1873439600535676</v>
      </c>
      <c r="I628" s="8">
        <f t="shared" si="316"/>
        <v>0</v>
      </c>
      <c r="J628" s="25">
        <f t="shared" si="348"/>
        <v>11.551413161495363</v>
      </c>
      <c r="K628" s="25">
        <f t="shared" si="348"/>
        <v>11.867701400679204</v>
      </c>
      <c r="L628" s="26">
        <f t="shared" si="318"/>
        <v>0.97334882059252525</v>
      </c>
      <c r="M628" s="25">
        <f t="shared" si="319"/>
        <v>49.324722037752238</v>
      </c>
      <c r="N628" s="25">
        <v>30</v>
      </c>
      <c r="O628" s="25">
        <v>70</v>
      </c>
      <c r="P628" s="25">
        <f t="shared" si="322"/>
        <v>0</v>
      </c>
      <c r="Q628" s="25">
        <f t="shared" si="323"/>
        <v>0</v>
      </c>
      <c r="R628" s="25">
        <f t="shared" si="324"/>
        <v>37</v>
      </c>
      <c r="S628" s="25">
        <f t="shared" si="325"/>
        <v>0</v>
      </c>
      <c r="T628" s="25">
        <f t="shared" si="326"/>
        <v>8134585</v>
      </c>
      <c r="U628" s="25">
        <f t="shared" si="327"/>
        <v>10200110</v>
      </c>
      <c r="V628" s="9">
        <f t="shared" si="328"/>
        <v>2238.5571536388161</v>
      </c>
      <c r="W628" s="9">
        <f t="shared" si="329"/>
        <v>2244.9941117754456</v>
      </c>
      <c r="X628" s="9">
        <f t="shared" si="330"/>
        <v>6.4369581366295279</v>
      </c>
      <c r="Y628" s="3">
        <f t="shared" si="331"/>
        <v>1</v>
      </c>
      <c r="Z628" s="3">
        <f t="shared" si="332"/>
        <v>0</v>
      </c>
      <c r="AA628" s="55">
        <f t="shared" si="333"/>
        <v>4</v>
      </c>
      <c r="AB628" s="3">
        <f t="shared" si="334"/>
        <v>30</v>
      </c>
      <c r="AC628" s="2">
        <f t="shared" si="335"/>
        <v>9229335</v>
      </c>
      <c r="AD628" s="2">
        <f t="shared" si="336"/>
        <v>9452635</v>
      </c>
      <c r="AE628" s="14">
        <f t="shared" si="337"/>
        <v>2249.2047634241503</v>
      </c>
      <c r="AF628" s="14">
        <f t="shared" si="338"/>
        <v>2255.5997232226173</v>
      </c>
      <c r="AG628" s="14">
        <f t="shared" si="321"/>
        <v>6.3949597984669708</v>
      </c>
      <c r="AH628" s="14">
        <f t="shared" si="347"/>
        <v>1.4363450613216422E-2</v>
      </c>
      <c r="AI628" s="14">
        <f t="shared" si="340"/>
        <v>6.3805963478537544</v>
      </c>
      <c r="AJ628" s="16">
        <f t="shared" si="341"/>
        <v>1</v>
      </c>
      <c r="AK628" s="16">
        <f t="shared" si="342"/>
        <v>0</v>
      </c>
      <c r="AL628" s="16">
        <f t="shared" si="343"/>
        <v>9</v>
      </c>
      <c r="AM628" s="16">
        <f t="shared" si="344"/>
        <v>30</v>
      </c>
      <c r="AN628" s="5">
        <f t="shared" si="345"/>
        <v>9102405</v>
      </c>
      <c r="AO628" s="5">
        <f t="shared" si="346"/>
        <v>9604830</v>
      </c>
    </row>
    <row r="629" spans="1:41" x14ac:dyDescent="0.2">
      <c r="A629" s="1" t="s">
        <v>1377</v>
      </c>
      <c r="B629" s="8">
        <v>4385</v>
      </c>
      <c r="C629" s="8">
        <v>2243.233644859813</v>
      </c>
      <c r="D629" s="8">
        <v>2258</v>
      </c>
      <c r="E629" s="8">
        <v>2231</v>
      </c>
      <c r="F629" s="8">
        <v>2243.2149532710282</v>
      </c>
      <c r="G629" s="8">
        <f t="shared" si="314"/>
        <v>-1.8582174606790431</v>
      </c>
      <c r="H629" s="8">
        <f t="shared" si="315"/>
        <v>0</v>
      </c>
      <c r="I629" s="8">
        <f t="shared" si="316"/>
        <v>1.8582174606790431</v>
      </c>
      <c r="J629" s="25">
        <f t="shared" si="348"/>
        <v>10.726312221388552</v>
      </c>
      <c r="K629" s="25">
        <f t="shared" si="348"/>
        <v>11.152738262107764</v>
      </c>
      <c r="L629" s="26">
        <f t="shared" si="318"/>
        <v>0.96176490197317499</v>
      </c>
      <c r="M629" s="25">
        <f t="shared" si="319"/>
        <v>49.025492351597087</v>
      </c>
      <c r="N629" s="25">
        <v>30</v>
      </c>
      <c r="O629" s="25">
        <v>70</v>
      </c>
      <c r="P629" s="25">
        <f t="shared" si="322"/>
        <v>0</v>
      </c>
      <c r="Q629" s="25">
        <f t="shared" si="323"/>
        <v>0</v>
      </c>
      <c r="R629" s="25">
        <f t="shared" si="324"/>
        <v>37</v>
      </c>
      <c r="S629" s="25">
        <f t="shared" si="325"/>
        <v>0</v>
      </c>
      <c r="T629" s="25">
        <f t="shared" si="326"/>
        <v>8134585</v>
      </c>
      <c r="U629" s="25">
        <f t="shared" si="327"/>
        <v>10198260</v>
      </c>
      <c r="V629" s="9">
        <f t="shared" si="328"/>
        <v>2239.9818793196396</v>
      </c>
      <c r="W629" s="9">
        <f t="shared" si="329"/>
        <v>2252.1702773636321</v>
      </c>
      <c r="X629" s="9">
        <f t="shared" si="330"/>
        <v>12.188398043992493</v>
      </c>
      <c r="Y629" s="3">
        <f t="shared" si="331"/>
        <v>1</v>
      </c>
      <c r="Z629" s="3">
        <f t="shared" si="332"/>
        <v>0</v>
      </c>
      <c r="AA629" s="55">
        <f t="shared" si="333"/>
        <v>5</v>
      </c>
      <c r="AB629" s="3">
        <f t="shared" si="334"/>
        <v>30</v>
      </c>
      <c r="AC629" s="2">
        <f t="shared" si="335"/>
        <v>9172755</v>
      </c>
      <c r="AD629" s="2">
        <f t="shared" si="336"/>
        <v>9451630</v>
      </c>
      <c r="AE629" s="14">
        <f t="shared" si="337"/>
        <v>2248.7610737831783</v>
      </c>
      <c r="AF629" s="14">
        <f t="shared" si="338"/>
        <v>2253.6943739992957</v>
      </c>
      <c r="AG629" s="14">
        <f t="shared" si="321"/>
        <v>4.9333002161174591</v>
      </c>
      <c r="AH629" s="14">
        <f t="shared" si="347"/>
        <v>0.99815080371406495</v>
      </c>
      <c r="AI629" s="14">
        <f t="shared" si="340"/>
        <v>3.9351494124033941</v>
      </c>
      <c r="AJ629" s="16">
        <f t="shared" si="341"/>
        <v>1</v>
      </c>
      <c r="AK629" s="16">
        <f t="shared" si="342"/>
        <v>0</v>
      </c>
      <c r="AL629" s="16">
        <f t="shared" si="343"/>
        <v>10</v>
      </c>
      <c r="AM629" s="16">
        <f t="shared" si="344"/>
        <v>30</v>
      </c>
      <c r="AN629" s="5">
        <f t="shared" si="345"/>
        <v>9045825</v>
      </c>
      <c r="AO629" s="5">
        <f t="shared" si="346"/>
        <v>9603575</v>
      </c>
    </row>
    <row r="630" spans="1:41" x14ac:dyDescent="0.2">
      <c r="A630" s="1" t="s">
        <v>1378</v>
      </c>
      <c r="B630" s="8">
        <v>5659</v>
      </c>
      <c r="C630" s="8">
        <v>2208.2669491525426</v>
      </c>
      <c r="D630" s="8">
        <v>2248</v>
      </c>
      <c r="E630" s="8">
        <v>2184</v>
      </c>
      <c r="F630" s="8">
        <v>2207.9745762711864</v>
      </c>
      <c r="G630" s="8">
        <f t="shared" si="314"/>
        <v>-35.240376999841828</v>
      </c>
      <c r="H630" s="8">
        <f t="shared" si="315"/>
        <v>0</v>
      </c>
      <c r="I630" s="8">
        <f t="shared" si="316"/>
        <v>35.240376999841828</v>
      </c>
      <c r="J630" s="25">
        <f t="shared" si="348"/>
        <v>9.9601470627179403</v>
      </c>
      <c r="K630" s="25">
        <f t="shared" si="348"/>
        <v>12.873283886231627</v>
      </c>
      <c r="L630" s="26">
        <f t="shared" si="318"/>
        <v>0.77370678303541673</v>
      </c>
      <c r="M630" s="25">
        <f t="shared" si="319"/>
        <v>43.620895541220222</v>
      </c>
      <c r="N630" s="25">
        <v>30</v>
      </c>
      <c r="O630" s="25">
        <v>70</v>
      </c>
      <c r="P630" s="25">
        <f t="shared" si="322"/>
        <v>0</v>
      </c>
      <c r="Q630" s="25">
        <f t="shared" si="323"/>
        <v>0</v>
      </c>
      <c r="R630" s="25">
        <f t="shared" si="324"/>
        <v>37</v>
      </c>
      <c r="S630" s="25">
        <f t="shared" si="325"/>
        <v>0</v>
      </c>
      <c r="T630" s="25">
        <f t="shared" si="326"/>
        <v>8134585</v>
      </c>
      <c r="U630" s="25">
        <f t="shared" si="327"/>
        <v>10154785</v>
      </c>
      <c r="V630" s="9">
        <f t="shared" si="328"/>
        <v>2239.7181964811903</v>
      </c>
      <c r="W630" s="9">
        <f t="shared" si="329"/>
        <v>2259.6515857748468</v>
      </c>
      <c r="X630" s="9">
        <f t="shared" si="330"/>
        <v>19.933389293656546</v>
      </c>
      <c r="Y630" s="3">
        <f t="shared" si="331"/>
        <v>1</v>
      </c>
      <c r="Z630" s="3">
        <f t="shared" si="332"/>
        <v>0</v>
      </c>
      <c r="AA630" s="55">
        <f t="shared" si="333"/>
        <v>6</v>
      </c>
      <c r="AB630" s="3">
        <f t="shared" si="334"/>
        <v>30</v>
      </c>
      <c r="AC630" s="2">
        <f t="shared" si="335"/>
        <v>9116275</v>
      </c>
      <c r="AD630" s="2">
        <f t="shared" si="336"/>
        <v>9443875</v>
      </c>
      <c r="AE630" s="14">
        <f t="shared" si="337"/>
        <v>2245.739851745253</v>
      </c>
      <c r="AF630" s="14">
        <f t="shared" si="338"/>
        <v>2246.6605589642022</v>
      </c>
      <c r="AG630" s="14">
        <f t="shared" si="321"/>
        <v>0.92070721894924645</v>
      </c>
      <c r="AH630" s="14">
        <f t="shared" si="347"/>
        <v>0.98266208676110123</v>
      </c>
      <c r="AI630" s="14">
        <f t="shared" si="340"/>
        <v>-6.1954867811854775E-2</v>
      </c>
      <c r="AJ630" s="16">
        <f t="shared" si="341"/>
        <v>0</v>
      </c>
      <c r="AK630" s="16">
        <f t="shared" si="342"/>
        <v>1</v>
      </c>
      <c r="AL630" s="16">
        <f t="shared" si="343"/>
        <v>9</v>
      </c>
      <c r="AM630" s="16">
        <f t="shared" si="344"/>
        <v>30</v>
      </c>
      <c r="AN630" s="5">
        <f t="shared" si="345"/>
        <v>9101570</v>
      </c>
      <c r="AO630" s="5">
        <f t="shared" si="346"/>
        <v>9592970</v>
      </c>
    </row>
    <row r="631" spans="1:41" x14ac:dyDescent="0.2">
      <c r="A631" s="1" t="s">
        <v>1379</v>
      </c>
      <c r="B631" s="8">
        <v>7151</v>
      </c>
      <c r="C631" s="8">
        <v>2152.492424242424</v>
      </c>
      <c r="D631" s="8">
        <v>2178</v>
      </c>
      <c r="E631" s="8">
        <v>2140</v>
      </c>
      <c r="F631" s="8">
        <v>2152.3863636363635</v>
      </c>
      <c r="G631" s="8">
        <f t="shared" si="314"/>
        <v>-55.588212634822867</v>
      </c>
      <c r="H631" s="8">
        <f t="shared" si="315"/>
        <v>0</v>
      </c>
      <c r="I631" s="8">
        <f t="shared" si="316"/>
        <v>55.588212634822867</v>
      </c>
      <c r="J631" s="25">
        <f t="shared" si="348"/>
        <v>9.2487079868095172</v>
      </c>
      <c r="K631" s="25">
        <f t="shared" si="348"/>
        <v>15.924350225416717</v>
      </c>
      <c r="L631" s="26">
        <f t="shared" si="318"/>
        <v>0.58079029008340544</v>
      </c>
      <c r="M631" s="25">
        <f t="shared" si="319"/>
        <v>36.740502122692178</v>
      </c>
      <c r="N631" s="25">
        <v>30</v>
      </c>
      <c r="O631" s="25">
        <v>70</v>
      </c>
      <c r="P631" s="25">
        <f t="shared" si="322"/>
        <v>0</v>
      </c>
      <c r="Q631" s="25">
        <f t="shared" si="323"/>
        <v>0</v>
      </c>
      <c r="R631" s="25">
        <f t="shared" si="324"/>
        <v>37</v>
      </c>
      <c r="S631" s="25">
        <f t="shared" si="325"/>
        <v>0</v>
      </c>
      <c r="T631" s="25">
        <f t="shared" si="326"/>
        <v>8134585</v>
      </c>
      <c r="U631" s="25">
        <f t="shared" si="327"/>
        <v>10114085</v>
      </c>
      <c r="V631" s="9">
        <f t="shared" si="328"/>
        <v>2239.1165475045268</v>
      </c>
      <c r="W631" s="9">
        <f t="shared" si="329"/>
        <v>2259.2253266225575</v>
      </c>
      <c r="X631" s="9">
        <f t="shared" si="330"/>
        <v>20.108779118030725</v>
      </c>
      <c r="Y631" s="3">
        <f t="shared" si="331"/>
        <v>1</v>
      </c>
      <c r="Z631" s="3">
        <f t="shared" si="332"/>
        <v>0</v>
      </c>
      <c r="AA631" s="55">
        <f t="shared" si="333"/>
        <v>7</v>
      </c>
      <c r="AB631" s="3">
        <f t="shared" si="334"/>
        <v>30</v>
      </c>
      <c r="AC631" s="2">
        <f t="shared" si="335"/>
        <v>9060045</v>
      </c>
      <c r="AD631" s="2">
        <f t="shared" si="336"/>
        <v>9434545</v>
      </c>
      <c r="AE631" s="14">
        <f t="shared" si="337"/>
        <v>2238.824778552002</v>
      </c>
      <c r="AF631" s="14">
        <f t="shared" si="338"/>
        <v>2232.1568366060733</v>
      </c>
      <c r="AG631" s="14">
        <f t="shared" si="321"/>
        <v>-6.6679419459287601</v>
      </c>
      <c r="AH631" s="14">
        <f t="shared" si="347"/>
        <v>-0.54745871977687111</v>
      </c>
      <c r="AI631" s="14">
        <f t="shared" si="340"/>
        <v>-6.1204832261518893</v>
      </c>
      <c r="AJ631" s="16">
        <f t="shared" si="341"/>
        <v>0</v>
      </c>
      <c r="AK631" s="16">
        <f t="shared" si="342"/>
        <v>1</v>
      </c>
      <c r="AL631" s="16">
        <f t="shared" si="343"/>
        <v>8</v>
      </c>
      <c r="AM631" s="16">
        <f t="shared" si="344"/>
        <v>30</v>
      </c>
      <c r="AN631" s="5">
        <f t="shared" si="345"/>
        <v>9156140</v>
      </c>
      <c r="AO631" s="5">
        <f t="shared" si="346"/>
        <v>9584140</v>
      </c>
    </row>
    <row r="632" spans="1:41" x14ac:dyDescent="0.2">
      <c r="A632" s="1" t="s">
        <v>1380</v>
      </c>
      <c r="B632" s="8">
        <v>11799</v>
      </c>
      <c r="C632" s="8">
        <v>2123.8655172413792</v>
      </c>
      <c r="D632" s="8">
        <v>2165</v>
      </c>
      <c r="E632" s="8">
        <v>2102</v>
      </c>
      <c r="F632" s="8">
        <v>2123.8241379310343</v>
      </c>
      <c r="G632" s="8">
        <f t="shared" si="314"/>
        <v>-28.562225705329183</v>
      </c>
      <c r="H632" s="8">
        <f t="shared" si="315"/>
        <v>0</v>
      </c>
      <c r="I632" s="8">
        <f t="shared" si="316"/>
        <v>28.562225705329183</v>
      </c>
      <c r="J632" s="25">
        <f t="shared" si="348"/>
        <v>8.5880859877516951</v>
      </c>
      <c r="K632" s="25">
        <f t="shared" si="348"/>
        <v>16.827055616839036</v>
      </c>
      <c r="L632" s="26">
        <f t="shared" si="318"/>
        <v>0.51037366151910113</v>
      </c>
      <c r="M632" s="25">
        <f t="shared" si="319"/>
        <v>33.791218327111082</v>
      </c>
      <c r="N632" s="25">
        <v>30</v>
      </c>
      <c r="O632" s="25">
        <v>70</v>
      </c>
      <c r="P632" s="25">
        <f t="shared" si="322"/>
        <v>0</v>
      </c>
      <c r="Q632" s="25">
        <f t="shared" si="323"/>
        <v>0</v>
      </c>
      <c r="R632" s="25">
        <f t="shared" si="324"/>
        <v>37</v>
      </c>
      <c r="S632" s="25">
        <f t="shared" si="325"/>
        <v>0</v>
      </c>
      <c r="T632" s="25">
        <f t="shared" si="326"/>
        <v>8134585</v>
      </c>
      <c r="U632" s="25">
        <f t="shared" si="327"/>
        <v>10078935</v>
      </c>
      <c r="V632" s="9">
        <f t="shared" si="328"/>
        <v>2233.949338859929</v>
      </c>
      <c r="W632" s="9">
        <f t="shared" si="329"/>
        <v>2253.6978971554736</v>
      </c>
      <c r="X632" s="9">
        <f t="shared" si="330"/>
        <v>19.748558295544626</v>
      </c>
      <c r="Y632" s="3">
        <f t="shared" si="331"/>
        <v>1</v>
      </c>
      <c r="Z632" s="3">
        <f t="shared" si="332"/>
        <v>0</v>
      </c>
      <c r="AA632" s="55">
        <f t="shared" si="333"/>
        <v>8</v>
      </c>
      <c r="AB632" s="3">
        <f t="shared" si="334"/>
        <v>30</v>
      </c>
      <c r="AC632" s="2">
        <f t="shared" si="335"/>
        <v>9005565</v>
      </c>
      <c r="AD632" s="2">
        <f t="shared" si="336"/>
        <v>9425965</v>
      </c>
      <c r="AE632" s="14">
        <f t="shared" si="337"/>
        <v>2230.3062125800784</v>
      </c>
      <c r="AF632" s="14">
        <f t="shared" si="338"/>
        <v>2215.4902675791441</v>
      </c>
      <c r="AG632" s="14">
        <f t="shared" si="321"/>
        <v>-14.815945000934335</v>
      </c>
      <c r="AH632" s="14">
        <f t="shared" si="347"/>
        <v>-3.4011559760083641</v>
      </c>
      <c r="AI632" s="14">
        <f t="shared" si="340"/>
        <v>-11.41478902492597</v>
      </c>
      <c r="AJ632" s="16">
        <f t="shared" si="341"/>
        <v>0</v>
      </c>
      <c r="AK632" s="16">
        <f t="shared" si="342"/>
        <v>1</v>
      </c>
      <c r="AL632" s="16">
        <f t="shared" si="343"/>
        <v>7</v>
      </c>
      <c r="AM632" s="16">
        <f t="shared" si="344"/>
        <v>30</v>
      </c>
      <c r="AN632" s="5">
        <f t="shared" si="345"/>
        <v>9209610</v>
      </c>
      <c r="AO632" s="5">
        <f t="shared" si="346"/>
        <v>9577460</v>
      </c>
    </row>
    <row r="633" spans="1:41" x14ac:dyDescent="0.2">
      <c r="A633" s="1" t="s">
        <v>1381</v>
      </c>
      <c r="B633" s="8">
        <v>17434</v>
      </c>
      <c r="C633" s="8">
        <v>2096.1107382550335</v>
      </c>
      <c r="D633" s="8">
        <v>2114</v>
      </c>
      <c r="E633" s="8">
        <v>2087</v>
      </c>
      <c r="F633" s="8">
        <v>2096.0134228187922</v>
      </c>
      <c r="G633" s="8">
        <f t="shared" si="314"/>
        <v>-27.810715112242178</v>
      </c>
      <c r="H633" s="8">
        <f t="shared" si="315"/>
        <v>0</v>
      </c>
      <c r="I633" s="8">
        <f t="shared" si="316"/>
        <v>27.810715112242178</v>
      </c>
      <c r="J633" s="25">
        <f t="shared" si="348"/>
        <v>7.9746512743408591</v>
      </c>
      <c r="K633" s="25">
        <f t="shared" si="348"/>
        <v>17.611602723653547</v>
      </c>
      <c r="L633" s="26">
        <f t="shared" si="318"/>
        <v>0.45280667520567991</v>
      </c>
      <c r="M633" s="25">
        <f t="shared" si="319"/>
        <v>31.167717145956402</v>
      </c>
      <c r="N633" s="25">
        <v>30</v>
      </c>
      <c r="O633" s="25">
        <v>70</v>
      </c>
      <c r="P633" s="25">
        <f t="shared" si="322"/>
        <v>0</v>
      </c>
      <c r="Q633" s="25">
        <f t="shared" si="323"/>
        <v>0</v>
      </c>
      <c r="R633" s="25">
        <f t="shared" si="324"/>
        <v>37</v>
      </c>
      <c r="S633" s="25">
        <f t="shared" si="325"/>
        <v>0</v>
      </c>
      <c r="T633" s="25">
        <f t="shared" si="326"/>
        <v>8134585</v>
      </c>
      <c r="U633" s="25">
        <f t="shared" si="327"/>
        <v>10065060</v>
      </c>
      <c r="V633" s="9">
        <f t="shared" si="328"/>
        <v>2227.4271644187893</v>
      </c>
      <c r="W633" s="9">
        <f t="shared" si="329"/>
        <v>2243.856412714767</v>
      </c>
      <c r="X633" s="9">
        <f t="shared" si="330"/>
        <v>16.429248295977686</v>
      </c>
      <c r="Y633" s="3">
        <f t="shared" si="331"/>
        <v>1</v>
      </c>
      <c r="Z633" s="3">
        <f t="shared" si="332"/>
        <v>0</v>
      </c>
      <c r="AA633" s="55">
        <f t="shared" si="333"/>
        <v>9</v>
      </c>
      <c r="AB633" s="3">
        <f t="shared" si="334"/>
        <v>30</v>
      </c>
      <c r="AC633" s="2">
        <f t="shared" si="335"/>
        <v>8951410</v>
      </c>
      <c r="AD633" s="2">
        <f t="shared" si="336"/>
        <v>9420985</v>
      </c>
      <c r="AE633" s="14">
        <f t="shared" si="337"/>
        <v>2220.3585985236869</v>
      </c>
      <c r="AF633" s="14">
        <f t="shared" si="338"/>
        <v>2197.1092145390899</v>
      </c>
      <c r="AG633" s="14">
        <f t="shared" si="321"/>
        <v>-23.249383984596989</v>
      </c>
      <c r="AH633" s="14">
        <f t="shared" si="347"/>
        <v>-7.3708015777260893</v>
      </c>
      <c r="AI633" s="14">
        <f t="shared" si="340"/>
        <v>-15.878582406870899</v>
      </c>
      <c r="AJ633" s="16">
        <f t="shared" si="341"/>
        <v>0</v>
      </c>
      <c r="AK633" s="16">
        <f t="shared" si="342"/>
        <v>1</v>
      </c>
      <c r="AL633" s="16">
        <f t="shared" si="343"/>
        <v>6</v>
      </c>
      <c r="AM633" s="16">
        <f t="shared" si="344"/>
        <v>30</v>
      </c>
      <c r="AN633" s="5">
        <f t="shared" si="345"/>
        <v>9262130</v>
      </c>
      <c r="AO633" s="5">
        <f t="shared" si="346"/>
        <v>9575180</v>
      </c>
    </row>
    <row r="634" spans="1:41" x14ac:dyDescent="0.2">
      <c r="A634" s="1" t="s">
        <v>1382</v>
      </c>
      <c r="B634" s="8">
        <v>17915</v>
      </c>
      <c r="C634" s="8">
        <v>2117.3444816053511</v>
      </c>
      <c r="D634" s="8">
        <v>2133</v>
      </c>
      <c r="E634" s="8">
        <v>2086</v>
      </c>
      <c r="F634" s="8">
        <v>2117.448160535117</v>
      </c>
      <c r="G634" s="8">
        <f t="shared" si="314"/>
        <v>21.434737716324889</v>
      </c>
      <c r="H634" s="8">
        <f t="shared" si="315"/>
        <v>21.434737716324889</v>
      </c>
      <c r="I634" s="8">
        <f t="shared" si="316"/>
        <v>0</v>
      </c>
      <c r="J634" s="25">
        <f t="shared" si="348"/>
        <v>8.9360860201968624</v>
      </c>
      <c r="K634" s="25">
        <f t="shared" si="348"/>
        <v>16.353631100535438</v>
      </c>
      <c r="L634" s="26">
        <f t="shared" si="318"/>
        <v>0.54642824980345095</v>
      </c>
      <c r="M634" s="25">
        <f t="shared" si="319"/>
        <v>35.334859530204611</v>
      </c>
      <c r="N634" s="25">
        <v>30</v>
      </c>
      <c r="O634" s="25">
        <v>70</v>
      </c>
      <c r="P634" s="25">
        <f t="shared" si="322"/>
        <v>0</v>
      </c>
      <c r="Q634" s="25">
        <f t="shared" si="323"/>
        <v>0</v>
      </c>
      <c r="R634" s="25">
        <f t="shared" si="324"/>
        <v>37</v>
      </c>
      <c r="S634" s="25">
        <f t="shared" si="325"/>
        <v>0</v>
      </c>
      <c r="T634" s="25">
        <f t="shared" si="326"/>
        <v>8134585</v>
      </c>
      <c r="U634" s="25">
        <f t="shared" si="327"/>
        <v>10064135</v>
      </c>
      <c r="V634" s="9">
        <f t="shared" si="328"/>
        <v>2218.8149883733577</v>
      </c>
      <c r="W634" s="9">
        <f t="shared" si="329"/>
        <v>2230.8592063248757</v>
      </c>
      <c r="X634" s="9">
        <f t="shared" si="330"/>
        <v>12.044217951518021</v>
      </c>
      <c r="Y634" s="3">
        <f t="shared" si="331"/>
        <v>1</v>
      </c>
      <c r="Z634" s="3">
        <f t="shared" si="332"/>
        <v>0</v>
      </c>
      <c r="AA634" s="55">
        <f t="shared" si="333"/>
        <v>10</v>
      </c>
      <c r="AB634" s="3">
        <f t="shared" si="334"/>
        <v>30</v>
      </c>
      <c r="AC634" s="2">
        <f t="shared" si="335"/>
        <v>8898530</v>
      </c>
      <c r="AD634" s="2">
        <f t="shared" si="336"/>
        <v>9420030</v>
      </c>
      <c r="AE634" s="14">
        <f t="shared" si="337"/>
        <v>2212.7356031171262</v>
      </c>
      <c r="AF634" s="14">
        <f t="shared" si="338"/>
        <v>2184.8536677692477</v>
      </c>
      <c r="AG634" s="14">
        <f t="shared" si="321"/>
        <v>-27.881935347878425</v>
      </c>
      <c r="AH634" s="14">
        <f t="shared" si="347"/>
        <v>-11.473028331756556</v>
      </c>
      <c r="AI634" s="14">
        <f t="shared" si="340"/>
        <v>-16.408907016121869</v>
      </c>
      <c r="AJ634" s="16">
        <f t="shared" si="341"/>
        <v>0</v>
      </c>
      <c r="AK634" s="16">
        <f t="shared" si="342"/>
        <v>1</v>
      </c>
      <c r="AL634" s="16">
        <f t="shared" si="343"/>
        <v>5</v>
      </c>
      <c r="AM634" s="16">
        <f t="shared" si="344"/>
        <v>30</v>
      </c>
      <c r="AN634" s="5">
        <f t="shared" si="345"/>
        <v>9314275</v>
      </c>
      <c r="AO634" s="5">
        <f t="shared" si="346"/>
        <v>9575025</v>
      </c>
    </row>
    <row r="635" spans="1:41" x14ac:dyDescent="0.2">
      <c r="A635" s="1" t="s">
        <v>1383</v>
      </c>
      <c r="B635" s="8">
        <v>21283</v>
      </c>
      <c r="C635" s="8">
        <v>2099.9665551839466</v>
      </c>
      <c r="D635" s="8">
        <v>2130</v>
      </c>
      <c r="E635" s="8">
        <v>2072</v>
      </c>
      <c r="F635" s="8">
        <v>2099.782608695652</v>
      </c>
      <c r="G635" s="8">
        <f t="shared" si="314"/>
        <v>-17.665551839465024</v>
      </c>
      <c r="H635" s="8">
        <f t="shared" si="315"/>
        <v>0</v>
      </c>
      <c r="I635" s="8">
        <f t="shared" si="316"/>
        <v>17.665551839465024</v>
      </c>
      <c r="J635" s="25">
        <f t="shared" si="348"/>
        <v>8.2977941616113728</v>
      </c>
      <c r="K635" s="25">
        <f t="shared" si="348"/>
        <v>16.447339724744694</v>
      </c>
      <c r="L635" s="26">
        <f t="shared" si="318"/>
        <v>0.50450676525684623</v>
      </c>
      <c r="M635" s="25">
        <f t="shared" si="319"/>
        <v>33.53303400870503</v>
      </c>
      <c r="N635" s="25">
        <v>30</v>
      </c>
      <c r="O635" s="25">
        <v>70</v>
      </c>
      <c r="P635" s="25">
        <f t="shared" si="322"/>
        <v>0</v>
      </c>
      <c r="Q635" s="25">
        <f t="shared" si="323"/>
        <v>0</v>
      </c>
      <c r="R635" s="25">
        <f t="shared" si="324"/>
        <v>37</v>
      </c>
      <c r="S635" s="25">
        <f t="shared" si="325"/>
        <v>0</v>
      </c>
      <c r="T635" s="25">
        <f t="shared" si="326"/>
        <v>8134585</v>
      </c>
      <c r="U635" s="25">
        <f t="shared" si="327"/>
        <v>10051185</v>
      </c>
      <c r="V635" s="9">
        <f t="shared" si="328"/>
        <v>2212.7091222296276</v>
      </c>
      <c r="W635" s="9">
        <f t="shared" si="329"/>
        <v>2218.2476332830493</v>
      </c>
      <c r="X635" s="9">
        <f t="shared" si="330"/>
        <v>5.5385110534216437</v>
      </c>
      <c r="Y635" s="3">
        <f t="shared" si="331"/>
        <v>1</v>
      </c>
      <c r="Z635" s="3">
        <f t="shared" si="332"/>
        <v>0</v>
      </c>
      <c r="AA635" s="55">
        <f t="shared" si="333"/>
        <v>11</v>
      </c>
      <c r="AB635" s="3">
        <f t="shared" si="334"/>
        <v>30</v>
      </c>
      <c r="AC635" s="2">
        <f t="shared" si="335"/>
        <v>8845175</v>
      </c>
      <c r="AD635" s="2">
        <f t="shared" si="336"/>
        <v>9414975</v>
      </c>
      <c r="AE635" s="14">
        <f t="shared" si="337"/>
        <v>2204.3687146414613</v>
      </c>
      <c r="AF635" s="14">
        <f t="shared" si="338"/>
        <v>2171.765812527156</v>
      </c>
      <c r="AG635" s="14">
        <f t="shared" si="321"/>
        <v>-32.60290211430538</v>
      </c>
      <c r="AH635" s="14">
        <f t="shared" si="347"/>
        <v>-15.69900308826632</v>
      </c>
      <c r="AI635" s="14">
        <f t="shared" si="340"/>
        <v>-16.90389902603906</v>
      </c>
      <c r="AJ635" s="16">
        <f t="shared" si="341"/>
        <v>0</v>
      </c>
      <c r="AK635" s="16">
        <f t="shared" si="342"/>
        <v>1</v>
      </c>
      <c r="AL635" s="16">
        <f t="shared" si="343"/>
        <v>4</v>
      </c>
      <c r="AM635" s="16">
        <f t="shared" si="344"/>
        <v>30</v>
      </c>
      <c r="AN635" s="5">
        <f t="shared" si="345"/>
        <v>9366395</v>
      </c>
      <c r="AO635" s="5">
        <f t="shared" si="346"/>
        <v>9573595</v>
      </c>
    </row>
    <row r="636" spans="1:41" x14ac:dyDescent="0.2">
      <c r="A636" s="1" t="s">
        <v>1384</v>
      </c>
      <c r="B636" s="8">
        <v>20168</v>
      </c>
      <c r="C636" s="8">
        <v>2061.3143812709031</v>
      </c>
      <c r="D636" s="8">
        <v>2098</v>
      </c>
      <c r="E636" s="8">
        <v>2045</v>
      </c>
      <c r="F636" s="8">
        <v>2061.2709030100336</v>
      </c>
      <c r="G636" s="8">
        <f t="shared" si="314"/>
        <v>-38.511705685618381</v>
      </c>
      <c r="H636" s="8">
        <f t="shared" si="315"/>
        <v>0</v>
      </c>
      <c r="I636" s="8">
        <f t="shared" si="316"/>
        <v>38.511705685618381</v>
      </c>
      <c r="J636" s="25">
        <f t="shared" si="348"/>
        <v>7.7050945786391321</v>
      </c>
      <c r="K636" s="25">
        <f t="shared" si="348"/>
        <v>18.023365864807101</v>
      </c>
      <c r="L636" s="26">
        <f t="shared" si="318"/>
        <v>0.42750586302441446</v>
      </c>
      <c r="M636" s="25">
        <f t="shared" si="319"/>
        <v>29.947748313878748</v>
      </c>
      <c r="N636" s="25">
        <v>30</v>
      </c>
      <c r="O636" s="25">
        <v>70</v>
      </c>
      <c r="P636" s="25">
        <f t="shared" si="322"/>
        <v>1</v>
      </c>
      <c r="Q636" s="25">
        <f t="shared" si="323"/>
        <v>0</v>
      </c>
      <c r="R636" s="25">
        <f t="shared" si="324"/>
        <v>38</v>
      </c>
      <c r="S636" s="25">
        <f t="shared" si="325"/>
        <v>30</v>
      </c>
      <c r="T636" s="25">
        <f t="shared" si="326"/>
        <v>8081305</v>
      </c>
      <c r="U636" s="25">
        <f t="shared" si="327"/>
        <v>10024055</v>
      </c>
      <c r="V636" s="9">
        <f t="shared" si="328"/>
        <v>2208.28180038759</v>
      </c>
      <c r="W636" s="9">
        <f t="shared" si="329"/>
        <v>2202.7239083666614</v>
      </c>
      <c r="X636" s="9">
        <f t="shared" si="330"/>
        <v>-5.557892020928648</v>
      </c>
      <c r="Y636" s="3">
        <f t="shared" si="331"/>
        <v>0</v>
      </c>
      <c r="Z636" s="3">
        <f t="shared" si="332"/>
        <v>1</v>
      </c>
      <c r="AA636" s="55">
        <f t="shared" si="333"/>
        <v>10</v>
      </c>
      <c r="AB636" s="3">
        <f t="shared" si="334"/>
        <v>30</v>
      </c>
      <c r="AC636" s="2">
        <f t="shared" si="335"/>
        <v>8896945</v>
      </c>
      <c r="AD636" s="2">
        <f t="shared" si="336"/>
        <v>9408195</v>
      </c>
      <c r="AE636" s="14">
        <f t="shared" si="337"/>
        <v>2193.7688767428372</v>
      </c>
      <c r="AF636" s="14">
        <f t="shared" si="338"/>
        <v>2154.766595678368</v>
      </c>
      <c r="AG636" s="14">
        <f t="shared" si="321"/>
        <v>-39.002281064469116</v>
      </c>
      <c r="AH636" s="14">
        <f t="shared" si="347"/>
        <v>-20.359658683506879</v>
      </c>
      <c r="AI636" s="14">
        <f t="shared" si="340"/>
        <v>-18.642622380962237</v>
      </c>
      <c r="AJ636" s="16">
        <f t="shared" si="341"/>
        <v>0</v>
      </c>
      <c r="AK636" s="16">
        <f t="shared" si="342"/>
        <v>1</v>
      </c>
      <c r="AL636" s="16">
        <f t="shared" si="343"/>
        <v>3</v>
      </c>
      <c r="AM636" s="16">
        <f t="shared" si="344"/>
        <v>30</v>
      </c>
      <c r="AN636" s="5">
        <f t="shared" si="345"/>
        <v>9418165</v>
      </c>
      <c r="AO636" s="5">
        <f t="shared" si="346"/>
        <v>9571540</v>
      </c>
    </row>
    <row r="637" spans="1:41" x14ac:dyDescent="0.2">
      <c r="A637" s="1" t="s">
        <v>1385</v>
      </c>
      <c r="B637" s="8">
        <v>25151</v>
      </c>
      <c r="C637" s="8">
        <v>2043.21</v>
      </c>
      <c r="D637" s="8">
        <v>2092</v>
      </c>
      <c r="E637" s="8">
        <v>2026</v>
      </c>
      <c r="F637" s="8">
        <v>2043.2566666666667</v>
      </c>
      <c r="G637" s="8">
        <f t="shared" si="314"/>
        <v>-18.014236343366974</v>
      </c>
      <c r="H637" s="8">
        <f t="shared" si="315"/>
        <v>0</v>
      </c>
      <c r="I637" s="8">
        <f t="shared" si="316"/>
        <v>18.014236343366974</v>
      </c>
      <c r="J637" s="25">
        <f t="shared" si="348"/>
        <v>7.1547306801649082</v>
      </c>
      <c r="K637" s="25">
        <f t="shared" si="348"/>
        <v>18.022713756132806</v>
      </c>
      <c r="L637" s="26">
        <f t="shared" si="318"/>
        <v>0.39698409334888768</v>
      </c>
      <c r="M637" s="25">
        <f t="shared" si="319"/>
        <v>28.417223591803889</v>
      </c>
      <c r="N637" s="25">
        <v>30</v>
      </c>
      <c r="O637" s="25">
        <v>70</v>
      </c>
      <c r="P637" s="25">
        <f t="shared" si="322"/>
        <v>1</v>
      </c>
      <c r="Q637" s="25">
        <f t="shared" si="323"/>
        <v>0</v>
      </c>
      <c r="R637" s="25">
        <f t="shared" si="324"/>
        <v>39</v>
      </c>
      <c r="S637" s="25">
        <f t="shared" si="325"/>
        <v>30</v>
      </c>
      <c r="T637" s="25">
        <f t="shared" si="326"/>
        <v>8028825</v>
      </c>
      <c r="U637" s="25">
        <f t="shared" si="327"/>
        <v>10004175</v>
      </c>
      <c r="V637" s="9">
        <f t="shared" si="328"/>
        <v>2201.91783023474</v>
      </c>
      <c r="W637" s="9">
        <f t="shared" si="329"/>
        <v>2183.0356769203895</v>
      </c>
      <c r="X637" s="9">
        <f t="shared" si="330"/>
        <v>-18.882153314350489</v>
      </c>
      <c r="Y637" s="3">
        <f t="shared" si="331"/>
        <v>0</v>
      </c>
      <c r="Z637" s="3">
        <f t="shared" si="332"/>
        <v>1</v>
      </c>
      <c r="AA637" s="55">
        <f t="shared" si="333"/>
        <v>9</v>
      </c>
      <c r="AB637" s="3">
        <f t="shared" si="334"/>
        <v>30</v>
      </c>
      <c r="AC637" s="2">
        <f t="shared" si="335"/>
        <v>8948040</v>
      </c>
      <c r="AD637" s="2">
        <f t="shared" si="336"/>
        <v>9403890</v>
      </c>
      <c r="AE637" s="14">
        <f t="shared" si="337"/>
        <v>2182.6198241446023</v>
      </c>
      <c r="AF637" s="14">
        <f t="shared" si="338"/>
        <v>2137.6112219842603</v>
      </c>
      <c r="AG637" s="14">
        <f t="shared" si="321"/>
        <v>-45.008602160341979</v>
      </c>
      <c r="AH637" s="14">
        <f t="shared" si="347"/>
        <v>-25.289447378873898</v>
      </c>
      <c r="AI637" s="14">
        <f t="shared" si="340"/>
        <v>-19.719154781468081</v>
      </c>
      <c r="AJ637" s="16">
        <f t="shared" si="341"/>
        <v>0</v>
      </c>
      <c r="AK637" s="16">
        <f t="shared" si="342"/>
        <v>1</v>
      </c>
      <c r="AL637" s="16">
        <f t="shared" si="343"/>
        <v>2</v>
      </c>
      <c r="AM637" s="16">
        <f t="shared" si="344"/>
        <v>30</v>
      </c>
      <c r="AN637" s="5">
        <f t="shared" si="345"/>
        <v>9469260</v>
      </c>
      <c r="AO637" s="5">
        <f t="shared" si="346"/>
        <v>9570560</v>
      </c>
    </row>
    <row r="638" spans="1:41" x14ac:dyDescent="0.2">
      <c r="A638" s="1" t="s">
        <v>1386</v>
      </c>
      <c r="B638" s="8">
        <v>26717</v>
      </c>
      <c r="C638" s="8">
        <v>2057.9010238907849</v>
      </c>
      <c r="D638" s="8">
        <v>2087</v>
      </c>
      <c r="E638" s="8">
        <v>2041</v>
      </c>
      <c r="F638" s="8">
        <v>2057.9488054607509</v>
      </c>
      <c r="G638" s="8">
        <f t="shared" si="314"/>
        <v>14.692138794084258</v>
      </c>
      <c r="H638" s="8">
        <f t="shared" si="315"/>
        <v>14.692138794084258</v>
      </c>
      <c r="I638" s="8">
        <f t="shared" si="316"/>
        <v>0</v>
      </c>
      <c r="J638" s="25">
        <f t="shared" si="348"/>
        <v>7.6931169740162906</v>
      </c>
      <c r="K638" s="25">
        <f t="shared" si="348"/>
        <v>16.735377059266177</v>
      </c>
      <c r="L638" s="26">
        <f t="shared" si="318"/>
        <v>0.45969188186033155</v>
      </c>
      <c r="M638" s="25">
        <f t="shared" si="319"/>
        <v>31.492391481582303</v>
      </c>
      <c r="N638" s="25">
        <v>30</v>
      </c>
      <c r="O638" s="25">
        <v>70</v>
      </c>
      <c r="P638" s="25">
        <f t="shared" si="322"/>
        <v>0</v>
      </c>
      <c r="Q638" s="25">
        <f t="shared" si="323"/>
        <v>0</v>
      </c>
      <c r="R638" s="25">
        <f t="shared" si="324"/>
        <v>39</v>
      </c>
      <c r="S638" s="25">
        <f t="shared" si="325"/>
        <v>0</v>
      </c>
      <c r="T638" s="25">
        <f t="shared" si="326"/>
        <v>8028825</v>
      </c>
      <c r="U638" s="25">
        <f t="shared" si="327"/>
        <v>10018800</v>
      </c>
      <c r="V638" s="9">
        <f t="shared" si="328"/>
        <v>2193.8277834296937</v>
      </c>
      <c r="W638" s="9">
        <f t="shared" si="329"/>
        <v>2160.6224327817554</v>
      </c>
      <c r="X638" s="9">
        <f t="shared" si="330"/>
        <v>-33.205350647938303</v>
      </c>
      <c r="Y638" s="3">
        <f t="shared" si="331"/>
        <v>0</v>
      </c>
      <c r="Z638" s="3">
        <f t="shared" si="332"/>
        <v>1</v>
      </c>
      <c r="AA638" s="55">
        <f t="shared" si="333"/>
        <v>8</v>
      </c>
      <c r="AB638" s="3">
        <f t="shared" si="334"/>
        <v>30</v>
      </c>
      <c r="AC638" s="2">
        <f t="shared" si="335"/>
        <v>8998660</v>
      </c>
      <c r="AD638" s="2">
        <f t="shared" si="336"/>
        <v>9406860</v>
      </c>
      <c r="AE638" s="14">
        <f t="shared" si="337"/>
        <v>2173.3849338717246</v>
      </c>
      <c r="AF638" s="14">
        <f t="shared" si="338"/>
        <v>2125.3554655960279</v>
      </c>
      <c r="AG638" s="14">
        <f t="shared" si="321"/>
        <v>-48.029468275696672</v>
      </c>
      <c r="AH638" s="14">
        <f t="shared" si="347"/>
        <v>-29.837451558238453</v>
      </c>
      <c r="AI638" s="14">
        <f t="shared" si="340"/>
        <v>-18.19201671745822</v>
      </c>
      <c r="AJ638" s="16">
        <f t="shared" si="341"/>
        <v>0</v>
      </c>
      <c r="AK638" s="16">
        <f t="shared" si="342"/>
        <v>1</v>
      </c>
      <c r="AL638" s="16">
        <f t="shared" si="343"/>
        <v>1</v>
      </c>
      <c r="AM638" s="16">
        <f t="shared" si="344"/>
        <v>30</v>
      </c>
      <c r="AN638" s="5">
        <f t="shared" si="345"/>
        <v>9519880</v>
      </c>
      <c r="AO638" s="5">
        <f t="shared" si="346"/>
        <v>9570905</v>
      </c>
    </row>
    <row r="639" spans="1:41" x14ac:dyDescent="0.2">
      <c r="A639" s="1" t="s">
        <v>1387</v>
      </c>
      <c r="B639" s="8">
        <v>18707</v>
      </c>
      <c r="C639" s="8">
        <v>2063.1919191919192</v>
      </c>
      <c r="D639" s="8">
        <v>2083</v>
      </c>
      <c r="E639" s="8">
        <v>2030</v>
      </c>
      <c r="F639" s="8">
        <v>2063.2289562289561</v>
      </c>
      <c r="G639" s="8">
        <f t="shared" si="314"/>
        <v>5.2801507682052033</v>
      </c>
      <c r="H639" s="8">
        <f t="shared" si="315"/>
        <v>5.2801507682052033</v>
      </c>
      <c r="I639" s="8">
        <f t="shared" si="316"/>
        <v>0</v>
      </c>
      <c r="J639" s="25">
        <f t="shared" si="348"/>
        <v>7.5207622450297844</v>
      </c>
      <c r="K639" s="25">
        <f t="shared" si="348"/>
        <v>15.539992983604307</v>
      </c>
      <c r="L639" s="26">
        <f t="shared" si="318"/>
        <v>0.48396175294060123</v>
      </c>
      <c r="M639" s="25">
        <f t="shared" si="319"/>
        <v>32.612818489532387</v>
      </c>
      <c r="N639" s="25">
        <v>30</v>
      </c>
      <c r="O639" s="25">
        <v>70</v>
      </c>
      <c r="P639" s="25">
        <f t="shared" si="322"/>
        <v>0</v>
      </c>
      <c r="Q639" s="25">
        <f t="shared" si="323"/>
        <v>0</v>
      </c>
      <c r="R639" s="25">
        <f t="shared" si="324"/>
        <v>39</v>
      </c>
      <c r="S639" s="25">
        <f t="shared" si="325"/>
        <v>0</v>
      </c>
      <c r="T639" s="25">
        <f t="shared" si="326"/>
        <v>8028825</v>
      </c>
      <c r="U639" s="25">
        <f t="shared" si="327"/>
        <v>10008075</v>
      </c>
      <c r="V639" s="9">
        <f t="shared" si="328"/>
        <v>2187.932349466816</v>
      </c>
      <c r="W639" s="9">
        <f t="shared" si="329"/>
        <v>2140.7566329833321</v>
      </c>
      <c r="X639" s="9">
        <f t="shared" si="330"/>
        <v>-47.175716483483939</v>
      </c>
      <c r="Y639" s="3">
        <f t="shared" si="331"/>
        <v>0</v>
      </c>
      <c r="Z639" s="3">
        <f t="shared" si="332"/>
        <v>1</v>
      </c>
      <c r="AA639" s="55">
        <f t="shared" si="333"/>
        <v>7</v>
      </c>
      <c r="AB639" s="3">
        <f t="shared" si="334"/>
        <v>30</v>
      </c>
      <c r="AC639" s="2">
        <f t="shared" si="335"/>
        <v>9049655</v>
      </c>
      <c r="AD639" s="2">
        <f t="shared" si="336"/>
        <v>9404905</v>
      </c>
      <c r="AE639" s="14">
        <f t="shared" si="337"/>
        <v>2165.2252318241121</v>
      </c>
      <c r="AF639" s="14">
        <f t="shared" si="338"/>
        <v>2115.7975410780168</v>
      </c>
      <c r="AG639" s="14">
        <f t="shared" si="321"/>
        <v>-49.427690746095323</v>
      </c>
      <c r="AH639" s="14">
        <f t="shared" si="347"/>
        <v>-33.755499395809828</v>
      </c>
      <c r="AI639" s="14">
        <f t="shared" si="340"/>
        <v>-15.672191350285495</v>
      </c>
      <c r="AJ639" s="16">
        <f t="shared" si="341"/>
        <v>0</v>
      </c>
      <c r="AK639" s="16">
        <f t="shared" si="342"/>
        <v>1</v>
      </c>
      <c r="AL639" s="16">
        <f t="shared" si="343"/>
        <v>0</v>
      </c>
      <c r="AM639" s="16">
        <f t="shared" si="344"/>
        <v>30</v>
      </c>
      <c r="AN639" s="5">
        <f t="shared" si="345"/>
        <v>9570875</v>
      </c>
      <c r="AO639" s="5">
        <f t="shared" si="346"/>
        <v>9570875</v>
      </c>
    </row>
    <row r="640" spans="1:41" x14ac:dyDescent="0.2">
      <c r="A640" s="1" t="s">
        <v>1388</v>
      </c>
      <c r="B640" s="8">
        <v>17391</v>
      </c>
      <c r="C640" s="8">
        <v>2056.5154639175257</v>
      </c>
      <c r="D640" s="8">
        <v>2071</v>
      </c>
      <c r="E640" s="8">
        <v>2043</v>
      </c>
      <c r="F640" s="8">
        <v>2056.4776632302405</v>
      </c>
      <c r="G640" s="8">
        <f t="shared" si="314"/>
        <v>-6.7512929987155985</v>
      </c>
      <c r="H640" s="8">
        <f t="shared" si="315"/>
        <v>0</v>
      </c>
      <c r="I640" s="8">
        <f t="shared" si="316"/>
        <v>6.7512929987155985</v>
      </c>
      <c r="J640" s="25">
        <f t="shared" si="348"/>
        <v>6.9835649418133707</v>
      </c>
      <c r="K640" s="25">
        <f t="shared" si="348"/>
        <v>14.912228698969399</v>
      </c>
      <c r="L640" s="26">
        <f t="shared" si="318"/>
        <v>0.46831128215569906</v>
      </c>
      <c r="M640" s="25">
        <f t="shared" si="319"/>
        <v>31.894550416322389</v>
      </c>
      <c r="N640" s="25">
        <v>30</v>
      </c>
      <c r="O640" s="25">
        <v>70</v>
      </c>
      <c r="P640" s="25">
        <f t="shared" si="322"/>
        <v>0</v>
      </c>
      <c r="Q640" s="25">
        <f t="shared" si="323"/>
        <v>0</v>
      </c>
      <c r="R640" s="25">
        <f t="shared" si="324"/>
        <v>39</v>
      </c>
      <c r="S640" s="25">
        <f t="shared" si="325"/>
        <v>0</v>
      </c>
      <c r="T640" s="25">
        <f t="shared" si="326"/>
        <v>8028825</v>
      </c>
      <c r="U640" s="25">
        <f t="shared" si="327"/>
        <v>10020750</v>
      </c>
      <c r="V640" s="9">
        <f t="shared" si="328"/>
        <v>2183.0637629151306</v>
      </c>
      <c r="W640" s="9">
        <f t="shared" si="329"/>
        <v>2125.9518937714406</v>
      </c>
      <c r="X640" s="9">
        <f t="shared" si="330"/>
        <v>-57.111869143690001</v>
      </c>
      <c r="Y640" s="3">
        <f t="shared" si="331"/>
        <v>0</v>
      </c>
      <c r="Z640" s="3">
        <f t="shared" si="332"/>
        <v>1</v>
      </c>
      <c r="AA640" s="55">
        <f t="shared" si="333"/>
        <v>6</v>
      </c>
      <c r="AB640" s="3">
        <f t="shared" si="334"/>
        <v>30</v>
      </c>
      <c r="AC640" s="2">
        <f t="shared" si="335"/>
        <v>9100375</v>
      </c>
      <c r="AD640" s="2">
        <f t="shared" si="336"/>
        <v>9406825</v>
      </c>
      <c r="AE640" s="14">
        <f t="shared" si="337"/>
        <v>2157.1698563727141</v>
      </c>
      <c r="AF640" s="14">
        <f t="shared" si="338"/>
        <v>2106.6714060245126</v>
      </c>
      <c r="AG640" s="14">
        <f t="shared" si="321"/>
        <v>-50.498450348201459</v>
      </c>
      <c r="AH640" s="14">
        <f t="shared" si="347"/>
        <v>-37.104089586288154</v>
      </c>
      <c r="AI640" s="14">
        <f t="shared" si="340"/>
        <v>-13.394360761913305</v>
      </c>
      <c r="AJ640" s="16">
        <f t="shared" si="341"/>
        <v>0</v>
      </c>
      <c r="AK640" s="16">
        <f t="shared" si="342"/>
        <v>0</v>
      </c>
      <c r="AL640" s="16">
        <f t="shared" si="343"/>
        <v>0</v>
      </c>
      <c r="AM640" s="16">
        <f t="shared" si="344"/>
        <v>0</v>
      </c>
      <c r="AN640" s="5">
        <f t="shared" si="345"/>
        <v>9570875</v>
      </c>
      <c r="AO640" s="5">
        <f t="shared" si="346"/>
        <v>9570875</v>
      </c>
    </row>
    <row r="641" spans="1:41" x14ac:dyDescent="0.2">
      <c r="A641" s="1" t="s">
        <v>1389</v>
      </c>
      <c r="B641" s="8">
        <v>18988</v>
      </c>
      <c r="C641" s="8">
        <v>2010.4395973154362</v>
      </c>
      <c r="D641" s="8">
        <v>2040</v>
      </c>
      <c r="E641" s="8">
        <v>1992</v>
      </c>
      <c r="F641" s="8">
        <v>2010.244966442953</v>
      </c>
      <c r="G641" s="8">
        <f t="shared" si="314"/>
        <v>-46.232696787287523</v>
      </c>
      <c r="H641" s="8">
        <f t="shared" si="315"/>
        <v>0</v>
      </c>
      <c r="I641" s="8">
        <f t="shared" si="316"/>
        <v>46.232696787287523</v>
      </c>
      <c r="J641" s="25">
        <f t="shared" si="348"/>
        <v>6.4847388745409873</v>
      </c>
      <c r="K641" s="25">
        <f t="shared" si="348"/>
        <v>17.149404990992121</v>
      </c>
      <c r="L641" s="26">
        <f t="shared" si="318"/>
        <v>0.37813200387693652</v>
      </c>
      <c r="M641" s="25">
        <f t="shared" si="319"/>
        <v>27.438010496322718</v>
      </c>
      <c r="N641" s="25">
        <v>30</v>
      </c>
      <c r="O641" s="25">
        <v>70</v>
      </c>
      <c r="P641" s="25">
        <f t="shared" si="322"/>
        <v>1</v>
      </c>
      <c r="Q641" s="25">
        <f t="shared" si="323"/>
        <v>0</v>
      </c>
      <c r="R641" s="25">
        <f t="shared" si="324"/>
        <v>40</v>
      </c>
      <c r="S641" s="25">
        <f t="shared" si="325"/>
        <v>30</v>
      </c>
      <c r="T641" s="25">
        <f t="shared" si="326"/>
        <v>7977020</v>
      </c>
      <c r="U641" s="25">
        <f t="shared" si="327"/>
        <v>9969020</v>
      </c>
      <c r="V641" s="9">
        <f t="shared" si="328"/>
        <v>2178.6580221517966</v>
      </c>
      <c r="W641" s="9">
        <f t="shared" si="329"/>
        <v>2110.2356014796519</v>
      </c>
      <c r="X641" s="9">
        <f t="shared" si="330"/>
        <v>-68.422420672144654</v>
      </c>
      <c r="Y641" s="3">
        <f t="shared" si="331"/>
        <v>0</v>
      </c>
      <c r="Z641" s="3">
        <f t="shared" si="332"/>
        <v>1</v>
      </c>
      <c r="AA641" s="55">
        <f t="shared" si="333"/>
        <v>5</v>
      </c>
      <c r="AB641" s="3">
        <f t="shared" si="334"/>
        <v>30</v>
      </c>
      <c r="AC641" s="2">
        <f t="shared" si="335"/>
        <v>9151420</v>
      </c>
      <c r="AD641" s="2">
        <f t="shared" si="336"/>
        <v>9400420</v>
      </c>
      <c r="AE641" s="14">
        <f t="shared" si="337"/>
        <v>2146.2865311927317</v>
      </c>
      <c r="AF641" s="14">
        <f t="shared" si="338"/>
        <v>2091.8365691658109</v>
      </c>
      <c r="AG641" s="14">
        <f t="shared" si="321"/>
        <v>-54.44996202692073</v>
      </c>
      <c r="AH641" s="14">
        <f t="shared" si="347"/>
        <v>-40.573264074414666</v>
      </c>
      <c r="AI641" s="14">
        <f t="shared" si="340"/>
        <v>-13.876697952506063</v>
      </c>
      <c r="AJ641" s="16">
        <f t="shared" si="341"/>
        <v>0</v>
      </c>
      <c r="AK641" s="16">
        <f t="shared" si="342"/>
        <v>0</v>
      </c>
      <c r="AL641" s="16">
        <f t="shared" si="343"/>
        <v>0</v>
      </c>
      <c r="AM641" s="16">
        <f t="shared" si="344"/>
        <v>0</v>
      </c>
      <c r="AN641" s="5">
        <f t="shared" si="345"/>
        <v>9570875</v>
      </c>
      <c r="AO641" s="5">
        <f t="shared" si="346"/>
        <v>9570875</v>
      </c>
    </row>
    <row r="642" spans="1:41" x14ac:dyDescent="0.2">
      <c r="A642" s="1" t="s">
        <v>1390</v>
      </c>
      <c r="B642" s="8">
        <v>22350</v>
      </c>
      <c r="C642" s="8">
        <v>2030.123745819398</v>
      </c>
      <c r="D642" s="8">
        <v>2054</v>
      </c>
      <c r="E642" s="8">
        <v>1994</v>
      </c>
      <c r="F642" s="8">
        <v>2030.1505016722408</v>
      </c>
      <c r="G642" s="8">
        <f t="shared" ref="G642:G705" si="349">F642-F641</f>
        <v>19.905535229287807</v>
      </c>
      <c r="H642" s="8">
        <f t="shared" ref="H642:H705" si="350">IF(G642&gt;0, G642, 0)</f>
        <v>19.905535229287807</v>
      </c>
      <c r="I642" s="8">
        <f t="shared" ref="I642:I705" si="351">IF(G642&lt;0, -G642, 0)</f>
        <v>0</v>
      </c>
      <c r="J642" s="25">
        <f t="shared" ref="J642:K657" si="352">((J641*($L$4-1)+H642)/$L$4)</f>
        <v>7.4433671855943322</v>
      </c>
      <c r="K642" s="25">
        <f t="shared" si="352"/>
        <v>15.924447491635542</v>
      </c>
      <c r="L642" s="26">
        <f t="shared" ref="L642:L705" si="353">J642/K642</f>
        <v>0.46741760990477232</v>
      </c>
      <c r="M642" s="25">
        <f t="shared" ref="M642:M705" si="354">IF(K642=0, 100, 100-(100/(1+L642)))</f>
        <v>31.853073504760872</v>
      </c>
      <c r="N642" s="25">
        <v>30</v>
      </c>
      <c r="O642" s="25">
        <v>70</v>
      </c>
      <c r="P642" s="25">
        <f t="shared" si="322"/>
        <v>0</v>
      </c>
      <c r="Q642" s="25">
        <f t="shared" si="323"/>
        <v>0</v>
      </c>
      <c r="R642" s="25">
        <f t="shared" si="324"/>
        <v>40</v>
      </c>
      <c r="S642" s="25">
        <f t="shared" si="325"/>
        <v>0</v>
      </c>
      <c r="T642" s="25">
        <f t="shared" si="326"/>
        <v>7977020</v>
      </c>
      <c r="U642" s="25">
        <f t="shared" si="327"/>
        <v>9971020</v>
      </c>
      <c r="V642" s="9">
        <f t="shared" si="328"/>
        <v>2173.7721037013775</v>
      </c>
      <c r="W642" s="9">
        <f t="shared" si="329"/>
        <v>2090.8214359106455</v>
      </c>
      <c r="X642" s="9">
        <f t="shared" si="330"/>
        <v>-82.950667790732041</v>
      </c>
      <c r="Y642" s="3">
        <f t="shared" si="331"/>
        <v>0</v>
      </c>
      <c r="Z642" s="3">
        <f t="shared" si="332"/>
        <v>1</v>
      </c>
      <c r="AA642" s="55">
        <f t="shared" si="333"/>
        <v>4</v>
      </c>
      <c r="AB642" s="3">
        <f t="shared" si="334"/>
        <v>30</v>
      </c>
      <c r="AC642" s="2">
        <f t="shared" si="335"/>
        <v>9201190</v>
      </c>
      <c r="AD642" s="2">
        <f t="shared" si="336"/>
        <v>9400590</v>
      </c>
      <c r="AE642" s="14">
        <f t="shared" si="337"/>
        <v>2137.6838623393619</v>
      </c>
      <c r="AF642" s="14">
        <f t="shared" si="338"/>
        <v>2082.3464049360309</v>
      </c>
      <c r="AG642" s="14">
        <f t="shared" si="321"/>
        <v>-55.337457403330973</v>
      </c>
      <c r="AH642" s="14">
        <f t="shared" si="347"/>
        <v>-43.526102740197928</v>
      </c>
      <c r="AI642" s="14">
        <f t="shared" si="340"/>
        <v>-11.811354663133045</v>
      </c>
      <c r="AJ642" s="16">
        <f t="shared" si="341"/>
        <v>0</v>
      </c>
      <c r="AK642" s="16">
        <f t="shared" si="342"/>
        <v>0</v>
      </c>
      <c r="AL642" s="16">
        <f t="shared" si="343"/>
        <v>0</v>
      </c>
      <c r="AM642" s="16">
        <f t="shared" si="344"/>
        <v>0</v>
      </c>
      <c r="AN642" s="5">
        <f t="shared" si="345"/>
        <v>9570875</v>
      </c>
      <c r="AO642" s="5">
        <f t="shared" si="346"/>
        <v>9570875</v>
      </c>
    </row>
    <row r="643" spans="1:41" x14ac:dyDescent="0.2">
      <c r="A643" s="1" t="s">
        <v>1391</v>
      </c>
      <c r="B643" s="8">
        <v>17712</v>
      </c>
      <c r="C643" s="8">
        <v>2029.7407407407406</v>
      </c>
      <c r="D643" s="8">
        <v>2054</v>
      </c>
      <c r="E643" s="8">
        <v>2009</v>
      </c>
      <c r="F643" s="8">
        <v>2029.6868686868686</v>
      </c>
      <c r="G643" s="8">
        <f t="shared" si="349"/>
        <v>-0.46363298537221453</v>
      </c>
      <c r="H643" s="8">
        <f t="shared" si="350"/>
        <v>0</v>
      </c>
      <c r="I643" s="8">
        <f t="shared" si="351"/>
        <v>0.46363298537221453</v>
      </c>
      <c r="J643" s="25">
        <f t="shared" si="352"/>
        <v>6.9116981009090228</v>
      </c>
      <c r="K643" s="25">
        <f t="shared" si="352"/>
        <v>14.820103598331018</v>
      </c>
      <c r="L643" s="26">
        <f t="shared" si="353"/>
        <v>0.46637312992112895</v>
      </c>
      <c r="M643" s="25">
        <f t="shared" si="354"/>
        <v>31.804533266796383</v>
      </c>
      <c r="N643" s="25">
        <v>30</v>
      </c>
      <c r="O643" s="25">
        <v>70</v>
      </c>
      <c r="P643" s="25">
        <f t="shared" si="322"/>
        <v>0</v>
      </c>
      <c r="Q643" s="25">
        <f t="shared" si="323"/>
        <v>0</v>
      </c>
      <c r="R643" s="25">
        <f t="shared" si="324"/>
        <v>40</v>
      </c>
      <c r="S643" s="25">
        <f t="shared" si="325"/>
        <v>0</v>
      </c>
      <c r="T643" s="25">
        <f t="shared" si="326"/>
        <v>7977020</v>
      </c>
      <c r="U643" s="25">
        <f t="shared" si="327"/>
        <v>9986020</v>
      </c>
      <c r="V643" s="9">
        <f t="shared" si="328"/>
        <v>2168.8179236244077</v>
      </c>
      <c r="W643" s="9">
        <f t="shared" si="329"/>
        <v>2076.0027630273999</v>
      </c>
      <c r="X643" s="9">
        <f t="shared" si="330"/>
        <v>-92.815160597007889</v>
      </c>
      <c r="Y643" s="3">
        <f t="shared" si="331"/>
        <v>0</v>
      </c>
      <c r="Z643" s="3">
        <f t="shared" si="332"/>
        <v>1</v>
      </c>
      <c r="AA643" s="55">
        <f t="shared" si="333"/>
        <v>3</v>
      </c>
      <c r="AB643" s="3">
        <f t="shared" si="334"/>
        <v>30</v>
      </c>
      <c r="AC643" s="2">
        <f t="shared" si="335"/>
        <v>9251010</v>
      </c>
      <c r="AD643" s="2">
        <f t="shared" si="336"/>
        <v>9401685</v>
      </c>
      <c r="AE643" s="14">
        <f t="shared" si="337"/>
        <v>2129.6840850317699</v>
      </c>
      <c r="AF643" s="14">
        <f t="shared" si="338"/>
        <v>2074.2449378207752</v>
      </c>
      <c r="AG643" s="14">
        <f t="shared" si="321"/>
        <v>-55.439147210994633</v>
      </c>
      <c r="AH643" s="14">
        <f t="shared" si="347"/>
        <v>-45.908711634357267</v>
      </c>
      <c r="AI643" s="14">
        <f t="shared" si="340"/>
        <v>-9.5304355766373661</v>
      </c>
      <c r="AJ643" s="16">
        <f t="shared" si="341"/>
        <v>0</v>
      </c>
      <c r="AK643" s="16">
        <f t="shared" si="342"/>
        <v>0</v>
      </c>
      <c r="AL643" s="16">
        <f t="shared" si="343"/>
        <v>0</v>
      </c>
      <c r="AM643" s="16">
        <f t="shared" si="344"/>
        <v>0</v>
      </c>
      <c r="AN643" s="5">
        <f t="shared" si="345"/>
        <v>9570875</v>
      </c>
      <c r="AO643" s="5">
        <f t="shared" si="346"/>
        <v>9570875</v>
      </c>
    </row>
    <row r="644" spans="1:41" x14ac:dyDescent="0.2">
      <c r="A644" s="1" t="s">
        <v>1392</v>
      </c>
      <c r="B644" s="8">
        <v>14865</v>
      </c>
      <c r="C644" s="8">
        <v>2066.1958762886597</v>
      </c>
      <c r="D644" s="8">
        <v>2079</v>
      </c>
      <c r="E644" s="8">
        <v>2055</v>
      </c>
      <c r="F644" s="8">
        <v>2066.1993127147766</v>
      </c>
      <c r="G644" s="8">
        <f t="shared" si="349"/>
        <v>36.512444027908032</v>
      </c>
      <c r="H644" s="8">
        <f t="shared" si="350"/>
        <v>36.512444027908032</v>
      </c>
      <c r="I644" s="8">
        <f t="shared" si="351"/>
        <v>0</v>
      </c>
      <c r="J644" s="25">
        <f t="shared" si="352"/>
        <v>9.0260370956946669</v>
      </c>
      <c r="K644" s="25">
        <f t="shared" si="352"/>
        <v>13.761524769878802</v>
      </c>
      <c r="L644" s="26">
        <f t="shared" si="353"/>
        <v>0.65588931798101613</v>
      </c>
      <c r="M644" s="25">
        <f t="shared" si="354"/>
        <v>39.609490251481624</v>
      </c>
      <c r="N644" s="25">
        <v>30</v>
      </c>
      <c r="O644" s="25">
        <v>70</v>
      </c>
      <c r="P644" s="25">
        <f t="shared" si="322"/>
        <v>0</v>
      </c>
      <c r="Q644" s="25">
        <f t="shared" si="323"/>
        <v>0</v>
      </c>
      <c r="R644" s="25">
        <f t="shared" si="324"/>
        <v>40</v>
      </c>
      <c r="S644" s="25">
        <f t="shared" si="325"/>
        <v>0</v>
      </c>
      <c r="T644" s="25">
        <f t="shared" si="326"/>
        <v>7977020</v>
      </c>
      <c r="U644" s="25">
        <f t="shared" si="327"/>
        <v>10032020</v>
      </c>
      <c r="V644" s="9">
        <f t="shared" si="328"/>
        <v>2164.0582165609621</v>
      </c>
      <c r="W644" s="9">
        <f t="shared" si="329"/>
        <v>2065.7778051149421</v>
      </c>
      <c r="X644" s="9">
        <f t="shared" si="330"/>
        <v>-98.280411446020025</v>
      </c>
      <c r="Y644" s="3">
        <f t="shared" si="331"/>
        <v>0</v>
      </c>
      <c r="Z644" s="3">
        <f t="shared" si="332"/>
        <v>1</v>
      </c>
      <c r="AA644" s="55">
        <f t="shared" si="333"/>
        <v>2</v>
      </c>
      <c r="AB644" s="3">
        <f t="shared" si="334"/>
        <v>30</v>
      </c>
      <c r="AC644" s="2">
        <f t="shared" si="335"/>
        <v>9301205</v>
      </c>
      <c r="AD644" s="2">
        <f t="shared" si="336"/>
        <v>9403955</v>
      </c>
      <c r="AE644" s="14">
        <f t="shared" si="337"/>
        <v>2124.9815093045854</v>
      </c>
      <c r="AF644" s="14">
        <f t="shared" si="338"/>
        <v>2073.0071493429291</v>
      </c>
      <c r="AG644" s="14">
        <f t="shared" si="321"/>
        <v>-51.974359961656319</v>
      </c>
      <c r="AH644" s="14">
        <f t="shared" si="347"/>
        <v>-47.121841299817078</v>
      </c>
      <c r="AI644" s="14">
        <f t="shared" si="340"/>
        <v>-4.8525186618392411</v>
      </c>
      <c r="AJ644" s="16">
        <f t="shared" si="341"/>
        <v>0</v>
      </c>
      <c r="AK644" s="16">
        <f t="shared" si="342"/>
        <v>0</v>
      </c>
      <c r="AL644" s="16">
        <f t="shared" si="343"/>
        <v>0</v>
      </c>
      <c r="AM644" s="16">
        <f t="shared" si="344"/>
        <v>0</v>
      </c>
      <c r="AN644" s="5">
        <f t="shared" si="345"/>
        <v>9570875</v>
      </c>
      <c r="AO644" s="5">
        <f t="shared" si="346"/>
        <v>9570875</v>
      </c>
    </row>
    <row r="645" spans="1:41" x14ac:dyDescent="0.2">
      <c r="A645" s="1" t="s">
        <v>1393</v>
      </c>
      <c r="B645" s="8">
        <v>8494</v>
      </c>
      <c r="C645" s="8">
        <v>2037.2416666666666</v>
      </c>
      <c r="D645" s="8">
        <v>2058</v>
      </c>
      <c r="E645" s="8">
        <v>2025</v>
      </c>
      <c r="F645" s="8">
        <v>2037.2166666666667</v>
      </c>
      <c r="G645" s="8">
        <f t="shared" si="349"/>
        <v>-28.982646048109928</v>
      </c>
      <c r="H645" s="8">
        <f t="shared" si="350"/>
        <v>0</v>
      </c>
      <c r="I645" s="8">
        <f t="shared" si="351"/>
        <v>28.982646048109928</v>
      </c>
      <c r="J645" s="25">
        <f t="shared" si="352"/>
        <v>8.3813201602879044</v>
      </c>
      <c r="K645" s="25">
        <f t="shared" si="352"/>
        <v>14.848747718323882</v>
      </c>
      <c r="L645" s="26">
        <f t="shared" si="353"/>
        <v>0.56444626303031986</v>
      </c>
      <c r="M645" s="25">
        <f t="shared" si="354"/>
        <v>36.079619758686505</v>
      </c>
      <c r="N645" s="25">
        <v>30</v>
      </c>
      <c r="O645" s="25">
        <v>70</v>
      </c>
      <c r="P645" s="25">
        <f t="shared" si="322"/>
        <v>0</v>
      </c>
      <c r="Q645" s="25">
        <f t="shared" si="323"/>
        <v>0</v>
      </c>
      <c r="R645" s="25">
        <f t="shared" si="324"/>
        <v>40</v>
      </c>
      <c r="S645" s="25">
        <f t="shared" si="325"/>
        <v>0</v>
      </c>
      <c r="T645" s="25">
        <f t="shared" si="326"/>
        <v>7977020</v>
      </c>
      <c r="U645" s="25">
        <f t="shared" si="327"/>
        <v>10002020</v>
      </c>
      <c r="V645" s="9">
        <f t="shared" si="328"/>
        <v>2158.4085868154284</v>
      </c>
      <c r="W645" s="9">
        <f t="shared" si="329"/>
        <v>2060.9757363469203</v>
      </c>
      <c r="X645" s="9">
        <f t="shared" si="330"/>
        <v>-97.43285046850815</v>
      </c>
      <c r="Y645" s="3">
        <f t="shared" si="331"/>
        <v>0</v>
      </c>
      <c r="Z645" s="3">
        <f t="shared" si="332"/>
        <v>1</v>
      </c>
      <c r="AA645" s="55">
        <f t="shared" si="333"/>
        <v>1</v>
      </c>
      <c r="AB645" s="3">
        <f t="shared" si="334"/>
        <v>30</v>
      </c>
      <c r="AC645" s="2">
        <f t="shared" si="335"/>
        <v>9352550</v>
      </c>
      <c r="AD645" s="2">
        <f t="shared" si="336"/>
        <v>9403175</v>
      </c>
      <c r="AE645" s="14">
        <f t="shared" si="337"/>
        <v>2118.4804098499249</v>
      </c>
      <c r="AF645" s="14">
        <f t="shared" si="338"/>
        <v>2067.5009212388886</v>
      </c>
      <c r="AG645" s="14">
        <f t="shared" si="321"/>
        <v>-50.979488611036231</v>
      </c>
      <c r="AH645" s="14">
        <f t="shared" si="347"/>
        <v>-47.893370762060911</v>
      </c>
      <c r="AI645" s="14">
        <f t="shared" si="340"/>
        <v>-3.08611784897532</v>
      </c>
      <c r="AJ645" s="16">
        <f t="shared" si="341"/>
        <v>0</v>
      </c>
      <c r="AK645" s="16">
        <f t="shared" si="342"/>
        <v>0</v>
      </c>
      <c r="AL645" s="16">
        <f t="shared" si="343"/>
        <v>0</v>
      </c>
      <c r="AM645" s="16">
        <f t="shared" si="344"/>
        <v>0</v>
      </c>
      <c r="AN645" s="5">
        <f t="shared" si="345"/>
        <v>9570875</v>
      </c>
      <c r="AO645" s="5">
        <f t="shared" si="346"/>
        <v>9570875</v>
      </c>
    </row>
    <row r="646" spans="1:41" x14ac:dyDescent="0.2">
      <c r="A646" s="1" t="s">
        <v>1394</v>
      </c>
      <c r="B646" s="8">
        <v>23823</v>
      </c>
      <c r="C646" s="8">
        <v>1924.571906354515</v>
      </c>
      <c r="D646" s="8">
        <v>1955</v>
      </c>
      <c r="E646" s="8">
        <v>1898</v>
      </c>
      <c r="F646" s="8">
        <v>1924.4682274247491</v>
      </c>
      <c r="G646" s="8">
        <f t="shared" si="349"/>
        <v>-112.74843924191759</v>
      </c>
      <c r="H646" s="8">
        <f t="shared" si="350"/>
        <v>0</v>
      </c>
      <c r="I646" s="8">
        <f t="shared" si="351"/>
        <v>112.74843924191759</v>
      </c>
      <c r="J646" s="25">
        <f t="shared" si="352"/>
        <v>7.7826544345530539</v>
      </c>
      <c r="K646" s="25">
        <f t="shared" si="352"/>
        <v>21.841582827152003</v>
      </c>
      <c r="L646" s="26">
        <f t="shared" si="353"/>
        <v>0.35632282221223344</v>
      </c>
      <c r="M646" s="25">
        <f t="shared" si="354"/>
        <v>26.271239883072397</v>
      </c>
      <c r="N646" s="25">
        <v>30</v>
      </c>
      <c r="O646" s="25">
        <v>70</v>
      </c>
      <c r="P646" s="25">
        <f t="shared" si="322"/>
        <v>1</v>
      </c>
      <c r="Q646" s="25">
        <f t="shared" si="323"/>
        <v>0</v>
      </c>
      <c r="R646" s="25">
        <f t="shared" si="324"/>
        <v>41</v>
      </c>
      <c r="S646" s="25">
        <f t="shared" si="325"/>
        <v>30</v>
      </c>
      <c r="T646" s="25">
        <f t="shared" si="326"/>
        <v>7925540</v>
      </c>
      <c r="U646" s="25">
        <f t="shared" si="327"/>
        <v>9870990</v>
      </c>
      <c r="V646" s="9">
        <f t="shared" si="328"/>
        <v>2151.4278617933242</v>
      </c>
      <c r="W646" s="9">
        <f t="shared" si="329"/>
        <v>2056.0760066675771</v>
      </c>
      <c r="X646" s="9">
        <f t="shared" si="330"/>
        <v>-95.351855125747079</v>
      </c>
      <c r="Y646" s="3">
        <f t="shared" si="331"/>
        <v>0</v>
      </c>
      <c r="Z646" s="3">
        <f t="shared" si="332"/>
        <v>1</v>
      </c>
      <c r="AA646" s="55">
        <f t="shared" si="333"/>
        <v>0</v>
      </c>
      <c r="AB646" s="3">
        <f t="shared" si="334"/>
        <v>30</v>
      </c>
      <c r="AC646" s="2">
        <f t="shared" si="335"/>
        <v>9403145</v>
      </c>
      <c r="AD646" s="2">
        <f t="shared" si="336"/>
        <v>9403145</v>
      </c>
      <c r="AE646" s="14">
        <f t="shared" si="337"/>
        <v>2104.1091370776894</v>
      </c>
      <c r="AF646" s="14">
        <f t="shared" si="338"/>
        <v>2045.4958914213287</v>
      </c>
      <c r="AG646" s="14">
        <f t="shared" si="321"/>
        <v>-58.613245656360732</v>
      </c>
      <c r="AH646" s="14">
        <f t="shared" si="347"/>
        <v>-50.037345740920877</v>
      </c>
      <c r="AI646" s="14">
        <f t="shared" si="340"/>
        <v>-8.5758999154398552</v>
      </c>
      <c r="AJ646" s="16">
        <f t="shared" si="341"/>
        <v>0</v>
      </c>
      <c r="AK646" s="16">
        <f t="shared" si="342"/>
        <v>0</v>
      </c>
      <c r="AL646" s="16">
        <f t="shared" si="343"/>
        <v>0</v>
      </c>
      <c r="AM646" s="16">
        <f t="shared" si="344"/>
        <v>0</v>
      </c>
      <c r="AN646" s="5">
        <f t="shared" si="345"/>
        <v>9570875</v>
      </c>
      <c r="AO646" s="5">
        <f t="shared" si="346"/>
        <v>9570875</v>
      </c>
    </row>
    <row r="647" spans="1:41" x14ac:dyDescent="0.2">
      <c r="A647" s="1" t="s">
        <v>1395</v>
      </c>
      <c r="B647" s="8">
        <v>16413</v>
      </c>
      <c r="C647" s="8">
        <v>1916.2432432432433</v>
      </c>
      <c r="D647" s="8">
        <v>1934</v>
      </c>
      <c r="E647" s="8">
        <v>1892</v>
      </c>
      <c r="F647" s="8">
        <v>1916.1655405405406</v>
      </c>
      <c r="G647" s="8">
        <f t="shared" si="349"/>
        <v>-8.3026868842084696</v>
      </c>
      <c r="H647" s="8">
        <f t="shared" si="350"/>
        <v>0</v>
      </c>
      <c r="I647" s="8">
        <f t="shared" si="351"/>
        <v>8.3026868842084696</v>
      </c>
      <c r="J647" s="25">
        <f t="shared" si="352"/>
        <v>7.2267505463706936</v>
      </c>
      <c r="K647" s="25">
        <f t="shared" si="352"/>
        <v>20.874518831227466</v>
      </c>
      <c r="L647" s="26">
        <f t="shared" si="353"/>
        <v>0.34619962284159367</v>
      </c>
      <c r="M647" s="25">
        <f t="shared" si="354"/>
        <v>25.716811754175538</v>
      </c>
      <c r="N647" s="25">
        <v>30</v>
      </c>
      <c r="O647" s="25">
        <v>70</v>
      </c>
      <c r="P647" s="25">
        <f t="shared" si="322"/>
        <v>1</v>
      </c>
      <c r="Q647" s="25">
        <f t="shared" si="323"/>
        <v>0</v>
      </c>
      <c r="R647" s="25">
        <f t="shared" si="324"/>
        <v>42</v>
      </c>
      <c r="S647" s="25">
        <f t="shared" si="325"/>
        <v>30</v>
      </c>
      <c r="T647" s="25">
        <f t="shared" si="326"/>
        <v>7876635</v>
      </c>
      <c r="U647" s="25">
        <f t="shared" si="327"/>
        <v>9863235</v>
      </c>
      <c r="V647" s="9">
        <f t="shared" si="328"/>
        <v>2139.2181031858336</v>
      </c>
      <c r="W647" s="9">
        <f t="shared" si="329"/>
        <v>2039.9943455750463</v>
      </c>
      <c r="X647" s="9">
        <f t="shared" si="330"/>
        <v>-99.223757610787288</v>
      </c>
      <c r="Y647" s="3">
        <f t="shared" si="331"/>
        <v>0</v>
      </c>
      <c r="Z647" s="3">
        <f t="shared" si="332"/>
        <v>0</v>
      </c>
      <c r="AA647" s="55">
        <f t="shared" si="333"/>
        <v>0</v>
      </c>
      <c r="AB647" s="3">
        <f t="shared" si="334"/>
        <v>0</v>
      </c>
      <c r="AC647" s="2">
        <f t="shared" si="335"/>
        <v>9403145</v>
      </c>
      <c r="AD647" s="2">
        <f t="shared" si="336"/>
        <v>9403145</v>
      </c>
      <c r="AE647" s="14">
        <f t="shared" si="337"/>
        <v>2090.1873891860487</v>
      </c>
      <c r="AF647" s="14">
        <f t="shared" si="338"/>
        <v>2025.598914362746</v>
      </c>
      <c r="AG647" s="14">
        <f t="shared" si="321"/>
        <v>-64.588474823302704</v>
      </c>
      <c r="AH647" s="14">
        <f t="shared" si="347"/>
        <v>-52.947571557397239</v>
      </c>
      <c r="AI647" s="14">
        <f t="shared" si="340"/>
        <v>-11.640903265905465</v>
      </c>
      <c r="AJ647" s="16">
        <f t="shared" si="341"/>
        <v>0</v>
      </c>
      <c r="AK647" s="16">
        <f t="shared" si="342"/>
        <v>0</v>
      </c>
      <c r="AL647" s="16">
        <f t="shared" si="343"/>
        <v>0</v>
      </c>
      <c r="AM647" s="16">
        <f t="shared" si="344"/>
        <v>0</v>
      </c>
      <c r="AN647" s="5">
        <f t="shared" si="345"/>
        <v>9570875</v>
      </c>
      <c r="AO647" s="5">
        <f t="shared" si="346"/>
        <v>9570875</v>
      </c>
    </row>
    <row r="648" spans="1:41" x14ac:dyDescent="0.2">
      <c r="A648" s="1" t="s">
        <v>1396</v>
      </c>
      <c r="B648" s="8">
        <v>18805</v>
      </c>
      <c r="C648" s="8">
        <v>1894.5544217687075</v>
      </c>
      <c r="D648" s="8">
        <v>1925</v>
      </c>
      <c r="E648" s="8">
        <v>1861</v>
      </c>
      <c r="F648" s="8">
        <v>1894.3741496598639</v>
      </c>
      <c r="G648" s="8">
        <f t="shared" si="349"/>
        <v>-21.791390880676772</v>
      </c>
      <c r="H648" s="8">
        <f t="shared" si="350"/>
        <v>0</v>
      </c>
      <c r="I648" s="8">
        <f t="shared" si="351"/>
        <v>21.791390880676772</v>
      </c>
      <c r="J648" s="25">
        <f t="shared" si="352"/>
        <v>6.7105540787727866</v>
      </c>
      <c r="K648" s="25">
        <f t="shared" si="352"/>
        <v>20.940009691902418</v>
      </c>
      <c r="L648" s="26">
        <f t="shared" si="353"/>
        <v>0.32046566250481651</v>
      </c>
      <c r="M648" s="25">
        <f t="shared" si="354"/>
        <v>24.269140168091852</v>
      </c>
      <c r="N648" s="25">
        <v>30</v>
      </c>
      <c r="O648" s="25">
        <v>70</v>
      </c>
      <c r="P648" s="25">
        <f t="shared" si="322"/>
        <v>1</v>
      </c>
      <c r="Q648" s="25">
        <f t="shared" si="323"/>
        <v>0</v>
      </c>
      <c r="R648" s="25">
        <f t="shared" si="324"/>
        <v>43</v>
      </c>
      <c r="S648" s="25">
        <f t="shared" si="325"/>
        <v>30</v>
      </c>
      <c r="T648" s="25">
        <f t="shared" si="326"/>
        <v>7828255</v>
      </c>
      <c r="U648" s="25">
        <f t="shared" si="327"/>
        <v>9828830</v>
      </c>
      <c r="V648" s="9">
        <f t="shared" si="328"/>
        <v>2126.302166302874</v>
      </c>
      <c r="W648" s="9">
        <f t="shared" si="329"/>
        <v>2024.6929232287869</v>
      </c>
      <c r="X648" s="9">
        <f t="shared" si="330"/>
        <v>-101.60924307408709</v>
      </c>
      <c r="Y648" s="3">
        <f t="shared" si="331"/>
        <v>0</v>
      </c>
      <c r="Z648" s="3">
        <f t="shared" si="332"/>
        <v>0</v>
      </c>
      <c r="AA648" s="55">
        <f t="shared" si="333"/>
        <v>0</v>
      </c>
      <c r="AB648" s="3">
        <f t="shared" si="334"/>
        <v>0</v>
      </c>
      <c r="AC648" s="2">
        <f t="shared" si="335"/>
        <v>9403145</v>
      </c>
      <c r="AD648" s="2">
        <f t="shared" si="336"/>
        <v>9403145</v>
      </c>
      <c r="AE648" s="14">
        <f t="shared" si="337"/>
        <v>2075.6827047767015</v>
      </c>
      <c r="AF648" s="14">
        <f t="shared" si="338"/>
        <v>2005.4104890238411</v>
      </c>
      <c r="AG648" s="14">
        <f t="shared" si="321"/>
        <v>-70.272215752860347</v>
      </c>
      <c r="AH648" s="14">
        <f t="shared" si="347"/>
        <v>-56.412500396489861</v>
      </c>
      <c r="AI648" s="14">
        <f t="shared" si="340"/>
        <v>-13.859715356370486</v>
      </c>
      <c r="AJ648" s="16">
        <f t="shared" si="341"/>
        <v>0</v>
      </c>
      <c r="AK648" s="16">
        <f t="shared" si="342"/>
        <v>0</v>
      </c>
      <c r="AL648" s="16">
        <f t="shared" si="343"/>
        <v>0</v>
      </c>
      <c r="AM648" s="16">
        <f t="shared" si="344"/>
        <v>0</v>
      </c>
      <c r="AN648" s="5">
        <f t="shared" si="345"/>
        <v>9570875</v>
      </c>
      <c r="AO648" s="5">
        <f t="shared" si="346"/>
        <v>9570875</v>
      </c>
    </row>
    <row r="649" spans="1:41" x14ac:dyDescent="0.2">
      <c r="A649" s="1" t="s">
        <v>1397</v>
      </c>
      <c r="B649" s="8">
        <v>19893</v>
      </c>
      <c r="C649" s="8">
        <v>1902.1442953020135</v>
      </c>
      <c r="D649" s="8">
        <v>1916</v>
      </c>
      <c r="E649" s="8">
        <v>1885</v>
      </c>
      <c r="F649" s="8">
        <v>1902.1510067114093</v>
      </c>
      <c r="G649" s="8">
        <f t="shared" si="349"/>
        <v>7.7768570515454485</v>
      </c>
      <c r="H649" s="8">
        <f t="shared" si="350"/>
        <v>7.7768570515454485</v>
      </c>
      <c r="I649" s="8">
        <f t="shared" si="351"/>
        <v>0</v>
      </c>
      <c r="J649" s="25">
        <f t="shared" si="352"/>
        <v>6.786718576827977</v>
      </c>
      <c r="K649" s="25">
        <f t="shared" si="352"/>
        <v>19.44429471390939</v>
      </c>
      <c r="L649" s="26">
        <f t="shared" si="353"/>
        <v>0.34903392880448003</v>
      </c>
      <c r="M649" s="25">
        <f t="shared" si="354"/>
        <v>25.872879944079344</v>
      </c>
      <c r="N649" s="25">
        <v>30</v>
      </c>
      <c r="O649" s="25">
        <v>70</v>
      </c>
      <c r="P649" s="25">
        <f t="shared" si="322"/>
        <v>1</v>
      </c>
      <c r="Q649" s="25">
        <f t="shared" si="323"/>
        <v>0</v>
      </c>
      <c r="R649" s="25">
        <f t="shared" si="324"/>
        <v>44</v>
      </c>
      <c r="S649" s="25">
        <f t="shared" si="325"/>
        <v>30</v>
      </c>
      <c r="T649" s="25">
        <f t="shared" si="326"/>
        <v>7780100</v>
      </c>
      <c r="U649" s="25">
        <f t="shared" si="327"/>
        <v>9853600</v>
      </c>
      <c r="V649" s="9">
        <f t="shared" si="328"/>
        <v>2111.9016706345215</v>
      </c>
      <c r="W649" s="9">
        <f t="shared" si="329"/>
        <v>2010.784860449606</v>
      </c>
      <c r="X649" s="9">
        <f t="shared" si="330"/>
        <v>-101.11681018491549</v>
      </c>
      <c r="Y649" s="3">
        <f t="shared" si="331"/>
        <v>0</v>
      </c>
      <c r="Z649" s="3">
        <f t="shared" si="332"/>
        <v>0</v>
      </c>
      <c r="AA649" s="55">
        <f t="shared" si="333"/>
        <v>0</v>
      </c>
      <c r="AB649" s="3">
        <f t="shared" si="334"/>
        <v>0</v>
      </c>
      <c r="AC649" s="2">
        <f t="shared" si="335"/>
        <v>9403145</v>
      </c>
      <c r="AD649" s="2">
        <f t="shared" si="336"/>
        <v>9403145</v>
      </c>
      <c r="AE649" s="14">
        <f t="shared" si="337"/>
        <v>2062.8285049200131</v>
      </c>
      <c r="AF649" s="14">
        <f t="shared" si="338"/>
        <v>1989.5244148219285</v>
      </c>
      <c r="AG649" s="14">
        <f t="shared" si="321"/>
        <v>-73.304090098084544</v>
      </c>
      <c r="AH649" s="14">
        <f t="shared" si="347"/>
        <v>-59.790818336808798</v>
      </c>
      <c r="AI649" s="14">
        <f t="shared" si="340"/>
        <v>-13.513271761275746</v>
      </c>
      <c r="AJ649" s="16">
        <f t="shared" si="341"/>
        <v>0</v>
      </c>
      <c r="AK649" s="16">
        <f t="shared" si="342"/>
        <v>0</v>
      </c>
      <c r="AL649" s="16">
        <f t="shared" si="343"/>
        <v>0</v>
      </c>
      <c r="AM649" s="16">
        <f t="shared" si="344"/>
        <v>0</v>
      </c>
      <c r="AN649" s="5">
        <f t="shared" si="345"/>
        <v>9570875</v>
      </c>
      <c r="AO649" s="5">
        <f t="shared" si="346"/>
        <v>9570875</v>
      </c>
    </row>
    <row r="650" spans="1:41" x14ac:dyDescent="0.2">
      <c r="A650" s="1" t="s">
        <v>1398</v>
      </c>
      <c r="B650" s="8">
        <v>19022</v>
      </c>
      <c r="C650" s="8">
        <v>1911.5426621160409</v>
      </c>
      <c r="D650" s="8">
        <v>1947</v>
      </c>
      <c r="E650" s="8">
        <v>1867</v>
      </c>
      <c r="F650" s="8">
        <v>1911.5938566552902</v>
      </c>
      <c r="G650" s="8">
        <f t="shared" si="349"/>
        <v>9.4428499438809013</v>
      </c>
      <c r="H650" s="8">
        <f t="shared" si="350"/>
        <v>9.4428499438809013</v>
      </c>
      <c r="I650" s="8">
        <f t="shared" si="351"/>
        <v>0</v>
      </c>
      <c r="J650" s="25">
        <f t="shared" si="352"/>
        <v>6.9764422459031863</v>
      </c>
      <c r="K650" s="25">
        <f t="shared" si="352"/>
        <v>18.055416520058721</v>
      </c>
      <c r="L650" s="26">
        <f t="shared" si="353"/>
        <v>0.38639054591472238</v>
      </c>
      <c r="M650" s="25">
        <f t="shared" si="354"/>
        <v>27.870252509532719</v>
      </c>
      <c r="N650" s="25">
        <v>30</v>
      </c>
      <c r="O650" s="25">
        <v>70</v>
      </c>
      <c r="P650" s="25">
        <f t="shared" si="322"/>
        <v>1</v>
      </c>
      <c r="Q650" s="25">
        <f t="shared" si="323"/>
        <v>0</v>
      </c>
      <c r="R650" s="25">
        <f t="shared" si="324"/>
        <v>45</v>
      </c>
      <c r="S650" s="25">
        <f t="shared" si="325"/>
        <v>30</v>
      </c>
      <c r="T650" s="25">
        <f t="shared" si="326"/>
        <v>7732170</v>
      </c>
      <c r="U650" s="25">
        <f t="shared" si="327"/>
        <v>9832545</v>
      </c>
      <c r="V650" s="9">
        <f t="shared" si="328"/>
        <v>2097.1356590583327</v>
      </c>
      <c r="W650" s="9">
        <f t="shared" si="329"/>
        <v>1999.0260554533345</v>
      </c>
      <c r="X650" s="9">
        <f t="shared" si="330"/>
        <v>-98.109603604998256</v>
      </c>
      <c r="Y650" s="3">
        <f t="shared" si="331"/>
        <v>0</v>
      </c>
      <c r="Z650" s="3">
        <f t="shared" si="332"/>
        <v>0</v>
      </c>
      <c r="AA650" s="55">
        <f t="shared" si="333"/>
        <v>0</v>
      </c>
      <c r="AB650" s="3">
        <f t="shared" si="334"/>
        <v>0</v>
      </c>
      <c r="AC650" s="2">
        <f t="shared" si="335"/>
        <v>9403145</v>
      </c>
      <c r="AD650" s="2">
        <f t="shared" si="336"/>
        <v>9403145</v>
      </c>
      <c r="AE650" s="14">
        <f t="shared" si="337"/>
        <v>2051.6259383818856</v>
      </c>
      <c r="AF650" s="14">
        <f t="shared" si="338"/>
        <v>1977.5350981809072</v>
      </c>
      <c r="AG650" s="14">
        <f t="shared" si="321"/>
        <v>-74.090840200978391</v>
      </c>
      <c r="AH650" s="14">
        <f t="shared" si="347"/>
        <v>-62.650822709642718</v>
      </c>
      <c r="AI650" s="14">
        <f t="shared" si="340"/>
        <v>-11.440017491335674</v>
      </c>
      <c r="AJ650" s="16">
        <f t="shared" si="341"/>
        <v>0</v>
      </c>
      <c r="AK650" s="16">
        <f t="shared" si="342"/>
        <v>0</v>
      </c>
      <c r="AL650" s="16">
        <f t="shared" si="343"/>
        <v>0</v>
      </c>
      <c r="AM650" s="16">
        <f t="shared" si="344"/>
        <v>0</v>
      </c>
      <c r="AN650" s="5">
        <f t="shared" si="345"/>
        <v>9570875</v>
      </c>
      <c r="AO650" s="5">
        <f t="shared" si="346"/>
        <v>9570875</v>
      </c>
    </row>
    <row r="651" spans="1:41" x14ac:dyDescent="0.2">
      <c r="A651" s="1" t="s">
        <v>1399</v>
      </c>
      <c r="B651" s="8">
        <v>15127</v>
      </c>
      <c r="C651" s="8">
        <v>1943.8108108108108</v>
      </c>
      <c r="D651" s="8">
        <v>1974</v>
      </c>
      <c r="E651" s="8">
        <v>1899</v>
      </c>
      <c r="F651" s="8">
        <v>1943.9290540540539</v>
      </c>
      <c r="G651" s="8">
        <f t="shared" si="349"/>
        <v>32.335197398763739</v>
      </c>
      <c r="H651" s="8">
        <f t="shared" si="350"/>
        <v>32.335197398763739</v>
      </c>
      <c r="I651" s="8">
        <f t="shared" si="351"/>
        <v>0</v>
      </c>
      <c r="J651" s="25">
        <f t="shared" si="352"/>
        <v>8.7877818996789401</v>
      </c>
      <c r="K651" s="25">
        <f t="shared" si="352"/>
        <v>16.765743911483096</v>
      </c>
      <c r="L651" s="26">
        <f t="shared" si="353"/>
        <v>0.52415102759979915</v>
      </c>
      <c r="M651" s="25">
        <f t="shared" si="354"/>
        <v>34.389704045616867</v>
      </c>
      <c r="N651" s="25">
        <v>30</v>
      </c>
      <c r="O651" s="25">
        <v>70</v>
      </c>
      <c r="P651" s="25">
        <f t="shared" si="322"/>
        <v>0</v>
      </c>
      <c r="Q651" s="25">
        <f t="shared" si="323"/>
        <v>0</v>
      </c>
      <c r="R651" s="25">
        <f t="shared" si="324"/>
        <v>45</v>
      </c>
      <c r="S651" s="25">
        <f t="shared" si="325"/>
        <v>0</v>
      </c>
      <c r="T651" s="25">
        <f t="shared" si="326"/>
        <v>7732170</v>
      </c>
      <c r="U651" s="25">
        <f t="shared" si="327"/>
        <v>9868545</v>
      </c>
      <c r="V651" s="9">
        <f t="shared" si="328"/>
        <v>2082.2919735310247</v>
      </c>
      <c r="W651" s="9">
        <f t="shared" si="329"/>
        <v>1986.8298097195466</v>
      </c>
      <c r="X651" s="9">
        <f t="shared" si="330"/>
        <v>-95.462163811478149</v>
      </c>
      <c r="Y651" s="3">
        <f t="shared" si="331"/>
        <v>0</v>
      </c>
      <c r="Z651" s="3">
        <f t="shared" si="332"/>
        <v>0</v>
      </c>
      <c r="AA651" s="55">
        <f t="shared" si="333"/>
        <v>0</v>
      </c>
      <c r="AB651" s="3">
        <f t="shared" si="334"/>
        <v>0</v>
      </c>
      <c r="AC651" s="2">
        <f t="shared" si="335"/>
        <v>9403145</v>
      </c>
      <c r="AD651" s="2">
        <f t="shared" si="336"/>
        <v>9403145</v>
      </c>
      <c r="AE651" s="14">
        <f t="shared" si="337"/>
        <v>2043.6483913946388</v>
      </c>
      <c r="AF651" s="14">
        <f t="shared" si="338"/>
        <v>1972.3649375460068</v>
      </c>
      <c r="AG651" s="14">
        <f t="shared" si="321"/>
        <v>-71.283453848632007</v>
      </c>
      <c r="AH651" s="14">
        <f t="shared" si="347"/>
        <v>-64.377348937440573</v>
      </c>
      <c r="AI651" s="14">
        <f t="shared" si="340"/>
        <v>-6.9061049111914343</v>
      </c>
      <c r="AJ651" s="16">
        <f t="shared" si="341"/>
        <v>0</v>
      </c>
      <c r="AK651" s="16">
        <f t="shared" si="342"/>
        <v>0</v>
      </c>
      <c r="AL651" s="16">
        <f t="shared" si="343"/>
        <v>0</v>
      </c>
      <c r="AM651" s="16">
        <f t="shared" si="344"/>
        <v>0</v>
      </c>
      <c r="AN651" s="5">
        <f t="shared" si="345"/>
        <v>9570875</v>
      </c>
      <c r="AO651" s="5">
        <f t="shared" si="346"/>
        <v>9570875</v>
      </c>
    </row>
    <row r="652" spans="1:41" x14ac:dyDescent="0.2">
      <c r="A652" s="1" t="s">
        <v>1400</v>
      </c>
      <c r="B652" s="8">
        <v>8796</v>
      </c>
      <c r="C652" s="8">
        <v>1976.2395437262358</v>
      </c>
      <c r="D652" s="8">
        <v>1985</v>
      </c>
      <c r="E652" s="8">
        <v>1961</v>
      </c>
      <c r="F652" s="8">
        <v>1976.2471482889734</v>
      </c>
      <c r="G652" s="8">
        <f t="shared" si="349"/>
        <v>32.318094234919499</v>
      </c>
      <c r="H652" s="8">
        <f t="shared" si="350"/>
        <v>32.318094234919499</v>
      </c>
      <c r="I652" s="8">
        <f t="shared" si="351"/>
        <v>0</v>
      </c>
      <c r="J652" s="25">
        <f t="shared" si="352"/>
        <v>10.468518495053265</v>
      </c>
      <c r="K652" s="25">
        <f t="shared" si="352"/>
        <v>15.568190774948588</v>
      </c>
      <c r="L652" s="26">
        <f t="shared" si="353"/>
        <v>0.67242999821781391</v>
      </c>
      <c r="M652" s="25">
        <f t="shared" si="354"/>
        <v>40.206764942889883</v>
      </c>
      <c r="N652" s="25">
        <v>30</v>
      </c>
      <c r="O652" s="25">
        <v>70</v>
      </c>
      <c r="P652" s="25">
        <f t="shared" si="322"/>
        <v>0</v>
      </c>
      <c r="Q652" s="25">
        <f t="shared" si="323"/>
        <v>0</v>
      </c>
      <c r="R652" s="25">
        <f t="shared" si="324"/>
        <v>45</v>
      </c>
      <c r="S652" s="25">
        <f t="shared" si="325"/>
        <v>0</v>
      </c>
      <c r="T652" s="25">
        <f t="shared" si="326"/>
        <v>7732170</v>
      </c>
      <c r="U652" s="25">
        <f t="shared" si="327"/>
        <v>9938295</v>
      </c>
      <c r="V652" s="9">
        <f t="shared" si="328"/>
        <v>2068.127106520401</v>
      </c>
      <c r="W652" s="9">
        <f t="shared" si="329"/>
        <v>1976.8881512049711</v>
      </c>
      <c r="X652" s="9">
        <f t="shared" si="330"/>
        <v>-91.238955315429848</v>
      </c>
      <c r="Y652" s="3">
        <f t="shared" si="331"/>
        <v>0</v>
      </c>
      <c r="Z652" s="3">
        <f t="shared" si="332"/>
        <v>0</v>
      </c>
      <c r="AA652" s="55">
        <f t="shared" si="333"/>
        <v>0</v>
      </c>
      <c r="AB652" s="3">
        <f t="shared" si="334"/>
        <v>0</v>
      </c>
      <c r="AC652" s="2">
        <f t="shared" si="335"/>
        <v>9403145</v>
      </c>
      <c r="AD652" s="2">
        <f t="shared" si="336"/>
        <v>9403145</v>
      </c>
      <c r="AE652" s="14">
        <f t="shared" si="337"/>
        <v>2038.655706720145</v>
      </c>
      <c r="AF652" s="14">
        <f t="shared" si="338"/>
        <v>1972.9622007372325</v>
      </c>
      <c r="AG652" s="14">
        <f t="shared" si="321"/>
        <v>-65.693505982912484</v>
      </c>
      <c r="AH652" s="14">
        <f t="shared" si="347"/>
        <v>-64.640580346534961</v>
      </c>
      <c r="AI652" s="14">
        <f t="shared" si="340"/>
        <v>-1.0529256363775232</v>
      </c>
      <c r="AJ652" s="16">
        <f t="shared" si="341"/>
        <v>0</v>
      </c>
      <c r="AK652" s="16">
        <f t="shared" si="342"/>
        <v>0</v>
      </c>
      <c r="AL652" s="16">
        <f t="shared" si="343"/>
        <v>0</v>
      </c>
      <c r="AM652" s="16">
        <f t="shared" si="344"/>
        <v>0</v>
      </c>
      <c r="AN652" s="5">
        <f t="shared" si="345"/>
        <v>9570875</v>
      </c>
      <c r="AO652" s="5">
        <f t="shared" si="346"/>
        <v>9570875</v>
      </c>
    </row>
    <row r="653" spans="1:41" x14ac:dyDescent="0.2">
      <c r="A653" s="1" t="s">
        <v>1401</v>
      </c>
      <c r="B653" s="8">
        <v>4109</v>
      </c>
      <c r="C653" s="8">
        <v>1969.1784037558687</v>
      </c>
      <c r="D653" s="8">
        <v>2004</v>
      </c>
      <c r="E653" s="8">
        <v>1949</v>
      </c>
      <c r="F653" s="8">
        <v>1969.2159624413146</v>
      </c>
      <c r="G653" s="8">
        <f t="shared" si="349"/>
        <v>-7.0311858476588895</v>
      </c>
      <c r="H653" s="8">
        <f t="shared" si="350"/>
        <v>0</v>
      </c>
      <c r="I653" s="8">
        <f t="shared" si="351"/>
        <v>7.0311858476588895</v>
      </c>
      <c r="J653" s="25">
        <f t="shared" si="352"/>
        <v>9.7207671739780324</v>
      </c>
      <c r="K653" s="25">
        <f t="shared" si="352"/>
        <v>14.95840470871361</v>
      </c>
      <c r="L653" s="26">
        <f t="shared" si="353"/>
        <v>0.6498532004763492</v>
      </c>
      <c r="M653" s="25">
        <f t="shared" si="354"/>
        <v>39.388546828816168</v>
      </c>
      <c r="N653" s="25">
        <v>30</v>
      </c>
      <c r="O653" s="25">
        <v>70</v>
      </c>
      <c r="P653" s="25">
        <f t="shared" si="322"/>
        <v>0</v>
      </c>
      <c r="Q653" s="25">
        <f t="shared" si="323"/>
        <v>0</v>
      </c>
      <c r="R653" s="25">
        <f t="shared" si="324"/>
        <v>45</v>
      </c>
      <c r="S653" s="25">
        <f t="shared" si="325"/>
        <v>0</v>
      </c>
      <c r="T653" s="25">
        <f t="shared" si="326"/>
        <v>7732170</v>
      </c>
      <c r="U653" s="25">
        <f t="shared" si="327"/>
        <v>9924795</v>
      </c>
      <c r="V653" s="9">
        <f t="shared" si="328"/>
        <v>2055.8159044145218</v>
      </c>
      <c r="W653" s="9">
        <f t="shared" si="329"/>
        <v>1970.2022749598655</v>
      </c>
      <c r="X653" s="9">
        <f t="shared" si="330"/>
        <v>-85.613629454656348</v>
      </c>
      <c r="Y653" s="3">
        <f t="shared" si="331"/>
        <v>0</v>
      </c>
      <c r="Z653" s="3">
        <f t="shared" si="332"/>
        <v>0</v>
      </c>
      <c r="AA653" s="55">
        <f t="shared" si="333"/>
        <v>0</v>
      </c>
      <c r="AB653" s="3">
        <f t="shared" si="334"/>
        <v>0</v>
      </c>
      <c r="AC653" s="2">
        <f t="shared" si="335"/>
        <v>9403145</v>
      </c>
      <c r="AD653" s="2">
        <f t="shared" si="336"/>
        <v>9403145</v>
      </c>
      <c r="AE653" s="14">
        <f t="shared" si="337"/>
        <v>2033.5120219587502</v>
      </c>
      <c r="AF653" s="14">
        <f t="shared" si="338"/>
        <v>1972.3858563840142</v>
      </c>
      <c r="AG653" s="14">
        <f t="shared" si="321"/>
        <v>-61.126165574735978</v>
      </c>
      <c r="AH653" s="14">
        <f t="shared" si="347"/>
        <v>-63.937697392175167</v>
      </c>
      <c r="AI653" s="14">
        <f t="shared" si="340"/>
        <v>2.8115318174391888</v>
      </c>
      <c r="AJ653" s="16">
        <f t="shared" si="341"/>
        <v>1</v>
      </c>
      <c r="AK653" s="16">
        <f t="shared" si="342"/>
        <v>0</v>
      </c>
      <c r="AL653" s="16">
        <f t="shared" si="343"/>
        <v>1</v>
      </c>
      <c r="AM653" s="16">
        <f t="shared" si="344"/>
        <v>30</v>
      </c>
      <c r="AN653" s="5">
        <f t="shared" si="345"/>
        <v>9521220</v>
      </c>
      <c r="AO653" s="5">
        <f t="shared" si="346"/>
        <v>9569945</v>
      </c>
    </row>
    <row r="654" spans="1:41" x14ac:dyDescent="0.2">
      <c r="A654" s="1" t="s">
        <v>1402</v>
      </c>
      <c r="B654" s="8">
        <v>5489</v>
      </c>
      <c r="C654" s="8">
        <v>2026.1116071428571</v>
      </c>
      <c r="D654" s="8">
        <v>2050</v>
      </c>
      <c r="E654" s="8">
        <v>1988</v>
      </c>
      <c r="F654" s="8">
        <v>2026.1964285714287</v>
      </c>
      <c r="G654" s="8">
        <f t="shared" si="349"/>
        <v>56.98046613011411</v>
      </c>
      <c r="H654" s="8">
        <f t="shared" si="350"/>
        <v>56.98046613011411</v>
      </c>
      <c r="I654" s="8">
        <f t="shared" si="351"/>
        <v>0</v>
      </c>
      <c r="J654" s="25">
        <f t="shared" si="352"/>
        <v>13.096459956559181</v>
      </c>
      <c r="K654" s="25">
        <f t="shared" si="352"/>
        <v>13.88994722951978</v>
      </c>
      <c r="L654" s="26">
        <f t="shared" si="353"/>
        <v>0.94287326943372185</v>
      </c>
      <c r="M654" s="25">
        <f t="shared" si="354"/>
        <v>48.529838989886137</v>
      </c>
      <c r="N654" s="25">
        <v>30</v>
      </c>
      <c r="O654" s="25">
        <v>70</v>
      </c>
      <c r="P654" s="25">
        <f t="shared" si="322"/>
        <v>0</v>
      </c>
      <c r="Q654" s="25">
        <f t="shared" si="323"/>
        <v>0</v>
      </c>
      <c r="R654" s="25">
        <f t="shared" si="324"/>
        <v>45</v>
      </c>
      <c r="S654" s="25">
        <f t="shared" si="325"/>
        <v>0</v>
      </c>
      <c r="T654" s="25">
        <f t="shared" si="326"/>
        <v>7732170</v>
      </c>
      <c r="U654" s="25">
        <f t="shared" si="327"/>
        <v>9968670</v>
      </c>
      <c r="V654" s="9">
        <f t="shared" si="328"/>
        <v>2045.3670634787397</v>
      </c>
      <c r="W654" s="9">
        <f t="shared" si="329"/>
        <v>1966.7831912930621</v>
      </c>
      <c r="X654" s="9">
        <f t="shared" si="330"/>
        <v>-78.583872185677592</v>
      </c>
      <c r="Y654" s="3">
        <f t="shared" si="331"/>
        <v>0</v>
      </c>
      <c r="Z654" s="3">
        <f t="shared" si="332"/>
        <v>0</v>
      </c>
      <c r="AA654" s="55">
        <f t="shared" si="333"/>
        <v>0</v>
      </c>
      <c r="AB654" s="3">
        <f t="shared" si="334"/>
        <v>0</v>
      </c>
      <c r="AC654" s="2">
        <f t="shared" si="335"/>
        <v>9403145</v>
      </c>
      <c r="AD654" s="2">
        <f t="shared" si="336"/>
        <v>9403145</v>
      </c>
      <c r="AE654" s="14">
        <f t="shared" si="337"/>
        <v>2032.9701261522819</v>
      </c>
      <c r="AF654" s="14">
        <f t="shared" si="338"/>
        <v>1980.6644059513087</v>
      </c>
      <c r="AG654" s="14">
        <f t="shared" si="321"/>
        <v>-52.305720200973155</v>
      </c>
      <c r="AH654" s="14">
        <f t="shared" si="347"/>
        <v>-61.611301953934763</v>
      </c>
      <c r="AI654" s="14">
        <f t="shared" si="340"/>
        <v>9.3055817529616078</v>
      </c>
      <c r="AJ654" s="16">
        <f t="shared" si="341"/>
        <v>1</v>
      </c>
      <c r="AK654" s="16">
        <f t="shared" si="342"/>
        <v>0</v>
      </c>
      <c r="AL654" s="16">
        <f t="shared" si="343"/>
        <v>2</v>
      </c>
      <c r="AM654" s="16">
        <f t="shared" si="344"/>
        <v>30</v>
      </c>
      <c r="AN654" s="5">
        <f t="shared" si="345"/>
        <v>9471090</v>
      </c>
      <c r="AO654" s="5">
        <f t="shared" si="346"/>
        <v>9570490</v>
      </c>
    </row>
    <row r="655" spans="1:41" x14ac:dyDescent="0.2">
      <c r="A655" s="1" t="s">
        <v>1403</v>
      </c>
      <c r="B655" s="8">
        <v>4160</v>
      </c>
      <c r="C655" s="8">
        <v>2049.004739336493</v>
      </c>
      <c r="D655" s="8">
        <v>2063</v>
      </c>
      <c r="E655" s="8">
        <v>2033</v>
      </c>
      <c r="F655" s="8">
        <v>2049.0331753554501</v>
      </c>
      <c r="G655" s="8">
        <f t="shared" si="349"/>
        <v>22.836746784021443</v>
      </c>
      <c r="H655" s="8">
        <f t="shared" si="350"/>
        <v>22.836746784021443</v>
      </c>
      <c r="I655" s="8">
        <f t="shared" si="351"/>
        <v>0</v>
      </c>
      <c r="J655" s="25">
        <f t="shared" si="352"/>
        <v>13.792194729949344</v>
      </c>
      <c r="K655" s="25">
        <f t="shared" si="352"/>
        <v>12.89780814169694</v>
      </c>
      <c r="L655" s="26">
        <f t="shared" si="353"/>
        <v>1.0693440760186972</v>
      </c>
      <c r="M655" s="25">
        <f t="shared" si="354"/>
        <v>51.675508602516004</v>
      </c>
      <c r="N655" s="25">
        <v>30</v>
      </c>
      <c r="O655" s="25">
        <v>70</v>
      </c>
      <c r="P655" s="25">
        <f t="shared" si="322"/>
        <v>0</v>
      </c>
      <c r="Q655" s="25">
        <f t="shared" si="323"/>
        <v>0</v>
      </c>
      <c r="R655" s="25">
        <f t="shared" si="324"/>
        <v>45</v>
      </c>
      <c r="S655" s="25">
        <f t="shared" si="325"/>
        <v>0</v>
      </c>
      <c r="T655" s="25">
        <f t="shared" si="326"/>
        <v>7732170</v>
      </c>
      <c r="U655" s="25">
        <f t="shared" si="327"/>
        <v>10019295</v>
      </c>
      <c r="V655" s="9">
        <f t="shared" si="328"/>
        <v>2036.9487272418057</v>
      </c>
      <c r="W655" s="9">
        <f t="shared" si="329"/>
        <v>1966.453685201328</v>
      </c>
      <c r="X655" s="9">
        <f t="shared" si="330"/>
        <v>-70.495042040477756</v>
      </c>
      <c r="Y655" s="3">
        <f t="shared" si="331"/>
        <v>0</v>
      </c>
      <c r="Z655" s="3">
        <f t="shared" si="332"/>
        <v>0</v>
      </c>
      <c r="AA655" s="55">
        <f t="shared" si="333"/>
        <v>0</v>
      </c>
      <c r="AB655" s="3">
        <f t="shared" si="334"/>
        <v>0</v>
      </c>
      <c r="AC655" s="2">
        <f t="shared" si="335"/>
        <v>9403145</v>
      </c>
      <c r="AD655" s="2">
        <f t="shared" si="336"/>
        <v>9403145</v>
      </c>
      <c r="AE655" s="14">
        <f t="shared" si="337"/>
        <v>2034.1599816488128</v>
      </c>
      <c r="AF655" s="14">
        <f t="shared" si="338"/>
        <v>1991.1826781673306</v>
      </c>
      <c r="AG655" s="14">
        <f t="shared" si="321"/>
        <v>-42.977303481482295</v>
      </c>
      <c r="AH655" s="14">
        <f t="shared" si="347"/>
        <v>-57.884502259444268</v>
      </c>
      <c r="AI655" s="14">
        <f t="shared" si="340"/>
        <v>14.907198777961973</v>
      </c>
      <c r="AJ655" s="16">
        <f t="shared" si="341"/>
        <v>1</v>
      </c>
      <c r="AK655" s="16">
        <f t="shared" si="342"/>
        <v>0</v>
      </c>
      <c r="AL655" s="16">
        <f t="shared" si="343"/>
        <v>3</v>
      </c>
      <c r="AM655" s="16">
        <f t="shared" si="344"/>
        <v>30</v>
      </c>
      <c r="AN655" s="5">
        <f t="shared" si="345"/>
        <v>9419810</v>
      </c>
      <c r="AO655" s="5">
        <f t="shared" si="346"/>
        <v>9572285</v>
      </c>
    </row>
    <row r="656" spans="1:41" x14ac:dyDescent="0.2">
      <c r="A656" s="1" t="s">
        <v>1404</v>
      </c>
      <c r="B656" s="8">
        <v>4013</v>
      </c>
      <c r="C656" s="8">
        <v>2023.2714285714285</v>
      </c>
      <c r="D656" s="8">
        <v>2043</v>
      </c>
      <c r="E656" s="8">
        <v>2008</v>
      </c>
      <c r="F656" s="8">
        <v>2023.1666666666667</v>
      </c>
      <c r="G656" s="8">
        <f t="shared" si="349"/>
        <v>-25.86650868878337</v>
      </c>
      <c r="H656" s="8">
        <f t="shared" si="350"/>
        <v>0</v>
      </c>
      <c r="I656" s="8">
        <f t="shared" si="351"/>
        <v>25.86650868878337</v>
      </c>
      <c r="J656" s="25">
        <f t="shared" si="352"/>
        <v>12.807037963524392</v>
      </c>
      <c r="K656" s="25">
        <f t="shared" si="352"/>
        <v>13.824143895060256</v>
      </c>
      <c r="L656" s="26">
        <f t="shared" si="353"/>
        <v>0.92642539463877371</v>
      </c>
      <c r="M656" s="25">
        <f t="shared" si="354"/>
        <v>48.090385291691447</v>
      </c>
      <c r="N656" s="25">
        <v>30</v>
      </c>
      <c r="O656" s="25">
        <v>70</v>
      </c>
      <c r="P656" s="25">
        <f t="shared" si="322"/>
        <v>0</v>
      </c>
      <c r="Q656" s="25">
        <f t="shared" si="323"/>
        <v>0</v>
      </c>
      <c r="R656" s="25">
        <f t="shared" si="324"/>
        <v>45</v>
      </c>
      <c r="S656" s="25">
        <f t="shared" si="325"/>
        <v>0</v>
      </c>
      <c r="T656" s="25">
        <f t="shared" si="326"/>
        <v>7732170</v>
      </c>
      <c r="U656" s="25">
        <f t="shared" si="327"/>
        <v>9991170</v>
      </c>
      <c r="V656" s="9">
        <f t="shared" si="328"/>
        <v>2029.4801973219755</v>
      </c>
      <c r="W656" s="9">
        <f t="shared" si="329"/>
        <v>1968.0658774237093</v>
      </c>
      <c r="X656" s="9">
        <f t="shared" si="330"/>
        <v>-61.414319898266285</v>
      </c>
      <c r="Y656" s="3">
        <f t="shared" si="331"/>
        <v>0</v>
      </c>
      <c r="Z656" s="3">
        <f t="shared" si="332"/>
        <v>0</v>
      </c>
      <c r="AA656" s="55">
        <f t="shared" si="333"/>
        <v>0</v>
      </c>
      <c r="AB656" s="3">
        <f t="shared" si="334"/>
        <v>0</v>
      </c>
      <c r="AC656" s="2">
        <f t="shared" si="335"/>
        <v>9403145</v>
      </c>
      <c r="AD656" s="2">
        <f t="shared" si="336"/>
        <v>9403145</v>
      </c>
      <c r="AE656" s="14">
        <f t="shared" si="337"/>
        <v>2033.3456620205056</v>
      </c>
      <c r="AF656" s="14">
        <f t="shared" si="338"/>
        <v>1996.103291782613</v>
      </c>
      <c r="AG656" s="14">
        <f t="shared" si="321"/>
        <v>-37.242370237892601</v>
      </c>
      <c r="AH656" s="14">
        <f t="shared" si="347"/>
        <v>-53.756075855133936</v>
      </c>
      <c r="AI656" s="14">
        <f t="shared" si="340"/>
        <v>16.513705617241335</v>
      </c>
      <c r="AJ656" s="16">
        <f t="shared" si="341"/>
        <v>1</v>
      </c>
      <c r="AK656" s="16">
        <f t="shared" si="342"/>
        <v>0</v>
      </c>
      <c r="AL656" s="16">
        <f t="shared" si="343"/>
        <v>4</v>
      </c>
      <c r="AM656" s="16">
        <f t="shared" si="344"/>
        <v>30</v>
      </c>
      <c r="AN656" s="5">
        <f t="shared" si="345"/>
        <v>9368205</v>
      </c>
      <c r="AO656" s="5">
        <f t="shared" si="346"/>
        <v>9569005</v>
      </c>
    </row>
    <row r="657" spans="1:41" x14ac:dyDescent="0.2">
      <c r="A657" s="1" t="s">
        <v>1405</v>
      </c>
      <c r="B657" s="8">
        <v>3173</v>
      </c>
      <c r="C657" s="8">
        <v>1991.4663212435232</v>
      </c>
      <c r="D657" s="8">
        <v>2009</v>
      </c>
      <c r="E657" s="8">
        <v>1966</v>
      </c>
      <c r="F657" s="8">
        <v>1991.279792746114</v>
      </c>
      <c r="G657" s="8">
        <f t="shared" si="349"/>
        <v>-31.886873920552716</v>
      </c>
      <c r="H657" s="8">
        <f t="shared" si="350"/>
        <v>0</v>
      </c>
      <c r="I657" s="8">
        <f t="shared" si="351"/>
        <v>31.886873920552716</v>
      </c>
      <c r="J657" s="25">
        <f t="shared" si="352"/>
        <v>11.892249537558365</v>
      </c>
      <c r="K657" s="25">
        <f t="shared" si="352"/>
        <v>15.114338896881147</v>
      </c>
      <c r="L657" s="26">
        <f t="shared" si="353"/>
        <v>0.78681903447410051</v>
      </c>
      <c r="M657" s="25">
        <f t="shared" si="354"/>
        <v>44.034623500956734</v>
      </c>
      <c r="N657" s="25">
        <v>30</v>
      </c>
      <c r="O657" s="25">
        <v>70</v>
      </c>
      <c r="P657" s="25">
        <f t="shared" si="322"/>
        <v>0</v>
      </c>
      <c r="Q657" s="25">
        <f t="shared" si="323"/>
        <v>0</v>
      </c>
      <c r="R657" s="25">
        <f t="shared" si="324"/>
        <v>45</v>
      </c>
      <c r="S657" s="25">
        <f t="shared" si="325"/>
        <v>0</v>
      </c>
      <c r="T657" s="25">
        <f t="shared" si="326"/>
        <v>7732170</v>
      </c>
      <c r="U657" s="25">
        <f t="shared" si="327"/>
        <v>9943920</v>
      </c>
      <c r="V657" s="9">
        <f t="shared" si="328"/>
        <v>2022.3722007987249</v>
      </c>
      <c r="W657" s="9">
        <f t="shared" si="329"/>
        <v>1964.4798235863673</v>
      </c>
      <c r="X657" s="9">
        <f t="shared" si="330"/>
        <v>-57.892377212357587</v>
      </c>
      <c r="Y657" s="3">
        <f t="shared" si="331"/>
        <v>0</v>
      </c>
      <c r="Z657" s="3">
        <f t="shared" si="332"/>
        <v>0</v>
      </c>
      <c r="AA657" s="55">
        <f t="shared" si="333"/>
        <v>0</v>
      </c>
      <c r="AB657" s="3">
        <f t="shared" si="334"/>
        <v>0</v>
      </c>
      <c r="AC657" s="2">
        <f t="shared" si="335"/>
        <v>9403145</v>
      </c>
      <c r="AD657" s="2">
        <f t="shared" si="336"/>
        <v>9403145</v>
      </c>
      <c r="AE657" s="14">
        <f t="shared" si="337"/>
        <v>2030.2296717038842</v>
      </c>
      <c r="AF657" s="14">
        <f t="shared" si="338"/>
        <v>1995.361215007767</v>
      </c>
      <c r="AG657" s="14">
        <f t="shared" si="321"/>
        <v>-34.868456696117164</v>
      </c>
      <c r="AH657" s="14">
        <f t="shared" si="347"/>
        <v>-49.978552023330579</v>
      </c>
      <c r="AI657" s="14">
        <f t="shared" si="340"/>
        <v>15.110095327213415</v>
      </c>
      <c r="AJ657" s="16">
        <f t="shared" si="341"/>
        <v>1</v>
      </c>
      <c r="AK657" s="16">
        <f t="shared" si="342"/>
        <v>0</v>
      </c>
      <c r="AL657" s="16">
        <f t="shared" si="343"/>
        <v>5</v>
      </c>
      <c r="AM657" s="16">
        <f t="shared" si="344"/>
        <v>30</v>
      </c>
      <c r="AN657" s="5">
        <f t="shared" si="345"/>
        <v>9317100</v>
      </c>
      <c r="AO657" s="5">
        <f t="shared" si="346"/>
        <v>9562850</v>
      </c>
    </row>
    <row r="658" spans="1:41" x14ac:dyDescent="0.2">
      <c r="A658" s="1" t="s">
        <v>1406</v>
      </c>
      <c r="B658" s="8">
        <v>5765</v>
      </c>
      <c r="C658" s="8">
        <v>1985.1782945736434</v>
      </c>
      <c r="D658" s="8">
        <v>2023</v>
      </c>
      <c r="E658" s="8">
        <v>1952</v>
      </c>
      <c r="F658" s="8">
        <v>1985.2868217054263</v>
      </c>
      <c r="G658" s="8">
        <f t="shared" si="349"/>
        <v>-5.9929710406877348</v>
      </c>
      <c r="H658" s="8">
        <f t="shared" si="350"/>
        <v>0</v>
      </c>
      <c r="I658" s="8">
        <f t="shared" si="351"/>
        <v>5.9929710406877348</v>
      </c>
      <c r="J658" s="25">
        <f t="shared" ref="J658:K673" si="355">((J657*($L$4-1)+H658)/$L$4)</f>
        <v>11.042803142018483</v>
      </c>
      <c r="K658" s="25">
        <f t="shared" si="355"/>
        <v>14.46281262143876</v>
      </c>
      <c r="L658" s="26">
        <f t="shared" si="353"/>
        <v>0.76353081734940886</v>
      </c>
      <c r="M658" s="25">
        <f t="shared" si="354"/>
        <v>43.295575548659677</v>
      </c>
      <c r="N658" s="25">
        <v>30</v>
      </c>
      <c r="O658" s="25">
        <v>70</v>
      </c>
      <c r="P658" s="25">
        <f t="shared" si="322"/>
        <v>0</v>
      </c>
      <c r="Q658" s="25">
        <f t="shared" si="323"/>
        <v>0</v>
      </c>
      <c r="R658" s="25">
        <f t="shared" si="324"/>
        <v>45</v>
      </c>
      <c r="S658" s="25">
        <f t="shared" si="325"/>
        <v>0</v>
      </c>
      <c r="T658" s="25">
        <f t="shared" si="326"/>
        <v>7732170</v>
      </c>
      <c r="U658" s="25">
        <f t="shared" si="327"/>
        <v>9928170</v>
      </c>
      <c r="V658" s="9">
        <f t="shared" si="328"/>
        <v>2016.1757942260228</v>
      </c>
      <c r="W658" s="9">
        <f t="shared" si="329"/>
        <v>1960.6517507596545</v>
      </c>
      <c r="X658" s="9">
        <f t="shared" si="330"/>
        <v>-55.524043466368312</v>
      </c>
      <c r="Y658" s="3">
        <f t="shared" si="331"/>
        <v>0</v>
      </c>
      <c r="Z658" s="3">
        <f t="shared" si="332"/>
        <v>0</v>
      </c>
      <c r="AA658" s="55">
        <f t="shared" si="333"/>
        <v>0</v>
      </c>
      <c r="AB658" s="3">
        <f t="shared" si="334"/>
        <v>0</v>
      </c>
      <c r="AC658" s="2">
        <f t="shared" si="335"/>
        <v>9403145</v>
      </c>
      <c r="AD658" s="2">
        <f t="shared" si="336"/>
        <v>9403145</v>
      </c>
      <c r="AE658" s="14">
        <f t="shared" si="337"/>
        <v>2026.9005717039984</v>
      </c>
      <c r="AF658" s="14">
        <f t="shared" si="338"/>
        <v>1993.8113083458684</v>
      </c>
      <c r="AG658" s="14">
        <f t="shared" si="321"/>
        <v>-33.089263358129983</v>
      </c>
      <c r="AH658" s="14">
        <f t="shared" si="347"/>
        <v>-46.600694290290463</v>
      </c>
      <c r="AI658" s="14">
        <f t="shared" si="340"/>
        <v>13.511430932160479</v>
      </c>
      <c r="AJ658" s="16">
        <f t="shared" si="341"/>
        <v>1</v>
      </c>
      <c r="AK658" s="16">
        <f t="shared" si="342"/>
        <v>0</v>
      </c>
      <c r="AL658" s="16">
        <f t="shared" si="343"/>
        <v>6</v>
      </c>
      <c r="AM658" s="16">
        <f t="shared" si="344"/>
        <v>30</v>
      </c>
      <c r="AN658" s="5">
        <f t="shared" si="345"/>
        <v>9266845</v>
      </c>
      <c r="AO658" s="5">
        <f t="shared" si="346"/>
        <v>9559645</v>
      </c>
    </row>
    <row r="659" spans="1:41" x14ac:dyDescent="0.2">
      <c r="A659" s="1" t="s">
        <v>1407</v>
      </c>
      <c r="B659" s="8">
        <v>4011</v>
      </c>
      <c r="C659" s="8">
        <v>2015.8440366972477</v>
      </c>
      <c r="D659" s="8">
        <v>2034</v>
      </c>
      <c r="E659" s="8">
        <v>1988</v>
      </c>
      <c r="F659" s="8">
        <v>2015.9082568807339</v>
      </c>
      <c r="G659" s="8">
        <f t="shared" si="349"/>
        <v>30.621435175307624</v>
      </c>
      <c r="H659" s="8">
        <f t="shared" si="350"/>
        <v>30.621435175307624</v>
      </c>
      <c r="I659" s="8">
        <f t="shared" si="351"/>
        <v>0</v>
      </c>
      <c r="J659" s="25">
        <f t="shared" si="355"/>
        <v>12.441276858681993</v>
      </c>
      <c r="K659" s="25">
        <f t="shared" si="355"/>
        <v>13.429754577050277</v>
      </c>
      <c r="L659" s="26">
        <f t="shared" si="353"/>
        <v>0.92639644211686001</v>
      </c>
      <c r="M659" s="25">
        <f t="shared" si="354"/>
        <v>48.089605122965779</v>
      </c>
      <c r="N659" s="25">
        <v>30</v>
      </c>
      <c r="O659" s="25">
        <v>70</v>
      </c>
      <c r="P659" s="25">
        <f t="shared" si="322"/>
        <v>0</v>
      </c>
      <c r="Q659" s="25">
        <f t="shared" si="323"/>
        <v>0</v>
      </c>
      <c r="R659" s="25">
        <f t="shared" si="324"/>
        <v>45</v>
      </c>
      <c r="S659" s="25">
        <f t="shared" si="325"/>
        <v>0</v>
      </c>
      <c r="T659" s="25">
        <f t="shared" si="326"/>
        <v>7732170</v>
      </c>
      <c r="U659" s="25">
        <f t="shared" si="327"/>
        <v>9968670</v>
      </c>
      <c r="V659" s="9">
        <f t="shared" si="328"/>
        <v>2010.8474359096533</v>
      </c>
      <c r="W659" s="9">
        <f t="shared" si="329"/>
        <v>1965.7199669497113</v>
      </c>
      <c r="X659" s="9">
        <f t="shared" si="330"/>
        <v>-45.127468959942007</v>
      </c>
      <c r="Y659" s="3">
        <f t="shared" si="331"/>
        <v>0</v>
      </c>
      <c r="Z659" s="3">
        <f t="shared" si="332"/>
        <v>0</v>
      </c>
      <c r="AA659" s="55">
        <f t="shared" si="333"/>
        <v>0</v>
      </c>
      <c r="AB659" s="3">
        <f t="shared" si="334"/>
        <v>0</v>
      </c>
      <c r="AC659" s="2">
        <f t="shared" si="335"/>
        <v>9403145</v>
      </c>
      <c r="AD659" s="2">
        <f t="shared" si="336"/>
        <v>9403145</v>
      </c>
      <c r="AE659" s="14">
        <f t="shared" si="337"/>
        <v>2026.0863261615343</v>
      </c>
      <c r="AF659" s="14">
        <f t="shared" si="338"/>
        <v>1997.2108388896938</v>
      </c>
      <c r="AG659" s="14">
        <f t="shared" si="321"/>
        <v>-28.875487271840484</v>
      </c>
      <c r="AH659" s="14">
        <f t="shared" si="347"/>
        <v>-43.05565288660047</v>
      </c>
      <c r="AI659" s="14">
        <f t="shared" si="340"/>
        <v>14.180165614759986</v>
      </c>
      <c r="AJ659" s="16">
        <f t="shared" si="341"/>
        <v>1</v>
      </c>
      <c r="AK659" s="16">
        <f t="shared" si="342"/>
        <v>0</v>
      </c>
      <c r="AL659" s="16">
        <f t="shared" si="343"/>
        <v>7</v>
      </c>
      <c r="AM659" s="16">
        <f t="shared" si="344"/>
        <v>30</v>
      </c>
      <c r="AN659" s="5">
        <f t="shared" si="345"/>
        <v>9216240</v>
      </c>
      <c r="AO659" s="5">
        <f t="shared" si="346"/>
        <v>9564140</v>
      </c>
    </row>
    <row r="660" spans="1:41" x14ac:dyDescent="0.2">
      <c r="A660" s="1" t="s">
        <v>1408</v>
      </c>
      <c r="B660" s="8">
        <v>2757</v>
      </c>
      <c r="C660" s="8">
        <v>2002.9944751381215</v>
      </c>
      <c r="D660" s="8">
        <v>2016</v>
      </c>
      <c r="E660" s="8">
        <v>1987</v>
      </c>
      <c r="F660" s="8">
        <v>2002.9281767955802</v>
      </c>
      <c r="G660" s="8">
        <f t="shared" si="349"/>
        <v>-12.980080085153759</v>
      </c>
      <c r="H660" s="8">
        <f t="shared" si="350"/>
        <v>0</v>
      </c>
      <c r="I660" s="8">
        <f t="shared" si="351"/>
        <v>12.980080085153759</v>
      </c>
      <c r="J660" s="25">
        <f t="shared" si="355"/>
        <v>11.552614225918992</v>
      </c>
      <c r="K660" s="25">
        <f t="shared" si="355"/>
        <v>13.397634970486239</v>
      </c>
      <c r="L660" s="26">
        <f t="shared" si="353"/>
        <v>0.86228757921590948</v>
      </c>
      <c r="M660" s="25">
        <f t="shared" si="354"/>
        <v>46.302600567145689</v>
      </c>
      <c r="N660" s="25">
        <v>30</v>
      </c>
      <c r="O660" s="25">
        <v>70</v>
      </c>
      <c r="P660" s="25">
        <f t="shared" si="322"/>
        <v>0</v>
      </c>
      <c r="Q660" s="25">
        <f t="shared" si="323"/>
        <v>0</v>
      </c>
      <c r="R660" s="25">
        <f t="shared" si="324"/>
        <v>45</v>
      </c>
      <c r="S660" s="25">
        <f t="shared" si="325"/>
        <v>0</v>
      </c>
      <c r="T660" s="25">
        <f t="shared" si="326"/>
        <v>7732170</v>
      </c>
      <c r="U660" s="25">
        <f t="shared" si="327"/>
        <v>9967545</v>
      </c>
      <c r="V660" s="9">
        <f t="shared" si="328"/>
        <v>2007.7664679889592</v>
      </c>
      <c r="W660" s="9">
        <f t="shared" si="329"/>
        <v>1974.031859978061</v>
      </c>
      <c r="X660" s="9">
        <f t="shared" si="330"/>
        <v>-33.734608010898228</v>
      </c>
      <c r="Y660" s="3">
        <f t="shared" si="331"/>
        <v>0</v>
      </c>
      <c r="Z660" s="3">
        <f t="shared" si="332"/>
        <v>0</v>
      </c>
      <c r="AA660" s="55">
        <f t="shared" si="333"/>
        <v>0</v>
      </c>
      <c r="AB660" s="3">
        <f t="shared" si="334"/>
        <v>0</v>
      </c>
      <c r="AC660" s="2">
        <f t="shared" si="335"/>
        <v>9403145</v>
      </c>
      <c r="AD660" s="2">
        <f t="shared" si="336"/>
        <v>9403145</v>
      </c>
      <c r="AE660" s="14">
        <f t="shared" si="337"/>
        <v>2024.3709076899822</v>
      </c>
      <c r="AF660" s="14">
        <f t="shared" si="338"/>
        <v>1998.0904293367532</v>
      </c>
      <c r="AG660" s="14">
        <f t="shared" si="321"/>
        <v>-26.280478353229</v>
      </c>
      <c r="AH660" s="14">
        <f t="shared" si="347"/>
        <v>-39.700617979926179</v>
      </c>
      <c r="AI660" s="14">
        <f t="shared" si="340"/>
        <v>13.420139626697178</v>
      </c>
      <c r="AJ660" s="16">
        <f t="shared" si="341"/>
        <v>1</v>
      </c>
      <c r="AK660" s="16">
        <f t="shared" si="342"/>
        <v>0</v>
      </c>
      <c r="AL660" s="16">
        <f t="shared" si="343"/>
        <v>8</v>
      </c>
      <c r="AM660" s="16">
        <f t="shared" si="344"/>
        <v>30</v>
      </c>
      <c r="AN660" s="5">
        <f t="shared" si="345"/>
        <v>9165360</v>
      </c>
      <c r="AO660" s="5">
        <f t="shared" si="346"/>
        <v>9562760</v>
      </c>
    </row>
    <row r="661" spans="1:41" x14ac:dyDescent="0.2">
      <c r="A661" s="1" t="s">
        <v>1409</v>
      </c>
      <c r="B661" s="8">
        <v>4364</v>
      </c>
      <c r="C661" s="8">
        <v>2021.25</v>
      </c>
      <c r="D661" s="8">
        <v>2030</v>
      </c>
      <c r="E661" s="8">
        <v>2008</v>
      </c>
      <c r="F661" s="8">
        <v>2021.186170212766</v>
      </c>
      <c r="G661" s="8">
        <f t="shared" si="349"/>
        <v>18.257993417185844</v>
      </c>
      <c r="H661" s="8">
        <f t="shared" si="350"/>
        <v>18.257993417185844</v>
      </c>
      <c r="I661" s="8">
        <f t="shared" si="351"/>
        <v>0</v>
      </c>
      <c r="J661" s="25">
        <f t="shared" si="355"/>
        <v>12.031569882438053</v>
      </c>
      <c r="K661" s="25">
        <f t="shared" si="355"/>
        <v>12.440661044022935</v>
      </c>
      <c r="L661" s="26">
        <f t="shared" si="353"/>
        <v>0.96711660577060499</v>
      </c>
      <c r="M661" s="25">
        <f t="shared" si="354"/>
        <v>49.16417272537555</v>
      </c>
      <c r="N661" s="25">
        <v>30</v>
      </c>
      <c r="O661" s="25">
        <v>70</v>
      </c>
      <c r="P661" s="25">
        <f t="shared" si="322"/>
        <v>0</v>
      </c>
      <c r="Q661" s="25">
        <f t="shared" si="323"/>
        <v>0</v>
      </c>
      <c r="R661" s="25">
        <f t="shared" si="324"/>
        <v>45</v>
      </c>
      <c r="S661" s="25">
        <f t="shared" si="325"/>
        <v>0</v>
      </c>
      <c r="T661" s="25">
        <f t="shared" si="326"/>
        <v>7732170</v>
      </c>
      <c r="U661" s="25">
        <f t="shared" si="327"/>
        <v>9991170</v>
      </c>
      <c r="V661" s="9">
        <f t="shared" si="328"/>
        <v>2003.3618532297464</v>
      </c>
      <c r="W661" s="9">
        <f t="shared" si="329"/>
        <v>1983.0780289060367</v>
      </c>
      <c r="X661" s="9">
        <f t="shared" si="330"/>
        <v>-20.283824323709723</v>
      </c>
      <c r="Y661" s="3">
        <f t="shared" si="331"/>
        <v>0</v>
      </c>
      <c r="Z661" s="3">
        <f t="shared" si="332"/>
        <v>0</v>
      </c>
      <c r="AA661" s="55">
        <f t="shared" si="333"/>
        <v>0</v>
      </c>
      <c r="AB661" s="3">
        <f t="shared" si="334"/>
        <v>0</v>
      </c>
      <c r="AC661" s="2">
        <f t="shared" si="335"/>
        <v>9403145</v>
      </c>
      <c r="AD661" s="2">
        <f t="shared" si="336"/>
        <v>9403145</v>
      </c>
      <c r="AE661" s="14">
        <f t="shared" si="337"/>
        <v>2024.1350012101884</v>
      </c>
      <c r="AF661" s="14">
        <f t="shared" si="338"/>
        <v>2001.6436202407551</v>
      </c>
      <c r="AG661" s="14">
        <f t="shared" si="321"/>
        <v>-22.491380969433294</v>
      </c>
      <c r="AH661" s="14">
        <f t="shared" si="347"/>
        <v>-36.258770577827605</v>
      </c>
      <c r="AI661" s="14">
        <f t="shared" si="340"/>
        <v>13.767389608394311</v>
      </c>
      <c r="AJ661" s="16">
        <f t="shared" si="341"/>
        <v>1</v>
      </c>
      <c r="AK661" s="16">
        <f t="shared" si="342"/>
        <v>0</v>
      </c>
      <c r="AL661" s="16">
        <f t="shared" si="343"/>
        <v>9</v>
      </c>
      <c r="AM661" s="16">
        <f t="shared" si="344"/>
        <v>30</v>
      </c>
      <c r="AN661" s="5">
        <f t="shared" si="345"/>
        <v>9114930</v>
      </c>
      <c r="AO661" s="5">
        <f t="shared" si="346"/>
        <v>9566730</v>
      </c>
    </row>
    <row r="662" spans="1:41" x14ac:dyDescent="0.2">
      <c r="A662" s="1" t="s">
        <v>1410</v>
      </c>
      <c r="B662" s="8">
        <v>6613</v>
      </c>
      <c r="C662" s="8">
        <v>2037.4255319148936</v>
      </c>
      <c r="D662" s="8">
        <v>2051</v>
      </c>
      <c r="E662" s="8">
        <v>2023</v>
      </c>
      <c r="F662" s="8">
        <v>2037.3882978723404</v>
      </c>
      <c r="G662" s="8">
        <f t="shared" si="349"/>
        <v>16.202127659574444</v>
      </c>
      <c r="H662" s="8">
        <f t="shared" si="350"/>
        <v>16.202127659574444</v>
      </c>
      <c r="I662" s="8">
        <f t="shared" si="351"/>
        <v>0</v>
      </c>
      <c r="J662" s="25">
        <f t="shared" si="355"/>
        <v>12.329466866519224</v>
      </c>
      <c r="K662" s="25">
        <f t="shared" si="355"/>
        <v>11.552042398021298</v>
      </c>
      <c r="L662" s="26">
        <f t="shared" si="353"/>
        <v>1.0672975774942697</v>
      </c>
      <c r="M662" s="25">
        <f t="shared" si="354"/>
        <v>51.627670303175215</v>
      </c>
      <c r="N662" s="25">
        <v>30</v>
      </c>
      <c r="O662" s="25">
        <v>70</v>
      </c>
      <c r="P662" s="25">
        <f t="shared" si="322"/>
        <v>0</v>
      </c>
      <c r="Q662" s="25">
        <f t="shared" si="323"/>
        <v>0</v>
      </c>
      <c r="R662" s="25">
        <f t="shared" si="324"/>
        <v>45</v>
      </c>
      <c r="S662" s="25">
        <f t="shared" si="325"/>
        <v>0</v>
      </c>
      <c r="T662" s="25">
        <f t="shared" si="326"/>
        <v>7732170</v>
      </c>
      <c r="U662" s="25">
        <f t="shared" si="327"/>
        <v>10008045</v>
      </c>
      <c r="V662" s="9">
        <f t="shared" si="328"/>
        <v>2000.3389132880968</v>
      </c>
      <c r="W662" s="9">
        <f t="shared" si="329"/>
        <v>1992.9976258644831</v>
      </c>
      <c r="X662" s="9">
        <f t="shared" si="330"/>
        <v>-7.3412874236137213</v>
      </c>
      <c r="Y662" s="3">
        <f t="shared" si="331"/>
        <v>0</v>
      </c>
      <c r="Z662" s="3">
        <f t="shared" si="332"/>
        <v>0</v>
      </c>
      <c r="AA662" s="55">
        <f t="shared" si="333"/>
        <v>0</v>
      </c>
      <c r="AB662" s="3">
        <f t="shared" si="334"/>
        <v>0</v>
      </c>
      <c r="AC662" s="2">
        <f t="shared" si="335"/>
        <v>9403145</v>
      </c>
      <c r="AD662" s="2">
        <f t="shared" si="336"/>
        <v>9403145</v>
      </c>
      <c r="AE662" s="14">
        <f t="shared" si="337"/>
        <v>2025.1167268888664</v>
      </c>
      <c r="AF662" s="14">
        <f t="shared" si="338"/>
        <v>2007.1428014148453</v>
      </c>
      <c r="AG662" s="14">
        <f t="shared" si="321"/>
        <v>-17.973925474021144</v>
      </c>
      <c r="AH662" s="14">
        <f t="shared" si="347"/>
        <v>-32.60180155706631</v>
      </c>
      <c r="AI662" s="14">
        <f t="shared" si="340"/>
        <v>14.627876083045166</v>
      </c>
      <c r="AJ662" s="16">
        <f t="shared" si="341"/>
        <v>1</v>
      </c>
      <c r="AK662" s="16">
        <f t="shared" si="342"/>
        <v>0</v>
      </c>
      <c r="AL662" s="16">
        <f t="shared" si="343"/>
        <v>10</v>
      </c>
      <c r="AM662" s="16">
        <f t="shared" si="344"/>
        <v>30</v>
      </c>
      <c r="AN662" s="5">
        <f t="shared" si="345"/>
        <v>9064150</v>
      </c>
      <c r="AO662" s="5">
        <f t="shared" si="346"/>
        <v>9569900</v>
      </c>
    </row>
    <row r="663" spans="1:41" x14ac:dyDescent="0.2">
      <c r="A663" s="1" t="s">
        <v>1411</v>
      </c>
      <c r="B663" s="8">
        <v>4772</v>
      </c>
      <c r="C663" s="8">
        <v>2029.2112676056338</v>
      </c>
      <c r="D663" s="8">
        <v>2044</v>
      </c>
      <c r="E663" s="8">
        <v>2001</v>
      </c>
      <c r="F663" s="8">
        <v>2029.2676056338028</v>
      </c>
      <c r="G663" s="8">
        <f t="shared" si="349"/>
        <v>-8.1206922385376856</v>
      </c>
      <c r="H663" s="8">
        <f t="shared" si="350"/>
        <v>0</v>
      </c>
      <c r="I663" s="8">
        <f t="shared" si="351"/>
        <v>8.1206922385376856</v>
      </c>
      <c r="J663" s="25">
        <f t="shared" si="355"/>
        <v>11.44879066176785</v>
      </c>
      <c r="K663" s="25">
        <f t="shared" si="355"/>
        <v>11.306945958058183</v>
      </c>
      <c r="L663" s="26">
        <f t="shared" si="353"/>
        <v>1.0125449174547949</v>
      </c>
      <c r="M663" s="25">
        <f t="shared" si="354"/>
        <v>50.311668011630275</v>
      </c>
      <c r="N663" s="25">
        <v>30</v>
      </c>
      <c r="O663" s="25">
        <v>70</v>
      </c>
      <c r="P663" s="25">
        <f t="shared" si="322"/>
        <v>0</v>
      </c>
      <c r="Q663" s="25">
        <f t="shared" si="323"/>
        <v>0</v>
      </c>
      <c r="R663" s="25">
        <f t="shared" si="324"/>
        <v>45</v>
      </c>
      <c r="S663" s="25">
        <f t="shared" si="325"/>
        <v>0</v>
      </c>
      <c r="T663" s="25">
        <f t="shared" si="326"/>
        <v>7732170</v>
      </c>
      <c r="U663" s="25">
        <f t="shared" si="327"/>
        <v>9983295</v>
      </c>
      <c r="V663" s="9">
        <f t="shared" si="328"/>
        <v>1999.4203515520317</v>
      </c>
      <c r="W663" s="9">
        <f t="shared" si="329"/>
        <v>2003.4804959659039</v>
      </c>
      <c r="X663" s="9">
        <f t="shared" si="330"/>
        <v>4.0601444138721945</v>
      </c>
      <c r="Y663" s="3">
        <f t="shared" si="331"/>
        <v>1</v>
      </c>
      <c r="Z663" s="3">
        <f t="shared" si="332"/>
        <v>0</v>
      </c>
      <c r="AA663" s="55">
        <f t="shared" si="333"/>
        <v>1</v>
      </c>
      <c r="AB663" s="3">
        <f t="shared" si="334"/>
        <v>30</v>
      </c>
      <c r="AC663" s="2">
        <f t="shared" si="335"/>
        <v>9351840</v>
      </c>
      <c r="AD663" s="2">
        <f t="shared" si="336"/>
        <v>9401865</v>
      </c>
      <c r="AE663" s="14">
        <f t="shared" si="337"/>
        <v>2025.4241993884914</v>
      </c>
      <c r="AF663" s="14">
        <f t="shared" si="338"/>
        <v>2010.5466174485312</v>
      </c>
      <c r="AG663" s="14">
        <f t="shared" si="321"/>
        <v>-14.877581939960237</v>
      </c>
      <c r="AH663" s="14">
        <f t="shared" si="347"/>
        <v>-29.056957633645094</v>
      </c>
      <c r="AI663" s="14">
        <f t="shared" si="340"/>
        <v>14.179375693684857</v>
      </c>
      <c r="AJ663" s="16">
        <f t="shared" si="341"/>
        <v>1</v>
      </c>
      <c r="AK663" s="16">
        <f t="shared" si="342"/>
        <v>0</v>
      </c>
      <c r="AL663" s="16">
        <f t="shared" si="343"/>
        <v>11</v>
      </c>
      <c r="AM663" s="16">
        <f t="shared" si="344"/>
        <v>30</v>
      </c>
      <c r="AN663" s="5">
        <f t="shared" si="345"/>
        <v>9012845</v>
      </c>
      <c r="AO663" s="5">
        <f t="shared" si="346"/>
        <v>9563120</v>
      </c>
    </row>
    <row r="664" spans="1:41" x14ac:dyDescent="0.2">
      <c r="A664" s="1" t="s">
        <v>1412</v>
      </c>
      <c r="B664" s="8">
        <v>6928</v>
      </c>
      <c r="C664" s="8">
        <v>2075.0484581497799</v>
      </c>
      <c r="D664" s="8">
        <v>2115</v>
      </c>
      <c r="E664" s="8">
        <v>2043</v>
      </c>
      <c r="F664" s="8">
        <v>2075.2907488986784</v>
      </c>
      <c r="G664" s="8">
        <f t="shared" si="349"/>
        <v>46.023143264875671</v>
      </c>
      <c r="H664" s="8">
        <f t="shared" si="350"/>
        <v>46.023143264875671</v>
      </c>
      <c r="I664" s="8">
        <f t="shared" si="351"/>
        <v>0</v>
      </c>
      <c r="J664" s="25">
        <f t="shared" si="355"/>
        <v>13.918387276275551</v>
      </c>
      <c r="K664" s="25">
        <f t="shared" si="355"/>
        <v>10.499306961054028</v>
      </c>
      <c r="L664" s="26">
        <f t="shared" si="353"/>
        <v>1.3256481906762234</v>
      </c>
      <c r="M664" s="25">
        <f t="shared" si="354"/>
        <v>57.001235010131424</v>
      </c>
      <c r="N664" s="25">
        <v>30</v>
      </c>
      <c r="O664" s="25">
        <v>70</v>
      </c>
      <c r="P664" s="25">
        <f t="shared" si="322"/>
        <v>0</v>
      </c>
      <c r="Q664" s="25">
        <f t="shared" si="323"/>
        <v>0</v>
      </c>
      <c r="R664" s="25">
        <f t="shared" si="324"/>
        <v>45</v>
      </c>
      <c r="S664" s="25">
        <f t="shared" si="325"/>
        <v>0</v>
      </c>
      <c r="T664" s="25">
        <f t="shared" si="326"/>
        <v>7732170</v>
      </c>
      <c r="U664" s="25">
        <f t="shared" si="327"/>
        <v>10030545</v>
      </c>
      <c r="V664" s="9">
        <f t="shared" si="328"/>
        <v>1998.8823107430753</v>
      </c>
      <c r="W664" s="9">
        <f t="shared" si="329"/>
        <v>2010.5920419308829</v>
      </c>
      <c r="X664" s="9">
        <f t="shared" si="330"/>
        <v>11.70973118780762</v>
      </c>
      <c r="Y664" s="3">
        <f t="shared" si="331"/>
        <v>1</v>
      </c>
      <c r="Z664" s="3">
        <f t="shared" si="332"/>
        <v>0</v>
      </c>
      <c r="AA664" s="55">
        <f t="shared" si="333"/>
        <v>2</v>
      </c>
      <c r="AB664" s="3">
        <f t="shared" si="334"/>
        <v>30</v>
      </c>
      <c r="AC664" s="2">
        <f t="shared" si="335"/>
        <v>9300710</v>
      </c>
      <c r="AD664" s="2">
        <f t="shared" si="336"/>
        <v>9402860</v>
      </c>
      <c r="AE664" s="14">
        <f t="shared" si="337"/>
        <v>2029.1180178707275</v>
      </c>
      <c r="AF664" s="14">
        <f t="shared" si="338"/>
        <v>2020.5072530562461</v>
      </c>
      <c r="AG664" s="14">
        <f t="shared" si="321"/>
        <v>-8.6107648144813993</v>
      </c>
      <c r="AH664" s="14">
        <f t="shared" si="347"/>
        <v>-24.967719069812354</v>
      </c>
      <c r="AI664" s="14">
        <f t="shared" si="340"/>
        <v>16.356954255330955</v>
      </c>
      <c r="AJ664" s="16">
        <f t="shared" si="341"/>
        <v>1</v>
      </c>
      <c r="AK664" s="16">
        <f t="shared" si="342"/>
        <v>0</v>
      </c>
      <c r="AL664" s="16">
        <f t="shared" si="343"/>
        <v>12</v>
      </c>
      <c r="AM664" s="16">
        <f t="shared" si="344"/>
        <v>30</v>
      </c>
      <c r="AN664" s="5">
        <f t="shared" si="345"/>
        <v>8961715</v>
      </c>
      <c r="AO664" s="5">
        <f t="shared" si="346"/>
        <v>9574615</v>
      </c>
    </row>
    <row r="665" spans="1:41" x14ac:dyDescent="0.2">
      <c r="A665" s="1" t="s">
        <v>1413</v>
      </c>
      <c r="B665" s="8">
        <v>5021</v>
      </c>
      <c r="C665" s="8">
        <v>2121.9744680851063</v>
      </c>
      <c r="D665" s="8">
        <v>2147</v>
      </c>
      <c r="E665" s="8">
        <v>2093</v>
      </c>
      <c r="F665" s="8">
        <v>2121.9957446808512</v>
      </c>
      <c r="G665" s="8">
        <f t="shared" si="349"/>
        <v>46.704995782172773</v>
      </c>
      <c r="H665" s="8">
        <f t="shared" si="350"/>
        <v>46.704995782172773</v>
      </c>
      <c r="I665" s="8">
        <f t="shared" si="351"/>
        <v>0</v>
      </c>
      <c r="J665" s="25">
        <f t="shared" si="355"/>
        <v>16.260287883839638</v>
      </c>
      <c r="K665" s="25">
        <f t="shared" si="355"/>
        <v>9.7493564638358823</v>
      </c>
      <c r="L665" s="26">
        <f t="shared" si="353"/>
        <v>1.6678319173327294</v>
      </c>
      <c r="M665" s="25">
        <f t="shared" si="354"/>
        <v>62.516379180297477</v>
      </c>
      <c r="N665" s="25">
        <v>30</v>
      </c>
      <c r="O665" s="25">
        <v>70</v>
      </c>
      <c r="P665" s="25">
        <f t="shared" si="322"/>
        <v>0</v>
      </c>
      <c r="Q665" s="25">
        <f t="shared" si="323"/>
        <v>0</v>
      </c>
      <c r="R665" s="25">
        <f t="shared" si="324"/>
        <v>45</v>
      </c>
      <c r="S665" s="25">
        <f t="shared" si="325"/>
        <v>0</v>
      </c>
      <c r="T665" s="25">
        <f t="shared" si="326"/>
        <v>7732170</v>
      </c>
      <c r="U665" s="25">
        <f t="shared" si="327"/>
        <v>10086795</v>
      </c>
      <c r="V665" s="9">
        <f t="shared" si="328"/>
        <v>1999.5493085676112</v>
      </c>
      <c r="W665" s="9">
        <f t="shared" si="329"/>
        <v>2018.8456753150249</v>
      </c>
      <c r="X665" s="9">
        <f t="shared" si="330"/>
        <v>19.296366747413686</v>
      </c>
      <c r="Y665" s="3">
        <f t="shared" si="331"/>
        <v>1</v>
      </c>
      <c r="Z665" s="3">
        <f t="shared" si="332"/>
        <v>0</v>
      </c>
      <c r="AA665" s="55">
        <f t="shared" si="333"/>
        <v>3</v>
      </c>
      <c r="AB665" s="3">
        <f t="shared" si="334"/>
        <v>30</v>
      </c>
      <c r="AC665" s="2">
        <f t="shared" si="335"/>
        <v>9247805</v>
      </c>
      <c r="AD665" s="2">
        <f t="shared" si="336"/>
        <v>9404780</v>
      </c>
      <c r="AE665" s="14">
        <f t="shared" si="337"/>
        <v>2035.9978494862921</v>
      </c>
      <c r="AF665" s="14">
        <f t="shared" si="338"/>
        <v>2036.1208671523391</v>
      </c>
      <c r="AG665" s="14">
        <f t="shared" si="321"/>
        <v>0.1230176660469624</v>
      </c>
      <c r="AH665" s="14">
        <f t="shared" si="347"/>
        <v>-19.949571722640492</v>
      </c>
      <c r="AI665" s="14">
        <f t="shared" si="340"/>
        <v>20.072589388687454</v>
      </c>
      <c r="AJ665" s="16">
        <f t="shared" si="341"/>
        <v>1</v>
      </c>
      <c r="AK665" s="16">
        <f t="shared" si="342"/>
        <v>0</v>
      </c>
      <c r="AL665" s="16">
        <f t="shared" si="343"/>
        <v>13</v>
      </c>
      <c r="AM665" s="16">
        <f t="shared" si="344"/>
        <v>30</v>
      </c>
      <c r="AN665" s="5">
        <f t="shared" si="345"/>
        <v>8908810</v>
      </c>
      <c r="AO665" s="5">
        <f t="shared" si="346"/>
        <v>9589035</v>
      </c>
    </row>
    <row r="666" spans="1:41" x14ac:dyDescent="0.2">
      <c r="A666" s="1" t="s">
        <v>1414</v>
      </c>
      <c r="B666" s="8">
        <v>4473</v>
      </c>
      <c r="C666" s="8">
        <v>2109.5219512195122</v>
      </c>
      <c r="D666" s="8">
        <v>2139</v>
      </c>
      <c r="E666" s="8">
        <v>2092</v>
      </c>
      <c r="F666" s="8">
        <v>2109.3560975609757</v>
      </c>
      <c r="G666" s="8">
        <f t="shared" si="349"/>
        <v>-12.639647119875463</v>
      </c>
      <c r="H666" s="8">
        <f t="shared" si="350"/>
        <v>0</v>
      </c>
      <c r="I666" s="8">
        <f t="shared" si="351"/>
        <v>12.639647119875463</v>
      </c>
      <c r="J666" s="25">
        <f t="shared" si="355"/>
        <v>15.098838749279663</v>
      </c>
      <c r="K666" s="25">
        <f t="shared" si="355"/>
        <v>9.9558057964101376</v>
      </c>
      <c r="L666" s="26">
        <f t="shared" si="353"/>
        <v>1.5165863073307435</v>
      </c>
      <c r="M666" s="25">
        <f t="shared" si="354"/>
        <v>60.263631845765481</v>
      </c>
      <c r="N666" s="25">
        <v>30</v>
      </c>
      <c r="O666" s="25">
        <v>70</v>
      </c>
      <c r="P666" s="25">
        <f t="shared" si="322"/>
        <v>0</v>
      </c>
      <c r="Q666" s="25">
        <f t="shared" si="323"/>
        <v>0</v>
      </c>
      <c r="R666" s="25">
        <f t="shared" si="324"/>
        <v>45</v>
      </c>
      <c r="S666" s="25">
        <f t="shared" si="325"/>
        <v>0</v>
      </c>
      <c r="T666" s="25">
        <f t="shared" si="326"/>
        <v>7732170</v>
      </c>
      <c r="U666" s="25">
        <f t="shared" si="327"/>
        <v>10085670</v>
      </c>
      <c r="V666" s="9">
        <f t="shared" si="328"/>
        <v>2001.8095696619146</v>
      </c>
      <c r="W666" s="9">
        <f t="shared" si="329"/>
        <v>2031.5773238349866</v>
      </c>
      <c r="X666" s="9">
        <f t="shared" si="330"/>
        <v>29.767754173072035</v>
      </c>
      <c r="Y666" s="3">
        <f t="shared" si="331"/>
        <v>1</v>
      </c>
      <c r="Z666" s="3">
        <f t="shared" si="332"/>
        <v>0</v>
      </c>
      <c r="AA666" s="55">
        <f t="shared" si="333"/>
        <v>4</v>
      </c>
      <c r="AB666" s="3">
        <f t="shared" si="334"/>
        <v>30</v>
      </c>
      <c r="AC666" s="2">
        <f t="shared" si="335"/>
        <v>9194100</v>
      </c>
      <c r="AD666" s="2">
        <f t="shared" si="336"/>
        <v>9403300</v>
      </c>
      <c r="AE666" s="14">
        <f t="shared" si="337"/>
        <v>2041.4317937881206</v>
      </c>
      <c r="AF666" s="14">
        <f t="shared" si="338"/>
        <v>2047.3878256767448</v>
      </c>
      <c r="AG666" s="14">
        <f t="shared" si="321"/>
        <v>5.9560318886242385</v>
      </c>
      <c r="AH666" s="14">
        <f t="shared" si="347"/>
        <v>-14.768451000387547</v>
      </c>
      <c r="AI666" s="14">
        <f t="shared" si="340"/>
        <v>20.724482889011785</v>
      </c>
      <c r="AJ666" s="16">
        <f t="shared" si="341"/>
        <v>1</v>
      </c>
      <c r="AK666" s="16">
        <f t="shared" si="342"/>
        <v>0</v>
      </c>
      <c r="AL666" s="16">
        <f t="shared" si="343"/>
        <v>14</v>
      </c>
      <c r="AM666" s="16">
        <f t="shared" si="344"/>
        <v>30</v>
      </c>
      <c r="AN666" s="5">
        <f t="shared" si="345"/>
        <v>8855105</v>
      </c>
      <c r="AO666" s="5">
        <f t="shared" si="346"/>
        <v>9587305</v>
      </c>
    </row>
    <row r="667" spans="1:41" x14ac:dyDescent="0.2">
      <c r="A667" s="1" t="s">
        <v>1415</v>
      </c>
      <c r="B667" s="8">
        <v>6399</v>
      </c>
      <c r="C667" s="8">
        <v>2123.7991803278687</v>
      </c>
      <c r="D667" s="8">
        <v>2139</v>
      </c>
      <c r="E667" s="8">
        <v>2104</v>
      </c>
      <c r="F667" s="8">
        <v>2123.8401639344261</v>
      </c>
      <c r="G667" s="8">
        <f t="shared" si="349"/>
        <v>14.484066373450332</v>
      </c>
      <c r="H667" s="8">
        <f t="shared" si="350"/>
        <v>14.484066373450332</v>
      </c>
      <c r="I667" s="8">
        <f t="shared" si="351"/>
        <v>0</v>
      </c>
      <c r="J667" s="25">
        <f t="shared" si="355"/>
        <v>15.054926436720425</v>
      </c>
      <c r="K667" s="25">
        <f t="shared" si="355"/>
        <v>9.2446768109522708</v>
      </c>
      <c r="L667" s="26">
        <f t="shared" si="353"/>
        <v>1.6284967819410072</v>
      </c>
      <c r="M667" s="25">
        <f t="shared" si="354"/>
        <v>61.955441343110479</v>
      </c>
      <c r="N667" s="25">
        <v>30</v>
      </c>
      <c r="O667" s="25">
        <v>70</v>
      </c>
      <c r="P667" s="25">
        <f t="shared" si="322"/>
        <v>0</v>
      </c>
      <c r="Q667" s="25">
        <f t="shared" si="323"/>
        <v>0</v>
      </c>
      <c r="R667" s="25">
        <f t="shared" si="324"/>
        <v>45</v>
      </c>
      <c r="S667" s="25">
        <f t="shared" si="325"/>
        <v>0</v>
      </c>
      <c r="T667" s="25">
        <f t="shared" si="326"/>
        <v>7732170</v>
      </c>
      <c r="U667" s="25">
        <f t="shared" si="327"/>
        <v>10099170</v>
      </c>
      <c r="V667" s="9">
        <f t="shared" si="328"/>
        <v>2003.8433555977122</v>
      </c>
      <c r="W667" s="9">
        <f t="shared" si="329"/>
        <v>2038.5072962507822</v>
      </c>
      <c r="X667" s="9">
        <f t="shared" si="330"/>
        <v>34.663940653070085</v>
      </c>
      <c r="Y667" s="3">
        <f t="shared" si="331"/>
        <v>1</v>
      </c>
      <c r="Z667" s="3">
        <f t="shared" si="332"/>
        <v>0</v>
      </c>
      <c r="AA667" s="55">
        <f t="shared" si="333"/>
        <v>5</v>
      </c>
      <c r="AB667" s="3">
        <f t="shared" si="334"/>
        <v>30</v>
      </c>
      <c r="AC667" s="2">
        <f t="shared" si="335"/>
        <v>9140595</v>
      </c>
      <c r="AD667" s="2">
        <f t="shared" si="336"/>
        <v>9403595</v>
      </c>
      <c r="AE667" s="14">
        <f t="shared" si="337"/>
        <v>2047.5361175026617</v>
      </c>
      <c r="AF667" s="14">
        <f t="shared" si="338"/>
        <v>2059.1497238702341</v>
      </c>
      <c r="AG667" s="14">
        <f t="shared" si="321"/>
        <v>11.613606367572402</v>
      </c>
      <c r="AH667" s="14">
        <f t="shared" si="347"/>
        <v>-9.4920395267955566</v>
      </c>
      <c r="AI667" s="14">
        <f t="shared" si="340"/>
        <v>21.10564589436796</v>
      </c>
      <c r="AJ667" s="16">
        <f t="shared" si="341"/>
        <v>1</v>
      </c>
      <c r="AK667" s="16">
        <f t="shared" si="342"/>
        <v>0</v>
      </c>
      <c r="AL667" s="16">
        <f t="shared" si="343"/>
        <v>15</v>
      </c>
      <c r="AM667" s="16">
        <f t="shared" si="344"/>
        <v>30</v>
      </c>
      <c r="AN667" s="5">
        <f t="shared" si="345"/>
        <v>8801600</v>
      </c>
      <c r="AO667" s="5">
        <f t="shared" si="346"/>
        <v>9590600</v>
      </c>
    </row>
    <row r="668" spans="1:41" x14ac:dyDescent="0.2">
      <c r="A668" s="1" t="s">
        <v>1416</v>
      </c>
      <c r="B668" s="8">
        <v>5113</v>
      </c>
      <c r="C668" s="8">
        <v>2161.800796812749</v>
      </c>
      <c r="D668" s="8">
        <v>2180</v>
      </c>
      <c r="E668" s="8">
        <v>2135</v>
      </c>
      <c r="F668" s="8">
        <v>2161.6772908366534</v>
      </c>
      <c r="G668" s="8">
        <f t="shared" si="349"/>
        <v>37.837126902227283</v>
      </c>
      <c r="H668" s="8">
        <f t="shared" si="350"/>
        <v>37.837126902227283</v>
      </c>
      <c r="I668" s="8">
        <f t="shared" si="351"/>
        <v>0</v>
      </c>
      <c r="J668" s="25">
        <f t="shared" si="355"/>
        <v>16.682226469970917</v>
      </c>
      <c r="K668" s="25">
        <f t="shared" si="355"/>
        <v>8.5843427530271086</v>
      </c>
      <c r="L668" s="26">
        <f t="shared" si="353"/>
        <v>1.9433318251520468</v>
      </c>
      <c r="M668" s="25">
        <f t="shared" si="354"/>
        <v>66.024897653245674</v>
      </c>
      <c r="N668" s="25">
        <v>30</v>
      </c>
      <c r="O668" s="25">
        <v>70</v>
      </c>
      <c r="P668" s="25">
        <f t="shared" si="322"/>
        <v>0</v>
      </c>
      <c r="Q668" s="25">
        <f t="shared" si="323"/>
        <v>0</v>
      </c>
      <c r="R668" s="25">
        <f t="shared" si="324"/>
        <v>45</v>
      </c>
      <c r="S668" s="25">
        <f t="shared" si="325"/>
        <v>0</v>
      </c>
      <c r="T668" s="25">
        <f t="shared" si="326"/>
        <v>7732170</v>
      </c>
      <c r="U668" s="25">
        <f t="shared" si="327"/>
        <v>10134045</v>
      </c>
      <c r="V668" s="9">
        <f t="shared" si="328"/>
        <v>2008.2124016550761</v>
      </c>
      <c r="W668" s="9">
        <f t="shared" si="329"/>
        <v>2044.7412119656967</v>
      </c>
      <c r="X668" s="9">
        <f t="shared" si="330"/>
        <v>36.528810310620656</v>
      </c>
      <c r="Y668" s="3">
        <f t="shared" si="331"/>
        <v>1</v>
      </c>
      <c r="Z668" s="3">
        <f t="shared" si="332"/>
        <v>0</v>
      </c>
      <c r="AA668" s="55">
        <f t="shared" si="333"/>
        <v>6</v>
      </c>
      <c r="AB668" s="3">
        <f t="shared" si="334"/>
        <v>30</v>
      </c>
      <c r="AC668" s="2">
        <f t="shared" si="335"/>
        <v>9087090</v>
      </c>
      <c r="AD668" s="2">
        <f t="shared" si="336"/>
        <v>9407340</v>
      </c>
      <c r="AE668" s="14">
        <f t="shared" si="337"/>
        <v>2055.9910192311054</v>
      </c>
      <c r="AF668" s="14">
        <f t="shared" si="338"/>
        <v>2074.9231957112215</v>
      </c>
      <c r="AG668" s="14">
        <f t="shared" ref="AG668:AG731" si="356">AF668-AE668</f>
        <v>18.932176480116141</v>
      </c>
      <c r="AH668" s="14">
        <f t="shared" si="347"/>
        <v>-3.8071963254132166</v>
      </c>
      <c r="AI668" s="14">
        <f t="shared" si="340"/>
        <v>22.739372805529356</v>
      </c>
      <c r="AJ668" s="16">
        <f t="shared" si="341"/>
        <v>1</v>
      </c>
      <c r="AK668" s="16">
        <f t="shared" si="342"/>
        <v>0</v>
      </c>
      <c r="AL668" s="16">
        <f t="shared" si="343"/>
        <v>16</v>
      </c>
      <c r="AM668" s="16">
        <f t="shared" si="344"/>
        <v>30</v>
      </c>
      <c r="AN668" s="5">
        <f t="shared" si="345"/>
        <v>8748095</v>
      </c>
      <c r="AO668" s="5">
        <f t="shared" si="346"/>
        <v>9602095</v>
      </c>
    </row>
    <row r="669" spans="1:41" x14ac:dyDescent="0.2">
      <c r="A669" s="1" t="s">
        <v>1417</v>
      </c>
      <c r="B669" s="8">
        <v>8118</v>
      </c>
      <c r="C669" s="8">
        <v>2170.1485943775101</v>
      </c>
      <c r="D669" s="8">
        <v>2200</v>
      </c>
      <c r="E669" s="8">
        <v>2131</v>
      </c>
      <c r="F669" s="8">
        <v>2170.2088353413656</v>
      </c>
      <c r="G669" s="8">
        <f t="shared" si="349"/>
        <v>8.5315445047122012</v>
      </c>
      <c r="H669" s="8">
        <f t="shared" si="350"/>
        <v>8.5315445047122012</v>
      </c>
      <c r="I669" s="8">
        <f t="shared" si="351"/>
        <v>0</v>
      </c>
      <c r="J669" s="25">
        <f t="shared" si="355"/>
        <v>16.100034901023868</v>
      </c>
      <c r="K669" s="25">
        <f t="shared" si="355"/>
        <v>7.971175413525172</v>
      </c>
      <c r="L669" s="26">
        <f t="shared" si="353"/>
        <v>2.0197817844663124</v>
      </c>
      <c r="M669" s="25">
        <f t="shared" si="354"/>
        <v>66.885024436402091</v>
      </c>
      <c r="N669" s="25">
        <v>30</v>
      </c>
      <c r="O669" s="25">
        <v>70</v>
      </c>
      <c r="P669" s="25">
        <f t="shared" ref="P669:P732" si="357">IF(AND(M669&lt;$R$4, T668-30&gt;=D669*25),1,0)</f>
        <v>0</v>
      </c>
      <c r="Q669" s="25">
        <f t="shared" ref="Q669:Q732" si="358">IF(AND(M669&gt;$R$5,R668&gt;=1),1,0)</f>
        <v>0</v>
      </c>
      <c r="R669" s="25">
        <f t="shared" ref="R669:R732" si="359">R668+P669-Q669</f>
        <v>45</v>
      </c>
      <c r="S669" s="25">
        <f t="shared" ref="S669:S732" si="360">IF(P669&gt;0, MAX(30, 0.002*P669*D669), IF(Q669&gt;0, MAX(30, 0.002*Q669*E669), 0))</f>
        <v>0</v>
      </c>
      <c r="T669" s="25">
        <f t="shared" ref="T669:T732" si="361">T668-(P669*D668*25) + (Q669*E668*25) - S669</f>
        <v>7732170</v>
      </c>
      <c r="U669" s="25">
        <f t="shared" ref="U669:U732" si="362">R669*E669*25 + T669</f>
        <v>10129545</v>
      </c>
      <c r="V669" s="9">
        <f t="shared" ref="V669:V732" si="363">AVERAGE(F643:F668)</f>
        <v>2013.271124315246</v>
      </c>
      <c r="W669" s="9">
        <f t="shared" ref="W669:W732" si="364">AVERAGE(F657:F668)</f>
        <v>2056.2837639798622</v>
      </c>
      <c r="X669" s="9">
        <f t="shared" ref="X669:X732" si="365">W669-V669</f>
        <v>43.012639664616245</v>
      </c>
      <c r="Y669" s="3">
        <f t="shared" ref="Y669:Y732" si="366">IF(AND(X669&gt;$Z$4,AC668-30&gt;=D669*25),1,0)</f>
        <v>1</v>
      </c>
      <c r="Z669" s="3">
        <f t="shared" ref="Z669:Z732" si="367">IF(AND(X669&lt;$Z$5,AA668&gt;=1),1,0)</f>
        <v>0</v>
      </c>
      <c r="AA669" s="55">
        <f t="shared" ref="AA669:AA732" si="368">AA668+Y669-Z669</f>
        <v>7</v>
      </c>
      <c r="AB669" s="3">
        <f t="shared" ref="AB669:AB732" si="369">IF(Y669&gt;0, MAX(30, 0.002*Y669*D669), IF(Z669&gt;0, MAX(30, 0.002*Z669*E669), 0))</f>
        <v>30</v>
      </c>
      <c r="AC669" s="2">
        <f t="shared" ref="AC669:AC732" si="370">AC668-  (Y669*D668*25) + (Z669*E668*25) - AB669</f>
        <v>9032560</v>
      </c>
      <c r="AD669" s="2">
        <f t="shared" ref="AD669:AD732" si="371">AA669*E669*25 + AC669</f>
        <v>9405485</v>
      </c>
      <c r="AE669" s="14">
        <f t="shared" ref="AE669:AE732" si="372">(F669-AE668)*$AF$6+AE668</f>
        <v>2064.4515982022358</v>
      </c>
      <c r="AF669" s="14">
        <f t="shared" ref="AF669:AF732" si="373">(F669-AF668)*$AF$5+AF668</f>
        <v>2089.5825248850897</v>
      </c>
      <c r="AG669" s="14">
        <f t="shared" si="356"/>
        <v>25.130926682853897</v>
      </c>
      <c r="AH669" s="14">
        <f t="shared" si="347"/>
        <v>1.9804282762402066</v>
      </c>
      <c r="AI669" s="14">
        <f t="shared" si="340"/>
        <v>23.150498406613689</v>
      </c>
      <c r="AJ669" s="16">
        <f t="shared" si="341"/>
        <v>1</v>
      </c>
      <c r="AK669" s="16">
        <f t="shared" si="342"/>
        <v>0</v>
      </c>
      <c r="AL669" s="16">
        <f t="shared" si="343"/>
        <v>17</v>
      </c>
      <c r="AM669" s="16">
        <f t="shared" si="344"/>
        <v>30</v>
      </c>
      <c r="AN669" s="5">
        <f t="shared" si="345"/>
        <v>8693565</v>
      </c>
      <c r="AO669" s="5">
        <f t="shared" si="346"/>
        <v>9599240</v>
      </c>
    </row>
    <row r="670" spans="1:41" x14ac:dyDescent="0.2">
      <c r="A670" s="1" t="s">
        <v>1418</v>
      </c>
      <c r="B670" s="8">
        <v>9026</v>
      </c>
      <c r="C670" s="8">
        <v>2153.7450199203186</v>
      </c>
      <c r="D670" s="8">
        <v>2181</v>
      </c>
      <c r="E670" s="8">
        <v>2126</v>
      </c>
      <c r="F670" s="8">
        <v>2153.6852589641435</v>
      </c>
      <c r="G670" s="8">
        <f t="shared" si="349"/>
        <v>-16.523576377222071</v>
      </c>
      <c r="H670" s="8">
        <f t="shared" si="350"/>
        <v>0</v>
      </c>
      <c r="I670" s="8">
        <f t="shared" si="351"/>
        <v>16.523576377222071</v>
      </c>
      <c r="J670" s="25">
        <f t="shared" si="355"/>
        <v>14.950032408093591</v>
      </c>
      <c r="K670" s="25">
        <f t="shared" si="355"/>
        <v>8.5820611966463787</v>
      </c>
      <c r="L670" s="26">
        <f t="shared" si="353"/>
        <v>1.742009531921729</v>
      </c>
      <c r="M670" s="25">
        <f t="shared" si="354"/>
        <v>63.530396654049817</v>
      </c>
      <c r="N670" s="25">
        <v>30</v>
      </c>
      <c r="O670" s="25">
        <v>70</v>
      </c>
      <c r="P670" s="25">
        <f t="shared" si="357"/>
        <v>0</v>
      </c>
      <c r="Q670" s="25">
        <f t="shared" si="358"/>
        <v>0</v>
      </c>
      <c r="R670" s="25">
        <f t="shared" si="359"/>
        <v>45</v>
      </c>
      <c r="S670" s="25">
        <f t="shared" si="360"/>
        <v>0</v>
      </c>
      <c r="T670" s="25">
        <f t="shared" si="361"/>
        <v>7732170</v>
      </c>
      <c r="U670" s="25">
        <f t="shared" si="362"/>
        <v>10123920</v>
      </c>
      <c r="V670" s="9">
        <f t="shared" si="363"/>
        <v>2018.6758153404189</v>
      </c>
      <c r="W670" s="9">
        <f t="shared" si="364"/>
        <v>2071.1945175294663</v>
      </c>
      <c r="X670" s="9">
        <f t="shared" si="365"/>
        <v>52.518702189047417</v>
      </c>
      <c r="Y670" s="3">
        <f t="shared" si="366"/>
        <v>1</v>
      </c>
      <c r="Z670" s="3">
        <f t="shared" si="367"/>
        <v>0</v>
      </c>
      <c r="AA670" s="55">
        <f t="shared" si="368"/>
        <v>8</v>
      </c>
      <c r="AB670" s="3">
        <f t="shared" si="369"/>
        <v>30</v>
      </c>
      <c r="AC670" s="2">
        <f t="shared" si="370"/>
        <v>8977530</v>
      </c>
      <c r="AD670" s="2">
        <f t="shared" si="371"/>
        <v>9402730</v>
      </c>
      <c r="AE670" s="14">
        <f t="shared" si="372"/>
        <v>2071.0614989994142</v>
      </c>
      <c r="AF670" s="14">
        <f t="shared" si="373"/>
        <v>2099.444483974175</v>
      </c>
      <c r="AG670" s="14">
        <f t="shared" si="356"/>
        <v>28.382984974760802</v>
      </c>
      <c r="AH670" s="14">
        <f t="shared" si="347"/>
        <v>7.2609396159443262</v>
      </c>
      <c r="AI670" s="14">
        <f t="shared" si="340"/>
        <v>21.122045358816475</v>
      </c>
      <c r="AJ670" s="16">
        <f t="shared" si="341"/>
        <v>1</v>
      </c>
      <c r="AK670" s="16">
        <f t="shared" si="342"/>
        <v>0</v>
      </c>
      <c r="AL670" s="16">
        <f t="shared" si="343"/>
        <v>18</v>
      </c>
      <c r="AM670" s="16">
        <f t="shared" si="344"/>
        <v>30</v>
      </c>
      <c r="AN670" s="5">
        <f t="shared" si="345"/>
        <v>8638535</v>
      </c>
      <c r="AO670" s="5">
        <f t="shared" si="346"/>
        <v>9595235</v>
      </c>
    </row>
    <row r="671" spans="1:41" x14ac:dyDescent="0.2">
      <c r="A671" s="1" t="s">
        <v>1419</v>
      </c>
      <c r="B671" s="8">
        <v>9029</v>
      </c>
      <c r="C671" s="8">
        <v>2192.9188191881917</v>
      </c>
      <c r="D671" s="8">
        <v>2219</v>
      </c>
      <c r="E671" s="8">
        <v>2150</v>
      </c>
      <c r="F671" s="8">
        <v>2192.9852398523985</v>
      </c>
      <c r="G671" s="8">
        <f t="shared" si="349"/>
        <v>39.29998088825505</v>
      </c>
      <c r="H671" s="8">
        <f t="shared" si="350"/>
        <v>39.29998088825505</v>
      </c>
      <c r="I671" s="8">
        <f t="shared" si="351"/>
        <v>0</v>
      </c>
      <c r="J671" s="25">
        <f t="shared" si="355"/>
        <v>16.689314442390838</v>
      </c>
      <c r="K671" s="25">
        <f t="shared" si="355"/>
        <v>7.9690568254573515</v>
      </c>
      <c r="L671" s="26">
        <f t="shared" si="353"/>
        <v>2.0942647050873582</v>
      </c>
      <c r="M671" s="25">
        <f t="shared" si="354"/>
        <v>67.68214437646931</v>
      </c>
      <c r="N671" s="25">
        <v>30</v>
      </c>
      <c r="O671" s="25">
        <v>70</v>
      </c>
      <c r="P671" s="25">
        <f t="shared" si="357"/>
        <v>0</v>
      </c>
      <c r="Q671" s="25">
        <f t="shared" si="358"/>
        <v>0</v>
      </c>
      <c r="R671" s="25">
        <f t="shared" si="359"/>
        <v>45</v>
      </c>
      <c r="S671" s="25">
        <f t="shared" si="360"/>
        <v>0</v>
      </c>
      <c r="T671" s="25">
        <f t="shared" si="361"/>
        <v>7732170</v>
      </c>
      <c r="U671" s="25">
        <f t="shared" si="362"/>
        <v>10150920</v>
      </c>
      <c r="V671" s="9">
        <f t="shared" si="363"/>
        <v>2022.0406594269332</v>
      </c>
      <c r="W671" s="9">
        <f t="shared" si="364"/>
        <v>2085.2277206343601</v>
      </c>
      <c r="X671" s="9">
        <f t="shared" si="365"/>
        <v>63.18706120742695</v>
      </c>
      <c r="Y671" s="3">
        <f t="shared" si="366"/>
        <v>1</v>
      </c>
      <c r="Z671" s="3">
        <f t="shared" si="367"/>
        <v>0</v>
      </c>
      <c r="AA671" s="55">
        <f t="shared" si="368"/>
        <v>9</v>
      </c>
      <c r="AB671" s="3">
        <f t="shared" si="369"/>
        <v>30</v>
      </c>
      <c r="AC671" s="2">
        <f t="shared" si="370"/>
        <v>8922975</v>
      </c>
      <c r="AD671" s="2">
        <f t="shared" si="371"/>
        <v>9406725</v>
      </c>
      <c r="AE671" s="14">
        <f t="shared" si="372"/>
        <v>2080.0928872107465</v>
      </c>
      <c r="AF671" s="14">
        <f t="shared" si="373"/>
        <v>2113.8353694939019</v>
      </c>
      <c r="AG671" s="14">
        <f t="shared" si="356"/>
        <v>33.742482283155368</v>
      </c>
      <c r="AH671" s="14">
        <f t="shared" si="347"/>
        <v>12.557248149386535</v>
      </c>
      <c r="AI671" s="14">
        <f t="shared" si="340"/>
        <v>21.185234133768834</v>
      </c>
      <c r="AJ671" s="16">
        <f t="shared" si="341"/>
        <v>1</v>
      </c>
      <c r="AK671" s="16">
        <f t="shared" si="342"/>
        <v>0</v>
      </c>
      <c r="AL671" s="16">
        <f t="shared" si="343"/>
        <v>19</v>
      </c>
      <c r="AM671" s="16">
        <f t="shared" si="344"/>
        <v>30</v>
      </c>
      <c r="AN671" s="5">
        <f t="shared" si="345"/>
        <v>8583980</v>
      </c>
      <c r="AO671" s="5">
        <f t="shared" si="346"/>
        <v>9605230</v>
      </c>
    </row>
    <row r="672" spans="1:41" x14ac:dyDescent="0.2">
      <c r="A672" s="1" t="s">
        <v>1420</v>
      </c>
      <c r="B672" s="8">
        <v>9204</v>
      </c>
      <c r="C672" s="8">
        <v>2265.2589928057555</v>
      </c>
      <c r="D672" s="8">
        <v>2290</v>
      </c>
      <c r="E672" s="8">
        <v>2229</v>
      </c>
      <c r="F672" s="8">
        <v>2265.3057553956833</v>
      </c>
      <c r="G672" s="8">
        <f t="shared" si="349"/>
        <v>72.320515543284728</v>
      </c>
      <c r="H672" s="8">
        <f t="shared" si="350"/>
        <v>72.320515543284728</v>
      </c>
      <c r="I672" s="8">
        <f t="shared" si="351"/>
        <v>0</v>
      </c>
      <c r="J672" s="25">
        <f t="shared" si="355"/>
        <v>20.662971663883258</v>
      </c>
      <c r="K672" s="25">
        <f t="shared" si="355"/>
        <v>7.3998384807818258</v>
      </c>
      <c r="L672" s="26">
        <f t="shared" si="353"/>
        <v>2.7923544165926342</v>
      </c>
      <c r="M672" s="25">
        <f t="shared" si="354"/>
        <v>73.631156528390008</v>
      </c>
      <c r="N672" s="25">
        <v>30</v>
      </c>
      <c r="O672" s="25">
        <v>70</v>
      </c>
      <c r="P672" s="25">
        <f t="shared" si="357"/>
        <v>0</v>
      </c>
      <c r="Q672" s="25">
        <f t="shared" si="358"/>
        <v>1</v>
      </c>
      <c r="R672" s="25">
        <f t="shared" si="359"/>
        <v>44</v>
      </c>
      <c r="S672" s="25">
        <f t="shared" si="360"/>
        <v>30</v>
      </c>
      <c r="T672" s="25">
        <f t="shared" si="361"/>
        <v>7785890</v>
      </c>
      <c r="U672" s="25">
        <f t="shared" si="362"/>
        <v>10237790</v>
      </c>
      <c r="V672" s="9">
        <f t="shared" si="363"/>
        <v>2028.031758395615</v>
      </c>
      <c r="W672" s="9">
        <f t="shared" si="364"/>
        <v>2099.9841358819986</v>
      </c>
      <c r="X672" s="9">
        <f t="shared" si="365"/>
        <v>71.952377486383511</v>
      </c>
      <c r="Y672" s="3">
        <f t="shared" si="366"/>
        <v>1</v>
      </c>
      <c r="Z672" s="3">
        <f t="shared" si="367"/>
        <v>0</v>
      </c>
      <c r="AA672" s="55">
        <f t="shared" si="368"/>
        <v>10</v>
      </c>
      <c r="AB672" s="3">
        <f t="shared" si="369"/>
        <v>30</v>
      </c>
      <c r="AC672" s="2">
        <f t="shared" si="370"/>
        <v>8867470</v>
      </c>
      <c r="AD672" s="2">
        <f t="shared" si="371"/>
        <v>9424720</v>
      </c>
      <c r="AE672" s="14">
        <f t="shared" si="372"/>
        <v>2093.8123589281495</v>
      </c>
      <c r="AF672" s="14">
        <f t="shared" si="373"/>
        <v>2137.1385057864836</v>
      </c>
      <c r="AG672" s="14">
        <f t="shared" si="356"/>
        <v>43.326146858334141</v>
      </c>
      <c r="AH672" s="14">
        <f t="shared" si="347"/>
        <v>18.711027891176055</v>
      </c>
      <c r="AI672" s="14">
        <f t="shared" si="340"/>
        <v>24.615118967158086</v>
      </c>
      <c r="AJ672" s="16">
        <f t="shared" si="341"/>
        <v>1</v>
      </c>
      <c r="AK672" s="16">
        <f t="shared" si="342"/>
        <v>0</v>
      </c>
      <c r="AL672" s="16">
        <f t="shared" si="343"/>
        <v>20</v>
      </c>
      <c r="AM672" s="16">
        <f t="shared" si="344"/>
        <v>30</v>
      </c>
      <c r="AN672" s="5">
        <f t="shared" si="345"/>
        <v>8528475</v>
      </c>
      <c r="AO672" s="5">
        <f t="shared" si="346"/>
        <v>9642975</v>
      </c>
    </row>
    <row r="673" spans="1:41" x14ac:dyDescent="0.2">
      <c r="A673" s="1" t="s">
        <v>1421</v>
      </c>
      <c r="B673" s="8">
        <v>18270</v>
      </c>
      <c r="C673" s="8">
        <v>2252.6666666666665</v>
      </c>
      <c r="D673" s="8">
        <v>2287</v>
      </c>
      <c r="E673" s="8">
        <v>2233</v>
      </c>
      <c r="F673" s="8">
        <v>2252.5791245791247</v>
      </c>
      <c r="G673" s="8">
        <f t="shared" si="349"/>
        <v>-12.726630816558554</v>
      </c>
      <c r="H673" s="8">
        <f t="shared" si="350"/>
        <v>0</v>
      </c>
      <c r="I673" s="8">
        <f t="shared" si="351"/>
        <v>12.726630816558554</v>
      </c>
      <c r="J673" s="25">
        <f t="shared" si="355"/>
        <v>19.187045116463025</v>
      </c>
      <c r="K673" s="25">
        <f t="shared" si="355"/>
        <v>7.7803236476230211</v>
      </c>
      <c r="L673" s="26">
        <f t="shared" si="353"/>
        <v>2.4660985822003547</v>
      </c>
      <c r="M673" s="25">
        <f t="shared" si="354"/>
        <v>71.149118344892017</v>
      </c>
      <c r="N673" s="25">
        <v>30</v>
      </c>
      <c r="O673" s="25">
        <v>70</v>
      </c>
      <c r="P673" s="25">
        <f t="shared" si="357"/>
        <v>0</v>
      </c>
      <c r="Q673" s="25">
        <f t="shared" si="358"/>
        <v>1</v>
      </c>
      <c r="R673" s="25">
        <f t="shared" si="359"/>
        <v>43</v>
      </c>
      <c r="S673" s="25">
        <f t="shared" si="360"/>
        <v>30</v>
      </c>
      <c r="T673" s="25">
        <f t="shared" si="361"/>
        <v>7841585</v>
      </c>
      <c r="U673" s="25">
        <f t="shared" si="362"/>
        <v>10242060</v>
      </c>
      <c r="V673" s="9">
        <f t="shared" si="363"/>
        <v>2041.1408940868055</v>
      </c>
      <c r="W673" s="9">
        <f t="shared" si="364"/>
        <v>2121.8489340986735</v>
      </c>
      <c r="X673" s="9">
        <f t="shared" si="365"/>
        <v>80.708040011867979</v>
      </c>
      <c r="Y673" s="3">
        <f t="shared" si="366"/>
        <v>1</v>
      </c>
      <c r="Z673" s="3">
        <f t="shared" si="367"/>
        <v>0</v>
      </c>
      <c r="AA673" s="55">
        <f t="shared" si="368"/>
        <v>11</v>
      </c>
      <c r="AB673" s="3">
        <f t="shared" si="369"/>
        <v>30</v>
      </c>
      <c r="AC673" s="2">
        <f t="shared" si="370"/>
        <v>8810190</v>
      </c>
      <c r="AD673" s="2">
        <f t="shared" si="371"/>
        <v>9424265</v>
      </c>
      <c r="AE673" s="14">
        <f t="shared" si="372"/>
        <v>2105.5728600874809</v>
      </c>
      <c r="AF673" s="14">
        <f t="shared" si="373"/>
        <v>2154.8986009853515</v>
      </c>
      <c r="AG673" s="14">
        <f t="shared" si="356"/>
        <v>49.325740897870674</v>
      </c>
      <c r="AH673" s="14">
        <f t="shared" si="347"/>
        <v>24.833970492514979</v>
      </c>
      <c r="AI673" s="14">
        <f t="shared" si="340"/>
        <v>24.491770405355695</v>
      </c>
      <c r="AJ673" s="16">
        <f t="shared" si="341"/>
        <v>1</v>
      </c>
      <c r="AK673" s="16">
        <f t="shared" si="342"/>
        <v>0</v>
      </c>
      <c r="AL673" s="16">
        <f t="shared" si="343"/>
        <v>21</v>
      </c>
      <c r="AM673" s="16">
        <f t="shared" si="344"/>
        <v>30</v>
      </c>
      <c r="AN673" s="5">
        <f t="shared" si="345"/>
        <v>8471195</v>
      </c>
      <c r="AO673" s="5">
        <f t="shared" si="346"/>
        <v>9643520</v>
      </c>
    </row>
    <row r="674" spans="1:41" x14ac:dyDescent="0.2">
      <c r="A674" s="1" t="s">
        <v>1422</v>
      </c>
      <c r="B674" s="8">
        <v>23861</v>
      </c>
      <c r="C674" s="8">
        <v>2314.9866666666667</v>
      </c>
      <c r="D674" s="8">
        <v>2371</v>
      </c>
      <c r="E674" s="8">
        <v>2256</v>
      </c>
      <c r="F674" s="8">
        <v>2315.21</v>
      </c>
      <c r="G674" s="8">
        <f t="shared" si="349"/>
        <v>62.630875420875327</v>
      </c>
      <c r="H674" s="8">
        <f t="shared" si="350"/>
        <v>62.630875420875327</v>
      </c>
      <c r="I674" s="8">
        <f t="shared" si="351"/>
        <v>0</v>
      </c>
      <c r="J674" s="25">
        <f t="shared" ref="J674:K689" si="374">((J673*($L$4-1)+H674)/$L$4)</f>
        <v>22.290175852492474</v>
      </c>
      <c r="K674" s="25">
        <f t="shared" si="374"/>
        <v>7.2245862442213769</v>
      </c>
      <c r="L674" s="26">
        <f t="shared" si="353"/>
        <v>3.0853221345819475</v>
      </c>
      <c r="M674" s="25">
        <f t="shared" si="354"/>
        <v>75.522126112526735</v>
      </c>
      <c r="N674" s="25">
        <v>30</v>
      </c>
      <c r="O674" s="25">
        <v>70</v>
      </c>
      <c r="P674" s="25">
        <f t="shared" si="357"/>
        <v>0</v>
      </c>
      <c r="Q674" s="25">
        <f t="shared" si="358"/>
        <v>1</v>
      </c>
      <c r="R674" s="25">
        <f t="shared" si="359"/>
        <v>42</v>
      </c>
      <c r="S674" s="25">
        <f t="shared" si="360"/>
        <v>30</v>
      </c>
      <c r="T674" s="25">
        <f t="shared" si="361"/>
        <v>7897380</v>
      </c>
      <c r="U674" s="25">
        <f t="shared" si="362"/>
        <v>10266180</v>
      </c>
      <c r="V674" s="9">
        <f t="shared" si="363"/>
        <v>2054.0798780882892</v>
      </c>
      <c r="W674" s="9">
        <f t="shared" si="364"/>
        <v>2141.1316802958704</v>
      </c>
      <c r="X674" s="9">
        <f t="shared" si="365"/>
        <v>87.051802207581204</v>
      </c>
      <c r="Y674" s="3">
        <f t="shared" si="366"/>
        <v>1</v>
      </c>
      <c r="Z674" s="3">
        <f t="shared" si="367"/>
        <v>0</v>
      </c>
      <c r="AA674" s="55">
        <f t="shared" si="368"/>
        <v>12</v>
      </c>
      <c r="AB674" s="3">
        <f t="shared" si="369"/>
        <v>30</v>
      </c>
      <c r="AC674" s="2">
        <f t="shared" si="370"/>
        <v>8752985</v>
      </c>
      <c r="AD674" s="2">
        <f t="shared" si="371"/>
        <v>9429785</v>
      </c>
      <c r="AE674" s="14">
        <f t="shared" si="372"/>
        <v>2121.1015371180379</v>
      </c>
      <c r="AF674" s="14">
        <f t="shared" si="373"/>
        <v>2179.5618931414515</v>
      </c>
      <c r="AG674" s="14">
        <f t="shared" si="356"/>
        <v>58.460356023413624</v>
      </c>
      <c r="AH674" s="14">
        <f t="shared" si="347"/>
        <v>31.559247598694707</v>
      </c>
      <c r="AI674" s="14">
        <f t="shared" si="340"/>
        <v>26.901108424718917</v>
      </c>
      <c r="AJ674" s="16">
        <f t="shared" si="341"/>
        <v>1</v>
      </c>
      <c r="AK674" s="16">
        <f t="shared" si="342"/>
        <v>0</v>
      </c>
      <c r="AL674" s="16">
        <f t="shared" si="343"/>
        <v>22</v>
      </c>
      <c r="AM674" s="16">
        <f t="shared" si="344"/>
        <v>30</v>
      </c>
      <c r="AN674" s="5">
        <f t="shared" si="345"/>
        <v>8413990</v>
      </c>
      <c r="AO674" s="5">
        <f t="shared" si="346"/>
        <v>9654790</v>
      </c>
    </row>
    <row r="675" spans="1:41" x14ac:dyDescent="0.2">
      <c r="A675" s="1" t="s">
        <v>1423</v>
      </c>
      <c r="B675" s="8">
        <v>21845</v>
      </c>
      <c r="C675" s="8">
        <v>2302.1739130434785</v>
      </c>
      <c r="D675" s="8">
        <v>2343</v>
      </c>
      <c r="E675" s="8">
        <v>2269</v>
      </c>
      <c r="F675" s="8">
        <v>2302.0434782608695</v>
      </c>
      <c r="G675" s="8">
        <f t="shared" si="349"/>
        <v>-13.16652173913053</v>
      </c>
      <c r="H675" s="8">
        <f t="shared" si="350"/>
        <v>0</v>
      </c>
      <c r="I675" s="8">
        <f t="shared" si="351"/>
        <v>13.16652173913053</v>
      </c>
      <c r="J675" s="25">
        <f t="shared" si="374"/>
        <v>20.698020434457298</v>
      </c>
      <c r="K675" s="25">
        <f t="shared" si="374"/>
        <v>7.6490102081434594</v>
      </c>
      <c r="L675" s="26">
        <f t="shared" si="353"/>
        <v>2.7059736974100663</v>
      </c>
      <c r="M675" s="25">
        <f t="shared" si="354"/>
        <v>73.016538117934999</v>
      </c>
      <c r="N675" s="25">
        <v>30</v>
      </c>
      <c r="O675" s="25">
        <v>70</v>
      </c>
      <c r="P675" s="25">
        <f t="shared" si="357"/>
        <v>0</v>
      </c>
      <c r="Q675" s="25">
        <f t="shared" si="358"/>
        <v>1</v>
      </c>
      <c r="R675" s="25">
        <f t="shared" si="359"/>
        <v>41</v>
      </c>
      <c r="S675" s="25">
        <f t="shared" si="360"/>
        <v>30</v>
      </c>
      <c r="T675" s="25">
        <f t="shared" si="361"/>
        <v>7953750</v>
      </c>
      <c r="U675" s="25">
        <f t="shared" si="362"/>
        <v>10279475</v>
      </c>
      <c r="V675" s="9">
        <f t="shared" si="363"/>
        <v>2070.2658723321401</v>
      </c>
      <c r="W675" s="9">
        <f t="shared" si="364"/>
        <v>2164.2834888065086</v>
      </c>
      <c r="X675" s="9">
        <f t="shared" si="365"/>
        <v>94.017616474368424</v>
      </c>
      <c r="Y675" s="3">
        <f t="shared" si="366"/>
        <v>1</v>
      </c>
      <c r="Z675" s="3">
        <f t="shared" si="367"/>
        <v>0</v>
      </c>
      <c r="AA675" s="55">
        <f t="shared" si="368"/>
        <v>13</v>
      </c>
      <c r="AB675" s="3">
        <f t="shared" si="369"/>
        <v>30</v>
      </c>
      <c r="AC675" s="2">
        <f t="shared" si="370"/>
        <v>8693680</v>
      </c>
      <c r="AD675" s="2">
        <f t="shared" si="371"/>
        <v>9431105</v>
      </c>
      <c r="AE675" s="14">
        <f t="shared" si="372"/>
        <v>2134.5046438693589</v>
      </c>
      <c r="AF675" s="14">
        <f t="shared" si="373"/>
        <v>2198.4052139290543</v>
      </c>
      <c r="AG675" s="14">
        <f t="shared" si="356"/>
        <v>63.900570059695383</v>
      </c>
      <c r="AH675" s="14">
        <f t="shared" si="347"/>
        <v>38.027512090894845</v>
      </c>
      <c r="AI675" s="14">
        <f t="shared" si="340"/>
        <v>25.873057968800538</v>
      </c>
      <c r="AJ675" s="16">
        <f t="shared" si="341"/>
        <v>1</v>
      </c>
      <c r="AK675" s="16">
        <f t="shared" si="342"/>
        <v>0</v>
      </c>
      <c r="AL675" s="16">
        <f t="shared" si="343"/>
        <v>23</v>
      </c>
      <c r="AM675" s="16">
        <f t="shared" si="344"/>
        <v>30</v>
      </c>
      <c r="AN675" s="5">
        <f t="shared" si="345"/>
        <v>8354685</v>
      </c>
      <c r="AO675" s="5">
        <f t="shared" si="346"/>
        <v>9659360</v>
      </c>
    </row>
    <row r="676" spans="1:41" x14ac:dyDescent="0.2">
      <c r="A676" s="1" t="s">
        <v>1424</v>
      </c>
      <c r="B676" s="8">
        <v>21343</v>
      </c>
      <c r="C676" s="8">
        <v>2305.979865771812</v>
      </c>
      <c r="D676" s="8">
        <v>2328</v>
      </c>
      <c r="E676" s="8">
        <v>2278</v>
      </c>
      <c r="F676" s="8">
        <v>2305.94966442953</v>
      </c>
      <c r="G676" s="8">
        <f t="shared" si="349"/>
        <v>3.9061861686604971</v>
      </c>
      <c r="H676" s="8">
        <f t="shared" si="350"/>
        <v>3.9061861686604971</v>
      </c>
      <c r="I676" s="8">
        <f t="shared" si="351"/>
        <v>0</v>
      </c>
      <c r="J676" s="25">
        <f t="shared" si="374"/>
        <v>19.498603701186095</v>
      </c>
      <c r="K676" s="25">
        <f t="shared" si="374"/>
        <v>7.1026523361332119</v>
      </c>
      <c r="L676" s="26">
        <f t="shared" si="353"/>
        <v>2.7452566701021186</v>
      </c>
      <c r="M676" s="25">
        <f t="shared" si="354"/>
        <v>73.29956026824901</v>
      </c>
      <c r="N676" s="25">
        <v>30</v>
      </c>
      <c r="O676" s="25">
        <v>70</v>
      </c>
      <c r="P676" s="25">
        <f t="shared" si="357"/>
        <v>0</v>
      </c>
      <c r="Q676" s="25">
        <f t="shared" si="358"/>
        <v>1</v>
      </c>
      <c r="R676" s="25">
        <f t="shared" si="359"/>
        <v>40</v>
      </c>
      <c r="S676" s="25">
        <f t="shared" si="360"/>
        <v>30</v>
      </c>
      <c r="T676" s="25">
        <f t="shared" si="361"/>
        <v>8010445</v>
      </c>
      <c r="U676" s="25">
        <f t="shared" si="362"/>
        <v>10288445</v>
      </c>
      <c r="V676" s="9">
        <f t="shared" si="363"/>
        <v>2085.6463520071197</v>
      </c>
      <c r="W676" s="9">
        <f t="shared" si="364"/>
        <v>2187.014811525431</v>
      </c>
      <c r="X676" s="9">
        <f t="shared" si="365"/>
        <v>101.36845951831128</v>
      </c>
      <c r="Y676" s="3">
        <f t="shared" si="366"/>
        <v>1</v>
      </c>
      <c r="Z676" s="3">
        <f t="shared" si="367"/>
        <v>0</v>
      </c>
      <c r="AA676" s="55">
        <f t="shared" si="368"/>
        <v>14</v>
      </c>
      <c r="AB676" s="3">
        <f t="shared" si="369"/>
        <v>30</v>
      </c>
      <c r="AC676" s="2">
        <f t="shared" si="370"/>
        <v>8635075</v>
      </c>
      <c r="AD676" s="2">
        <f t="shared" si="371"/>
        <v>9432375</v>
      </c>
      <c r="AE676" s="14">
        <f t="shared" si="372"/>
        <v>2147.2042750219643</v>
      </c>
      <c r="AF676" s="14">
        <f t="shared" si="373"/>
        <v>2214.9505140060505</v>
      </c>
      <c r="AG676" s="14">
        <f t="shared" si="356"/>
        <v>67.746238984086176</v>
      </c>
      <c r="AH676" s="14">
        <f t="shared" si="347"/>
        <v>43.971257469533114</v>
      </c>
      <c r="AI676" s="14">
        <f t="shared" ref="AI676:AI739" si="375">AG676-AH676</f>
        <v>23.774981514553062</v>
      </c>
      <c r="AJ676" s="16">
        <f t="shared" ref="AJ676:AJ739" si="376">IF(AND(AI676&gt;0,AN675-30&gt;=D676*25),1,0)</f>
        <v>1</v>
      </c>
      <c r="AK676" s="16">
        <f t="shared" ref="AK676:AK739" si="377">IF(AND(AI676&lt;=0,AL675&gt;=1),1,0)</f>
        <v>0</v>
      </c>
      <c r="AL676" s="16">
        <f t="shared" ref="AL676:AL739" si="378">AL675+AJ676-AK676</f>
        <v>24</v>
      </c>
      <c r="AM676" s="16">
        <f t="shared" ref="AM676:AM739" si="379">IF(AJ676&gt;0, MAX(30, 0.002*AJ676*D676), IF(AK676&gt;0, MAX(30, 0.002*AK676*E676), 0))</f>
        <v>30</v>
      </c>
      <c r="AN676" s="5">
        <f t="shared" ref="AN676:AN739" si="380">AN675-  (AJ676*D675*25) + (AK676*E675*25) - AM676</f>
        <v>8296080</v>
      </c>
      <c r="AO676" s="5">
        <f t="shared" ref="AO676:AO739" si="381">AL676*E676*25 + AN676</f>
        <v>9662880</v>
      </c>
    </row>
    <row r="677" spans="1:41" x14ac:dyDescent="0.2">
      <c r="A677" s="1" t="s">
        <v>1425</v>
      </c>
      <c r="B677" s="8">
        <v>21953</v>
      </c>
      <c r="C677" s="8">
        <v>2261.3838383838383</v>
      </c>
      <c r="D677" s="8">
        <v>2309</v>
      </c>
      <c r="E677" s="8">
        <v>2233</v>
      </c>
      <c r="F677" s="8">
        <v>2261.212121212121</v>
      </c>
      <c r="G677" s="8">
        <f t="shared" si="349"/>
        <v>-44.737543217408984</v>
      </c>
      <c r="H677" s="8">
        <f t="shared" si="350"/>
        <v>0</v>
      </c>
      <c r="I677" s="8">
        <f t="shared" si="351"/>
        <v>44.737543217408984</v>
      </c>
      <c r="J677" s="25">
        <f t="shared" si="374"/>
        <v>18.105846293958518</v>
      </c>
      <c r="K677" s="25">
        <f t="shared" si="374"/>
        <v>9.7908588276529098</v>
      </c>
      <c r="L677" s="26">
        <f t="shared" si="353"/>
        <v>1.8492602755971814</v>
      </c>
      <c r="M677" s="25">
        <f t="shared" si="354"/>
        <v>64.903171234842404</v>
      </c>
      <c r="N677" s="25">
        <v>30</v>
      </c>
      <c r="O677" s="25">
        <v>70</v>
      </c>
      <c r="P677" s="25">
        <f t="shared" si="357"/>
        <v>0</v>
      </c>
      <c r="Q677" s="25">
        <f t="shared" si="358"/>
        <v>0</v>
      </c>
      <c r="R677" s="25">
        <f t="shared" si="359"/>
        <v>40</v>
      </c>
      <c r="S677" s="25">
        <f t="shared" si="360"/>
        <v>0</v>
      </c>
      <c r="T677" s="25">
        <f t="shared" si="361"/>
        <v>8010445</v>
      </c>
      <c r="U677" s="25">
        <f t="shared" si="362"/>
        <v>10243445</v>
      </c>
      <c r="V677" s="9">
        <f t="shared" si="363"/>
        <v>2100.8138830753596</v>
      </c>
      <c r="W677" s="9">
        <f t="shared" si="364"/>
        <v>2206.2363878196684</v>
      </c>
      <c r="X677" s="9">
        <f t="shared" si="365"/>
        <v>105.42250474430875</v>
      </c>
      <c r="Y677" s="3">
        <f t="shared" si="366"/>
        <v>1</v>
      </c>
      <c r="Z677" s="3">
        <f t="shared" si="367"/>
        <v>0</v>
      </c>
      <c r="AA677" s="55">
        <f t="shared" si="368"/>
        <v>15</v>
      </c>
      <c r="AB677" s="3">
        <f t="shared" si="369"/>
        <v>30</v>
      </c>
      <c r="AC677" s="2">
        <f t="shared" si="370"/>
        <v>8576845</v>
      </c>
      <c r="AD677" s="2">
        <f t="shared" si="371"/>
        <v>9414220</v>
      </c>
      <c r="AE677" s="14">
        <f t="shared" si="372"/>
        <v>2155.6493006656797</v>
      </c>
      <c r="AF677" s="14">
        <f t="shared" si="373"/>
        <v>2222.0676843454462</v>
      </c>
      <c r="AG677" s="14">
        <f t="shared" si="356"/>
        <v>66.418383679766521</v>
      </c>
      <c r="AH677" s="14">
        <f t="shared" ref="AH677:AH740" si="382">(AG677-AH676)*$AF$4+AH676</f>
        <v>48.460682711579793</v>
      </c>
      <c r="AI677" s="14">
        <f t="shared" si="375"/>
        <v>17.957700968186728</v>
      </c>
      <c r="AJ677" s="16">
        <f t="shared" si="376"/>
        <v>1</v>
      </c>
      <c r="AK677" s="16">
        <f t="shared" si="377"/>
        <v>0</v>
      </c>
      <c r="AL677" s="16">
        <f t="shared" si="378"/>
        <v>25</v>
      </c>
      <c r="AM677" s="16">
        <f t="shared" si="379"/>
        <v>30</v>
      </c>
      <c r="AN677" s="5">
        <f t="shared" si="380"/>
        <v>8237850</v>
      </c>
      <c r="AO677" s="5">
        <f t="shared" si="381"/>
        <v>9633475</v>
      </c>
    </row>
    <row r="678" spans="1:41" x14ac:dyDescent="0.2">
      <c r="A678" s="1" t="s">
        <v>1426</v>
      </c>
      <c r="B678" s="8">
        <v>18963</v>
      </c>
      <c r="C678" s="8">
        <v>2260.4347826086955</v>
      </c>
      <c r="D678" s="8">
        <v>2284</v>
      </c>
      <c r="E678" s="8">
        <v>2225</v>
      </c>
      <c r="F678" s="8">
        <v>2260.551839464883</v>
      </c>
      <c r="G678" s="8">
        <f t="shared" si="349"/>
        <v>-0.66028174723805932</v>
      </c>
      <c r="H678" s="8">
        <f t="shared" si="350"/>
        <v>0</v>
      </c>
      <c r="I678" s="8">
        <f t="shared" si="351"/>
        <v>0.66028174723805932</v>
      </c>
      <c r="J678" s="25">
        <f t="shared" si="374"/>
        <v>16.812571558675767</v>
      </c>
      <c r="K678" s="25">
        <f t="shared" si="374"/>
        <v>9.1386747504804209</v>
      </c>
      <c r="L678" s="26">
        <f t="shared" si="353"/>
        <v>1.8397165910507898</v>
      </c>
      <c r="M678" s="25">
        <f t="shared" si="354"/>
        <v>64.785218244966956</v>
      </c>
      <c r="N678" s="25">
        <v>30</v>
      </c>
      <c r="O678" s="25">
        <v>70</v>
      </c>
      <c r="P678" s="25">
        <f t="shared" si="357"/>
        <v>0</v>
      </c>
      <c r="Q678" s="25">
        <f t="shared" si="358"/>
        <v>0</v>
      </c>
      <c r="R678" s="25">
        <f t="shared" si="359"/>
        <v>40</v>
      </c>
      <c r="S678" s="25">
        <f t="shared" si="360"/>
        <v>0</v>
      </c>
      <c r="T678" s="25">
        <f t="shared" si="361"/>
        <v>8010445</v>
      </c>
      <c r="U678" s="25">
        <f t="shared" si="362"/>
        <v>10235445</v>
      </c>
      <c r="V678" s="9">
        <f t="shared" si="363"/>
        <v>2113.0170779660543</v>
      </c>
      <c r="W678" s="9">
        <f t="shared" si="364"/>
        <v>2217.8377525306073</v>
      </c>
      <c r="X678" s="9">
        <f t="shared" si="365"/>
        <v>104.82067456455297</v>
      </c>
      <c r="Y678" s="3">
        <f t="shared" si="366"/>
        <v>1</v>
      </c>
      <c r="Z678" s="3">
        <f t="shared" si="367"/>
        <v>0</v>
      </c>
      <c r="AA678" s="55">
        <f t="shared" si="368"/>
        <v>16</v>
      </c>
      <c r="AB678" s="3">
        <f t="shared" si="369"/>
        <v>30</v>
      </c>
      <c r="AC678" s="2">
        <f t="shared" si="370"/>
        <v>8519090</v>
      </c>
      <c r="AD678" s="2">
        <f t="shared" si="371"/>
        <v>9409090</v>
      </c>
      <c r="AE678" s="14">
        <f t="shared" si="372"/>
        <v>2163.4198590952501</v>
      </c>
      <c r="AF678" s="14">
        <f t="shared" si="373"/>
        <v>2227.9883235945904</v>
      </c>
      <c r="AG678" s="14">
        <f t="shared" si="356"/>
        <v>64.56846449934028</v>
      </c>
      <c r="AH678" s="14">
        <f t="shared" si="382"/>
        <v>51.682239069131889</v>
      </c>
      <c r="AI678" s="14">
        <f t="shared" si="375"/>
        <v>12.886225430208391</v>
      </c>
      <c r="AJ678" s="16">
        <f t="shared" si="376"/>
        <v>1</v>
      </c>
      <c r="AK678" s="16">
        <f t="shared" si="377"/>
        <v>0</v>
      </c>
      <c r="AL678" s="16">
        <f t="shared" si="378"/>
        <v>26</v>
      </c>
      <c r="AM678" s="16">
        <f t="shared" si="379"/>
        <v>30</v>
      </c>
      <c r="AN678" s="5">
        <f t="shared" si="380"/>
        <v>8180095</v>
      </c>
      <c r="AO678" s="5">
        <f t="shared" si="381"/>
        <v>9626345</v>
      </c>
    </row>
    <row r="679" spans="1:41" x14ac:dyDescent="0.2">
      <c r="A679" s="1" t="s">
        <v>1427</v>
      </c>
      <c r="B679" s="8">
        <v>16821</v>
      </c>
      <c r="C679" s="8">
        <v>2310.071186440678</v>
      </c>
      <c r="D679" s="8">
        <v>2326</v>
      </c>
      <c r="E679" s="8">
        <v>2287</v>
      </c>
      <c r="F679" s="8">
        <v>2310.0610169491524</v>
      </c>
      <c r="G679" s="8">
        <f t="shared" si="349"/>
        <v>49.509177484269458</v>
      </c>
      <c r="H679" s="8">
        <f t="shared" si="350"/>
        <v>49.509177484269458</v>
      </c>
      <c r="I679" s="8">
        <f t="shared" si="351"/>
        <v>0</v>
      </c>
      <c r="J679" s="25">
        <f t="shared" si="374"/>
        <v>19.148043410503892</v>
      </c>
      <c r="K679" s="25">
        <f t="shared" si="374"/>
        <v>8.4859122683032489</v>
      </c>
      <c r="L679" s="26">
        <f t="shared" si="353"/>
        <v>2.2564507863257144</v>
      </c>
      <c r="M679" s="25">
        <f t="shared" si="354"/>
        <v>69.291720783893382</v>
      </c>
      <c r="N679" s="25">
        <v>30</v>
      </c>
      <c r="O679" s="25">
        <v>70</v>
      </c>
      <c r="P679" s="25">
        <f t="shared" si="357"/>
        <v>0</v>
      </c>
      <c r="Q679" s="25">
        <f t="shared" si="358"/>
        <v>0</v>
      </c>
      <c r="R679" s="25">
        <f t="shared" si="359"/>
        <v>40</v>
      </c>
      <c r="S679" s="25">
        <f t="shared" si="360"/>
        <v>0</v>
      </c>
      <c r="T679" s="25">
        <f t="shared" si="361"/>
        <v>8010445</v>
      </c>
      <c r="U679" s="25">
        <f t="shared" si="362"/>
        <v>10297445</v>
      </c>
      <c r="V679" s="9">
        <f t="shared" si="363"/>
        <v>2123.9518737805124</v>
      </c>
      <c r="W679" s="9">
        <f t="shared" si="364"/>
        <v>2230.4373976892662</v>
      </c>
      <c r="X679" s="9">
        <f t="shared" si="365"/>
        <v>106.48552390875375</v>
      </c>
      <c r="Y679" s="3">
        <f t="shared" si="366"/>
        <v>1</v>
      </c>
      <c r="Z679" s="3">
        <f t="shared" si="367"/>
        <v>0</v>
      </c>
      <c r="AA679" s="55">
        <f t="shared" si="368"/>
        <v>17</v>
      </c>
      <c r="AB679" s="3">
        <f t="shared" si="369"/>
        <v>30</v>
      </c>
      <c r="AC679" s="2">
        <f t="shared" si="370"/>
        <v>8461960</v>
      </c>
      <c r="AD679" s="2">
        <f t="shared" si="371"/>
        <v>9433935</v>
      </c>
      <c r="AE679" s="14">
        <f t="shared" si="372"/>
        <v>2174.2821670844282</v>
      </c>
      <c r="AF679" s="14">
        <f t="shared" si="373"/>
        <v>2240.6148918029844</v>
      </c>
      <c r="AG679" s="14">
        <f t="shared" si="356"/>
        <v>66.332724718556165</v>
      </c>
      <c r="AH679" s="14">
        <f t="shared" si="382"/>
        <v>54.612336199016745</v>
      </c>
      <c r="AI679" s="14">
        <f t="shared" si="375"/>
        <v>11.720388519539419</v>
      </c>
      <c r="AJ679" s="16">
        <f t="shared" si="376"/>
        <v>1</v>
      </c>
      <c r="AK679" s="16">
        <f t="shared" si="377"/>
        <v>0</v>
      </c>
      <c r="AL679" s="16">
        <f t="shared" si="378"/>
        <v>27</v>
      </c>
      <c r="AM679" s="16">
        <f t="shared" si="379"/>
        <v>30</v>
      </c>
      <c r="AN679" s="5">
        <f t="shared" si="380"/>
        <v>8122965</v>
      </c>
      <c r="AO679" s="5">
        <f t="shared" si="381"/>
        <v>9666690</v>
      </c>
    </row>
    <row r="680" spans="1:41" x14ac:dyDescent="0.2">
      <c r="A680" s="1" t="s">
        <v>1428</v>
      </c>
      <c r="B680" s="8">
        <v>19063</v>
      </c>
      <c r="C680" s="8">
        <v>2260.8724832214766</v>
      </c>
      <c r="D680" s="8">
        <v>2277</v>
      </c>
      <c r="E680" s="8">
        <v>2241</v>
      </c>
      <c r="F680" s="8">
        <v>2260.8624161073826</v>
      </c>
      <c r="G680" s="8">
        <f t="shared" si="349"/>
        <v>-49.198600841769803</v>
      </c>
      <c r="H680" s="8">
        <f t="shared" si="350"/>
        <v>0</v>
      </c>
      <c r="I680" s="8">
        <f t="shared" si="351"/>
        <v>49.198600841769803</v>
      </c>
      <c r="J680" s="25">
        <f t="shared" si="374"/>
        <v>17.780326024039329</v>
      </c>
      <c r="K680" s="25">
        <f t="shared" si="374"/>
        <v>11.393961452122287</v>
      </c>
      <c r="L680" s="26">
        <f t="shared" si="353"/>
        <v>1.560504316146119</v>
      </c>
      <c r="M680" s="25">
        <f t="shared" si="354"/>
        <v>60.945193738039627</v>
      </c>
      <c r="N680" s="25">
        <v>30</v>
      </c>
      <c r="O680" s="25">
        <v>70</v>
      </c>
      <c r="P680" s="25">
        <f t="shared" si="357"/>
        <v>0</v>
      </c>
      <c r="Q680" s="25">
        <f t="shared" si="358"/>
        <v>0</v>
      </c>
      <c r="R680" s="25">
        <f t="shared" si="359"/>
        <v>40</v>
      </c>
      <c r="S680" s="25">
        <f t="shared" si="360"/>
        <v>0</v>
      </c>
      <c r="T680" s="25">
        <f t="shared" si="361"/>
        <v>8010445</v>
      </c>
      <c r="U680" s="25">
        <f t="shared" si="362"/>
        <v>10251445</v>
      </c>
      <c r="V680" s="9">
        <f t="shared" si="363"/>
        <v>2137.0612989538913</v>
      </c>
      <c r="W680" s="9">
        <f t="shared" si="364"/>
        <v>2245.9558021071603</v>
      </c>
      <c r="X680" s="9">
        <f t="shared" si="365"/>
        <v>108.89450315326894</v>
      </c>
      <c r="Y680" s="3">
        <f t="shared" si="366"/>
        <v>1</v>
      </c>
      <c r="Z680" s="3">
        <f t="shared" si="367"/>
        <v>0</v>
      </c>
      <c r="AA680" s="55">
        <f t="shared" si="368"/>
        <v>18</v>
      </c>
      <c r="AB680" s="3">
        <f t="shared" si="369"/>
        <v>30</v>
      </c>
      <c r="AC680" s="2">
        <f t="shared" si="370"/>
        <v>8403780</v>
      </c>
      <c r="AD680" s="2">
        <f t="shared" si="371"/>
        <v>9412230</v>
      </c>
      <c r="AE680" s="14">
        <f t="shared" si="372"/>
        <v>2180.6955188639063</v>
      </c>
      <c r="AF680" s="14">
        <f t="shared" si="373"/>
        <v>2243.7298955421224</v>
      </c>
      <c r="AG680" s="14">
        <f t="shared" si="356"/>
        <v>63.034376678216177</v>
      </c>
      <c r="AH680" s="14">
        <f t="shared" si="382"/>
        <v>56.29674429485663</v>
      </c>
      <c r="AI680" s="14">
        <f t="shared" si="375"/>
        <v>6.7376323833595464</v>
      </c>
      <c r="AJ680" s="16">
        <f t="shared" si="376"/>
        <v>1</v>
      </c>
      <c r="AK680" s="16">
        <f t="shared" si="377"/>
        <v>0</v>
      </c>
      <c r="AL680" s="16">
        <f t="shared" si="378"/>
        <v>28</v>
      </c>
      <c r="AM680" s="16">
        <f t="shared" si="379"/>
        <v>30</v>
      </c>
      <c r="AN680" s="5">
        <f t="shared" si="380"/>
        <v>8064785</v>
      </c>
      <c r="AO680" s="5">
        <f t="shared" si="381"/>
        <v>9633485</v>
      </c>
    </row>
    <row r="681" spans="1:41" x14ac:dyDescent="0.2">
      <c r="A681" s="1" t="s">
        <v>1429</v>
      </c>
      <c r="B681" s="8">
        <v>14033</v>
      </c>
      <c r="C681" s="8">
        <v>2250.5306122448978</v>
      </c>
      <c r="D681" s="8">
        <v>2270</v>
      </c>
      <c r="E681" s="8">
        <v>2226</v>
      </c>
      <c r="F681" s="8">
        <v>2250.6360544217687</v>
      </c>
      <c r="G681" s="8">
        <f t="shared" si="349"/>
        <v>-10.226361685613938</v>
      </c>
      <c r="H681" s="8">
        <f t="shared" si="350"/>
        <v>0</v>
      </c>
      <c r="I681" s="8">
        <f t="shared" si="351"/>
        <v>10.226361685613938</v>
      </c>
      <c r="J681" s="25">
        <f t="shared" si="374"/>
        <v>16.510302736607947</v>
      </c>
      <c r="K681" s="25">
        <f t="shared" si="374"/>
        <v>11.310561468800262</v>
      </c>
      <c r="L681" s="26">
        <f t="shared" si="353"/>
        <v>1.4597244161707592</v>
      </c>
      <c r="M681" s="25">
        <f t="shared" si="354"/>
        <v>59.345039085444526</v>
      </c>
      <c r="N681" s="25">
        <v>30</v>
      </c>
      <c r="O681" s="25">
        <v>70</v>
      </c>
      <c r="P681" s="25">
        <f t="shared" si="357"/>
        <v>0</v>
      </c>
      <c r="Q681" s="25">
        <f t="shared" si="358"/>
        <v>0</v>
      </c>
      <c r="R681" s="25">
        <f t="shared" si="359"/>
        <v>40</v>
      </c>
      <c r="S681" s="25">
        <f t="shared" si="360"/>
        <v>0</v>
      </c>
      <c r="T681" s="25">
        <f t="shared" si="361"/>
        <v>8010445</v>
      </c>
      <c r="U681" s="25">
        <f t="shared" si="362"/>
        <v>10236445</v>
      </c>
      <c r="V681" s="9">
        <f t="shared" si="363"/>
        <v>2146.0869138591202</v>
      </c>
      <c r="W681" s="9">
        <f t="shared" si="364"/>
        <v>2254.2212292130544</v>
      </c>
      <c r="X681" s="9">
        <f t="shared" si="365"/>
        <v>108.1343153539342</v>
      </c>
      <c r="Y681" s="3">
        <f t="shared" si="366"/>
        <v>1</v>
      </c>
      <c r="Z681" s="3">
        <f t="shared" si="367"/>
        <v>0</v>
      </c>
      <c r="AA681" s="55">
        <f t="shared" si="368"/>
        <v>19</v>
      </c>
      <c r="AB681" s="3">
        <f t="shared" si="369"/>
        <v>30</v>
      </c>
      <c r="AC681" s="2">
        <f t="shared" si="370"/>
        <v>8346825</v>
      </c>
      <c r="AD681" s="2">
        <f t="shared" si="371"/>
        <v>9404175</v>
      </c>
      <c r="AE681" s="14">
        <f t="shared" si="372"/>
        <v>2185.8762992755996</v>
      </c>
      <c r="AF681" s="14">
        <f t="shared" si="373"/>
        <v>2244.7923815236063</v>
      </c>
      <c r="AG681" s="14">
        <f t="shared" si="356"/>
        <v>58.91608224800666</v>
      </c>
      <c r="AH681" s="14">
        <f t="shared" si="382"/>
        <v>56.820611885486635</v>
      </c>
      <c r="AI681" s="14">
        <f t="shared" si="375"/>
        <v>2.0954703625200253</v>
      </c>
      <c r="AJ681" s="16">
        <f t="shared" si="376"/>
        <v>1</v>
      </c>
      <c r="AK681" s="16">
        <f t="shared" si="377"/>
        <v>0</v>
      </c>
      <c r="AL681" s="16">
        <f t="shared" si="378"/>
        <v>29</v>
      </c>
      <c r="AM681" s="16">
        <f t="shared" si="379"/>
        <v>30</v>
      </c>
      <c r="AN681" s="5">
        <f t="shared" si="380"/>
        <v>8007830</v>
      </c>
      <c r="AO681" s="5">
        <f t="shared" si="381"/>
        <v>9621680</v>
      </c>
    </row>
    <row r="682" spans="1:41" x14ac:dyDescent="0.2">
      <c r="A682" s="1" t="s">
        <v>1430</v>
      </c>
      <c r="B682" s="8">
        <v>18414</v>
      </c>
      <c r="C682" s="8">
        <v>2241.1973244147157</v>
      </c>
      <c r="D682" s="8">
        <v>2276</v>
      </c>
      <c r="E682" s="8">
        <v>2215</v>
      </c>
      <c r="F682" s="8">
        <v>2241.086956521739</v>
      </c>
      <c r="G682" s="8">
        <f t="shared" si="349"/>
        <v>-9.5490979000296647</v>
      </c>
      <c r="H682" s="8">
        <f t="shared" si="350"/>
        <v>0</v>
      </c>
      <c r="I682" s="8">
        <f t="shared" si="351"/>
        <v>9.5490979000296647</v>
      </c>
      <c r="J682" s="25">
        <f t="shared" si="374"/>
        <v>15.330995398278807</v>
      </c>
      <c r="K682" s="25">
        <f t="shared" si="374"/>
        <v>11.184742642459506</v>
      </c>
      <c r="L682" s="26">
        <f t="shared" si="353"/>
        <v>1.370706138564092</v>
      </c>
      <c r="M682" s="25">
        <f t="shared" si="354"/>
        <v>57.8184751060843</v>
      </c>
      <c r="N682" s="25">
        <v>30</v>
      </c>
      <c r="O682" s="25">
        <v>70</v>
      </c>
      <c r="P682" s="25">
        <f t="shared" si="357"/>
        <v>0</v>
      </c>
      <c r="Q682" s="25">
        <f t="shared" si="358"/>
        <v>0</v>
      </c>
      <c r="R682" s="25">
        <f t="shared" si="359"/>
        <v>40</v>
      </c>
      <c r="S682" s="25">
        <f t="shared" si="360"/>
        <v>0</v>
      </c>
      <c r="T682" s="25">
        <f t="shared" si="361"/>
        <v>8010445</v>
      </c>
      <c r="U682" s="25">
        <f t="shared" si="362"/>
        <v>10225445</v>
      </c>
      <c r="V682" s="9">
        <f t="shared" si="363"/>
        <v>2153.8408707462863</v>
      </c>
      <c r="W682" s="9">
        <f t="shared" si="364"/>
        <v>2260.9234974697547</v>
      </c>
      <c r="X682" s="9">
        <f t="shared" si="365"/>
        <v>107.08262672346837</v>
      </c>
      <c r="Y682" s="3">
        <f t="shared" si="366"/>
        <v>1</v>
      </c>
      <c r="Z682" s="3">
        <f t="shared" si="367"/>
        <v>0</v>
      </c>
      <c r="AA682" s="55">
        <f t="shared" si="368"/>
        <v>20</v>
      </c>
      <c r="AB682" s="3">
        <f t="shared" si="369"/>
        <v>30</v>
      </c>
      <c r="AC682" s="2">
        <f t="shared" si="370"/>
        <v>8290045</v>
      </c>
      <c r="AD682" s="2">
        <f t="shared" si="371"/>
        <v>9397545</v>
      </c>
      <c r="AE682" s="14">
        <f t="shared" si="372"/>
        <v>2189.9659775901287</v>
      </c>
      <c r="AF682" s="14">
        <f t="shared" si="373"/>
        <v>2244.2223161387037</v>
      </c>
      <c r="AG682" s="14">
        <f t="shared" si="356"/>
        <v>54.256338548575059</v>
      </c>
      <c r="AH682" s="14">
        <f t="shared" si="382"/>
        <v>56.307757218104321</v>
      </c>
      <c r="AI682" s="14">
        <f t="shared" si="375"/>
        <v>-2.0514186695292622</v>
      </c>
      <c r="AJ682" s="16">
        <f t="shared" si="376"/>
        <v>0</v>
      </c>
      <c r="AK682" s="16">
        <f t="shared" si="377"/>
        <v>1</v>
      </c>
      <c r="AL682" s="16">
        <f t="shared" si="378"/>
        <v>28</v>
      </c>
      <c r="AM682" s="16">
        <f t="shared" si="379"/>
        <v>30</v>
      </c>
      <c r="AN682" s="5">
        <f t="shared" si="380"/>
        <v>8063450</v>
      </c>
      <c r="AO682" s="5">
        <f t="shared" si="381"/>
        <v>9613950</v>
      </c>
    </row>
    <row r="683" spans="1:41" x14ac:dyDescent="0.2">
      <c r="A683" s="1" t="s">
        <v>1431</v>
      </c>
      <c r="B683" s="8">
        <v>12703</v>
      </c>
      <c r="C683" s="8">
        <v>2230.1020408163267</v>
      </c>
      <c r="D683" s="8">
        <v>2244</v>
      </c>
      <c r="E683" s="8">
        <v>2216</v>
      </c>
      <c r="F683" s="8">
        <v>2230.112244897959</v>
      </c>
      <c r="G683" s="8">
        <f t="shared" si="349"/>
        <v>-10.974711623779967</v>
      </c>
      <c r="H683" s="8">
        <f t="shared" si="350"/>
        <v>0</v>
      </c>
      <c r="I683" s="8">
        <f t="shared" si="351"/>
        <v>10.974711623779967</v>
      </c>
      <c r="J683" s="25">
        <f t="shared" si="374"/>
        <v>14.23592429840175</v>
      </c>
      <c r="K683" s="25">
        <f t="shared" si="374"/>
        <v>11.169740426839539</v>
      </c>
      <c r="L683" s="26">
        <f t="shared" si="353"/>
        <v>1.2745080686203363</v>
      </c>
      <c r="M683" s="25">
        <f t="shared" si="354"/>
        <v>56.034449215800016</v>
      </c>
      <c r="N683" s="25">
        <v>30</v>
      </c>
      <c r="O683" s="25">
        <v>70</v>
      </c>
      <c r="P683" s="25">
        <f t="shared" si="357"/>
        <v>0</v>
      </c>
      <c r="Q683" s="25">
        <f t="shared" si="358"/>
        <v>0</v>
      </c>
      <c r="R683" s="25">
        <f t="shared" si="359"/>
        <v>40</v>
      </c>
      <c r="S683" s="25">
        <f t="shared" si="360"/>
        <v>0</v>
      </c>
      <c r="T683" s="25">
        <f t="shared" si="361"/>
        <v>8010445</v>
      </c>
      <c r="U683" s="25">
        <f t="shared" si="362"/>
        <v>10226445</v>
      </c>
      <c r="V683" s="9">
        <f t="shared" si="363"/>
        <v>2162.2224203560963</v>
      </c>
      <c r="W683" s="9">
        <f t="shared" si="364"/>
        <v>2268.2069722662209</v>
      </c>
      <c r="X683" s="9">
        <f t="shared" si="365"/>
        <v>105.98455191012454</v>
      </c>
      <c r="Y683" s="3">
        <f t="shared" si="366"/>
        <v>1</v>
      </c>
      <c r="Z683" s="3">
        <f t="shared" si="367"/>
        <v>0</v>
      </c>
      <c r="AA683" s="55">
        <f t="shared" si="368"/>
        <v>21</v>
      </c>
      <c r="AB683" s="3">
        <f t="shared" si="369"/>
        <v>30</v>
      </c>
      <c r="AC683" s="2">
        <f t="shared" si="370"/>
        <v>8233115</v>
      </c>
      <c r="AD683" s="2">
        <f t="shared" si="371"/>
        <v>9396515</v>
      </c>
      <c r="AE683" s="14">
        <f t="shared" si="372"/>
        <v>2192.9397751684864</v>
      </c>
      <c r="AF683" s="14">
        <f t="shared" si="373"/>
        <v>2242.05153594782</v>
      </c>
      <c r="AG683" s="14">
        <f t="shared" si="356"/>
        <v>49.111760779333508</v>
      </c>
      <c r="AH683" s="14">
        <f t="shared" si="382"/>
        <v>54.868557930350157</v>
      </c>
      <c r="AI683" s="14">
        <f t="shared" si="375"/>
        <v>-5.7567971510166487</v>
      </c>
      <c r="AJ683" s="16">
        <f t="shared" si="376"/>
        <v>0</v>
      </c>
      <c r="AK683" s="16">
        <f t="shared" si="377"/>
        <v>1</v>
      </c>
      <c r="AL683" s="16">
        <f t="shared" si="378"/>
        <v>27</v>
      </c>
      <c r="AM683" s="16">
        <f t="shared" si="379"/>
        <v>30</v>
      </c>
      <c r="AN683" s="5">
        <f t="shared" si="380"/>
        <v>8118795</v>
      </c>
      <c r="AO683" s="5">
        <f t="shared" si="381"/>
        <v>9614595</v>
      </c>
    </row>
    <row r="684" spans="1:41" x14ac:dyDescent="0.2">
      <c r="A684" s="1" t="s">
        <v>1432</v>
      </c>
      <c r="B684" s="8">
        <v>14302</v>
      </c>
      <c r="C684" s="8">
        <v>2210.093103448276</v>
      </c>
      <c r="D684" s="8">
        <v>2225</v>
      </c>
      <c r="E684" s="8">
        <v>2190</v>
      </c>
      <c r="F684" s="8">
        <v>2210.1379310344828</v>
      </c>
      <c r="G684" s="8">
        <f t="shared" si="349"/>
        <v>-19.974313863476254</v>
      </c>
      <c r="H684" s="8">
        <f t="shared" si="350"/>
        <v>0</v>
      </c>
      <c r="I684" s="8">
        <f t="shared" si="351"/>
        <v>19.974313863476254</v>
      </c>
      <c r="J684" s="25">
        <f t="shared" si="374"/>
        <v>13.219072562801626</v>
      </c>
      <c r="K684" s="25">
        <f t="shared" si="374"/>
        <v>11.798638529456449</v>
      </c>
      <c r="L684" s="26">
        <f t="shared" si="353"/>
        <v>1.1203896559589419</v>
      </c>
      <c r="M684" s="25">
        <f t="shared" si="354"/>
        <v>52.838856896434343</v>
      </c>
      <c r="N684" s="25">
        <v>30</v>
      </c>
      <c r="O684" s="25">
        <v>70</v>
      </c>
      <c r="P684" s="25">
        <f t="shared" si="357"/>
        <v>0</v>
      </c>
      <c r="Q684" s="25">
        <f t="shared" si="358"/>
        <v>0</v>
      </c>
      <c r="R684" s="25">
        <f t="shared" si="359"/>
        <v>40</v>
      </c>
      <c r="S684" s="25">
        <f t="shared" si="360"/>
        <v>0</v>
      </c>
      <c r="T684" s="25">
        <f t="shared" si="361"/>
        <v>8010445</v>
      </c>
      <c r="U684" s="25">
        <f t="shared" si="362"/>
        <v>10200445</v>
      </c>
      <c r="V684" s="9">
        <f t="shared" si="363"/>
        <v>2171.4082839003977</v>
      </c>
      <c r="W684" s="9">
        <f t="shared" si="364"/>
        <v>2271.3008893533511</v>
      </c>
      <c r="X684" s="9">
        <f t="shared" si="365"/>
        <v>99.892605452953376</v>
      </c>
      <c r="Y684" s="3">
        <f t="shared" si="366"/>
        <v>1</v>
      </c>
      <c r="Z684" s="3">
        <f t="shared" si="367"/>
        <v>0</v>
      </c>
      <c r="AA684" s="55">
        <f t="shared" si="368"/>
        <v>22</v>
      </c>
      <c r="AB684" s="3">
        <f t="shared" si="369"/>
        <v>30</v>
      </c>
      <c r="AC684" s="2">
        <f t="shared" si="370"/>
        <v>8176985</v>
      </c>
      <c r="AD684" s="2">
        <f t="shared" si="371"/>
        <v>9381485</v>
      </c>
      <c r="AE684" s="14">
        <f t="shared" si="372"/>
        <v>2194.2137126400416</v>
      </c>
      <c r="AF684" s="14">
        <f t="shared" si="373"/>
        <v>2237.1417505765371</v>
      </c>
      <c r="AG684" s="14">
        <f t="shared" si="356"/>
        <v>42.928037936495457</v>
      </c>
      <c r="AH684" s="14">
        <f t="shared" si="382"/>
        <v>52.48045393157922</v>
      </c>
      <c r="AI684" s="14">
        <f t="shared" si="375"/>
        <v>-9.5524159950837628</v>
      </c>
      <c r="AJ684" s="16">
        <f t="shared" si="376"/>
        <v>0</v>
      </c>
      <c r="AK684" s="16">
        <f t="shared" si="377"/>
        <v>1</v>
      </c>
      <c r="AL684" s="16">
        <f t="shared" si="378"/>
        <v>26</v>
      </c>
      <c r="AM684" s="16">
        <f t="shared" si="379"/>
        <v>30</v>
      </c>
      <c r="AN684" s="5">
        <f t="shared" si="380"/>
        <v>8174165</v>
      </c>
      <c r="AO684" s="5">
        <f t="shared" si="381"/>
        <v>9597665</v>
      </c>
    </row>
    <row r="685" spans="1:41" x14ac:dyDescent="0.2">
      <c r="A685" s="1" t="s">
        <v>1433</v>
      </c>
      <c r="B685" s="8">
        <v>14582</v>
      </c>
      <c r="C685" s="8">
        <v>2269.155172413793</v>
      </c>
      <c r="D685" s="8">
        <v>2301</v>
      </c>
      <c r="E685" s="8">
        <v>2241</v>
      </c>
      <c r="F685" s="8">
        <v>2269.3103448275861</v>
      </c>
      <c r="G685" s="8">
        <f t="shared" si="349"/>
        <v>59.17241379310326</v>
      </c>
      <c r="H685" s="8">
        <f t="shared" si="350"/>
        <v>59.17241379310326</v>
      </c>
      <c r="I685" s="8">
        <f t="shared" si="351"/>
        <v>0</v>
      </c>
      <c r="J685" s="25">
        <f t="shared" si="374"/>
        <v>16.501454079251744</v>
      </c>
      <c r="K685" s="25">
        <f t="shared" si="374"/>
        <v>10.955878634495274</v>
      </c>
      <c r="L685" s="26">
        <f t="shared" si="353"/>
        <v>1.5061735009820094</v>
      </c>
      <c r="M685" s="25">
        <f t="shared" si="354"/>
        <v>60.098532699026464</v>
      </c>
      <c r="N685" s="25">
        <v>30</v>
      </c>
      <c r="O685" s="25">
        <v>70</v>
      </c>
      <c r="P685" s="25">
        <f t="shared" si="357"/>
        <v>0</v>
      </c>
      <c r="Q685" s="25">
        <f t="shared" si="358"/>
        <v>0</v>
      </c>
      <c r="R685" s="25">
        <f t="shared" si="359"/>
        <v>40</v>
      </c>
      <c r="S685" s="25">
        <f t="shared" si="360"/>
        <v>0</v>
      </c>
      <c r="T685" s="25">
        <f t="shared" si="361"/>
        <v>8010445</v>
      </c>
      <c r="U685" s="25">
        <f t="shared" si="362"/>
        <v>10251445</v>
      </c>
      <c r="V685" s="9">
        <f t="shared" si="363"/>
        <v>2180.0564034899776</v>
      </c>
      <c r="W685" s="9">
        <f t="shared" si="364"/>
        <v>2266.7035706565844</v>
      </c>
      <c r="X685" s="9">
        <f t="shared" si="365"/>
        <v>86.647167166606778</v>
      </c>
      <c r="Y685" s="3">
        <f t="shared" si="366"/>
        <v>1</v>
      </c>
      <c r="Z685" s="3">
        <f t="shared" si="367"/>
        <v>0</v>
      </c>
      <c r="AA685" s="55">
        <f t="shared" si="368"/>
        <v>23</v>
      </c>
      <c r="AB685" s="3">
        <f t="shared" si="369"/>
        <v>30</v>
      </c>
      <c r="AC685" s="2">
        <f t="shared" si="370"/>
        <v>8121330</v>
      </c>
      <c r="AD685" s="2">
        <f t="shared" si="371"/>
        <v>9409905</v>
      </c>
      <c r="AE685" s="14">
        <f t="shared" si="372"/>
        <v>2199.7764261354155</v>
      </c>
      <c r="AF685" s="14">
        <f t="shared" si="373"/>
        <v>2242.0907650766985</v>
      </c>
      <c r="AG685" s="14">
        <f t="shared" si="356"/>
        <v>42.31433894128304</v>
      </c>
      <c r="AH685" s="14">
        <f t="shared" si="382"/>
        <v>50.447230933519982</v>
      </c>
      <c r="AI685" s="14">
        <f t="shared" si="375"/>
        <v>-8.1328919922369423</v>
      </c>
      <c r="AJ685" s="16">
        <f t="shared" si="376"/>
        <v>0</v>
      </c>
      <c r="AK685" s="16">
        <f t="shared" si="377"/>
        <v>1</v>
      </c>
      <c r="AL685" s="16">
        <f t="shared" si="378"/>
        <v>25</v>
      </c>
      <c r="AM685" s="16">
        <f t="shared" si="379"/>
        <v>30</v>
      </c>
      <c r="AN685" s="5">
        <f t="shared" si="380"/>
        <v>8228885</v>
      </c>
      <c r="AO685" s="5">
        <f t="shared" si="381"/>
        <v>9629510</v>
      </c>
    </row>
    <row r="686" spans="1:41" x14ac:dyDescent="0.2">
      <c r="A686" s="1" t="s">
        <v>1434</v>
      </c>
      <c r="B686" s="8">
        <v>21793</v>
      </c>
      <c r="C686" s="8">
        <v>2344.9797297297296</v>
      </c>
      <c r="D686" s="8">
        <v>2361</v>
      </c>
      <c r="E686" s="8">
        <v>2299</v>
      </c>
      <c r="F686" s="8">
        <v>2345.1554054054054</v>
      </c>
      <c r="G686" s="8">
        <f t="shared" si="349"/>
        <v>75.845060577819368</v>
      </c>
      <c r="H686" s="8">
        <f t="shared" si="350"/>
        <v>75.845060577819368</v>
      </c>
      <c r="I686" s="8">
        <f t="shared" si="351"/>
        <v>0</v>
      </c>
      <c r="J686" s="25">
        <f t="shared" si="374"/>
        <v>20.740283114863718</v>
      </c>
      <c r="K686" s="25">
        <f t="shared" si="374"/>
        <v>10.17331587488847</v>
      </c>
      <c r="L686" s="26">
        <f t="shared" si="353"/>
        <v>2.0386944994068705</v>
      </c>
      <c r="M686" s="25">
        <f t="shared" si="354"/>
        <v>67.091130740678523</v>
      </c>
      <c r="N686" s="25">
        <v>30</v>
      </c>
      <c r="O686" s="25">
        <v>70</v>
      </c>
      <c r="P686" s="25">
        <f t="shared" si="357"/>
        <v>0</v>
      </c>
      <c r="Q686" s="25">
        <f t="shared" si="358"/>
        <v>0</v>
      </c>
      <c r="R686" s="25">
        <f t="shared" si="359"/>
        <v>40</v>
      </c>
      <c r="S686" s="25">
        <f t="shared" si="360"/>
        <v>0</v>
      </c>
      <c r="T686" s="25">
        <f t="shared" si="361"/>
        <v>8010445</v>
      </c>
      <c r="U686" s="25">
        <f t="shared" si="362"/>
        <v>10309445</v>
      </c>
      <c r="V686" s="9">
        <f t="shared" si="363"/>
        <v>2189.8026376417793</v>
      </c>
      <c r="W686" s="9">
        <f t="shared" si="364"/>
        <v>2268.0978390106225</v>
      </c>
      <c r="X686" s="9">
        <f t="shared" si="365"/>
        <v>78.295201368843209</v>
      </c>
      <c r="Y686" s="3">
        <f t="shared" si="366"/>
        <v>1</v>
      </c>
      <c r="Z686" s="3">
        <f t="shared" si="367"/>
        <v>0</v>
      </c>
      <c r="AA686" s="55">
        <f t="shared" si="368"/>
        <v>24</v>
      </c>
      <c r="AB686" s="3">
        <f t="shared" si="369"/>
        <v>30</v>
      </c>
      <c r="AC686" s="2">
        <f t="shared" si="370"/>
        <v>8063775</v>
      </c>
      <c r="AD686" s="2">
        <f t="shared" si="371"/>
        <v>9443175</v>
      </c>
      <c r="AE686" s="14">
        <f t="shared" si="372"/>
        <v>2210.5452394146741</v>
      </c>
      <c r="AF686" s="14">
        <f t="shared" si="373"/>
        <v>2257.9468635888074</v>
      </c>
      <c r="AG686" s="14">
        <f t="shared" si="356"/>
        <v>47.401624174133303</v>
      </c>
      <c r="AH686" s="14">
        <f t="shared" si="382"/>
        <v>49.838109581642648</v>
      </c>
      <c r="AI686" s="14">
        <f t="shared" si="375"/>
        <v>-2.4364854075093447</v>
      </c>
      <c r="AJ686" s="16">
        <f t="shared" si="376"/>
        <v>0</v>
      </c>
      <c r="AK686" s="16">
        <f t="shared" si="377"/>
        <v>1</v>
      </c>
      <c r="AL686" s="16">
        <f t="shared" si="378"/>
        <v>24</v>
      </c>
      <c r="AM686" s="16">
        <f t="shared" si="379"/>
        <v>30</v>
      </c>
      <c r="AN686" s="5">
        <f t="shared" si="380"/>
        <v>8284880</v>
      </c>
      <c r="AO686" s="5">
        <f t="shared" si="381"/>
        <v>9664280</v>
      </c>
    </row>
    <row r="687" spans="1:41" x14ac:dyDescent="0.2">
      <c r="A687" s="1" t="s">
        <v>1435</v>
      </c>
      <c r="B687" s="8">
        <v>17796</v>
      </c>
      <c r="C687" s="8">
        <v>2346.5033783783783</v>
      </c>
      <c r="D687" s="8">
        <v>2365</v>
      </c>
      <c r="E687" s="8">
        <v>2331</v>
      </c>
      <c r="F687" s="8">
        <v>2346.4189189189187</v>
      </c>
      <c r="G687" s="8">
        <f t="shared" si="349"/>
        <v>1.2635135135133169</v>
      </c>
      <c r="H687" s="8">
        <f t="shared" si="350"/>
        <v>1.2635135135133169</v>
      </c>
      <c r="I687" s="8">
        <f t="shared" si="351"/>
        <v>0</v>
      </c>
      <c r="J687" s="25">
        <f t="shared" si="374"/>
        <v>19.349085286195834</v>
      </c>
      <c r="K687" s="25">
        <f t="shared" si="374"/>
        <v>9.4466504552535788</v>
      </c>
      <c r="L687" s="26">
        <f t="shared" si="353"/>
        <v>2.0482482524200099</v>
      </c>
      <c r="M687" s="25">
        <f t="shared" si="354"/>
        <v>67.194272999054519</v>
      </c>
      <c r="N687" s="25">
        <v>30</v>
      </c>
      <c r="O687" s="25">
        <v>70</v>
      </c>
      <c r="P687" s="25">
        <f t="shared" si="357"/>
        <v>0</v>
      </c>
      <c r="Q687" s="25">
        <f t="shared" si="358"/>
        <v>0</v>
      </c>
      <c r="R687" s="25">
        <f t="shared" si="359"/>
        <v>40</v>
      </c>
      <c r="S687" s="25">
        <f t="shared" si="360"/>
        <v>0</v>
      </c>
      <c r="T687" s="25">
        <f t="shared" si="361"/>
        <v>8010445</v>
      </c>
      <c r="U687" s="25">
        <f t="shared" si="362"/>
        <v>10341445</v>
      </c>
      <c r="V687" s="9">
        <f t="shared" si="363"/>
        <v>2202.9652233575416</v>
      </c>
      <c r="W687" s="9">
        <f t="shared" si="364"/>
        <v>2270.5932894610733</v>
      </c>
      <c r="X687" s="9">
        <f t="shared" si="365"/>
        <v>67.628066103531637</v>
      </c>
      <c r="Y687" s="3">
        <f t="shared" si="366"/>
        <v>1</v>
      </c>
      <c r="Z687" s="3">
        <f t="shared" si="367"/>
        <v>0</v>
      </c>
      <c r="AA687" s="55">
        <f t="shared" si="368"/>
        <v>25</v>
      </c>
      <c r="AB687" s="3">
        <f t="shared" si="369"/>
        <v>30</v>
      </c>
      <c r="AC687" s="2">
        <f t="shared" si="370"/>
        <v>8004720</v>
      </c>
      <c r="AD687" s="2">
        <f t="shared" si="371"/>
        <v>9461595</v>
      </c>
      <c r="AE687" s="14">
        <f t="shared" si="372"/>
        <v>2220.6099564149886</v>
      </c>
      <c r="AF687" s="14">
        <f t="shared" si="373"/>
        <v>2271.5579490242094</v>
      </c>
      <c r="AG687" s="14">
        <f t="shared" si="356"/>
        <v>50.947992609220819</v>
      </c>
      <c r="AH687" s="14">
        <f t="shared" si="382"/>
        <v>50.060086187158284</v>
      </c>
      <c r="AI687" s="14">
        <f t="shared" si="375"/>
        <v>0.88790642206253523</v>
      </c>
      <c r="AJ687" s="16">
        <f t="shared" si="376"/>
        <v>1</v>
      </c>
      <c r="AK687" s="16">
        <f t="shared" si="377"/>
        <v>0</v>
      </c>
      <c r="AL687" s="16">
        <f t="shared" si="378"/>
        <v>25</v>
      </c>
      <c r="AM687" s="16">
        <f t="shared" si="379"/>
        <v>30</v>
      </c>
      <c r="AN687" s="5">
        <f t="shared" si="380"/>
        <v>8225825</v>
      </c>
      <c r="AO687" s="5">
        <f t="shared" si="381"/>
        <v>9682700</v>
      </c>
    </row>
    <row r="688" spans="1:41" x14ac:dyDescent="0.2">
      <c r="A688" s="1" t="s">
        <v>1436</v>
      </c>
      <c r="B688" s="8">
        <v>18569</v>
      </c>
      <c r="C688" s="8">
        <v>2309.0915254237289</v>
      </c>
      <c r="D688" s="8">
        <v>2331</v>
      </c>
      <c r="E688" s="8">
        <v>2297</v>
      </c>
      <c r="F688" s="8">
        <v>2309.0033898305087</v>
      </c>
      <c r="G688" s="8">
        <f t="shared" si="349"/>
        <v>-37.41552908841004</v>
      </c>
      <c r="H688" s="8">
        <f t="shared" si="350"/>
        <v>0</v>
      </c>
      <c r="I688" s="8">
        <f t="shared" si="351"/>
        <v>37.41552908841004</v>
      </c>
      <c r="J688" s="25">
        <f t="shared" si="374"/>
        <v>17.967007765753273</v>
      </c>
      <c r="K688" s="25">
        <f t="shared" si="374"/>
        <v>11.444427500479041</v>
      </c>
      <c r="L688" s="26">
        <f t="shared" si="353"/>
        <v>1.56993504174859</v>
      </c>
      <c r="M688" s="25">
        <f t="shared" si="354"/>
        <v>61.08851065279854</v>
      </c>
      <c r="N688" s="25">
        <v>30</v>
      </c>
      <c r="O688" s="25">
        <v>70</v>
      </c>
      <c r="P688" s="25">
        <f t="shared" si="357"/>
        <v>0</v>
      </c>
      <c r="Q688" s="25">
        <f t="shared" si="358"/>
        <v>0</v>
      </c>
      <c r="R688" s="25">
        <f t="shared" si="359"/>
        <v>40</v>
      </c>
      <c r="S688" s="25">
        <f t="shared" si="360"/>
        <v>0</v>
      </c>
      <c r="T688" s="25">
        <f t="shared" si="361"/>
        <v>8010445</v>
      </c>
      <c r="U688" s="25">
        <f t="shared" si="362"/>
        <v>10307445</v>
      </c>
      <c r="V688" s="9">
        <f t="shared" si="363"/>
        <v>2215.4741752308555</v>
      </c>
      <c r="W688" s="9">
        <f t="shared" si="364"/>
        <v>2274.2912428492441</v>
      </c>
      <c r="X688" s="9">
        <f t="shared" si="365"/>
        <v>58.817067618388592</v>
      </c>
      <c r="Y688" s="3">
        <f t="shared" si="366"/>
        <v>1</v>
      </c>
      <c r="Z688" s="3">
        <f t="shared" si="367"/>
        <v>0</v>
      </c>
      <c r="AA688" s="55">
        <f t="shared" si="368"/>
        <v>26</v>
      </c>
      <c r="AB688" s="3">
        <f t="shared" si="369"/>
        <v>30</v>
      </c>
      <c r="AC688" s="2">
        <f t="shared" si="370"/>
        <v>7945565</v>
      </c>
      <c r="AD688" s="2">
        <f t="shared" si="371"/>
        <v>9438615</v>
      </c>
      <c r="AE688" s="14">
        <f t="shared" si="372"/>
        <v>2227.1576181494715</v>
      </c>
      <c r="AF688" s="14">
        <f t="shared" si="373"/>
        <v>2277.3187860713324</v>
      </c>
      <c r="AG688" s="14">
        <f t="shared" si="356"/>
        <v>50.161167921860851</v>
      </c>
      <c r="AH688" s="14">
        <f t="shared" si="382"/>
        <v>50.080302534098799</v>
      </c>
      <c r="AI688" s="14">
        <f t="shared" si="375"/>
        <v>8.0865387762052876E-2</v>
      </c>
      <c r="AJ688" s="16">
        <f t="shared" si="376"/>
        <v>1</v>
      </c>
      <c r="AK688" s="16">
        <f t="shared" si="377"/>
        <v>0</v>
      </c>
      <c r="AL688" s="16">
        <f t="shared" si="378"/>
        <v>26</v>
      </c>
      <c r="AM688" s="16">
        <f t="shared" si="379"/>
        <v>30</v>
      </c>
      <c r="AN688" s="5">
        <f t="shared" si="380"/>
        <v>8166670</v>
      </c>
      <c r="AO688" s="5">
        <f t="shared" si="381"/>
        <v>9659720</v>
      </c>
    </row>
    <row r="689" spans="1:41" x14ac:dyDescent="0.2">
      <c r="A689" s="1" t="s">
        <v>1437</v>
      </c>
      <c r="B689" s="8">
        <v>13431</v>
      </c>
      <c r="C689" s="8">
        <v>2306.4178082191779</v>
      </c>
      <c r="D689" s="8">
        <v>2326</v>
      </c>
      <c r="E689" s="8">
        <v>2291</v>
      </c>
      <c r="F689" s="8">
        <v>2306.4794520547944</v>
      </c>
      <c r="G689" s="8">
        <f t="shared" si="349"/>
        <v>-2.5239377757143302</v>
      </c>
      <c r="H689" s="8">
        <f t="shared" si="350"/>
        <v>0</v>
      </c>
      <c r="I689" s="8">
        <f t="shared" si="351"/>
        <v>2.5239377757143302</v>
      </c>
      <c r="J689" s="25">
        <f t="shared" si="374"/>
        <v>16.683650068199466</v>
      </c>
      <c r="K689" s="25">
        <f t="shared" si="374"/>
        <v>10.807249662995847</v>
      </c>
      <c r="L689" s="26">
        <f t="shared" si="353"/>
        <v>1.5437461508198969</v>
      </c>
      <c r="M689" s="25">
        <f t="shared" si="354"/>
        <v>60.687901201238915</v>
      </c>
      <c r="N689" s="25">
        <v>30</v>
      </c>
      <c r="O689" s="25">
        <v>70</v>
      </c>
      <c r="P689" s="25">
        <f t="shared" si="357"/>
        <v>0</v>
      </c>
      <c r="Q689" s="25">
        <f t="shared" si="358"/>
        <v>0</v>
      </c>
      <c r="R689" s="25">
        <f t="shared" si="359"/>
        <v>40</v>
      </c>
      <c r="S689" s="25">
        <f t="shared" si="360"/>
        <v>0</v>
      </c>
      <c r="T689" s="25">
        <f t="shared" si="361"/>
        <v>8010445</v>
      </c>
      <c r="U689" s="25">
        <f t="shared" si="362"/>
        <v>10301445</v>
      </c>
      <c r="V689" s="9">
        <f t="shared" si="363"/>
        <v>2225.9209095369388</v>
      </c>
      <c r="W689" s="9">
        <f t="shared" si="364"/>
        <v>2274.5457199659927</v>
      </c>
      <c r="X689" s="9">
        <f t="shared" si="365"/>
        <v>48.624810429053923</v>
      </c>
      <c r="Y689" s="3">
        <f t="shared" si="366"/>
        <v>1</v>
      </c>
      <c r="Z689" s="3">
        <f t="shared" si="367"/>
        <v>0</v>
      </c>
      <c r="AA689" s="55">
        <f t="shared" si="368"/>
        <v>27</v>
      </c>
      <c r="AB689" s="3">
        <f t="shared" si="369"/>
        <v>30</v>
      </c>
      <c r="AC689" s="2">
        <f t="shared" si="370"/>
        <v>7887260</v>
      </c>
      <c r="AD689" s="2">
        <f t="shared" si="371"/>
        <v>9433685</v>
      </c>
      <c r="AE689" s="14">
        <f t="shared" si="372"/>
        <v>2233.0333095498659</v>
      </c>
      <c r="AF689" s="14">
        <f t="shared" si="373"/>
        <v>2281.8050423764803</v>
      </c>
      <c r="AG689" s="14">
        <f t="shared" si="356"/>
        <v>48.771732826614425</v>
      </c>
      <c r="AH689" s="14">
        <f t="shared" si="382"/>
        <v>49.818588592601927</v>
      </c>
      <c r="AI689" s="14">
        <f t="shared" si="375"/>
        <v>-1.0468557659875017</v>
      </c>
      <c r="AJ689" s="16">
        <f t="shared" si="376"/>
        <v>0</v>
      </c>
      <c r="AK689" s="16">
        <f t="shared" si="377"/>
        <v>1</v>
      </c>
      <c r="AL689" s="16">
        <f t="shared" si="378"/>
        <v>25</v>
      </c>
      <c r="AM689" s="16">
        <f t="shared" si="379"/>
        <v>30</v>
      </c>
      <c r="AN689" s="5">
        <f t="shared" si="380"/>
        <v>8224065</v>
      </c>
      <c r="AO689" s="5">
        <f t="shared" si="381"/>
        <v>9655940</v>
      </c>
    </row>
    <row r="690" spans="1:41" x14ac:dyDescent="0.2">
      <c r="A690" s="1" t="s">
        <v>1438</v>
      </c>
      <c r="B690" s="8">
        <v>14599</v>
      </c>
      <c r="C690" s="8">
        <v>2342.9263157894738</v>
      </c>
      <c r="D690" s="8">
        <v>2359</v>
      </c>
      <c r="E690" s="8">
        <v>2323</v>
      </c>
      <c r="F690" s="8">
        <v>2342.901754385965</v>
      </c>
      <c r="G690" s="8">
        <f t="shared" si="349"/>
        <v>36.422302331170613</v>
      </c>
      <c r="H690" s="8">
        <f t="shared" si="350"/>
        <v>36.422302331170613</v>
      </c>
      <c r="I690" s="8">
        <f t="shared" si="351"/>
        <v>0</v>
      </c>
      <c r="J690" s="25">
        <f t="shared" ref="J690:K705" si="383">((J689*($L$4-1)+H690)/$L$4)</f>
        <v>18.093553801268833</v>
      </c>
      <c r="K690" s="25">
        <f t="shared" si="383"/>
        <v>10.035303258496144</v>
      </c>
      <c r="L690" s="26">
        <f t="shared" si="353"/>
        <v>1.8029902370862951</v>
      </c>
      <c r="M690" s="25">
        <f t="shared" si="354"/>
        <v>64.323814376196367</v>
      </c>
      <c r="N690" s="25">
        <v>30</v>
      </c>
      <c r="O690" s="25">
        <v>70</v>
      </c>
      <c r="P690" s="25">
        <f t="shared" si="357"/>
        <v>0</v>
      </c>
      <c r="Q690" s="25">
        <f t="shared" si="358"/>
        <v>0</v>
      </c>
      <c r="R690" s="25">
        <f t="shared" si="359"/>
        <v>40</v>
      </c>
      <c r="S690" s="25">
        <f t="shared" si="360"/>
        <v>0</v>
      </c>
      <c r="T690" s="25">
        <f t="shared" si="361"/>
        <v>8010445</v>
      </c>
      <c r="U690" s="25">
        <f t="shared" si="362"/>
        <v>10333445</v>
      </c>
      <c r="V690" s="9">
        <f t="shared" si="363"/>
        <v>2236.5829036300543</v>
      </c>
      <c r="W690" s="9">
        <f t="shared" si="364"/>
        <v>2278.3179975362154</v>
      </c>
      <c r="X690" s="9">
        <f t="shared" si="365"/>
        <v>41.735093906161183</v>
      </c>
      <c r="Y690" s="3">
        <f t="shared" si="366"/>
        <v>1</v>
      </c>
      <c r="Z690" s="3">
        <f t="shared" si="367"/>
        <v>0</v>
      </c>
      <c r="AA690" s="55">
        <f t="shared" si="368"/>
        <v>28</v>
      </c>
      <c r="AB690" s="3">
        <f t="shared" si="369"/>
        <v>30</v>
      </c>
      <c r="AC690" s="2">
        <f t="shared" si="370"/>
        <v>7829080</v>
      </c>
      <c r="AD690" s="2">
        <f t="shared" si="371"/>
        <v>9455180</v>
      </c>
      <c r="AE690" s="14">
        <f t="shared" si="372"/>
        <v>2241.1717128710584</v>
      </c>
      <c r="AF690" s="14">
        <f t="shared" si="373"/>
        <v>2291.2045365317858</v>
      </c>
      <c r="AG690" s="14">
        <f t="shared" si="356"/>
        <v>50.032823660727445</v>
      </c>
      <c r="AH690" s="14">
        <f t="shared" si="382"/>
        <v>49.861435606227033</v>
      </c>
      <c r="AI690" s="14">
        <f t="shared" si="375"/>
        <v>0.17138805450041161</v>
      </c>
      <c r="AJ690" s="16">
        <f t="shared" si="376"/>
        <v>1</v>
      </c>
      <c r="AK690" s="16">
        <f t="shared" si="377"/>
        <v>0</v>
      </c>
      <c r="AL690" s="16">
        <f t="shared" si="378"/>
        <v>26</v>
      </c>
      <c r="AM690" s="16">
        <f t="shared" si="379"/>
        <v>30</v>
      </c>
      <c r="AN690" s="5">
        <f t="shared" si="380"/>
        <v>8165885</v>
      </c>
      <c r="AO690" s="5">
        <f t="shared" si="381"/>
        <v>9675835</v>
      </c>
    </row>
    <row r="691" spans="1:41" x14ac:dyDescent="0.2">
      <c r="A691" s="1" t="s">
        <v>1439</v>
      </c>
      <c r="B691" s="8">
        <v>20176</v>
      </c>
      <c r="C691" s="8">
        <v>2312.8557046979868</v>
      </c>
      <c r="D691" s="8">
        <v>2348</v>
      </c>
      <c r="E691" s="8">
        <v>2292</v>
      </c>
      <c r="F691" s="8">
        <v>2312.7449664429532</v>
      </c>
      <c r="G691" s="8">
        <f t="shared" si="349"/>
        <v>-30.15678794301175</v>
      </c>
      <c r="H691" s="8">
        <f t="shared" si="350"/>
        <v>0</v>
      </c>
      <c r="I691" s="8">
        <f t="shared" si="351"/>
        <v>30.15678794301175</v>
      </c>
      <c r="J691" s="25">
        <f t="shared" si="383"/>
        <v>16.801157101178202</v>
      </c>
      <c r="K691" s="25">
        <f t="shared" si="383"/>
        <v>11.472552164532972</v>
      </c>
      <c r="L691" s="26">
        <f t="shared" si="353"/>
        <v>1.4644655225990988</v>
      </c>
      <c r="M691" s="25">
        <f t="shared" si="354"/>
        <v>59.423250565689791</v>
      </c>
      <c r="N691" s="25">
        <v>30</v>
      </c>
      <c r="O691" s="25">
        <v>70</v>
      </c>
      <c r="P691" s="25">
        <f t="shared" si="357"/>
        <v>0</v>
      </c>
      <c r="Q691" s="25">
        <f t="shared" si="358"/>
        <v>0</v>
      </c>
      <c r="R691" s="25">
        <f t="shared" si="359"/>
        <v>40</v>
      </c>
      <c r="S691" s="25">
        <f t="shared" si="360"/>
        <v>0</v>
      </c>
      <c r="T691" s="25">
        <f t="shared" si="361"/>
        <v>8010445</v>
      </c>
      <c r="U691" s="25">
        <f t="shared" si="362"/>
        <v>10302445</v>
      </c>
      <c r="V691" s="9">
        <f t="shared" si="363"/>
        <v>2246.8756346103346</v>
      </c>
      <c r="W691" s="9">
        <f t="shared" si="364"/>
        <v>2285.1804904463056</v>
      </c>
      <c r="X691" s="9">
        <f t="shared" si="365"/>
        <v>38.304855835971011</v>
      </c>
      <c r="Y691" s="3">
        <f t="shared" si="366"/>
        <v>1</v>
      </c>
      <c r="Z691" s="3">
        <f t="shared" si="367"/>
        <v>0</v>
      </c>
      <c r="AA691" s="55">
        <f t="shared" si="368"/>
        <v>29</v>
      </c>
      <c r="AB691" s="3">
        <f t="shared" si="369"/>
        <v>30</v>
      </c>
      <c r="AC691" s="2">
        <f t="shared" si="370"/>
        <v>7770075</v>
      </c>
      <c r="AD691" s="2">
        <f t="shared" si="371"/>
        <v>9431775</v>
      </c>
      <c r="AE691" s="14">
        <f t="shared" si="372"/>
        <v>2246.4734353578656</v>
      </c>
      <c r="AF691" s="14">
        <f t="shared" si="373"/>
        <v>2294.5184488258114</v>
      </c>
      <c r="AG691" s="14">
        <f t="shared" si="356"/>
        <v>48.045013467945864</v>
      </c>
      <c r="AH691" s="14">
        <f t="shared" si="382"/>
        <v>49.498151178570801</v>
      </c>
      <c r="AI691" s="14">
        <f t="shared" si="375"/>
        <v>-1.4531377106249366</v>
      </c>
      <c r="AJ691" s="16">
        <f t="shared" si="376"/>
        <v>0</v>
      </c>
      <c r="AK691" s="16">
        <f t="shared" si="377"/>
        <v>1</v>
      </c>
      <c r="AL691" s="16">
        <f t="shared" si="378"/>
        <v>25</v>
      </c>
      <c r="AM691" s="16">
        <f t="shared" si="379"/>
        <v>30</v>
      </c>
      <c r="AN691" s="5">
        <f t="shared" si="380"/>
        <v>8223930</v>
      </c>
      <c r="AO691" s="5">
        <f t="shared" si="381"/>
        <v>9656430</v>
      </c>
    </row>
    <row r="692" spans="1:41" x14ac:dyDescent="0.2">
      <c r="A692" s="1" t="s">
        <v>1440</v>
      </c>
      <c r="B692" s="8">
        <v>20334</v>
      </c>
      <c r="C692" s="8">
        <v>2265.8576271186439</v>
      </c>
      <c r="D692" s="8">
        <v>2279</v>
      </c>
      <c r="E692" s="8">
        <v>2250</v>
      </c>
      <c r="F692" s="8">
        <v>2265.850847457627</v>
      </c>
      <c r="G692" s="8">
        <f t="shared" si="349"/>
        <v>-46.894118985326259</v>
      </c>
      <c r="H692" s="8">
        <f t="shared" si="350"/>
        <v>0</v>
      </c>
      <c r="I692" s="8">
        <f t="shared" si="351"/>
        <v>46.894118985326259</v>
      </c>
      <c r="J692" s="25">
        <f t="shared" si="383"/>
        <v>15.601074451094044</v>
      </c>
      <c r="K692" s="25">
        <f t="shared" si="383"/>
        <v>14.002664080303921</v>
      </c>
      <c r="L692" s="26">
        <f t="shared" si="353"/>
        <v>1.1141504474879491</v>
      </c>
      <c r="M692" s="25">
        <f t="shared" si="354"/>
        <v>52.699676544391245</v>
      </c>
      <c r="N692" s="25">
        <v>30</v>
      </c>
      <c r="O692" s="25">
        <v>70</v>
      </c>
      <c r="P692" s="25">
        <f t="shared" si="357"/>
        <v>0</v>
      </c>
      <c r="Q692" s="25">
        <f t="shared" si="358"/>
        <v>0</v>
      </c>
      <c r="R692" s="25">
        <f t="shared" si="359"/>
        <v>40</v>
      </c>
      <c r="S692" s="25">
        <f t="shared" si="360"/>
        <v>0</v>
      </c>
      <c r="T692" s="25">
        <f t="shared" si="361"/>
        <v>8010445</v>
      </c>
      <c r="U692" s="25">
        <f t="shared" si="362"/>
        <v>10260445</v>
      </c>
      <c r="V692" s="9">
        <f t="shared" si="363"/>
        <v>2254.2121431396458</v>
      </c>
      <c r="W692" s="9">
        <f t="shared" si="364"/>
        <v>2285.4041529041224</v>
      </c>
      <c r="X692" s="9">
        <f t="shared" si="365"/>
        <v>31.192009764476552</v>
      </c>
      <c r="Y692" s="3">
        <f t="shared" si="366"/>
        <v>1</v>
      </c>
      <c r="Z692" s="3">
        <f t="shared" si="367"/>
        <v>0</v>
      </c>
      <c r="AA692" s="55">
        <f t="shared" si="368"/>
        <v>30</v>
      </c>
      <c r="AB692" s="3">
        <f t="shared" si="369"/>
        <v>30</v>
      </c>
      <c r="AC692" s="2">
        <f t="shared" si="370"/>
        <v>7711345</v>
      </c>
      <c r="AD692" s="2">
        <f t="shared" si="371"/>
        <v>9398845</v>
      </c>
      <c r="AE692" s="14">
        <f t="shared" si="372"/>
        <v>2247.9087992171071</v>
      </c>
      <c r="AF692" s="14">
        <f t="shared" si="373"/>
        <v>2290.1080486153214</v>
      </c>
      <c r="AG692" s="14">
        <f t="shared" si="356"/>
        <v>42.199249398214306</v>
      </c>
      <c r="AH692" s="14">
        <f t="shared" si="382"/>
        <v>48.038370822499502</v>
      </c>
      <c r="AI692" s="14">
        <f t="shared" si="375"/>
        <v>-5.8391214242851959</v>
      </c>
      <c r="AJ692" s="16">
        <f t="shared" si="376"/>
        <v>0</v>
      </c>
      <c r="AK692" s="16">
        <f t="shared" si="377"/>
        <v>1</v>
      </c>
      <c r="AL692" s="16">
        <f t="shared" si="378"/>
        <v>24</v>
      </c>
      <c r="AM692" s="16">
        <f t="shared" si="379"/>
        <v>30</v>
      </c>
      <c r="AN692" s="5">
        <f t="shared" si="380"/>
        <v>8281200</v>
      </c>
      <c r="AO692" s="5">
        <f t="shared" si="381"/>
        <v>9631200</v>
      </c>
    </row>
    <row r="693" spans="1:41" x14ac:dyDescent="0.2">
      <c r="A693" s="1" t="s">
        <v>1441</v>
      </c>
      <c r="B693" s="8">
        <v>12665</v>
      </c>
      <c r="C693" s="8">
        <v>2289.7576791808874</v>
      </c>
      <c r="D693" s="8">
        <v>2313</v>
      </c>
      <c r="E693" s="8">
        <v>2256</v>
      </c>
      <c r="F693" s="8">
        <v>2289.7986348122868</v>
      </c>
      <c r="G693" s="8">
        <f t="shared" si="349"/>
        <v>23.947787354659795</v>
      </c>
      <c r="H693" s="8">
        <f t="shared" si="350"/>
        <v>23.947787354659795</v>
      </c>
      <c r="I693" s="8">
        <f t="shared" si="351"/>
        <v>0</v>
      </c>
      <c r="J693" s="25">
        <f t="shared" si="383"/>
        <v>16.197268229920169</v>
      </c>
      <c r="K693" s="25">
        <f t="shared" si="383"/>
        <v>13.00247378885364</v>
      </c>
      <c r="L693" s="26">
        <f t="shared" si="353"/>
        <v>1.2457066626663968</v>
      </c>
      <c r="M693" s="25">
        <f t="shared" si="354"/>
        <v>55.470586758972821</v>
      </c>
      <c r="N693" s="25">
        <v>30</v>
      </c>
      <c r="O693" s="25">
        <v>70</v>
      </c>
      <c r="P693" s="25">
        <f t="shared" si="357"/>
        <v>0</v>
      </c>
      <c r="Q693" s="25">
        <f t="shared" si="358"/>
        <v>0</v>
      </c>
      <c r="R693" s="25">
        <f t="shared" si="359"/>
        <v>40</v>
      </c>
      <c r="S693" s="25">
        <f t="shared" si="360"/>
        <v>0</v>
      </c>
      <c r="T693" s="25">
        <f t="shared" si="361"/>
        <v>8010445</v>
      </c>
      <c r="U693" s="25">
        <f t="shared" si="362"/>
        <v>10266445</v>
      </c>
      <c r="V693" s="9">
        <f t="shared" si="363"/>
        <v>2260.2311719818249</v>
      </c>
      <c r="W693" s="9">
        <f t="shared" si="364"/>
        <v>2285.8198555166423</v>
      </c>
      <c r="X693" s="9">
        <f t="shared" si="365"/>
        <v>25.588683534817392</v>
      </c>
      <c r="Y693" s="3">
        <f t="shared" si="366"/>
        <v>1</v>
      </c>
      <c r="Z693" s="3">
        <f t="shared" si="367"/>
        <v>0</v>
      </c>
      <c r="AA693" s="55">
        <f t="shared" si="368"/>
        <v>31</v>
      </c>
      <c r="AB693" s="3">
        <f t="shared" si="369"/>
        <v>30</v>
      </c>
      <c r="AC693" s="2">
        <f t="shared" si="370"/>
        <v>7654340</v>
      </c>
      <c r="AD693" s="2">
        <f t="shared" si="371"/>
        <v>9402740</v>
      </c>
      <c r="AE693" s="14">
        <f t="shared" si="372"/>
        <v>2251.0117500019351</v>
      </c>
      <c r="AF693" s="14">
        <f t="shared" si="373"/>
        <v>2290.0604464917778</v>
      </c>
      <c r="AG693" s="14">
        <f t="shared" si="356"/>
        <v>39.048696489842769</v>
      </c>
      <c r="AH693" s="14">
        <f t="shared" si="382"/>
        <v>46.240435955968152</v>
      </c>
      <c r="AI693" s="14">
        <f t="shared" si="375"/>
        <v>-7.1917394661253837</v>
      </c>
      <c r="AJ693" s="16">
        <f t="shared" si="376"/>
        <v>0</v>
      </c>
      <c r="AK693" s="16">
        <f t="shared" si="377"/>
        <v>1</v>
      </c>
      <c r="AL693" s="16">
        <f t="shared" si="378"/>
        <v>23</v>
      </c>
      <c r="AM693" s="16">
        <f t="shared" si="379"/>
        <v>30</v>
      </c>
      <c r="AN693" s="5">
        <f t="shared" si="380"/>
        <v>8337420</v>
      </c>
      <c r="AO693" s="5">
        <f t="shared" si="381"/>
        <v>9634620</v>
      </c>
    </row>
    <row r="694" spans="1:41" x14ac:dyDescent="0.2">
      <c r="A694" s="1" t="s">
        <v>1442</v>
      </c>
      <c r="B694" s="8">
        <v>7923</v>
      </c>
      <c r="C694" s="8">
        <v>2366.393382352941</v>
      </c>
      <c r="D694" s="8">
        <v>2405</v>
      </c>
      <c r="E694" s="8">
        <v>2301</v>
      </c>
      <c r="F694" s="8">
        <v>2366.6948529411766</v>
      </c>
      <c r="G694" s="8">
        <f t="shared" si="349"/>
        <v>76.896218128889814</v>
      </c>
      <c r="H694" s="8">
        <f t="shared" si="350"/>
        <v>76.896218128889814</v>
      </c>
      <c r="I694" s="8">
        <f t="shared" si="351"/>
        <v>0</v>
      </c>
      <c r="J694" s="25">
        <f t="shared" si="383"/>
        <v>20.532907508417999</v>
      </c>
      <c r="K694" s="25">
        <f t="shared" si="383"/>
        <v>12.073725661078381</v>
      </c>
      <c r="L694" s="26">
        <f t="shared" si="353"/>
        <v>1.7006273030212344</v>
      </c>
      <c r="M694" s="25">
        <f t="shared" si="354"/>
        <v>62.971565943909248</v>
      </c>
      <c r="N694" s="25">
        <v>30</v>
      </c>
      <c r="O694" s="25">
        <v>70</v>
      </c>
      <c r="P694" s="25">
        <f t="shared" si="357"/>
        <v>0</v>
      </c>
      <c r="Q694" s="25">
        <f t="shared" si="358"/>
        <v>0</v>
      </c>
      <c r="R694" s="25">
        <f t="shared" si="359"/>
        <v>40</v>
      </c>
      <c r="S694" s="25">
        <f t="shared" si="360"/>
        <v>0</v>
      </c>
      <c r="T694" s="25">
        <f t="shared" si="361"/>
        <v>8010445</v>
      </c>
      <c r="U694" s="25">
        <f t="shared" si="362"/>
        <v>10311445</v>
      </c>
      <c r="V694" s="9">
        <f t="shared" si="363"/>
        <v>2266.6141900925118</v>
      </c>
      <c r="W694" s="9">
        <f t="shared" si="364"/>
        <v>2289.0834038825187</v>
      </c>
      <c r="X694" s="9">
        <f t="shared" si="365"/>
        <v>22.469213790006961</v>
      </c>
      <c r="Y694" s="3">
        <f t="shared" si="366"/>
        <v>1</v>
      </c>
      <c r="Z694" s="3">
        <f t="shared" si="367"/>
        <v>0</v>
      </c>
      <c r="AA694" s="55">
        <f t="shared" si="368"/>
        <v>32</v>
      </c>
      <c r="AB694" s="3">
        <f t="shared" si="369"/>
        <v>30</v>
      </c>
      <c r="AC694" s="2">
        <f t="shared" si="370"/>
        <v>7596485</v>
      </c>
      <c r="AD694" s="2">
        <f t="shared" si="371"/>
        <v>9437285</v>
      </c>
      <c r="AE694" s="14">
        <f t="shared" si="372"/>
        <v>2259.580868738175</v>
      </c>
      <c r="AF694" s="14">
        <f t="shared" si="373"/>
        <v>2301.8503551763006</v>
      </c>
      <c r="AG694" s="14">
        <f t="shared" si="356"/>
        <v>42.269486438125568</v>
      </c>
      <c r="AH694" s="14">
        <f t="shared" si="382"/>
        <v>45.446246052399637</v>
      </c>
      <c r="AI694" s="14">
        <f t="shared" si="375"/>
        <v>-3.1767596142740686</v>
      </c>
      <c r="AJ694" s="16">
        <f t="shared" si="376"/>
        <v>0</v>
      </c>
      <c r="AK694" s="16">
        <f t="shared" si="377"/>
        <v>1</v>
      </c>
      <c r="AL694" s="16">
        <f t="shared" si="378"/>
        <v>22</v>
      </c>
      <c r="AM694" s="16">
        <f t="shared" si="379"/>
        <v>30</v>
      </c>
      <c r="AN694" s="5">
        <f t="shared" si="380"/>
        <v>8393790</v>
      </c>
      <c r="AO694" s="5">
        <f t="shared" si="381"/>
        <v>9659340</v>
      </c>
    </row>
    <row r="695" spans="1:41" x14ac:dyDescent="0.2">
      <c r="A695" s="1" t="s">
        <v>1443</v>
      </c>
      <c r="B695" s="8">
        <v>8053</v>
      </c>
      <c r="C695" s="8">
        <v>2454.84765625</v>
      </c>
      <c r="D695" s="8">
        <v>2482</v>
      </c>
      <c r="E695" s="8">
        <v>2423</v>
      </c>
      <c r="F695" s="8">
        <v>2454.93359375</v>
      </c>
      <c r="G695" s="8">
        <f t="shared" si="349"/>
        <v>88.238740808823422</v>
      </c>
      <c r="H695" s="8">
        <f t="shared" si="350"/>
        <v>88.238740808823422</v>
      </c>
      <c r="I695" s="8">
        <f t="shared" si="351"/>
        <v>0</v>
      </c>
      <c r="J695" s="25">
        <f t="shared" si="383"/>
        <v>25.369038458446958</v>
      </c>
      <c r="K695" s="25">
        <f t="shared" si="383"/>
        <v>11.211316685287068</v>
      </c>
      <c r="L695" s="26">
        <f t="shared" si="353"/>
        <v>2.2628063385043324</v>
      </c>
      <c r="M695" s="25">
        <f t="shared" si="354"/>
        <v>69.35153679827657</v>
      </c>
      <c r="N695" s="25">
        <v>30</v>
      </c>
      <c r="O695" s="25">
        <v>70</v>
      </c>
      <c r="P695" s="25">
        <f t="shared" si="357"/>
        <v>0</v>
      </c>
      <c r="Q695" s="25">
        <f t="shared" si="358"/>
        <v>0</v>
      </c>
      <c r="R695" s="25">
        <f t="shared" si="359"/>
        <v>40</v>
      </c>
      <c r="S695" s="25">
        <f t="shared" si="360"/>
        <v>0</v>
      </c>
      <c r="T695" s="25">
        <f t="shared" si="361"/>
        <v>8010445</v>
      </c>
      <c r="U695" s="25">
        <f t="shared" si="362"/>
        <v>10433445</v>
      </c>
      <c r="V695" s="9">
        <f t="shared" si="363"/>
        <v>2274.4994809426858</v>
      </c>
      <c r="W695" s="9">
        <f t="shared" si="364"/>
        <v>2299.5507285841391</v>
      </c>
      <c r="X695" s="9">
        <f t="shared" si="365"/>
        <v>25.051247641453301</v>
      </c>
      <c r="Y695" s="3">
        <f t="shared" si="366"/>
        <v>1</v>
      </c>
      <c r="Z695" s="3">
        <f t="shared" si="367"/>
        <v>0</v>
      </c>
      <c r="AA695" s="55">
        <f t="shared" si="368"/>
        <v>33</v>
      </c>
      <c r="AB695" s="3">
        <f t="shared" si="369"/>
        <v>30</v>
      </c>
      <c r="AC695" s="2">
        <f t="shared" si="370"/>
        <v>7536330</v>
      </c>
      <c r="AD695" s="2">
        <f t="shared" si="371"/>
        <v>9535305</v>
      </c>
      <c r="AE695" s="14">
        <f t="shared" si="372"/>
        <v>2274.0514409612733</v>
      </c>
      <c r="AF695" s="14">
        <f t="shared" si="373"/>
        <v>2325.4016226491776</v>
      </c>
      <c r="AG695" s="14">
        <f t="shared" si="356"/>
        <v>51.350181687904296</v>
      </c>
      <c r="AH695" s="14">
        <f t="shared" si="382"/>
        <v>46.627033179500572</v>
      </c>
      <c r="AI695" s="14">
        <f t="shared" si="375"/>
        <v>4.7231485084037246</v>
      </c>
      <c r="AJ695" s="16">
        <f t="shared" si="376"/>
        <v>1</v>
      </c>
      <c r="AK695" s="16">
        <f t="shared" si="377"/>
        <v>0</v>
      </c>
      <c r="AL695" s="16">
        <f t="shared" si="378"/>
        <v>23</v>
      </c>
      <c r="AM695" s="16">
        <f t="shared" si="379"/>
        <v>30</v>
      </c>
      <c r="AN695" s="5">
        <f t="shared" si="380"/>
        <v>8333635</v>
      </c>
      <c r="AO695" s="5">
        <f t="shared" si="381"/>
        <v>9726860</v>
      </c>
    </row>
    <row r="696" spans="1:41" x14ac:dyDescent="0.2">
      <c r="A696" s="1" t="s">
        <v>1444</v>
      </c>
      <c r="B696" s="8">
        <v>5045</v>
      </c>
      <c r="C696" s="8">
        <v>2442.1476190476192</v>
      </c>
      <c r="D696" s="8">
        <v>2473</v>
      </c>
      <c r="E696" s="8">
        <v>2422</v>
      </c>
      <c r="F696" s="8">
        <v>2441.9714285714285</v>
      </c>
      <c r="G696" s="8">
        <f t="shared" si="349"/>
        <v>-12.962165178571468</v>
      </c>
      <c r="H696" s="8">
        <f t="shared" si="350"/>
        <v>0</v>
      </c>
      <c r="I696" s="8">
        <f t="shared" si="351"/>
        <v>12.962165178571468</v>
      </c>
      <c r="J696" s="25">
        <f t="shared" si="383"/>
        <v>23.556964282843605</v>
      </c>
      <c r="K696" s="25">
        <f t="shared" si="383"/>
        <v>11.336377291950241</v>
      </c>
      <c r="L696" s="26">
        <f t="shared" si="353"/>
        <v>2.0779975539073656</v>
      </c>
      <c r="M696" s="25">
        <f t="shared" si="354"/>
        <v>67.511345201345279</v>
      </c>
      <c r="N696" s="25">
        <v>30</v>
      </c>
      <c r="O696" s="25">
        <v>70</v>
      </c>
      <c r="P696" s="25">
        <f t="shared" si="357"/>
        <v>0</v>
      </c>
      <c r="Q696" s="25">
        <f t="shared" si="358"/>
        <v>0</v>
      </c>
      <c r="R696" s="25">
        <f t="shared" si="359"/>
        <v>40</v>
      </c>
      <c r="S696" s="25">
        <f t="shared" si="360"/>
        <v>0</v>
      </c>
      <c r="T696" s="25">
        <f t="shared" si="361"/>
        <v>8010445</v>
      </c>
      <c r="U696" s="25">
        <f t="shared" si="362"/>
        <v>10432445</v>
      </c>
      <c r="V696" s="9">
        <f t="shared" si="363"/>
        <v>2285.4504331891721</v>
      </c>
      <c r="W696" s="9">
        <f t="shared" si="364"/>
        <v>2318.2858409884752</v>
      </c>
      <c r="X696" s="9">
        <f t="shared" si="365"/>
        <v>32.835407799303084</v>
      </c>
      <c r="Y696" s="3">
        <f t="shared" si="366"/>
        <v>1</v>
      </c>
      <c r="Z696" s="3">
        <f t="shared" si="367"/>
        <v>0</v>
      </c>
      <c r="AA696" s="55">
        <f t="shared" si="368"/>
        <v>34</v>
      </c>
      <c r="AB696" s="3">
        <f t="shared" si="369"/>
        <v>30</v>
      </c>
      <c r="AC696" s="2">
        <f t="shared" si="370"/>
        <v>7474250</v>
      </c>
      <c r="AD696" s="2">
        <f t="shared" si="371"/>
        <v>9532950</v>
      </c>
      <c r="AE696" s="14">
        <f t="shared" si="372"/>
        <v>2286.4899585620255</v>
      </c>
      <c r="AF696" s="14">
        <f t="shared" si="373"/>
        <v>2343.3354389449087</v>
      </c>
      <c r="AG696" s="14">
        <f t="shared" si="356"/>
        <v>56.845480382883125</v>
      </c>
      <c r="AH696" s="14">
        <f t="shared" si="382"/>
        <v>48.670722620177081</v>
      </c>
      <c r="AI696" s="14">
        <f t="shared" si="375"/>
        <v>8.1747577627060437</v>
      </c>
      <c r="AJ696" s="16">
        <f t="shared" si="376"/>
        <v>1</v>
      </c>
      <c r="AK696" s="16">
        <f t="shared" si="377"/>
        <v>0</v>
      </c>
      <c r="AL696" s="16">
        <f t="shared" si="378"/>
        <v>24</v>
      </c>
      <c r="AM696" s="16">
        <f t="shared" si="379"/>
        <v>30</v>
      </c>
      <c r="AN696" s="5">
        <f t="shared" si="380"/>
        <v>8271555</v>
      </c>
      <c r="AO696" s="5">
        <f t="shared" si="381"/>
        <v>9724755</v>
      </c>
    </row>
    <row r="697" spans="1:41" x14ac:dyDescent="0.2">
      <c r="A697" s="1" t="s">
        <v>1445</v>
      </c>
      <c r="B697" s="8">
        <v>4542</v>
      </c>
      <c r="C697" s="8">
        <v>2433.8693693693695</v>
      </c>
      <c r="D697" s="8">
        <v>2465</v>
      </c>
      <c r="E697" s="8">
        <v>2401</v>
      </c>
      <c r="F697" s="8">
        <v>2433.9684684684685</v>
      </c>
      <c r="G697" s="8">
        <f t="shared" si="349"/>
        <v>-8.0029601029600599</v>
      </c>
      <c r="H697" s="8">
        <f t="shared" si="350"/>
        <v>0</v>
      </c>
      <c r="I697" s="8">
        <f t="shared" si="351"/>
        <v>8.0029601029600599</v>
      </c>
      <c r="J697" s="25">
        <f t="shared" si="383"/>
        <v>21.874323976926206</v>
      </c>
      <c r="K697" s="25">
        <f t="shared" si="383"/>
        <v>11.098276064165228</v>
      </c>
      <c r="L697" s="26">
        <f t="shared" si="353"/>
        <v>1.9709659275421452</v>
      </c>
      <c r="M697" s="25">
        <f t="shared" si="354"/>
        <v>66.34091321177516</v>
      </c>
      <c r="N697" s="25">
        <v>30</v>
      </c>
      <c r="O697" s="25">
        <v>70</v>
      </c>
      <c r="P697" s="25">
        <f t="shared" si="357"/>
        <v>0</v>
      </c>
      <c r="Q697" s="25">
        <f t="shared" si="358"/>
        <v>0</v>
      </c>
      <c r="R697" s="25">
        <f t="shared" si="359"/>
        <v>40</v>
      </c>
      <c r="S697" s="25">
        <f t="shared" si="360"/>
        <v>0</v>
      </c>
      <c r="T697" s="25">
        <f t="shared" si="361"/>
        <v>8010445</v>
      </c>
      <c r="U697" s="25">
        <f t="shared" si="362"/>
        <v>10411445</v>
      </c>
      <c r="V697" s="9">
        <f t="shared" si="363"/>
        <v>2296.5383627894521</v>
      </c>
      <c r="W697" s="9">
        <f t="shared" si="364"/>
        <v>2337.6052991165543</v>
      </c>
      <c r="X697" s="9">
        <f t="shared" si="365"/>
        <v>41.066936327102212</v>
      </c>
      <c r="Y697" s="3">
        <f t="shared" si="366"/>
        <v>1</v>
      </c>
      <c r="Z697" s="3">
        <f t="shared" si="367"/>
        <v>0</v>
      </c>
      <c r="AA697" s="55">
        <f t="shared" si="368"/>
        <v>35</v>
      </c>
      <c r="AB697" s="3">
        <f t="shared" si="369"/>
        <v>30</v>
      </c>
      <c r="AC697" s="2">
        <f t="shared" si="370"/>
        <v>7412395</v>
      </c>
      <c r="AD697" s="2">
        <f t="shared" si="371"/>
        <v>9513270</v>
      </c>
      <c r="AE697" s="14">
        <f t="shared" si="372"/>
        <v>2297.4142926291693</v>
      </c>
      <c r="AF697" s="14">
        <f t="shared" si="373"/>
        <v>2357.2789819485333</v>
      </c>
      <c r="AG697" s="14">
        <f t="shared" si="356"/>
        <v>59.864689319364061</v>
      </c>
      <c r="AH697" s="14">
        <f t="shared" si="382"/>
        <v>50.909515960014474</v>
      </c>
      <c r="AI697" s="14">
        <f t="shared" si="375"/>
        <v>8.9551733593495868</v>
      </c>
      <c r="AJ697" s="16">
        <f t="shared" si="376"/>
        <v>1</v>
      </c>
      <c r="AK697" s="16">
        <f t="shared" si="377"/>
        <v>0</v>
      </c>
      <c r="AL697" s="16">
        <f t="shared" si="378"/>
        <v>25</v>
      </c>
      <c r="AM697" s="16">
        <f t="shared" si="379"/>
        <v>30</v>
      </c>
      <c r="AN697" s="5">
        <f t="shared" si="380"/>
        <v>8209700</v>
      </c>
      <c r="AO697" s="5">
        <f t="shared" si="381"/>
        <v>9710325</v>
      </c>
    </row>
    <row r="698" spans="1:41" x14ac:dyDescent="0.2">
      <c r="A698" s="1" t="s">
        <v>1446</v>
      </c>
      <c r="B698" s="8">
        <v>4908</v>
      </c>
      <c r="C698" s="8">
        <v>2436.8255319148934</v>
      </c>
      <c r="D698" s="8">
        <v>2465</v>
      </c>
      <c r="E698" s="8">
        <v>2416</v>
      </c>
      <c r="F698" s="8">
        <v>2436.5914893617023</v>
      </c>
      <c r="G698" s="8">
        <f t="shared" si="349"/>
        <v>2.6230208932338428</v>
      </c>
      <c r="H698" s="8">
        <f t="shared" si="350"/>
        <v>2.6230208932338428</v>
      </c>
      <c r="I698" s="8">
        <f t="shared" si="351"/>
        <v>0</v>
      </c>
      <c r="J698" s="25">
        <f t="shared" si="383"/>
        <v>20.49923089951961</v>
      </c>
      <c r="K698" s="25">
        <f t="shared" si="383"/>
        <v>10.305542059581997</v>
      </c>
      <c r="L698" s="26">
        <f t="shared" si="353"/>
        <v>1.9891463040956312</v>
      </c>
      <c r="M698" s="25">
        <f t="shared" si="354"/>
        <v>66.54563215491217</v>
      </c>
      <c r="N698" s="25">
        <v>30</v>
      </c>
      <c r="O698" s="25">
        <v>70</v>
      </c>
      <c r="P698" s="25">
        <f t="shared" si="357"/>
        <v>0</v>
      </c>
      <c r="Q698" s="25">
        <f t="shared" si="358"/>
        <v>0</v>
      </c>
      <c r="R698" s="25">
        <f t="shared" si="359"/>
        <v>40</v>
      </c>
      <c r="S698" s="25">
        <f t="shared" si="360"/>
        <v>0</v>
      </c>
      <c r="T698" s="25">
        <f t="shared" si="361"/>
        <v>8010445</v>
      </c>
      <c r="U698" s="25">
        <f t="shared" si="362"/>
        <v>10426445</v>
      </c>
      <c r="V698" s="9">
        <f t="shared" si="363"/>
        <v>2305.8069485054543</v>
      </c>
      <c r="W698" s="9">
        <f t="shared" si="364"/>
        <v>2351.3268094199611</v>
      </c>
      <c r="X698" s="9">
        <f t="shared" si="365"/>
        <v>45.519860914506808</v>
      </c>
      <c r="Y698" s="3">
        <f t="shared" si="366"/>
        <v>1</v>
      </c>
      <c r="Z698" s="3">
        <f t="shared" si="367"/>
        <v>0</v>
      </c>
      <c r="AA698" s="55">
        <f t="shared" si="368"/>
        <v>36</v>
      </c>
      <c r="AB698" s="3">
        <f t="shared" si="369"/>
        <v>30</v>
      </c>
      <c r="AC698" s="2">
        <f t="shared" si="370"/>
        <v>7350740</v>
      </c>
      <c r="AD698" s="2">
        <f t="shared" si="371"/>
        <v>9525140</v>
      </c>
      <c r="AE698" s="14">
        <f t="shared" si="372"/>
        <v>2307.7237146093571</v>
      </c>
      <c r="AF698" s="14">
        <f t="shared" si="373"/>
        <v>2369.4809061659439</v>
      </c>
      <c r="AG698" s="14">
        <f t="shared" si="356"/>
        <v>61.757191556586804</v>
      </c>
      <c r="AH698" s="14">
        <f t="shared" si="382"/>
        <v>53.079051079328941</v>
      </c>
      <c r="AI698" s="14">
        <f t="shared" si="375"/>
        <v>8.6781404772578625</v>
      </c>
      <c r="AJ698" s="16">
        <f t="shared" si="376"/>
        <v>1</v>
      </c>
      <c r="AK698" s="16">
        <f t="shared" si="377"/>
        <v>0</v>
      </c>
      <c r="AL698" s="16">
        <f t="shared" si="378"/>
        <v>26</v>
      </c>
      <c r="AM698" s="16">
        <f t="shared" si="379"/>
        <v>30</v>
      </c>
      <c r="AN698" s="5">
        <f t="shared" si="380"/>
        <v>8148045</v>
      </c>
      <c r="AO698" s="5">
        <f t="shared" si="381"/>
        <v>9718445</v>
      </c>
    </row>
    <row r="699" spans="1:41" x14ac:dyDescent="0.2">
      <c r="A699" s="1" t="s">
        <v>1447</v>
      </c>
      <c r="B699" s="8">
        <v>4069</v>
      </c>
      <c r="C699" s="8">
        <v>2456.5854922279791</v>
      </c>
      <c r="D699" s="8">
        <v>2474</v>
      </c>
      <c r="E699" s="8">
        <v>2433</v>
      </c>
      <c r="F699" s="8">
        <v>2456.6787564766842</v>
      </c>
      <c r="G699" s="8">
        <f t="shared" si="349"/>
        <v>20.087267114981842</v>
      </c>
      <c r="H699" s="8">
        <f t="shared" si="350"/>
        <v>20.087267114981842</v>
      </c>
      <c r="I699" s="8">
        <f t="shared" si="351"/>
        <v>0</v>
      </c>
      <c r="J699" s="25">
        <f t="shared" si="383"/>
        <v>20.469804914909769</v>
      </c>
      <c r="K699" s="25">
        <f t="shared" si="383"/>
        <v>9.5694319124689979</v>
      </c>
      <c r="L699" s="26">
        <f t="shared" si="353"/>
        <v>2.1390825601922674</v>
      </c>
      <c r="M699" s="25">
        <f t="shared" si="354"/>
        <v>68.143558481661898</v>
      </c>
      <c r="N699" s="25">
        <v>30</v>
      </c>
      <c r="O699" s="25">
        <v>70</v>
      </c>
      <c r="P699" s="25">
        <f t="shared" si="357"/>
        <v>0</v>
      </c>
      <c r="Q699" s="25">
        <f t="shared" si="358"/>
        <v>0</v>
      </c>
      <c r="R699" s="25">
        <f t="shared" si="359"/>
        <v>40</v>
      </c>
      <c r="S699" s="25">
        <f t="shared" si="360"/>
        <v>0</v>
      </c>
      <c r="T699" s="25">
        <f t="shared" si="361"/>
        <v>8010445</v>
      </c>
      <c r="U699" s="25">
        <f t="shared" si="362"/>
        <v>10443445</v>
      </c>
      <c r="V699" s="9">
        <f t="shared" si="363"/>
        <v>2312.3948613503012</v>
      </c>
      <c r="W699" s="9">
        <f t="shared" si="364"/>
        <v>2358.9464830829857</v>
      </c>
      <c r="X699" s="9">
        <f t="shared" si="365"/>
        <v>46.551621732684453</v>
      </c>
      <c r="Y699" s="3">
        <f t="shared" si="366"/>
        <v>1</v>
      </c>
      <c r="Z699" s="3">
        <f t="shared" si="367"/>
        <v>0</v>
      </c>
      <c r="AA699" s="55">
        <f t="shared" si="368"/>
        <v>37</v>
      </c>
      <c r="AB699" s="3">
        <f t="shared" si="369"/>
        <v>30</v>
      </c>
      <c r="AC699" s="2">
        <f t="shared" si="370"/>
        <v>7289085</v>
      </c>
      <c r="AD699" s="2">
        <f t="shared" si="371"/>
        <v>9539610</v>
      </c>
      <c r="AE699" s="14">
        <f t="shared" si="372"/>
        <v>2318.7574214143442</v>
      </c>
      <c r="AF699" s="14">
        <f t="shared" si="373"/>
        <v>2382.8959600599042</v>
      </c>
      <c r="AG699" s="14">
        <f t="shared" si="356"/>
        <v>64.138538645559947</v>
      </c>
      <c r="AH699" s="14">
        <f t="shared" si="382"/>
        <v>55.290948592575141</v>
      </c>
      <c r="AI699" s="14">
        <f t="shared" si="375"/>
        <v>8.8475900529848062</v>
      </c>
      <c r="AJ699" s="16">
        <f t="shared" si="376"/>
        <v>1</v>
      </c>
      <c r="AK699" s="16">
        <f t="shared" si="377"/>
        <v>0</v>
      </c>
      <c r="AL699" s="16">
        <f t="shared" si="378"/>
        <v>27</v>
      </c>
      <c r="AM699" s="16">
        <f t="shared" si="379"/>
        <v>30</v>
      </c>
      <c r="AN699" s="5">
        <f t="shared" si="380"/>
        <v>8086390</v>
      </c>
      <c r="AO699" s="5">
        <f t="shared" si="381"/>
        <v>9728665</v>
      </c>
    </row>
    <row r="700" spans="1:41" x14ac:dyDescent="0.2">
      <c r="A700" s="1" t="s">
        <v>1448</v>
      </c>
      <c r="B700" s="8">
        <v>3448</v>
      </c>
      <c r="C700" s="8">
        <v>2425.25</v>
      </c>
      <c r="D700" s="8">
        <v>2442</v>
      </c>
      <c r="E700" s="8">
        <v>2393</v>
      </c>
      <c r="F700" s="8">
        <v>2425.005681818182</v>
      </c>
      <c r="G700" s="8">
        <f t="shared" si="349"/>
        <v>-31.673074658502173</v>
      </c>
      <c r="H700" s="8">
        <f t="shared" si="350"/>
        <v>0</v>
      </c>
      <c r="I700" s="8">
        <f t="shared" si="351"/>
        <v>31.673074658502173</v>
      </c>
      <c r="J700" s="25">
        <f t="shared" si="383"/>
        <v>19.007675992416214</v>
      </c>
      <c r="K700" s="25">
        <f t="shared" si="383"/>
        <v>11.148263537185654</v>
      </c>
      <c r="L700" s="26">
        <f t="shared" si="353"/>
        <v>1.7049898335301323</v>
      </c>
      <c r="M700" s="25">
        <f t="shared" si="354"/>
        <v>63.031284347011557</v>
      </c>
      <c r="N700" s="25">
        <v>30</v>
      </c>
      <c r="O700" s="25">
        <v>70</v>
      </c>
      <c r="P700" s="25">
        <f t="shared" si="357"/>
        <v>0</v>
      </c>
      <c r="Q700" s="25">
        <f t="shared" si="358"/>
        <v>0</v>
      </c>
      <c r="R700" s="25">
        <f t="shared" si="359"/>
        <v>40</v>
      </c>
      <c r="S700" s="25">
        <f t="shared" si="360"/>
        <v>0</v>
      </c>
      <c r="T700" s="25">
        <f t="shared" si="361"/>
        <v>8010445</v>
      </c>
      <c r="U700" s="25">
        <f t="shared" si="362"/>
        <v>10403445</v>
      </c>
      <c r="V700" s="9">
        <f t="shared" si="363"/>
        <v>2320.2448471925154</v>
      </c>
      <c r="W700" s="9">
        <f t="shared" si="364"/>
        <v>2368.134802879466</v>
      </c>
      <c r="X700" s="9">
        <f t="shared" si="365"/>
        <v>47.889955686950543</v>
      </c>
      <c r="Y700" s="3">
        <f t="shared" si="366"/>
        <v>1</v>
      </c>
      <c r="Z700" s="3">
        <f t="shared" si="367"/>
        <v>0</v>
      </c>
      <c r="AA700" s="55">
        <f t="shared" si="368"/>
        <v>38</v>
      </c>
      <c r="AB700" s="3">
        <f t="shared" si="369"/>
        <v>30</v>
      </c>
      <c r="AC700" s="2">
        <f t="shared" si="370"/>
        <v>7227205</v>
      </c>
      <c r="AD700" s="2">
        <f t="shared" si="371"/>
        <v>9500555</v>
      </c>
      <c r="AE700" s="14">
        <f t="shared" si="372"/>
        <v>2326.6276629257395</v>
      </c>
      <c r="AF700" s="14">
        <f t="shared" si="373"/>
        <v>2389.374378791947</v>
      </c>
      <c r="AG700" s="14">
        <f t="shared" si="356"/>
        <v>62.746715866207524</v>
      </c>
      <c r="AH700" s="14">
        <f t="shared" si="382"/>
        <v>56.78210204730162</v>
      </c>
      <c r="AI700" s="14">
        <f t="shared" si="375"/>
        <v>5.964613818905903</v>
      </c>
      <c r="AJ700" s="16">
        <f t="shared" si="376"/>
        <v>1</v>
      </c>
      <c r="AK700" s="16">
        <f t="shared" si="377"/>
        <v>0</v>
      </c>
      <c r="AL700" s="16">
        <f t="shared" si="378"/>
        <v>28</v>
      </c>
      <c r="AM700" s="16">
        <f t="shared" si="379"/>
        <v>30</v>
      </c>
      <c r="AN700" s="5">
        <f t="shared" si="380"/>
        <v>8024510</v>
      </c>
      <c r="AO700" s="5">
        <f t="shared" si="381"/>
        <v>9699610</v>
      </c>
    </row>
    <row r="701" spans="1:41" x14ac:dyDescent="0.2">
      <c r="A701" s="1" t="s">
        <v>1449</v>
      </c>
      <c r="B701" s="8">
        <v>7733</v>
      </c>
      <c r="C701" s="8">
        <v>2377.2770562770561</v>
      </c>
      <c r="D701" s="8">
        <v>2414</v>
      </c>
      <c r="E701" s="8">
        <v>2344</v>
      </c>
      <c r="F701" s="8">
        <v>2377.1298701298701</v>
      </c>
      <c r="G701" s="8">
        <f t="shared" si="349"/>
        <v>-47.875811688311842</v>
      </c>
      <c r="H701" s="8">
        <f t="shared" si="350"/>
        <v>0</v>
      </c>
      <c r="I701" s="8">
        <f t="shared" si="351"/>
        <v>47.875811688311842</v>
      </c>
      <c r="J701" s="25">
        <f t="shared" si="383"/>
        <v>17.649984850100772</v>
      </c>
      <c r="K701" s="25">
        <f t="shared" si="383"/>
        <v>13.771659833694669</v>
      </c>
      <c r="L701" s="26">
        <f t="shared" si="353"/>
        <v>1.2816163819931954</v>
      </c>
      <c r="M701" s="25">
        <f t="shared" si="354"/>
        <v>56.171422685595779</v>
      </c>
      <c r="N701" s="25">
        <v>30</v>
      </c>
      <c r="O701" s="25">
        <v>70</v>
      </c>
      <c r="P701" s="25">
        <f t="shared" si="357"/>
        <v>0</v>
      </c>
      <c r="Q701" s="25">
        <f t="shared" si="358"/>
        <v>0</v>
      </c>
      <c r="R701" s="25">
        <f t="shared" si="359"/>
        <v>40</v>
      </c>
      <c r="S701" s="25">
        <f t="shared" si="360"/>
        <v>0</v>
      </c>
      <c r="T701" s="25">
        <f t="shared" si="361"/>
        <v>8010445</v>
      </c>
      <c r="U701" s="25">
        <f t="shared" si="362"/>
        <v>10354445</v>
      </c>
      <c r="V701" s="9">
        <f t="shared" si="363"/>
        <v>2324.4677580316761</v>
      </c>
      <c r="W701" s="9">
        <f t="shared" si="364"/>
        <v>2377.8016605451053</v>
      </c>
      <c r="X701" s="9">
        <f t="shared" si="365"/>
        <v>53.333902513429166</v>
      </c>
      <c r="Y701" s="3">
        <f t="shared" si="366"/>
        <v>1</v>
      </c>
      <c r="Z701" s="3">
        <f t="shared" si="367"/>
        <v>0</v>
      </c>
      <c r="AA701" s="55">
        <f t="shared" si="368"/>
        <v>39</v>
      </c>
      <c r="AB701" s="3">
        <f t="shared" si="369"/>
        <v>30</v>
      </c>
      <c r="AC701" s="2">
        <f t="shared" si="370"/>
        <v>7166125</v>
      </c>
      <c r="AD701" s="2">
        <f t="shared" si="371"/>
        <v>9451525</v>
      </c>
      <c r="AE701" s="14">
        <f t="shared" si="372"/>
        <v>2330.3685671630824</v>
      </c>
      <c r="AF701" s="14">
        <f t="shared" si="373"/>
        <v>2387.4906082285506</v>
      </c>
      <c r="AG701" s="14">
        <f t="shared" si="356"/>
        <v>57.122041065468238</v>
      </c>
      <c r="AH701" s="14">
        <f t="shared" si="382"/>
        <v>56.850089850934943</v>
      </c>
      <c r="AI701" s="14">
        <f t="shared" si="375"/>
        <v>0.27195121453329563</v>
      </c>
      <c r="AJ701" s="16">
        <f t="shared" si="376"/>
        <v>1</v>
      </c>
      <c r="AK701" s="16">
        <f t="shared" si="377"/>
        <v>0</v>
      </c>
      <c r="AL701" s="16">
        <f t="shared" si="378"/>
        <v>29</v>
      </c>
      <c r="AM701" s="16">
        <f t="shared" si="379"/>
        <v>30</v>
      </c>
      <c r="AN701" s="5">
        <f t="shared" si="380"/>
        <v>7963430</v>
      </c>
      <c r="AO701" s="5">
        <f t="shared" si="381"/>
        <v>9662830</v>
      </c>
    </row>
    <row r="702" spans="1:41" x14ac:dyDescent="0.2">
      <c r="A702" s="1" t="s">
        <v>1450</v>
      </c>
      <c r="B702" s="8">
        <v>4649</v>
      </c>
      <c r="C702" s="8">
        <v>2357.0480769230771</v>
      </c>
      <c r="D702" s="8">
        <v>2387</v>
      </c>
      <c r="E702" s="8">
        <v>2335</v>
      </c>
      <c r="F702" s="8">
        <v>2357</v>
      </c>
      <c r="G702" s="8">
        <f t="shared" si="349"/>
        <v>-20.129870129870142</v>
      </c>
      <c r="H702" s="8">
        <f t="shared" si="350"/>
        <v>0</v>
      </c>
      <c r="I702" s="8">
        <f t="shared" si="351"/>
        <v>20.129870129870142</v>
      </c>
      <c r="J702" s="25">
        <f t="shared" si="383"/>
        <v>16.389271646522143</v>
      </c>
      <c r="K702" s="25">
        <f t="shared" si="383"/>
        <v>14.225817711992917</v>
      </c>
      <c r="L702" s="26">
        <f t="shared" si="353"/>
        <v>1.1520794078997196</v>
      </c>
      <c r="M702" s="25">
        <f t="shared" si="354"/>
        <v>53.533313114318091</v>
      </c>
      <c r="N702" s="25">
        <v>30</v>
      </c>
      <c r="O702" s="25">
        <v>70</v>
      </c>
      <c r="P702" s="25">
        <f t="shared" si="357"/>
        <v>0</v>
      </c>
      <c r="Q702" s="25">
        <f t="shared" si="358"/>
        <v>0</v>
      </c>
      <c r="R702" s="25">
        <f t="shared" si="359"/>
        <v>40</v>
      </c>
      <c r="S702" s="25">
        <f t="shared" si="360"/>
        <v>0</v>
      </c>
      <c r="T702" s="25">
        <f t="shared" si="361"/>
        <v>8010445</v>
      </c>
      <c r="U702" s="25">
        <f t="shared" si="362"/>
        <v>10345445</v>
      </c>
      <c r="V702" s="9">
        <f t="shared" si="363"/>
        <v>2327.3556961804838</v>
      </c>
      <c r="W702" s="9">
        <f t="shared" si="364"/>
        <v>2383.6891953846948</v>
      </c>
      <c r="X702" s="9">
        <f t="shared" si="365"/>
        <v>56.333499204210966</v>
      </c>
      <c r="Y702" s="3">
        <f t="shared" si="366"/>
        <v>1</v>
      </c>
      <c r="Z702" s="3">
        <f t="shared" si="367"/>
        <v>0</v>
      </c>
      <c r="AA702" s="55">
        <f t="shared" si="368"/>
        <v>40</v>
      </c>
      <c r="AB702" s="3">
        <f t="shared" si="369"/>
        <v>30</v>
      </c>
      <c r="AC702" s="2">
        <f t="shared" si="370"/>
        <v>7105745</v>
      </c>
      <c r="AD702" s="2">
        <f t="shared" si="371"/>
        <v>9440745</v>
      </c>
      <c r="AE702" s="14">
        <f t="shared" si="372"/>
        <v>2332.3412658917428</v>
      </c>
      <c r="AF702" s="14">
        <f t="shared" si="373"/>
        <v>2382.7997454241581</v>
      </c>
      <c r="AG702" s="14">
        <f t="shared" si="356"/>
        <v>50.458479532415367</v>
      </c>
      <c r="AH702" s="14">
        <f t="shared" si="382"/>
        <v>55.571767787231025</v>
      </c>
      <c r="AI702" s="14">
        <f t="shared" si="375"/>
        <v>-5.1132882548156573</v>
      </c>
      <c r="AJ702" s="16">
        <f t="shared" si="376"/>
        <v>0</v>
      </c>
      <c r="AK702" s="16">
        <f t="shared" si="377"/>
        <v>1</v>
      </c>
      <c r="AL702" s="16">
        <f t="shared" si="378"/>
        <v>28</v>
      </c>
      <c r="AM702" s="16">
        <f t="shared" si="379"/>
        <v>30</v>
      </c>
      <c r="AN702" s="5">
        <f t="shared" si="380"/>
        <v>8022000</v>
      </c>
      <c r="AO702" s="5">
        <f t="shared" si="381"/>
        <v>9656500</v>
      </c>
    </row>
    <row r="703" spans="1:41" x14ac:dyDescent="0.2">
      <c r="A703" s="1" t="s">
        <v>1451</v>
      </c>
      <c r="B703" s="8">
        <v>2446</v>
      </c>
      <c r="C703" s="8">
        <v>2374.601092896175</v>
      </c>
      <c r="D703" s="8">
        <v>2397</v>
      </c>
      <c r="E703" s="8">
        <v>2357</v>
      </c>
      <c r="F703" s="8">
        <v>2374.7049180327867</v>
      </c>
      <c r="G703" s="8">
        <f t="shared" si="349"/>
        <v>17.704918032786736</v>
      </c>
      <c r="H703" s="8">
        <f t="shared" si="350"/>
        <v>17.704918032786736</v>
      </c>
      <c r="I703" s="8">
        <f t="shared" si="351"/>
        <v>0</v>
      </c>
      <c r="J703" s="25">
        <f t="shared" si="383"/>
        <v>16.483246388398186</v>
      </c>
      <c r="K703" s="25">
        <f t="shared" si="383"/>
        <v>13.209687875421995</v>
      </c>
      <c r="L703" s="26">
        <f t="shared" si="353"/>
        <v>1.2478149782075463</v>
      </c>
      <c r="M703" s="25">
        <f t="shared" si="354"/>
        <v>55.512352676045403</v>
      </c>
      <c r="N703" s="25">
        <v>30</v>
      </c>
      <c r="O703" s="25">
        <v>70</v>
      </c>
      <c r="P703" s="25">
        <f t="shared" si="357"/>
        <v>0</v>
      </c>
      <c r="Q703" s="25">
        <f t="shared" si="358"/>
        <v>0</v>
      </c>
      <c r="R703" s="25">
        <f t="shared" si="359"/>
        <v>40</v>
      </c>
      <c r="S703" s="25">
        <f t="shared" si="360"/>
        <v>0</v>
      </c>
      <c r="T703" s="25">
        <f t="shared" si="361"/>
        <v>8010445</v>
      </c>
      <c r="U703" s="25">
        <f t="shared" si="362"/>
        <v>10367445</v>
      </c>
      <c r="V703" s="9">
        <f t="shared" si="363"/>
        <v>2329.3191706255025</v>
      </c>
      <c r="W703" s="9">
        <f t="shared" si="364"/>
        <v>2384.864049185865</v>
      </c>
      <c r="X703" s="9">
        <f t="shared" si="365"/>
        <v>55.544878560362577</v>
      </c>
      <c r="Y703" s="3">
        <f t="shared" si="366"/>
        <v>1</v>
      </c>
      <c r="Z703" s="3">
        <f t="shared" si="367"/>
        <v>0</v>
      </c>
      <c r="AA703" s="55">
        <f t="shared" si="368"/>
        <v>41</v>
      </c>
      <c r="AB703" s="3">
        <f t="shared" si="369"/>
        <v>30</v>
      </c>
      <c r="AC703" s="2">
        <f t="shared" si="370"/>
        <v>7046040</v>
      </c>
      <c r="AD703" s="2">
        <f t="shared" si="371"/>
        <v>9461965</v>
      </c>
      <c r="AE703" s="14">
        <f t="shared" si="372"/>
        <v>2335.4793141984869</v>
      </c>
      <c r="AF703" s="14">
        <f t="shared" si="373"/>
        <v>2381.5543873639472</v>
      </c>
      <c r="AG703" s="14">
        <f t="shared" si="356"/>
        <v>46.075073165460253</v>
      </c>
      <c r="AH703" s="14">
        <f t="shared" si="382"/>
        <v>53.67242886287687</v>
      </c>
      <c r="AI703" s="14">
        <f t="shared" si="375"/>
        <v>-7.5973556974166172</v>
      </c>
      <c r="AJ703" s="16">
        <f t="shared" si="376"/>
        <v>0</v>
      </c>
      <c r="AK703" s="16">
        <f t="shared" si="377"/>
        <v>1</v>
      </c>
      <c r="AL703" s="16">
        <f t="shared" si="378"/>
        <v>27</v>
      </c>
      <c r="AM703" s="16">
        <f t="shared" si="379"/>
        <v>30</v>
      </c>
      <c r="AN703" s="5">
        <f t="shared" si="380"/>
        <v>8080345</v>
      </c>
      <c r="AO703" s="5">
        <f t="shared" si="381"/>
        <v>9671320</v>
      </c>
    </row>
    <row r="704" spans="1:41" x14ac:dyDescent="0.2">
      <c r="A704" s="1" t="s">
        <v>1452</v>
      </c>
      <c r="B704" s="8">
        <v>6614</v>
      </c>
      <c r="C704" s="8">
        <v>2352.056</v>
      </c>
      <c r="D704" s="8">
        <v>2371</v>
      </c>
      <c r="E704" s="8">
        <v>2335</v>
      </c>
      <c r="F704" s="8">
        <v>2352.02</v>
      </c>
      <c r="G704" s="8">
        <f t="shared" si="349"/>
        <v>-22.684918032786754</v>
      </c>
      <c r="H704" s="8">
        <f t="shared" si="350"/>
        <v>0</v>
      </c>
      <c r="I704" s="8">
        <f t="shared" si="351"/>
        <v>22.684918032786754</v>
      </c>
      <c r="J704" s="25">
        <f t="shared" si="383"/>
        <v>15.305871646369743</v>
      </c>
      <c r="K704" s="25">
        <f t="shared" si="383"/>
        <v>13.886490029519479</v>
      </c>
      <c r="L704" s="26">
        <f t="shared" si="353"/>
        <v>1.102213130447866</v>
      </c>
      <c r="M704" s="25">
        <f t="shared" si="354"/>
        <v>52.431083912649946</v>
      </c>
      <c r="N704" s="25">
        <v>30</v>
      </c>
      <c r="O704" s="25">
        <v>70</v>
      </c>
      <c r="P704" s="25">
        <f t="shared" si="357"/>
        <v>0</v>
      </c>
      <c r="Q704" s="25">
        <f t="shared" si="358"/>
        <v>0</v>
      </c>
      <c r="R704" s="25">
        <f t="shared" si="359"/>
        <v>40</v>
      </c>
      <c r="S704" s="25">
        <f t="shared" si="360"/>
        <v>0</v>
      </c>
      <c r="T704" s="25">
        <f t="shared" si="361"/>
        <v>8010445</v>
      </c>
      <c r="U704" s="25">
        <f t="shared" si="362"/>
        <v>10345445</v>
      </c>
      <c r="V704" s="9">
        <f t="shared" si="363"/>
        <v>2333.6842781955279</v>
      </c>
      <c r="W704" s="9">
        <f t="shared" si="364"/>
        <v>2390.0273784850178</v>
      </c>
      <c r="X704" s="9">
        <f t="shared" si="365"/>
        <v>56.343100289489939</v>
      </c>
      <c r="Y704" s="3">
        <f t="shared" si="366"/>
        <v>1</v>
      </c>
      <c r="Z704" s="3">
        <f t="shared" si="367"/>
        <v>0</v>
      </c>
      <c r="AA704" s="55">
        <f t="shared" si="368"/>
        <v>42</v>
      </c>
      <c r="AB704" s="3">
        <f t="shared" si="369"/>
        <v>30</v>
      </c>
      <c r="AC704" s="2">
        <f t="shared" si="370"/>
        <v>6986085</v>
      </c>
      <c r="AD704" s="2">
        <f t="shared" si="371"/>
        <v>9437835</v>
      </c>
      <c r="AE704" s="14">
        <f t="shared" si="372"/>
        <v>2336.7045501837842</v>
      </c>
      <c r="AF704" s="14">
        <f t="shared" si="373"/>
        <v>2377.0106354618015</v>
      </c>
      <c r="AG704" s="14">
        <f t="shared" si="356"/>
        <v>40.306085278017235</v>
      </c>
      <c r="AH704" s="14">
        <f t="shared" si="382"/>
        <v>50.999160145904945</v>
      </c>
      <c r="AI704" s="14">
        <f t="shared" si="375"/>
        <v>-10.693074867887709</v>
      </c>
      <c r="AJ704" s="16">
        <f t="shared" si="376"/>
        <v>0</v>
      </c>
      <c r="AK704" s="16">
        <f t="shared" si="377"/>
        <v>1</v>
      </c>
      <c r="AL704" s="16">
        <f t="shared" si="378"/>
        <v>26</v>
      </c>
      <c r="AM704" s="16">
        <f t="shared" si="379"/>
        <v>30</v>
      </c>
      <c r="AN704" s="5">
        <f t="shared" si="380"/>
        <v>8139240</v>
      </c>
      <c r="AO704" s="5">
        <f t="shared" si="381"/>
        <v>9656990</v>
      </c>
    </row>
    <row r="705" spans="1:41" x14ac:dyDescent="0.2">
      <c r="A705" s="1" t="s">
        <v>1453</v>
      </c>
      <c r="B705" s="8">
        <v>5103</v>
      </c>
      <c r="C705" s="8">
        <v>2337.2676056338028</v>
      </c>
      <c r="D705" s="8">
        <v>2364</v>
      </c>
      <c r="E705" s="8">
        <v>2314</v>
      </c>
      <c r="F705" s="8">
        <v>2337.1737089201879</v>
      </c>
      <c r="G705" s="8">
        <f t="shared" si="349"/>
        <v>-14.84629107981209</v>
      </c>
      <c r="H705" s="8">
        <f t="shared" si="350"/>
        <v>0</v>
      </c>
      <c r="I705" s="8">
        <f t="shared" si="351"/>
        <v>14.84629107981209</v>
      </c>
      <c r="J705" s="25">
        <f t="shared" si="383"/>
        <v>14.212595100200476</v>
      </c>
      <c r="K705" s="25">
        <f t="shared" si="383"/>
        <v>13.955047247397522</v>
      </c>
      <c r="L705" s="26">
        <f t="shared" si="353"/>
        <v>1.0184555342763877</v>
      </c>
      <c r="M705" s="25">
        <f t="shared" si="354"/>
        <v>50.457169701362886</v>
      </c>
      <c r="N705" s="25">
        <v>30</v>
      </c>
      <c r="O705" s="25">
        <v>70</v>
      </c>
      <c r="P705" s="25">
        <f t="shared" si="357"/>
        <v>0</v>
      </c>
      <c r="Q705" s="25">
        <f t="shared" si="358"/>
        <v>0</v>
      </c>
      <c r="R705" s="25">
        <f t="shared" si="359"/>
        <v>40</v>
      </c>
      <c r="S705" s="25">
        <f t="shared" si="360"/>
        <v>0</v>
      </c>
      <c r="T705" s="25">
        <f t="shared" si="361"/>
        <v>8010445</v>
      </c>
      <c r="U705" s="25">
        <f t="shared" si="362"/>
        <v>10324445</v>
      </c>
      <c r="V705" s="9">
        <f t="shared" si="363"/>
        <v>2337.2022843699551</v>
      </c>
      <c r="W705" s="9">
        <f t="shared" si="364"/>
        <v>2397.208141196882</v>
      </c>
      <c r="X705" s="9">
        <f t="shared" si="365"/>
        <v>60.005856826926902</v>
      </c>
      <c r="Y705" s="3">
        <f t="shared" si="366"/>
        <v>1</v>
      </c>
      <c r="Z705" s="3">
        <f t="shared" si="367"/>
        <v>0</v>
      </c>
      <c r="AA705" s="55">
        <f t="shared" si="368"/>
        <v>43</v>
      </c>
      <c r="AB705" s="3">
        <f t="shared" si="369"/>
        <v>30</v>
      </c>
      <c r="AC705" s="2">
        <f t="shared" si="370"/>
        <v>6926780</v>
      </c>
      <c r="AD705" s="2">
        <f t="shared" si="371"/>
        <v>9414330</v>
      </c>
      <c r="AE705" s="14">
        <f t="shared" si="372"/>
        <v>2336.7393026827772</v>
      </c>
      <c r="AF705" s="14">
        <f t="shared" si="373"/>
        <v>2370.8818775323225</v>
      </c>
      <c r="AG705" s="14">
        <f t="shared" si="356"/>
        <v>34.142574849545326</v>
      </c>
      <c r="AH705" s="14">
        <f t="shared" si="382"/>
        <v>47.627843086633021</v>
      </c>
      <c r="AI705" s="14">
        <f t="shared" si="375"/>
        <v>-13.485268237087695</v>
      </c>
      <c r="AJ705" s="16">
        <f t="shared" si="376"/>
        <v>0</v>
      </c>
      <c r="AK705" s="16">
        <f t="shared" si="377"/>
        <v>1</v>
      </c>
      <c r="AL705" s="16">
        <f t="shared" si="378"/>
        <v>25</v>
      </c>
      <c r="AM705" s="16">
        <f t="shared" si="379"/>
        <v>30</v>
      </c>
      <c r="AN705" s="5">
        <f t="shared" si="380"/>
        <v>8197585</v>
      </c>
      <c r="AO705" s="5">
        <f t="shared" si="381"/>
        <v>9643835</v>
      </c>
    </row>
    <row r="706" spans="1:41" x14ac:dyDescent="0.2">
      <c r="A706" s="1" t="s">
        <v>1454</v>
      </c>
      <c r="B706" s="8">
        <v>5699</v>
      </c>
      <c r="C706" s="8">
        <v>2313.9904761904763</v>
      </c>
      <c r="D706" s="8">
        <v>2346</v>
      </c>
      <c r="E706" s="8">
        <v>2298</v>
      </c>
      <c r="F706" s="8">
        <v>2313.890476190476</v>
      </c>
      <c r="G706" s="8">
        <f t="shared" ref="G706:G765" si="384">F706-F705</f>
        <v>-23.283232729711926</v>
      </c>
      <c r="H706" s="8">
        <f t="shared" ref="H706:H765" si="385">IF(G706&gt;0, G706, 0)</f>
        <v>0</v>
      </c>
      <c r="I706" s="8">
        <f t="shared" ref="I706:I765" si="386">IF(G706&lt;0, -G706, 0)</f>
        <v>23.283232729711926</v>
      </c>
      <c r="J706" s="25">
        <f t="shared" ref="J706:K721" si="387">((J705*($L$4-1)+H706)/$L$4)</f>
        <v>13.197409735900441</v>
      </c>
      <c r="K706" s="25">
        <f t="shared" si="387"/>
        <v>14.621346210419977</v>
      </c>
      <c r="L706" s="26">
        <f t="shared" ref="L706:L765" si="388">J706/K706</f>
        <v>0.90261249176188985</v>
      </c>
      <c r="M706" s="25">
        <f t="shared" ref="M706:M765" si="389">IF(K706=0, 100, 100-(100/(1+L706)))</f>
        <v>47.440689876162708</v>
      </c>
      <c r="N706" s="25">
        <v>30</v>
      </c>
      <c r="O706" s="25">
        <v>70</v>
      </c>
      <c r="P706" s="25">
        <f t="shared" si="357"/>
        <v>0</v>
      </c>
      <c r="Q706" s="25">
        <f t="shared" si="358"/>
        <v>0</v>
      </c>
      <c r="R706" s="25">
        <f t="shared" si="359"/>
        <v>40</v>
      </c>
      <c r="S706" s="25">
        <f t="shared" si="360"/>
        <v>0</v>
      </c>
      <c r="T706" s="25">
        <f t="shared" si="361"/>
        <v>8010445</v>
      </c>
      <c r="U706" s="25">
        <f t="shared" si="362"/>
        <v>10308445</v>
      </c>
      <c r="V706" s="9">
        <f t="shared" si="363"/>
        <v>2338.2450802149951</v>
      </c>
      <c r="W706" s="9">
        <f t="shared" si="364"/>
        <v>2401.1560640392072</v>
      </c>
      <c r="X706" s="9">
        <f t="shared" si="365"/>
        <v>62.910983824212053</v>
      </c>
      <c r="Y706" s="3">
        <f t="shared" si="366"/>
        <v>1</v>
      </c>
      <c r="Z706" s="3">
        <f t="shared" si="367"/>
        <v>0</v>
      </c>
      <c r="AA706" s="55">
        <f t="shared" si="368"/>
        <v>44</v>
      </c>
      <c r="AB706" s="3">
        <f t="shared" si="369"/>
        <v>30</v>
      </c>
      <c r="AC706" s="2">
        <f t="shared" si="370"/>
        <v>6867650</v>
      </c>
      <c r="AD706" s="2">
        <f t="shared" si="371"/>
        <v>9395450</v>
      </c>
      <c r="AE706" s="14">
        <f t="shared" si="372"/>
        <v>2335.046797016681</v>
      </c>
      <c r="AF706" s="14">
        <f t="shared" si="373"/>
        <v>2362.1139696335767</v>
      </c>
      <c r="AG706" s="14">
        <f t="shared" si="356"/>
        <v>27.067172616895732</v>
      </c>
      <c r="AH706" s="14">
        <f t="shared" si="382"/>
        <v>43.51570899268556</v>
      </c>
      <c r="AI706" s="14">
        <f t="shared" si="375"/>
        <v>-16.448536375789828</v>
      </c>
      <c r="AJ706" s="16">
        <f t="shared" si="376"/>
        <v>0</v>
      </c>
      <c r="AK706" s="16">
        <f t="shared" si="377"/>
        <v>1</v>
      </c>
      <c r="AL706" s="16">
        <f t="shared" si="378"/>
        <v>24</v>
      </c>
      <c r="AM706" s="16">
        <f t="shared" si="379"/>
        <v>30</v>
      </c>
      <c r="AN706" s="5">
        <f t="shared" si="380"/>
        <v>8255405</v>
      </c>
      <c r="AO706" s="5">
        <f t="shared" si="381"/>
        <v>9634205</v>
      </c>
    </row>
    <row r="707" spans="1:41" x14ac:dyDescent="0.2">
      <c r="A707" s="1" t="s">
        <v>1455</v>
      </c>
      <c r="B707" s="8">
        <v>4272</v>
      </c>
      <c r="C707" s="8">
        <v>2354.9694323144104</v>
      </c>
      <c r="D707" s="8">
        <v>2375</v>
      </c>
      <c r="E707" s="8">
        <v>2337</v>
      </c>
      <c r="F707" s="8">
        <v>2354.8296943231439</v>
      </c>
      <c r="G707" s="8">
        <f t="shared" si="384"/>
        <v>40.939218132667975</v>
      </c>
      <c r="H707" s="8">
        <f t="shared" si="385"/>
        <v>40.939218132667975</v>
      </c>
      <c r="I707" s="8">
        <f t="shared" si="386"/>
        <v>0</v>
      </c>
      <c r="J707" s="25">
        <f t="shared" si="387"/>
        <v>15.178967478526692</v>
      </c>
      <c r="K707" s="25">
        <f t="shared" si="387"/>
        <v>13.576964338247121</v>
      </c>
      <c r="L707" s="26">
        <f t="shared" si="388"/>
        <v>1.1179942069794373</v>
      </c>
      <c r="M707" s="25">
        <f t="shared" si="389"/>
        <v>52.78551769855202</v>
      </c>
      <c r="N707" s="25">
        <v>30</v>
      </c>
      <c r="O707" s="25">
        <v>70</v>
      </c>
      <c r="P707" s="25">
        <f t="shared" si="357"/>
        <v>0</v>
      </c>
      <c r="Q707" s="25">
        <f t="shared" si="358"/>
        <v>0</v>
      </c>
      <c r="R707" s="25">
        <f t="shared" si="359"/>
        <v>40</v>
      </c>
      <c r="S707" s="25">
        <f t="shared" si="360"/>
        <v>0</v>
      </c>
      <c r="T707" s="25">
        <f t="shared" si="361"/>
        <v>8010445</v>
      </c>
      <c r="U707" s="25">
        <f t="shared" si="362"/>
        <v>10347445</v>
      </c>
      <c r="V707" s="9">
        <f t="shared" si="363"/>
        <v>2340.2846209874215</v>
      </c>
      <c r="W707" s="9">
        <f t="shared" si="364"/>
        <v>2396.7556993099824</v>
      </c>
      <c r="X707" s="9">
        <f t="shared" si="365"/>
        <v>56.47107832256097</v>
      </c>
      <c r="Y707" s="3">
        <f t="shared" si="366"/>
        <v>1</v>
      </c>
      <c r="Z707" s="3">
        <f t="shared" si="367"/>
        <v>0</v>
      </c>
      <c r="AA707" s="55">
        <f t="shared" si="368"/>
        <v>45</v>
      </c>
      <c r="AB707" s="3">
        <f t="shared" si="369"/>
        <v>30</v>
      </c>
      <c r="AC707" s="2">
        <f t="shared" si="370"/>
        <v>6808970</v>
      </c>
      <c r="AD707" s="2">
        <f t="shared" si="371"/>
        <v>9438095</v>
      </c>
      <c r="AE707" s="14">
        <f t="shared" si="372"/>
        <v>2336.5121968171597</v>
      </c>
      <c r="AF707" s="14">
        <f t="shared" si="373"/>
        <v>2360.9933118935101</v>
      </c>
      <c r="AG707" s="14">
        <f t="shared" si="356"/>
        <v>24.481115076350306</v>
      </c>
      <c r="AH707" s="14">
        <f t="shared" si="382"/>
        <v>39.70879020941851</v>
      </c>
      <c r="AI707" s="14">
        <f t="shared" si="375"/>
        <v>-15.227675133068203</v>
      </c>
      <c r="AJ707" s="16">
        <f t="shared" si="376"/>
        <v>0</v>
      </c>
      <c r="AK707" s="16">
        <f t="shared" si="377"/>
        <v>1</v>
      </c>
      <c r="AL707" s="16">
        <f t="shared" si="378"/>
        <v>23</v>
      </c>
      <c r="AM707" s="16">
        <f t="shared" si="379"/>
        <v>30</v>
      </c>
      <c r="AN707" s="5">
        <f t="shared" si="380"/>
        <v>8312825</v>
      </c>
      <c r="AO707" s="5">
        <f t="shared" si="381"/>
        <v>9656600</v>
      </c>
    </row>
    <row r="708" spans="1:41" x14ac:dyDescent="0.2">
      <c r="A708" s="1" t="s">
        <v>1456</v>
      </c>
      <c r="B708" s="8">
        <v>6593</v>
      </c>
      <c r="C708" s="8">
        <v>2337.2946859903382</v>
      </c>
      <c r="D708" s="8">
        <v>2356</v>
      </c>
      <c r="E708" s="8">
        <v>2314</v>
      </c>
      <c r="F708" s="8">
        <v>2337.2125603864733</v>
      </c>
      <c r="G708" s="8">
        <f t="shared" si="384"/>
        <v>-17.617133936670598</v>
      </c>
      <c r="H708" s="8">
        <f t="shared" si="385"/>
        <v>0</v>
      </c>
      <c r="I708" s="8">
        <f t="shared" si="386"/>
        <v>17.617133936670598</v>
      </c>
      <c r="J708" s="25">
        <f t="shared" si="387"/>
        <v>14.094755515774784</v>
      </c>
      <c r="K708" s="25">
        <f t="shared" si="387"/>
        <v>13.865547880991656</v>
      </c>
      <c r="L708" s="26">
        <f t="shared" si="388"/>
        <v>1.0165307304659306</v>
      </c>
      <c r="M708" s="25">
        <f t="shared" si="389"/>
        <v>50.409880450026947</v>
      </c>
      <c r="N708" s="25">
        <v>30</v>
      </c>
      <c r="O708" s="25">
        <v>70</v>
      </c>
      <c r="P708" s="25">
        <f t="shared" si="357"/>
        <v>0</v>
      </c>
      <c r="Q708" s="25">
        <f t="shared" si="358"/>
        <v>0</v>
      </c>
      <c r="R708" s="25">
        <f t="shared" si="359"/>
        <v>40</v>
      </c>
      <c r="S708" s="25">
        <f t="shared" si="360"/>
        <v>0</v>
      </c>
      <c r="T708" s="25">
        <f t="shared" si="361"/>
        <v>8010445</v>
      </c>
      <c r="U708" s="25">
        <f t="shared" si="362"/>
        <v>10324445</v>
      </c>
      <c r="V708" s="9">
        <f t="shared" si="363"/>
        <v>2344.2920686759362</v>
      </c>
      <c r="W708" s="9">
        <f t="shared" si="364"/>
        <v>2388.4137076910779</v>
      </c>
      <c r="X708" s="9">
        <f t="shared" si="365"/>
        <v>44.121639015141682</v>
      </c>
      <c r="Y708" s="3">
        <f t="shared" si="366"/>
        <v>1</v>
      </c>
      <c r="Z708" s="3">
        <f t="shared" si="367"/>
        <v>0</v>
      </c>
      <c r="AA708" s="55">
        <f t="shared" si="368"/>
        <v>46</v>
      </c>
      <c r="AB708" s="3">
        <f t="shared" si="369"/>
        <v>30</v>
      </c>
      <c r="AC708" s="2">
        <f t="shared" si="370"/>
        <v>6749565</v>
      </c>
      <c r="AD708" s="2">
        <f t="shared" si="371"/>
        <v>9410665</v>
      </c>
      <c r="AE708" s="14">
        <f t="shared" si="372"/>
        <v>2336.5640756000716</v>
      </c>
      <c r="AF708" s="14">
        <f t="shared" si="373"/>
        <v>2357.3347347385811</v>
      </c>
      <c r="AG708" s="14">
        <f t="shared" si="356"/>
        <v>20.770659138509473</v>
      </c>
      <c r="AH708" s="14">
        <f t="shared" si="382"/>
        <v>35.921163995236704</v>
      </c>
      <c r="AI708" s="14">
        <f t="shared" si="375"/>
        <v>-15.150504856727231</v>
      </c>
      <c r="AJ708" s="16">
        <f t="shared" si="376"/>
        <v>0</v>
      </c>
      <c r="AK708" s="16">
        <f t="shared" si="377"/>
        <v>1</v>
      </c>
      <c r="AL708" s="16">
        <f t="shared" si="378"/>
        <v>22</v>
      </c>
      <c r="AM708" s="16">
        <f t="shared" si="379"/>
        <v>30</v>
      </c>
      <c r="AN708" s="5">
        <f t="shared" si="380"/>
        <v>8371220</v>
      </c>
      <c r="AO708" s="5">
        <f t="shared" si="381"/>
        <v>9643920</v>
      </c>
    </row>
    <row r="709" spans="1:41" x14ac:dyDescent="0.2">
      <c r="A709" s="1" t="s">
        <v>1457</v>
      </c>
      <c r="B709" s="8">
        <v>5936</v>
      </c>
      <c r="C709" s="8">
        <v>2357.4957264957266</v>
      </c>
      <c r="D709" s="8">
        <v>2389</v>
      </c>
      <c r="E709" s="8">
        <v>2341</v>
      </c>
      <c r="F709" s="8">
        <v>2357.5854700854702</v>
      </c>
      <c r="G709" s="8">
        <f t="shared" si="384"/>
        <v>20.372909698996864</v>
      </c>
      <c r="H709" s="8">
        <f t="shared" si="385"/>
        <v>20.372909698996864</v>
      </c>
      <c r="I709" s="8">
        <f t="shared" si="386"/>
        <v>0</v>
      </c>
      <c r="J709" s="25">
        <f t="shared" si="387"/>
        <v>14.543195100290646</v>
      </c>
      <c r="K709" s="25">
        <f t="shared" si="387"/>
        <v>12.875151603777965</v>
      </c>
      <c r="L709" s="26">
        <f t="shared" si="388"/>
        <v>1.1295552509085194</v>
      </c>
      <c r="M709" s="25">
        <f t="shared" si="389"/>
        <v>53.041838216060562</v>
      </c>
      <c r="N709" s="25">
        <v>30</v>
      </c>
      <c r="O709" s="25">
        <v>70</v>
      </c>
      <c r="P709" s="25">
        <f t="shared" si="357"/>
        <v>0</v>
      </c>
      <c r="Q709" s="25">
        <f t="shared" si="358"/>
        <v>0</v>
      </c>
      <c r="R709" s="25">
        <f t="shared" si="359"/>
        <v>40</v>
      </c>
      <c r="S709" s="25">
        <f t="shared" si="360"/>
        <v>0</v>
      </c>
      <c r="T709" s="25">
        <f t="shared" si="361"/>
        <v>8010445</v>
      </c>
      <c r="U709" s="25">
        <f t="shared" si="362"/>
        <v>10351445</v>
      </c>
      <c r="V709" s="9">
        <f t="shared" si="363"/>
        <v>2347.9892072861185</v>
      </c>
      <c r="W709" s="9">
        <f t="shared" si="364"/>
        <v>2379.6838020089981</v>
      </c>
      <c r="X709" s="9">
        <f t="shared" si="365"/>
        <v>31.694594722879629</v>
      </c>
      <c r="Y709" s="3">
        <f t="shared" si="366"/>
        <v>1</v>
      </c>
      <c r="Z709" s="3">
        <f t="shared" si="367"/>
        <v>0</v>
      </c>
      <c r="AA709" s="55">
        <f t="shared" si="368"/>
        <v>47</v>
      </c>
      <c r="AB709" s="3">
        <f t="shared" si="369"/>
        <v>30</v>
      </c>
      <c r="AC709" s="2">
        <f t="shared" si="370"/>
        <v>6690635</v>
      </c>
      <c r="AD709" s="2">
        <f t="shared" si="371"/>
        <v>9441310</v>
      </c>
      <c r="AE709" s="14">
        <f t="shared" si="372"/>
        <v>2338.1212159323236</v>
      </c>
      <c r="AF709" s="14">
        <f t="shared" si="373"/>
        <v>2357.3733094073332</v>
      </c>
      <c r="AG709" s="14">
        <f t="shared" si="356"/>
        <v>19.252093475009588</v>
      </c>
      <c r="AH709" s="14">
        <f t="shared" si="382"/>
        <v>32.58734989119128</v>
      </c>
      <c r="AI709" s="14">
        <f t="shared" si="375"/>
        <v>-13.335256416181693</v>
      </c>
      <c r="AJ709" s="16">
        <f t="shared" si="376"/>
        <v>0</v>
      </c>
      <c r="AK709" s="16">
        <f t="shared" si="377"/>
        <v>1</v>
      </c>
      <c r="AL709" s="16">
        <f t="shared" si="378"/>
        <v>21</v>
      </c>
      <c r="AM709" s="16">
        <f t="shared" si="379"/>
        <v>30</v>
      </c>
      <c r="AN709" s="5">
        <f t="shared" si="380"/>
        <v>8429040</v>
      </c>
      <c r="AO709" s="5">
        <f t="shared" si="381"/>
        <v>9658065</v>
      </c>
    </row>
    <row r="710" spans="1:41" x14ac:dyDescent="0.2">
      <c r="A710" s="1" t="s">
        <v>1458</v>
      </c>
      <c r="B710" s="8">
        <v>9140</v>
      </c>
      <c r="C710" s="8">
        <v>2396.7892561983472</v>
      </c>
      <c r="D710" s="8">
        <v>2430</v>
      </c>
      <c r="E710" s="8">
        <v>2376</v>
      </c>
      <c r="F710" s="8">
        <v>2396.9752066115702</v>
      </c>
      <c r="G710" s="8">
        <f t="shared" si="384"/>
        <v>39.389736526100023</v>
      </c>
      <c r="H710" s="8">
        <f t="shared" si="385"/>
        <v>39.389736526100023</v>
      </c>
      <c r="I710" s="8">
        <f t="shared" si="386"/>
        <v>0</v>
      </c>
      <c r="J710" s="25">
        <f t="shared" si="387"/>
        <v>16.317948059277029</v>
      </c>
      <c r="K710" s="25">
        <f t="shared" si="387"/>
        <v>11.955497917793824</v>
      </c>
      <c r="L710" s="26">
        <f t="shared" si="388"/>
        <v>1.36489071149353</v>
      </c>
      <c r="M710" s="25">
        <f t="shared" si="389"/>
        <v>57.714747868054452</v>
      </c>
      <c r="N710" s="25">
        <v>30</v>
      </c>
      <c r="O710" s="25">
        <v>70</v>
      </c>
      <c r="P710" s="25">
        <f t="shared" si="357"/>
        <v>0</v>
      </c>
      <c r="Q710" s="25">
        <f t="shared" si="358"/>
        <v>0</v>
      </c>
      <c r="R710" s="25">
        <f t="shared" si="359"/>
        <v>40</v>
      </c>
      <c r="S710" s="25">
        <f t="shared" si="360"/>
        <v>0</v>
      </c>
      <c r="T710" s="25">
        <f t="shared" si="361"/>
        <v>8010445</v>
      </c>
      <c r="U710" s="25">
        <f t="shared" si="362"/>
        <v>10386445</v>
      </c>
      <c r="V710" s="9">
        <f t="shared" si="363"/>
        <v>2352.8920236394838</v>
      </c>
      <c r="W710" s="9">
        <f t="shared" si="364"/>
        <v>2373.3185521437481</v>
      </c>
      <c r="X710" s="9">
        <f t="shared" si="365"/>
        <v>20.426528504264297</v>
      </c>
      <c r="Y710" s="3">
        <f t="shared" si="366"/>
        <v>1</v>
      </c>
      <c r="Z710" s="3">
        <f t="shared" si="367"/>
        <v>0</v>
      </c>
      <c r="AA710" s="55">
        <f t="shared" si="368"/>
        <v>48</v>
      </c>
      <c r="AB710" s="3">
        <f t="shared" si="369"/>
        <v>30</v>
      </c>
      <c r="AC710" s="2">
        <f t="shared" si="370"/>
        <v>6630880</v>
      </c>
      <c r="AD710" s="2">
        <f t="shared" si="371"/>
        <v>9482080</v>
      </c>
      <c r="AE710" s="14">
        <f t="shared" si="372"/>
        <v>2342.4807707974528</v>
      </c>
      <c r="AF710" s="14">
        <f t="shared" si="373"/>
        <v>2363.4659089772158</v>
      </c>
      <c r="AG710" s="14">
        <f t="shared" si="356"/>
        <v>20.985138179762998</v>
      </c>
      <c r="AH710" s="14">
        <f t="shared" si="382"/>
        <v>30.266907548905625</v>
      </c>
      <c r="AI710" s="14">
        <f t="shared" si="375"/>
        <v>-9.2817693691426264</v>
      </c>
      <c r="AJ710" s="16">
        <f t="shared" si="376"/>
        <v>0</v>
      </c>
      <c r="AK710" s="16">
        <f t="shared" si="377"/>
        <v>1</v>
      </c>
      <c r="AL710" s="16">
        <f t="shared" si="378"/>
        <v>20</v>
      </c>
      <c r="AM710" s="16">
        <f t="shared" si="379"/>
        <v>30</v>
      </c>
      <c r="AN710" s="5">
        <f t="shared" si="380"/>
        <v>8487535</v>
      </c>
      <c r="AO710" s="5">
        <f t="shared" si="381"/>
        <v>9675535</v>
      </c>
    </row>
    <row r="711" spans="1:41" x14ac:dyDescent="0.2">
      <c r="A711" s="1" t="s">
        <v>1459</v>
      </c>
      <c r="B711" s="8">
        <v>5947</v>
      </c>
      <c r="C711" s="8">
        <v>2408.2203389830506</v>
      </c>
      <c r="D711" s="8">
        <v>2428</v>
      </c>
      <c r="E711" s="8">
        <v>2385</v>
      </c>
      <c r="F711" s="8">
        <v>2408.2457627118642</v>
      </c>
      <c r="G711" s="8">
        <f t="shared" si="384"/>
        <v>11.270556100294016</v>
      </c>
      <c r="H711" s="8">
        <f t="shared" si="385"/>
        <v>11.270556100294016</v>
      </c>
      <c r="I711" s="8">
        <f t="shared" si="386"/>
        <v>0</v>
      </c>
      <c r="J711" s="25">
        <f t="shared" si="387"/>
        <v>15.957420062206813</v>
      </c>
      <c r="K711" s="25">
        <f t="shared" si="387"/>
        <v>11.101533780808552</v>
      </c>
      <c r="L711" s="26">
        <f t="shared" si="388"/>
        <v>1.4374067923652794</v>
      </c>
      <c r="M711" s="25">
        <f t="shared" si="389"/>
        <v>58.972790133665299</v>
      </c>
      <c r="N711" s="25">
        <v>30</v>
      </c>
      <c r="O711" s="25">
        <v>70</v>
      </c>
      <c r="P711" s="25">
        <f t="shared" si="357"/>
        <v>0</v>
      </c>
      <c r="Q711" s="25">
        <f t="shared" si="358"/>
        <v>0</v>
      </c>
      <c r="R711" s="25">
        <f t="shared" si="359"/>
        <v>40</v>
      </c>
      <c r="S711" s="25">
        <f t="shared" si="360"/>
        <v>0</v>
      </c>
      <c r="T711" s="25">
        <f t="shared" si="361"/>
        <v>8010445</v>
      </c>
      <c r="U711" s="25">
        <f t="shared" si="362"/>
        <v>10395445</v>
      </c>
      <c r="V711" s="9">
        <f t="shared" si="363"/>
        <v>2360.0780727001411</v>
      </c>
      <c r="W711" s="9">
        <f t="shared" si="364"/>
        <v>2370.0171952479031</v>
      </c>
      <c r="X711" s="9">
        <f t="shared" si="365"/>
        <v>9.9391225477620537</v>
      </c>
      <c r="Y711" s="3">
        <f t="shared" si="366"/>
        <v>1</v>
      </c>
      <c r="Z711" s="3">
        <f t="shared" si="367"/>
        <v>0</v>
      </c>
      <c r="AA711" s="55">
        <f t="shared" si="368"/>
        <v>49</v>
      </c>
      <c r="AB711" s="3">
        <f t="shared" si="369"/>
        <v>30</v>
      </c>
      <c r="AC711" s="2">
        <f t="shared" si="370"/>
        <v>6570100</v>
      </c>
      <c r="AD711" s="2">
        <f t="shared" si="371"/>
        <v>9491725</v>
      </c>
      <c r="AE711" s="14">
        <f t="shared" si="372"/>
        <v>2347.3522516800017</v>
      </c>
      <c r="AF711" s="14">
        <f t="shared" si="373"/>
        <v>2370.3551172440848</v>
      </c>
      <c r="AG711" s="14">
        <f t="shared" si="356"/>
        <v>23.002865564083095</v>
      </c>
      <c r="AH711" s="14">
        <f t="shared" si="382"/>
        <v>28.814099151941118</v>
      </c>
      <c r="AI711" s="14">
        <f t="shared" si="375"/>
        <v>-5.8112335878580232</v>
      </c>
      <c r="AJ711" s="16">
        <f t="shared" si="376"/>
        <v>0</v>
      </c>
      <c r="AK711" s="16">
        <f t="shared" si="377"/>
        <v>1</v>
      </c>
      <c r="AL711" s="16">
        <f t="shared" si="378"/>
        <v>19</v>
      </c>
      <c r="AM711" s="16">
        <f t="shared" si="379"/>
        <v>30</v>
      </c>
      <c r="AN711" s="5">
        <f t="shared" si="380"/>
        <v>8546905</v>
      </c>
      <c r="AO711" s="5">
        <f t="shared" si="381"/>
        <v>9679780</v>
      </c>
    </row>
    <row r="712" spans="1:41" x14ac:dyDescent="0.2">
      <c r="A712" s="1" t="s">
        <v>1460</v>
      </c>
      <c r="B712" s="8">
        <v>8278</v>
      </c>
      <c r="C712" s="8">
        <v>2423.8014705882351</v>
      </c>
      <c r="D712" s="8">
        <v>2456</v>
      </c>
      <c r="E712" s="8">
        <v>2389</v>
      </c>
      <c r="F712" s="8">
        <v>2423.794117647059</v>
      </c>
      <c r="G712" s="8">
        <f t="shared" si="384"/>
        <v>15.548354935194766</v>
      </c>
      <c r="H712" s="8">
        <f t="shared" si="385"/>
        <v>15.548354935194766</v>
      </c>
      <c r="I712" s="8">
        <f t="shared" si="386"/>
        <v>0</v>
      </c>
      <c r="J712" s="25">
        <f t="shared" si="387"/>
        <v>15.928201124563094</v>
      </c>
      <c r="K712" s="25">
        <f t="shared" si="387"/>
        <v>10.308567082179369</v>
      </c>
      <c r="L712" s="26">
        <f t="shared" si="388"/>
        <v>1.5451421131166232</v>
      </c>
      <c r="M712" s="25">
        <f t="shared" si="389"/>
        <v>60.709463143672473</v>
      </c>
      <c r="N712" s="25">
        <v>30</v>
      </c>
      <c r="O712" s="25">
        <v>70</v>
      </c>
      <c r="P712" s="25">
        <f t="shared" si="357"/>
        <v>0</v>
      </c>
      <c r="Q712" s="25">
        <f t="shared" si="358"/>
        <v>0</v>
      </c>
      <c r="R712" s="25">
        <f t="shared" si="359"/>
        <v>40</v>
      </c>
      <c r="S712" s="25">
        <f t="shared" si="360"/>
        <v>0</v>
      </c>
      <c r="T712" s="25">
        <f t="shared" si="361"/>
        <v>8010445</v>
      </c>
      <c r="U712" s="25">
        <f t="shared" si="362"/>
        <v>10399445</v>
      </c>
      <c r="V712" s="9">
        <f t="shared" si="363"/>
        <v>2365.4217426187674</v>
      </c>
      <c r="W712" s="9">
        <f t="shared" si="364"/>
        <v>2365.9811124341686</v>
      </c>
      <c r="X712" s="9">
        <f t="shared" si="365"/>
        <v>0.55936981540116903</v>
      </c>
      <c r="Y712" s="3">
        <f t="shared" si="366"/>
        <v>1</v>
      </c>
      <c r="Z712" s="3">
        <f t="shared" si="367"/>
        <v>0</v>
      </c>
      <c r="AA712" s="55">
        <f t="shared" si="368"/>
        <v>50</v>
      </c>
      <c r="AB712" s="3">
        <f t="shared" si="369"/>
        <v>30</v>
      </c>
      <c r="AC712" s="2">
        <f t="shared" si="370"/>
        <v>6509370</v>
      </c>
      <c r="AD712" s="2">
        <f t="shared" si="371"/>
        <v>9495620</v>
      </c>
      <c r="AE712" s="14">
        <f t="shared" si="372"/>
        <v>2353.0146121220059</v>
      </c>
      <c r="AF712" s="14">
        <f t="shared" si="373"/>
        <v>2378.5765019214655</v>
      </c>
      <c r="AG712" s="14">
        <f t="shared" si="356"/>
        <v>25.56188979945955</v>
      </c>
      <c r="AH712" s="14">
        <f t="shared" si="382"/>
        <v>28.163657281444806</v>
      </c>
      <c r="AI712" s="14">
        <f t="shared" si="375"/>
        <v>-2.6017674819852559</v>
      </c>
      <c r="AJ712" s="16">
        <f t="shared" si="376"/>
        <v>0</v>
      </c>
      <c r="AK712" s="16">
        <f t="shared" si="377"/>
        <v>1</v>
      </c>
      <c r="AL712" s="16">
        <f t="shared" si="378"/>
        <v>18</v>
      </c>
      <c r="AM712" s="16">
        <f t="shared" si="379"/>
        <v>30</v>
      </c>
      <c r="AN712" s="5">
        <f t="shared" si="380"/>
        <v>8606500</v>
      </c>
      <c r="AO712" s="5">
        <f t="shared" si="381"/>
        <v>9681550</v>
      </c>
    </row>
    <row r="713" spans="1:41" x14ac:dyDescent="0.2">
      <c r="A713" s="1" t="s">
        <v>1461</v>
      </c>
      <c r="B713" s="8">
        <v>16387</v>
      </c>
      <c r="C713" s="8">
        <v>2526.0915254237289</v>
      </c>
      <c r="D713" s="8">
        <v>2547</v>
      </c>
      <c r="E713" s="8">
        <v>2501</v>
      </c>
      <c r="F713" s="8">
        <v>2526.2237288135593</v>
      </c>
      <c r="G713" s="8">
        <f t="shared" si="384"/>
        <v>102.42961116650031</v>
      </c>
      <c r="H713" s="8">
        <f t="shared" si="385"/>
        <v>102.42961116650031</v>
      </c>
      <c r="I713" s="8">
        <f t="shared" si="386"/>
        <v>0</v>
      </c>
      <c r="J713" s="25">
        <f t="shared" si="387"/>
        <v>22.10687327041575</v>
      </c>
      <c r="K713" s="25">
        <f t="shared" si="387"/>
        <v>9.5722408620237012</v>
      </c>
      <c r="L713" s="26">
        <f t="shared" si="388"/>
        <v>2.3094773302373901</v>
      </c>
      <c r="M713" s="25">
        <f t="shared" si="389"/>
        <v>69.783748301781856</v>
      </c>
      <c r="N713" s="25">
        <v>30</v>
      </c>
      <c r="O713" s="25">
        <v>70</v>
      </c>
      <c r="P713" s="25">
        <f t="shared" si="357"/>
        <v>0</v>
      </c>
      <c r="Q713" s="25">
        <f t="shared" si="358"/>
        <v>0</v>
      </c>
      <c r="R713" s="25">
        <f t="shared" si="359"/>
        <v>40</v>
      </c>
      <c r="S713" s="25">
        <f t="shared" si="360"/>
        <v>0</v>
      </c>
      <c r="T713" s="25">
        <f t="shared" si="361"/>
        <v>8010445</v>
      </c>
      <c r="U713" s="25">
        <f t="shared" si="362"/>
        <v>10511445</v>
      </c>
      <c r="V713" s="9">
        <f t="shared" si="363"/>
        <v>2368.4463084742151</v>
      </c>
      <c r="W713" s="9">
        <f t="shared" si="364"/>
        <v>2365.8801487532414</v>
      </c>
      <c r="X713" s="9">
        <f t="shared" si="365"/>
        <v>-2.566159720973701</v>
      </c>
      <c r="Y713" s="3">
        <f t="shared" si="366"/>
        <v>0</v>
      </c>
      <c r="Z713" s="3">
        <f t="shared" si="367"/>
        <v>1</v>
      </c>
      <c r="AA713" s="55">
        <f t="shared" si="368"/>
        <v>49</v>
      </c>
      <c r="AB713" s="3">
        <f t="shared" si="369"/>
        <v>30</v>
      </c>
      <c r="AC713" s="2">
        <f t="shared" si="370"/>
        <v>6569065</v>
      </c>
      <c r="AD713" s="2">
        <f t="shared" si="371"/>
        <v>9632790</v>
      </c>
      <c r="AE713" s="14">
        <f t="shared" si="372"/>
        <v>2365.8449170621211</v>
      </c>
      <c r="AF713" s="14">
        <f t="shared" si="373"/>
        <v>2401.2914599048645</v>
      </c>
      <c r="AG713" s="14">
        <f t="shared" si="356"/>
        <v>35.446542842743384</v>
      </c>
      <c r="AH713" s="14">
        <f t="shared" si="382"/>
        <v>29.620234393704521</v>
      </c>
      <c r="AI713" s="14">
        <f t="shared" si="375"/>
        <v>5.8263084490388621</v>
      </c>
      <c r="AJ713" s="16">
        <f t="shared" si="376"/>
        <v>1</v>
      </c>
      <c r="AK713" s="16">
        <f t="shared" si="377"/>
        <v>0</v>
      </c>
      <c r="AL713" s="16">
        <f t="shared" si="378"/>
        <v>19</v>
      </c>
      <c r="AM713" s="16">
        <f t="shared" si="379"/>
        <v>30</v>
      </c>
      <c r="AN713" s="5">
        <f t="shared" si="380"/>
        <v>8545070</v>
      </c>
      <c r="AO713" s="5">
        <f t="shared" si="381"/>
        <v>9733045</v>
      </c>
    </row>
    <row r="714" spans="1:41" x14ac:dyDescent="0.2">
      <c r="A714" s="1" t="s">
        <v>1462</v>
      </c>
      <c r="B714" s="8">
        <v>27663</v>
      </c>
      <c r="C714" s="8">
        <v>2534.0666666666666</v>
      </c>
      <c r="D714" s="8">
        <v>2569</v>
      </c>
      <c r="E714" s="8">
        <v>2481</v>
      </c>
      <c r="F714" s="8">
        <v>2533.8033333333333</v>
      </c>
      <c r="G714" s="8">
        <f t="shared" si="384"/>
        <v>7.5796045197739659</v>
      </c>
      <c r="H714" s="8">
        <f t="shared" si="385"/>
        <v>7.5796045197739659</v>
      </c>
      <c r="I714" s="8">
        <f t="shared" si="386"/>
        <v>0</v>
      </c>
      <c r="J714" s="25">
        <f t="shared" si="387"/>
        <v>21.069211216798482</v>
      </c>
      <c r="K714" s="25">
        <f t="shared" si="387"/>
        <v>8.8885093718791506</v>
      </c>
      <c r="L714" s="26">
        <f t="shared" si="388"/>
        <v>2.3703874671557181</v>
      </c>
      <c r="M714" s="25">
        <f t="shared" si="389"/>
        <v>70.329820836774488</v>
      </c>
      <c r="N714" s="25">
        <v>30</v>
      </c>
      <c r="O714" s="25">
        <v>70</v>
      </c>
      <c r="P714" s="25">
        <f t="shared" si="357"/>
        <v>0</v>
      </c>
      <c r="Q714" s="25">
        <f t="shared" si="358"/>
        <v>1</v>
      </c>
      <c r="R714" s="25">
        <f t="shared" si="359"/>
        <v>39</v>
      </c>
      <c r="S714" s="25">
        <f t="shared" si="360"/>
        <v>30</v>
      </c>
      <c r="T714" s="25">
        <f t="shared" si="361"/>
        <v>8072940</v>
      </c>
      <c r="U714" s="25">
        <f t="shared" si="362"/>
        <v>10491915</v>
      </c>
      <c r="V714" s="9">
        <f t="shared" si="363"/>
        <v>2375.3618780855472</v>
      </c>
      <c r="W714" s="9">
        <f t="shared" si="364"/>
        <v>2378.3046369768822</v>
      </c>
      <c r="X714" s="9">
        <f t="shared" si="365"/>
        <v>2.9427588913349609</v>
      </c>
      <c r="Y714" s="3">
        <f t="shared" si="366"/>
        <v>1</v>
      </c>
      <c r="Z714" s="3">
        <f t="shared" si="367"/>
        <v>0</v>
      </c>
      <c r="AA714" s="55">
        <f t="shared" si="368"/>
        <v>50</v>
      </c>
      <c r="AB714" s="3">
        <f t="shared" si="369"/>
        <v>30</v>
      </c>
      <c r="AC714" s="2">
        <f t="shared" si="370"/>
        <v>6505360</v>
      </c>
      <c r="AD714" s="2">
        <f t="shared" si="371"/>
        <v>9606610</v>
      </c>
      <c r="AE714" s="14">
        <f t="shared" si="372"/>
        <v>2378.2862812303592</v>
      </c>
      <c r="AF714" s="14">
        <f t="shared" si="373"/>
        <v>2421.6779019707828</v>
      </c>
      <c r="AG714" s="14">
        <f t="shared" si="356"/>
        <v>43.391620740423605</v>
      </c>
      <c r="AH714" s="14">
        <f t="shared" si="382"/>
        <v>32.374511663048338</v>
      </c>
      <c r="AI714" s="14">
        <f t="shared" si="375"/>
        <v>11.017109077375267</v>
      </c>
      <c r="AJ714" s="16">
        <f t="shared" si="376"/>
        <v>1</v>
      </c>
      <c r="AK714" s="16">
        <f t="shared" si="377"/>
        <v>0</v>
      </c>
      <c r="AL714" s="16">
        <f t="shared" si="378"/>
        <v>20</v>
      </c>
      <c r="AM714" s="16">
        <f t="shared" si="379"/>
        <v>30</v>
      </c>
      <c r="AN714" s="5">
        <f t="shared" si="380"/>
        <v>8481365</v>
      </c>
      <c r="AO714" s="5">
        <f t="shared" si="381"/>
        <v>9721865</v>
      </c>
    </row>
    <row r="715" spans="1:41" x14ac:dyDescent="0.2">
      <c r="A715" s="1" t="s">
        <v>1463</v>
      </c>
      <c r="B715" s="8">
        <v>24386</v>
      </c>
      <c r="C715" s="8">
        <v>2497.1689189189187</v>
      </c>
      <c r="D715" s="8">
        <v>2521</v>
      </c>
      <c r="E715" s="8">
        <v>2476</v>
      </c>
      <c r="F715" s="8">
        <v>2497.114864864865</v>
      </c>
      <c r="G715" s="8">
        <f t="shared" si="384"/>
        <v>-36.688468468468272</v>
      </c>
      <c r="H715" s="8">
        <f t="shared" si="385"/>
        <v>0</v>
      </c>
      <c r="I715" s="8">
        <f t="shared" si="386"/>
        <v>36.688468468468272</v>
      </c>
      <c r="J715" s="25">
        <f t="shared" si="387"/>
        <v>19.564267558455732</v>
      </c>
      <c r="K715" s="25">
        <f t="shared" si="387"/>
        <v>10.874220735921231</v>
      </c>
      <c r="L715" s="26">
        <f t="shared" si="388"/>
        <v>1.7991420289849678</v>
      </c>
      <c r="M715" s="25">
        <f t="shared" si="389"/>
        <v>64.274767423551481</v>
      </c>
      <c r="N715" s="25">
        <v>30</v>
      </c>
      <c r="O715" s="25">
        <v>70</v>
      </c>
      <c r="P715" s="25">
        <f t="shared" si="357"/>
        <v>0</v>
      </c>
      <c r="Q715" s="25">
        <f t="shared" si="358"/>
        <v>0</v>
      </c>
      <c r="R715" s="25">
        <f t="shared" si="359"/>
        <v>39</v>
      </c>
      <c r="S715" s="25">
        <f t="shared" si="360"/>
        <v>0</v>
      </c>
      <c r="T715" s="25">
        <f t="shared" si="361"/>
        <v>8072940</v>
      </c>
      <c r="U715" s="25">
        <f t="shared" si="362"/>
        <v>10487040</v>
      </c>
      <c r="V715" s="9">
        <f t="shared" si="363"/>
        <v>2384.0080297587328</v>
      </c>
      <c r="W715" s="9">
        <f t="shared" si="364"/>
        <v>2393.0382480879935</v>
      </c>
      <c r="X715" s="9">
        <f t="shared" si="365"/>
        <v>9.030218329260606</v>
      </c>
      <c r="Y715" s="3">
        <f t="shared" si="366"/>
        <v>1</v>
      </c>
      <c r="Z715" s="3">
        <f t="shared" si="367"/>
        <v>0</v>
      </c>
      <c r="AA715" s="55">
        <f t="shared" si="368"/>
        <v>51</v>
      </c>
      <c r="AB715" s="3">
        <f t="shared" si="369"/>
        <v>30</v>
      </c>
      <c r="AC715" s="2">
        <f t="shared" si="370"/>
        <v>6441105</v>
      </c>
      <c r="AD715" s="2">
        <f t="shared" si="371"/>
        <v>9598005</v>
      </c>
      <c r="AE715" s="14">
        <f t="shared" si="372"/>
        <v>2387.088398536619</v>
      </c>
      <c r="AF715" s="14">
        <f t="shared" si="373"/>
        <v>2433.2835885698723</v>
      </c>
      <c r="AG715" s="14">
        <f t="shared" si="356"/>
        <v>46.195190033253311</v>
      </c>
      <c r="AH715" s="14">
        <f t="shared" si="382"/>
        <v>35.138647337089331</v>
      </c>
      <c r="AI715" s="14">
        <f t="shared" si="375"/>
        <v>11.05654269616398</v>
      </c>
      <c r="AJ715" s="16">
        <f t="shared" si="376"/>
        <v>1</v>
      </c>
      <c r="AK715" s="16">
        <f t="shared" si="377"/>
        <v>0</v>
      </c>
      <c r="AL715" s="16">
        <f t="shared" si="378"/>
        <v>21</v>
      </c>
      <c r="AM715" s="16">
        <f t="shared" si="379"/>
        <v>30</v>
      </c>
      <c r="AN715" s="5">
        <f t="shared" si="380"/>
        <v>8417110</v>
      </c>
      <c r="AO715" s="5">
        <f t="shared" si="381"/>
        <v>9717010</v>
      </c>
    </row>
    <row r="716" spans="1:41" x14ac:dyDescent="0.2">
      <c r="A716" s="1" t="s">
        <v>1464</v>
      </c>
      <c r="B716" s="8">
        <v>20585</v>
      </c>
      <c r="C716" s="8">
        <v>2496.1476510067114</v>
      </c>
      <c r="D716" s="8">
        <v>2525</v>
      </c>
      <c r="E716" s="8">
        <v>2468</v>
      </c>
      <c r="F716" s="8">
        <v>2496.0939597315437</v>
      </c>
      <c r="G716" s="8">
        <f t="shared" si="384"/>
        <v>-1.020905133321321</v>
      </c>
      <c r="H716" s="8">
        <f t="shared" si="385"/>
        <v>0</v>
      </c>
      <c r="I716" s="8">
        <f t="shared" si="386"/>
        <v>1.020905133321321</v>
      </c>
      <c r="J716" s="25">
        <f t="shared" si="387"/>
        <v>18.166819875708892</v>
      </c>
      <c r="K716" s="25">
        <f t="shared" si="387"/>
        <v>10.170412478592667</v>
      </c>
      <c r="L716" s="26">
        <f t="shared" si="388"/>
        <v>1.7862421916463638</v>
      </c>
      <c r="M716" s="25">
        <f t="shared" si="389"/>
        <v>64.109365546248171</v>
      </c>
      <c r="N716" s="25">
        <v>30</v>
      </c>
      <c r="O716" s="25">
        <v>70</v>
      </c>
      <c r="P716" s="25">
        <f t="shared" si="357"/>
        <v>0</v>
      </c>
      <c r="Q716" s="25">
        <f t="shared" si="358"/>
        <v>0</v>
      </c>
      <c r="R716" s="25">
        <f t="shared" si="359"/>
        <v>39</v>
      </c>
      <c r="S716" s="25">
        <f t="shared" si="360"/>
        <v>0</v>
      </c>
      <c r="T716" s="25">
        <f t="shared" si="361"/>
        <v>8072940</v>
      </c>
      <c r="U716" s="25">
        <f t="shared" si="362"/>
        <v>10479240</v>
      </c>
      <c r="V716" s="9">
        <f t="shared" si="363"/>
        <v>2391.3401610206583</v>
      </c>
      <c r="W716" s="9">
        <f t="shared" si="364"/>
        <v>2403.2390769906669</v>
      </c>
      <c r="X716" s="9">
        <f t="shared" si="365"/>
        <v>11.898915970008602</v>
      </c>
      <c r="Y716" s="3">
        <f t="shared" si="366"/>
        <v>1</v>
      </c>
      <c r="Z716" s="3">
        <f t="shared" si="367"/>
        <v>0</v>
      </c>
      <c r="AA716" s="55">
        <f t="shared" si="368"/>
        <v>52</v>
      </c>
      <c r="AB716" s="3">
        <f t="shared" si="369"/>
        <v>30</v>
      </c>
      <c r="AC716" s="2">
        <f t="shared" si="370"/>
        <v>6378050</v>
      </c>
      <c r="AD716" s="2">
        <f t="shared" si="371"/>
        <v>9586450</v>
      </c>
      <c r="AE716" s="14">
        <f t="shared" si="372"/>
        <v>2395.1628845510577</v>
      </c>
      <c r="AF716" s="14">
        <f t="shared" si="373"/>
        <v>2442.9467225947446</v>
      </c>
      <c r="AG716" s="14">
        <f t="shared" si="356"/>
        <v>47.783838043686956</v>
      </c>
      <c r="AH716" s="14">
        <f t="shared" si="382"/>
        <v>37.667685478408856</v>
      </c>
      <c r="AI716" s="14">
        <f t="shared" si="375"/>
        <v>10.116152565278099</v>
      </c>
      <c r="AJ716" s="16">
        <f t="shared" si="376"/>
        <v>1</v>
      </c>
      <c r="AK716" s="16">
        <f t="shared" si="377"/>
        <v>0</v>
      </c>
      <c r="AL716" s="16">
        <f t="shared" si="378"/>
        <v>22</v>
      </c>
      <c r="AM716" s="16">
        <f t="shared" si="379"/>
        <v>30</v>
      </c>
      <c r="AN716" s="5">
        <f t="shared" si="380"/>
        <v>8354055</v>
      </c>
      <c r="AO716" s="5">
        <f t="shared" si="381"/>
        <v>9711455</v>
      </c>
    </row>
    <row r="717" spans="1:41" x14ac:dyDescent="0.2">
      <c r="A717" s="1" t="s">
        <v>1465</v>
      </c>
      <c r="B717" s="8">
        <v>22079</v>
      </c>
      <c r="C717" s="8">
        <v>2472.612244897959</v>
      </c>
      <c r="D717" s="8">
        <v>2504</v>
      </c>
      <c r="E717" s="8">
        <v>2460</v>
      </c>
      <c r="F717" s="8">
        <v>2472.6564625850342</v>
      </c>
      <c r="G717" s="8">
        <f t="shared" si="384"/>
        <v>-23.437497146509486</v>
      </c>
      <c r="H717" s="8">
        <f t="shared" si="385"/>
        <v>0</v>
      </c>
      <c r="I717" s="8">
        <f t="shared" si="386"/>
        <v>23.437497146509486</v>
      </c>
      <c r="J717" s="25">
        <f t="shared" si="387"/>
        <v>16.869189884586827</v>
      </c>
      <c r="K717" s="25">
        <f t="shared" si="387"/>
        <v>11.118061383443868</v>
      </c>
      <c r="L717" s="26">
        <f t="shared" si="388"/>
        <v>1.5172779950385129</v>
      </c>
      <c r="M717" s="25">
        <f t="shared" si="389"/>
        <v>60.274550448104144</v>
      </c>
      <c r="N717" s="25">
        <v>30</v>
      </c>
      <c r="O717" s="25">
        <v>70</v>
      </c>
      <c r="P717" s="25">
        <f t="shared" si="357"/>
        <v>0</v>
      </c>
      <c r="Q717" s="25">
        <f t="shared" si="358"/>
        <v>0</v>
      </c>
      <c r="R717" s="25">
        <f t="shared" si="359"/>
        <v>39</v>
      </c>
      <c r="S717" s="25">
        <f t="shared" si="360"/>
        <v>0</v>
      </c>
      <c r="T717" s="25">
        <f t="shared" si="361"/>
        <v>8072940</v>
      </c>
      <c r="U717" s="25">
        <f t="shared" si="362"/>
        <v>10471440</v>
      </c>
      <c r="V717" s="9">
        <f t="shared" si="363"/>
        <v>2397.2321689185655</v>
      </c>
      <c r="W717" s="9">
        <f t="shared" si="364"/>
        <v>2415.2452403016291</v>
      </c>
      <c r="X717" s="9">
        <f t="shared" si="365"/>
        <v>18.013071383063561</v>
      </c>
      <c r="Y717" s="3">
        <f t="shared" si="366"/>
        <v>1</v>
      </c>
      <c r="Z717" s="3">
        <f t="shared" si="367"/>
        <v>0</v>
      </c>
      <c r="AA717" s="55">
        <f t="shared" si="368"/>
        <v>53</v>
      </c>
      <c r="AB717" s="3">
        <f t="shared" si="369"/>
        <v>30</v>
      </c>
      <c r="AC717" s="2">
        <f t="shared" si="370"/>
        <v>6314895</v>
      </c>
      <c r="AD717" s="2">
        <f t="shared" si="371"/>
        <v>9574395</v>
      </c>
      <c r="AE717" s="14">
        <f t="shared" si="372"/>
        <v>2400.9031495906115</v>
      </c>
      <c r="AF717" s="14">
        <f t="shared" si="373"/>
        <v>2447.5174518240201</v>
      </c>
      <c r="AG717" s="14">
        <f t="shared" si="356"/>
        <v>46.61430223340858</v>
      </c>
      <c r="AH717" s="14">
        <f t="shared" si="382"/>
        <v>39.457008829408799</v>
      </c>
      <c r="AI717" s="14">
        <f t="shared" si="375"/>
        <v>7.1572934039997804</v>
      </c>
      <c r="AJ717" s="16">
        <f t="shared" si="376"/>
        <v>1</v>
      </c>
      <c r="AK717" s="16">
        <f t="shared" si="377"/>
        <v>0</v>
      </c>
      <c r="AL717" s="16">
        <f t="shared" si="378"/>
        <v>23</v>
      </c>
      <c r="AM717" s="16">
        <f t="shared" si="379"/>
        <v>30</v>
      </c>
      <c r="AN717" s="5">
        <f t="shared" si="380"/>
        <v>8290900</v>
      </c>
      <c r="AO717" s="5">
        <f t="shared" si="381"/>
        <v>9705400</v>
      </c>
    </row>
    <row r="718" spans="1:41" x14ac:dyDescent="0.2">
      <c r="A718" s="1" t="s">
        <v>1466</v>
      </c>
      <c r="B718" s="8">
        <v>21783</v>
      </c>
      <c r="C718" s="8">
        <v>2546.2027027027025</v>
      </c>
      <c r="D718" s="8">
        <v>2597</v>
      </c>
      <c r="E718" s="8">
        <v>2500</v>
      </c>
      <c r="F718" s="8">
        <v>2546.4324324324325</v>
      </c>
      <c r="G718" s="8">
        <f t="shared" si="384"/>
        <v>73.775969847398301</v>
      </c>
      <c r="H718" s="8">
        <f t="shared" si="385"/>
        <v>73.775969847398301</v>
      </c>
      <c r="I718" s="8">
        <f t="shared" si="386"/>
        <v>0</v>
      </c>
      <c r="J718" s="25">
        <f t="shared" si="387"/>
        <v>20.933959881930502</v>
      </c>
      <c r="K718" s="25">
        <f t="shared" si="387"/>
        <v>10.323914141769306</v>
      </c>
      <c r="L718" s="26">
        <f t="shared" si="388"/>
        <v>2.0277154182476429</v>
      </c>
      <c r="M718" s="25">
        <f t="shared" si="389"/>
        <v>66.971796821685047</v>
      </c>
      <c r="N718" s="25">
        <v>30</v>
      </c>
      <c r="O718" s="25">
        <v>70</v>
      </c>
      <c r="P718" s="25">
        <f t="shared" si="357"/>
        <v>0</v>
      </c>
      <c r="Q718" s="25">
        <f t="shared" si="358"/>
        <v>0</v>
      </c>
      <c r="R718" s="25">
        <f t="shared" si="359"/>
        <v>39</v>
      </c>
      <c r="S718" s="25">
        <f t="shared" si="360"/>
        <v>0</v>
      </c>
      <c r="T718" s="25">
        <f t="shared" si="361"/>
        <v>8072940</v>
      </c>
      <c r="U718" s="25">
        <f t="shared" si="362"/>
        <v>10510440</v>
      </c>
      <c r="V718" s="9">
        <f t="shared" si="363"/>
        <v>2403.3826110778768</v>
      </c>
      <c r="W718" s="9">
        <f t="shared" si="364"/>
        <v>2426.5354697736993</v>
      </c>
      <c r="X718" s="9">
        <f t="shared" si="365"/>
        <v>23.152858695822488</v>
      </c>
      <c r="Y718" s="3">
        <f t="shared" si="366"/>
        <v>1</v>
      </c>
      <c r="Z718" s="3">
        <f t="shared" si="367"/>
        <v>0</v>
      </c>
      <c r="AA718" s="55">
        <f t="shared" si="368"/>
        <v>54</v>
      </c>
      <c r="AB718" s="3">
        <f t="shared" si="369"/>
        <v>30</v>
      </c>
      <c r="AC718" s="2">
        <f t="shared" si="370"/>
        <v>6252265</v>
      </c>
      <c r="AD718" s="2">
        <f t="shared" si="371"/>
        <v>9627265</v>
      </c>
      <c r="AE718" s="14">
        <f t="shared" si="372"/>
        <v>2411.6830964677833</v>
      </c>
      <c r="AF718" s="14">
        <f t="shared" si="373"/>
        <v>2462.7351411483914</v>
      </c>
      <c r="AG718" s="14">
        <f t="shared" si="356"/>
        <v>51.052044680608105</v>
      </c>
      <c r="AH718" s="14">
        <f t="shared" si="382"/>
        <v>41.776015999648664</v>
      </c>
      <c r="AI718" s="14">
        <f t="shared" si="375"/>
        <v>9.2760286809594419</v>
      </c>
      <c r="AJ718" s="16">
        <f t="shared" si="376"/>
        <v>1</v>
      </c>
      <c r="AK718" s="16">
        <f t="shared" si="377"/>
        <v>0</v>
      </c>
      <c r="AL718" s="16">
        <f t="shared" si="378"/>
        <v>24</v>
      </c>
      <c r="AM718" s="16">
        <f t="shared" si="379"/>
        <v>30</v>
      </c>
      <c r="AN718" s="5">
        <f t="shared" si="380"/>
        <v>8228270</v>
      </c>
      <c r="AO718" s="5">
        <f t="shared" si="381"/>
        <v>9728270</v>
      </c>
    </row>
    <row r="719" spans="1:41" x14ac:dyDescent="0.2">
      <c r="A719" s="1" t="s">
        <v>1467</v>
      </c>
      <c r="B719" s="8">
        <v>24066</v>
      </c>
      <c r="C719" s="8">
        <v>2550.4214046822744</v>
      </c>
      <c r="D719" s="8">
        <v>2591</v>
      </c>
      <c r="E719" s="8">
        <v>2525</v>
      </c>
      <c r="F719" s="8">
        <v>2550.247491638796</v>
      </c>
      <c r="G719" s="8">
        <f t="shared" si="384"/>
        <v>3.8150592063634576</v>
      </c>
      <c r="H719" s="8">
        <f t="shared" si="385"/>
        <v>3.8150592063634576</v>
      </c>
      <c r="I719" s="8">
        <f t="shared" si="386"/>
        <v>0</v>
      </c>
      <c r="J719" s="25">
        <f t="shared" si="387"/>
        <v>19.711181262247141</v>
      </c>
      <c r="K719" s="25">
        <f t="shared" si="387"/>
        <v>9.5864917030714984</v>
      </c>
      <c r="L719" s="26">
        <f t="shared" si="388"/>
        <v>2.0561412738647347</v>
      </c>
      <c r="M719" s="25">
        <f t="shared" si="389"/>
        <v>67.278999549146491</v>
      </c>
      <c r="N719" s="25">
        <v>30</v>
      </c>
      <c r="O719" s="25">
        <v>70</v>
      </c>
      <c r="P719" s="25">
        <f t="shared" si="357"/>
        <v>0</v>
      </c>
      <c r="Q719" s="25">
        <f t="shared" si="358"/>
        <v>0</v>
      </c>
      <c r="R719" s="25">
        <f t="shared" si="359"/>
        <v>39</v>
      </c>
      <c r="S719" s="25">
        <f t="shared" si="360"/>
        <v>0</v>
      </c>
      <c r="T719" s="25">
        <f t="shared" si="361"/>
        <v>8072940</v>
      </c>
      <c r="U719" s="25">
        <f t="shared" si="362"/>
        <v>10534815</v>
      </c>
      <c r="V719" s="9">
        <f t="shared" si="363"/>
        <v>2414.1742104999844</v>
      </c>
      <c r="W719" s="9">
        <f t="shared" si="364"/>
        <v>2445.9139661271956</v>
      </c>
      <c r="X719" s="9">
        <f t="shared" si="365"/>
        <v>31.739755627211252</v>
      </c>
      <c r="Y719" s="3">
        <f t="shared" si="366"/>
        <v>1</v>
      </c>
      <c r="Z719" s="3">
        <f t="shared" si="367"/>
        <v>0</v>
      </c>
      <c r="AA719" s="55">
        <f t="shared" si="368"/>
        <v>55</v>
      </c>
      <c r="AB719" s="3">
        <f t="shared" si="369"/>
        <v>30</v>
      </c>
      <c r="AC719" s="2">
        <f t="shared" si="370"/>
        <v>6187310</v>
      </c>
      <c r="AD719" s="2">
        <f t="shared" si="371"/>
        <v>9659185</v>
      </c>
      <c r="AE719" s="14">
        <f t="shared" si="372"/>
        <v>2421.9471257397104</v>
      </c>
      <c r="AF719" s="14">
        <f t="shared" si="373"/>
        <v>2476.1985796853769</v>
      </c>
      <c r="AG719" s="14">
        <f t="shared" si="356"/>
        <v>54.251453945666526</v>
      </c>
      <c r="AH719" s="14">
        <f t="shared" si="382"/>
        <v>44.271103588852235</v>
      </c>
      <c r="AI719" s="14">
        <f t="shared" si="375"/>
        <v>9.9803503568142915</v>
      </c>
      <c r="AJ719" s="16">
        <f t="shared" si="376"/>
        <v>1</v>
      </c>
      <c r="AK719" s="16">
        <f t="shared" si="377"/>
        <v>0</v>
      </c>
      <c r="AL719" s="16">
        <f t="shared" si="378"/>
        <v>25</v>
      </c>
      <c r="AM719" s="16">
        <f t="shared" si="379"/>
        <v>30</v>
      </c>
      <c r="AN719" s="5">
        <f t="shared" si="380"/>
        <v>8163315</v>
      </c>
      <c r="AO719" s="5">
        <f t="shared" si="381"/>
        <v>9741440</v>
      </c>
    </row>
    <row r="720" spans="1:41" x14ac:dyDescent="0.2">
      <c r="A720" s="1" t="s">
        <v>1468</v>
      </c>
      <c r="B720" s="8">
        <v>18437</v>
      </c>
      <c r="C720" s="8">
        <v>2559.7090301003345</v>
      </c>
      <c r="D720" s="8">
        <v>2575</v>
      </c>
      <c r="E720" s="8">
        <v>2537</v>
      </c>
      <c r="F720" s="8">
        <v>2559.6488294314381</v>
      </c>
      <c r="G720" s="8">
        <f t="shared" si="384"/>
        <v>9.4013377926421526</v>
      </c>
      <c r="H720" s="8">
        <f t="shared" si="385"/>
        <v>9.4013377926421526</v>
      </c>
      <c r="I720" s="8">
        <f t="shared" si="386"/>
        <v>0</v>
      </c>
      <c r="J720" s="25">
        <f t="shared" si="387"/>
        <v>18.97476387156107</v>
      </c>
      <c r="K720" s="25">
        <f t="shared" si="387"/>
        <v>8.9017422957092496</v>
      </c>
      <c r="L720" s="26">
        <f t="shared" si="388"/>
        <v>2.1315786551928313</v>
      </c>
      <c r="M720" s="25">
        <f t="shared" si="389"/>
        <v>68.06722391143569</v>
      </c>
      <c r="N720" s="25">
        <v>30</v>
      </c>
      <c r="O720" s="25">
        <v>70</v>
      </c>
      <c r="P720" s="25">
        <f t="shared" si="357"/>
        <v>0</v>
      </c>
      <c r="Q720" s="25">
        <f t="shared" si="358"/>
        <v>0</v>
      </c>
      <c r="R720" s="25">
        <f t="shared" si="359"/>
        <v>39</v>
      </c>
      <c r="S720" s="25">
        <f t="shared" si="360"/>
        <v>0</v>
      </c>
      <c r="T720" s="25">
        <f t="shared" si="361"/>
        <v>8072940</v>
      </c>
      <c r="U720" s="25">
        <f t="shared" si="362"/>
        <v>10546515</v>
      </c>
      <c r="V720" s="9">
        <f t="shared" si="363"/>
        <v>2424.191474224081</v>
      </c>
      <c r="W720" s="9">
        <f t="shared" si="364"/>
        <v>2462.1987825701667</v>
      </c>
      <c r="X720" s="9">
        <f t="shared" si="365"/>
        <v>38.007308346085665</v>
      </c>
      <c r="Y720" s="3">
        <f t="shared" si="366"/>
        <v>1</v>
      </c>
      <c r="Z720" s="3">
        <f t="shared" si="367"/>
        <v>0</v>
      </c>
      <c r="AA720" s="55">
        <f t="shared" si="368"/>
        <v>56</v>
      </c>
      <c r="AB720" s="3">
        <f t="shared" si="369"/>
        <v>30</v>
      </c>
      <c r="AC720" s="2">
        <f t="shared" si="370"/>
        <v>6122505</v>
      </c>
      <c r="AD720" s="2">
        <f t="shared" si="371"/>
        <v>9674305</v>
      </c>
      <c r="AE720" s="14">
        <f t="shared" si="372"/>
        <v>2432.1472519390977</v>
      </c>
      <c r="AF720" s="14">
        <f t="shared" si="373"/>
        <v>2489.0370796463094</v>
      </c>
      <c r="AG720" s="14">
        <f t="shared" si="356"/>
        <v>56.88982770721168</v>
      </c>
      <c r="AH720" s="14">
        <f t="shared" si="382"/>
        <v>46.794848412524125</v>
      </c>
      <c r="AI720" s="14">
        <f t="shared" si="375"/>
        <v>10.094979294687555</v>
      </c>
      <c r="AJ720" s="16">
        <f t="shared" si="376"/>
        <v>1</v>
      </c>
      <c r="AK720" s="16">
        <f t="shared" si="377"/>
        <v>0</v>
      </c>
      <c r="AL720" s="16">
        <f t="shared" si="378"/>
        <v>26</v>
      </c>
      <c r="AM720" s="16">
        <f t="shared" si="379"/>
        <v>30</v>
      </c>
      <c r="AN720" s="5">
        <f t="shared" si="380"/>
        <v>8098510</v>
      </c>
      <c r="AO720" s="5">
        <f t="shared" si="381"/>
        <v>9747560</v>
      </c>
    </row>
    <row r="721" spans="1:41" x14ac:dyDescent="0.2">
      <c r="A721" s="1" t="s">
        <v>1469</v>
      </c>
      <c r="B721" s="8">
        <v>28733</v>
      </c>
      <c r="C721" s="8">
        <v>2561.1533333333332</v>
      </c>
      <c r="D721" s="8">
        <v>2589</v>
      </c>
      <c r="E721" s="8">
        <v>2534</v>
      </c>
      <c r="F721" s="8">
        <v>2561.1466666666665</v>
      </c>
      <c r="G721" s="8">
        <f t="shared" si="384"/>
        <v>1.4978372352284168</v>
      </c>
      <c r="H721" s="8">
        <f t="shared" si="385"/>
        <v>1.4978372352284168</v>
      </c>
      <c r="I721" s="8">
        <f t="shared" si="386"/>
        <v>0</v>
      </c>
      <c r="J721" s="25">
        <f t="shared" si="387"/>
        <v>17.726411968965881</v>
      </c>
      <c r="K721" s="25">
        <f t="shared" si="387"/>
        <v>8.2659035603014459</v>
      </c>
      <c r="L721" s="26">
        <f t="shared" si="388"/>
        <v>2.1445219920179448</v>
      </c>
      <c r="M721" s="25">
        <f t="shared" si="389"/>
        <v>68.198664135967249</v>
      </c>
      <c r="N721" s="25">
        <v>30</v>
      </c>
      <c r="O721" s="25">
        <v>70</v>
      </c>
      <c r="P721" s="25">
        <f t="shared" si="357"/>
        <v>0</v>
      </c>
      <c r="Q721" s="25">
        <f t="shared" si="358"/>
        <v>0</v>
      </c>
      <c r="R721" s="25">
        <f t="shared" si="359"/>
        <v>39</v>
      </c>
      <c r="S721" s="25">
        <f t="shared" si="360"/>
        <v>0</v>
      </c>
      <c r="T721" s="25">
        <f t="shared" si="361"/>
        <v>8072940</v>
      </c>
      <c r="U721" s="25">
        <f t="shared" si="362"/>
        <v>10543590</v>
      </c>
      <c r="V721" s="9">
        <f t="shared" si="363"/>
        <v>2431.6127810121684</v>
      </c>
      <c r="W721" s="9">
        <f t="shared" si="364"/>
        <v>2480.7351383239134</v>
      </c>
      <c r="X721" s="9">
        <f t="shared" si="365"/>
        <v>49.122357311744963</v>
      </c>
      <c r="Y721" s="3">
        <f t="shared" si="366"/>
        <v>1</v>
      </c>
      <c r="Z721" s="3">
        <f t="shared" si="367"/>
        <v>0</v>
      </c>
      <c r="AA721" s="55">
        <f t="shared" si="368"/>
        <v>57</v>
      </c>
      <c r="AB721" s="3">
        <f t="shared" si="369"/>
        <v>30</v>
      </c>
      <c r="AC721" s="2">
        <f t="shared" si="370"/>
        <v>6058100</v>
      </c>
      <c r="AD721" s="2">
        <f t="shared" si="371"/>
        <v>9669050</v>
      </c>
      <c r="AE721" s="14">
        <f t="shared" si="372"/>
        <v>2441.7027641411401</v>
      </c>
      <c r="AF721" s="14">
        <f t="shared" si="373"/>
        <v>2500.1308622648257</v>
      </c>
      <c r="AG721" s="14">
        <f t="shared" si="356"/>
        <v>58.428098123685686</v>
      </c>
      <c r="AH721" s="14">
        <f t="shared" si="382"/>
        <v>49.12149835475644</v>
      </c>
      <c r="AI721" s="14">
        <f t="shared" si="375"/>
        <v>9.3065997689292459</v>
      </c>
      <c r="AJ721" s="16">
        <f t="shared" si="376"/>
        <v>1</v>
      </c>
      <c r="AK721" s="16">
        <f t="shared" si="377"/>
        <v>0</v>
      </c>
      <c r="AL721" s="16">
        <f t="shared" si="378"/>
        <v>27</v>
      </c>
      <c r="AM721" s="16">
        <f t="shared" si="379"/>
        <v>30</v>
      </c>
      <c r="AN721" s="5">
        <f t="shared" si="380"/>
        <v>8034105</v>
      </c>
      <c r="AO721" s="5">
        <f t="shared" si="381"/>
        <v>9744555</v>
      </c>
    </row>
    <row r="722" spans="1:41" x14ac:dyDescent="0.2">
      <c r="A722" s="1" t="s">
        <v>1470</v>
      </c>
      <c r="B722" s="8">
        <v>18075</v>
      </c>
      <c r="C722" s="8">
        <v>2559.1554054054054</v>
      </c>
      <c r="D722" s="8">
        <v>2576</v>
      </c>
      <c r="E722" s="8">
        <v>2536</v>
      </c>
      <c r="F722" s="8">
        <v>2559.1452702702704</v>
      </c>
      <c r="G722" s="8">
        <f t="shared" si="384"/>
        <v>-2.0013963963961032</v>
      </c>
      <c r="H722" s="8">
        <f t="shared" si="385"/>
        <v>0</v>
      </c>
      <c r="I722" s="8">
        <f t="shared" si="386"/>
        <v>2.0013963963961032</v>
      </c>
      <c r="J722" s="25">
        <f t="shared" ref="J722:K737" si="390">((J721*($L$4-1)+H722)/$L$4)</f>
        <v>16.460239685468316</v>
      </c>
      <c r="K722" s="25">
        <f t="shared" si="390"/>
        <v>7.8184387628796355</v>
      </c>
      <c r="L722" s="26">
        <f t="shared" si="388"/>
        <v>2.1053103035887681</v>
      </c>
      <c r="M722" s="25">
        <f t="shared" si="389"/>
        <v>67.797099090409347</v>
      </c>
      <c r="N722" s="25">
        <v>30</v>
      </c>
      <c r="O722" s="25">
        <v>70</v>
      </c>
      <c r="P722" s="25">
        <f t="shared" si="357"/>
        <v>0</v>
      </c>
      <c r="Q722" s="25">
        <f t="shared" si="358"/>
        <v>0</v>
      </c>
      <c r="R722" s="25">
        <f t="shared" si="359"/>
        <v>39</v>
      </c>
      <c r="S722" s="25">
        <f t="shared" si="360"/>
        <v>0</v>
      </c>
      <c r="T722" s="25">
        <f t="shared" si="361"/>
        <v>8072940</v>
      </c>
      <c r="U722" s="25">
        <f t="shared" si="362"/>
        <v>10545540</v>
      </c>
      <c r="V722" s="9">
        <f t="shared" si="363"/>
        <v>2435.697899201271</v>
      </c>
      <c r="W722" s="9">
        <f t="shared" si="364"/>
        <v>2497.6985713723466</v>
      </c>
      <c r="X722" s="9">
        <f t="shared" si="365"/>
        <v>62.000672171075621</v>
      </c>
      <c r="Y722" s="3">
        <f t="shared" si="366"/>
        <v>1</v>
      </c>
      <c r="Z722" s="3">
        <f t="shared" si="367"/>
        <v>0</v>
      </c>
      <c r="AA722" s="55">
        <f t="shared" si="368"/>
        <v>58</v>
      </c>
      <c r="AB722" s="3">
        <f t="shared" si="369"/>
        <v>30</v>
      </c>
      <c r="AC722" s="2">
        <f t="shared" si="370"/>
        <v>5993345</v>
      </c>
      <c r="AD722" s="2">
        <f t="shared" si="371"/>
        <v>9670545</v>
      </c>
      <c r="AE722" s="14">
        <f t="shared" si="372"/>
        <v>2450.4022090395943</v>
      </c>
      <c r="AF722" s="14">
        <f t="shared" si="373"/>
        <v>2509.2100019579711</v>
      </c>
      <c r="AG722" s="14">
        <f t="shared" si="356"/>
        <v>58.80779291837689</v>
      </c>
      <c r="AH722" s="14">
        <f t="shared" si="382"/>
        <v>51.05875726748053</v>
      </c>
      <c r="AI722" s="14">
        <f t="shared" si="375"/>
        <v>7.74903565089636</v>
      </c>
      <c r="AJ722" s="16">
        <f t="shared" si="376"/>
        <v>1</v>
      </c>
      <c r="AK722" s="16">
        <f t="shared" si="377"/>
        <v>0</v>
      </c>
      <c r="AL722" s="16">
        <f t="shared" si="378"/>
        <v>28</v>
      </c>
      <c r="AM722" s="16">
        <f t="shared" si="379"/>
        <v>30</v>
      </c>
      <c r="AN722" s="5">
        <f t="shared" si="380"/>
        <v>7969350</v>
      </c>
      <c r="AO722" s="5">
        <f t="shared" si="381"/>
        <v>9744550</v>
      </c>
    </row>
    <row r="723" spans="1:41" x14ac:dyDescent="0.2">
      <c r="A723" s="1" t="s">
        <v>1471</v>
      </c>
      <c r="B723" s="8">
        <v>17900</v>
      </c>
      <c r="C723" s="8">
        <v>2540.0520833333335</v>
      </c>
      <c r="D723" s="8">
        <v>2556</v>
      </c>
      <c r="E723" s="8">
        <v>2525</v>
      </c>
      <c r="F723" s="8">
        <v>2539.9479166666665</v>
      </c>
      <c r="G723" s="8">
        <f t="shared" si="384"/>
        <v>-19.197353603603915</v>
      </c>
      <c r="H723" s="8">
        <f t="shared" si="385"/>
        <v>0</v>
      </c>
      <c r="I723" s="8">
        <f t="shared" si="386"/>
        <v>19.197353603603915</v>
      </c>
      <c r="J723" s="25">
        <f t="shared" si="390"/>
        <v>15.284508279363436</v>
      </c>
      <c r="K723" s="25">
        <f t="shared" si="390"/>
        <v>8.6312183943599408</v>
      </c>
      <c r="L723" s="26">
        <f t="shared" si="388"/>
        <v>1.7708401735438741</v>
      </c>
      <c r="M723" s="25">
        <f t="shared" si="389"/>
        <v>63.909863529912265</v>
      </c>
      <c r="N723" s="25">
        <v>30</v>
      </c>
      <c r="O723" s="25">
        <v>70</v>
      </c>
      <c r="P723" s="25">
        <f t="shared" si="357"/>
        <v>0</v>
      </c>
      <c r="Q723" s="25">
        <f t="shared" si="358"/>
        <v>0</v>
      </c>
      <c r="R723" s="25">
        <f t="shared" si="359"/>
        <v>39</v>
      </c>
      <c r="S723" s="25">
        <f t="shared" si="360"/>
        <v>0</v>
      </c>
      <c r="T723" s="25">
        <f t="shared" si="361"/>
        <v>8072940</v>
      </c>
      <c r="U723" s="25">
        <f t="shared" si="362"/>
        <v>10534815</v>
      </c>
      <c r="V723" s="9">
        <f t="shared" si="363"/>
        <v>2440.2045854204571</v>
      </c>
      <c r="W723" s="9">
        <f t="shared" si="364"/>
        <v>2511.212743343905</v>
      </c>
      <c r="X723" s="9">
        <f t="shared" si="365"/>
        <v>71.008157923447925</v>
      </c>
      <c r="Y723" s="3">
        <f t="shared" si="366"/>
        <v>1</v>
      </c>
      <c r="Z723" s="3">
        <f t="shared" si="367"/>
        <v>0</v>
      </c>
      <c r="AA723" s="55">
        <f t="shared" si="368"/>
        <v>59</v>
      </c>
      <c r="AB723" s="3">
        <f t="shared" si="369"/>
        <v>30</v>
      </c>
      <c r="AC723" s="2">
        <f t="shared" si="370"/>
        <v>5928915</v>
      </c>
      <c r="AD723" s="2">
        <f t="shared" si="371"/>
        <v>9653290</v>
      </c>
      <c r="AE723" s="14">
        <f t="shared" si="372"/>
        <v>2457.0352244193773</v>
      </c>
      <c r="AF723" s="14">
        <f t="shared" si="373"/>
        <v>2513.9389119131552</v>
      </c>
      <c r="AG723" s="14">
        <f t="shared" si="356"/>
        <v>56.903687493777852</v>
      </c>
      <c r="AH723" s="14">
        <f t="shared" si="382"/>
        <v>52.227743312739996</v>
      </c>
      <c r="AI723" s="14">
        <f t="shared" si="375"/>
        <v>4.6759441810378561</v>
      </c>
      <c r="AJ723" s="16">
        <f t="shared" si="376"/>
        <v>1</v>
      </c>
      <c r="AK723" s="16">
        <f t="shared" si="377"/>
        <v>0</v>
      </c>
      <c r="AL723" s="16">
        <f t="shared" si="378"/>
        <v>29</v>
      </c>
      <c r="AM723" s="16">
        <f t="shared" si="379"/>
        <v>30</v>
      </c>
      <c r="AN723" s="5">
        <f t="shared" si="380"/>
        <v>7904920</v>
      </c>
      <c r="AO723" s="5">
        <f t="shared" si="381"/>
        <v>9735545</v>
      </c>
    </row>
    <row r="724" spans="1:41" x14ac:dyDescent="0.2">
      <c r="A724" s="1" t="s">
        <v>1472</v>
      </c>
      <c r="B724" s="8">
        <v>17761</v>
      </c>
      <c r="C724" s="8">
        <v>2522.8655172413792</v>
      </c>
      <c r="D724" s="8">
        <v>2561</v>
      </c>
      <c r="E724" s="8">
        <v>2499</v>
      </c>
      <c r="F724" s="8">
        <v>2522.7931034482758</v>
      </c>
      <c r="G724" s="8">
        <f t="shared" si="384"/>
        <v>-17.1548132183907</v>
      </c>
      <c r="H724" s="8">
        <f t="shared" si="385"/>
        <v>0</v>
      </c>
      <c r="I724" s="8">
        <f t="shared" si="386"/>
        <v>17.1548132183907</v>
      </c>
      <c r="J724" s="25">
        <f t="shared" si="390"/>
        <v>14.192757687980333</v>
      </c>
      <c r="K724" s="25">
        <f t="shared" si="390"/>
        <v>9.2400465960764233</v>
      </c>
      <c r="L724" s="26">
        <f t="shared" si="388"/>
        <v>1.5360049909279641</v>
      </c>
      <c r="M724" s="25">
        <f t="shared" si="389"/>
        <v>60.567900947462867</v>
      </c>
      <c r="N724" s="25">
        <v>30</v>
      </c>
      <c r="O724" s="25">
        <v>70</v>
      </c>
      <c r="P724" s="25">
        <f t="shared" si="357"/>
        <v>0</v>
      </c>
      <c r="Q724" s="25">
        <f t="shared" si="358"/>
        <v>0</v>
      </c>
      <c r="R724" s="25">
        <f t="shared" si="359"/>
        <v>39</v>
      </c>
      <c r="S724" s="25">
        <f t="shared" si="360"/>
        <v>0</v>
      </c>
      <c r="T724" s="25">
        <f t="shared" si="361"/>
        <v>8072940</v>
      </c>
      <c r="U724" s="25">
        <f t="shared" si="362"/>
        <v>10509465</v>
      </c>
      <c r="V724" s="9">
        <f t="shared" si="363"/>
        <v>2444.2807180434643</v>
      </c>
      <c r="W724" s="9">
        <f t="shared" si="364"/>
        <v>2522.1879228401385</v>
      </c>
      <c r="X724" s="9">
        <f t="shared" si="365"/>
        <v>77.90720479667425</v>
      </c>
      <c r="Y724" s="3">
        <f t="shared" si="366"/>
        <v>1</v>
      </c>
      <c r="Z724" s="3">
        <f t="shared" si="367"/>
        <v>0</v>
      </c>
      <c r="AA724" s="55">
        <f t="shared" si="368"/>
        <v>60</v>
      </c>
      <c r="AB724" s="3">
        <f t="shared" si="369"/>
        <v>30</v>
      </c>
      <c r="AC724" s="2">
        <f t="shared" si="370"/>
        <v>5864985</v>
      </c>
      <c r="AD724" s="2">
        <f t="shared" si="371"/>
        <v>9613485</v>
      </c>
      <c r="AE724" s="14">
        <f t="shared" si="372"/>
        <v>2461.9061784215178</v>
      </c>
      <c r="AF724" s="14">
        <f t="shared" si="373"/>
        <v>2515.3010952262507</v>
      </c>
      <c r="AG724" s="14">
        <f t="shared" si="356"/>
        <v>53.394916804732929</v>
      </c>
      <c r="AH724" s="14">
        <f t="shared" si="382"/>
        <v>52.461178011138585</v>
      </c>
      <c r="AI724" s="14">
        <f t="shared" si="375"/>
        <v>0.93373879359434397</v>
      </c>
      <c r="AJ724" s="16">
        <f t="shared" si="376"/>
        <v>1</v>
      </c>
      <c r="AK724" s="16">
        <f t="shared" si="377"/>
        <v>0</v>
      </c>
      <c r="AL724" s="16">
        <f t="shared" si="378"/>
        <v>30</v>
      </c>
      <c r="AM724" s="16">
        <f t="shared" si="379"/>
        <v>30</v>
      </c>
      <c r="AN724" s="5">
        <f t="shared" si="380"/>
        <v>7840990</v>
      </c>
      <c r="AO724" s="5">
        <f t="shared" si="381"/>
        <v>9715240</v>
      </c>
    </row>
    <row r="725" spans="1:41" x14ac:dyDescent="0.2">
      <c r="A725" s="1" t="s">
        <v>1473</v>
      </c>
      <c r="B725" s="8">
        <v>22358</v>
      </c>
      <c r="C725" s="8">
        <v>2504.4334470989761</v>
      </c>
      <c r="D725" s="8">
        <v>2533</v>
      </c>
      <c r="E725" s="8">
        <v>2481</v>
      </c>
      <c r="F725" s="8">
        <v>2504.5290102389076</v>
      </c>
      <c r="G725" s="8">
        <f t="shared" si="384"/>
        <v>-18.264093209368184</v>
      </c>
      <c r="H725" s="8">
        <f t="shared" si="385"/>
        <v>0</v>
      </c>
      <c r="I725" s="8">
        <f t="shared" si="386"/>
        <v>18.264093209368184</v>
      </c>
      <c r="J725" s="25">
        <f t="shared" si="390"/>
        <v>13.178989281696023</v>
      </c>
      <c r="K725" s="25">
        <f t="shared" si="390"/>
        <v>9.8846213541686918</v>
      </c>
      <c r="L725" s="26">
        <f t="shared" si="388"/>
        <v>1.3332821571499023</v>
      </c>
      <c r="M725" s="25">
        <f t="shared" si="389"/>
        <v>57.141917151524567</v>
      </c>
      <c r="N725" s="25">
        <v>30</v>
      </c>
      <c r="O725" s="25">
        <v>70</v>
      </c>
      <c r="P725" s="25">
        <f t="shared" si="357"/>
        <v>0</v>
      </c>
      <c r="Q725" s="25">
        <f t="shared" si="358"/>
        <v>0</v>
      </c>
      <c r="R725" s="25">
        <f t="shared" si="359"/>
        <v>39</v>
      </c>
      <c r="S725" s="25">
        <f t="shared" si="360"/>
        <v>0</v>
      </c>
      <c r="T725" s="25">
        <f t="shared" si="361"/>
        <v>8072940</v>
      </c>
      <c r="U725" s="25">
        <f t="shared" si="362"/>
        <v>10491915</v>
      </c>
      <c r="V725" s="9">
        <f t="shared" si="363"/>
        <v>2447.5961647391018</v>
      </c>
      <c r="W725" s="9">
        <f t="shared" si="364"/>
        <v>2530.4378383235735</v>
      </c>
      <c r="X725" s="9">
        <f t="shared" si="365"/>
        <v>82.841673584471664</v>
      </c>
      <c r="Y725" s="3">
        <f t="shared" si="366"/>
        <v>1</v>
      </c>
      <c r="Z725" s="3">
        <f t="shared" si="367"/>
        <v>0</v>
      </c>
      <c r="AA725" s="55">
        <f t="shared" si="368"/>
        <v>61</v>
      </c>
      <c r="AB725" s="3">
        <f t="shared" si="369"/>
        <v>30</v>
      </c>
      <c r="AC725" s="2">
        <f t="shared" si="370"/>
        <v>5800930</v>
      </c>
      <c r="AD725" s="2">
        <f t="shared" si="371"/>
        <v>9584455</v>
      </c>
      <c r="AE725" s="14">
        <f t="shared" si="372"/>
        <v>2465.063425222806</v>
      </c>
      <c r="AF725" s="14">
        <f t="shared" si="373"/>
        <v>2513.643851382044</v>
      </c>
      <c r="AG725" s="14">
        <f t="shared" si="356"/>
        <v>48.580426159237959</v>
      </c>
      <c r="AH725" s="14">
        <f t="shared" si="382"/>
        <v>51.685027640758463</v>
      </c>
      <c r="AI725" s="14">
        <f t="shared" si="375"/>
        <v>-3.1046014815205041</v>
      </c>
      <c r="AJ725" s="16">
        <f t="shared" si="376"/>
        <v>0</v>
      </c>
      <c r="AK725" s="16">
        <f t="shared" si="377"/>
        <v>1</v>
      </c>
      <c r="AL725" s="16">
        <f t="shared" si="378"/>
        <v>29</v>
      </c>
      <c r="AM725" s="16">
        <f t="shared" si="379"/>
        <v>30</v>
      </c>
      <c r="AN725" s="5">
        <f t="shared" si="380"/>
        <v>7903435</v>
      </c>
      <c r="AO725" s="5">
        <f t="shared" si="381"/>
        <v>9702160</v>
      </c>
    </row>
    <row r="726" spans="1:41" x14ac:dyDescent="0.2">
      <c r="A726" s="1" t="s">
        <v>1474</v>
      </c>
      <c r="B726" s="8">
        <v>21822</v>
      </c>
      <c r="C726" s="8">
        <v>2521.8639455782313</v>
      </c>
      <c r="D726" s="8">
        <v>2545</v>
      </c>
      <c r="E726" s="8">
        <v>2508</v>
      </c>
      <c r="F726" s="8">
        <v>2521.925170068027</v>
      </c>
      <c r="G726" s="8">
        <f t="shared" si="384"/>
        <v>17.39615982911937</v>
      </c>
      <c r="H726" s="8">
        <f t="shared" si="385"/>
        <v>17.39615982911937</v>
      </c>
      <c r="I726" s="8">
        <f t="shared" si="386"/>
        <v>0</v>
      </c>
      <c r="J726" s="25">
        <f t="shared" si="390"/>
        <v>13.480215749369119</v>
      </c>
      <c r="K726" s="25">
        <f t="shared" si="390"/>
        <v>9.1785769717280719</v>
      </c>
      <c r="L726" s="26">
        <f t="shared" si="388"/>
        <v>1.4686607511045546</v>
      </c>
      <c r="M726" s="25">
        <f t="shared" si="389"/>
        <v>59.492206470550101</v>
      </c>
      <c r="N726" s="25">
        <v>30</v>
      </c>
      <c r="O726" s="25">
        <v>70</v>
      </c>
      <c r="P726" s="25">
        <f t="shared" si="357"/>
        <v>0</v>
      </c>
      <c r="Q726" s="25">
        <f t="shared" si="358"/>
        <v>0</v>
      </c>
      <c r="R726" s="25">
        <f t="shared" si="359"/>
        <v>39</v>
      </c>
      <c r="S726" s="25">
        <f t="shared" si="360"/>
        <v>0</v>
      </c>
      <c r="T726" s="25">
        <f t="shared" si="361"/>
        <v>8072940</v>
      </c>
      <c r="U726" s="25">
        <f t="shared" si="362"/>
        <v>10518240</v>
      </c>
      <c r="V726" s="9">
        <f t="shared" si="363"/>
        <v>2449.4365591145724</v>
      </c>
      <c r="W726" s="9">
        <f t="shared" si="364"/>
        <v>2528.6299451090194</v>
      </c>
      <c r="X726" s="9">
        <f t="shared" si="365"/>
        <v>79.193385994446999</v>
      </c>
      <c r="Y726" s="3">
        <f t="shared" si="366"/>
        <v>1</v>
      </c>
      <c r="Z726" s="3">
        <f t="shared" si="367"/>
        <v>0</v>
      </c>
      <c r="AA726" s="55">
        <f t="shared" si="368"/>
        <v>62</v>
      </c>
      <c r="AB726" s="3">
        <f t="shared" si="369"/>
        <v>30</v>
      </c>
      <c r="AC726" s="2">
        <f t="shared" si="370"/>
        <v>5737575</v>
      </c>
      <c r="AD726" s="2">
        <f t="shared" si="371"/>
        <v>9624975</v>
      </c>
      <c r="AE726" s="14">
        <f t="shared" si="372"/>
        <v>2469.275406322452</v>
      </c>
      <c r="AF726" s="14">
        <f t="shared" si="373"/>
        <v>2514.9179004106568</v>
      </c>
      <c r="AG726" s="14">
        <f t="shared" si="356"/>
        <v>45.642494088204785</v>
      </c>
      <c r="AH726" s="14">
        <f t="shared" si="382"/>
        <v>50.47652093024773</v>
      </c>
      <c r="AI726" s="14">
        <f t="shared" si="375"/>
        <v>-4.8340268420429453</v>
      </c>
      <c r="AJ726" s="16">
        <f t="shared" si="376"/>
        <v>0</v>
      </c>
      <c r="AK726" s="16">
        <f t="shared" si="377"/>
        <v>1</v>
      </c>
      <c r="AL726" s="16">
        <f t="shared" si="378"/>
        <v>28</v>
      </c>
      <c r="AM726" s="16">
        <f t="shared" si="379"/>
        <v>30</v>
      </c>
      <c r="AN726" s="5">
        <f t="shared" si="380"/>
        <v>7965430</v>
      </c>
      <c r="AO726" s="5">
        <f t="shared" si="381"/>
        <v>9721030</v>
      </c>
    </row>
    <row r="727" spans="1:41" x14ac:dyDescent="0.2">
      <c r="A727" s="1" t="s">
        <v>1475</v>
      </c>
      <c r="B727" s="8">
        <v>16019</v>
      </c>
      <c r="C727" s="8">
        <v>2525</v>
      </c>
      <c r="D727" s="8">
        <v>2545</v>
      </c>
      <c r="E727" s="8">
        <v>2503</v>
      </c>
      <c r="F727" s="8">
        <v>2525.0067567567567</v>
      </c>
      <c r="G727" s="8">
        <f t="shared" si="384"/>
        <v>3.0815866887296579</v>
      </c>
      <c r="H727" s="8">
        <f t="shared" si="385"/>
        <v>3.0815866887296579</v>
      </c>
      <c r="I727" s="8">
        <f t="shared" si="386"/>
        <v>0</v>
      </c>
      <c r="J727" s="25">
        <f t="shared" si="390"/>
        <v>12.737456530752015</v>
      </c>
      <c r="K727" s="25">
        <f t="shared" si="390"/>
        <v>8.5229643308903515</v>
      </c>
      <c r="L727" s="26">
        <f t="shared" si="388"/>
        <v>1.4944866640573393</v>
      </c>
      <c r="M727" s="25">
        <f t="shared" si="389"/>
        <v>59.911591654954876</v>
      </c>
      <c r="N727" s="25">
        <v>30</v>
      </c>
      <c r="O727" s="25">
        <v>70</v>
      </c>
      <c r="P727" s="25">
        <f t="shared" si="357"/>
        <v>0</v>
      </c>
      <c r="Q727" s="25">
        <f t="shared" si="358"/>
        <v>0</v>
      </c>
      <c r="R727" s="25">
        <f t="shared" si="359"/>
        <v>39</v>
      </c>
      <c r="S727" s="25">
        <f t="shared" si="360"/>
        <v>0</v>
      </c>
      <c r="T727" s="25">
        <f t="shared" si="361"/>
        <v>8072940</v>
      </c>
      <c r="U727" s="25">
        <f t="shared" si="362"/>
        <v>10513365</v>
      </c>
      <c r="V727" s="9">
        <f t="shared" si="363"/>
        <v>2453.1642317395663</v>
      </c>
      <c r="W727" s="9">
        <f t="shared" si="364"/>
        <v>2527.6400981702441</v>
      </c>
      <c r="X727" s="9">
        <f t="shared" si="365"/>
        <v>74.475866430677797</v>
      </c>
      <c r="Y727" s="3">
        <f t="shared" si="366"/>
        <v>1</v>
      </c>
      <c r="Z727" s="3">
        <f t="shared" si="367"/>
        <v>0</v>
      </c>
      <c r="AA727" s="55">
        <f t="shared" si="368"/>
        <v>63</v>
      </c>
      <c r="AB727" s="3">
        <f t="shared" si="369"/>
        <v>30</v>
      </c>
      <c r="AC727" s="2">
        <f t="shared" si="370"/>
        <v>5673920</v>
      </c>
      <c r="AD727" s="2">
        <f t="shared" si="371"/>
        <v>9616145</v>
      </c>
      <c r="AE727" s="14">
        <f t="shared" si="372"/>
        <v>2473.4036545027707</v>
      </c>
      <c r="AF727" s="14">
        <f t="shared" si="373"/>
        <v>2516.4700321562104</v>
      </c>
      <c r="AG727" s="14">
        <f t="shared" si="356"/>
        <v>43.066377653439758</v>
      </c>
      <c r="AH727" s="14">
        <f t="shared" si="382"/>
        <v>48.994492274886134</v>
      </c>
      <c r="AI727" s="14">
        <f t="shared" si="375"/>
        <v>-5.928114621446376</v>
      </c>
      <c r="AJ727" s="16">
        <f t="shared" si="376"/>
        <v>0</v>
      </c>
      <c r="AK727" s="16">
        <f t="shared" si="377"/>
        <v>1</v>
      </c>
      <c r="AL727" s="16">
        <f t="shared" si="378"/>
        <v>27</v>
      </c>
      <c r="AM727" s="16">
        <f t="shared" si="379"/>
        <v>30</v>
      </c>
      <c r="AN727" s="5">
        <f t="shared" si="380"/>
        <v>8028100</v>
      </c>
      <c r="AO727" s="5">
        <f t="shared" si="381"/>
        <v>9717625</v>
      </c>
    </row>
    <row r="728" spans="1:41" x14ac:dyDescent="0.2">
      <c r="A728" s="1" t="s">
        <v>1476</v>
      </c>
      <c r="B728" s="8">
        <v>18109</v>
      </c>
      <c r="C728" s="8">
        <v>2544.1554054054054</v>
      </c>
      <c r="D728" s="8">
        <v>2563</v>
      </c>
      <c r="E728" s="8">
        <v>2515</v>
      </c>
      <c r="F728" s="8">
        <v>2544.239864864865</v>
      </c>
      <c r="G728" s="8">
        <f t="shared" si="384"/>
        <v>19.233108108108354</v>
      </c>
      <c r="H728" s="8">
        <f t="shared" si="385"/>
        <v>19.233108108108354</v>
      </c>
      <c r="I728" s="8">
        <f t="shared" si="386"/>
        <v>0</v>
      </c>
      <c r="J728" s="25">
        <f t="shared" si="390"/>
        <v>13.201431643420324</v>
      </c>
      <c r="K728" s="25">
        <f t="shared" si="390"/>
        <v>7.9141811643981841</v>
      </c>
      <c r="L728" s="26">
        <f t="shared" si="388"/>
        <v>1.6680729653759698</v>
      </c>
      <c r="M728" s="25">
        <f t="shared" si="389"/>
        <v>62.519765651945519</v>
      </c>
      <c r="N728" s="25">
        <v>30</v>
      </c>
      <c r="O728" s="25">
        <v>70</v>
      </c>
      <c r="P728" s="25">
        <f t="shared" si="357"/>
        <v>0</v>
      </c>
      <c r="Q728" s="25">
        <f t="shared" si="358"/>
        <v>0</v>
      </c>
      <c r="R728" s="25">
        <f t="shared" si="359"/>
        <v>39</v>
      </c>
      <c r="S728" s="25">
        <f t="shared" si="360"/>
        <v>0</v>
      </c>
      <c r="T728" s="25">
        <f t="shared" si="361"/>
        <v>8072940</v>
      </c>
      <c r="U728" s="25">
        <f t="shared" si="362"/>
        <v>10525065</v>
      </c>
      <c r="V728" s="9">
        <f t="shared" si="363"/>
        <v>2458.8518043021386</v>
      </c>
      <c r="W728" s="9">
        <f t="shared" si="364"/>
        <v>2529.9644224945682</v>
      </c>
      <c r="X728" s="9">
        <f t="shared" si="365"/>
        <v>71.112618192429636</v>
      </c>
      <c r="Y728" s="3">
        <f t="shared" si="366"/>
        <v>1</v>
      </c>
      <c r="Z728" s="3">
        <f t="shared" si="367"/>
        <v>0</v>
      </c>
      <c r="AA728" s="55">
        <f t="shared" si="368"/>
        <v>64</v>
      </c>
      <c r="AB728" s="3">
        <f t="shared" si="369"/>
        <v>30</v>
      </c>
      <c r="AC728" s="2">
        <f t="shared" si="370"/>
        <v>5610265</v>
      </c>
      <c r="AD728" s="2">
        <f t="shared" si="371"/>
        <v>9634265</v>
      </c>
      <c r="AE728" s="14">
        <f t="shared" si="372"/>
        <v>2478.6507811962592</v>
      </c>
      <c r="AF728" s="14">
        <f t="shared" si="373"/>
        <v>2520.7423141113882</v>
      </c>
      <c r="AG728" s="14">
        <f t="shared" si="356"/>
        <v>42.091532915128937</v>
      </c>
      <c r="AH728" s="14">
        <f t="shared" si="382"/>
        <v>47.613900402934696</v>
      </c>
      <c r="AI728" s="14">
        <f t="shared" si="375"/>
        <v>-5.5223674878057594</v>
      </c>
      <c r="AJ728" s="16">
        <f t="shared" si="376"/>
        <v>0</v>
      </c>
      <c r="AK728" s="16">
        <f t="shared" si="377"/>
        <v>1</v>
      </c>
      <c r="AL728" s="16">
        <f t="shared" si="378"/>
        <v>26</v>
      </c>
      <c r="AM728" s="16">
        <f t="shared" si="379"/>
        <v>30</v>
      </c>
      <c r="AN728" s="5">
        <f t="shared" si="380"/>
        <v>8090645</v>
      </c>
      <c r="AO728" s="5">
        <f t="shared" si="381"/>
        <v>9725395</v>
      </c>
    </row>
    <row r="729" spans="1:41" x14ac:dyDescent="0.2">
      <c r="A729" s="1" t="s">
        <v>1477</v>
      </c>
      <c r="B729" s="8">
        <v>23229</v>
      </c>
      <c r="C729" s="8">
        <v>2601.9899665551839</v>
      </c>
      <c r="D729" s="8">
        <v>2632</v>
      </c>
      <c r="E729" s="8">
        <v>2534</v>
      </c>
      <c r="F729" s="8">
        <v>2602.1505016722408</v>
      </c>
      <c r="G729" s="8">
        <f t="shared" si="384"/>
        <v>57.910636807375795</v>
      </c>
      <c r="H729" s="8">
        <f t="shared" si="385"/>
        <v>57.910636807375795</v>
      </c>
      <c r="I729" s="8">
        <f t="shared" si="386"/>
        <v>0</v>
      </c>
      <c r="J729" s="25">
        <f t="shared" si="390"/>
        <v>16.394946297988572</v>
      </c>
      <c r="K729" s="25">
        <f t="shared" si="390"/>
        <v>7.3488825097983144</v>
      </c>
      <c r="L729" s="26">
        <f t="shared" si="388"/>
        <v>2.2309441300944846</v>
      </c>
      <c r="M729" s="25">
        <f t="shared" si="389"/>
        <v>69.049294579700572</v>
      </c>
      <c r="N729" s="25">
        <v>30</v>
      </c>
      <c r="O729" s="25">
        <v>70</v>
      </c>
      <c r="P729" s="25">
        <f t="shared" si="357"/>
        <v>0</v>
      </c>
      <c r="Q729" s="25">
        <f t="shared" si="358"/>
        <v>0</v>
      </c>
      <c r="R729" s="25">
        <f t="shared" si="359"/>
        <v>39</v>
      </c>
      <c r="S729" s="25">
        <f t="shared" si="360"/>
        <v>0</v>
      </c>
      <c r="T729" s="25">
        <f t="shared" si="361"/>
        <v>8072940</v>
      </c>
      <c r="U729" s="25">
        <f t="shared" si="362"/>
        <v>10543590</v>
      </c>
      <c r="V729" s="9">
        <f t="shared" si="363"/>
        <v>2466.0533375661716</v>
      </c>
      <c r="W729" s="9">
        <f t="shared" si="364"/>
        <v>2533.976581255678</v>
      </c>
      <c r="X729" s="9">
        <f t="shared" si="365"/>
        <v>67.923243689506307</v>
      </c>
      <c r="Y729" s="3">
        <f t="shared" si="366"/>
        <v>1</v>
      </c>
      <c r="Z729" s="3">
        <f t="shared" si="367"/>
        <v>0</v>
      </c>
      <c r="AA729" s="55">
        <f t="shared" si="368"/>
        <v>65</v>
      </c>
      <c r="AB729" s="3">
        <f t="shared" si="369"/>
        <v>30</v>
      </c>
      <c r="AC729" s="2">
        <f t="shared" si="370"/>
        <v>5546160</v>
      </c>
      <c r="AD729" s="2">
        <f t="shared" si="371"/>
        <v>9663910</v>
      </c>
      <c r="AE729" s="14">
        <f t="shared" si="372"/>
        <v>2487.7989086389243</v>
      </c>
      <c r="AF729" s="14">
        <f t="shared" si="373"/>
        <v>2533.2666506592118</v>
      </c>
      <c r="AG729" s="14">
        <f t="shared" si="356"/>
        <v>45.46774202028746</v>
      </c>
      <c r="AH729" s="14">
        <f t="shared" si="382"/>
        <v>47.184668726405249</v>
      </c>
      <c r="AI729" s="14">
        <f t="shared" si="375"/>
        <v>-1.7169267061177891</v>
      </c>
      <c r="AJ729" s="16">
        <f t="shared" si="376"/>
        <v>0</v>
      </c>
      <c r="AK729" s="16">
        <f t="shared" si="377"/>
        <v>1</v>
      </c>
      <c r="AL729" s="16">
        <f t="shared" si="378"/>
        <v>25</v>
      </c>
      <c r="AM729" s="16">
        <f t="shared" si="379"/>
        <v>30</v>
      </c>
      <c r="AN729" s="5">
        <f t="shared" si="380"/>
        <v>8153490</v>
      </c>
      <c r="AO729" s="5">
        <f t="shared" si="381"/>
        <v>9737240</v>
      </c>
    </row>
    <row r="730" spans="1:41" x14ac:dyDescent="0.2">
      <c r="A730" s="1" t="s">
        <v>1478</v>
      </c>
      <c r="B730" s="8">
        <v>21819</v>
      </c>
      <c r="C730" s="8">
        <v>2599.2274247491637</v>
      </c>
      <c r="D730" s="8">
        <v>2629</v>
      </c>
      <c r="E730" s="8">
        <v>2574</v>
      </c>
      <c r="F730" s="8">
        <v>2599.3578595317726</v>
      </c>
      <c r="G730" s="8">
        <f t="shared" si="384"/>
        <v>-2.7926421404681605</v>
      </c>
      <c r="H730" s="8">
        <f t="shared" si="385"/>
        <v>0</v>
      </c>
      <c r="I730" s="8">
        <f t="shared" si="386"/>
        <v>2.7926421404681605</v>
      </c>
      <c r="J730" s="25">
        <f t="shared" si="390"/>
        <v>15.223878705275101</v>
      </c>
      <c r="K730" s="25">
        <f t="shared" si="390"/>
        <v>7.0234367691318749</v>
      </c>
      <c r="L730" s="26">
        <f t="shared" si="388"/>
        <v>2.167582510628459</v>
      </c>
      <c r="M730" s="25">
        <f t="shared" si="389"/>
        <v>68.430183060911119</v>
      </c>
      <c r="N730" s="25">
        <v>30</v>
      </c>
      <c r="O730" s="25">
        <v>70</v>
      </c>
      <c r="P730" s="25">
        <f t="shared" si="357"/>
        <v>0</v>
      </c>
      <c r="Q730" s="25">
        <f t="shared" si="358"/>
        <v>0</v>
      </c>
      <c r="R730" s="25">
        <f t="shared" si="359"/>
        <v>39</v>
      </c>
      <c r="S730" s="25">
        <f t="shared" si="360"/>
        <v>0</v>
      </c>
      <c r="T730" s="25">
        <f t="shared" si="361"/>
        <v>8072940</v>
      </c>
      <c r="U730" s="25">
        <f t="shared" si="362"/>
        <v>10582590</v>
      </c>
      <c r="V730" s="9">
        <f t="shared" si="363"/>
        <v>2474.8012446292282</v>
      </c>
      <c r="W730" s="9">
        <f t="shared" si="364"/>
        <v>2544.7677511796114</v>
      </c>
      <c r="X730" s="9">
        <f t="shared" si="365"/>
        <v>69.966506550383201</v>
      </c>
      <c r="Y730" s="3">
        <f t="shared" si="366"/>
        <v>1</v>
      </c>
      <c r="Z730" s="3">
        <f t="shared" si="367"/>
        <v>0</v>
      </c>
      <c r="AA730" s="55">
        <f t="shared" si="368"/>
        <v>66</v>
      </c>
      <c r="AB730" s="3">
        <f t="shared" si="369"/>
        <v>30</v>
      </c>
      <c r="AC730" s="2">
        <f t="shared" si="370"/>
        <v>5480330</v>
      </c>
      <c r="AD730" s="2">
        <f t="shared" si="371"/>
        <v>9727430</v>
      </c>
      <c r="AE730" s="14">
        <f t="shared" si="372"/>
        <v>2496.0625346309871</v>
      </c>
      <c r="AF730" s="14">
        <f t="shared" si="373"/>
        <v>2543.4345289472981</v>
      </c>
      <c r="AG730" s="14">
        <f t="shared" si="356"/>
        <v>47.371994316310975</v>
      </c>
      <c r="AH730" s="14">
        <f t="shared" si="382"/>
        <v>47.222133844386391</v>
      </c>
      <c r="AI730" s="14">
        <f t="shared" si="375"/>
        <v>0.14986047192458329</v>
      </c>
      <c r="AJ730" s="16">
        <f t="shared" si="376"/>
        <v>1</v>
      </c>
      <c r="AK730" s="16">
        <f t="shared" si="377"/>
        <v>0</v>
      </c>
      <c r="AL730" s="16">
        <f t="shared" si="378"/>
        <v>26</v>
      </c>
      <c r="AM730" s="16">
        <f t="shared" si="379"/>
        <v>30</v>
      </c>
      <c r="AN730" s="5">
        <f t="shared" si="380"/>
        <v>8087660</v>
      </c>
      <c r="AO730" s="5">
        <f t="shared" si="381"/>
        <v>9760760</v>
      </c>
    </row>
    <row r="731" spans="1:41" x14ac:dyDescent="0.2">
      <c r="A731" s="1" t="s">
        <v>1479</v>
      </c>
      <c r="B731" s="8">
        <v>17946</v>
      </c>
      <c r="C731" s="8">
        <v>2629.4285714285716</v>
      </c>
      <c r="D731" s="8">
        <v>2672</v>
      </c>
      <c r="E731" s="8">
        <v>2579</v>
      </c>
      <c r="F731" s="8">
        <v>2629.4421768707484</v>
      </c>
      <c r="G731" s="8">
        <f t="shared" si="384"/>
        <v>30.084317338975779</v>
      </c>
      <c r="H731" s="8">
        <f t="shared" si="385"/>
        <v>30.084317338975779</v>
      </c>
      <c r="I731" s="8">
        <f t="shared" si="386"/>
        <v>0</v>
      </c>
      <c r="J731" s="25">
        <f t="shared" si="390"/>
        <v>16.285338607682295</v>
      </c>
      <c r="K731" s="25">
        <f t="shared" si="390"/>
        <v>6.5217627141938834</v>
      </c>
      <c r="L731" s="26">
        <f t="shared" si="388"/>
        <v>2.4970762233098553</v>
      </c>
      <c r="M731" s="25">
        <f t="shared" si="389"/>
        <v>71.40468390896163</v>
      </c>
      <c r="N731" s="25">
        <v>30</v>
      </c>
      <c r="O731" s="25">
        <v>70</v>
      </c>
      <c r="P731" s="25">
        <f t="shared" si="357"/>
        <v>0</v>
      </c>
      <c r="Q731" s="25">
        <f t="shared" si="358"/>
        <v>1</v>
      </c>
      <c r="R731" s="25">
        <f t="shared" si="359"/>
        <v>38</v>
      </c>
      <c r="S731" s="25">
        <f t="shared" si="360"/>
        <v>30</v>
      </c>
      <c r="T731" s="25">
        <f t="shared" si="361"/>
        <v>8137260</v>
      </c>
      <c r="U731" s="25">
        <f t="shared" si="362"/>
        <v>10587310</v>
      </c>
      <c r="V731" s="9">
        <f t="shared" si="363"/>
        <v>2484.3142392266041</v>
      </c>
      <c r="W731" s="9">
        <f t="shared" si="364"/>
        <v>2549.1782034378898</v>
      </c>
      <c r="X731" s="9">
        <f t="shared" si="365"/>
        <v>64.863964211285747</v>
      </c>
      <c r="Y731" s="3">
        <f t="shared" si="366"/>
        <v>1</v>
      </c>
      <c r="Z731" s="3">
        <f t="shared" si="367"/>
        <v>0</v>
      </c>
      <c r="AA731" s="55">
        <f t="shared" si="368"/>
        <v>67</v>
      </c>
      <c r="AB731" s="3">
        <f t="shared" si="369"/>
        <v>30</v>
      </c>
      <c r="AC731" s="2">
        <f t="shared" si="370"/>
        <v>5414575</v>
      </c>
      <c r="AD731" s="2">
        <f t="shared" si="371"/>
        <v>9734400</v>
      </c>
      <c r="AE731" s="14">
        <f t="shared" si="372"/>
        <v>2505.9425081302288</v>
      </c>
      <c r="AF731" s="14">
        <f t="shared" si="373"/>
        <v>2556.6664747816749</v>
      </c>
      <c r="AG731" s="14">
        <f t="shared" si="356"/>
        <v>50.723966651446062</v>
      </c>
      <c r="AH731" s="14">
        <f t="shared" si="382"/>
        <v>47.922500405798324</v>
      </c>
      <c r="AI731" s="14">
        <f t="shared" si="375"/>
        <v>2.8014662456477382</v>
      </c>
      <c r="AJ731" s="16">
        <f t="shared" si="376"/>
        <v>1</v>
      </c>
      <c r="AK731" s="16">
        <f t="shared" si="377"/>
        <v>0</v>
      </c>
      <c r="AL731" s="16">
        <f t="shared" si="378"/>
        <v>27</v>
      </c>
      <c r="AM731" s="16">
        <f t="shared" si="379"/>
        <v>30</v>
      </c>
      <c r="AN731" s="5">
        <f t="shared" si="380"/>
        <v>8021905</v>
      </c>
      <c r="AO731" s="5">
        <f t="shared" si="381"/>
        <v>9762730</v>
      </c>
    </row>
    <row r="732" spans="1:41" x14ac:dyDescent="0.2">
      <c r="A732" s="1" t="s">
        <v>1480</v>
      </c>
      <c r="B732" s="8">
        <v>30377</v>
      </c>
      <c r="C732" s="8">
        <v>2776.739864864865</v>
      </c>
      <c r="D732" s="8">
        <v>2858</v>
      </c>
      <c r="E732" s="8">
        <v>2732</v>
      </c>
      <c r="F732" s="8">
        <v>2776.7804054054054</v>
      </c>
      <c r="G732" s="8">
        <f t="shared" si="384"/>
        <v>147.33822853465699</v>
      </c>
      <c r="H732" s="8">
        <f t="shared" si="385"/>
        <v>147.33822853465699</v>
      </c>
      <c r="I732" s="8">
        <f t="shared" si="386"/>
        <v>0</v>
      </c>
      <c r="J732" s="25">
        <f t="shared" si="390"/>
        <v>25.646259316751916</v>
      </c>
      <c r="K732" s="25">
        <f t="shared" si="390"/>
        <v>6.0559225203228921</v>
      </c>
      <c r="L732" s="26">
        <f t="shared" si="388"/>
        <v>4.2349054550626084</v>
      </c>
      <c r="M732" s="25">
        <f t="shared" si="389"/>
        <v>80.897458252413841</v>
      </c>
      <c r="N732" s="25">
        <v>30</v>
      </c>
      <c r="O732" s="25">
        <v>70</v>
      </c>
      <c r="P732" s="25">
        <f t="shared" si="357"/>
        <v>0</v>
      </c>
      <c r="Q732" s="25">
        <f t="shared" si="358"/>
        <v>1</v>
      </c>
      <c r="R732" s="25">
        <f t="shared" si="359"/>
        <v>37</v>
      </c>
      <c r="S732" s="25">
        <f t="shared" si="360"/>
        <v>30</v>
      </c>
      <c r="T732" s="25">
        <f t="shared" si="361"/>
        <v>8201705</v>
      </c>
      <c r="U732" s="25">
        <f t="shared" si="362"/>
        <v>10728805</v>
      </c>
      <c r="V732" s="9">
        <f t="shared" si="363"/>
        <v>2495.5553341477794</v>
      </c>
      <c r="W732" s="9">
        <f t="shared" si="364"/>
        <v>2555.7777605405527</v>
      </c>
      <c r="X732" s="9">
        <f t="shared" si="365"/>
        <v>60.222426392773286</v>
      </c>
      <c r="Y732" s="3">
        <f t="shared" si="366"/>
        <v>1</v>
      </c>
      <c r="Z732" s="3">
        <f t="shared" si="367"/>
        <v>0</v>
      </c>
      <c r="AA732" s="55">
        <f t="shared" si="368"/>
        <v>68</v>
      </c>
      <c r="AB732" s="3">
        <f t="shared" si="369"/>
        <v>30</v>
      </c>
      <c r="AC732" s="2">
        <f t="shared" si="370"/>
        <v>5347745</v>
      </c>
      <c r="AD732" s="2">
        <f t="shared" si="371"/>
        <v>9992145</v>
      </c>
      <c r="AE732" s="14">
        <f t="shared" si="372"/>
        <v>2526.0045745950565</v>
      </c>
      <c r="AF732" s="14">
        <f t="shared" si="373"/>
        <v>2590.530156416095</v>
      </c>
      <c r="AG732" s="14">
        <f t="shared" ref="AG732:AG765" si="391">AF732-AE732</f>
        <v>64.525581821038486</v>
      </c>
      <c r="AH732" s="14">
        <f t="shared" si="382"/>
        <v>51.243116688846357</v>
      </c>
      <c r="AI732" s="14">
        <f t="shared" si="375"/>
        <v>13.282465132192129</v>
      </c>
      <c r="AJ732" s="16">
        <f t="shared" si="376"/>
        <v>1</v>
      </c>
      <c r="AK732" s="16">
        <f t="shared" si="377"/>
        <v>0</v>
      </c>
      <c r="AL732" s="16">
        <f t="shared" si="378"/>
        <v>28</v>
      </c>
      <c r="AM732" s="16">
        <f t="shared" si="379"/>
        <v>30</v>
      </c>
      <c r="AN732" s="5">
        <f t="shared" si="380"/>
        <v>7955075</v>
      </c>
      <c r="AO732" s="5">
        <f t="shared" si="381"/>
        <v>9867475</v>
      </c>
    </row>
    <row r="733" spans="1:41" x14ac:dyDescent="0.2">
      <c r="A733" s="1" t="s">
        <v>1481</v>
      </c>
      <c r="B733" s="8">
        <v>23044</v>
      </c>
      <c r="C733" s="8">
        <v>2631.5738255033557</v>
      </c>
      <c r="D733" s="8">
        <v>2691</v>
      </c>
      <c r="E733" s="8">
        <v>2598</v>
      </c>
      <c r="F733" s="8">
        <v>2631.4261744966443</v>
      </c>
      <c r="G733" s="8">
        <f t="shared" si="384"/>
        <v>-145.35423090876111</v>
      </c>
      <c r="H733" s="8">
        <f t="shared" si="385"/>
        <v>0</v>
      </c>
      <c r="I733" s="8">
        <f t="shared" si="386"/>
        <v>145.35423090876111</v>
      </c>
      <c r="J733" s="25">
        <f t="shared" si="390"/>
        <v>23.814383651269633</v>
      </c>
      <c r="K733" s="25">
        <f t="shared" si="390"/>
        <v>16.005801690925622</v>
      </c>
      <c r="L733" s="26">
        <f t="shared" si="388"/>
        <v>1.4878594719045553</v>
      </c>
      <c r="M733" s="25">
        <f t="shared" si="389"/>
        <v>59.804803635694896</v>
      </c>
      <c r="N733" s="25">
        <v>30</v>
      </c>
      <c r="O733" s="25">
        <v>70</v>
      </c>
      <c r="P733" s="25">
        <f t="shared" ref="P733:P765" si="392">IF(AND(M733&lt;$R$4, T732-30&gt;=D733*25),1,0)</f>
        <v>0</v>
      </c>
      <c r="Q733" s="25">
        <f t="shared" ref="Q733:Q765" si="393">IF(AND(M733&gt;$R$5,R732&gt;=1),1,0)</f>
        <v>0</v>
      </c>
      <c r="R733" s="25">
        <f t="shared" ref="R733:R765" si="394">R732+P733-Q733</f>
        <v>37</v>
      </c>
      <c r="S733" s="25">
        <f t="shared" ref="S733:S765" si="395">IF(P733&gt;0, MAX(30, 0.002*P733*D733), IF(Q733&gt;0, MAX(30, 0.002*Q733*E733), 0))</f>
        <v>0</v>
      </c>
      <c r="T733" s="25">
        <f t="shared" ref="T733:T765" si="396">T732-(P733*D732*25) + (Q733*E732*25) - S733</f>
        <v>8201705</v>
      </c>
      <c r="U733" s="25">
        <f t="shared" ref="U733:U765" si="397">R733*E733*25 + T733</f>
        <v>10604855</v>
      </c>
      <c r="V733" s="9">
        <f t="shared" ref="V733:V765" si="398">AVERAGE(F707:F732)</f>
        <v>2513.3587929637379</v>
      </c>
      <c r="W733" s="9">
        <f t="shared" ref="W733:W765" si="399">AVERAGE(F721:F732)</f>
        <v>2573.872058538384</v>
      </c>
      <c r="X733" s="9">
        <f t="shared" ref="X733:X765" si="400">W733-V733</f>
        <v>60.513265574646084</v>
      </c>
      <c r="Y733" s="3">
        <f t="shared" ref="Y733:Y765" si="401">IF(AND(X733&gt;$Z$4,AC732-30&gt;=D733*25),1,0)</f>
        <v>1</v>
      </c>
      <c r="Z733" s="3">
        <f t="shared" ref="Z733:Z765" si="402">IF(AND(X733&lt;$Z$5,AA732&gt;=1),1,0)</f>
        <v>0</v>
      </c>
      <c r="AA733" s="55">
        <f t="shared" ref="AA733:AA765" si="403">AA732+Y733-Z733</f>
        <v>69</v>
      </c>
      <c r="AB733" s="3">
        <f t="shared" ref="AB733:AB765" si="404">IF(Y733&gt;0, MAX(30, 0.002*Y733*D733), IF(Z733&gt;0, MAX(30, 0.002*Z733*E733), 0))</f>
        <v>30</v>
      </c>
      <c r="AC733" s="2">
        <f t="shared" ref="AC733:AC765" si="405">AC732-  (Y733*D732*25) + (Z733*E732*25) - AB733</f>
        <v>5276265</v>
      </c>
      <c r="AD733" s="2">
        <f t="shared" ref="AD733:AD765" si="406">AA733*E733*25 + AC733</f>
        <v>9757815</v>
      </c>
      <c r="AE733" s="14">
        <f t="shared" ref="AE733:AE765" si="407">(F733-AE732)*$AF$6+AE732</f>
        <v>2533.813581995174</v>
      </c>
      <c r="AF733" s="14">
        <f t="shared" ref="AF733:AF765" si="408">(F733-AF732)*$AF$5+AF732</f>
        <v>2596.8218515054105</v>
      </c>
      <c r="AG733" s="14">
        <f t="shared" si="391"/>
        <v>63.00826951023646</v>
      </c>
      <c r="AH733" s="14">
        <f t="shared" si="382"/>
        <v>53.596147253124379</v>
      </c>
      <c r="AI733" s="14">
        <f t="shared" si="375"/>
        <v>9.4121222571120811</v>
      </c>
      <c r="AJ733" s="16">
        <f t="shared" si="376"/>
        <v>1</v>
      </c>
      <c r="AK733" s="16">
        <f t="shared" si="377"/>
        <v>0</v>
      </c>
      <c r="AL733" s="16">
        <f t="shared" si="378"/>
        <v>29</v>
      </c>
      <c r="AM733" s="16">
        <f t="shared" si="379"/>
        <v>30</v>
      </c>
      <c r="AN733" s="5">
        <f t="shared" si="380"/>
        <v>7883595</v>
      </c>
      <c r="AO733" s="5">
        <f t="shared" si="381"/>
        <v>9767145</v>
      </c>
    </row>
    <row r="734" spans="1:41" x14ac:dyDescent="0.2">
      <c r="A734" s="1" t="s">
        <v>1482</v>
      </c>
      <c r="B734" s="8">
        <v>20252</v>
      </c>
      <c r="C734" s="8">
        <v>2628.2909698996655</v>
      </c>
      <c r="D734" s="8">
        <v>2669</v>
      </c>
      <c r="E734" s="8">
        <v>2586</v>
      </c>
      <c r="F734" s="8">
        <v>2628.1505016722408</v>
      </c>
      <c r="G734" s="8">
        <f t="shared" si="384"/>
        <v>-3.2756728244035003</v>
      </c>
      <c r="H734" s="8">
        <f t="shared" si="385"/>
        <v>0</v>
      </c>
      <c r="I734" s="8">
        <f t="shared" si="386"/>
        <v>3.2756728244035003</v>
      </c>
      <c r="J734" s="25">
        <f t="shared" si="390"/>
        <v>22.113356247607516</v>
      </c>
      <c r="K734" s="25">
        <f t="shared" si="390"/>
        <v>15.096506771888329</v>
      </c>
      <c r="L734" s="26">
        <f t="shared" si="388"/>
        <v>1.4647995448049929</v>
      </c>
      <c r="M734" s="25">
        <f t="shared" si="389"/>
        <v>59.428749404482836</v>
      </c>
      <c r="N734" s="25">
        <v>30</v>
      </c>
      <c r="O734" s="25">
        <v>70</v>
      </c>
      <c r="P734" s="25">
        <f t="shared" si="392"/>
        <v>0</v>
      </c>
      <c r="Q734" s="25">
        <f t="shared" si="393"/>
        <v>0</v>
      </c>
      <c r="R734" s="25">
        <f t="shared" si="394"/>
        <v>37</v>
      </c>
      <c r="S734" s="25">
        <f t="shared" si="395"/>
        <v>0</v>
      </c>
      <c r="T734" s="25">
        <f t="shared" si="396"/>
        <v>8201705</v>
      </c>
      <c r="U734" s="25">
        <f t="shared" si="397"/>
        <v>10593755</v>
      </c>
      <c r="V734" s="9">
        <f t="shared" si="398"/>
        <v>2523.9971191242576</v>
      </c>
      <c r="W734" s="9">
        <f t="shared" si="399"/>
        <v>2579.7286841908822</v>
      </c>
      <c r="X734" s="9">
        <f t="shared" si="400"/>
        <v>55.731565066624626</v>
      </c>
      <c r="Y734" s="3">
        <f t="shared" si="401"/>
        <v>1</v>
      </c>
      <c r="Z734" s="3">
        <f t="shared" si="402"/>
        <v>0</v>
      </c>
      <c r="AA734" s="55">
        <f t="shared" si="403"/>
        <v>70</v>
      </c>
      <c r="AB734" s="3">
        <f t="shared" si="404"/>
        <v>30</v>
      </c>
      <c r="AC734" s="2">
        <f t="shared" si="405"/>
        <v>5208960</v>
      </c>
      <c r="AD734" s="2">
        <f t="shared" si="406"/>
        <v>9734460</v>
      </c>
      <c r="AE734" s="14">
        <f t="shared" si="407"/>
        <v>2540.8015019712529</v>
      </c>
      <c r="AF734" s="14">
        <f t="shared" si="408"/>
        <v>2601.6416438387691</v>
      </c>
      <c r="AG734" s="14">
        <f t="shared" si="391"/>
        <v>60.840141867516195</v>
      </c>
      <c r="AH734" s="14">
        <f t="shared" si="382"/>
        <v>55.044946176002739</v>
      </c>
      <c r="AI734" s="14">
        <f t="shared" si="375"/>
        <v>5.7951956915134559</v>
      </c>
      <c r="AJ734" s="16">
        <f t="shared" si="376"/>
        <v>1</v>
      </c>
      <c r="AK734" s="16">
        <f t="shared" si="377"/>
        <v>0</v>
      </c>
      <c r="AL734" s="16">
        <f t="shared" si="378"/>
        <v>30</v>
      </c>
      <c r="AM734" s="16">
        <f t="shared" si="379"/>
        <v>30</v>
      </c>
      <c r="AN734" s="5">
        <f t="shared" si="380"/>
        <v>7816290</v>
      </c>
      <c r="AO734" s="5">
        <f t="shared" si="381"/>
        <v>9755790</v>
      </c>
    </row>
    <row r="735" spans="1:41" x14ac:dyDescent="0.2">
      <c r="A735" s="1" t="s">
        <v>1483</v>
      </c>
      <c r="B735" s="8">
        <v>6230</v>
      </c>
      <c r="C735" s="8">
        <v>2642.1300813008129</v>
      </c>
      <c r="D735" s="8">
        <v>2669</v>
      </c>
      <c r="E735" s="8">
        <v>2615</v>
      </c>
      <c r="F735" s="8">
        <v>2642.3008130081303</v>
      </c>
      <c r="G735" s="8">
        <f t="shared" si="384"/>
        <v>14.150311335889455</v>
      </c>
      <c r="H735" s="8">
        <f t="shared" si="385"/>
        <v>14.150311335889455</v>
      </c>
      <c r="I735" s="8">
        <f t="shared" si="386"/>
        <v>0</v>
      </c>
      <c r="J735" s="25">
        <f t="shared" si="390"/>
        <v>21.544567325341941</v>
      </c>
      <c r="K735" s="25">
        <f t="shared" si="390"/>
        <v>14.01818485961059</v>
      </c>
      <c r="L735" s="26">
        <f t="shared" si="388"/>
        <v>1.5369013564242886</v>
      </c>
      <c r="M735" s="25">
        <f t="shared" si="389"/>
        <v>60.581833524284924</v>
      </c>
      <c r="N735" s="25">
        <v>30</v>
      </c>
      <c r="O735" s="25">
        <v>70</v>
      </c>
      <c r="P735" s="25">
        <f t="shared" si="392"/>
        <v>0</v>
      </c>
      <c r="Q735" s="25">
        <f t="shared" si="393"/>
        <v>0</v>
      </c>
      <c r="R735" s="25">
        <f t="shared" si="394"/>
        <v>37</v>
      </c>
      <c r="S735" s="25">
        <f t="shared" si="395"/>
        <v>0</v>
      </c>
      <c r="T735" s="25">
        <f t="shared" si="396"/>
        <v>8201705</v>
      </c>
      <c r="U735" s="25">
        <f t="shared" si="397"/>
        <v>10620580</v>
      </c>
      <c r="V735" s="9">
        <f t="shared" si="398"/>
        <v>2535.1870399429408</v>
      </c>
      <c r="W735" s="9">
        <f t="shared" si="399"/>
        <v>2585.4791201410458</v>
      </c>
      <c r="X735" s="9">
        <f t="shared" si="400"/>
        <v>50.292080198104941</v>
      </c>
      <c r="Y735" s="3">
        <f t="shared" si="401"/>
        <v>1</v>
      </c>
      <c r="Z735" s="3">
        <f t="shared" si="402"/>
        <v>0</v>
      </c>
      <c r="AA735" s="55">
        <f t="shared" si="403"/>
        <v>71</v>
      </c>
      <c r="AB735" s="3">
        <f t="shared" si="404"/>
        <v>30</v>
      </c>
      <c r="AC735" s="2">
        <f t="shared" si="405"/>
        <v>5142205</v>
      </c>
      <c r="AD735" s="2">
        <f t="shared" si="406"/>
        <v>9783830</v>
      </c>
      <c r="AE735" s="14">
        <f t="shared" si="407"/>
        <v>2548.319969455466</v>
      </c>
      <c r="AF735" s="14">
        <f t="shared" si="408"/>
        <v>2607.8969006340553</v>
      </c>
      <c r="AG735" s="14">
        <f t="shared" si="391"/>
        <v>59.576931178589348</v>
      </c>
      <c r="AH735" s="14">
        <f t="shared" si="382"/>
        <v>55.951343176520062</v>
      </c>
      <c r="AI735" s="14">
        <f t="shared" si="375"/>
        <v>3.6255880020692857</v>
      </c>
      <c r="AJ735" s="16">
        <f t="shared" si="376"/>
        <v>1</v>
      </c>
      <c r="AK735" s="16">
        <f t="shared" si="377"/>
        <v>0</v>
      </c>
      <c r="AL735" s="16">
        <f t="shared" si="378"/>
        <v>31</v>
      </c>
      <c r="AM735" s="16">
        <f t="shared" si="379"/>
        <v>30</v>
      </c>
      <c r="AN735" s="5">
        <f t="shared" si="380"/>
        <v>7749535</v>
      </c>
      <c r="AO735" s="5">
        <f t="shared" si="381"/>
        <v>9776160</v>
      </c>
    </row>
    <row r="736" spans="1:41" x14ac:dyDescent="0.2">
      <c r="A736" s="1" t="s">
        <v>1484</v>
      </c>
      <c r="B736" s="8">
        <v>2125</v>
      </c>
      <c r="C736" s="8">
        <v>2672.5</v>
      </c>
      <c r="D736" s="8">
        <v>2693</v>
      </c>
      <c r="E736" s="8">
        <v>2633</v>
      </c>
      <c r="F736" s="8">
        <v>2672.731707317073</v>
      </c>
      <c r="G736" s="8">
        <f t="shared" si="384"/>
        <v>30.430894308942698</v>
      </c>
      <c r="H736" s="8">
        <f t="shared" si="385"/>
        <v>30.430894308942698</v>
      </c>
      <c r="I736" s="8">
        <f t="shared" si="386"/>
        <v>0</v>
      </c>
      <c r="J736" s="25">
        <f t="shared" si="390"/>
        <v>22.179304967027711</v>
      </c>
      <c r="K736" s="25">
        <f t="shared" si="390"/>
        <v>13.016885941066976</v>
      </c>
      <c r="L736" s="26">
        <f t="shared" si="388"/>
        <v>1.7038871714358514</v>
      </c>
      <c r="M736" s="25">
        <f t="shared" si="389"/>
        <v>63.016208273625274</v>
      </c>
      <c r="N736" s="25">
        <v>30</v>
      </c>
      <c r="O736" s="25">
        <v>70</v>
      </c>
      <c r="P736" s="25">
        <f t="shared" si="392"/>
        <v>0</v>
      </c>
      <c r="Q736" s="25">
        <f t="shared" si="393"/>
        <v>0</v>
      </c>
      <c r="R736" s="25">
        <f t="shared" si="394"/>
        <v>37</v>
      </c>
      <c r="S736" s="25">
        <f t="shared" si="395"/>
        <v>0</v>
      </c>
      <c r="T736" s="25">
        <f t="shared" si="396"/>
        <v>8201705</v>
      </c>
      <c r="U736" s="25">
        <f t="shared" si="397"/>
        <v>10637230</v>
      </c>
      <c r="V736" s="9">
        <f t="shared" si="398"/>
        <v>2546.1376300553507</v>
      </c>
      <c r="W736" s="9">
        <f t="shared" si="399"/>
        <v>2594.0085281695015</v>
      </c>
      <c r="X736" s="9">
        <f t="shared" si="400"/>
        <v>47.870898114150805</v>
      </c>
      <c r="Y736" s="3">
        <f t="shared" si="401"/>
        <v>1</v>
      </c>
      <c r="Z736" s="3">
        <f t="shared" si="402"/>
        <v>0</v>
      </c>
      <c r="AA736" s="55">
        <f t="shared" si="403"/>
        <v>72</v>
      </c>
      <c r="AB736" s="3">
        <f t="shared" si="404"/>
        <v>30</v>
      </c>
      <c r="AC736" s="2">
        <f t="shared" si="405"/>
        <v>5075450</v>
      </c>
      <c r="AD736" s="2">
        <f t="shared" si="406"/>
        <v>9814850</v>
      </c>
      <c r="AE736" s="14">
        <f t="shared" si="407"/>
        <v>2557.5356537415109</v>
      </c>
      <c r="AF736" s="14">
        <f t="shared" si="408"/>
        <v>2617.8714862775964</v>
      </c>
      <c r="AG736" s="14">
        <f t="shared" si="391"/>
        <v>60.335832536085491</v>
      </c>
      <c r="AH736" s="14">
        <f t="shared" si="382"/>
        <v>56.828241048433149</v>
      </c>
      <c r="AI736" s="14">
        <f t="shared" si="375"/>
        <v>3.5075914876523413</v>
      </c>
      <c r="AJ736" s="16">
        <f t="shared" si="376"/>
        <v>1</v>
      </c>
      <c r="AK736" s="16">
        <f t="shared" si="377"/>
        <v>0</v>
      </c>
      <c r="AL736" s="16">
        <f t="shared" si="378"/>
        <v>32</v>
      </c>
      <c r="AM736" s="16">
        <f t="shared" si="379"/>
        <v>30</v>
      </c>
      <c r="AN736" s="5">
        <f t="shared" si="380"/>
        <v>7682780</v>
      </c>
      <c r="AO736" s="5">
        <f t="shared" si="381"/>
        <v>9789180</v>
      </c>
    </row>
    <row r="737" spans="1:41" x14ac:dyDescent="0.2">
      <c r="A737" s="1" t="s">
        <v>1485</v>
      </c>
      <c r="B737" s="8">
        <v>2735</v>
      </c>
      <c r="C737" s="8">
        <v>2647.9840425531916</v>
      </c>
      <c r="D737" s="8">
        <v>2660</v>
      </c>
      <c r="E737" s="8">
        <v>2632</v>
      </c>
      <c r="F737" s="8">
        <v>2647.9574468085107</v>
      </c>
      <c r="G737" s="8">
        <f t="shared" si="384"/>
        <v>-24.774260508562293</v>
      </c>
      <c r="H737" s="8">
        <f t="shared" si="385"/>
        <v>0</v>
      </c>
      <c r="I737" s="8">
        <f t="shared" si="386"/>
        <v>24.774260508562293</v>
      </c>
      <c r="J737" s="25">
        <f t="shared" si="390"/>
        <v>20.595068897954302</v>
      </c>
      <c r="K737" s="25">
        <f t="shared" si="390"/>
        <v>13.856698410173783</v>
      </c>
      <c r="L737" s="26">
        <f t="shared" si="388"/>
        <v>1.4862897559228909</v>
      </c>
      <c r="M737" s="25">
        <f t="shared" si="389"/>
        <v>59.7794264478716</v>
      </c>
      <c r="N737" s="25">
        <v>30</v>
      </c>
      <c r="O737" s="25">
        <v>70</v>
      </c>
      <c r="P737" s="25">
        <f t="shared" si="392"/>
        <v>0</v>
      </c>
      <c r="Q737" s="25">
        <f t="shared" si="393"/>
        <v>0</v>
      </c>
      <c r="R737" s="25">
        <f t="shared" si="394"/>
        <v>37</v>
      </c>
      <c r="S737" s="25">
        <f t="shared" si="395"/>
        <v>0</v>
      </c>
      <c r="T737" s="25">
        <f t="shared" si="396"/>
        <v>8201705</v>
      </c>
      <c r="U737" s="25">
        <f t="shared" si="397"/>
        <v>10636305</v>
      </c>
      <c r="V737" s="9">
        <f t="shared" si="398"/>
        <v>2556.7436493132545</v>
      </c>
      <c r="W737" s="9">
        <f t="shared" si="399"/>
        <v>2606.5034118252347</v>
      </c>
      <c r="X737" s="9">
        <f t="shared" si="400"/>
        <v>49.759762511980171</v>
      </c>
      <c r="Y737" s="3">
        <f t="shared" si="401"/>
        <v>1</v>
      </c>
      <c r="Z737" s="3">
        <f t="shared" si="402"/>
        <v>0</v>
      </c>
      <c r="AA737" s="55">
        <f t="shared" si="403"/>
        <v>73</v>
      </c>
      <c r="AB737" s="3">
        <f t="shared" si="404"/>
        <v>30</v>
      </c>
      <c r="AC737" s="2">
        <f t="shared" si="405"/>
        <v>5008095</v>
      </c>
      <c r="AD737" s="2">
        <f t="shared" si="406"/>
        <v>9811495</v>
      </c>
      <c r="AE737" s="14">
        <f t="shared" si="407"/>
        <v>2564.2335643390666</v>
      </c>
      <c r="AF737" s="14">
        <f t="shared" si="408"/>
        <v>2622.5000955900446</v>
      </c>
      <c r="AG737" s="14">
        <f t="shared" si="391"/>
        <v>58.266531250978005</v>
      </c>
      <c r="AH737" s="14">
        <f t="shared" si="382"/>
        <v>57.115899088942122</v>
      </c>
      <c r="AI737" s="14">
        <f t="shared" si="375"/>
        <v>1.1506321620358833</v>
      </c>
      <c r="AJ737" s="16">
        <f t="shared" si="376"/>
        <v>1</v>
      </c>
      <c r="AK737" s="16">
        <f t="shared" si="377"/>
        <v>0</v>
      </c>
      <c r="AL737" s="16">
        <f t="shared" si="378"/>
        <v>33</v>
      </c>
      <c r="AM737" s="16">
        <f t="shared" si="379"/>
        <v>30</v>
      </c>
      <c r="AN737" s="5">
        <f t="shared" si="380"/>
        <v>7615425</v>
      </c>
      <c r="AO737" s="5">
        <f t="shared" si="381"/>
        <v>9786825</v>
      </c>
    </row>
    <row r="738" spans="1:41" x14ac:dyDescent="0.2">
      <c r="A738" s="1" t="s">
        <v>1486</v>
      </c>
      <c r="B738" s="8">
        <v>4531</v>
      </c>
      <c r="C738" s="8">
        <v>2705.2572815533981</v>
      </c>
      <c r="D738" s="8">
        <v>2715</v>
      </c>
      <c r="E738" s="8">
        <v>2690</v>
      </c>
      <c r="F738" s="8">
        <v>2705.2864077669901</v>
      </c>
      <c r="G738" s="8">
        <f t="shared" si="384"/>
        <v>57.328960958479456</v>
      </c>
      <c r="H738" s="8">
        <f t="shared" si="385"/>
        <v>57.328960958479456</v>
      </c>
      <c r="I738" s="8">
        <f t="shared" si="386"/>
        <v>0</v>
      </c>
      <c r="J738" s="25">
        <f t="shared" ref="J738:K753" si="409">((J737*($L$4-1)+H738)/$L$4)</f>
        <v>23.218918330848958</v>
      </c>
      <c r="K738" s="25">
        <f t="shared" si="409"/>
        <v>12.866934238018512</v>
      </c>
      <c r="L738" s="26">
        <f t="shared" si="388"/>
        <v>1.8045416181768437</v>
      </c>
      <c r="M738" s="25">
        <f t="shared" si="389"/>
        <v>64.343549280253768</v>
      </c>
      <c r="N738" s="25">
        <v>30</v>
      </c>
      <c r="O738" s="25">
        <v>70</v>
      </c>
      <c r="P738" s="25">
        <f t="shared" si="392"/>
        <v>0</v>
      </c>
      <c r="Q738" s="25">
        <f t="shared" si="393"/>
        <v>0</v>
      </c>
      <c r="R738" s="25">
        <f t="shared" si="394"/>
        <v>37</v>
      </c>
      <c r="S738" s="25">
        <f t="shared" si="395"/>
        <v>0</v>
      </c>
      <c r="T738" s="25">
        <f t="shared" si="396"/>
        <v>8201705</v>
      </c>
      <c r="U738" s="25">
        <f t="shared" si="397"/>
        <v>10689955</v>
      </c>
      <c r="V738" s="9">
        <f t="shared" si="398"/>
        <v>2565.9633294708178</v>
      </c>
      <c r="W738" s="9">
        <f t="shared" si="399"/>
        <v>2618.4557815393678</v>
      </c>
      <c r="X738" s="9">
        <f t="shared" si="400"/>
        <v>52.492452068549937</v>
      </c>
      <c r="Y738" s="3">
        <f t="shared" si="401"/>
        <v>1</v>
      </c>
      <c r="Z738" s="3">
        <f t="shared" si="402"/>
        <v>0</v>
      </c>
      <c r="AA738" s="55">
        <f t="shared" si="403"/>
        <v>74</v>
      </c>
      <c r="AB738" s="3">
        <f t="shared" si="404"/>
        <v>30</v>
      </c>
      <c r="AC738" s="2">
        <f t="shared" si="405"/>
        <v>4941565</v>
      </c>
      <c r="AD738" s="2">
        <f t="shared" si="406"/>
        <v>9918065</v>
      </c>
      <c r="AE738" s="14">
        <f t="shared" si="407"/>
        <v>2574.6819231115055</v>
      </c>
      <c r="AF738" s="14">
        <f t="shared" si="408"/>
        <v>2635.2364513095745</v>
      </c>
      <c r="AG738" s="14">
        <f t="shared" si="391"/>
        <v>60.554528198068965</v>
      </c>
      <c r="AH738" s="14">
        <f t="shared" si="382"/>
        <v>57.803624910767489</v>
      </c>
      <c r="AI738" s="14">
        <f t="shared" si="375"/>
        <v>2.750903287301476</v>
      </c>
      <c r="AJ738" s="16">
        <f t="shared" si="376"/>
        <v>1</v>
      </c>
      <c r="AK738" s="16">
        <f t="shared" si="377"/>
        <v>0</v>
      </c>
      <c r="AL738" s="16">
        <f t="shared" si="378"/>
        <v>34</v>
      </c>
      <c r="AM738" s="16">
        <f t="shared" si="379"/>
        <v>30</v>
      </c>
      <c r="AN738" s="5">
        <f t="shared" si="380"/>
        <v>7548895</v>
      </c>
      <c r="AO738" s="5">
        <f t="shared" si="381"/>
        <v>9835395</v>
      </c>
    </row>
    <row r="739" spans="1:41" x14ac:dyDescent="0.2">
      <c r="A739" s="1" t="s">
        <v>1487</v>
      </c>
      <c r="B739" s="8">
        <v>3264</v>
      </c>
      <c r="C739" s="8">
        <v>2716.0309278350514</v>
      </c>
      <c r="D739" s="8">
        <v>2727</v>
      </c>
      <c r="E739" s="8">
        <v>2702</v>
      </c>
      <c r="F739" s="8">
        <v>2716.0515463917527</v>
      </c>
      <c r="G739" s="8">
        <f t="shared" si="384"/>
        <v>10.765138624762585</v>
      </c>
      <c r="H739" s="8">
        <f t="shared" si="385"/>
        <v>10.765138624762585</v>
      </c>
      <c r="I739" s="8">
        <f t="shared" si="386"/>
        <v>0</v>
      </c>
      <c r="J739" s="25">
        <f t="shared" si="409"/>
        <v>22.329362637557072</v>
      </c>
      <c r="K739" s="25">
        <f t="shared" si="409"/>
        <v>11.947867506731475</v>
      </c>
      <c r="L739" s="26">
        <f t="shared" si="388"/>
        <v>1.8688994186599928</v>
      </c>
      <c r="M739" s="25">
        <f t="shared" si="389"/>
        <v>65.143427702771106</v>
      </c>
      <c r="N739" s="25">
        <v>30</v>
      </c>
      <c r="O739" s="25">
        <v>70</v>
      </c>
      <c r="P739" s="25">
        <f t="shared" si="392"/>
        <v>0</v>
      </c>
      <c r="Q739" s="25">
        <f t="shared" si="393"/>
        <v>0</v>
      </c>
      <c r="R739" s="25">
        <f t="shared" si="394"/>
        <v>37</v>
      </c>
      <c r="S739" s="25">
        <f t="shared" si="395"/>
        <v>0</v>
      </c>
      <c r="T739" s="25">
        <f t="shared" si="396"/>
        <v>8201705</v>
      </c>
      <c r="U739" s="25">
        <f t="shared" si="397"/>
        <v>10701055</v>
      </c>
      <c r="V739" s="9">
        <f t="shared" si="398"/>
        <v>2576.7899560138922</v>
      </c>
      <c r="W739" s="9">
        <f t="shared" si="399"/>
        <v>2633.7358846809484</v>
      </c>
      <c r="X739" s="9">
        <f t="shared" si="400"/>
        <v>56.945928667056251</v>
      </c>
      <c r="Y739" s="3">
        <f t="shared" si="401"/>
        <v>1</v>
      </c>
      <c r="Z739" s="3">
        <f t="shared" si="402"/>
        <v>0</v>
      </c>
      <c r="AA739" s="55">
        <f t="shared" si="403"/>
        <v>75</v>
      </c>
      <c r="AB739" s="3">
        <f t="shared" si="404"/>
        <v>30</v>
      </c>
      <c r="AC739" s="2">
        <f t="shared" si="405"/>
        <v>4873660</v>
      </c>
      <c r="AD739" s="2">
        <f t="shared" si="406"/>
        <v>9939910</v>
      </c>
      <c r="AE739" s="14">
        <f t="shared" si="407"/>
        <v>2585.1537470581907</v>
      </c>
      <c r="AF739" s="14">
        <f t="shared" si="408"/>
        <v>2647.669542860679</v>
      </c>
      <c r="AG739" s="14">
        <f t="shared" si="391"/>
        <v>62.515795802488356</v>
      </c>
      <c r="AH739" s="14">
        <f t="shared" si="382"/>
        <v>58.746059089111661</v>
      </c>
      <c r="AI739" s="14">
        <f t="shared" si="375"/>
        <v>3.7697367133766946</v>
      </c>
      <c r="AJ739" s="16">
        <f t="shared" si="376"/>
        <v>1</v>
      </c>
      <c r="AK739" s="16">
        <f t="shared" si="377"/>
        <v>0</v>
      </c>
      <c r="AL739" s="16">
        <f t="shared" si="378"/>
        <v>35</v>
      </c>
      <c r="AM739" s="16">
        <f t="shared" si="379"/>
        <v>30</v>
      </c>
      <c r="AN739" s="5">
        <f t="shared" si="380"/>
        <v>7480990</v>
      </c>
      <c r="AO739" s="5">
        <f t="shared" si="381"/>
        <v>9845240</v>
      </c>
    </row>
    <row r="740" spans="1:41" x14ac:dyDescent="0.2">
      <c r="A740" s="1" t="s">
        <v>1488</v>
      </c>
      <c r="B740" s="8">
        <v>2094</v>
      </c>
      <c r="C740" s="8">
        <v>2732.5804597701149</v>
      </c>
      <c r="D740" s="8">
        <v>2742</v>
      </c>
      <c r="E740" s="8">
        <v>2723</v>
      </c>
      <c r="F740" s="8">
        <v>2732.6724137931033</v>
      </c>
      <c r="G740" s="8">
        <f t="shared" si="384"/>
        <v>16.620867401350552</v>
      </c>
      <c r="H740" s="8">
        <f t="shared" si="385"/>
        <v>16.620867401350552</v>
      </c>
      <c r="I740" s="8">
        <f t="shared" si="386"/>
        <v>0</v>
      </c>
      <c r="J740" s="25">
        <f t="shared" si="409"/>
        <v>21.921612977828033</v>
      </c>
      <c r="K740" s="25">
        <f t="shared" si="409"/>
        <v>11.094448399107799</v>
      </c>
      <c r="L740" s="26">
        <f t="shared" si="388"/>
        <v>1.9759083272306661</v>
      </c>
      <c r="M740" s="25">
        <f t="shared" si="389"/>
        <v>66.396814349097099</v>
      </c>
      <c r="N740" s="25">
        <v>30</v>
      </c>
      <c r="O740" s="25">
        <v>70</v>
      </c>
      <c r="P740" s="25">
        <f t="shared" si="392"/>
        <v>0</v>
      </c>
      <c r="Q740" s="25">
        <f t="shared" si="393"/>
        <v>0</v>
      </c>
      <c r="R740" s="25">
        <f t="shared" si="394"/>
        <v>37</v>
      </c>
      <c r="S740" s="25">
        <f t="shared" si="395"/>
        <v>0</v>
      </c>
      <c r="T740" s="25">
        <f t="shared" si="396"/>
        <v>8201705</v>
      </c>
      <c r="U740" s="25">
        <f t="shared" si="397"/>
        <v>10720480</v>
      </c>
      <c r="V740" s="9">
        <f t="shared" si="398"/>
        <v>2584.0910259207458</v>
      </c>
      <c r="W740" s="9">
        <f t="shared" si="399"/>
        <v>2649.6562838171981</v>
      </c>
      <c r="X740" s="9">
        <f t="shared" si="400"/>
        <v>65.565257896452295</v>
      </c>
      <c r="Y740" s="3">
        <f t="shared" si="401"/>
        <v>1</v>
      </c>
      <c r="Z740" s="3">
        <f t="shared" si="402"/>
        <v>0</v>
      </c>
      <c r="AA740" s="55">
        <f t="shared" si="403"/>
        <v>76</v>
      </c>
      <c r="AB740" s="3">
        <f t="shared" si="404"/>
        <v>30</v>
      </c>
      <c r="AC740" s="2">
        <f t="shared" si="405"/>
        <v>4805455</v>
      </c>
      <c r="AD740" s="2">
        <f t="shared" si="406"/>
        <v>9979155</v>
      </c>
      <c r="AE740" s="14">
        <f t="shared" si="407"/>
        <v>2596.0810557052214</v>
      </c>
      <c r="AF740" s="14">
        <f t="shared" si="408"/>
        <v>2660.7469076195134</v>
      </c>
      <c r="AG740" s="14">
        <f t="shared" si="391"/>
        <v>64.665851914292034</v>
      </c>
      <c r="AH740" s="14">
        <f t="shared" si="382"/>
        <v>59.930017654147733</v>
      </c>
      <c r="AI740" s="14">
        <f t="shared" ref="AI740:AI765" si="410">AG740-AH740</f>
        <v>4.7358342601443013</v>
      </c>
      <c r="AJ740" s="16">
        <f t="shared" ref="AJ740:AJ765" si="411">IF(AND(AI740&gt;0,AN739-30&gt;=D740*25),1,0)</f>
        <v>1</v>
      </c>
      <c r="AK740" s="16">
        <f t="shared" ref="AK740:AK765" si="412">IF(AND(AI740&lt;=0,AL739&gt;=1),1,0)</f>
        <v>0</v>
      </c>
      <c r="AL740" s="16">
        <f t="shared" ref="AL740:AL765" si="413">AL739+AJ740-AK740</f>
        <v>36</v>
      </c>
      <c r="AM740" s="16">
        <f t="shared" ref="AM740:AM765" si="414">IF(AJ740&gt;0, MAX(30, 0.002*AJ740*D740), IF(AK740&gt;0, MAX(30, 0.002*AK740*E740), 0))</f>
        <v>30</v>
      </c>
      <c r="AN740" s="5">
        <f t="shared" ref="AN740:AN765" si="415">AN739-  (AJ740*D739*25) + (AK740*E739*25) - AM740</f>
        <v>7412785</v>
      </c>
      <c r="AO740" s="5">
        <f t="shared" ref="AO740:AO765" si="416">AL740*E740*25 + AN740</f>
        <v>9863485</v>
      </c>
    </row>
    <row r="741" spans="1:41" x14ac:dyDescent="0.2">
      <c r="A741" s="1" t="s">
        <v>1489</v>
      </c>
      <c r="B741" s="8">
        <v>5379</v>
      </c>
      <c r="C741" s="8">
        <v>2804.3756097560977</v>
      </c>
      <c r="D741" s="8">
        <v>2875</v>
      </c>
      <c r="E741" s="8">
        <v>2770</v>
      </c>
      <c r="F741" s="8">
        <v>2804.151219512195</v>
      </c>
      <c r="G741" s="8">
        <f t="shared" si="384"/>
        <v>71.478805719091724</v>
      </c>
      <c r="H741" s="8">
        <f t="shared" si="385"/>
        <v>71.478805719091724</v>
      </c>
      <c r="I741" s="8">
        <f t="shared" si="386"/>
        <v>0</v>
      </c>
      <c r="J741" s="25">
        <f t="shared" si="409"/>
        <v>25.461412459346867</v>
      </c>
      <c r="K741" s="25">
        <f t="shared" si="409"/>
        <v>10.301987799171528</v>
      </c>
      <c r="L741" s="26">
        <f t="shared" si="388"/>
        <v>2.4715048159341095</v>
      </c>
      <c r="M741" s="25">
        <f t="shared" si="389"/>
        <v>71.194048315588446</v>
      </c>
      <c r="N741" s="25">
        <v>30</v>
      </c>
      <c r="O741" s="25">
        <v>70</v>
      </c>
      <c r="P741" s="25">
        <f t="shared" si="392"/>
        <v>0</v>
      </c>
      <c r="Q741" s="25">
        <f t="shared" si="393"/>
        <v>1</v>
      </c>
      <c r="R741" s="25">
        <f t="shared" si="394"/>
        <v>36</v>
      </c>
      <c r="S741" s="25">
        <f t="shared" si="395"/>
        <v>30</v>
      </c>
      <c r="T741" s="25">
        <f t="shared" si="396"/>
        <v>8269750</v>
      </c>
      <c r="U741" s="25">
        <f t="shared" si="397"/>
        <v>10762750</v>
      </c>
      <c r="V741" s="9">
        <f t="shared" si="398"/>
        <v>2591.7398367076603</v>
      </c>
      <c r="W741" s="9">
        <f t="shared" si="399"/>
        <v>2665.3589962278843</v>
      </c>
      <c r="X741" s="9">
        <f t="shared" si="400"/>
        <v>73.619159520224002</v>
      </c>
      <c r="Y741" s="3">
        <f t="shared" si="401"/>
        <v>1</v>
      </c>
      <c r="Z741" s="3">
        <f t="shared" si="402"/>
        <v>0</v>
      </c>
      <c r="AA741" s="55">
        <f t="shared" si="403"/>
        <v>77</v>
      </c>
      <c r="AB741" s="3">
        <f t="shared" si="404"/>
        <v>30</v>
      </c>
      <c r="AC741" s="2">
        <f t="shared" si="405"/>
        <v>4736875</v>
      </c>
      <c r="AD741" s="2">
        <f t="shared" si="406"/>
        <v>10069125</v>
      </c>
      <c r="AE741" s="14">
        <f t="shared" si="407"/>
        <v>2611.493660431664</v>
      </c>
      <c r="AF741" s="14">
        <f t="shared" si="408"/>
        <v>2682.8091094491569</v>
      </c>
      <c r="AG741" s="14">
        <f t="shared" si="391"/>
        <v>71.315449017492938</v>
      </c>
      <c r="AH741" s="14">
        <f t="shared" ref="AH741:AH765" si="417">(AG741-AH740)*$AF$4+AH740</f>
        <v>62.207103926816771</v>
      </c>
      <c r="AI741" s="14">
        <f t="shared" si="410"/>
        <v>9.1083450906761669</v>
      </c>
      <c r="AJ741" s="16">
        <f t="shared" si="411"/>
        <v>1</v>
      </c>
      <c r="AK741" s="16">
        <f t="shared" si="412"/>
        <v>0</v>
      </c>
      <c r="AL741" s="16">
        <f t="shared" si="413"/>
        <v>37</v>
      </c>
      <c r="AM741" s="16">
        <f t="shared" si="414"/>
        <v>30</v>
      </c>
      <c r="AN741" s="5">
        <f t="shared" si="415"/>
        <v>7344205</v>
      </c>
      <c r="AO741" s="5">
        <f t="shared" si="416"/>
        <v>9906455</v>
      </c>
    </row>
    <row r="742" spans="1:41" x14ac:dyDescent="0.2">
      <c r="A742" s="1" t="s">
        <v>1490</v>
      </c>
      <c r="B742" s="8">
        <v>2904</v>
      </c>
      <c r="C742" s="8">
        <v>2813.497142857143</v>
      </c>
      <c r="D742" s="8">
        <v>2834</v>
      </c>
      <c r="E742" s="8">
        <v>2779</v>
      </c>
      <c r="F742" s="8">
        <v>2813.64</v>
      </c>
      <c r="G742" s="8">
        <f t="shared" si="384"/>
        <v>9.4887804878048883</v>
      </c>
      <c r="H742" s="8">
        <f t="shared" si="385"/>
        <v>9.4887804878048883</v>
      </c>
      <c r="I742" s="8">
        <f t="shared" si="386"/>
        <v>0</v>
      </c>
      <c r="J742" s="25">
        <f t="shared" si="409"/>
        <v>24.320510175665298</v>
      </c>
      <c r="K742" s="25">
        <f t="shared" si="409"/>
        <v>9.5661315278021313</v>
      </c>
      <c r="L742" s="26">
        <f t="shared" si="388"/>
        <v>2.5423558211574226</v>
      </c>
      <c r="M742" s="25">
        <f t="shared" si="389"/>
        <v>71.770198972466247</v>
      </c>
      <c r="N742" s="25">
        <v>30</v>
      </c>
      <c r="O742" s="25">
        <v>70</v>
      </c>
      <c r="P742" s="25">
        <f t="shared" si="392"/>
        <v>0</v>
      </c>
      <c r="Q742" s="25">
        <f t="shared" si="393"/>
        <v>1</v>
      </c>
      <c r="R742" s="25">
        <f t="shared" si="394"/>
        <v>35</v>
      </c>
      <c r="S742" s="25">
        <f t="shared" si="395"/>
        <v>30</v>
      </c>
      <c r="T742" s="25">
        <f t="shared" si="396"/>
        <v>8338970</v>
      </c>
      <c r="U742" s="25">
        <f t="shared" si="397"/>
        <v>10770595</v>
      </c>
      <c r="V742" s="9">
        <f t="shared" si="398"/>
        <v>2603.5489272710188</v>
      </c>
      <c r="W742" s="9">
        <f t="shared" si="399"/>
        <v>2682.1923893812136</v>
      </c>
      <c r="X742" s="9">
        <f t="shared" si="400"/>
        <v>78.643462110194832</v>
      </c>
      <c r="Y742" s="3">
        <f t="shared" si="401"/>
        <v>1</v>
      </c>
      <c r="Z742" s="3">
        <f t="shared" si="402"/>
        <v>0</v>
      </c>
      <c r="AA742" s="55">
        <f t="shared" si="403"/>
        <v>78</v>
      </c>
      <c r="AB742" s="3">
        <f t="shared" si="404"/>
        <v>30</v>
      </c>
      <c r="AC742" s="2">
        <f t="shared" si="405"/>
        <v>4664970</v>
      </c>
      <c r="AD742" s="2">
        <f t="shared" si="406"/>
        <v>10084020</v>
      </c>
      <c r="AE742" s="14">
        <f t="shared" si="407"/>
        <v>2626.4674633626519</v>
      </c>
      <c r="AF742" s="14">
        <f t="shared" si="408"/>
        <v>2702.9369387646711</v>
      </c>
      <c r="AG742" s="14">
        <f t="shared" si="391"/>
        <v>76.46947540201927</v>
      </c>
      <c r="AH742" s="14">
        <f t="shared" si="417"/>
        <v>65.059578221857265</v>
      </c>
      <c r="AI742" s="14">
        <f t="shared" si="410"/>
        <v>11.409897180162005</v>
      </c>
      <c r="AJ742" s="16">
        <f t="shared" si="411"/>
        <v>1</v>
      </c>
      <c r="AK742" s="16">
        <f t="shared" si="412"/>
        <v>0</v>
      </c>
      <c r="AL742" s="16">
        <f t="shared" si="413"/>
        <v>38</v>
      </c>
      <c r="AM742" s="16">
        <f t="shared" si="414"/>
        <v>30</v>
      </c>
      <c r="AN742" s="5">
        <f t="shared" si="415"/>
        <v>7272300</v>
      </c>
      <c r="AO742" s="5">
        <f t="shared" si="416"/>
        <v>9912350</v>
      </c>
    </row>
    <row r="743" spans="1:41" x14ac:dyDescent="0.2">
      <c r="A743" s="1" t="s">
        <v>1491</v>
      </c>
      <c r="B743" s="8">
        <v>5363</v>
      </c>
      <c r="C743" s="8">
        <v>2848.7566137566137</v>
      </c>
      <c r="D743" s="8">
        <v>2865</v>
      </c>
      <c r="E743" s="8">
        <v>2829</v>
      </c>
      <c r="F743" s="8">
        <v>2848.6931216931216</v>
      </c>
      <c r="G743" s="8">
        <f t="shared" si="384"/>
        <v>35.053121693121739</v>
      </c>
      <c r="H743" s="8">
        <f t="shared" si="385"/>
        <v>35.053121693121739</v>
      </c>
      <c r="I743" s="8">
        <f t="shared" si="386"/>
        <v>0</v>
      </c>
      <c r="J743" s="25">
        <f t="shared" si="409"/>
        <v>25.087125284055045</v>
      </c>
      <c r="K743" s="25">
        <f t="shared" si="409"/>
        <v>8.8828364186734081</v>
      </c>
      <c r="L743" s="26">
        <f t="shared" si="388"/>
        <v>2.824224617186144</v>
      </c>
      <c r="M743" s="25">
        <f t="shared" si="389"/>
        <v>73.850908351303957</v>
      </c>
      <c r="N743" s="25">
        <v>30</v>
      </c>
      <c r="O743" s="25">
        <v>70</v>
      </c>
      <c r="P743" s="25">
        <f t="shared" si="392"/>
        <v>0</v>
      </c>
      <c r="Q743" s="25">
        <f t="shared" si="393"/>
        <v>1</v>
      </c>
      <c r="R743" s="25">
        <f t="shared" si="394"/>
        <v>34</v>
      </c>
      <c r="S743" s="25">
        <f t="shared" si="395"/>
        <v>30</v>
      </c>
      <c r="T743" s="25">
        <f t="shared" si="396"/>
        <v>8408415</v>
      </c>
      <c r="U743" s="25">
        <f t="shared" si="397"/>
        <v>10813065</v>
      </c>
      <c r="V743" s="9">
        <f t="shared" si="398"/>
        <v>2615.7622365121133</v>
      </c>
      <c r="W743" s="9">
        <f t="shared" si="399"/>
        <v>2700.0492344202326</v>
      </c>
      <c r="X743" s="9">
        <f t="shared" si="400"/>
        <v>84.286997908119247</v>
      </c>
      <c r="Y743" s="3">
        <f t="shared" si="401"/>
        <v>1</v>
      </c>
      <c r="Z743" s="3">
        <f t="shared" si="402"/>
        <v>0</v>
      </c>
      <c r="AA743" s="55">
        <f t="shared" si="403"/>
        <v>79</v>
      </c>
      <c r="AB743" s="3">
        <f t="shared" si="404"/>
        <v>30</v>
      </c>
      <c r="AC743" s="2">
        <f t="shared" si="405"/>
        <v>4594090</v>
      </c>
      <c r="AD743" s="2">
        <f t="shared" si="406"/>
        <v>10181365</v>
      </c>
      <c r="AE743" s="14">
        <f t="shared" si="407"/>
        <v>2642.9286232389832</v>
      </c>
      <c r="AF743" s="14">
        <f t="shared" si="408"/>
        <v>2725.3609669075095</v>
      </c>
      <c r="AG743" s="14">
        <f t="shared" si="391"/>
        <v>82.4323436685263</v>
      </c>
      <c r="AH743" s="14">
        <f t="shared" si="417"/>
        <v>68.534131311191075</v>
      </c>
      <c r="AI743" s="14">
        <f t="shared" si="410"/>
        <v>13.898212357335225</v>
      </c>
      <c r="AJ743" s="16">
        <f t="shared" si="411"/>
        <v>1</v>
      </c>
      <c r="AK743" s="16">
        <f t="shared" si="412"/>
        <v>0</v>
      </c>
      <c r="AL743" s="16">
        <f t="shared" si="413"/>
        <v>39</v>
      </c>
      <c r="AM743" s="16">
        <f t="shared" si="414"/>
        <v>30</v>
      </c>
      <c r="AN743" s="5">
        <f t="shared" si="415"/>
        <v>7201420</v>
      </c>
      <c r="AO743" s="5">
        <f t="shared" si="416"/>
        <v>9959695</v>
      </c>
    </row>
    <row r="744" spans="1:41" x14ac:dyDescent="0.2">
      <c r="A744" s="1" t="s">
        <v>1492</v>
      </c>
      <c r="B744" s="8">
        <v>3391</v>
      </c>
      <c r="C744" s="8">
        <v>2834.4698795180725</v>
      </c>
      <c r="D744" s="8">
        <v>2858</v>
      </c>
      <c r="E744" s="8">
        <v>2820</v>
      </c>
      <c r="F744" s="8">
        <v>2834.4759036144578</v>
      </c>
      <c r="G744" s="8">
        <f t="shared" si="384"/>
        <v>-14.217218078663791</v>
      </c>
      <c r="H744" s="8">
        <f t="shared" si="385"/>
        <v>0</v>
      </c>
      <c r="I744" s="8">
        <f t="shared" si="386"/>
        <v>14.217218078663791</v>
      </c>
      <c r="J744" s="25">
        <f t="shared" si="409"/>
        <v>23.295187763765398</v>
      </c>
      <c r="K744" s="25">
        <f t="shared" si="409"/>
        <v>9.2638636801012932</v>
      </c>
      <c r="L744" s="26">
        <f t="shared" si="388"/>
        <v>2.5146298097847963</v>
      </c>
      <c r="M744" s="25">
        <f t="shared" si="389"/>
        <v>71.547501326712108</v>
      </c>
      <c r="N744" s="25">
        <v>30</v>
      </c>
      <c r="O744" s="25">
        <v>70</v>
      </c>
      <c r="P744" s="25">
        <f t="shared" si="392"/>
        <v>0</v>
      </c>
      <c r="Q744" s="25">
        <f t="shared" si="393"/>
        <v>1</v>
      </c>
      <c r="R744" s="25">
        <f t="shared" si="394"/>
        <v>33</v>
      </c>
      <c r="S744" s="25">
        <f t="shared" si="395"/>
        <v>30</v>
      </c>
      <c r="T744" s="25">
        <f t="shared" si="396"/>
        <v>8479110</v>
      </c>
      <c r="U744" s="25">
        <f t="shared" si="397"/>
        <v>10805610</v>
      </c>
      <c r="V744" s="9">
        <f t="shared" si="398"/>
        <v>2630.2251849393474</v>
      </c>
      <c r="W744" s="9">
        <f t="shared" si="399"/>
        <v>2718.3201464887638</v>
      </c>
      <c r="X744" s="9">
        <f t="shared" si="400"/>
        <v>88.094961549416439</v>
      </c>
      <c r="Y744" s="3">
        <f t="shared" si="401"/>
        <v>1</v>
      </c>
      <c r="Z744" s="3">
        <f t="shared" si="402"/>
        <v>0</v>
      </c>
      <c r="AA744" s="55">
        <f t="shared" si="403"/>
        <v>80</v>
      </c>
      <c r="AB744" s="3">
        <f t="shared" si="404"/>
        <v>30</v>
      </c>
      <c r="AC744" s="2">
        <f t="shared" si="405"/>
        <v>4522435</v>
      </c>
      <c r="AD744" s="2">
        <f t="shared" si="406"/>
        <v>10162435</v>
      </c>
      <c r="AE744" s="14">
        <f t="shared" si="407"/>
        <v>2657.1173106742035</v>
      </c>
      <c r="AF744" s="14">
        <f t="shared" si="408"/>
        <v>2742.1478802470401</v>
      </c>
      <c r="AG744" s="14">
        <f t="shared" si="391"/>
        <v>85.030569572836612</v>
      </c>
      <c r="AH744" s="14">
        <f t="shared" si="417"/>
        <v>71.833418963520188</v>
      </c>
      <c r="AI744" s="14">
        <f t="shared" si="410"/>
        <v>13.197150609316424</v>
      </c>
      <c r="AJ744" s="16">
        <f t="shared" si="411"/>
        <v>1</v>
      </c>
      <c r="AK744" s="16">
        <f t="shared" si="412"/>
        <v>0</v>
      </c>
      <c r="AL744" s="16">
        <f t="shared" si="413"/>
        <v>40</v>
      </c>
      <c r="AM744" s="16">
        <f t="shared" si="414"/>
        <v>30</v>
      </c>
      <c r="AN744" s="5">
        <f t="shared" si="415"/>
        <v>7129765</v>
      </c>
      <c r="AO744" s="5">
        <f t="shared" si="416"/>
        <v>9949765</v>
      </c>
    </row>
    <row r="745" spans="1:41" x14ac:dyDescent="0.2">
      <c r="A745" s="1" t="s">
        <v>1493</v>
      </c>
      <c r="B745" s="8">
        <v>6546</v>
      </c>
      <c r="C745" s="8">
        <v>2833.5391304347827</v>
      </c>
      <c r="D745" s="8">
        <v>2866</v>
      </c>
      <c r="E745" s="8">
        <v>2804</v>
      </c>
      <c r="F745" s="8">
        <v>2833.4913043478259</v>
      </c>
      <c r="G745" s="8">
        <f t="shared" si="384"/>
        <v>-0.98459926663190345</v>
      </c>
      <c r="H745" s="8">
        <f t="shared" si="385"/>
        <v>0</v>
      </c>
      <c r="I745" s="8">
        <f t="shared" si="386"/>
        <v>0.98459926663190345</v>
      </c>
      <c r="J745" s="25">
        <f t="shared" si="409"/>
        <v>21.631245780639297</v>
      </c>
      <c r="K745" s="25">
        <f t="shared" si="409"/>
        <v>8.6724876505677653</v>
      </c>
      <c r="L745" s="26">
        <f t="shared" si="388"/>
        <v>2.4942377149678796</v>
      </c>
      <c r="M745" s="25">
        <f t="shared" si="389"/>
        <v>71.381454795808239</v>
      </c>
      <c r="N745" s="25">
        <v>30</v>
      </c>
      <c r="O745" s="25">
        <v>70</v>
      </c>
      <c r="P745" s="25">
        <f t="shared" si="392"/>
        <v>0</v>
      </c>
      <c r="Q745" s="25">
        <f t="shared" si="393"/>
        <v>1</v>
      </c>
      <c r="R745" s="25">
        <f t="shared" si="394"/>
        <v>32</v>
      </c>
      <c r="S745" s="25">
        <f t="shared" si="395"/>
        <v>30</v>
      </c>
      <c r="T745" s="25">
        <f t="shared" si="396"/>
        <v>8549580</v>
      </c>
      <c r="U745" s="25">
        <f t="shared" si="397"/>
        <v>10792780</v>
      </c>
      <c r="V745" s="9">
        <f t="shared" si="398"/>
        <v>2641.3037799848098</v>
      </c>
      <c r="W745" s="9">
        <f t="shared" si="399"/>
        <v>2723.1281046728514</v>
      </c>
      <c r="X745" s="9">
        <f t="shared" si="400"/>
        <v>81.824324688041543</v>
      </c>
      <c r="Y745" s="3">
        <f t="shared" si="401"/>
        <v>1</v>
      </c>
      <c r="Z745" s="3">
        <f t="shared" si="402"/>
        <v>0</v>
      </c>
      <c r="AA745" s="55">
        <f t="shared" si="403"/>
        <v>81</v>
      </c>
      <c r="AB745" s="3">
        <f t="shared" si="404"/>
        <v>30</v>
      </c>
      <c r="AC745" s="2">
        <f t="shared" si="405"/>
        <v>4450955</v>
      </c>
      <c r="AD745" s="2">
        <f t="shared" si="406"/>
        <v>10129055</v>
      </c>
      <c r="AE745" s="14">
        <f t="shared" si="407"/>
        <v>2670.1820509463237</v>
      </c>
      <c r="AF745" s="14">
        <f t="shared" si="408"/>
        <v>2756.2007147240843</v>
      </c>
      <c r="AG745" s="14">
        <f t="shared" si="391"/>
        <v>86.018663777760594</v>
      </c>
      <c r="AH745" s="14">
        <f t="shared" si="417"/>
        <v>74.670467926368275</v>
      </c>
      <c r="AI745" s="14">
        <f t="shared" si="410"/>
        <v>11.348195851392319</v>
      </c>
      <c r="AJ745" s="16">
        <f t="shared" si="411"/>
        <v>1</v>
      </c>
      <c r="AK745" s="16">
        <f t="shared" si="412"/>
        <v>0</v>
      </c>
      <c r="AL745" s="16">
        <f t="shared" si="413"/>
        <v>41</v>
      </c>
      <c r="AM745" s="16">
        <f t="shared" si="414"/>
        <v>30</v>
      </c>
      <c r="AN745" s="5">
        <f t="shared" si="415"/>
        <v>7058285</v>
      </c>
      <c r="AO745" s="5">
        <f t="shared" si="416"/>
        <v>9932385</v>
      </c>
    </row>
    <row r="746" spans="1:41" x14ac:dyDescent="0.2">
      <c r="A746" s="1" t="s">
        <v>1494</v>
      </c>
      <c r="B746" s="8">
        <v>5162</v>
      </c>
      <c r="C746" s="8">
        <v>2864.5024390243902</v>
      </c>
      <c r="D746" s="8">
        <v>2878</v>
      </c>
      <c r="E746" s="8">
        <v>2835</v>
      </c>
      <c r="F746" s="8">
        <v>2864.4829268292683</v>
      </c>
      <c r="G746" s="8">
        <f t="shared" si="384"/>
        <v>30.991622481442391</v>
      </c>
      <c r="H746" s="8">
        <f t="shared" si="385"/>
        <v>30.991622481442391</v>
      </c>
      <c r="I746" s="8">
        <f t="shared" si="386"/>
        <v>0</v>
      </c>
      <c r="J746" s="25">
        <f t="shared" si="409"/>
        <v>22.299844116410949</v>
      </c>
      <c r="K746" s="25">
        <f t="shared" si="409"/>
        <v>8.0530242469557827</v>
      </c>
      <c r="L746" s="26">
        <f t="shared" si="388"/>
        <v>2.7691266575834255</v>
      </c>
      <c r="M746" s="25">
        <f t="shared" si="389"/>
        <v>73.46865492068261</v>
      </c>
      <c r="N746" s="25">
        <v>30</v>
      </c>
      <c r="O746" s="25">
        <v>70</v>
      </c>
      <c r="P746" s="25">
        <f t="shared" si="392"/>
        <v>0</v>
      </c>
      <c r="Q746" s="25">
        <f t="shared" si="393"/>
        <v>1</v>
      </c>
      <c r="R746" s="25">
        <f t="shared" si="394"/>
        <v>31</v>
      </c>
      <c r="S746" s="25">
        <f t="shared" si="395"/>
        <v>30</v>
      </c>
      <c r="T746" s="25">
        <f t="shared" si="396"/>
        <v>8619650</v>
      </c>
      <c r="U746" s="25">
        <f t="shared" si="397"/>
        <v>10816775</v>
      </c>
      <c r="V746" s="9">
        <f t="shared" si="398"/>
        <v>2652.197772781311</v>
      </c>
      <c r="W746" s="9">
        <f t="shared" si="399"/>
        <v>2739.9668654937832</v>
      </c>
      <c r="X746" s="9">
        <f t="shared" si="400"/>
        <v>87.769092712472229</v>
      </c>
      <c r="Y746" s="3">
        <f t="shared" si="401"/>
        <v>1</v>
      </c>
      <c r="Z746" s="3">
        <f t="shared" si="402"/>
        <v>0</v>
      </c>
      <c r="AA746" s="55">
        <f t="shared" si="403"/>
        <v>82</v>
      </c>
      <c r="AB746" s="3">
        <f t="shared" si="404"/>
        <v>30</v>
      </c>
      <c r="AC746" s="2">
        <f t="shared" si="405"/>
        <v>4379275</v>
      </c>
      <c r="AD746" s="2">
        <f t="shared" si="406"/>
        <v>10191025</v>
      </c>
      <c r="AE746" s="14">
        <f t="shared" si="407"/>
        <v>2684.5747084191344</v>
      </c>
      <c r="AF746" s="14">
        <f t="shared" si="408"/>
        <v>2772.8595165864203</v>
      </c>
      <c r="AG746" s="14">
        <f t="shared" si="391"/>
        <v>88.284808167285973</v>
      </c>
      <c r="AH746" s="14">
        <f t="shared" si="417"/>
        <v>77.393335974551817</v>
      </c>
      <c r="AI746" s="14">
        <f t="shared" si="410"/>
        <v>10.891472192734156</v>
      </c>
      <c r="AJ746" s="16">
        <f t="shared" si="411"/>
        <v>1</v>
      </c>
      <c r="AK746" s="16">
        <f t="shared" si="412"/>
        <v>0</v>
      </c>
      <c r="AL746" s="16">
        <f t="shared" si="413"/>
        <v>42</v>
      </c>
      <c r="AM746" s="16">
        <f t="shared" si="414"/>
        <v>30</v>
      </c>
      <c r="AN746" s="5">
        <f t="shared" si="415"/>
        <v>6986605</v>
      </c>
      <c r="AO746" s="5">
        <f t="shared" si="416"/>
        <v>9963355</v>
      </c>
    </row>
    <row r="747" spans="1:41" x14ac:dyDescent="0.2">
      <c r="A747" s="1" t="s">
        <v>1495</v>
      </c>
      <c r="B747" s="8">
        <v>5701</v>
      </c>
      <c r="C747" s="8">
        <v>2870.2041884816754</v>
      </c>
      <c r="D747" s="8">
        <v>2890</v>
      </c>
      <c r="E747" s="8">
        <v>2856</v>
      </c>
      <c r="F747" s="8">
        <v>2870.0366492146595</v>
      </c>
      <c r="G747" s="8">
        <f t="shared" si="384"/>
        <v>5.553722385391211</v>
      </c>
      <c r="H747" s="8">
        <f t="shared" si="385"/>
        <v>5.553722385391211</v>
      </c>
      <c r="I747" s="8">
        <f t="shared" si="386"/>
        <v>0</v>
      </c>
      <c r="J747" s="25">
        <f t="shared" si="409"/>
        <v>21.103692564195253</v>
      </c>
      <c r="K747" s="25">
        <f t="shared" si="409"/>
        <v>7.4778082293160839</v>
      </c>
      <c r="L747" s="26">
        <f t="shared" si="388"/>
        <v>2.822176220227218</v>
      </c>
      <c r="M747" s="25">
        <f t="shared" si="389"/>
        <v>73.836894418736335</v>
      </c>
      <c r="N747" s="25">
        <v>30</v>
      </c>
      <c r="O747" s="25">
        <v>70</v>
      </c>
      <c r="P747" s="25">
        <f t="shared" si="392"/>
        <v>0</v>
      </c>
      <c r="Q747" s="25">
        <f t="shared" si="393"/>
        <v>1</v>
      </c>
      <c r="R747" s="25">
        <f t="shared" si="394"/>
        <v>30</v>
      </c>
      <c r="S747" s="25">
        <f t="shared" si="395"/>
        <v>30</v>
      </c>
      <c r="T747" s="25">
        <f t="shared" si="396"/>
        <v>8690495</v>
      </c>
      <c r="U747" s="25">
        <f t="shared" si="397"/>
        <v>10832495</v>
      </c>
      <c r="V747" s="9">
        <f t="shared" si="398"/>
        <v>2663.9221611427661</v>
      </c>
      <c r="W747" s="9">
        <f t="shared" si="399"/>
        <v>2759.6612342568692</v>
      </c>
      <c r="X747" s="9">
        <f t="shared" si="400"/>
        <v>95.739073114103121</v>
      </c>
      <c r="Y747" s="3">
        <f t="shared" si="401"/>
        <v>1</v>
      </c>
      <c r="Z747" s="3">
        <f t="shared" si="402"/>
        <v>0</v>
      </c>
      <c r="AA747" s="55">
        <f t="shared" si="403"/>
        <v>83</v>
      </c>
      <c r="AB747" s="3">
        <f t="shared" si="404"/>
        <v>30</v>
      </c>
      <c r="AC747" s="2">
        <f t="shared" si="405"/>
        <v>4307295</v>
      </c>
      <c r="AD747" s="2">
        <f t="shared" si="406"/>
        <v>10233495</v>
      </c>
      <c r="AE747" s="14">
        <f t="shared" si="407"/>
        <v>2698.3126299595438</v>
      </c>
      <c r="AF747" s="14">
        <f t="shared" si="408"/>
        <v>2787.8098446830727</v>
      </c>
      <c r="AG747" s="14">
        <f t="shared" si="391"/>
        <v>89.497214723528941</v>
      </c>
      <c r="AH747" s="14">
        <f t="shared" si="417"/>
        <v>79.814111724347242</v>
      </c>
      <c r="AI747" s="14">
        <f t="shared" si="410"/>
        <v>9.683102999181699</v>
      </c>
      <c r="AJ747" s="16">
        <f t="shared" si="411"/>
        <v>1</v>
      </c>
      <c r="AK747" s="16">
        <f t="shared" si="412"/>
        <v>0</v>
      </c>
      <c r="AL747" s="16">
        <f t="shared" si="413"/>
        <v>43</v>
      </c>
      <c r="AM747" s="16">
        <f t="shared" si="414"/>
        <v>30</v>
      </c>
      <c r="AN747" s="5">
        <f t="shared" si="415"/>
        <v>6914625</v>
      </c>
      <c r="AO747" s="5">
        <f t="shared" si="416"/>
        <v>9984825</v>
      </c>
    </row>
    <row r="748" spans="1:41" x14ac:dyDescent="0.2">
      <c r="A748" s="1" t="s">
        <v>1496</v>
      </c>
      <c r="B748" s="8">
        <v>4179</v>
      </c>
      <c r="C748" s="8">
        <v>2896.9017857142858</v>
      </c>
      <c r="D748" s="8">
        <v>2921</v>
      </c>
      <c r="E748" s="8">
        <v>2862</v>
      </c>
      <c r="F748" s="8">
        <v>2897.0089285714284</v>
      </c>
      <c r="G748" s="8">
        <f t="shared" si="384"/>
        <v>26.972279356768922</v>
      </c>
      <c r="H748" s="8">
        <f t="shared" si="385"/>
        <v>26.972279356768922</v>
      </c>
      <c r="I748" s="8">
        <f t="shared" si="386"/>
        <v>0</v>
      </c>
      <c r="J748" s="25">
        <f t="shared" si="409"/>
        <v>21.522877335093373</v>
      </c>
      <c r="K748" s="25">
        <f t="shared" si="409"/>
        <v>6.943679070079221</v>
      </c>
      <c r="L748" s="26">
        <f t="shared" si="388"/>
        <v>3.0996359592477272</v>
      </c>
      <c r="M748" s="25">
        <f t="shared" si="389"/>
        <v>75.607590285077478</v>
      </c>
      <c r="N748" s="25">
        <v>30</v>
      </c>
      <c r="O748" s="25">
        <v>70</v>
      </c>
      <c r="P748" s="25">
        <f t="shared" si="392"/>
        <v>0</v>
      </c>
      <c r="Q748" s="25">
        <f t="shared" si="393"/>
        <v>1</v>
      </c>
      <c r="R748" s="25">
        <f t="shared" si="394"/>
        <v>29</v>
      </c>
      <c r="S748" s="25">
        <f t="shared" si="395"/>
        <v>30</v>
      </c>
      <c r="T748" s="25">
        <f t="shared" si="396"/>
        <v>8761865</v>
      </c>
      <c r="U748" s="25">
        <f t="shared" si="397"/>
        <v>10836815</v>
      </c>
      <c r="V748" s="9">
        <f t="shared" si="398"/>
        <v>2675.8025450869195</v>
      </c>
      <c r="W748" s="9">
        <f t="shared" si="399"/>
        <v>2778.6392206074129</v>
      </c>
      <c r="X748" s="9">
        <f t="shared" si="400"/>
        <v>102.83667552049337</v>
      </c>
      <c r="Y748" s="3">
        <f t="shared" si="401"/>
        <v>1</v>
      </c>
      <c r="Z748" s="3">
        <f t="shared" si="402"/>
        <v>0</v>
      </c>
      <c r="AA748" s="55">
        <f t="shared" si="403"/>
        <v>84</v>
      </c>
      <c r="AB748" s="3">
        <f t="shared" si="404"/>
        <v>30</v>
      </c>
      <c r="AC748" s="2">
        <f t="shared" si="405"/>
        <v>4235015</v>
      </c>
      <c r="AD748" s="2">
        <f t="shared" si="406"/>
        <v>10245215</v>
      </c>
      <c r="AE748" s="14">
        <f t="shared" si="407"/>
        <v>2713.0308743011647</v>
      </c>
      <c r="AF748" s="14">
        <f t="shared" si="408"/>
        <v>2804.6097037428199</v>
      </c>
      <c r="AG748" s="14">
        <f t="shared" si="391"/>
        <v>91.578829441655216</v>
      </c>
      <c r="AH748" s="14">
        <f t="shared" si="417"/>
        <v>82.167055267808834</v>
      </c>
      <c r="AI748" s="14">
        <f t="shared" si="410"/>
        <v>9.411774173846382</v>
      </c>
      <c r="AJ748" s="16">
        <f t="shared" si="411"/>
        <v>1</v>
      </c>
      <c r="AK748" s="16">
        <f t="shared" si="412"/>
        <v>0</v>
      </c>
      <c r="AL748" s="16">
        <f t="shared" si="413"/>
        <v>44</v>
      </c>
      <c r="AM748" s="16">
        <f t="shared" si="414"/>
        <v>30</v>
      </c>
      <c r="AN748" s="5">
        <f t="shared" si="415"/>
        <v>6842345</v>
      </c>
      <c r="AO748" s="5">
        <f t="shared" si="416"/>
        <v>9990545</v>
      </c>
    </row>
    <row r="749" spans="1:41" x14ac:dyDescent="0.2">
      <c r="A749" s="1" t="s">
        <v>1497</v>
      </c>
      <c r="B749" s="8">
        <v>7036</v>
      </c>
      <c r="C749" s="8">
        <v>2914.2857142857142</v>
      </c>
      <c r="D749" s="8">
        <v>2957</v>
      </c>
      <c r="E749" s="8">
        <v>2878</v>
      </c>
      <c r="F749" s="8">
        <v>2914.4734693877549</v>
      </c>
      <c r="G749" s="8">
        <f t="shared" si="384"/>
        <v>17.464540816326462</v>
      </c>
      <c r="H749" s="8">
        <f t="shared" si="385"/>
        <v>17.464540816326462</v>
      </c>
      <c r="I749" s="8">
        <f t="shared" si="386"/>
        <v>0</v>
      </c>
      <c r="J749" s="25">
        <f t="shared" si="409"/>
        <v>21.23299615518145</v>
      </c>
      <c r="K749" s="25">
        <f t="shared" si="409"/>
        <v>6.4477019936449906</v>
      </c>
      <c r="L749" s="26">
        <f t="shared" si="388"/>
        <v>3.2931106580467273</v>
      </c>
      <c r="M749" s="25">
        <f t="shared" si="389"/>
        <v>76.706866427361589</v>
      </c>
      <c r="N749" s="25">
        <v>30</v>
      </c>
      <c r="O749" s="25">
        <v>70</v>
      </c>
      <c r="P749" s="25">
        <f t="shared" si="392"/>
        <v>0</v>
      </c>
      <c r="Q749" s="25">
        <f t="shared" si="393"/>
        <v>1</v>
      </c>
      <c r="R749" s="25">
        <f t="shared" si="394"/>
        <v>28</v>
      </c>
      <c r="S749" s="25">
        <f t="shared" si="395"/>
        <v>30</v>
      </c>
      <c r="T749" s="25">
        <f t="shared" si="396"/>
        <v>8833385</v>
      </c>
      <c r="U749" s="25">
        <f t="shared" si="397"/>
        <v>10847985</v>
      </c>
      <c r="V749" s="9">
        <f t="shared" si="398"/>
        <v>2688.7973011754261</v>
      </c>
      <c r="W749" s="9">
        <f t="shared" si="399"/>
        <v>2797.3289890452761</v>
      </c>
      <c r="X749" s="9">
        <f t="shared" si="400"/>
        <v>108.53168786984997</v>
      </c>
      <c r="Y749" s="3">
        <f t="shared" si="401"/>
        <v>1</v>
      </c>
      <c r="Z749" s="3">
        <f t="shared" si="402"/>
        <v>0</v>
      </c>
      <c r="AA749" s="55">
        <f t="shared" si="403"/>
        <v>85</v>
      </c>
      <c r="AB749" s="3">
        <f t="shared" si="404"/>
        <v>30</v>
      </c>
      <c r="AC749" s="2">
        <f t="shared" si="405"/>
        <v>4161960</v>
      </c>
      <c r="AD749" s="2">
        <f t="shared" si="406"/>
        <v>10277710</v>
      </c>
      <c r="AE749" s="14">
        <f t="shared" si="407"/>
        <v>2727.9525480112825</v>
      </c>
      <c r="AF749" s="14">
        <f t="shared" si="408"/>
        <v>2821.5118215343482</v>
      </c>
      <c r="AG749" s="14">
        <f t="shared" si="391"/>
        <v>93.559273523065713</v>
      </c>
      <c r="AH749" s="14">
        <f t="shared" si="417"/>
        <v>84.44549891886021</v>
      </c>
      <c r="AI749" s="14">
        <f t="shared" si="410"/>
        <v>9.1137746042055028</v>
      </c>
      <c r="AJ749" s="16">
        <f t="shared" si="411"/>
        <v>1</v>
      </c>
      <c r="AK749" s="16">
        <f t="shared" si="412"/>
        <v>0</v>
      </c>
      <c r="AL749" s="16">
        <f t="shared" si="413"/>
        <v>45</v>
      </c>
      <c r="AM749" s="16">
        <f t="shared" si="414"/>
        <v>30</v>
      </c>
      <c r="AN749" s="5">
        <f t="shared" si="415"/>
        <v>6769290</v>
      </c>
      <c r="AO749" s="5">
        <f t="shared" si="416"/>
        <v>10007040</v>
      </c>
    </row>
    <row r="750" spans="1:41" x14ac:dyDescent="0.2">
      <c r="A750" s="1" t="s">
        <v>1498</v>
      </c>
      <c r="B750" s="8">
        <v>6429</v>
      </c>
      <c r="C750" s="8">
        <v>2936.8734177215188</v>
      </c>
      <c r="D750" s="8">
        <v>2954</v>
      </c>
      <c r="E750" s="8">
        <v>2912</v>
      </c>
      <c r="F750" s="8">
        <v>2936.7848101265822</v>
      </c>
      <c r="G750" s="8">
        <f t="shared" si="384"/>
        <v>22.311340738827312</v>
      </c>
      <c r="H750" s="8">
        <f t="shared" si="385"/>
        <v>22.311340738827312</v>
      </c>
      <c r="I750" s="8">
        <f t="shared" si="386"/>
        <v>0</v>
      </c>
      <c r="J750" s="25">
        <f t="shared" si="409"/>
        <v>21.310020768299012</v>
      </c>
      <c r="K750" s="25">
        <f t="shared" si="409"/>
        <v>5.9871518512417765</v>
      </c>
      <c r="L750" s="26">
        <f t="shared" si="388"/>
        <v>3.5592918465696117</v>
      </c>
      <c r="M750" s="25">
        <f t="shared" si="389"/>
        <v>78.066769277944005</v>
      </c>
      <c r="N750" s="25">
        <v>30</v>
      </c>
      <c r="O750" s="25">
        <v>70</v>
      </c>
      <c r="P750" s="25">
        <f t="shared" si="392"/>
        <v>0</v>
      </c>
      <c r="Q750" s="25">
        <f t="shared" si="393"/>
        <v>1</v>
      </c>
      <c r="R750" s="25">
        <f t="shared" si="394"/>
        <v>27</v>
      </c>
      <c r="S750" s="25">
        <f t="shared" si="395"/>
        <v>30</v>
      </c>
      <c r="T750" s="25">
        <f t="shared" si="396"/>
        <v>8905305</v>
      </c>
      <c r="U750" s="25">
        <f t="shared" si="397"/>
        <v>10870905</v>
      </c>
      <c r="V750" s="9">
        <f t="shared" si="398"/>
        <v>2703.2021301262366</v>
      </c>
      <c r="W750" s="9">
        <f t="shared" si="399"/>
        <v>2819.5386575935463</v>
      </c>
      <c r="X750" s="9">
        <f t="shared" si="400"/>
        <v>116.33652746730968</v>
      </c>
      <c r="Y750" s="3">
        <f t="shared" si="401"/>
        <v>1</v>
      </c>
      <c r="Z750" s="3">
        <f t="shared" si="402"/>
        <v>0</v>
      </c>
      <c r="AA750" s="55">
        <f t="shared" si="403"/>
        <v>86</v>
      </c>
      <c r="AB750" s="3">
        <f t="shared" si="404"/>
        <v>30</v>
      </c>
      <c r="AC750" s="2">
        <f t="shared" si="405"/>
        <v>4088005</v>
      </c>
      <c r="AD750" s="2">
        <f t="shared" si="406"/>
        <v>10348805</v>
      </c>
      <c r="AE750" s="14">
        <f t="shared" si="407"/>
        <v>2743.4216044642676</v>
      </c>
      <c r="AF750" s="14">
        <f t="shared" si="408"/>
        <v>2839.2461274716152</v>
      </c>
      <c r="AG750" s="14">
        <f t="shared" si="391"/>
        <v>95.82452300734758</v>
      </c>
      <c r="AH750" s="14">
        <f t="shared" si="417"/>
        <v>86.721303736557687</v>
      </c>
      <c r="AI750" s="14">
        <f t="shared" si="410"/>
        <v>9.1032192707898929</v>
      </c>
      <c r="AJ750" s="16">
        <f t="shared" si="411"/>
        <v>1</v>
      </c>
      <c r="AK750" s="16">
        <f t="shared" si="412"/>
        <v>0</v>
      </c>
      <c r="AL750" s="16">
        <f t="shared" si="413"/>
        <v>46</v>
      </c>
      <c r="AM750" s="16">
        <f t="shared" si="414"/>
        <v>30</v>
      </c>
      <c r="AN750" s="5">
        <f t="shared" si="415"/>
        <v>6695335</v>
      </c>
      <c r="AO750" s="5">
        <f t="shared" si="416"/>
        <v>10044135</v>
      </c>
    </row>
    <row r="751" spans="1:41" x14ac:dyDescent="0.2">
      <c r="A751" s="1" t="s">
        <v>1499</v>
      </c>
      <c r="B751" s="8">
        <v>4510</v>
      </c>
      <c r="C751" s="8">
        <v>2890.6710526315787</v>
      </c>
      <c r="D751" s="8">
        <v>2901</v>
      </c>
      <c r="E751" s="8">
        <v>2882</v>
      </c>
      <c r="F751" s="8">
        <v>2890.6271929824561</v>
      </c>
      <c r="G751" s="8">
        <f t="shared" si="384"/>
        <v>-46.157617144126107</v>
      </c>
      <c r="H751" s="8">
        <f t="shared" si="385"/>
        <v>0</v>
      </c>
      <c r="I751" s="8">
        <f t="shared" si="386"/>
        <v>46.157617144126107</v>
      </c>
      <c r="J751" s="25">
        <f t="shared" si="409"/>
        <v>19.787876427706227</v>
      </c>
      <c r="K751" s="25">
        <f t="shared" si="409"/>
        <v>8.8564708007335149</v>
      </c>
      <c r="L751" s="26">
        <f t="shared" si="388"/>
        <v>2.2342846121129134</v>
      </c>
      <c r="M751" s="25">
        <f t="shared" si="389"/>
        <v>69.081261548385697</v>
      </c>
      <c r="N751" s="25">
        <v>30</v>
      </c>
      <c r="O751" s="25">
        <v>70</v>
      </c>
      <c r="P751" s="25">
        <f t="shared" si="392"/>
        <v>0</v>
      </c>
      <c r="Q751" s="25">
        <f t="shared" si="393"/>
        <v>0</v>
      </c>
      <c r="R751" s="25">
        <f t="shared" si="394"/>
        <v>27</v>
      </c>
      <c r="S751" s="25">
        <f t="shared" si="395"/>
        <v>0</v>
      </c>
      <c r="T751" s="25">
        <f t="shared" si="396"/>
        <v>8905305</v>
      </c>
      <c r="U751" s="25">
        <f t="shared" si="397"/>
        <v>10850655</v>
      </c>
      <c r="V751" s="9">
        <f t="shared" si="398"/>
        <v>2719.1248880754024</v>
      </c>
      <c r="W751" s="9">
        <f t="shared" si="399"/>
        <v>2838.8301911235121</v>
      </c>
      <c r="X751" s="9">
        <f t="shared" si="400"/>
        <v>119.70530304810973</v>
      </c>
      <c r="Y751" s="3">
        <f t="shared" si="401"/>
        <v>1</v>
      </c>
      <c r="Z751" s="3">
        <f t="shared" si="402"/>
        <v>0</v>
      </c>
      <c r="AA751" s="55">
        <f t="shared" si="403"/>
        <v>87</v>
      </c>
      <c r="AB751" s="3">
        <f t="shared" si="404"/>
        <v>30</v>
      </c>
      <c r="AC751" s="2">
        <f t="shared" si="405"/>
        <v>4014125</v>
      </c>
      <c r="AD751" s="2">
        <f t="shared" si="406"/>
        <v>10282475</v>
      </c>
      <c r="AE751" s="14">
        <f t="shared" si="407"/>
        <v>2754.3257221322815</v>
      </c>
      <c r="AF751" s="14">
        <f t="shared" si="408"/>
        <v>2847.1509067809752</v>
      </c>
      <c r="AG751" s="14">
        <f t="shared" si="391"/>
        <v>92.825184648693721</v>
      </c>
      <c r="AH751" s="14">
        <f t="shared" si="417"/>
        <v>87.942079918984888</v>
      </c>
      <c r="AI751" s="14">
        <f t="shared" si="410"/>
        <v>4.8831047297088332</v>
      </c>
      <c r="AJ751" s="16">
        <f t="shared" si="411"/>
        <v>1</v>
      </c>
      <c r="AK751" s="16">
        <f t="shared" si="412"/>
        <v>0</v>
      </c>
      <c r="AL751" s="16">
        <f t="shared" si="413"/>
        <v>47</v>
      </c>
      <c r="AM751" s="16">
        <f t="shared" si="414"/>
        <v>30</v>
      </c>
      <c r="AN751" s="5">
        <f t="shared" si="415"/>
        <v>6621455</v>
      </c>
      <c r="AO751" s="5">
        <f t="shared" si="416"/>
        <v>10007805</v>
      </c>
    </row>
    <row r="752" spans="1:41" x14ac:dyDescent="0.2">
      <c r="A752" s="1" t="s">
        <v>1500</v>
      </c>
      <c r="B752" s="8">
        <v>5645</v>
      </c>
      <c r="C752" s="8">
        <v>2861.5540540540542</v>
      </c>
      <c r="D752" s="8">
        <v>2879</v>
      </c>
      <c r="E752" s="8">
        <v>2835</v>
      </c>
      <c r="F752" s="8">
        <v>2861.5180180180182</v>
      </c>
      <c r="G752" s="8">
        <f t="shared" si="384"/>
        <v>-29.109174964437898</v>
      </c>
      <c r="H752" s="8">
        <f t="shared" si="385"/>
        <v>0</v>
      </c>
      <c r="I752" s="8">
        <f t="shared" si="386"/>
        <v>29.109174964437898</v>
      </c>
      <c r="J752" s="25">
        <f t="shared" si="409"/>
        <v>18.374456682870068</v>
      </c>
      <c r="K752" s="25">
        <f t="shared" si="409"/>
        <v>10.303092526712399</v>
      </c>
      <c r="L752" s="26">
        <f t="shared" si="388"/>
        <v>1.7833923780875867</v>
      </c>
      <c r="M752" s="25">
        <f t="shared" si="389"/>
        <v>64.072618439550382</v>
      </c>
      <c r="N752" s="25">
        <v>30</v>
      </c>
      <c r="O752" s="25">
        <v>70</v>
      </c>
      <c r="P752" s="25">
        <f t="shared" si="392"/>
        <v>0</v>
      </c>
      <c r="Q752" s="25">
        <f t="shared" si="393"/>
        <v>0</v>
      </c>
      <c r="R752" s="25">
        <f t="shared" si="394"/>
        <v>27</v>
      </c>
      <c r="S752" s="25">
        <f t="shared" si="395"/>
        <v>0</v>
      </c>
      <c r="T752" s="25">
        <f t="shared" si="396"/>
        <v>8905305</v>
      </c>
      <c r="U752" s="25">
        <f t="shared" si="397"/>
        <v>10818930</v>
      </c>
      <c r="V752" s="9">
        <f t="shared" si="398"/>
        <v>2733.9748181809232</v>
      </c>
      <c r="W752" s="9">
        <f t="shared" si="399"/>
        <v>2853.3781616727374</v>
      </c>
      <c r="X752" s="9">
        <f t="shared" si="400"/>
        <v>119.40334349181421</v>
      </c>
      <c r="Y752" s="3">
        <f t="shared" si="401"/>
        <v>1</v>
      </c>
      <c r="Z752" s="3">
        <f t="shared" si="402"/>
        <v>0</v>
      </c>
      <c r="AA752" s="55">
        <f t="shared" si="403"/>
        <v>88</v>
      </c>
      <c r="AB752" s="3">
        <f t="shared" si="404"/>
        <v>30</v>
      </c>
      <c r="AC752" s="2">
        <f t="shared" si="405"/>
        <v>3941570</v>
      </c>
      <c r="AD752" s="2">
        <f t="shared" si="406"/>
        <v>10178570</v>
      </c>
      <c r="AE752" s="14">
        <f t="shared" si="407"/>
        <v>2762.2658921978918</v>
      </c>
      <c r="AF752" s="14">
        <f t="shared" si="408"/>
        <v>2849.361231586674</v>
      </c>
      <c r="AG752" s="14">
        <f t="shared" si="391"/>
        <v>87.095339388782122</v>
      </c>
      <c r="AH752" s="14">
        <f t="shared" si="417"/>
        <v>87.772731812944329</v>
      </c>
      <c r="AI752" s="14">
        <f t="shared" si="410"/>
        <v>-0.67739242416220691</v>
      </c>
      <c r="AJ752" s="16">
        <f t="shared" si="411"/>
        <v>0</v>
      </c>
      <c r="AK752" s="16">
        <f t="shared" si="412"/>
        <v>1</v>
      </c>
      <c r="AL752" s="16">
        <f t="shared" si="413"/>
        <v>46</v>
      </c>
      <c r="AM752" s="16">
        <f t="shared" si="414"/>
        <v>30</v>
      </c>
      <c r="AN752" s="5">
        <f t="shared" si="415"/>
        <v>6693475</v>
      </c>
      <c r="AO752" s="5">
        <f t="shared" si="416"/>
        <v>9953725</v>
      </c>
    </row>
    <row r="753" spans="1:41" x14ac:dyDescent="0.2">
      <c r="A753" s="1" t="s">
        <v>1501</v>
      </c>
      <c r="B753" s="8">
        <v>5092</v>
      </c>
      <c r="C753" s="8">
        <v>2850.8454545454547</v>
      </c>
      <c r="D753" s="8">
        <v>2877</v>
      </c>
      <c r="E753" s="8">
        <v>2831</v>
      </c>
      <c r="F753" s="8">
        <v>2850.9045454545453</v>
      </c>
      <c r="G753" s="8">
        <f t="shared" si="384"/>
        <v>-10.613472563472897</v>
      </c>
      <c r="H753" s="8">
        <f t="shared" si="385"/>
        <v>0</v>
      </c>
      <c r="I753" s="8">
        <f t="shared" si="386"/>
        <v>10.613472563472897</v>
      </c>
      <c r="J753" s="25">
        <f t="shared" si="409"/>
        <v>17.061995491236491</v>
      </c>
      <c r="K753" s="25">
        <f t="shared" si="409"/>
        <v>10.325262529338149</v>
      </c>
      <c r="L753" s="26">
        <f t="shared" si="388"/>
        <v>1.6524514938730732</v>
      </c>
      <c r="M753" s="25">
        <f t="shared" si="389"/>
        <v>62.299027812198979</v>
      </c>
      <c r="N753" s="25">
        <v>30</v>
      </c>
      <c r="O753" s="25">
        <v>70</v>
      </c>
      <c r="P753" s="25">
        <f t="shared" si="392"/>
        <v>0</v>
      </c>
      <c r="Q753" s="25">
        <f t="shared" si="393"/>
        <v>0</v>
      </c>
      <c r="R753" s="25">
        <f t="shared" si="394"/>
        <v>27</v>
      </c>
      <c r="S753" s="25">
        <f t="shared" si="395"/>
        <v>0</v>
      </c>
      <c r="T753" s="25">
        <f t="shared" si="396"/>
        <v>8905305</v>
      </c>
      <c r="U753" s="25">
        <f t="shared" si="397"/>
        <v>10816230</v>
      </c>
      <c r="V753" s="9">
        <f t="shared" si="398"/>
        <v>2747.0360815636154</v>
      </c>
      <c r="W753" s="9">
        <f t="shared" si="399"/>
        <v>2864.1152953581473</v>
      </c>
      <c r="X753" s="9">
        <f t="shared" si="400"/>
        <v>117.07921379453182</v>
      </c>
      <c r="Y753" s="3">
        <f t="shared" si="401"/>
        <v>1</v>
      </c>
      <c r="Z753" s="3">
        <f t="shared" si="402"/>
        <v>0</v>
      </c>
      <c r="AA753" s="55">
        <f t="shared" si="403"/>
        <v>89</v>
      </c>
      <c r="AB753" s="3">
        <f t="shared" si="404"/>
        <v>30</v>
      </c>
      <c r="AC753" s="2">
        <f t="shared" si="405"/>
        <v>3869565</v>
      </c>
      <c r="AD753" s="2">
        <f t="shared" si="406"/>
        <v>10168540</v>
      </c>
      <c r="AE753" s="14">
        <f t="shared" si="407"/>
        <v>2768.8317183650515</v>
      </c>
      <c r="AF753" s="14">
        <f t="shared" si="408"/>
        <v>2849.5986644894233</v>
      </c>
      <c r="AG753" s="14">
        <f t="shared" si="391"/>
        <v>80.766946124371771</v>
      </c>
      <c r="AH753" s="14">
        <f t="shared" si="417"/>
        <v>86.371574675229823</v>
      </c>
      <c r="AI753" s="14">
        <f t="shared" si="410"/>
        <v>-5.6046285508580524</v>
      </c>
      <c r="AJ753" s="16">
        <f t="shared" si="411"/>
        <v>0</v>
      </c>
      <c r="AK753" s="16">
        <f t="shared" si="412"/>
        <v>1</v>
      </c>
      <c r="AL753" s="16">
        <f t="shared" si="413"/>
        <v>45</v>
      </c>
      <c r="AM753" s="16">
        <f t="shared" si="414"/>
        <v>30</v>
      </c>
      <c r="AN753" s="5">
        <f t="shared" si="415"/>
        <v>6764320</v>
      </c>
      <c r="AO753" s="5">
        <f t="shared" si="416"/>
        <v>9949195</v>
      </c>
    </row>
    <row r="754" spans="1:41" x14ac:dyDescent="0.2">
      <c r="A754" s="1" t="s">
        <v>1502</v>
      </c>
      <c r="B754" s="8">
        <v>5950</v>
      </c>
      <c r="C754" s="8">
        <v>2893.9469387755103</v>
      </c>
      <c r="D754" s="8">
        <v>2914</v>
      </c>
      <c r="E754" s="8">
        <v>2853</v>
      </c>
      <c r="F754" s="8">
        <v>2894.0040816326532</v>
      </c>
      <c r="G754" s="8">
        <f t="shared" si="384"/>
        <v>43.099536178107883</v>
      </c>
      <c r="H754" s="8">
        <f t="shared" si="385"/>
        <v>43.099536178107883</v>
      </c>
      <c r="I754" s="8">
        <f t="shared" si="386"/>
        <v>0</v>
      </c>
      <c r="J754" s="25">
        <f t="shared" ref="J754:K765" si="418">((J753*($L$4-1)+H754)/$L$4)</f>
        <v>18.921819826013017</v>
      </c>
      <c r="K754" s="25">
        <f t="shared" si="418"/>
        <v>9.5877437772425669</v>
      </c>
      <c r="L754" s="26">
        <f t="shared" si="388"/>
        <v>1.9735425002622389</v>
      </c>
      <c r="M754" s="25">
        <f t="shared" si="389"/>
        <v>66.370078789463776</v>
      </c>
      <c r="N754" s="25">
        <v>30</v>
      </c>
      <c r="O754" s="25">
        <v>70</v>
      </c>
      <c r="P754" s="25">
        <f t="shared" si="392"/>
        <v>0</v>
      </c>
      <c r="Q754" s="25">
        <f t="shared" si="393"/>
        <v>0</v>
      </c>
      <c r="R754" s="25">
        <f t="shared" si="394"/>
        <v>27</v>
      </c>
      <c r="S754" s="25">
        <f t="shared" si="395"/>
        <v>0</v>
      </c>
      <c r="T754" s="25">
        <f t="shared" si="396"/>
        <v>8905305</v>
      </c>
      <c r="U754" s="25">
        <f t="shared" si="397"/>
        <v>10831080</v>
      </c>
      <c r="V754" s="9">
        <f t="shared" si="398"/>
        <v>2759.5706118981452</v>
      </c>
      <c r="W754" s="9">
        <f t="shared" si="399"/>
        <v>2868.0114058533431</v>
      </c>
      <c r="X754" s="9">
        <f t="shared" si="400"/>
        <v>108.44079395519793</v>
      </c>
      <c r="Y754" s="3">
        <f t="shared" si="401"/>
        <v>1</v>
      </c>
      <c r="Z754" s="3">
        <f t="shared" si="402"/>
        <v>0</v>
      </c>
      <c r="AA754" s="55">
        <f t="shared" si="403"/>
        <v>90</v>
      </c>
      <c r="AB754" s="3">
        <f t="shared" si="404"/>
        <v>30</v>
      </c>
      <c r="AC754" s="2">
        <f t="shared" si="405"/>
        <v>3797610</v>
      </c>
      <c r="AD754" s="2">
        <f t="shared" si="406"/>
        <v>10216860</v>
      </c>
      <c r="AE754" s="14">
        <f t="shared" si="407"/>
        <v>2778.1037452737628</v>
      </c>
      <c r="AF754" s="14">
        <f t="shared" si="408"/>
        <v>2856.4302671268433</v>
      </c>
      <c r="AG754" s="14">
        <f t="shared" si="391"/>
        <v>78.326521853080521</v>
      </c>
      <c r="AH754" s="14">
        <f t="shared" si="417"/>
        <v>84.762564110799957</v>
      </c>
      <c r="AI754" s="14">
        <f t="shared" si="410"/>
        <v>-6.4360422577194356</v>
      </c>
      <c r="AJ754" s="16">
        <f t="shared" si="411"/>
        <v>0</v>
      </c>
      <c r="AK754" s="16">
        <f t="shared" si="412"/>
        <v>1</v>
      </c>
      <c r="AL754" s="16">
        <f t="shared" si="413"/>
        <v>44</v>
      </c>
      <c r="AM754" s="16">
        <f t="shared" si="414"/>
        <v>30</v>
      </c>
      <c r="AN754" s="5">
        <f t="shared" si="415"/>
        <v>6835065</v>
      </c>
      <c r="AO754" s="5">
        <f t="shared" si="416"/>
        <v>9973365</v>
      </c>
    </row>
    <row r="755" spans="1:41" x14ac:dyDescent="0.2">
      <c r="A755" s="1" t="s">
        <v>1503</v>
      </c>
      <c r="B755" s="8">
        <v>9343</v>
      </c>
      <c r="C755" s="8">
        <v>2948.934065934066</v>
      </c>
      <c r="D755" s="8">
        <v>2969</v>
      </c>
      <c r="E755" s="8">
        <v>2903</v>
      </c>
      <c r="F755" s="8">
        <v>2949.0476190476193</v>
      </c>
      <c r="G755" s="8">
        <f t="shared" si="384"/>
        <v>55.043537414966067</v>
      </c>
      <c r="H755" s="8">
        <f t="shared" si="385"/>
        <v>55.043537414966067</v>
      </c>
      <c r="I755" s="8">
        <f t="shared" si="386"/>
        <v>0</v>
      </c>
      <c r="J755" s="25">
        <f t="shared" si="418"/>
        <v>21.501942510938232</v>
      </c>
      <c r="K755" s="25">
        <f t="shared" si="418"/>
        <v>8.9029049360109553</v>
      </c>
      <c r="L755" s="26">
        <f t="shared" si="388"/>
        <v>2.4151602949241884</v>
      </c>
      <c r="M755" s="25">
        <f t="shared" si="389"/>
        <v>70.718797548499879</v>
      </c>
      <c r="N755" s="25">
        <v>30</v>
      </c>
      <c r="O755" s="25">
        <v>70</v>
      </c>
      <c r="P755" s="25">
        <f t="shared" si="392"/>
        <v>0</v>
      </c>
      <c r="Q755" s="25">
        <f t="shared" si="393"/>
        <v>1</v>
      </c>
      <c r="R755" s="25">
        <f t="shared" si="394"/>
        <v>26</v>
      </c>
      <c r="S755" s="25">
        <f t="shared" si="395"/>
        <v>30</v>
      </c>
      <c r="T755" s="25">
        <f t="shared" si="396"/>
        <v>8976600</v>
      </c>
      <c r="U755" s="25">
        <f t="shared" si="397"/>
        <v>10863550</v>
      </c>
      <c r="V755" s="9">
        <f t="shared" si="398"/>
        <v>2773.0230817738297</v>
      </c>
      <c r="W755" s="9">
        <f t="shared" si="399"/>
        <v>2874.708412656064</v>
      </c>
      <c r="X755" s="9">
        <f t="shared" si="400"/>
        <v>101.68533088223421</v>
      </c>
      <c r="Y755" s="3">
        <f t="shared" si="401"/>
        <v>1</v>
      </c>
      <c r="Z755" s="3">
        <f t="shared" si="402"/>
        <v>0</v>
      </c>
      <c r="AA755" s="55">
        <f t="shared" si="403"/>
        <v>91</v>
      </c>
      <c r="AB755" s="3">
        <f t="shared" si="404"/>
        <v>30</v>
      </c>
      <c r="AC755" s="2">
        <f t="shared" si="405"/>
        <v>3724730</v>
      </c>
      <c r="AD755" s="2">
        <f t="shared" si="406"/>
        <v>10329055</v>
      </c>
      <c r="AE755" s="14">
        <f t="shared" si="407"/>
        <v>2790.7662544421964</v>
      </c>
      <c r="AF755" s="14">
        <f t="shared" si="408"/>
        <v>2870.6790904992704</v>
      </c>
      <c r="AG755" s="14">
        <f t="shared" si="391"/>
        <v>79.912836057073946</v>
      </c>
      <c r="AH755" s="14">
        <f t="shared" si="417"/>
        <v>83.792618500054758</v>
      </c>
      <c r="AI755" s="14">
        <f t="shared" si="410"/>
        <v>-3.8797824429808117</v>
      </c>
      <c r="AJ755" s="16">
        <f t="shared" si="411"/>
        <v>0</v>
      </c>
      <c r="AK755" s="16">
        <f t="shared" si="412"/>
        <v>1</v>
      </c>
      <c r="AL755" s="16">
        <f t="shared" si="413"/>
        <v>43</v>
      </c>
      <c r="AM755" s="16">
        <f t="shared" si="414"/>
        <v>30</v>
      </c>
      <c r="AN755" s="5">
        <f t="shared" si="415"/>
        <v>6906360</v>
      </c>
      <c r="AO755" s="5">
        <f t="shared" si="416"/>
        <v>10027085</v>
      </c>
    </row>
    <row r="756" spans="1:41" x14ac:dyDescent="0.2">
      <c r="A756" s="1" t="s">
        <v>1504</v>
      </c>
      <c r="B756" s="8">
        <v>15878</v>
      </c>
      <c r="C756" s="8">
        <v>2970.8532423208189</v>
      </c>
      <c r="D756" s="8">
        <v>3002</v>
      </c>
      <c r="E756" s="8">
        <v>2951</v>
      </c>
      <c r="F756" s="8">
        <v>2970.8395904436861</v>
      </c>
      <c r="G756" s="8">
        <f t="shared" si="384"/>
        <v>21.791971396066856</v>
      </c>
      <c r="H756" s="8">
        <f t="shared" si="385"/>
        <v>21.791971396066856</v>
      </c>
      <c r="I756" s="8">
        <f t="shared" si="386"/>
        <v>0</v>
      </c>
      <c r="J756" s="25">
        <f t="shared" si="418"/>
        <v>21.522658859875992</v>
      </c>
      <c r="K756" s="25">
        <f t="shared" si="418"/>
        <v>8.2669831548673152</v>
      </c>
      <c r="L756" s="26">
        <f t="shared" si="388"/>
        <v>2.603447770085777</v>
      </c>
      <c r="M756" s="25">
        <f t="shared" si="389"/>
        <v>72.24879993262131</v>
      </c>
      <c r="N756" s="25">
        <v>30</v>
      </c>
      <c r="O756" s="25">
        <v>70</v>
      </c>
      <c r="P756" s="25">
        <f t="shared" si="392"/>
        <v>0</v>
      </c>
      <c r="Q756" s="25">
        <f t="shared" si="393"/>
        <v>1</v>
      </c>
      <c r="R756" s="25">
        <f t="shared" si="394"/>
        <v>25</v>
      </c>
      <c r="S756" s="25">
        <f t="shared" si="395"/>
        <v>30</v>
      </c>
      <c r="T756" s="25">
        <f t="shared" si="396"/>
        <v>9049145</v>
      </c>
      <c r="U756" s="25">
        <f t="shared" si="397"/>
        <v>10893520</v>
      </c>
      <c r="V756" s="9">
        <f t="shared" si="398"/>
        <v>2786.3652785959594</v>
      </c>
      <c r="W756" s="9">
        <f t="shared" si="399"/>
        <v>2883.0712874356054</v>
      </c>
      <c r="X756" s="9">
        <f t="shared" si="400"/>
        <v>96.706008839646074</v>
      </c>
      <c r="Y756" s="3">
        <f t="shared" si="401"/>
        <v>1</v>
      </c>
      <c r="Z756" s="3">
        <f t="shared" si="402"/>
        <v>0</v>
      </c>
      <c r="AA756" s="55">
        <f t="shared" si="403"/>
        <v>92</v>
      </c>
      <c r="AB756" s="3">
        <f t="shared" si="404"/>
        <v>30</v>
      </c>
      <c r="AC756" s="2">
        <f t="shared" si="405"/>
        <v>3650475</v>
      </c>
      <c r="AD756" s="2">
        <f t="shared" si="406"/>
        <v>10437775</v>
      </c>
      <c r="AE756" s="14">
        <f t="shared" si="407"/>
        <v>2804.1050200719365</v>
      </c>
      <c r="AF756" s="14">
        <f t="shared" si="408"/>
        <v>2886.0883981830266</v>
      </c>
      <c r="AG756" s="14">
        <f t="shared" si="391"/>
        <v>81.983378111090133</v>
      </c>
      <c r="AH756" s="14">
        <f t="shared" si="417"/>
        <v>83.43077042226183</v>
      </c>
      <c r="AI756" s="14">
        <f t="shared" si="410"/>
        <v>-1.4473923111716971</v>
      </c>
      <c r="AJ756" s="16">
        <f t="shared" si="411"/>
        <v>0</v>
      </c>
      <c r="AK756" s="16">
        <f t="shared" si="412"/>
        <v>1</v>
      </c>
      <c r="AL756" s="16">
        <f t="shared" si="413"/>
        <v>42</v>
      </c>
      <c r="AM756" s="16">
        <f t="shared" si="414"/>
        <v>30</v>
      </c>
      <c r="AN756" s="5">
        <f t="shared" si="415"/>
        <v>6978905</v>
      </c>
      <c r="AO756" s="5">
        <f t="shared" si="416"/>
        <v>10077455</v>
      </c>
    </row>
    <row r="757" spans="1:41" x14ac:dyDescent="0.2">
      <c r="A757" s="1" t="s">
        <v>1505</v>
      </c>
      <c r="B757" s="8">
        <v>14023</v>
      </c>
      <c r="C757" s="8">
        <v>2970.8263888888887</v>
      </c>
      <c r="D757" s="8">
        <v>3002</v>
      </c>
      <c r="E757" s="8">
        <v>2939</v>
      </c>
      <c r="F757" s="8">
        <v>2970.7465277777778</v>
      </c>
      <c r="G757" s="8">
        <f t="shared" si="384"/>
        <v>-9.306266590829182E-2</v>
      </c>
      <c r="H757" s="8">
        <f t="shared" si="385"/>
        <v>0</v>
      </c>
      <c r="I757" s="8">
        <f t="shared" si="386"/>
        <v>9.306266590829182E-2</v>
      </c>
      <c r="J757" s="25">
        <f t="shared" si="418"/>
        <v>19.985326084170566</v>
      </c>
      <c r="K757" s="25">
        <f t="shared" si="418"/>
        <v>7.6831316913702423</v>
      </c>
      <c r="L757" s="26">
        <f t="shared" si="388"/>
        <v>2.6011953051147425</v>
      </c>
      <c r="M757" s="25">
        <f t="shared" si="389"/>
        <v>72.231442194215077</v>
      </c>
      <c r="N757" s="25">
        <v>30</v>
      </c>
      <c r="O757" s="25">
        <v>70</v>
      </c>
      <c r="P757" s="25">
        <f t="shared" si="392"/>
        <v>0</v>
      </c>
      <c r="Q757" s="25">
        <f t="shared" si="393"/>
        <v>1</v>
      </c>
      <c r="R757" s="25">
        <f t="shared" si="394"/>
        <v>24</v>
      </c>
      <c r="S757" s="25">
        <f t="shared" si="395"/>
        <v>30</v>
      </c>
      <c r="T757" s="25">
        <f t="shared" si="396"/>
        <v>9122890</v>
      </c>
      <c r="U757" s="25">
        <f t="shared" si="397"/>
        <v>10886290</v>
      </c>
      <c r="V757" s="9">
        <f t="shared" si="398"/>
        <v>2800.6530374771874</v>
      </c>
      <c r="W757" s="9">
        <f t="shared" si="399"/>
        <v>2894.4349280047077</v>
      </c>
      <c r="X757" s="9">
        <f t="shared" si="400"/>
        <v>93.781890527520318</v>
      </c>
      <c r="Y757" s="3">
        <f t="shared" si="401"/>
        <v>1</v>
      </c>
      <c r="Z757" s="3">
        <f t="shared" si="402"/>
        <v>0</v>
      </c>
      <c r="AA757" s="55">
        <f t="shared" si="403"/>
        <v>93</v>
      </c>
      <c r="AB757" s="3">
        <f t="shared" si="404"/>
        <v>30</v>
      </c>
      <c r="AC757" s="2">
        <f t="shared" si="405"/>
        <v>3575395</v>
      </c>
      <c r="AD757" s="2">
        <f t="shared" si="406"/>
        <v>10408570</v>
      </c>
      <c r="AE757" s="14">
        <f t="shared" si="407"/>
        <v>2816.4488354575542</v>
      </c>
      <c r="AF757" s="14">
        <f t="shared" si="408"/>
        <v>2899.1127258129882</v>
      </c>
      <c r="AG757" s="14">
        <f t="shared" si="391"/>
        <v>82.663890355433978</v>
      </c>
      <c r="AH757" s="14">
        <f t="shared" si="417"/>
        <v>83.277394408896257</v>
      </c>
      <c r="AI757" s="14">
        <f t="shared" si="410"/>
        <v>-0.61350405346227888</v>
      </c>
      <c r="AJ757" s="16">
        <f t="shared" si="411"/>
        <v>0</v>
      </c>
      <c r="AK757" s="16">
        <f t="shared" si="412"/>
        <v>1</v>
      </c>
      <c r="AL757" s="16">
        <f t="shared" si="413"/>
        <v>41</v>
      </c>
      <c r="AM757" s="16">
        <f t="shared" si="414"/>
        <v>30</v>
      </c>
      <c r="AN757" s="5">
        <f t="shared" si="415"/>
        <v>7052650</v>
      </c>
      <c r="AO757" s="5">
        <f t="shared" si="416"/>
        <v>10065125</v>
      </c>
    </row>
    <row r="758" spans="1:41" x14ac:dyDescent="0.2">
      <c r="A758" s="1" t="s">
        <v>1506</v>
      </c>
      <c r="B758" s="8">
        <v>14917</v>
      </c>
      <c r="C758" s="8">
        <v>2905.0641891891892</v>
      </c>
      <c r="D758" s="8">
        <v>2926</v>
      </c>
      <c r="E758" s="8">
        <v>2892</v>
      </c>
      <c r="F758" s="8">
        <v>2905.0236486486488</v>
      </c>
      <c r="G758" s="8">
        <f t="shared" si="384"/>
        <v>-65.722879129129069</v>
      </c>
      <c r="H758" s="8">
        <f t="shared" si="385"/>
        <v>0</v>
      </c>
      <c r="I758" s="8">
        <f t="shared" si="386"/>
        <v>65.722879129129069</v>
      </c>
      <c r="J758" s="25">
        <f t="shared" si="418"/>
        <v>18.557802792444097</v>
      </c>
      <c r="K758" s="25">
        <f t="shared" si="418"/>
        <v>11.828827936924444</v>
      </c>
      <c r="L758" s="26">
        <f t="shared" si="388"/>
        <v>1.5688623497950061</v>
      </c>
      <c r="M758" s="25">
        <f t="shared" si="389"/>
        <v>61.07226219887572</v>
      </c>
      <c r="N758" s="25">
        <v>30</v>
      </c>
      <c r="O758" s="25">
        <v>70</v>
      </c>
      <c r="P758" s="25">
        <f t="shared" si="392"/>
        <v>0</v>
      </c>
      <c r="Q758" s="25">
        <f t="shared" si="393"/>
        <v>0</v>
      </c>
      <c r="R758" s="25">
        <f t="shared" si="394"/>
        <v>24</v>
      </c>
      <c r="S758" s="25">
        <f t="shared" si="395"/>
        <v>0</v>
      </c>
      <c r="T758" s="25">
        <f t="shared" si="396"/>
        <v>9122890</v>
      </c>
      <c r="U758" s="25">
        <f t="shared" si="397"/>
        <v>10858090</v>
      </c>
      <c r="V758" s="9">
        <f t="shared" si="398"/>
        <v>2813.780127896689</v>
      </c>
      <c r="W758" s="9">
        <f t="shared" si="399"/>
        <v>2905.8728632905372</v>
      </c>
      <c r="X758" s="9">
        <f t="shared" si="400"/>
        <v>92.092735393848216</v>
      </c>
      <c r="Y758" s="3">
        <f t="shared" si="401"/>
        <v>1</v>
      </c>
      <c r="Z758" s="3">
        <f t="shared" si="402"/>
        <v>0</v>
      </c>
      <c r="AA758" s="55">
        <f t="shared" si="403"/>
        <v>94</v>
      </c>
      <c r="AB758" s="3">
        <f t="shared" si="404"/>
        <v>30</v>
      </c>
      <c r="AC758" s="2">
        <f t="shared" si="405"/>
        <v>3500315</v>
      </c>
      <c r="AD758" s="2">
        <f t="shared" si="406"/>
        <v>10296515</v>
      </c>
      <c r="AE758" s="14">
        <f t="shared" si="407"/>
        <v>2823.0099327309686</v>
      </c>
      <c r="AF758" s="14">
        <f t="shared" si="408"/>
        <v>2900.0220985569358</v>
      </c>
      <c r="AG758" s="14">
        <f t="shared" si="391"/>
        <v>77.012165825967259</v>
      </c>
      <c r="AH758" s="14">
        <f t="shared" si="417"/>
        <v>82.024348692310454</v>
      </c>
      <c r="AI758" s="14">
        <f t="shared" si="410"/>
        <v>-5.0121828663431955</v>
      </c>
      <c r="AJ758" s="16">
        <f t="shared" si="411"/>
        <v>0</v>
      </c>
      <c r="AK758" s="16">
        <f t="shared" si="412"/>
        <v>1</v>
      </c>
      <c r="AL758" s="16">
        <f t="shared" si="413"/>
        <v>40</v>
      </c>
      <c r="AM758" s="16">
        <f t="shared" si="414"/>
        <v>30</v>
      </c>
      <c r="AN758" s="5">
        <f t="shared" si="415"/>
        <v>7126095</v>
      </c>
      <c r="AO758" s="5">
        <f t="shared" si="416"/>
        <v>10018095</v>
      </c>
    </row>
    <row r="759" spans="1:41" x14ac:dyDescent="0.2">
      <c r="A759" s="1" t="s">
        <v>1507</v>
      </c>
      <c r="B759" s="8">
        <v>15551</v>
      </c>
      <c r="C759" s="8">
        <v>2907.787878787879</v>
      </c>
      <c r="D759" s="8">
        <v>2931</v>
      </c>
      <c r="E759" s="8">
        <v>2882</v>
      </c>
      <c r="F759" s="8">
        <v>2907.841750841751</v>
      </c>
      <c r="G759" s="8">
        <f t="shared" si="384"/>
        <v>2.8181021931022769</v>
      </c>
      <c r="H759" s="8">
        <f t="shared" si="385"/>
        <v>2.8181021931022769</v>
      </c>
      <c r="I759" s="8">
        <f t="shared" si="386"/>
        <v>0</v>
      </c>
      <c r="J759" s="25">
        <f t="shared" si="418"/>
        <v>17.433538463919682</v>
      </c>
      <c r="K759" s="25">
        <f t="shared" si="418"/>
        <v>10.983911655715556</v>
      </c>
      <c r="L759" s="26">
        <f t="shared" si="388"/>
        <v>1.5871885181130365</v>
      </c>
      <c r="M759" s="25">
        <f t="shared" si="389"/>
        <v>61.348004097925219</v>
      </c>
      <c r="N759" s="25">
        <v>30</v>
      </c>
      <c r="O759" s="25">
        <v>70</v>
      </c>
      <c r="P759" s="25">
        <f t="shared" si="392"/>
        <v>0</v>
      </c>
      <c r="Q759" s="25">
        <f t="shared" si="393"/>
        <v>0</v>
      </c>
      <c r="R759" s="25">
        <f t="shared" si="394"/>
        <v>24</v>
      </c>
      <c r="S759" s="25">
        <f t="shared" si="395"/>
        <v>0</v>
      </c>
      <c r="T759" s="25">
        <f t="shared" si="396"/>
        <v>9122890</v>
      </c>
      <c r="U759" s="25">
        <f t="shared" si="397"/>
        <v>10852090</v>
      </c>
      <c r="V759" s="9">
        <f t="shared" si="398"/>
        <v>2818.7125603291211</v>
      </c>
      <c r="W759" s="9">
        <f t="shared" si="399"/>
        <v>2909.2512567754857</v>
      </c>
      <c r="X759" s="9">
        <f t="shared" si="400"/>
        <v>90.538696446364611</v>
      </c>
      <c r="Y759" s="3">
        <f t="shared" si="401"/>
        <v>1</v>
      </c>
      <c r="Z759" s="3">
        <f t="shared" si="402"/>
        <v>0</v>
      </c>
      <c r="AA759" s="55">
        <f t="shared" si="403"/>
        <v>95</v>
      </c>
      <c r="AB759" s="3">
        <f t="shared" si="404"/>
        <v>30</v>
      </c>
      <c r="AC759" s="2">
        <f t="shared" si="405"/>
        <v>3427135</v>
      </c>
      <c r="AD759" s="2">
        <f t="shared" si="406"/>
        <v>10271885</v>
      </c>
      <c r="AE759" s="14">
        <f t="shared" si="407"/>
        <v>2829.2937711095451</v>
      </c>
      <c r="AF759" s="14">
        <f t="shared" si="408"/>
        <v>2901.2251219853688</v>
      </c>
      <c r="AG759" s="14">
        <f t="shared" si="391"/>
        <v>71.931350875823682</v>
      </c>
      <c r="AH759" s="14">
        <f t="shared" si="417"/>
        <v>80.005749129013097</v>
      </c>
      <c r="AI759" s="14">
        <f t="shared" si="410"/>
        <v>-8.0743982531894147</v>
      </c>
      <c r="AJ759" s="16">
        <f t="shared" si="411"/>
        <v>0</v>
      </c>
      <c r="AK759" s="16">
        <f t="shared" si="412"/>
        <v>1</v>
      </c>
      <c r="AL759" s="16">
        <f t="shared" si="413"/>
        <v>39</v>
      </c>
      <c r="AM759" s="16">
        <f t="shared" si="414"/>
        <v>30</v>
      </c>
      <c r="AN759" s="5">
        <f t="shared" si="415"/>
        <v>7198365</v>
      </c>
      <c r="AO759" s="5">
        <f t="shared" si="416"/>
        <v>10008315</v>
      </c>
    </row>
    <row r="760" spans="1:41" x14ac:dyDescent="0.2">
      <c r="A760" s="1" t="s">
        <v>1508</v>
      </c>
      <c r="B760" s="8">
        <v>15218</v>
      </c>
      <c r="C760" s="8">
        <v>2895.4266211604095</v>
      </c>
      <c r="D760" s="8">
        <v>2924</v>
      </c>
      <c r="E760" s="8">
        <v>2870</v>
      </c>
      <c r="F760" s="8">
        <v>2895.4709897610924</v>
      </c>
      <c r="G760" s="8">
        <f t="shared" si="384"/>
        <v>-12.370761080658667</v>
      </c>
      <c r="H760" s="8">
        <f t="shared" si="385"/>
        <v>0</v>
      </c>
      <c r="I760" s="8">
        <f t="shared" si="386"/>
        <v>12.370761080658667</v>
      </c>
      <c r="J760" s="25">
        <f t="shared" si="418"/>
        <v>16.188285716496846</v>
      </c>
      <c r="K760" s="25">
        <f t="shared" si="418"/>
        <v>11.082972328925777</v>
      </c>
      <c r="L760" s="26">
        <f t="shared" si="388"/>
        <v>1.4606447833715654</v>
      </c>
      <c r="M760" s="25">
        <f t="shared" si="389"/>
        <v>59.360245462581389</v>
      </c>
      <c r="N760" s="25">
        <v>30</v>
      </c>
      <c r="O760" s="25">
        <v>70</v>
      </c>
      <c r="P760" s="25">
        <f t="shared" si="392"/>
        <v>0</v>
      </c>
      <c r="Q760" s="25">
        <f t="shared" si="393"/>
        <v>0</v>
      </c>
      <c r="R760" s="25">
        <f t="shared" si="394"/>
        <v>24</v>
      </c>
      <c r="S760" s="25">
        <f t="shared" si="395"/>
        <v>0</v>
      </c>
      <c r="T760" s="25">
        <f t="shared" si="396"/>
        <v>9122890</v>
      </c>
      <c r="U760" s="25">
        <f t="shared" si="397"/>
        <v>10844890</v>
      </c>
      <c r="V760" s="9">
        <f t="shared" si="398"/>
        <v>2829.3439286500866</v>
      </c>
      <c r="W760" s="9">
        <f t="shared" si="399"/>
        <v>2912.401681911077</v>
      </c>
      <c r="X760" s="9">
        <f t="shared" si="400"/>
        <v>83.057753260990467</v>
      </c>
      <c r="Y760" s="3">
        <f t="shared" si="401"/>
        <v>1</v>
      </c>
      <c r="Z760" s="3">
        <f t="shared" si="402"/>
        <v>0</v>
      </c>
      <c r="AA760" s="55">
        <f t="shared" si="403"/>
        <v>96</v>
      </c>
      <c r="AB760" s="3">
        <f t="shared" si="404"/>
        <v>30</v>
      </c>
      <c r="AC760" s="2">
        <f t="shared" si="405"/>
        <v>3353830</v>
      </c>
      <c r="AD760" s="2">
        <f t="shared" si="406"/>
        <v>10241830</v>
      </c>
      <c r="AE760" s="14">
        <f t="shared" si="407"/>
        <v>2834.1957873059559</v>
      </c>
      <c r="AF760" s="14">
        <f t="shared" si="408"/>
        <v>2900.3398708739414</v>
      </c>
      <c r="AG760" s="14">
        <f t="shared" si="391"/>
        <v>66.14408356798549</v>
      </c>
      <c r="AH760" s="14">
        <f t="shared" si="417"/>
        <v>77.233416016807581</v>
      </c>
      <c r="AI760" s="14">
        <f t="shared" si="410"/>
        <v>-11.089332448822091</v>
      </c>
      <c r="AJ760" s="16">
        <f t="shared" si="411"/>
        <v>0</v>
      </c>
      <c r="AK760" s="16">
        <f t="shared" si="412"/>
        <v>1</v>
      </c>
      <c r="AL760" s="16">
        <f t="shared" si="413"/>
        <v>38</v>
      </c>
      <c r="AM760" s="16">
        <f t="shared" si="414"/>
        <v>30</v>
      </c>
      <c r="AN760" s="5">
        <f t="shared" si="415"/>
        <v>7270385</v>
      </c>
      <c r="AO760" s="5">
        <f t="shared" si="416"/>
        <v>9996885</v>
      </c>
    </row>
    <row r="761" spans="1:41" x14ac:dyDescent="0.2">
      <c r="A761" s="1" t="s">
        <v>1509</v>
      </c>
      <c r="B761" s="8">
        <v>16123</v>
      </c>
      <c r="C761" s="8">
        <v>2838.6313993174062</v>
      </c>
      <c r="D761" s="8">
        <v>2861</v>
      </c>
      <c r="E761" s="8">
        <v>2813</v>
      </c>
      <c r="F761" s="8">
        <v>2838.7235494880547</v>
      </c>
      <c r="G761" s="8">
        <f t="shared" si="384"/>
        <v>-56.747440273037682</v>
      </c>
      <c r="H761" s="8">
        <f t="shared" si="385"/>
        <v>0</v>
      </c>
      <c r="I761" s="8">
        <f t="shared" si="386"/>
        <v>56.747440273037682</v>
      </c>
      <c r="J761" s="25">
        <f t="shared" si="418"/>
        <v>15.031979593889929</v>
      </c>
      <c r="K761" s="25">
        <f t="shared" si="418"/>
        <v>14.344720039219485</v>
      </c>
      <c r="L761" s="26">
        <f t="shared" si="388"/>
        <v>1.0479102800745799</v>
      </c>
      <c r="M761" s="25">
        <f t="shared" si="389"/>
        <v>51.169735816571887</v>
      </c>
      <c r="N761" s="25">
        <v>30</v>
      </c>
      <c r="O761" s="25">
        <v>70</v>
      </c>
      <c r="P761" s="25">
        <f t="shared" si="392"/>
        <v>0</v>
      </c>
      <c r="Q761" s="25">
        <f t="shared" si="393"/>
        <v>0</v>
      </c>
      <c r="R761" s="25">
        <f t="shared" si="394"/>
        <v>24</v>
      </c>
      <c r="S761" s="25">
        <f t="shared" si="395"/>
        <v>0</v>
      </c>
      <c r="T761" s="25">
        <f t="shared" si="396"/>
        <v>9122890</v>
      </c>
      <c r="U761" s="25">
        <f t="shared" si="397"/>
        <v>10810690</v>
      </c>
      <c r="V761" s="9">
        <f t="shared" si="398"/>
        <v>2839.6254858842731</v>
      </c>
      <c r="W761" s="9">
        <f t="shared" si="399"/>
        <v>2912.2735203435491</v>
      </c>
      <c r="X761" s="9">
        <f t="shared" si="400"/>
        <v>72.648034459276005</v>
      </c>
      <c r="Y761" s="3">
        <f t="shared" si="401"/>
        <v>1</v>
      </c>
      <c r="Z761" s="3">
        <f t="shared" si="402"/>
        <v>0</v>
      </c>
      <c r="AA761" s="55">
        <f t="shared" si="403"/>
        <v>97</v>
      </c>
      <c r="AB761" s="3">
        <f t="shared" si="404"/>
        <v>30</v>
      </c>
      <c r="AC761" s="2">
        <f t="shared" si="405"/>
        <v>3280700</v>
      </c>
      <c r="AD761" s="2">
        <f t="shared" si="406"/>
        <v>10102225</v>
      </c>
      <c r="AE761" s="14">
        <f t="shared" si="407"/>
        <v>2834.5311770972226</v>
      </c>
      <c r="AF761" s="14">
        <f t="shared" si="408"/>
        <v>2890.8604368145743</v>
      </c>
      <c r="AG761" s="14">
        <f t="shared" si="391"/>
        <v>56.329259717351761</v>
      </c>
      <c r="AH761" s="14">
        <f t="shared" si="417"/>
        <v>73.052584756916417</v>
      </c>
      <c r="AI761" s="14">
        <f t="shared" si="410"/>
        <v>-16.723325039564656</v>
      </c>
      <c r="AJ761" s="16">
        <f t="shared" si="411"/>
        <v>0</v>
      </c>
      <c r="AK761" s="16">
        <f t="shared" si="412"/>
        <v>1</v>
      </c>
      <c r="AL761" s="16">
        <f t="shared" si="413"/>
        <v>37</v>
      </c>
      <c r="AM761" s="16">
        <f t="shared" si="414"/>
        <v>30</v>
      </c>
      <c r="AN761" s="5">
        <f t="shared" si="415"/>
        <v>7342105</v>
      </c>
      <c r="AO761" s="5">
        <f t="shared" si="416"/>
        <v>9944130</v>
      </c>
    </row>
    <row r="762" spans="1:41" x14ac:dyDescent="0.2">
      <c r="A762" s="1" t="s">
        <v>1510</v>
      </c>
      <c r="B762" s="8">
        <v>14951</v>
      </c>
      <c r="C762" s="8">
        <v>2915.1092150170648</v>
      </c>
      <c r="D762" s="8">
        <v>2934</v>
      </c>
      <c r="E762" s="8">
        <v>2865</v>
      </c>
      <c r="F762" s="8">
        <v>2915.2764505119453</v>
      </c>
      <c r="G762" s="8">
        <f t="shared" si="384"/>
        <v>76.552901023890627</v>
      </c>
      <c r="H762" s="8">
        <f t="shared" si="385"/>
        <v>76.552901023890627</v>
      </c>
      <c r="I762" s="8">
        <f t="shared" si="386"/>
        <v>0</v>
      </c>
      <c r="J762" s="25">
        <f t="shared" si="418"/>
        <v>19.426331124604264</v>
      </c>
      <c r="K762" s="25">
        <f t="shared" si="418"/>
        <v>13.320097179275237</v>
      </c>
      <c r="L762" s="26">
        <f t="shared" si="388"/>
        <v>1.4584226273386149</v>
      </c>
      <c r="M762" s="25">
        <f t="shared" si="389"/>
        <v>59.323511389798831</v>
      </c>
      <c r="N762" s="25">
        <v>30</v>
      </c>
      <c r="O762" s="25">
        <v>70</v>
      </c>
      <c r="P762" s="25">
        <f t="shared" si="392"/>
        <v>0</v>
      </c>
      <c r="Q762" s="25">
        <f t="shared" si="393"/>
        <v>0</v>
      </c>
      <c r="R762" s="25">
        <f t="shared" si="394"/>
        <v>24</v>
      </c>
      <c r="S762" s="25">
        <f t="shared" si="395"/>
        <v>0</v>
      </c>
      <c r="T762" s="25">
        <f t="shared" si="396"/>
        <v>9122890</v>
      </c>
      <c r="U762" s="25">
        <f t="shared" si="397"/>
        <v>10841890</v>
      </c>
      <c r="V762" s="9">
        <f t="shared" si="398"/>
        <v>2847.1802065181164</v>
      </c>
      <c r="W762" s="9">
        <f t="shared" si="399"/>
        <v>2905.9610270185735</v>
      </c>
      <c r="X762" s="9">
        <f t="shared" si="400"/>
        <v>58.780820500457139</v>
      </c>
      <c r="Y762" s="3">
        <f t="shared" si="401"/>
        <v>1</v>
      </c>
      <c r="Z762" s="3">
        <f t="shared" si="402"/>
        <v>0</v>
      </c>
      <c r="AA762" s="55">
        <f t="shared" si="403"/>
        <v>98</v>
      </c>
      <c r="AB762" s="3">
        <f t="shared" si="404"/>
        <v>30</v>
      </c>
      <c r="AC762" s="2">
        <f t="shared" si="405"/>
        <v>3209145</v>
      </c>
      <c r="AD762" s="2">
        <f t="shared" si="406"/>
        <v>10228395</v>
      </c>
      <c r="AE762" s="14">
        <f t="shared" si="407"/>
        <v>2840.512308461276</v>
      </c>
      <c r="AF762" s="14">
        <f t="shared" si="408"/>
        <v>2894.6167466141696</v>
      </c>
      <c r="AG762" s="14">
        <f t="shared" si="391"/>
        <v>54.104438152893636</v>
      </c>
      <c r="AH762" s="14">
        <f t="shared" si="417"/>
        <v>69.262955436111866</v>
      </c>
      <c r="AI762" s="14">
        <f t="shared" si="410"/>
        <v>-15.158517283218231</v>
      </c>
      <c r="AJ762" s="16">
        <f t="shared" si="411"/>
        <v>0</v>
      </c>
      <c r="AK762" s="16">
        <f t="shared" si="412"/>
        <v>1</v>
      </c>
      <c r="AL762" s="16">
        <f t="shared" si="413"/>
        <v>36</v>
      </c>
      <c r="AM762" s="16">
        <f t="shared" si="414"/>
        <v>30</v>
      </c>
      <c r="AN762" s="5">
        <f t="shared" si="415"/>
        <v>7412400</v>
      </c>
      <c r="AO762" s="5">
        <f t="shared" si="416"/>
        <v>9990900</v>
      </c>
    </row>
    <row r="763" spans="1:41" x14ac:dyDescent="0.2">
      <c r="A763" s="1" t="s">
        <v>1511</v>
      </c>
      <c r="B763" s="8">
        <v>16639</v>
      </c>
      <c r="C763" s="8">
        <v>2942.6408450704225</v>
      </c>
      <c r="D763" s="8">
        <v>2953</v>
      </c>
      <c r="E763" s="8">
        <v>2921</v>
      </c>
      <c r="F763" s="8">
        <v>2942.7147887323945</v>
      </c>
      <c r="G763" s="8">
        <f t="shared" si="384"/>
        <v>27.438338220449168</v>
      </c>
      <c r="H763" s="8">
        <f t="shared" si="385"/>
        <v>27.438338220449168</v>
      </c>
      <c r="I763" s="8">
        <f t="shared" si="386"/>
        <v>0</v>
      </c>
      <c r="J763" s="25">
        <f t="shared" si="418"/>
        <v>19.998617345736044</v>
      </c>
      <c r="K763" s="25">
        <f t="shared" si="418"/>
        <v>12.368661666469864</v>
      </c>
      <c r="L763" s="26">
        <f t="shared" si="388"/>
        <v>1.6168780329686101</v>
      </c>
      <c r="M763" s="25">
        <f t="shared" si="389"/>
        <v>61.786526257565356</v>
      </c>
      <c r="N763" s="25">
        <v>30</v>
      </c>
      <c r="O763" s="25">
        <v>70</v>
      </c>
      <c r="P763" s="25">
        <f t="shared" si="392"/>
        <v>0</v>
      </c>
      <c r="Q763" s="25">
        <f t="shared" si="393"/>
        <v>0</v>
      </c>
      <c r="R763" s="25">
        <f t="shared" si="394"/>
        <v>24</v>
      </c>
      <c r="S763" s="25">
        <f t="shared" si="395"/>
        <v>0</v>
      </c>
      <c r="T763" s="25">
        <f t="shared" si="396"/>
        <v>9122890</v>
      </c>
      <c r="U763" s="25">
        <f t="shared" si="397"/>
        <v>10875490</v>
      </c>
      <c r="V763" s="9">
        <f t="shared" si="398"/>
        <v>2856.5088504871501</v>
      </c>
      <c r="W763" s="9">
        <f t="shared" si="399"/>
        <v>2904.1686637173539</v>
      </c>
      <c r="X763" s="9">
        <f t="shared" si="400"/>
        <v>47.659813230203781</v>
      </c>
      <c r="Y763" s="3">
        <f t="shared" si="401"/>
        <v>1</v>
      </c>
      <c r="Z763" s="3">
        <f t="shared" si="402"/>
        <v>0</v>
      </c>
      <c r="AA763" s="55">
        <f t="shared" si="403"/>
        <v>99</v>
      </c>
      <c r="AB763" s="3">
        <f t="shared" si="404"/>
        <v>30</v>
      </c>
      <c r="AC763" s="2">
        <f t="shared" si="405"/>
        <v>3135765</v>
      </c>
      <c r="AD763" s="2">
        <f t="shared" si="406"/>
        <v>10365240</v>
      </c>
      <c r="AE763" s="14">
        <f t="shared" si="407"/>
        <v>2848.0828625554327</v>
      </c>
      <c r="AF763" s="14">
        <f t="shared" si="408"/>
        <v>2902.016445401589</v>
      </c>
      <c r="AG763" s="14">
        <f t="shared" si="391"/>
        <v>53.933582846156241</v>
      </c>
      <c r="AH763" s="14">
        <f t="shared" si="417"/>
        <v>66.197080918120747</v>
      </c>
      <c r="AI763" s="14">
        <f t="shared" si="410"/>
        <v>-12.263498071964506</v>
      </c>
      <c r="AJ763" s="16">
        <f t="shared" si="411"/>
        <v>0</v>
      </c>
      <c r="AK763" s="16">
        <f t="shared" si="412"/>
        <v>1</v>
      </c>
      <c r="AL763" s="16">
        <f t="shared" si="413"/>
        <v>35</v>
      </c>
      <c r="AM763" s="16">
        <f t="shared" si="414"/>
        <v>30</v>
      </c>
      <c r="AN763" s="5">
        <f t="shared" si="415"/>
        <v>7483995</v>
      </c>
      <c r="AO763" s="5">
        <f t="shared" si="416"/>
        <v>10039870</v>
      </c>
    </row>
    <row r="764" spans="1:41" x14ac:dyDescent="0.2">
      <c r="A764" s="1" t="s">
        <v>1512</v>
      </c>
      <c r="B764" s="8">
        <v>19442</v>
      </c>
      <c r="C764" s="8">
        <v>2904.020134228188</v>
      </c>
      <c r="D764" s="8">
        <v>2928</v>
      </c>
      <c r="E764" s="8">
        <v>2884</v>
      </c>
      <c r="F764" s="8">
        <v>2904.0167785234898</v>
      </c>
      <c r="G764" s="8">
        <f t="shared" si="384"/>
        <v>-38.698010208904634</v>
      </c>
      <c r="H764" s="8">
        <f t="shared" si="385"/>
        <v>0</v>
      </c>
      <c r="I764" s="8">
        <f t="shared" si="386"/>
        <v>38.698010208904634</v>
      </c>
      <c r="J764" s="25">
        <f t="shared" si="418"/>
        <v>18.570144678183471</v>
      </c>
      <c r="K764" s="25">
        <f t="shared" si="418"/>
        <v>14.249329419500919</v>
      </c>
      <c r="L764" s="26">
        <f t="shared" si="388"/>
        <v>1.3032293753255013</v>
      </c>
      <c r="M764" s="25">
        <f t="shared" si="389"/>
        <v>56.582700328807846</v>
      </c>
      <c r="N764" s="25">
        <v>30</v>
      </c>
      <c r="O764" s="25">
        <v>70</v>
      </c>
      <c r="P764" s="25">
        <f t="shared" si="392"/>
        <v>0</v>
      </c>
      <c r="Q764" s="25">
        <f t="shared" si="393"/>
        <v>0</v>
      </c>
      <c r="R764" s="25">
        <f t="shared" si="394"/>
        <v>24</v>
      </c>
      <c r="S764" s="25">
        <f t="shared" si="395"/>
        <v>0</v>
      </c>
      <c r="T764" s="25">
        <f t="shared" si="396"/>
        <v>9122890</v>
      </c>
      <c r="U764" s="25">
        <f t="shared" si="397"/>
        <v>10853290</v>
      </c>
      <c r="V764" s="9">
        <f t="shared" si="398"/>
        <v>2867.8456713303758</v>
      </c>
      <c r="W764" s="9">
        <f t="shared" si="399"/>
        <v>2908.5092966965153</v>
      </c>
      <c r="X764" s="9">
        <f t="shared" si="400"/>
        <v>40.663625366139513</v>
      </c>
      <c r="Y764" s="3">
        <f t="shared" si="401"/>
        <v>1</v>
      </c>
      <c r="Z764" s="3">
        <f t="shared" si="402"/>
        <v>0</v>
      </c>
      <c r="AA764" s="55">
        <f t="shared" si="403"/>
        <v>100</v>
      </c>
      <c r="AB764" s="3">
        <f t="shared" si="404"/>
        <v>30</v>
      </c>
      <c r="AC764" s="2">
        <f t="shared" si="405"/>
        <v>3061910</v>
      </c>
      <c r="AD764" s="2">
        <f t="shared" si="406"/>
        <v>10271910</v>
      </c>
      <c r="AE764" s="14">
        <f t="shared" si="407"/>
        <v>2852.2261155901037</v>
      </c>
      <c r="AF764" s="14">
        <f t="shared" si="408"/>
        <v>2902.3241889588044</v>
      </c>
      <c r="AG764" s="14">
        <f t="shared" si="391"/>
        <v>50.098073368700625</v>
      </c>
      <c r="AH764" s="14">
        <f t="shared" si="417"/>
        <v>62.977279408236726</v>
      </c>
      <c r="AI764" s="14">
        <f t="shared" si="410"/>
        <v>-12.879206039536101</v>
      </c>
      <c r="AJ764" s="16">
        <f t="shared" si="411"/>
        <v>0</v>
      </c>
      <c r="AK764" s="16">
        <f t="shared" si="412"/>
        <v>1</v>
      </c>
      <c r="AL764" s="16">
        <f t="shared" si="413"/>
        <v>34</v>
      </c>
      <c r="AM764" s="16">
        <f t="shared" si="414"/>
        <v>30</v>
      </c>
      <c r="AN764" s="5">
        <f t="shared" si="415"/>
        <v>7556990</v>
      </c>
      <c r="AO764" s="5">
        <f t="shared" si="416"/>
        <v>10008390</v>
      </c>
    </row>
    <row r="765" spans="1:41" x14ac:dyDescent="0.2">
      <c r="A765" s="1" t="s">
        <v>1513</v>
      </c>
      <c r="B765" s="8">
        <v>12548</v>
      </c>
      <c r="C765" s="8">
        <v>2902.6655172413793</v>
      </c>
      <c r="D765" s="8">
        <v>2921</v>
      </c>
      <c r="E765" s="8">
        <v>2888</v>
      </c>
      <c r="F765" s="8">
        <v>2902.7758620689656</v>
      </c>
      <c r="G765" s="8">
        <f t="shared" si="384"/>
        <v>-1.2409164545242675</v>
      </c>
      <c r="H765" s="8">
        <f t="shared" si="385"/>
        <v>0</v>
      </c>
      <c r="I765" s="8">
        <f t="shared" si="386"/>
        <v>1.2409164545242675</v>
      </c>
      <c r="J765" s="25">
        <f t="shared" si="418"/>
        <v>17.243705772598936</v>
      </c>
      <c r="K765" s="25">
        <f t="shared" si="418"/>
        <v>13.32015706485973</v>
      </c>
      <c r="L765" s="26">
        <f t="shared" si="388"/>
        <v>1.2945572404765426</v>
      </c>
      <c r="M765" s="25">
        <f t="shared" si="389"/>
        <v>56.418607374017135</v>
      </c>
      <c r="N765" s="25">
        <v>30</v>
      </c>
      <c r="O765" s="25">
        <v>70</v>
      </c>
      <c r="P765" s="25">
        <f t="shared" si="392"/>
        <v>0</v>
      </c>
      <c r="Q765" s="25">
        <f t="shared" si="393"/>
        <v>0</v>
      </c>
      <c r="R765" s="25">
        <f t="shared" si="394"/>
        <v>24</v>
      </c>
      <c r="S765" s="25">
        <f t="shared" si="395"/>
        <v>0</v>
      </c>
      <c r="T765" s="25">
        <f t="shared" si="396"/>
        <v>9122890</v>
      </c>
      <c r="U765" s="49">
        <f t="shared" si="397"/>
        <v>10855690</v>
      </c>
      <c r="V765" s="9">
        <f t="shared" si="398"/>
        <v>2875.4891471287028</v>
      </c>
      <c r="W765" s="9">
        <f t="shared" si="399"/>
        <v>2912.0508600719713</v>
      </c>
      <c r="X765" s="9">
        <f t="shared" si="400"/>
        <v>36.561712943268503</v>
      </c>
      <c r="Y765" s="3">
        <f t="shared" si="401"/>
        <v>1</v>
      </c>
      <c r="Z765" s="3">
        <f t="shared" si="402"/>
        <v>0</v>
      </c>
      <c r="AA765" s="55">
        <f t="shared" si="403"/>
        <v>101</v>
      </c>
      <c r="AB765" s="3">
        <f t="shared" si="404"/>
        <v>30</v>
      </c>
      <c r="AC765" s="2">
        <f t="shared" si="405"/>
        <v>2988680</v>
      </c>
      <c r="AD765" s="32">
        <f t="shared" si="406"/>
        <v>10280880</v>
      </c>
      <c r="AE765" s="14">
        <f t="shared" si="407"/>
        <v>2855.9705412552048</v>
      </c>
      <c r="AF765" s="14">
        <f t="shared" si="408"/>
        <v>2902.3936771295985</v>
      </c>
      <c r="AG765" s="14">
        <f t="shared" si="391"/>
        <v>46.423135874393665</v>
      </c>
      <c r="AH765" s="14">
        <f t="shared" si="417"/>
        <v>59.666450701468115</v>
      </c>
      <c r="AI765" s="14">
        <f t="shared" si="410"/>
        <v>-13.24331482707445</v>
      </c>
      <c r="AJ765" s="16">
        <f t="shared" si="411"/>
        <v>0</v>
      </c>
      <c r="AK765" s="16">
        <f t="shared" si="412"/>
        <v>1</v>
      </c>
      <c r="AL765" s="16">
        <f t="shared" si="413"/>
        <v>33</v>
      </c>
      <c r="AM765" s="16">
        <f t="shared" si="414"/>
        <v>30</v>
      </c>
      <c r="AN765" s="5">
        <f t="shared" si="415"/>
        <v>7629060</v>
      </c>
      <c r="AO765" s="30">
        <f>AL765*E765*25 + AN765</f>
        <v>10011660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7CCD6-10DC-4E23-B5C7-62D2B4441434}">
  <dimension ref="A1"/>
  <sheetViews>
    <sheetView showGridLines="0" tabSelected="1" zoomScale="112" zoomScaleNormal="112" workbookViewId="0">
      <selection sqref="A1:XFD1048576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5D2D3-877E-4E4C-825A-6C350B4BC30B}">
  <dimension ref="A1"/>
  <sheetViews>
    <sheetView showGridLines="0" tabSelected="1" workbookViewId="0">
      <selection sqref="A1:XFD1048576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47DABD2F39F945A7615BC4F47A5F95" ma:contentTypeVersion="4" ma:contentTypeDescription="Create a new document." ma:contentTypeScope="" ma:versionID="3739f1a0962092c56d8934d8d49c0b16">
  <xsd:schema xmlns:xsd="http://www.w3.org/2001/XMLSchema" xmlns:xs="http://www.w3.org/2001/XMLSchema" xmlns:p="http://schemas.microsoft.com/office/2006/metadata/properties" xmlns:ns2="6a624b92-c29e-4c1d-b6ba-0216a6bff45d" targetNamespace="http://schemas.microsoft.com/office/2006/metadata/properties" ma:root="true" ma:fieldsID="e8325bb3aa6a716b7e5c09521f4a13ae" ns2:_="">
    <xsd:import namespace="6a624b92-c29e-4c1d-b6ba-0216a6bff4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624b92-c29e-4c1d-b6ba-0216a6bff4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453FE8A-6BA7-4122-A877-73204554705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A615D5B-782A-4C87-80DE-EB6F43E257D9}"/>
</file>

<file path=customXml/itemProps3.xml><?xml version="1.0" encoding="utf-8"?>
<ds:datastoreItem xmlns:ds="http://schemas.openxmlformats.org/officeDocument/2006/customXml" ds:itemID="{2D98D6B4-4EF1-43E1-96A0-C566EDCFDF0A}">
  <ds:schemaRefs>
    <ds:schemaRef ds:uri="http://schemas.microsoft.com/office/2006/metadata/properties"/>
    <ds:schemaRef ds:uri="http://schemas.microsoft.com/office/infopath/2007/PartnerControls"/>
    <ds:schemaRef ds:uri="http://purl.org/dc/terms/"/>
    <ds:schemaRef ds:uri="http://purl.org/dc/dcmitype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elements/1.1/"/>
    <ds:schemaRef ds:uri="6a624b92-c29e-4c1d-b6ba-0216a6bff45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date flattened</vt:lpstr>
      <vt:lpstr>Benchmarking</vt:lpstr>
      <vt:lpstr>Moving Averages</vt:lpstr>
      <vt:lpstr>Price &amp; Volume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Yaw-Hoong Siew</dc:creator>
  <cp:keywords/>
  <dc:description/>
  <cp:lastModifiedBy>Nandana Murthy</cp:lastModifiedBy>
  <cp:revision/>
  <dcterms:created xsi:type="dcterms:W3CDTF">2018-09-20T14:01:52Z</dcterms:created>
  <dcterms:modified xsi:type="dcterms:W3CDTF">2018-10-21T15:40:27Z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0x010100CF47DABD2F39F945A7615BC4F47A5F95</vt:lpwstr>
  </property>
</Properties>
</file>